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gca\Desktop\SURE_research\AAA Data Folder\"/>
    </mc:Choice>
  </mc:AlternateContent>
  <xr:revisionPtr revIDLastSave="0" documentId="13_ncr:1_{99815B89-6BE8-4FB7-B3FA-C16875CC0529}" xr6:coauthVersionLast="47" xr6:coauthVersionMax="47" xr10:uidLastSave="{00000000-0000-0000-0000-000000000000}"/>
  <bookViews>
    <workbookView xWindow="-120" yWindow="-120" windowWidth="29040" windowHeight="15720" activeTab="6" xr2:uid="{6F7C4E7F-BD69-4D79-9CDA-03C34236BFA7}"/>
  </bookViews>
  <sheets>
    <sheet name="Raw Data" sheetId="1" r:id="rId1"/>
    <sheet name="Data" sheetId="14" r:id="rId2"/>
    <sheet name="Sheet1" sheetId="2" r:id="rId3"/>
    <sheet name="Sheet4" sheetId="6" r:id="rId4"/>
    <sheet name="Sheet3" sheetId="8" r:id="rId5"/>
    <sheet name="Graph Data" sheetId="10" r:id="rId6"/>
    <sheet name="Times" sheetId="11" r:id="rId7"/>
    <sheet name="Solar Abundance" sheetId="13" r:id="rId8"/>
    <sheet name="Test2" sheetId="12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579" i="14" l="1"/>
  <c r="I2579" i="14"/>
  <c r="M2578" i="14"/>
  <c r="I2578" i="14"/>
  <c r="M1683" i="14"/>
  <c r="M1682" i="14"/>
  <c r="M1681" i="14"/>
  <c r="M1680" i="14"/>
  <c r="M1679" i="14"/>
  <c r="M1678" i="14"/>
  <c r="M1677" i="14"/>
  <c r="M1676" i="14"/>
  <c r="M1675" i="14"/>
  <c r="M1674" i="14"/>
  <c r="M1673" i="14"/>
  <c r="M1672" i="14"/>
  <c r="M2577" i="14"/>
  <c r="M1671" i="14"/>
  <c r="M1670" i="14"/>
  <c r="M1669" i="14"/>
  <c r="M2576" i="14"/>
  <c r="M1668" i="14"/>
  <c r="M1667" i="14"/>
  <c r="M2713" i="14"/>
  <c r="M1666" i="14"/>
  <c r="M1665" i="14"/>
  <c r="M2712" i="14"/>
  <c r="M1664" i="14"/>
  <c r="M2575" i="14"/>
  <c r="M2798" i="14"/>
  <c r="M2574" i="14"/>
  <c r="M2573" i="14"/>
  <c r="M2572" i="14"/>
  <c r="I2572" i="14"/>
  <c r="M1663" i="14"/>
  <c r="M2711" i="14"/>
  <c r="M2571" i="14"/>
  <c r="M1662" i="14"/>
  <c r="M2570" i="14"/>
  <c r="M2797" i="14"/>
  <c r="M2796" i="14"/>
  <c r="M2710" i="14"/>
  <c r="M1661" i="14"/>
  <c r="M1660" i="14"/>
  <c r="M1659" i="14"/>
  <c r="M1658" i="14"/>
  <c r="M1657" i="14"/>
  <c r="M1656" i="14"/>
  <c r="M1655" i="14"/>
  <c r="M1654" i="14"/>
  <c r="M2569" i="14"/>
  <c r="M2568" i="14"/>
  <c r="M2567" i="14"/>
  <c r="M2566" i="14"/>
  <c r="M2565" i="14"/>
  <c r="M2564" i="14"/>
  <c r="M2563" i="14"/>
  <c r="M1653" i="14"/>
  <c r="M1652" i="14"/>
  <c r="M1651" i="14"/>
  <c r="M1650" i="14"/>
  <c r="M2709" i="14"/>
  <c r="M1649" i="14"/>
  <c r="M2795" i="14"/>
  <c r="M1648" i="14"/>
  <c r="M1647" i="14"/>
  <c r="M1646" i="14"/>
  <c r="M1645" i="14"/>
  <c r="M1644" i="14"/>
  <c r="M1643" i="14"/>
  <c r="M1642" i="14"/>
  <c r="M1641" i="14"/>
  <c r="M1640" i="14"/>
  <c r="M1639" i="14"/>
  <c r="M1638" i="14"/>
  <c r="M1637" i="14"/>
  <c r="M1636" i="14"/>
  <c r="M1635" i="14"/>
  <c r="M1634" i="14"/>
  <c r="M1633" i="14"/>
  <c r="M1632" i="14"/>
  <c r="M1631" i="14"/>
  <c r="M1630" i="14"/>
  <c r="M1629" i="14"/>
  <c r="M1628" i="14"/>
  <c r="M1627" i="14"/>
  <c r="M1626" i="14"/>
  <c r="M1625" i="14"/>
  <c r="M1624" i="14"/>
  <c r="M1623" i="14"/>
  <c r="M1622" i="14"/>
  <c r="M1621" i="14"/>
  <c r="M1620" i="14"/>
  <c r="M2562" i="14"/>
  <c r="M2561" i="14"/>
  <c r="M2560" i="14"/>
  <c r="M2559" i="14"/>
  <c r="M2558" i="14"/>
  <c r="M2557" i="14"/>
  <c r="M2556" i="14"/>
  <c r="M2555" i="14"/>
  <c r="M2554" i="14"/>
  <c r="M2553" i="14"/>
  <c r="M2552" i="14"/>
  <c r="M2551" i="14"/>
  <c r="M1619" i="14"/>
  <c r="M2550" i="14"/>
  <c r="M2549" i="14"/>
  <c r="M2548" i="14"/>
  <c r="M1618" i="14"/>
  <c r="M1617" i="14"/>
  <c r="M1616" i="14"/>
  <c r="M1615" i="14"/>
  <c r="M1614" i="14"/>
  <c r="M1613" i="14"/>
  <c r="M2547" i="14"/>
  <c r="M2546" i="14"/>
  <c r="M1612" i="14"/>
  <c r="M1611" i="14"/>
  <c r="M2545" i="14"/>
  <c r="M2544" i="14"/>
  <c r="M2794" i="14"/>
  <c r="M2793" i="14"/>
  <c r="M2708" i="14"/>
  <c r="M2707" i="14"/>
  <c r="M1610" i="14"/>
  <c r="M1609" i="14"/>
  <c r="M1608" i="14"/>
  <c r="M1607" i="14"/>
  <c r="M1606" i="14"/>
  <c r="M1605" i="14"/>
  <c r="M1604" i="14"/>
  <c r="M1603" i="14"/>
  <c r="M1602" i="14"/>
  <c r="M1601" i="14"/>
  <c r="M1600" i="14"/>
  <c r="M1599" i="14"/>
  <c r="M1598" i="14"/>
  <c r="M1597" i="14"/>
  <c r="M1596" i="14"/>
  <c r="M1595" i="14"/>
  <c r="M1594" i="14"/>
  <c r="M1593" i="14"/>
  <c r="M1592" i="14"/>
  <c r="M2543" i="14"/>
  <c r="M1591" i="14"/>
  <c r="M2542" i="14"/>
  <c r="M2541" i="14"/>
  <c r="M2706" i="14"/>
  <c r="M2863" i="14"/>
  <c r="M2705" i="14"/>
  <c r="M2704" i="14"/>
  <c r="M1590" i="14"/>
  <c r="M1589" i="14"/>
  <c r="M1588" i="14"/>
  <c r="M2862" i="14"/>
  <c r="M2861" i="14"/>
  <c r="M1587" i="14"/>
  <c r="M1586" i="14"/>
  <c r="M1585" i="14"/>
  <c r="M1584" i="14"/>
  <c r="M1583" i="14"/>
  <c r="M2792" i="14"/>
  <c r="M1582" i="14"/>
  <c r="M1581" i="14"/>
  <c r="M2540" i="14"/>
  <c r="M2539" i="14"/>
  <c r="M2791" i="14"/>
  <c r="M2538" i="14"/>
  <c r="M1580" i="14"/>
  <c r="M1579" i="14"/>
  <c r="M1578" i="14"/>
  <c r="M1577" i="14"/>
  <c r="M1576" i="14"/>
  <c r="M1575" i="14"/>
  <c r="M1574" i="14"/>
  <c r="M1573" i="14"/>
  <c r="M2537" i="14"/>
  <c r="M2536" i="14"/>
  <c r="M2535" i="14"/>
  <c r="M2703" i="14"/>
  <c r="I2703" i="14"/>
  <c r="M2534" i="14"/>
  <c r="M1572" i="14"/>
  <c r="M1571" i="14"/>
  <c r="M1570" i="14"/>
  <c r="M1569" i="14"/>
  <c r="M2533" i="14"/>
  <c r="M2532" i="14"/>
  <c r="M2531" i="14"/>
  <c r="M2530" i="14"/>
  <c r="M1568" i="14"/>
  <c r="M1567" i="14"/>
  <c r="M1566" i="14"/>
  <c r="M1565" i="14"/>
  <c r="M2836" i="14"/>
  <c r="M2835" i="14"/>
  <c r="M2834" i="14"/>
  <c r="M1564" i="14"/>
  <c r="M2529" i="14"/>
  <c r="M2528" i="14"/>
  <c r="M2527" i="14"/>
  <c r="M2526" i="14"/>
  <c r="M2525" i="14"/>
  <c r="M2524" i="14"/>
  <c r="M1563" i="14"/>
  <c r="M1562" i="14"/>
  <c r="M1561" i="14"/>
  <c r="M1560" i="14"/>
  <c r="M1559" i="14"/>
  <c r="M1558" i="14"/>
  <c r="M1557" i="14"/>
  <c r="M1556" i="14"/>
  <c r="M1555" i="14"/>
  <c r="M1554" i="14"/>
  <c r="M1553" i="14"/>
  <c r="M1552" i="14"/>
  <c r="M2790" i="14"/>
  <c r="M1551" i="14"/>
  <c r="M1550" i="14"/>
  <c r="M1549" i="14"/>
  <c r="M1548" i="14"/>
  <c r="M2523" i="14"/>
  <c r="M2522" i="14"/>
  <c r="M1547" i="14"/>
  <c r="M1546" i="14"/>
  <c r="M1545" i="14"/>
  <c r="M1544" i="14"/>
  <c r="M1543" i="14"/>
  <c r="M2521" i="14"/>
  <c r="M2520" i="14"/>
  <c r="M2519" i="14"/>
  <c r="M2518" i="14"/>
  <c r="M2517" i="14"/>
  <c r="M2516" i="14"/>
  <c r="M1542" i="14"/>
  <c r="M1541" i="14"/>
  <c r="M1540" i="14"/>
  <c r="M1539" i="14"/>
  <c r="M1538" i="14"/>
  <c r="M2702" i="14"/>
  <c r="M2701" i="14"/>
  <c r="M1537" i="14"/>
  <c r="M1536" i="14"/>
  <c r="M1535" i="14"/>
  <c r="M1534" i="14"/>
  <c r="M1533" i="14"/>
  <c r="M1532" i="14"/>
  <c r="M1531" i="14"/>
  <c r="M1530" i="14"/>
  <c r="M1529" i="14"/>
  <c r="M1528" i="14"/>
  <c r="M1527" i="14"/>
  <c r="M1526" i="14"/>
  <c r="M1525" i="14"/>
  <c r="M1524" i="14"/>
  <c r="M1523" i="14"/>
  <c r="M1522" i="14"/>
  <c r="M1521" i="14"/>
  <c r="M1520" i="14"/>
  <c r="M1519" i="14"/>
  <c r="M1518" i="14"/>
  <c r="M1517" i="14"/>
  <c r="M1516" i="14"/>
  <c r="M1515" i="14"/>
  <c r="M1514" i="14"/>
  <c r="M1513" i="14"/>
  <c r="M1512" i="14"/>
  <c r="M1511" i="14"/>
  <c r="M1510" i="14"/>
  <c r="M1509" i="14"/>
  <c r="M1508" i="14"/>
  <c r="M1507" i="14"/>
  <c r="M1506" i="14"/>
  <c r="M1505" i="14"/>
  <c r="M1504" i="14"/>
  <c r="M1503" i="14"/>
  <c r="M1502" i="14"/>
  <c r="M1501" i="14"/>
  <c r="M1500" i="14"/>
  <c r="M1499" i="14"/>
  <c r="M1498" i="14"/>
  <c r="M1497" i="14"/>
  <c r="M1496" i="14"/>
  <c r="M1495" i="14"/>
  <c r="M1494" i="14"/>
  <c r="M1493" i="14"/>
  <c r="M2515" i="14"/>
  <c r="M1492" i="14"/>
  <c r="M1491" i="14"/>
  <c r="M1490" i="14"/>
  <c r="M1489" i="14"/>
  <c r="M1488" i="14"/>
  <c r="M2833" i="14"/>
  <c r="M2514" i="14"/>
  <c r="M2513" i="14"/>
  <c r="M2512" i="14"/>
  <c r="M2511" i="14"/>
  <c r="M2510" i="14"/>
  <c r="M2509" i="14"/>
  <c r="M2508" i="14"/>
  <c r="M2507" i="14"/>
  <c r="M2506" i="14"/>
  <c r="M2505" i="14"/>
  <c r="M2504" i="14"/>
  <c r="M2503" i="14"/>
  <c r="M2502" i="14"/>
  <c r="M2501" i="14"/>
  <c r="M2500" i="14"/>
  <c r="M1487" i="14"/>
  <c r="M1486" i="14"/>
  <c r="M1485" i="14"/>
  <c r="M1484" i="14"/>
  <c r="M1483" i="14"/>
  <c r="M1482" i="14"/>
  <c r="M1481" i="14"/>
  <c r="M2499" i="14"/>
  <c r="M2498" i="14"/>
  <c r="M2497" i="14"/>
  <c r="M2496" i="14"/>
  <c r="M2495" i="14"/>
  <c r="M2494" i="14"/>
  <c r="M2493" i="14"/>
  <c r="M2492" i="14"/>
  <c r="M2491" i="14"/>
  <c r="M1480" i="14"/>
  <c r="M1479" i="14"/>
  <c r="M1478" i="14"/>
  <c r="M1477" i="14"/>
  <c r="M1476" i="14"/>
  <c r="M1475" i="14"/>
  <c r="M1474" i="14"/>
  <c r="M1473" i="14"/>
  <c r="M1472" i="14"/>
  <c r="M1471" i="14"/>
  <c r="M1470" i="14"/>
  <c r="M2490" i="14"/>
  <c r="M2489" i="14"/>
  <c r="M2488" i="14"/>
  <c r="M2487" i="14"/>
  <c r="M2486" i="14"/>
  <c r="M2485" i="14"/>
  <c r="M2484" i="14"/>
  <c r="M2483" i="14"/>
  <c r="M2482" i="14"/>
  <c r="M2481" i="14"/>
  <c r="M2480" i="14"/>
  <c r="M2479" i="14"/>
  <c r="M2478" i="14"/>
  <c r="M2477" i="14"/>
  <c r="M2476" i="14"/>
  <c r="M1469" i="14"/>
  <c r="M1468" i="14"/>
  <c r="M1467" i="14"/>
  <c r="M1466" i="14"/>
  <c r="M1465" i="14"/>
  <c r="M1464" i="14"/>
  <c r="M1463" i="14"/>
  <c r="M1462" i="14"/>
  <c r="M1461" i="14"/>
  <c r="M2475" i="14"/>
  <c r="M2474" i="14"/>
  <c r="M2473" i="14"/>
  <c r="M2472" i="14"/>
  <c r="M2471" i="14"/>
  <c r="M2470" i="14"/>
  <c r="M2469" i="14"/>
  <c r="M2468" i="14"/>
  <c r="M1460" i="14"/>
  <c r="M1459" i="14"/>
  <c r="M2700" i="14"/>
  <c r="M2467" i="14"/>
  <c r="M2466" i="14"/>
  <c r="M2465" i="14"/>
  <c r="M1458" i="14"/>
  <c r="M1457" i="14"/>
  <c r="M1456" i="14"/>
  <c r="M1455" i="14"/>
  <c r="M2464" i="14"/>
  <c r="M1454" i="14"/>
  <c r="M1453" i="14"/>
  <c r="M1452" i="14"/>
  <c r="M1451" i="14"/>
  <c r="M1450" i="14"/>
  <c r="M1449" i="14"/>
  <c r="M1448" i="14"/>
  <c r="M1447" i="14"/>
  <c r="M1446" i="14"/>
  <c r="M2463" i="14"/>
  <c r="M1445" i="14"/>
  <c r="M2699" i="14"/>
  <c r="M2462" i="14"/>
  <c r="M2461" i="14"/>
  <c r="M2460" i="14"/>
  <c r="M1444" i="14"/>
  <c r="M1443" i="14"/>
  <c r="M2459" i="14"/>
  <c r="M2458" i="14"/>
  <c r="M2789" i="14"/>
  <c r="M2788" i="14"/>
  <c r="M2832" i="14"/>
  <c r="M2831" i="14"/>
  <c r="M2830" i="14"/>
  <c r="M1442" i="14"/>
  <c r="M1441" i="14"/>
  <c r="M1440" i="14"/>
  <c r="M1439" i="14"/>
  <c r="M1438" i="14"/>
  <c r="M2457" i="14"/>
  <c r="M1437" i="14"/>
  <c r="M1436" i="14"/>
  <c r="M1435" i="14"/>
  <c r="M1434" i="14"/>
  <c r="M1433" i="14"/>
  <c r="M2456" i="14"/>
  <c r="M2455" i="14"/>
  <c r="M1432" i="14"/>
  <c r="M2454" i="14"/>
  <c r="M2453" i="14"/>
  <c r="M2452" i="14"/>
  <c r="M2451" i="14"/>
  <c r="M2698" i="14"/>
  <c r="M1431" i="14"/>
  <c r="M1430" i="14"/>
  <c r="M2697" i="14"/>
  <c r="M2696" i="14"/>
  <c r="M2695" i="14"/>
  <c r="M1429" i="14"/>
  <c r="M2694" i="14"/>
  <c r="M1428" i="14"/>
  <c r="M1427" i="14"/>
  <c r="M2787" i="14"/>
  <c r="M1426" i="14"/>
  <c r="M2786" i="14"/>
  <c r="M1425" i="14"/>
  <c r="M1424" i="14"/>
  <c r="M1423" i="14"/>
  <c r="M2450" i="14"/>
  <c r="M1422" i="14"/>
  <c r="M1421" i="14"/>
  <c r="M2449" i="14"/>
  <c r="M2448" i="14"/>
  <c r="M1420" i="14"/>
  <c r="M1419" i="14"/>
  <c r="M1418" i="14"/>
  <c r="M1417" i="14"/>
  <c r="M2846" i="14"/>
  <c r="M2447" i="14"/>
  <c r="M1416" i="14"/>
  <c r="M2446" i="14"/>
  <c r="M2445" i="14"/>
  <c r="M2444" i="14"/>
  <c r="M2443" i="14"/>
  <c r="M2442" i="14"/>
  <c r="M2441" i="14"/>
  <c r="M1415" i="14"/>
  <c r="M1414" i="14"/>
  <c r="M1413" i="14"/>
  <c r="M2440" i="14"/>
  <c r="M2439" i="14"/>
  <c r="M1412" i="14"/>
  <c r="M2438" i="14"/>
  <c r="M2693" i="14"/>
  <c r="M1411" i="14"/>
  <c r="M1410" i="14"/>
  <c r="M1409" i="14"/>
  <c r="M2437" i="14"/>
  <c r="M1408" i="14"/>
  <c r="M1407" i="14"/>
  <c r="M1406" i="14"/>
  <c r="M1405" i="14"/>
  <c r="M1404" i="14"/>
  <c r="M2860" i="14"/>
  <c r="M2859" i="14"/>
  <c r="M2858" i="14"/>
  <c r="M1403" i="14"/>
  <c r="M2857" i="14"/>
  <c r="M1402" i="14"/>
  <c r="M1401" i="14"/>
  <c r="M2436" i="14"/>
  <c r="M1400" i="14"/>
  <c r="M2435" i="14"/>
  <c r="I2435" i="14"/>
  <c r="M1399" i="14"/>
  <c r="M1398" i="14"/>
  <c r="M1397" i="14"/>
  <c r="M1396" i="14"/>
  <c r="M1395" i="14"/>
  <c r="M2434" i="14"/>
  <c r="M1394" i="14"/>
  <c r="M1393" i="14"/>
  <c r="M2433" i="14"/>
  <c r="M2432" i="14"/>
  <c r="M1392" i="14"/>
  <c r="M1391" i="14"/>
  <c r="M2431" i="14"/>
  <c r="M1390" i="14"/>
  <c r="M2430" i="14"/>
  <c r="M2429" i="14"/>
  <c r="M1389" i="14"/>
  <c r="I1389" i="14"/>
  <c r="M1388" i="14"/>
  <c r="I1388" i="14"/>
  <c r="M2428" i="14"/>
  <c r="M2427" i="14"/>
  <c r="M2426" i="14"/>
  <c r="M2425" i="14"/>
  <c r="M1387" i="14"/>
  <c r="M1386" i="14"/>
  <c r="M1385" i="14"/>
  <c r="M2424" i="14"/>
  <c r="M2423" i="14"/>
  <c r="M2422" i="14"/>
  <c r="M2421" i="14"/>
  <c r="M2420" i="14"/>
  <c r="M2419" i="14"/>
  <c r="M2418" i="14"/>
  <c r="M1384" i="14"/>
  <c r="M2692" i="14"/>
  <c r="M2691" i="14"/>
  <c r="M1383" i="14"/>
  <c r="M2417" i="14"/>
  <c r="M2416" i="14"/>
  <c r="M2415" i="14"/>
  <c r="M2414" i="14"/>
  <c r="M1382" i="14"/>
  <c r="M1381" i="14"/>
  <c r="M2413" i="14"/>
  <c r="M2412" i="14"/>
  <c r="M1380" i="14"/>
  <c r="M2411" i="14"/>
  <c r="M2690" i="14"/>
  <c r="M2410" i="14"/>
  <c r="M2409" i="14"/>
  <c r="M2689" i="14"/>
  <c r="M2688" i="14"/>
  <c r="M2408" i="14"/>
  <c r="M2407" i="14"/>
  <c r="M1379" i="14"/>
  <c r="M2406" i="14"/>
  <c r="M2687" i="14"/>
  <c r="M2686" i="14"/>
  <c r="M2405" i="14"/>
  <c r="M1378" i="14"/>
  <c r="M1377" i="14"/>
  <c r="M1376" i="14"/>
  <c r="M1375" i="14"/>
  <c r="M1374" i="14"/>
  <c r="M2829" i="14"/>
  <c r="M2828" i="14"/>
  <c r="M2685" i="14"/>
  <c r="M2404" i="14"/>
  <c r="M2403" i="14"/>
  <c r="M2402" i="14"/>
  <c r="M2401" i="14"/>
  <c r="M2400" i="14"/>
  <c r="M2399" i="14"/>
  <c r="M2398" i="14"/>
  <c r="M1373" i="14"/>
  <c r="M1372" i="14"/>
  <c r="M1371" i="14"/>
  <c r="M2397" i="14"/>
  <c r="M2396" i="14"/>
  <c r="M1370" i="14"/>
  <c r="M1369" i="14"/>
  <c r="M2395" i="14"/>
  <c r="M2394" i="14"/>
  <c r="M1368" i="14"/>
  <c r="M1367" i="14"/>
  <c r="M1366" i="14"/>
  <c r="M1365" i="14"/>
  <c r="M1364" i="14"/>
  <c r="M1363" i="14"/>
  <c r="M1362" i="14"/>
  <c r="M1361" i="14"/>
  <c r="M1360" i="14"/>
  <c r="M1359" i="14"/>
  <c r="I1359" i="14"/>
  <c r="M1358" i="14"/>
  <c r="I1358" i="14"/>
  <c r="M1357" i="14"/>
  <c r="M1356" i="14"/>
  <c r="M1355" i="14"/>
  <c r="M1354" i="14"/>
  <c r="M2684" i="14"/>
  <c r="M2393" i="14"/>
  <c r="M2683" i="14"/>
  <c r="M1353" i="14"/>
  <c r="M1352" i="14"/>
  <c r="M1351" i="14"/>
  <c r="M1350" i="14"/>
  <c r="M1349" i="14"/>
  <c r="M2392" i="14"/>
  <c r="M1348" i="14"/>
  <c r="M2391" i="14"/>
  <c r="M1347" i="14"/>
  <c r="M1346" i="14"/>
  <c r="M1345" i="14"/>
  <c r="M2682" i="14"/>
  <c r="M1344" i="14"/>
  <c r="M2681" i="14"/>
  <c r="M2390" i="14"/>
  <c r="M1343" i="14"/>
  <c r="M1342" i="14"/>
  <c r="M1341" i="14"/>
  <c r="M1340" i="14"/>
  <c r="M1339" i="14"/>
  <c r="M1338" i="14"/>
  <c r="M1337" i="14"/>
  <c r="M1336" i="14"/>
  <c r="M1335" i="14"/>
  <c r="M2389" i="14"/>
  <c r="M2388" i="14"/>
  <c r="M2387" i="14"/>
  <c r="M1334" i="14"/>
  <c r="M1333" i="14"/>
  <c r="M1332" i="14"/>
  <c r="M2386" i="14"/>
  <c r="M2385" i="14"/>
  <c r="M2384" i="14"/>
  <c r="M2383" i="14"/>
  <c r="M1331" i="14"/>
  <c r="M1330" i="14"/>
  <c r="M2680" i="14"/>
  <c r="M2679" i="14"/>
  <c r="M2678" i="14"/>
  <c r="M1329" i="14"/>
  <c r="M2382" i="14"/>
  <c r="M2381" i="14"/>
  <c r="M1328" i="14"/>
  <c r="M2677" i="14"/>
  <c r="M1327" i="14"/>
  <c r="M1326" i="14"/>
  <c r="M1325" i="14"/>
  <c r="M1324" i="14"/>
  <c r="M1323" i="14"/>
  <c r="M1322" i="14"/>
  <c r="M2380" i="14"/>
  <c r="M2379" i="14"/>
  <c r="M1321" i="14"/>
  <c r="M1320" i="14"/>
  <c r="M1319" i="14"/>
  <c r="M1318" i="14"/>
  <c r="M1317" i="14"/>
  <c r="M1316" i="14"/>
  <c r="M1315" i="14"/>
  <c r="M1314" i="14"/>
  <c r="M1313" i="14"/>
  <c r="M1312" i="14"/>
  <c r="M1311" i="14"/>
  <c r="M1310" i="14"/>
  <c r="M1309" i="14"/>
  <c r="M1308" i="14"/>
  <c r="M1307" i="14"/>
  <c r="M1306" i="14"/>
  <c r="M1305" i="14"/>
  <c r="M2378" i="14"/>
  <c r="M2377" i="14"/>
  <c r="M2376" i="14"/>
  <c r="M2375" i="14"/>
  <c r="M1304" i="14"/>
  <c r="M1303" i="14"/>
  <c r="M1302" i="14"/>
  <c r="M1301" i="14"/>
  <c r="M1300" i="14"/>
  <c r="M1299" i="14"/>
  <c r="M1298" i="14"/>
  <c r="M1297" i="14"/>
  <c r="M1296" i="14"/>
  <c r="M2374" i="14"/>
  <c r="M2785" i="14"/>
  <c r="M2373" i="14"/>
  <c r="M1295" i="14"/>
  <c r="M1294" i="14"/>
  <c r="M1293" i="14"/>
  <c r="M1292" i="14"/>
  <c r="M1291" i="14"/>
  <c r="M2372" i="14"/>
  <c r="M1290" i="14"/>
  <c r="M2371" i="14"/>
  <c r="M1289" i="14"/>
  <c r="M1288" i="14"/>
  <c r="M2370" i="14"/>
  <c r="M2369" i="14"/>
  <c r="M1287" i="14"/>
  <c r="M2784" i="14"/>
  <c r="M2368" i="14"/>
  <c r="M1286" i="14"/>
  <c r="M2367" i="14"/>
  <c r="M2366" i="14"/>
  <c r="M2365" i="14"/>
  <c r="M2364" i="14"/>
  <c r="M2363" i="14"/>
  <c r="M2362" i="14"/>
  <c r="M1285" i="14"/>
  <c r="M1284" i="14"/>
  <c r="M1283" i="14"/>
  <c r="M2361" i="14"/>
  <c r="M2360" i="14"/>
  <c r="M2359" i="14"/>
  <c r="M2358" i="14"/>
  <c r="M2357" i="14"/>
  <c r="M1282" i="14"/>
  <c r="M2356" i="14"/>
  <c r="M2355" i="14"/>
  <c r="M2354" i="14"/>
  <c r="M2353" i="14"/>
  <c r="M2352" i="14"/>
  <c r="M2351" i="14"/>
  <c r="M2350" i="14"/>
  <c r="M2349" i="14"/>
  <c r="M2348" i="14"/>
  <c r="M2347" i="14"/>
  <c r="M1281" i="14"/>
  <c r="M1280" i="14"/>
  <c r="M1279" i="14"/>
  <c r="M1278" i="14"/>
  <c r="M1277" i="14"/>
  <c r="M2346" i="14"/>
  <c r="M2345" i="14"/>
  <c r="M2344" i="14"/>
  <c r="M2343" i="14"/>
  <c r="M2342" i="14"/>
  <c r="M2341" i="14"/>
  <c r="M1276" i="14"/>
  <c r="M2340" i="14"/>
  <c r="M2339" i="14"/>
  <c r="M2338" i="14"/>
  <c r="M2856" i="14"/>
  <c r="M2337" i="14"/>
  <c r="M1275" i="14"/>
  <c r="M2336" i="14"/>
  <c r="M2335" i="14"/>
  <c r="M1274" i="14"/>
  <c r="M1273" i="14"/>
  <c r="M1272" i="14"/>
  <c r="M2334" i="14"/>
  <c r="M2333" i="14"/>
  <c r="M2855" i="14"/>
  <c r="M2854" i="14"/>
  <c r="M1271" i="14"/>
  <c r="M1270" i="14"/>
  <c r="M1269" i="14"/>
  <c r="M1268" i="14"/>
  <c r="M2332" i="14"/>
  <c r="M2331" i="14"/>
  <c r="M1267" i="14"/>
  <c r="M1266" i="14"/>
  <c r="M1265" i="14"/>
  <c r="M1264" i="14"/>
  <c r="M2330" i="14"/>
  <c r="M2329" i="14"/>
  <c r="M2328" i="14"/>
  <c r="M2327" i="14"/>
  <c r="M1263" i="14"/>
  <c r="M2326" i="14"/>
  <c r="M2325" i="14"/>
  <c r="M1262" i="14"/>
  <c r="M1261" i="14"/>
  <c r="M1260" i="14"/>
  <c r="M1259" i="14"/>
  <c r="M1258" i="14"/>
  <c r="M1257" i="14"/>
  <c r="M1256" i="14"/>
  <c r="M2324" i="14"/>
  <c r="M2323" i="14"/>
  <c r="M2322" i="14"/>
  <c r="M2321" i="14"/>
  <c r="M2676" i="14"/>
  <c r="M2320" i="14"/>
  <c r="M1255" i="14"/>
  <c r="M1254" i="14"/>
  <c r="M2319" i="14"/>
  <c r="M2318" i="14"/>
  <c r="M2317" i="14"/>
  <c r="M1253" i="14"/>
  <c r="M1252" i="14"/>
  <c r="M1251" i="14"/>
  <c r="M2316" i="14"/>
  <c r="M1250" i="14"/>
  <c r="M2315" i="14"/>
  <c r="M2314" i="14"/>
  <c r="M1249" i="14"/>
  <c r="M2675" i="14"/>
  <c r="M1248" i="14"/>
  <c r="M1247" i="14"/>
  <c r="M1246" i="14"/>
  <c r="M1245" i="14"/>
  <c r="M1244" i="14"/>
  <c r="M1243" i="14"/>
  <c r="M1242" i="14"/>
  <c r="M1241" i="14"/>
  <c r="M2313" i="14"/>
  <c r="M1240" i="14"/>
  <c r="M2312" i="14"/>
  <c r="M2311" i="14"/>
  <c r="I2311" i="14"/>
  <c r="M2310" i="14"/>
  <c r="I2310" i="14"/>
  <c r="M2309" i="14"/>
  <c r="M2783" i="14"/>
  <c r="M1239" i="14"/>
  <c r="M1238" i="14"/>
  <c r="M1237" i="14"/>
  <c r="M2308" i="14"/>
  <c r="M2307" i="14"/>
  <c r="M1236" i="14"/>
  <c r="M2306" i="14"/>
  <c r="M1235" i="14"/>
  <c r="M1234" i="14"/>
  <c r="M1233" i="14"/>
  <c r="M2305" i="14"/>
  <c r="M2304" i="14"/>
  <c r="M1232" i="14"/>
  <c r="M1231" i="14"/>
  <c r="M1230" i="14"/>
  <c r="M1229" i="14"/>
  <c r="M2303" i="14"/>
  <c r="M2302" i="14"/>
  <c r="M2301" i="14"/>
  <c r="M2300" i="14"/>
  <c r="M2299" i="14"/>
  <c r="M2298" i="14"/>
  <c r="M2297" i="14"/>
  <c r="M2296" i="14"/>
  <c r="M2295" i="14"/>
  <c r="M2294" i="14"/>
  <c r="M2293" i="14"/>
  <c r="M2292" i="14"/>
  <c r="M1228" i="14"/>
  <c r="M2291" i="14"/>
  <c r="M2290" i="14"/>
  <c r="M1227" i="14"/>
  <c r="M1226" i="14"/>
  <c r="M1225" i="14"/>
  <c r="M1224" i="14"/>
  <c r="M1223" i="14"/>
  <c r="M1222" i="14"/>
  <c r="M1221" i="14"/>
  <c r="M1220" i="14"/>
  <c r="M2782" i="14"/>
  <c r="M1219" i="14"/>
  <c r="M1218" i="14"/>
  <c r="M2289" i="14"/>
  <c r="M2288" i="14"/>
  <c r="M1217" i="14"/>
  <c r="M1216" i="14"/>
  <c r="M2287" i="14"/>
  <c r="M1215" i="14"/>
  <c r="M1214" i="14"/>
  <c r="M1213" i="14"/>
  <c r="M2286" i="14"/>
  <c r="M1212" i="14"/>
  <c r="M2285" i="14"/>
  <c r="M2827" i="14"/>
  <c r="M1211" i="14"/>
  <c r="M1210" i="14"/>
  <c r="M1209" i="14"/>
  <c r="M2284" i="14"/>
  <c r="M1208" i="14"/>
  <c r="M1207" i="14"/>
  <c r="M2283" i="14"/>
  <c r="M2674" i="14"/>
  <c r="M2282" i="14"/>
  <c r="M2826" i="14"/>
  <c r="M1206" i="14"/>
  <c r="M1205" i="14"/>
  <c r="M1204" i="14"/>
  <c r="M2673" i="14"/>
  <c r="M1203" i="14"/>
  <c r="M1202" i="14"/>
  <c r="M1201" i="14"/>
  <c r="M2281" i="14"/>
  <c r="M1200" i="14"/>
  <c r="M1199" i="14"/>
  <c r="M1198" i="14"/>
  <c r="M1197" i="14"/>
  <c r="M1196" i="14"/>
  <c r="M2280" i="14"/>
  <c r="M1195" i="14"/>
  <c r="M1194" i="14"/>
  <c r="M1193" i="14"/>
  <c r="M1192" i="14"/>
  <c r="M1191" i="14"/>
  <c r="M1190" i="14"/>
  <c r="M1189" i="14"/>
  <c r="M1188" i="14"/>
  <c r="M2279" i="14"/>
  <c r="M1187" i="14"/>
  <c r="M1186" i="14"/>
  <c r="M1185" i="14"/>
  <c r="M2278" i="14"/>
  <c r="I2278" i="14"/>
  <c r="M2277" i="14"/>
  <c r="I2277" i="14"/>
  <c r="M2276" i="14"/>
  <c r="I2276" i="14"/>
  <c r="M2275" i="14"/>
  <c r="I2275" i="14"/>
  <c r="M1184" i="14"/>
  <c r="M1183" i="14"/>
  <c r="M2274" i="14"/>
  <c r="M1182" i="14"/>
  <c r="M1181" i="14"/>
  <c r="M1180" i="14"/>
  <c r="M1179" i="14"/>
  <c r="M1178" i="14"/>
  <c r="M2672" i="14"/>
  <c r="M2273" i="14"/>
  <c r="M1177" i="14"/>
  <c r="M1176" i="14"/>
  <c r="M1175" i="14"/>
  <c r="M2272" i="14"/>
  <c r="M2271" i="14"/>
  <c r="M1174" i="14"/>
  <c r="M1173" i="14"/>
  <c r="M1172" i="14"/>
  <c r="M2270" i="14"/>
  <c r="M1171" i="14"/>
  <c r="M1170" i="14"/>
  <c r="M1169" i="14"/>
  <c r="M1168" i="14"/>
  <c r="M1167" i="14"/>
  <c r="M1166" i="14"/>
  <c r="M1165" i="14"/>
  <c r="M1164" i="14"/>
  <c r="M1163" i="14"/>
  <c r="M1162" i="14"/>
  <c r="M1161" i="14"/>
  <c r="M1160" i="14"/>
  <c r="M1159" i="14"/>
  <c r="M2269" i="14"/>
  <c r="M2268" i="14"/>
  <c r="M2267" i="14"/>
  <c r="M1158" i="14"/>
  <c r="M1157" i="14"/>
  <c r="M1156" i="14"/>
  <c r="M1155" i="14"/>
  <c r="M1154" i="14"/>
  <c r="M1153" i="14"/>
  <c r="M1152" i="14"/>
  <c r="M1151" i="14"/>
  <c r="M1150" i="14"/>
  <c r="M1149" i="14"/>
  <c r="M1148" i="14"/>
  <c r="M1147" i="14"/>
  <c r="M1146" i="14"/>
  <c r="M1145" i="14"/>
  <c r="M1144" i="14"/>
  <c r="M1143" i="14"/>
  <c r="M1142" i="14"/>
  <c r="M1141" i="14"/>
  <c r="M1140" i="14"/>
  <c r="M1139" i="14"/>
  <c r="M1138" i="14"/>
  <c r="M1137" i="14"/>
  <c r="M2266" i="14"/>
  <c r="M1136" i="14"/>
  <c r="M1135" i="14"/>
  <c r="M1134" i="14"/>
  <c r="M1133" i="14"/>
  <c r="M1132" i="14"/>
  <c r="M1131" i="14"/>
  <c r="M1130" i="14"/>
  <c r="M1129" i="14"/>
  <c r="M2265" i="14"/>
  <c r="M2264" i="14"/>
  <c r="M1128" i="14"/>
  <c r="M2263" i="14"/>
  <c r="M1127" i="14"/>
  <c r="M1126" i="14"/>
  <c r="M1125" i="14"/>
  <c r="M1124" i="14"/>
  <c r="M2262" i="14"/>
  <c r="M1123" i="14"/>
  <c r="M2261" i="14"/>
  <c r="M1122" i="14"/>
  <c r="M1121" i="14"/>
  <c r="M1120" i="14"/>
  <c r="M1119" i="14"/>
  <c r="M1118" i="14"/>
  <c r="M2260" i="14"/>
  <c r="M1117" i="14"/>
  <c r="M1116" i="14"/>
  <c r="M1115" i="14"/>
  <c r="M1114" i="14"/>
  <c r="M1113" i="14"/>
  <c r="M1112" i="14"/>
  <c r="M1111" i="14"/>
  <c r="M1110" i="14"/>
  <c r="M2259" i="14"/>
  <c r="I2259" i="14"/>
  <c r="M2258" i="14"/>
  <c r="I2258" i="14"/>
  <c r="M1109" i="14"/>
  <c r="M1108" i="14"/>
  <c r="M1107" i="14"/>
  <c r="M1106" i="14"/>
  <c r="M2257" i="14"/>
  <c r="M1105" i="14"/>
  <c r="M1104" i="14"/>
  <c r="M1103" i="14"/>
  <c r="M1102" i="14"/>
  <c r="M2781" i="14"/>
  <c r="M1101" i="14"/>
  <c r="M1100" i="14"/>
  <c r="M1099" i="14"/>
  <c r="M2825" i="14"/>
  <c r="M1098" i="14"/>
  <c r="M1097" i="14"/>
  <c r="M1096" i="14"/>
  <c r="M1095" i="14"/>
  <c r="M1094" i="14"/>
  <c r="M1093" i="14"/>
  <c r="M2256" i="14"/>
  <c r="M2255" i="14"/>
  <c r="M2254" i="14"/>
  <c r="M2253" i="14"/>
  <c r="M2252" i="14"/>
  <c r="M2251" i="14"/>
  <c r="M2780" i="14"/>
  <c r="I2780" i="14"/>
  <c r="M2250" i="14"/>
  <c r="M1092" i="14"/>
  <c r="M1091" i="14"/>
  <c r="M2249" i="14"/>
  <c r="M2248" i="14"/>
  <c r="M1090" i="14"/>
  <c r="M1089" i="14"/>
  <c r="M2247" i="14"/>
  <c r="M1088" i="14"/>
  <c r="M1087" i="14"/>
  <c r="M1086" i="14"/>
  <c r="M1085" i="14"/>
  <c r="M1084" i="14"/>
  <c r="M2824" i="14"/>
  <c r="M2823" i="14"/>
  <c r="M1083" i="14"/>
  <c r="M1082" i="14"/>
  <c r="M1081" i="14"/>
  <c r="M1080" i="14"/>
  <c r="M1079" i="14"/>
  <c r="M1078" i="14"/>
  <c r="M1077" i="14"/>
  <c r="M1076" i="14"/>
  <c r="M1075" i="14"/>
  <c r="M2869" i="14"/>
  <c r="M1074" i="14"/>
  <c r="M1073" i="14"/>
  <c r="M1072" i="14"/>
  <c r="M1071" i="14"/>
  <c r="M2671" i="14"/>
  <c r="M1070" i="14"/>
  <c r="M1069" i="14"/>
  <c r="M2246" i="14"/>
  <c r="M1068" i="14"/>
  <c r="M1067" i="14"/>
  <c r="M1066" i="14"/>
  <c r="M1065" i="14"/>
  <c r="M1064" i="14"/>
  <c r="M2245" i="14"/>
  <c r="M2244" i="14"/>
  <c r="M1063" i="14"/>
  <c r="M1062" i="14"/>
  <c r="M1061" i="14"/>
  <c r="M1060" i="14"/>
  <c r="M1059" i="14"/>
  <c r="M2243" i="14"/>
  <c r="M2242" i="14"/>
  <c r="M2241" i="14"/>
  <c r="M1058" i="14"/>
  <c r="M1057" i="14"/>
  <c r="M1056" i="14"/>
  <c r="M1055" i="14"/>
  <c r="M1054" i="14"/>
  <c r="M1053" i="14"/>
  <c r="M1052" i="14"/>
  <c r="M1051" i="14"/>
  <c r="M1050" i="14"/>
  <c r="M1049" i="14"/>
  <c r="M2670" i="14"/>
  <c r="M1048" i="14"/>
  <c r="M2240" i="14"/>
  <c r="M2239" i="14"/>
  <c r="M1047" i="14"/>
  <c r="M1046" i="14"/>
  <c r="M1045" i="14"/>
  <c r="M1044" i="14"/>
  <c r="M1043" i="14"/>
  <c r="M1042" i="14"/>
  <c r="M1041" i="14"/>
  <c r="M1040" i="14"/>
  <c r="M1039" i="14"/>
  <c r="M1038" i="14"/>
  <c r="M2238" i="14"/>
  <c r="M1037" i="14"/>
  <c r="M2237" i="14"/>
  <c r="M2236" i="14"/>
  <c r="M2235" i="14"/>
  <c r="M2234" i="14"/>
  <c r="M2233" i="14"/>
  <c r="M1036" i="14"/>
  <c r="M1035" i="14"/>
  <c r="M1034" i="14"/>
  <c r="M1033" i="14"/>
  <c r="M1032" i="14"/>
  <c r="M1031" i="14"/>
  <c r="M1030" i="14"/>
  <c r="M1029" i="14"/>
  <c r="M1028" i="14"/>
  <c r="M1027" i="14"/>
  <c r="M1026" i="14"/>
  <c r="M1025" i="14"/>
  <c r="M1024" i="14"/>
  <c r="M1023" i="14"/>
  <c r="M1022" i="14"/>
  <c r="M1021" i="14"/>
  <c r="M1020" i="14"/>
  <c r="M1019" i="14"/>
  <c r="M2232" i="14"/>
  <c r="M2231" i="14"/>
  <c r="M1018" i="14"/>
  <c r="M2230" i="14"/>
  <c r="M1017" i="14"/>
  <c r="M1016" i="14"/>
  <c r="M1015" i="14"/>
  <c r="M2822" i="14"/>
  <c r="M2821" i="14"/>
  <c r="M1014" i="14"/>
  <c r="M2669" i="14"/>
  <c r="M1013" i="14"/>
  <c r="M1012" i="14"/>
  <c r="M1011" i="14"/>
  <c r="M1010" i="14"/>
  <c r="M2229" i="14"/>
  <c r="M2228" i="14"/>
  <c r="M2227" i="14"/>
  <c r="M1009" i="14"/>
  <c r="M1008" i="14"/>
  <c r="M1007" i="14"/>
  <c r="M1006" i="14"/>
  <c r="M1005" i="14"/>
  <c r="M1004" i="14"/>
  <c r="M1003" i="14"/>
  <c r="M2226" i="14"/>
  <c r="M2225" i="14"/>
  <c r="M2224" i="14"/>
  <c r="M2223" i="14"/>
  <c r="M1002" i="14"/>
  <c r="M1001" i="14"/>
  <c r="M1000" i="14"/>
  <c r="M999" i="14"/>
  <c r="M998" i="14"/>
  <c r="M997" i="14"/>
  <c r="M996" i="14"/>
  <c r="M995" i="14"/>
  <c r="M994" i="14"/>
  <c r="M993" i="14"/>
  <c r="M992" i="14"/>
  <c r="M991" i="14"/>
  <c r="M990" i="14"/>
  <c r="M989" i="14"/>
  <c r="M988" i="14"/>
  <c r="M987" i="14"/>
  <c r="M986" i="14"/>
  <c r="M2222" i="14"/>
  <c r="M2221" i="14"/>
  <c r="M2220" i="14"/>
  <c r="M2219" i="14"/>
  <c r="M2218" i="14"/>
  <c r="M2217" i="14"/>
  <c r="M2216" i="14"/>
  <c r="M985" i="14"/>
  <c r="M984" i="14"/>
  <c r="M2215" i="14"/>
  <c r="M2214" i="14"/>
  <c r="M2213" i="14"/>
  <c r="M983" i="14"/>
  <c r="M982" i="14"/>
  <c r="M981" i="14"/>
  <c r="M980" i="14"/>
  <c r="M979" i="14"/>
  <c r="M978" i="14"/>
  <c r="M977" i="14"/>
  <c r="M976" i="14"/>
  <c r="M975" i="14"/>
  <c r="M974" i="14"/>
  <c r="M973" i="14"/>
  <c r="M972" i="14"/>
  <c r="M2779" i="14"/>
  <c r="M2212" i="14"/>
  <c r="M2211" i="14"/>
  <c r="M2210" i="14"/>
  <c r="M971" i="14"/>
  <c r="M970" i="14"/>
  <c r="M2209" i="14"/>
  <c r="M969" i="14"/>
  <c r="M2208" i="14"/>
  <c r="M2778" i="14"/>
  <c r="M968" i="14"/>
  <c r="M967" i="14"/>
  <c r="M966" i="14"/>
  <c r="M2853" i="14"/>
  <c r="M2852" i="14"/>
  <c r="M2851" i="14"/>
  <c r="M965" i="14"/>
  <c r="M964" i="14"/>
  <c r="M2207" i="14"/>
  <c r="M2206" i="14"/>
  <c r="M963" i="14"/>
  <c r="M962" i="14"/>
  <c r="M2205" i="14"/>
  <c r="M961" i="14"/>
  <c r="M2204" i="14"/>
  <c r="M960" i="14"/>
  <c r="M959" i="14"/>
  <c r="M958" i="14"/>
  <c r="M2668" i="14"/>
  <c r="M2667" i="14"/>
  <c r="M2666" i="14"/>
  <c r="M957" i="14"/>
  <c r="M956" i="14"/>
  <c r="M955" i="14"/>
  <c r="M954" i="14"/>
  <c r="M953" i="14"/>
  <c r="M952" i="14"/>
  <c r="M2203" i="14"/>
  <c r="M951" i="14"/>
  <c r="M2202" i="14"/>
  <c r="M2201" i="14"/>
  <c r="M2200" i="14"/>
  <c r="M950" i="14"/>
  <c r="M949" i="14"/>
  <c r="M948" i="14"/>
  <c r="M947" i="14"/>
  <c r="M946" i="14"/>
  <c r="M2820" i="14"/>
  <c r="M945" i="14"/>
  <c r="M2199" i="14"/>
  <c r="M2198" i="14"/>
  <c r="M944" i="14"/>
  <c r="M943" i="14"/>
  <c r="M2197" i="14"/>
  <c r="M2196" i="14"/>
  <c r="M942" i="14"/>
  <c r="M941" i="14"/>
  <c r="M2195" i="14"/>
  <c r="M2194" i="14"/>
  <c r="M2777" i="14"/>
  <c r="M940" i="14"/>
  <c r="M2193" i="14"/>
  <c r="M2192" i="14"/>
  <c r="M939" i="14"/>
  <c r="M938" i="14"/>
  <c r="M937" i="14"/>
  <c r="M936" i="14"/>
  <c r="M935" i="14"/>
  <c r="M934" i="14"/>
  <c r="M933" i="14"/>
  <c r="M932" i="14"/>
  <c r="M931" i="14"/>
  <c r="M930" i="14"/>
  <c r="M929" i="14"/>
  <c r="M928" i="14"/>
  <c r="M927" i="14"/>
  <c r="M926" i="14"/>
  <c r="M925" i="14"/>
  <c r="M924" i="14"/>
  <c r="M923" i="14"/>
  <c r="M922" i="14"/>
  <c r="M2776" i="14"/>
  <c r="M2775" i="14"/>
  <c r="M2191" i="14"/>
  <c r="M921" i="14"/>
  <c r="M2190" i="14"/>
  <c r="M2189" i="14"/>
  <c r="M920" i="14"/>
  <c r="M919" i="14"/>
  <c r="M918" i="14"/>
  <c r="M917" i="14"/>
  <c r="M2665" i="14"/>
  <c r="M2664" i="14"/>
  <c r="M916" i="14"/>
  <c r="M915" i="14"/>
  <c r="M914" i="14"/>
  <c r="M913" i="14"/>
  <c r="M912" i="14"/>
  <c r="M911" i="14"/>
  <c r="M910" i="14"/>
  <c r="M909" i="14"/>
  <c r="M2774" i="14"/>
  <c r="M2773" i="14"/>
  <c r="M908" i="14"/>
  <c r="M907" i="14"/>
  <c r="M906" i="14"/>
  <c r="M905" i="14"/>
  <c r="M904" i="14"/>
  <c r="M903" i="14"/>
  <c r="M902" i="14"/>
  <c r="M901" i="14"/>
  <c r="M900" i="14"/>
  <c r="M899" i="14"/>
  <c r="M898" i="14"/>
  <c r="M897" i="14"/>
  <c r="M896" i="14"/>
  <c r="M2188" i="14"/>
  <c r="M2187" i="14"/>
  <c r="M2186" i="14"/>
  <c r="M2185" i="14"/>
  <c r="M2184" i="14"/>
  <c r="M2183" i="14"/>
  <c r="M2182" i="14"/>
  <c r="M2181" i="14"/>
  <c r="M2180" i="14"/>
  <c r="M2179" i="14"/>
  <c r="M2178" i="14"/>
  <c r="M895" i="14"/>
  <c r="M894" i="14"/>
  <c r="M893" i="14"/>
  <c r="M892" i="14"/>
  <c r="M891" i="14"/>
  <c r="M890" i="14"/>
  <c r="M889" i="14"/>
  <c r="M888" i="14"/>
  <c r="M2177" i="14"/>
  <c r="M2176" i="14"/>
  <c r="M2175" i="14"/>
  <c r="M2174" i="14"/>
  <c r="M887" i="14"/>
  <c r="M886" i="14"/>
  <c r="M885" i="14"/>
  <c r="M2173" i="14"/>
  <c r="M2663" i="14"/>
  <c r="M884" i="14"/>
  <c r="M2172" i="14"/>
  <c r="M883" i="14"/>
  <c r="M2171" i="14"/>
  <c r="M2170" i="14"/>
  <c r="M2169" i="14"/>
  <c r="M2168" i="14"/>
  <c r="M882" i="14"/>
  <c r="M2167" i="14"/>
  <c r="M2662" i="14"/>
  <c r="M881" i="14"/>
  <c r="M2166" i="14"/>
  <c r="M2165" i="14"/>
  <c r="M2164" i="14"/>
  <c r="M2163" i="14"/>
  <c r="M2162" i="14"/>
  <c r="M2161" i="14"/>
  <c r="M2160" i="14"/>
  <c r="M880" i="14"/>
  <c r="M2159" i="14"/>
  <c r="M2158" i="14"/>
  <c r="I2158" i="14"/>
  <c r="M2661" i="14"/>
  <c r="M2660" i="14"/>
  <c r="M2772" i="14"/>
  <c r="M2819" i="14"/>
  <c r="M879" i="14"/>
  <c r="M2771" i="14"/>
  <c r="M2157" i="14"/>
  <c r="M2156" i="14"/>
  <c r="M878" i="14"/>
  <c r="M877" i="14"/>
  <c r="M876" i="14"/>
  <c r="M875" i="14"/>
  <c r="M874" i="14"/>
  <c r="M873" i="14"/>
  <c r="M872" i="14"/>
  <c r="M2155" i="14"/>
  <c r="M871" i="14"/>
  <c r="M870" i="14"/>
  <c r="M2154" i="14"/>
  <c r="M869" i="14"/>
  <c r="M868" i="14"/>
  <c r="M2153" i="14"/>
  <c r="M2152" i="14"/>
  <c r="M867" i="14"/>
  <c r="M866" i="14"/>
  <c r="M865" i="14"/>
  <c r="M864" i="14"/>
  <c r="M863" i="14"/>
  <c r="M862" i="14"/>
  <c r="M861" i="14"/>
  <c r="M860" i="14"/>
  <c r="M859" i="14"/>
  <c r="M858" i="14"/>
  <c r="M857" i="14"/>
  <c r="M856" i="14"/>
  <c r="M2770" i="14"/>
  <c r="M855" i="14"/>
  <c r="M854" i="14"/>
  <c r="M2151" i="14"/>
  <c r="M2150" i="14"/>
  <c r="M853" i="14"/>
  <c r="M852" i="14"/>
  <c r="M851" i="14"/>
  <c r="M850" i="14"/>
  <c r="M849" i="14"/>
  <c r="M2659" i="14"/>
  <c r="M2658" i="14"/>
  <c r="M2657" i="14"/>
  <c r="M2149" i="14"/>
  <c r="M2148" i="14"/>
  <c r="I2148" i="14"/>
  <c r="M2147" i="14"/>
  <c r="I2147" i="14"/>
  <c r="M2146" i="14"/>
  <c r="I2146" i="14"/>
  <c r="M2818" i="14"/>
  <c r="M2817" i="14"/>
  <c r="M848" i="14"/>
  <c r="M847" i="14"/>
  <c r="M2656" i="14"/>
  <c r="M2655" i="14"/>
  <c r="M846" i="14"/>
  <c r="M2769" i="14"/>
  <c r="M2768" i="14"/>
  <c r="M845" i="14"/>
  <c r="M844" i="14"/>
  <c r="M843" i="14"/>
  <c r="M842" i="14"/>
  <c r="M841" i="14"/>
  <c r="M840" i="14"/>
  <c r="M839" i="14"/>
  <c r="M838" i="14"/>
  <c r="M2767" i="14"/>
  <c r="M837" i="14"/>
  <c r="M836" i="14"/>
  <c r="M835" i="14"/>
  <c r="M834" i="14"/>
  <c r="M833" i="14"/>
  <c r="M832" i="14"/>
  <c r="M831" i="14"/>
  <c r="M2145" i="14"/>
  <c r="M830" i="14"/>
  <c r="M829" i="14"/>
  <c r="M2144" i="14"/>
  <c r="M828" i="14"/>
  <c r="M827" i="14"/>
  <c r="M826" i="14"/>
  <c r="M2143" i="14"/>
  <c r="M2142" i="14"/>
  <c r="M2141" i="14"/>
  <c r="M825" i="14"/>
  <c r="M824" i="14"/>
  <c r="M823" i="14"/>
  <c r="M822" i="14"/>
  <c r="M821" i="14"/>
  <c r="M820" i="14"/>
  <c r="M819" i="14"/>
  <c r="M818" i="14"/>
  <c r="M817" i="14"/>
  <c r="M816" i="14"/>
  <c r="M2140" i="14"/>
  <c r="M2139" i="14"/>
  <c r="M815" i="14"/>
  <c r="M814" i="14"/>
  <c r="M813" i="14"/>
  <c r="M812" i="14"/>
  <c r="M811" i="14"/>
  <c r="M810" i="14"/>
  <c r="M809" i="14"/>
  <c r="M808" i="14"/>
  <c r="M807" i="14"/>
  <c r="M806" i="14"/>
  <c r="M805" i="14"/>
  <c r="M804" i="14"/>
  <c r="M803" i="14"/>
  <c r="M2138" i="14"/>
  <c r="M2137" i="14"/>
  <c r="M2136" i="14"/>
  <c r="M2135" i="14"/>
  <c r="M2134" i="14"/>
  <c r="M802" i="14"/>
  <c r="M801" i="14"/>
  <c r="M800" i="14"/>
  <c r="M799" i="14"/>
  <c r="M2133" i="14"/>
  <c r="I2133" i="14"/>
  <c r="M798" i="14"/>
  <c r="M797" i="14"/>
  <c r="M796" i="14"/>
  <c r="M795" i="14"/>
  <c r="M2132" i="14"/>
  <c r="M2131" i="14"/>
  <c r="M2130" i="14"/>
  <c r="M794" i="14"/>
  <c r="M793" i="14"/>
  <c r="M2129" i="14"/>
  <c r="I2129" i="14"/>
  <c r="M2128" i="14"/>
  <c r="I2128" i="14"/>
  <c r="M2127" i="14"/>
  <c r="I2127" i="14"/>
  <c r="M2126" i="14"/>
  <c r="M792" i="14"/>
  <c r="M791" i="14"/>
  <c r="M790" i="14"/>
  <c r="M789" i="14"/>
  <c r="M788" i="14"/>
  <c r="M787" i="14"/>
  <c r="M786" i="14"/>
  <c r="M2125" i="14"/>
  <c r="M785" i="14"/>
  <c r="M784" i="14"/>
  <c r="M783" i="14"/>
  <c r="M782" i="14"/>
  <c r="M781" i="14"/>
  <c r="M780" i="14"/>
  <c r="M779" i="14"/>
  <c r="M778" i="14"/>
  <c r="M2124" i="14"/>
  <c r="M777" i="14"/>
  <c r="M2845" i="14"/>
  <c r="M2816" i="14"/>
  <c r="M2844" i="14"/>
  <c r="M776" i="14"/>
  <c r="M775" i="14"/>
  <c r="M2123" i="14"/>
  <c r="M774" i="14"/>
  <c r="M773" i="14"/>
  <c r="M772" i="14"/>
  <c r="M2122" i="14"/>
  <c r="M2121" i="14"/>
  <c r="M2120" i="14"/>
  <c r="M771" i="14"/>
  <c r="M770" i="14"/>
  <c r="M769" i="14"/>
  <c r="M768" i="14"/>
  <c r="M767" i="14"/>
  <c r="M766" i="14"/>
  <c r="M765" i="14"/>
  <c r="M764" i="14"/>
  <c r="M763" i="14"/>
  <c r="M762" i="14"/>
  <c r="M761" i="14"/>
  <c r="M760" i="14"/>
  <c r="M759" i="14"/>
  <c r="M758" i="14"/>
  <c r="M757" i="14"/>
  <c r="M756" i="14"/>
  <c r="M755" i="14"/>
  <c r="M2654" i="14"/>
  <c r="M754" i="14"/>
  <c r="M753" i="14"/>
  <c r="M752" i="14"/>
  <c r="M751" i="14"/>
  <c r="M750" i="14"/>
  <c r="M749" i="14"/>
  <c r="M748" i="14"/>
  <c r="M747" i="14"/>
  <c r="M2119" i="14"/>
  <c r="M2118" i="14"/>
  <c r="M746" i="14"/>
  <c r="M745" i="14"/>
  <c r="M744" i="14"/>
  <c r="M743" i="14"/>
  <c r="M742" i="14"/>
  <c r="M741" i="14"/>
  <c r="M740" i="14"/>
  <c r="M2117" i="14"/>
  <c r="M2116" i="14"/>
  <c r="M2115" i="14"/>
  <c r="M2114" i="14"/>
  <c r="M2113" i="14"/>
  <c r="M2112" i="14"/>
  <c r="M739" i="14"/>
  <c r="M738" i="14"/>
  <c r="M2111" i="14"/>
  <c r="I2111" i="14"/>
  <c r="M2110" i="14"/>
  <c r="M2109" i="14"/>
  <c r="M2108" i="14"/>
  <c r="M2107" i="14"/>
  <c r="M2653" i="14"/>
  <c r="M2652" i="14"/>
  <c r="M2106" i="14"/>
  <c r="M2651" i="14"/>
  <c r="M737" i="14"/>
  <c r="M2105" i="14"/>
  <c r="M2104" i="14"/>
  <c r="M2650" i="14"/>
  <c r="M736" i="14"/>
  <c r="M735" i="14"/>
  <c r="M734" i="14"/>
  <c r="M733" i="14"/>
  <c r="M2103" i="14"/>
  <c r="M2102" i="14"/>
  <c r="M732" i="14"/>
  <c r="M2101" i="14"/>
  <c r="M2100" i="14"/>
  <c r="M731" i="14"/>
  <c r="M2099" i="14"/>
  <c r="M2098" i="14"/>
  <c r="M2097" i="14"/>
  <c r="M2096" i="14"/>
  <c r="M2095" i="14"/>
  <c r="M2094" i="14"/>
  <c r="M2093" i="14"/>
  <c r="M2092" i="14"/>
  <c r="M2091" i="14"/>
  <c r="M2090" i="14"/>
  <c r="M2089" i="14"/>
  <c r="M2088" i="14"/>
  <c r="M2087" i="14"/>
  <c r="M2086" i="14"/>
  <c r="M2085" i="14"/>
  <c r="M730" i="14"/>
  <c r="M729" i="14"/>
  <c r="M728" i="14"/>
  <c r="M727" i="14"/>
  <c r="M2084" i="14"/>
  <c r="M726" i="14"/>
  <c r="M2649" i="14"/>
  <c r="M2083" i="14"/>
  <c r="M725" i="14"/>
  <c r="M2082" i="14"/>
  <c r="M2081" i="14"/>
  <c r="M724" i="14"/>
  <c r="M2766" i="14"/>
  <c r="M2648" i="14"/>
  <c r="M2647" i="14"/>
  <c r="M2646" i="14"/>
  <c r="M723" i="14"/>
  <c r="M722" i="14"/>
  <c r="M721" i="14"/>
  <c r="M720" i="14"/>
  <c r="M719" i="14"/>
  <c r="M2080" i="14"/>
  <c r="M2079" i="14"/>
  <c r="M2078" i="14"/>
  <c r="M2077" i="14"/>
  <c r="M2076" i="14"/>
  <c r="M2765" i="14"/>
  <c r="M718" i="14"/>
  <c r="M2868" i="14"/>
  <c r="M2075" i="14"/>
  <c r="M717" i="14"/>
  <c r="M2074" i="14"/>
  <c r="M716" i="14"/>
  <c r="M715" i="14"/>
  <c r="M2073" i="14"/>
  <c r="M2645" i="14"/>
  <c r="M2072" i="14"/>
  <c r="M2071" i="14"/>
  <c r="M714" i="14"/>
  <c r="M713" i="14"/>
  <c r="M712" i="14"/>
  <c r="M711" i="14"/>
  <c r="M710" i="14"/>
  <c r="M709" i="14"/>
  <c r="M708" i="14"/>
  <c r="M707" i="14"/>
  <c r="M706" i="14"/>
  <c r="M705" i="14"/>
  <c r="M2070" i="14"/>
  <c r="I2070" i="14"/>
  <c r="M704" i="14"/>
  <c r="M703" i="14"/>
  <c r="M702" i="14"/>
  <c r="M701" i="14"/>
  <c r="M2069" i="14"/>
  <c r="M700" i="14"/>
  <c r="M699" i="14"/>
  <c r="M698" i="14"/>
  <c r="M697" i="14"/>
  <c r="M696" i="14"/>
  <c r="M695" i="14"/>
  <c r="M694" i="14"/>
  <c r="M2068" i="14"/>
  <c r="M2644" i="14"/>
  <c r="M2067" i="14"/>
  <c r="M2066" i="14"/>
  <c r="M693" i="14"/>
  <c r="M2643" i="14"/>
  <c r="M2642" i="14"/>
  <c r="M2065" i="14"/>
  <c r="M2064" i="14"/>
  <c r="M2063" i="14"/>
  <c r="M2062" i="14"/>
  <c r="M692" i="14"/>
  <c r="M691" i="14"/>
  <c r="M690" i="14"/>
  <c r="M689" i="14"/>
  <c r="M688" i="14"/>
  <c r="M687" i="14"/>
  <c r="M686" i="14"/>
  <c r="M685" i="14"/>
  <c r="M684" i="14"/>
  <c r="M683" i="14"/>
  <c r="M682" i="14"/>
  <c r="M681" i="14"/>
  <c r="M680" i="14"/>
  <c r="M679" i="14"/>
  <c r="M2061" i="14"/>
  <c r="M2060" i="14"/>
  <c r="M678" i="14"/>
  <c r="M2059" i="14"/>
  <c r="M2058" i="14"/>
  <c r="M677" i="14"/>
  <c r="M676" i="14"/>
  <c r="M675" i="14"/>
  <c r="M674" i="14"/>
  <c r="M673" i="14"/>
  <c r="M672" i="14"/>
  <c r="M671" i="14"/>
  <c r="M670" i="14"/>
  <c r="M669" i="14"/>
  <c r="M668" i="14"/>
  <c r="M667" i="14"/>
  <c r="M2057" i="14"/>
  <c r="M2056" i="14"/>
  <c r="M2055" i="14"/>
  <c r="M666" i="14"/>
  <c r="M665" i="14"/>
  <c r="M2054" i="14"/>
  <c r="M664" i="14"/>
  <c r="M663" i="14"/>
  <c r="M662" i="14"/>
  <c r="M661" i="14"/>
  <c r="M660" i="14"/>
  <c r="M659" i="14"/>
  <c r="M658" i="14"/>
  <c r="M657" i="14"/>
  <c r="M656" i="14"/>
  <c r="M655" i="14"/>
  <c r="M654" i="14"/>
  <c r="M653" i="14"/>
  <c r="M652" i="14"/>
  <c r="M651" i="14"/>
  <c r="M650" i="14"/>
  <c r="M649" i="14"/>
  <c r="M2053" i="14"/>
  <c r="M648" i="14"/>
  <c r="M647" i="14"/>
  <c r="M2052" i="14"/>
  <c r="M2051" i="14"/>
  <c r="M2815" i="14"/>
  <c r="M646" i="14"/>
  <c r="M2764" i="14"/>
  <c r="M2763" i="14"/>
  <c r="M2762" i="14"/>
  <c r="M645" i="14"/>
  <c r="M644" i="14"/>
  <c r="M643" i="14"/>
  <c r="M642" i="14"/>
  <c r="M641" i="14"/>
  <c r="M2050" i="14"/>
  <c r="M2049" i="14"/>
  <c r="M2048" i="14"/>
  <c r="M2047" i="14"/>
  <c r="M2046" i="14"/>
  <c r="M640" i="14"/>
  <c r="M639" i="14"/>
  <c r="M638" i="14"/>
  <c r="M637" i="14"/>
  <c r="M2045" i="14"/>
  <c r="M636" i="14"/>
  <c r="M2044" i="14"/>
  <c r="M635" i="14"/>
  <c r="M634" i="14"/>
  <c r="M633" i="14"/>
  <c r="M632" i="14"/>
  <c r="M2641" i="14"/>
  <c r="M631" i="14"/>
  <c r="M630" i="14"/>
  <c r="M629" i="14"/>
  <c r="M628" i="14"/>
  <c r="M627" i="14"/>
  <c r="M626" i="14"/>
  <c r="M625" i="14"/>
  <c r="M624" i="14"/>
  <c r="M623" i="14"/>
  <c r="M622" i="14"/>
  <c r="M2043" i="14"/>
  <c r="M621" i="14"/>
  <c r="M620" i="14"/>
  <c r="M619" i="14"/>
  <c r="M2042" i="14"/>
  <c r="M2761" i="14"/>
  <c r="M2760" i="14"/>
  <c r="M2041" i="14"/>
  <c r="M618" i="14"/>
  <c r="M617" i="14"/>
  <c r="M616" i="14"/>
  <c r="M2040" i="14"/>
  <c r="M2039" i="14"/>
  <c r="M615" i="14"/>
  <c r="M614" i="14"/>
  <c r="M2843" i="14"/>
  <c r="M613" i="14"/>
  <c r="M612" i="14"/>
  <c r="M2759" i="14"/>
  <c r="M611" i="14"/>
  <c r="M610" i="14"/>
  <c r="M609" i="14"/>
  <c r="M608" i="14"/>
  <c r="M607" i="14"/>
  <c r="M606" i="14"/>
  <c r="M2038" i="14"/>
  <c r="M605" i="14"/>
  <c r="M2037" i="14"/>
  <c r="M2640" i="14"/>
  <c r="M2639" i="14"/>
  <c r="M2036" i="14"/>
  <c r="M2035" i="14"/>
  <c r="M2034" i="14"/>
  <c r="M2850" i="14"/>
  <c r="M2867" i="14"/>
  <c r="M604" i="14"/>
  <c r="M603" i="14"/>
  <c r="M602" i="14"/>
  <c r="M601" i="14"/>
  <c r="M600" i="14"/>
  <c r="M2758" i="14"/>
  <c r="M2757" i="14"/>
  <c r="M2756" i="14"/>
  <c r="M599" i="14"/>
  <c r="M2033" i="14"/>
  <c r="M2842" i="14"/>
  <c r="M2638" i="14"/>
  <c r="M2637" i="14"/>
  <c r="M2636" i="14"/>
  <c r="M2635" i="14"/>
  <c r="M2634" i="14"/>
  <c r="M598" i="14"/>
  <c r="M597" i="14"/>
  <c r="M2032" i="14"/>
  <c r="M596" i="14"/>
  <c r="M2633" i="14"/>
  <c r="M2632" i="14"/>
  <c r="M595" i="14"/>
  <c r="M594" i="14"/>
  <c r="M593" i="14"/>
  <c r="M592" i="14"/>
  <c r="M591" i="14"/>
  <c r="M590" i="14"/>
  <c r="M589" i="14"/>
  <c r="M588" i="14"/>
  <c r="M587" i="14"/>
  <c r="M586" i="14"/>
  <c r="M585" i="14"/>
  <c r="M2031" i="14"/>
  <c r="M2030" i="14"/>
  <c r="M584" i="14"/>
  <c r="M583" i="14"/>
  <c r="M582" i="14"/>
  <c r="M581" i="14"/>
  <c r="M580" i="14"/>
  <c r="M579" i="14"/>
  <c r="M578" i="14"/>
  <c r="M577" i="14"/>
  <c r="M576" i="14"/>
  <c r="M2029" i="14"/>
  <c r="M2028" i="14"/>
  <c r="I2028" i="14"/>
  <c r="M2027" i="14"/>
  <c r="M2026" i="14"/>
  <c r="M2025" i="14"/>
  <c r="M2024" i="14"/>
  <c r="M2023" i="14"/>
  <c r="M2631" i="14"/>
  <c r="M2022" i="14"/>
  <c r="M575" i="14"/>
  <c r="M2021" i="14"/>
  <c r="M574" i="14"/>
  <c r="M573" i="14"/>
  <c r="M572" i="14"/>
  <c r="M571" i="14"/>
  <c r="M570" i="14"/>
  <c r="M2755" i="14"/>
  <c r="M2630" i="14"/>
  <c r="M2814" i="14"/>
  <c r="M2020" i="14"/>
  <c r="M2019" i="14"/>
  <c r="M2813" i="14"/>
  <c r="M2812" i="14"/>
  <c r="M569" i="14"/>
  <c r="M2629" i="14"/>
  <c r="M2811" i="14"/>
  <c r="M2754" i="14"/>
  <c r="M2753" i="14"/>
  <c r="M2018" i="14"/>
  <c r="M568" i="14"/>
  <c r="M2752" i="14"/>
  <c r="M567" i="14"/>
  <c r="M566" i="14"/>
  <c r="M565" i="14"/>
  <c r="M564" i="14"/>
  <c r="M2017" i="14"/>
  <c r="M563" i="14"/>
  <c r="M2016" i="14"/>
  <c r="M562" i="14"/>
  <c r="M561" i="14"/>
  <c r="M560" i="14"/>
  <c r="M559" i="14"/>
  <c r="M2015" i="14"/>
  <c r="M558" i="14"/>
  <c r="M2014" i="14"/>
  <c r="M557" i="14"/>
  <c r="M556" i="14"/>
  <c r="M555" i="14"/>
  <c r="M554" i="14"/>
  <c r="M553" i="14"/>
  <c r="M552" i="14"/>
  <c r="M551" i="14"/>
  <c r="M550" i="14"/>
  <c r="M549" i="14"/>
  <c r="M548" i="14"/>
  <c r="M547" i="14"/>
  <c r="M546" i="14"/>
  <c r="M545" i="14"/>
  <c r="M544" i="14"/>
  <c r="M543" i="14"/>
  <c r="M542" i="14"/>
  <c r="M541" i="14"/>
  <c r="M540" i="14"/>
  <c r="M539" i="14"/>
  <c r="M2013" i="14"/>
  <c r="M2012" i="14"/>
  <c r="M538" i="14"/>
  <c r="M537" i="14"/>
  <c r="M2011" i="14"/>
  <c r="M536" i="14"/>
  <c r="M535" i="14"/>
  <c r="M534" i="14"/>
  <c r="M533" i="14"/>
  <c r="M532" i="14"/>
  <c r="M531" i="14"/>
  <c r="M530" i="14"/>
  <c r="M529" i="14"/>
  <c r="M528" i="14"/>
  <c r="M527" i="14"/>
  <c r="M2010" i="14"/>
  <c r="M2009" i="14"/>
  <c r="M2008" i="14"/>
  <c r="M2007" i="14"/>
  <c r="M526" i="14"/>
  <c r="M2006" i="14"/>
  <c r="M2005" i="14"/>
  <c r="M2004" i="14"/>
  <c r="M2003" i="14"/>
  <c r="M2002" i="14"/>
  <c r="M2001" i="14"/>
  <c r="M2000" i="14"/>
  <c r="M2810" i="14"/>
  <c r="M1999" i="14"/>
  <c r="M1998" i="14"/>
  <c r="M525" i="14"/>
  <c r="M524" i="14"/>
  <c r="M2751" i="14"/>
  <c r="M2750" i="14"/>
  <c r="M523" i="14"/>
  <c r="M522" i="14"/>
  <c r="M521" i="14"/>
  <c r="M2749" i="14"/>
  <c r="M2748" i="14"/>
  <c r="M520" i="14"/>
  <c r="M519" i="14"/>
  <c r="M518" i="14"/>
  <c r="M517" i="14"/>
  <c r="M2747" i="14"/>
  <c r="M516" i="14"/>
  <c r="M2628" i="14"/>
  <c r="M515" i="14"/>
  <c r="M514" i="14"/>
  <c r="M1997" i="14"/>
  <c r="M513" i="14"/>
  <c r="M512" i="14"/>
  <c r="M511" i="14"/>
  <c r="M510" i="14"/>
  <c r="M509" i="14"/>
  <c r="M508" i="14"/>
  <c r="M2627" i="14"/>
  <c r="M507" i="14"/>
  <c r="M506" i="14"/>
  <c r="M1996" i="14"/>
  <c r="M1995" i="14"/>
  <c r="M505" i="14"/>
  <c r="M504" i="14"/>
  <c r="M1994" i="14"/>
  <c r="M1993" i="14"/>
  <c r="M1992" i="14"/>
  <c r="M2626" i="14"/>
  <c r="M2625" i="14"/>
  <c r="M503" i="14"/>
  <c r="M502" i="14"/>
  <c r="M501" i="14"/>
  <c r="M500" i="14"/>
  <c r="M499" i="14"/>
  <c r="M1991" i="14"/>
  <c r="M1990" i="14"/>
  <c r="M498" i="14"/>
  <c r="M2809" i="14"/>
  <c r="M2808" i="14"/>
  <c r="M497" i="14"/>
  <c r="M496" i="14"/>
  <c r="M495" i="14"/>
  <c r="M494" i="14"/>
  <c r="M493" i="14"/>
  <c r="M1989" i="14"/>
  <c r="M1988" i="14"/>
  <c r="M1987" i="14"/>
  <c r="M1986" i="14"/>
  <c r="M1985" i="14"/>
  <c r="M1984" i="14"/>
  <c r="M1983" i="14"/>
  <c r="M2624" i="14"/>
  <c r="M2623" i="14"/>
  <c r="M1982" i="14"/>
  <c r="M1981" i="14"/>
  <c r="M1980" i="14"/>
  <c r="M1979" i="14"/>
  <c r="M1978" i="14"/>
  <c r="M1977" i="14"/>
  <c r="M1976" i="14"/>
  <c r="M1975" i="14"/>
  <c r="M1974" i="14"/>
  <c r="M1973" i="14"/>
  <c r="M1972" i="14"/>
  <c r="M1971" i="14"/>
  <c r="M1970" i="14"/>
  <c r="M1969" i="14"/>
  <c r="M492" i="14"/>
  <c r="M491" i="14"/>
  <c r="M2849" i="14"/>
  <c r="M2848" i="14"/>
  <c r="M2746" i="14"/>
  <c r="M2745" i="14"/>
  <c r="M1968" i="14"/>
  <c r="M1967" i="14"/>
  <c r="M1966" i="14"/>
  <c r="M2866" i="14"/>
  <c r="M2865" i="14"/>
  <c r="M2864" i="14"/>
  <c r="M490" i="14"/>
  <c r="M489" i="14"/>
  <c r="M488" i="14"/>
  <c r="M487" i="14"/>
  <c r="M486" i="14"/>
  <c r="M2744" i="14"/>
  <c r="M2807" i="14"/>
  <c r="M1965" i="14"/>
  <c r="M2743" i="14"/>
  <c r="M2742" i="14"/>
  <c r="M2741" i="14"/>
  <c r="M1964" i="14"/>
  <c r="M1963" i="14"/>
  <c r="M485" i="14"/>
  <c r="M484" i="14"/>
  <c r="M1962" i="14"/>
  <c r="M1961" i="14"/>
  <c r="M1960" i="14"/>
  <c r="M1959" i="14"/>
  <c r="M1958" i="14"/>
  <c r="M1957" i="14"/>
  <c r="M1956" i="14"/>
  <c r="M1955" i="14"/>
  <c r="M1954" i="14"/>
  <c r="M1953" i="14"/>
  <c r="M1952" i="14"/>
  <c r="M1951" i="14"/>
  <c r="M1950" i="14"/>
  <c r="M1949" i="14"/>
  <c r="M1948" i="14"/>
  <c r="M1947" i="14"/>
  <c r="M1946" i="14"/>
  <c r="M1945" i="14"/>
  <c r="M1944" i="14"/>
  <c r="M1943" i="14"/>
  <c r="M1942" i="14"/>
  <c r="M1941" i="14"/>
  <c r="M1940" i="14"/>
  <c r="M1939" i="14"/>
  <c r="M1938" i="14"/>
  <c r="M1937" i="14"/>
  <c r="M1936" i="14"/>
  <c r="M1935" i="14"/>
  <c r="M1934" i="14"/>
  <c r="M1933" i="14"/>
  <c r="M1932" i="14"/>
  <c r="M1931" i="14"/>
  <c r="M1930" i="14"/>
  <c r="M1929" i="14"/>
  <c r="M1928" i="14"/>
  <c r="M1927" i="14"/>
  <c r="M1926" i="14"/>
  <c r="M1925" i="14"/>
  <c r="M1924" i="14"/>
  <c r="M1923" i="14"/>
  <c r="M1922" i="14"/>
  <c r="M1921" i="14"/>
  <c r="M1920" i="14"/>
  <c r="M483" i="14"/>
  <c r="M482" i="14"/>
  <c r="M481" i="14"/>
  <c r="M480" i="14"/>
  <c r="M479" i="14"/>
  <c r="M478" i="14"/>
  <c r="M477" i="14"/>
  <c r="M476" i="14"/>
  <c r="M475" i="14"/>
  <c r="M474" i="14"/>
  <c r="M473" i="14"/>
  <c r="M472" i="14"/>
  <c r="M471" i="14"/>
  <c r="M470" i="14"/>
  <c r="M469" i="14"/>
  <c r="M468" i="14"/>
  <c r="M467" i="14"/>
  <c r="M466" i="14"/>
  <c r="M465" i="14"/>
  <c r="M464" i="14"/>
  <c r="M2740" i="14"/>
  <c r="M463" i="14"/>
  <c r="M462" i="14"/>
  <c r="M461" i="14"/>
  <c r="I461" i="14"/>
  <c r="M1919" i="14"/>
  <c r="M460" i="14"/>
  <c r="M459" i="14"/>
  <c r="M2739" i="14"/>
  <c r="M1918" i="14"/>
  <c r="M458" i="14"/>
  <c r="M2622" i="14"/>
  <c r="M457" i="14"/>
  <c r="M1917" i="14"/>
  <c r="M1916" i="14"/>
  <c r="M456" i="14"/>
  <c r="M1915" i="14"/>
  <c r="M455" i="14"/>
  <c r="M454" i="14"/>
  <c r="M1914" i="14"/>
  <c r="M1913" i="14"/>
  <c r="M453" i="14"/>
  <c r="M452" i="14"/>
  <c r="M1912" i="14"/>
  <c r="M1911" i="14"/>
  <c r="M1910" i="14"/>
  <c r="M1909" i="14"/>
  <c r="M1908" i="14"/>
  <c r="M1907" i="14"/>
  <c r="M2621" i="14"/>
  <c r="M451" i="14"/>
  <c r="M450" i="14"/>
  <c r="M449" i="14"/>
  <c r="M1906" i="14"/>
  <c r="M1905" i="14"/>
  <c r="M1904" i="14"/>
  <c r="M1903" i="14"/>
  <c r="M1902" i="14"/>
  <c r="M448" i="14"/>
  <c r="M447" i="14"/>
  <c r="M446" i="14"/>
  <c r="M445" i="14"/>
  <c r="M444" i="14"/>
  <c r="M443" i="14"/>
  <c r="M442" i="14"/>
  <c r="M441" i="14"/>
  <c r="M440" i="14"/>
  <c r="M439" i="14"/>
  <c r="M438" i="14"/>
  <c r="M437" i="14"/>
  <c r="M436" i="14"/>
  <c r="M435" i="14"/>
  <c r="M434" i="14"/>
  <c r="M433" i="14"/>
  <c r="M1901" i="14"/>
  <c r="M1900" i="14"/>
  <c r="M432" i="14"/>
  <c r="M431" i="14"/>
  <c r="M2620" i="14"/>
  <c r="M430" i="14"/>
  <c r="M429" i="14"/>
  <c r="M428" i="14"/>
  <c r="M427" i="14"/>
  <c r="M426" i="14"/>
  <c r="M425" i="14"/>
  <c r="M424" i="14"/>
  <c r="M423" i="14"/>
  <c r="M422" i="14"/>
  <c r="M421" i="14"/>
  <c r="M420" i="14"/>
  <c r="M1899" i="14"/>
  <c r="M419" i="14"/>
  <c r="M418" i="14"/>
  <c r="M417" i="14"/>
  <c r="M416" i="14"/>
  <c r="M415" i="14"/>
  <c r="M414" i="14"/>
  <c r="M413" i="14"/>
  <c r="M412" i="14"/>
  <c r="M411" i="14"/>
  <c r="M410" i="14"/>
  <c r="M409" i="14"/>
  <c r="M1898" i="14"/>
  <c r="M1897" i="14"/>
  <c r="M408" i="14"/>
  <c r="M407" i="14"/>
  <c r="M406" i="14"/>
  <c r="M405" i="14"/>
  <c r="M404" i="14"/>
  <c r="M1896" i="14"/>
  <c r="M1895" i="14"/>
  <c r="M403" i="14"/>
  <c r="M402" i="14"/>
  <c r="M1894" i="14"/>
  <c r="M401" i="14"/>
  <c r="M400" i="14"/>
  <c r="M399" i="14"/>
  <c r="M398" i="14"/>
  <c r="M397" i="14"/>
  <c r="M396" i="14"/>
  <c r="M395" i="14"/>
  <c r="M394" i="14"/>
  <c r="M393" i="14"/>
  <c r="M392" i="14"/>
  <c r="M391" i="14"/>
  <c r="M390" i="14"/>
  <c r="M389" i="14"/>
  <c r="M388" i="14"/>
  <c r="M2619" i="14"/>
  <c r="M387" i="14"/>
  <c r="M1893" i="14"/>
  <c r="M386" i="14"/>
  <c r="M385" i="14"/>
  <c r="M384" i="14"/>
  <c r="M383" i="14"/>
  <c r="M382" i="14"/>
  <c r="M381" i="14"/>
  <c r="M380" i="14"/>
  <c r="M379" i="14"/>
  <c r="M1892" i="14"/>
  <c r="M1891" i="14"/>
  <c r="M378" i="14"/>
  <c r="M1890" i="14"/>
  <c r="M1889" i="14"/>
  <c r="M377" i="14"/>
  <c r="M376" i="14"/>
  <c r="M375" i="14"/>
  <c r="M374" i="14"/>
  <c r="M373" i="14"/>
  <c r="M372" i="14"/>
  <c r="M371" i="14"/>
  <c r="M370" i="14"/>
  <c r="M369" i="14"/>
  <c r="M1888" i="14"/>
  <c r="M368" i="14"/>
  <c r="M367" i="14"/>
  <c r="M366" i="14"/>
  <c r="M365" i="14"/>
  <c r="M364" i="14"/>
  <c r="M2806" i="14"/>
  <c r="M363" i="14"/>
  <c r="M362" i="14"/>
  <c r="M361" i="14"/>
  <c r="M360" i="14"/>
  <c r="M359" i="14"/>
  <c r="M1887" i="14"/>
  <c r="M2805" i="14"/>
  <c r="M358" i="14"/>
  <c r="M1886" i="14"/>
  <c r="M357" i="14"/>
  <c r="M356" i="14"/>
  <c r="M1885" i="14"/>
  <c r="M1884" i="14"/>
  <c r="M355" i="14"/>
  <c r="M354" i="14"/>
  <c r="M1883" i="14"/>
  <c r="M1882" i="14"/>
  <c r="M353" i="14"/>
  <c r="M352" i="14"/>
  <c r="M1881" i="14"/>
  <c r="M1880" i="14"/>
  <c r="M1879" i="14"/>
  <c r="M1878" i="14"/>
  <c r="M351" i="14"/>
  <c r="M1877" i="14"/>
  <c r="M350" i="14"/>
  <c r="M349" i="14"/>
  <c r="M348" i="14"/>
  <c r="M1876" i="14"/>
  <c r="M347" i="14"/>
  <c r="M1875" i="14"/>
  <c r="M1874" i="14"/>
  <c r="M1873" i="14"/>
  <c r="M346" i="14"/>
  <c r="M345" i="14"/>
  <c r="M1872" i="14"/>
  <c r="M2738" i="14"/>
  <c r="M2737" i="14"/>
  <c r="M1871" i="14"/>
  <c r="M1870" i="14"/>
  <c r="M1869" i="14"/>
  <c r="M1868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M332" i="14"/>
  <c r="M331" i="14"/>
  <c r="M330" i="14"/>
  <c r="M329" i="14"/>
  <c r="M328" i="14"/>
  <c r="M327" i="14"/>
  <c r="M326" i="14"/>
  <c r="M2736" i="14"/>
  <c r="M1867" i="14"/>
  <c r="M1866" i="14"/>
  <c r="M1865" i="14"/>
  <c r="M1864" i="14"/>
  <c r="M1863" i="14"/>
  <c r="M1862" i="14"/>
  <c r="M1861" i="14"/>
  <c r="M325" i="14"/>
  <c r="M324" i="14"/>
  <c r="M323" i="14"/>
  <c r="M322" i="14"/>
  <c r="M321" i="14"/>
  <c r="M320" i="14"/>
  <c r="M319" i="14"/>
  <c r="M318" i="14"/>
  <c r="M317" i="14"/>
  <c r="M316" i="14"/>
  <c r="M1860" i="14"/>
  <c r="M1859" i="14"/>
  <c r="M1858" i="14"/>
  <c r="M1857" i="14"/>
  <c r="M1856" i="14"/>
  <c r="M315" i="14"/>
  <c r="M314" i="14"/>
  <c r="M1855" i="14"/>
  <c r="M313" i="14"/>
  <c r="M1854" i="14"/>
  <c r="M1853" i="14"/>
  <c r="M1852" i="14"/>
  <c r="M1851" i="14"/>
  <c r="M1850" i="14"/>
  <c r="M1849" i="14"/>
  <c r="M1848" i="14"/>
  <c r="M1847" i="14"/>
  <c r="M2618" i="14"/>
  <c r="M312" i="14"/>
  <c r="M311" i="14"/>
  <c r="M310" i="14"/>
  <c r="M309" i="14"/>
  <c r="M308" i="14"/>
  <c r="M307" i="14"/>
  <c r="M306" i="14"/>
  <c r="M305" i="14"/>
  <c r="M304" i="14"/>
  <c r="M303" i="14"/>
  <c r="M302" i="14"/>
  <c r="M301" i="14"/>
  <c r="M300" i="14"/>
  <c r="M299" i="14"/>
  <c r="M298" i="14"/>
  <c r="M297" i="14"/>
  <c r="M1846" i="14"/>
  <c r="M1845" i="14"/>
  <c r="M296" i="14"/>
  <c r="M295" i="14"/>
  <c r="M294" i="14"/>
  <c r="M293" i="14"/>
  <c r="M292" i="14"/>
  <c r="M291" i="14"/>
  <c r="M1844" i="14"/>
  <c r="M1843" i="14"/>
  <c r="M1842" i="14"/>
  <c r="M1841" i="14"/>
  <c r="M290" i="14"/>
  <c r="M289" i="14"/>
  <c r="M288" i="14"/>
  <c r="M287" i="14"/>
  <c r="M286" i="14"/>
  <c r="M285" i="14"/>
  <c r="M1840" i="14"/>
  <c r="M1839" i="14"/>
  <c r="M1838" i="14"/>
  <c r="M1837" i="14"/>
  <c r="M1836" i="14"/>
  <c r="M1835" i="14"/>
  <c r="M1834" i="14"/>
  <c r="M1833" i="14"/>
  <c r="M1832" i="14"/>
  <c r="M1831" i="14"/>
  <c r="M1830" i="14"/>
  <c r="M1829" i="14"/>
  <c r="M1828" i="14"/>
  <c r="M1827" i="14"/>
  <c r="M1826" i="14"/>
  <c r="M1825" i="14"/>
  <c r="M1824" i="14"/>
  <c r="M284" i="14"/>
  <c r="M1823" i="14"/>
  <c r="M1822" i="14"/>
  <c r="M1821" i="14"/>
  <c r="M1820" i="14"/>
  <c r="M1819" i="14"/>
  <c r="M2617" i="14"/>
  <c r="M2616" i="14"/>
  <c r="M1818" i="14"/>
  <c r="M1817" i="14"/>
  <c r="M1816" i="14"/>
  <c r="M283" i="14"/>
  <c r="M1815" i="14"/>
  <c r="M1814" i="14"/>
  <c r="M282" i="14"/>
  <c r="M281" i="14"/>
  <c r="M280" i="14"/>
  <c r="M279" i="14"/>
  <c r="M278" i="14"/>
  <c r="M277" i="14"/>
  <c r="M276" i="14"/>
  <c r="M275" i="14"/>
  <c r="M274" i="14"/>
  <c r="M1813" i="14"/>
  <c r="M273" i="14"/>
  <c r="M2615" i="14"/>
  <c r="M2614" i="14"/>
  <c r="M1812" i="14"/>
  <c r="M1811" i="14"/>
  <c r="M1810" i="14"/>
  <c r="M272" i="14"/>
  <c r="M271" i="14"/>
  <c r="M270" i="14"/>
  <c r="M1809" i="14"/>
  <c r="M1808" i="14"/>
  <c r="M269" i="14"/>
  <c r="M268" i="14"/>
  <c r="M267" i="14"/>
  <c r="M266" i="14"/>
  <c r="M265" i="14"/>
  <c r="M264" i="14"/>
  <c r="M263" i="14"/>
  <c r="M262" i="14"/>
  <c r="M261" i="14"/>
  <c r="M1807" i="14"/>
  <c r="M260" i="14"/>
  <c r="M259" i="14"/>
  <c r="M258" i="14"/>
  <c r="M257" i="14"/>
  <c r="M2804" i="14"/>
  <c r="M256" i="14"/>
  <c r="M255" i="14"/>
  <c r="M254" i="14"/>
  <c r="M2841" i="14"/>
  <c r="M2840" i="14"/>
  <c r="M253" i="14"/>
  <c r="M252" i="14"/>
  <c r="M251" i="14"/>
  <c r="M250" i="14"/>
  <c r="M249" i="14"/>
  <c r="M248" i="14"/>
  <c r="M247" i="14"/>
  <c r="M1806" i="14"/>
  <c r="M1805" i="14"/>
  <c r="M1804" i="14"/>
  <c r="M1803" i="14"/>
  <c r="M1802" i="14"/>
  <c r="M246" i="14"/>
  <c r="M245" i="14"/>
  <c r="M244" i="14"/>
  <c r="M1801" i="14"/>
  <c r="M1800" i="14"/>
  <c r="M1799" i="14"/>
  <c r="M1798" i="14"/>
  <c r="M1797" i="14"/>
  <c r="M1796" i="14"/>
  <c r="M243" i="14"/>
  <c r="M2613" i="14"/>
  <c r="M242" i="14"/>
  <c r="M241" i="14"/>
  <c r="M240" i="14"/>
  <c r="M2735" i="14"/>
  <c r="M2734" i="14"/>
  <c r="M1795" i="14"/>
  <c r="M1794" i="14"/>
  <c r="M239" i="14"/>
  <c r="M1793" i="14"/>
  <c r="M238" i="14"/>
  <c r="I238" i="14"/>
  <c r="M1792" i="14"/>
  <c r="M1791" i="14"/>
  <c r="M237" i="14"/>
  <c r="M236" i="14"/>
  <c r="M235" i="14"/>
  <c r="M1790" i="14"/>
  <c r="M1789" i="14"/>
  <c r="M1788" i="14"/>
  <c r="M2612" i="14"/>
  <c r="M2611" i="14"/>
  <c r="M2610" i="14"/>
  <c r="M1787" i="14"/>
  <c r="M1786" i="14"/>
  <c r="M1785" i="14"/>
  <c r="M1784" i="14"/>
  <c r="M1783" i="14"/>
  <c r="M234" i="14"/>
  <c r="M233" i="14"/>
  <c r="M232" i="14"/>
  <c r="M1782" i="14"/>
  <c r="M231" i="14"/>
  <c r="M1781" i="14"/>
  <c r="M230" i="14"/>
  <c r="M229" i="14"/>
  <c r="M2733" i="14"/>
  <c r="M228" i="14"/>
  <c r="M227" i="14"/>
  <c r="M226" i="14"/>
  <c r="M2609" i="14"/>
  <c r="M225" i="14"/>
  <c r="M224" i="14"/>
  <c r="M1780" i="14"/>
  <c r="M2732" i="14"/>
  <c r="M223" i="14"/>
  <c r="M222" i="14"/>
  <c r="M2608" i="14"/>
  <c r="M2607" i="14"/>
  <c r="M2606" i="14"/>
  <c r="M221" i="14"/>
  <c r="M220" i="14"/>
  <c r="M219" i="14"/>
  <c r="M218" i="14"/>
  <c r="M217" i="14"/>
  <c r="M216" i="14"/>
  <c r="M215" i="14"/>
  <c r="M214" i="14"/>
  <c r="M1779" i="14"/>
  <c r="M1778" i="14"/>
  <c r="I1778" i="14"/>
  <c r="M2605" i="14"/>
  <c r="M1777" i="14"/>
  <c r="M213" i="14"/>
  <c r="M212" i="14"/>
  <c r="M211" i="14"/>
  <c r="M2604" i="14"/>
  <c r="M1776" i="14"/>
  <c r="M1775" i="14"/>
  <c r="M1774" i="14"/>
  <c r="M210" i="14"/>
  <c r="M209" i="14"/>
  <c r="M208" i="14"/>
  <c r="M207" i="14"/>
  <c r="M206" i="14"/>
  <c r="M205" i="14"/>
  <c r="M204" i="14"/>
  <c r="M2803" i="14"/>
  <c r="M1773" i="14"/>
  <c r="M1772" i="14"/>
  <c r="M203" i="14"/>
  <c r="M202" i="14"/>
  <c r="M201" i="14"/>
  <c r="M200" i="14"/>
  <c r="M199" i="14"/>
  <c r="I199" i="14"/>
  <c r="M198" i="14"/>
  <c r="I198" i="14"/>
  <c r="M197" i="14"/>
  <c r="M196" i="14"/>
  <c r="M195" i="14"/>
  <c r="M1771" i="14"/>
  <c r="M194" i="14"/>
  <c r="M193" i="14"/>
  <c r="M192" i="14"/>
  <c r="M191" i="14"/>
  <c r="M190" i="14"/>
  <c r="M189" i="14"/>
  <c r="M188" i="14"/>
  <c r="M1770" i="14"/>
  <c r="M1769" i="14"/>
  <c r="M187" i="14"/>
  <c r="M1768" i="14"/>
  <c r="M186" i="14"/>
  <c r="M1767" i="14"/>
  <c r="I1767" i="14"/>
  <c r="M1766" i="14"/>
  <c r="I1766" i="14"/>
  <c r="M1765" i="14"/>
  <c r="M1764" i="14"/>
  <c r="M1763" i="14"/>
  <c r="I1763" i="14"/>
  <c r="M1762" i="14"/>
  <c r="I1762" i="14"/>
  <c r="M1761" i="14"/>
  <c r="I1761" i="14"/>
  <c r="M1760" i="14"/>
  <c r="I1760" i="14"/>
  <c r="M1759" i="14"/>
  <c r="M1758" i="14"/>
  <c r="M1757" i="14"/>
  <c r="M2839" i="14"/>
  <c r="M2731" i="14"/>
  <c r="M185" i="14"/>
  <c r="M184" i="14"/>
  <c r="M183" i="14"/>
  <c r="M182" i="14"/>
  <c r="M1756" i="14"/>
  <c r="M2802" i="14"/>
  <c r="M181" i="14"/>
  <c r="M180" i="14"/>
  <c r="M179" i="14"/>
  <c r="M178" i="14"/>
  <c r="M177" i="14"/>
  <c r="M176" i="14"/>
  <c r="M1755" i="14"/>
  <c r="M175" i="14"/>
  <c r="M174" i="14"/>
  <c r="M173" i="14"/>
  <c r="M172" i="14"/>
  <c r="M1754" i="14"/>
  <c r="M1753" i="14"/>
  <c r="M1752" i="14"/>
  <c r="M1751" i="14"/>
  <c r="M171" i="14"/>
  <c r="M170" i="14"/>
  <c r="M169" i="14"/>
  <c r="M168" i="14"/>
  <c r="M167" i="14"/>
  <c r="M166" i="14"/>
  <c r="M165" i="14"/>
  <c r="M164" i="14"/>
  <c r="M2603" i="14"/>
  <c r="M163" i="14"/>
  <c r="M1750" i="14"/>
  <c r="M1749" i="14"/>
  <c r="M1748" i="14"/>
  <c r="M162" i="14"/>
  <c r="M161" i="14"/>
  <c r="M2602" i="14"/>
  <c r="M2601" i="14"/>
  <c r="M1747" i="14"/>
  <c r="M2600" i="14"/>
  <c r="M160" i="14"/>
  <c r="M159" i="14"/>
  <c r="M158" i="14"/>
  <c r="M1746" i="14"/>
  <c r="M1745" i="14"/>
  <c r="M1744" i="14"/>
  <c r="M1743" i="14"/>
  <c r="M2599" i="14"/>
  <c r="M2598" i="14"/>
  <c r="M2597" i="14"/>
  <c r="M157" i="14"/>
  <c r="M156" i="14"/>
  <c r="M155" i="14"/>
  <c r="M154" i="14"/>
  <c r="M2596" i="14"/>
  <c r="M2595" i="14"/>
  <c r="M153" i="14"/>
  <c r="M152" i="14"/>
  <c r="M151" i="14"/>
  <c r="M150" i="14"/>
  <c r="M149" i="14"/>
  <c r="M148" i="14"/>
  <c r="M147" i="14"/>
  <c r="M2730" i="14"/>
  <c r="M146" i="14"/>
  <c r="M145" i="14"/>
  <c r="M144" i="14"/>
  <c r="M143" i="14"/>
  <c r="M142" i="14"/>
  <c r="M141" i="14"/>
  <c r="M140" i="14"/>
  <c r="M2729" i="14"/>
  <c r="M139" i="14"/>
  <c r="M138" i="14"/>
  <c r="M137" i="14"/>
  <c r="M136" i="14"/>
  <c r="M135" i="14"/>
  <c r="M134" i="14"/>
  <c r="M1742" i="14"/>
  <c r="M1741" i="14"/>
  <c r="M1740" i="14"/>
  <c r="M1739" i="14"/>
  <c r="M133" i="14"/>
  <c r="M132" i="14"/>
  <c r="M1738" i="14"/>
  <c r="M1737" i="14"/>
  <c r="M131" i="14"/>
  <c r="M130" i="14"/>
  <c r="M1736" i="14"/>
  <c r="M129" i="14"/>
  <c r="M128" i="14"/>
  <c r="M1735" i="14"/>
  <c r="I1735" i="14"/>
  <c r="M1734" i="14"/>
  <c r="M2801" i="14"/>
  <c r="M2800" i="14"/>
  <c r="M127" i="14"/>
  <c r="M126" i="14"/>
  <c r="M2728" i="14"/>
  <c r="M2838" i="14"/>
  <c r="M2594" i="14"/>
  <c r="M125" i="14"/>
  <c r="M124" i="14"/>
  <c r="M1733" i="14"/>
  <c r="M123" i="14"/>
  <c r="M2799" i="14"/>
  <c r="M2593" i="14"/>
  <c r="M2592" i="14"/>
  <c r="M2591" i="14"/>
  <c r="M122" i="14"/>
  <c r="M121" i="14"/>
  <c r="M120" i="14"/>
  <c r="M119" i="14"/>
  <c r="M118" i="14"/>
  <c r="M2727" i="14"/>
  <c r="M117" i="14"/>
  <c r="M2726" i="14"/>
  <c r="M1732" i="14"/>
  <c r="M116" i="14"/>
  <c r="M1731" i="14"/>
  <c r="M115" i="14"/>
  <c r="M114" i="14"/>
  <c r="M1730" i="14"/>
  <c r="M1729" i="14"/>
  <c r="M2590" i="14"/>
  <c r="M2847" i="14"/>
  <c r="M113" i="14"/>
  <c r="M112" i="14"/>
  <c r="M2725" i="14"/>
  <c r="M2724" i="14"/>
  <c r="M2837" i="14"/>
  <c r="M2723" i="14"/>
  <c r="M2722" i="14"/>
  <c r="M2721" i="14"/>
  <c r="M2589" i="14"/>
  <c r="M2588" i="14"/>
  <c r="M111" i="14"/>
  <c r="M110" i="14"/>
  <c r="M109" i="14"/>
  <c r="M2587" i="14"/>
  <c r="M2586" i="14"/>
  <c r="M2585" i="14"/>
  <c r="M108" i="14"/>
  <c r="M107" i="14"/>
  <c r="M2720" i="14"/>
  <c r="M106" i="14"/>
  <c r="M105" i="14"/>
  <c r="M104" i="14"/>
  <c r="M103" i="14"/>
  <c r="M102" i="14"/>
  <c r="M101" i="14"/>
  <c r="M2719" i="14"/>
  <c r="M100" i="14"/>
  <c r="M99" i="14"/>
  <c r="M98" i="14"/>
  <c r="M97" i="14"/>
  <c r="M96" i="14"/>
  <c r="M95" i="14"/>
  <c r="M94" i="14"/>
  <c r="M93" i="14"/>
  <c r="M1728" i="14"/>
  <c r="M92" i="14"/>
  <c r="M91" i="14"/>
  <c r="M1727" i="14"/>
  <c r="M90" i="14"/>
  <c r="M89" i="14"/>
  <c r="M88" i="14"/>
  <c r="M1726" i="14"/>
  <c r="M1725" i="14"/>
  <c r="M87" i="14"/>
  <c r="M86" i="14"/>
  <c r="M85" i="14"/>
  <c r="M84" i="14"/>
  <c r="M83" i="14"/>
  <c r="M82" i="14"/>
  <c r="M81" i="14"/>
  <c r="M80" i="14"/>
  <c r="M79" i="14"/>
  <c r="M78" i="14"/>
  <c r="M1724" i="14"/>
  <c r="M77" i="14"/>
  <c r="M76" i="14"/>
  <c r="M75" i="14"/>
  <c r="M74" i="14"/>
  <c r="M73" i="14"/>
  <c r="M72" i="14"/>
  <c r="M71" i="14"/>
  <c r="M1723" i="14"/>
  <c r="M1722" i="14"/>
  <c r="M1721" i="14"/>
  <c r="M1720" i="14"/>
  <c r="M70" i="14"/>
  <c r="M69" i="14"/>
  <c r="M68" i="14"/>
  <c r="M67" i="14"/>
  <c r="M66" i="14"/>
  <c r="M65" i="14"/>
  <c r="M1719" i="14"/>
  <c r="M64" i="14"/>
  <c r="M1718" i="14"/>
  <c r="M1717" i="14"/>
  <c r="M63" i="14"/>
  <c r="M62" i="14"/>
  <c r="M61" i="14"/>
  <c r="M1716" i="14"/>
  <c r="M1715" i="14"/>
  <c r="M60" i="14"/>
  <c r="M59" i="14"/>
  <c r="M58" i="14"/>
  <c r="M57" i="14"/>
  <c r="M2584" i="14"/>
  <c r="M1714" i="14"/>
  <c r="M1713" i="14"/>
  <c r="M56" i="14"/>
  <c r="M55" i="14"/>
  <c r="M54" i="14"/>
  <c r="M2583" i="14"/>
  <c r="M1712" i="14"/>
  <c r="M1711" i="14"/>
  <c r="M53" i="14"/>
  <c r="M52" i="14"/>
  <c r="M2582" i="14"/>
  <c r="M1710" i="14"/>
  <c r="M51" i="14"/>
  <c r="M1709" i="14"/>
  <c r="M1708" i="14"/>
  <c r="M1707" i="14"/>
  <c r="I1707" i="14"/>
  <c r="M1706" i="14"/>
  <c r="M1705" i="14"/>
  <c r="M1704" i="14"/>
  <c r="M1703" i="14"/>
  <c r="M2581" i="14"/>
  <c r="M2580" i="14"/>
  <c r="M50" i="14"/>
  <c r="M49" i="14"/>
  <c r="M1702" i="14"/>
  <c r="M1701" i="14"/>
  <c r="M48" i="14"/>
  <c r="M47" i="14"/>
  <c r="M46" i="14"/>
  <c r="M45" i="14"/>
  <c r="M44" i="14"/>
  <c r="M43" i="14"/>
  <c r="M42" i="14"/>
  <c r="M41" i="14"/>
  <c r="M40" i="14"/>
  <c r="M39" i="14"/>
  <c r="M1700" i="14"/>
  <c r="M38" i="14"/>
  <c r="M37" i="14"/>
  <c r="M36" i="14"/>
  <c r="I36" i="14"/>
  <c r="M35" i="14"/>
  <c r="M34" i="14"/>
  <c r="I34" i="14"/>
  <c r="M33" i="14"/>
  <c r="M32" i="14"/>
  <c r="I32" i="14"/>
  <c r="M31" i="14"/>
  <c r="M30" i="14"/>
  <c r="I30" i="14"/>
  <c r="M1699" i="14"/>
  <c r="M1698" i="14"/>
  <c r="M1697" i="14"/>
  <c r="M1696" i="14"/>
  <c r="M29" i="14"/>
  <c r="M1695" i="14"/>
  <c r="M1694" i="14"/>
  <c r="M1693" i="14"/>
  <c r="M28" i="14"/>
  <c r="M27" i="14"/>
  <c r="M26" i="14"/>
  <c r="M1692" i="14"/>
  <c r="M1691" i="14"/>
  <c r="M1690" i="14"/>
  <c r="M25" i="14"/>
  <c r="M24" i="14"/>
  <c r="M23" i="14"/>
  <c r="M22" i="14"/>
  <c r="M21" i="14"/>
  <c r="M20" i="14"/>
  <c r="M19" i="14"/>
  <c r="M18" i="14"/>
  <c r="M17" i="14"/>
  <c r="M2718" i="14"/>
  <c r="M16" i="14"/>
  <c r="M15" i="14"/>
  <c r="M2717" i="14"/>
  <c r="M2716" i="14"/>
  <c r="M2715" i="14"/>
  <c r="M2714" i="14"/>
  <c r="M14" i="14"/>
  <c r="M1689" i="14"/>
  <c r="M1688" i="14"/>
  <c r="M1687" i="14"/>
  <c r="M1686" i="14"/>
  <c r="M1685" i="14"/>
  <c r="M1684" i="14"/>
  <c r="M13" i="14"/>
  <c r="M12" i="14"/>
  <c r="M11" i="14"/>
  <c r="M10" i="14"/>
  <c r="M9" i="14"/>
  <c r="M8" i="14"/>
  <c r="M7" i="14"/>
  <c r="M6" i="14"/>
  <c r="M5" i="14"/>
  <c r="M4" i="14"/>
  <c r="M3" i="14"/>
  <c r="J43" i="11" l="1"/>
  <c r="AT3" i="11"/>
  <c r="AT8" i="11"/>
  <c r="AH3" i="11"/>
  <c r="AL86" i="12"/>
  <c r="AL85" i="12"/>
  <c r="AL84" i="12"/>
  <c r="AL83" i="12"/>
  <c r="AL82" i="12"/>
  <c r="AL81" i="12"/>
  <c r="AL80" i="12"/>
  <c r="AL79" i="12"/>
  <c r="AL78" i="12"/>
  <c r="AL77" i="12"/>
  <c r="AL76" i="12"/>
  <c r="AL75" i="12"/>
  <c r="AL74" i="12"/>
  <c r="AL73" i="12"/>
  <c r="AL72" i="12"/>
  <c r="AL71" i="12"/>
  <c r="AL70" i="12"/>
  <c r="AL69" i="12"/>
  <c r="AL68" i="12"/>
  <c r="AL67" i="12"/>
  <c r="AL66" i="12"/>
  <c r="AL65" i="12"/>
  <c r="AL64" i="12"/>
  <c r="AL63" i="12"/>
  <c r="AL62" i="12"/>
  <c r="AL61" i="12"/>
  <c r="AL60" i="12"/>
  <c r="AL59" i="12"/>
  <c r="AL58" i="12"/>
  <c r="AL57" i="12"/>
  <c r="AL56" i="12"/>
  <c r="AL55" i="12"/>
  <c r="AL54" i="12"/>
  <c r="AL53" i="12"/>
  <c r="AL52" i="12"/>
  <c r="AL51" i="12"/>
  <c r="AL50" i="12"/>
  <c r="AL49" i="12"/>
  <c r="AL48" i="12"/>
  <c r="AL47" i="12"/>
  <c r="AL46" i="12"/>
  <c r="AL45" i="12"/>
  <c r="AL44" i="12"/>
  <c r="AL43" i="12"/>
  <c r="AL42" i="12"/>
  <c r="AL41" i="12"/>
  <c r="AL40" i="12"/>
  <c r="AL39" i="12"/>
  <c r="AL38" i="12"/>
  <c r="AL37" i="12"/>
  <c r="AL36" i="12"/>
  <c r="AL35" i="12"/>
  <c r="AL34" i="12"/>
  <c r="AL33" i="12"/>
  <c r="AL32" i="12"/>
  <c r="AL31" i="12"/>
  <c r="AL30" i="12"/>
  <c r="AL29" i="12"/>
  <c r="AL28" i="12"/>
  <c r="AL27" i="12"/>
  <c r="AL26" i="12"/>
  <c r="AL25" i="12"/>
  <c r="AL24" i="12"/>
  <c r="AL23" i="12"/>
  <c r="AL22" i="12"/>
  <c r="AL21" i="12"/>
  <c r="AL20" i="12"/>
  <c r="AL19" i="12"/>
  <c r="AL18" i="12"/>
  <c r="AL17" i="12"/>
  <c r="AL16" i="12"/>
  <c r="AL15" i="12"/>
  <c r="AL14" i="12"/>
  <c r="AL13" i="12"/>
  <c r="AL12" i="12"/>
  <c r="AL11" i="12"/>
  <c r="AL10" i="12"/>
  <c r="AL9" i="12"/>
  <c r="AL8" i="12"/>
  <c r="AL7" i="12"/>
  <c r="AL6" i="12"/>
  <c r="AL5" i="12"/>
  <c r="AL4" i="12"/>
  <c r="AL3" i="12"/>
  <c r="AL2" i="12"/>
  <c r="AD38" i="12"/>
  <c r="AD37" i="12"/>
  <c r="AD36" i="12"/>
  <c r="AD35" i="12"/>
  <c r="AD34" i="12"/>
  <c r="AD33" i="12"/>
  <c r="AD32" i="12"/>
  <c r="AD31" i="12"/>
  <c r="AD30" i="12"/>
  <c r="AD29" i="12"/>
  <c r="AD28" i="12"/>
  <c r="AD27" i="12"/>
  <c r="AD26" i="12"/>
  <c r="AD25" i="12"/>
  <c r="AD24" i="12"/>
  <c r="AD23" i="12"/>
  <c r="AD22" i="12"/>
  <c r="AD21" i="12"/>
  <c r="AD20" i="12"/>
  <c r="AD19" i="12"/>
  <c r="AD18" i="12"/>
  <c r="AD17" i="12"/>
  <c r="AD16" i="12"/>
  <c r="AD15" i="12"/>
  <c r="AD14" i="12"/>
  <c r="AD13" i="12"/>
  <c r="AD12" i="12"/>
  <c r="AD11" i="12"/>
  <c r="AD10" i="12"/>
  <c r="AD9" i="12"/>
  <c r="AD8" i="12"/>
  <c r="AD7" i="12"/>
  <c r="AD6" i="12"/>
  <c r="AD5" i="12"/>
  <c r="AD4" i="12"/>
  <c r="AD3" i="12"/>
  <c r="AD2" i="12"/>
  <c r="V11" i="12"/>
  <c r="V10" i="12"/>
  <c r="V9" i="12"/>
  <c r="V8" i="12"/>
  <c r="V7" i="12"/>
  <c r="V6" i="12"/>
  <c r="V5" i="12"/>
  <c r="V4" i="12"/>
  <c r="V3" i="12"/>
  <c r="V2" i="12"/>
  <c r="N7" i="12"/>
  <c r="N6" i="12"/>
  <c r="N5" i="12"/>
  <c r="N4" i="12"/>
  <c r="N3" i="12"/>
  <c r="N2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2571" i="10"/>
  <c r="F2572" i="10"/>
  <c r="F1678" i="10"/>
  <c r="F1677" i="10"/>
  <c r="F2570" i="10"/>
  <c r="F1676" i="10"/>
  <c r="F2569" i="10"/>
  <c r="F1674" i="10"/>
  <c r="F1675" i="10"/>
  <c r="F1673" i="10"/>
  <c r="F2568" i="10"/>
  <c r="F1671" i="10"/>
  <c r="F1672" i="10"/>
  <c r="F1670" i="10"/>
  <c r="F1669" i="10"/>
  <c r="F1668" i="10"/>
  <c r="F1667" i="10"/>
  <c r="F1666" i="10"/>
  <c r="F1665" i="10"/>
  <c r="F1664" i="10"/>
  <c r="F2567" i="10"/>
  <c r="F1663" i="10"/>
  <c r="F2565" i="10"/>
  <c r="F2566" i="10"/>
  <c r="F1661" i="10"/>
  <c r="F1662" i="10"/>
  <c r="F2564" i="10"/>
  <c r="F2563" i="10"/>
  <c r="F1654" i="10"/>
  <c r="F2559" i="10"/>
  <c r="F1653" i="10"/>
  <c r="F1656" i="10"/>
  <c r="F2562" i="10"/>
  <c r="F1655" i="10"/>
  <c r="F2561" i="10"/>
  <c r="F2560" i="10"/>
  <c r="F1660" i="10"/>
  <c r="F1659" i="10"/>
  <c r="F1658" i="10"/>
  <c r="F1652" i="10"/>
  <c r="F1657" i="10"/>
  <c r="F1651" i="10"/>
  <c r="F2558" i="10"/>
  <c r="F2556" i="10"/>
  <c r="F2555" i="10"/>
  <c r="F1650" i="10"/>
  <c r="F1649" i="10"/>
  <c r="F2557" i="10"/>
  <c r="F1648" i="10"/>
  <c r="F1643" i="10"/>
  <c r="F1639" i="10"/>
  <c r="F1637" i="10"/>
  <c r="F1633" i="10"/>
  <c r="F1645" i="10"/>
  <c r="F1644" i="10"/>
  <c r="F1642" i="10"/>
  <c r="F1641" i="10"/>
  <c r="F1640" i="10"/>
  <c r="F1638" i="10"/>
  <c r="F1647" i="10"/>
  <c r="F1646" i="10"/>
  <c r="F1636" i="10"/>
  <c r="F2705" i="10"/>
  <c r="F1635" i="10"/>
  <c r="F1634" i="10"/>
  <c r="F2554" i="10"/>
  <c r="F2552" i="10"/>
  <c r="F1632" i="10"/>
  <c r="F1631" i="10"/>
  <c r="F1629" i="10"/>
  <c r="F1628" i="10"/>
  <c r="F2551" i="10"/>
  <c r="F1630" i="10"/>
  <c r="F2553" i="10"/>
  <c r="F2549" i="10"/>
  <c r="F1627" i="10"/>
  <c r="F2550" i="10"/>
  <c r="F1622" i="10"/>
  <c r="F2547" i="10"/>
  <c r="F1625" i="10"/>
  <c r="F1624" i="10"/>
  <c r="F2704" i="10"/>
  <c r="F2546" i="10"/>
  <c r="F2548" i="10"/>
  <c r="F1623" i="10"/>
  <c r="F1626" i="10"/>
  <c r="F2545" i="10"/>
  <c r="F1610" i="10"/>
  <c r="F1608" i="10"/>
  <c r="F2703" i="10"/>
  <c r="F1617" i="10"/>
  <c r="F1616" i="10"/>
  <c r="F1621" i="10"/>
  <c r="F1615" i="10"/>
  <c r="F1614" i="10"/>
  <c r="F1613" i="10"/>
  <c r="F1612" i="10"/>
  <c r="F1611" i="10"/>
  <c r="F1620" i="10"/>
  <c r="F1609" i="10"/>
  <c r="F1619" i="10"/>
  <c r="F1618" i="10"/>
  <c r="F1607" i="10"/>
  <c r="F1605" i="10"/>
  <c r="F2544" i="10"/>
  <c r="F2702" i="10"/>
  <c r="F1604" i="10"/>
  <c r="F2543" i="10"/>
  <c r="F2542" i="10"/>
  <c r="F2790" i="10"/>
  <c r="F1606" i="10"/>
  <c r="F1600" i="10"/>
  <c r="F1599" i="10"/>
  <c r="F1603" i="10"/>
  <c r="F1602" i="10"/>
  <c r="F1601" i="10"/>
  <c r="F2701" i="10"/>
  <c r="F2700" i="10"/>
  <c r="F1597" i="10"/>
  <c r="F1598" i="10"/>
  <c r="F1596" i="10"/>
  <c r="F1595" i="10"/>
  <c r="F1594" i="10"/>
  <c r="F1592" i="10"/>
  <c r="F1593" i="10"/>
  <c r="F2541" i="10"/>
  <c r="F2540" i="10"/>
  <c r="F2827" i="10"/>
  <c r="F2789" i="10"/>
  <c r="F2539" i="10"/>
  <c r="F2538" i="10"/>
  <c r="F1591" i="10"/>
  <c r="F2536" i="10"/>
  <c r="F2535" i="10"/>
  <c r="F1587" i="10"/>
  <c r="F1590" i="10"/>
  <c r="F1589" i="10"/>
  <c r="F1588" i="10"/>
  <c r="F2537" i="10"/>
  <c r="F2788" i="10"/>
  <c r="F1583" i="10"/>
  <c r="F1586" i="10"/>
  <c r="F1582" i="10"/>
  <c r="F2787" i="10"/>
  <c r="F1585" i="10"/>
  <c r="F2534" i="10"/>
  <c r="F1584" i="10"/>
  <c r="F2533" i="10"/>
  <c r="F1581" i="10"/>
  <c r="F2836" i="10"/>
  <c r="F1580" i="10"/>
  <c r="F1579" i="10"/>
  <c r="F2531" i="10"/>
  <c r="F2532" i="10"/>
  <c r="F1571" i="10"/>
  <c r="F1573" i="10"/>
  <c r="F1572" i="10"/>
  <c r="F2530" i="10"/>
  <c r="F1570" i="10"/>
  <c r="F1578" i="10"/>
  <c r="F1577" i="10"/>
  <c r="F1576" i="10"/>
  <c r="F1575" i="10"/>
  <c r="F1574" i="10"/>
  <c r="F2529" i="10"/>
  <c r="F2786" i="10"/>
  <c r="F2527" i="10"/>
  <c r="F2835" i="10"/>
  <c r="F2699" i="10"/>
  <c r="F1569" i="10"/>
  <c r="F2528" i="10"/>
  <c r="F1568" i="10"/>
  <c r="F1567" i="10"/>
  <c r="F1559" i="10"/>
  <c r="F1558" i="10"/>
  <c r="F1555" i="10"/>
  <c r="F1554" i="10"/>
  <c r="F1552" i="10"/>
  <c r="F1560" i="10"/>
  <c r="F1557" i="10"/>
  <c r="F1556" i="10"/>
  <c r="F2826" i="10"/>
  <c r="F1553" i="10"/>
  <c r="F2825" i="10"/>
  <c r="F1566" i="10"/>
  <c r="F2526" i="10"/>
  <c r="F1565" i="10"/>
  <c r="F1564" i="10"/>
  <c r="F1563" i="10"/>
  <c r="F1562" i="10"/>
  <c r="F1561" i="10"/>
  <c r="F2524" i="10"/>
  <c r="F1551" i="10"/>
  <c r="F1550" i="10"/>
  <c r="F2523" i="10"/>
  <c r="F2522" i="10"/>
  <c r="F2525" i="10"/>
  <c r="F2521" i="10"/>
  <c r="F1546" i="10"/>
  <c r="F1545" i="10"/>
  <c r="F1549" i="10"/>
  <c r="F1548" i="10"/>
  <c r="F1547" i="10"/>
  <c r="F2520" i="10"/>
  <c r="F1544" i="10"/>
  <c r="F1542" i="10"/>
  <c r="F2785" i="10"/>
  <c r="F1541" i="10"/>
  <c r="F1543" i="10"/>
  <c r="F1540" i="10"/>
  <c r="F2518" i="10"/>
  <c r="F1538" i="10"/>
  <c r="F2698" i="10"/>
  <c r="F2697" i="10"/>
  <c r="F1539" i="10"/>
  <c r="F2519" i="10"/>
  <c r="F1536" i="10"/>
  <c r="F1535" i="10"/>
  <c r="F1534" i="10"/>
  <c r="F2696" i="10"/>
  <c r="F1537" i="10"/>
  <c r="F2784" i="10"/>
  <c r="F1533" i="10"/>
  <c r="F2513" i="10"/>
  <c r="F2515" i="10"/>
  <c r="F2514" i="10"/>
  <c r="F1531" i="10"/>
  <c r="F2695" i="10"/>
  <c r="F1532" i="10"/>
  <c r="F1530" i="10"/>
  <c r="F2693" i="10"/>
  <c r="F2694" i="10"/>
  <c r="F2517" i="10"/>
  <c r="F2516" i="10"/>
  <c r="F1526" i="10"/>
  <c r="F1520" i="10"/>
  <c r="F1521" i="10"/>
  <c r="F1528" i="10"/>
  <c r="F1527" i="10"/>
  <c r="F1525" i="10"/>
  <c r="F1519" i="10"/>
  <c r="F1524" i="10"/>
  <c r="F1523" i="10"/>
  <c r="F1522" i="10"/>
  <c r="F2512" i="10"/>
  <c r="F2511" i="10"/>
  <c r="F1529" i="10"/>
  <c r="F2508" i="10"/>
  <c r="F2503" i="10"/>
  <c r="F2506" i="10"/>
  <c r="F1518" i="10"/>
  <c r="F1517" i="10"/>
  <c r="F1516" i="10"/>
  <c r="F1515" i="10"/>
  <c r="F1513" i="10"/>
  <c r="F2510" i="10"/>
  <c r="F2509" i="10"/>
  <c r="F1514" i="10"/>
  <c r="F2505" i="10"/>
  <c r="F2504" i="10"/>
  <c r="F2507" i="10"/>
  <c r="F1512" i="10"/>
  <c r="F2502" i="10"/>
  <c r="F2500" i="10"/>
  <c r="F1511" i="10"/>
  <c r="F1510" i="10"/>
  <c r="F2783" i="10"/>
  <c r="F2499" i="10"/>
  <c r="F1509" i="10"/>
  <c r="F2859" i="10"/>
  <c r="F1508" i="10"/>
  <c r="F2501" i="10"/>
  <c r="F2498" i="10"/>
  <c r="F2497" i="10"/>
  <c r="F1503" i="10"/>
  <c r="F1502" i="10"/>
  <c r="F1499" i="10"/>
  <c r="F2489" i="10"/>
  <c r="F1498" i="10"/>
  <c r="F2488" i="10"/>
  <c r="F1504" i="10"/>
  <c r="F2493" i="10"/>
  <c r="F2492" i="10"/>
  <c r="F1497" i="10"/>
  <c r="F2491" i="10"/>
  <c r="F1501" i="10"/>
  <c r="F2490" i="10"/>
  <c r="F1500" i="10"/>
  <c r="F2496" i="10"/>
  <c r="F1507" i="10"/>
  <c r="F2495" i="10"/>
  <c r="F2494" i="10"/>
  <c r="F1506" i="10"/>
  <c r="F1505" i="10"/>
  <c r="F1496" i="10"/>
  <c r="F1495" i="10"/>
  <c r="F1493" i="10"/>
  <c r="F2486" i="10"/>
  <c r="F2485" i="10"/>
  <c r="F2484" i="10"/>
  <c r="F1489" i="10"/>
  <c r="F1488" i="10"/>
  <c r="F1487" i="10"/>
  <c r="F1486" i="10"/>
  <c r="F1485" i="10"/>
  <c r="F1494" i="10"/>
  <c r="F1492" i="10"/>
  <c r="F1491" i="10"/>
  <c r="F1490" i="10"/>
  <c r="F2487" i="10"/>
  <c r="F1484" i="10"/>
  <c r="F1480" i="10"/>
  <c r="F1479" i="10"/>
  <c r="F1477" i="10"/>
  <c r="F2480" i="10"/>
  <c r="F1481" i="10"/>
  <c r="F1474" i="10"/>
  <c r="F1478" i="10"/>
  <c r="F2479" i="10"/>
  <c r="F2483" i="10"/>
  <c r="F2476" i="10"/>
  <c r="F2482" i="10"/>
  <c r="F1476" i="10"/>
  <c r="F2478" i="10"/>
  <c r="F1475" i="10"/>
  <c r="F2477" i="10"/>
  <c r="F1483" i="10"/>
  <c r="F1482" i="10"/>
  <c r="F2481" i="10"/>
  <c r="F1469" i="10"/>
  <c r="F1473" i="10"/>
  <c r="F1472" i="10"/>
  <c r="F1471" i="10"/>
  <c r="F1470" i="10"/>
  <c r="F2782" i="10"/>
  <c r="F2475" i="10"/>
  <c r="F2471" i="10"/>
  <c r="F2469" i="10"/>
  <c r="F1467" i="10"/>
  <c r="F2468" i="10"/>
  <c r="F2467" i="10"/>
  <c r="F2466" i="10"/>
  <c r="F2465" i="10"/>
  <c r="F2464" i="10"/>
  <c r="F1466" i="10"/>
  <c r="F1465" i="10"/>
  <c r="F1464" i="10"/>
  <c r="F2463" i="10"/>
  <c r="F2462" i="10"/>
  <c r="F2461" i="10"/>
  <c r="F2474" i="10"/>
  <c r="F2473" i="10"/>
  <c r="F2472" i="10"/>
  <c r="F2470" i="10"/>
  <c r="F1468" i="10"/>
  <c r="F1463" i="10"/>
  <c r="F1462" i="10"/>
  <c r="F1459" i="10"/>
  <c r="F1457" i="10"/>
  <c r="F1455" i="10"/>
  <c r="F2455" i="10"/>
  <c r="F1460" i="10"/>
  <c r="F2454" i="10"/>
  <c r="F2781" i="10"/>
  <c r="F1458" i="10"/>
  <c r="F2460" i="10"/>
  <c r="F2458" i="10"/>
  <c r="F1456" i="10"/>
  <c r="F2457" i="10"/>
  <c r="F2456" i="10"/>
  <c r="F1461" i="10"/>
  <c r="F2459" i="10"/>
  <c r="F2453" i="10"/>
  <c r="F2451" i="10"/>
  <c r="F1450" i="10"/>
  <c r="F2448" i="10"/>
  <c r="F2446" i="10"/>
  <c r="F2447" i="10"/>
  <c r="F2452" i="10"/>
  <c r="F1454" i="10"/>
  <c r="F1453" i="10"/>
  <c r="F2450" i="10"/>
  <c r="F1449" i="10"/>
  <c r="F2449" i="10"/>
  <c r="F1452" i="10"/>
  <c r="F1451" i="10"/>
  <c r="F1446" i="10"/>
  <c r="F1445" i="10"/>
  <c r="F2780" i="10"/>
  <c r="F2445" i="10"/>
  <c r="F2444" i="10"/>
  <c r="F1442" i="10"/>
  <c r="F1441" i="10"/>
  <c r="F1444" i="10"/>
  <c r="F1440" i="10"/>
  <c r="F1439" i="10"/>
  <c r="F1443" i="10"/>
  <c r="F1448" i="10"/>
  <c r="F1438" i="10"/>
  <c r="F1437" i="10"/>
  <c r="F1436" i="10"/>
  <c r="F1447" i="10"/>
  <c r="F1434" i="10"/>
  <c r="F1430" i="10"/>
  <c r="F1433" i="10"/>
  <c r="F1429" i="10"/>
  <c r="F1428" i="10"/>
  <c r="F1435" i="10"/>
  <c r="F1432" i="10"/>
  <c r="F1431" i="10"/>
  <c r="F2779" i="10"/>
  <c r="F2824" i="10"/>
  <c r="F1426" i="10"/>
  <c r="F1427" i="10"/>
  <c r="F1425" i="10"/>
  <c r="F1424" i="10"/>
  <c r="F1423" i="10"/>
  <c r="F2443" i="10"/>
  <c r="F2442" i="10"/>
  <c r="F2441" i="10"/>
  <c r="F2778" i="10"/>
  <c r="F1419" i="10"/>
  <c r="F2440" i="10"/>
  <c r="F1422" i="10"/>
  <c r="F1421" i="10"/>
  <c r="F2777" i="10"/>
  <c r="F1420" i="10"/>
  <c r="F1418" i="10"/>
  <c r="F2439" i="10"/>
  <c r="F1417" i="10"/>
  <c r="F1416" i="10"/>
  <c r="F1415" i="10"/>
  <c r="F1414" i="10"/>
  <c r="F1413" i="10"/>
  <c r="F1412" i="10"/>
  <c r="F1408" i="10"/>
  <c r="F1407" i="10"/>
  <c r="F1406" i="10"/>
  <c r="F2437" i="10"/>
  <c r="F2775" i="10"/>
  <c r="F2438" i="10"/>
  <c r="F1411" i="10"/>
  <c r="F1405" i="10"/>
  <c r="F1404" i="10"/>
  <c r="F1403" i="10"/>
  <c r="F1410" i="10"/>
  <c r="F1409" i="10"/>
  <c r="F2774" i="10"/>
  <c r="F1402" i="10"/>
  <c r="F2776" i="10"/>
  <c r="F1401" i="10"/>
  <c r="F1400" i="10"/>
  <c r="F1398" i="10"/>
  <c r="F2435" i="10"/>
  <c r="F1399" i="10"/>
  <c r="F1397" i="10"/>
  <c r="F2434" i="10"/>
  <c r="F2433" i="10"/>
  <c r="F2436" i="10"/>
  <c r="F1395" i="10"/>
  <c r="F1394" i="10"/>
  <c r="F1393" i="10"/>
  <c r="F2823" i="10"/>
  <c r="F1392" i="10"/>
  <c r="F2429" i="10"/>
  <c r="F2428" i="10"/>
  <c r="F1396" i="10"/>
  <c r="F1391" i="10"/>
  <c r="F2432" i="10"/>
  <c r="F2822" i="10"/>
  <c r="F2692" i="10"/>
  <c r="F2431" i="10"/>
  <c r="F2773" i="10"/>
  <c r="F2430" i="10"/>
  <c r="F1387" i="10"/>
  <c r="F1390" i="10"/>
  <c r="F1389" i="10"/>
  <c r="F1388" i="10"/>
  <c r="F1386" i="10"/>
  <c r="F1377" i="10"/>
  <c r="F2427" i="10"/>
  <c r="F1384" i="10"/>
  <c r="F2821" i="10"/>
  <c r="F1383" i="10"/>
  <c r="F1382" i="10"/>
  <c r="F1381" i="10"/>
  <c r="F1380" i="10"/>
  <c r="F1379" i="10"/>
  <c r="F1378" i="10"/>
  <c r="F2820" i="10"/>
  <c r="F1385" i="10"/>
  <c r="F1376" i="10"/>
  <c r="F2819" i="10"/>
  <c r="F2426" i="10"/>
  <c r="F2425" i="10"/>
  <c r="F1374" i="10"/>
  <c r="F1373" i="10"/>
  <c r="F1375" i="10"/>
  <c r="F2424" i="10"/>
  <c r="F1372" i="10"/>
  <c r="F1370" i="10"/>
  <c r="F1369" i="10"/>
  <c r="F2423" i="10"/>
  <c r="F1368" i="10"/>
  <c r="F2818" i="10"/>
  <c r="F1371" i="10"/>
  <c r="F1367" i="10"/>
  <c r="F2772" i="10"/>
  <c r="F2422" i="10"/>
  <c r="F1364" i="10"/>
  <c r="F2691" i="10"/>
  <c r="F1366" i="10"/>
  <c r="F1365" i="10"/>
  <c r="F2421" i="10"/>
  <c r="F2420" i="10"/>
  <c r="F1363" i="10"/>
  <c r="F1362" i="10"/>
  <c r="F2419" i="10"/>
  <c r="F1355" i="10"/>
  <c r="F2771" i="10"/>
  <c r="F1358" i="10"/>
  <c r="F1357" i="10"/>
  <c r="F2418" i="10"/>
  <c r="F1361" i="10"/>
  <c r="F1356" i="10"/>
  <c r="F1360" i="10"/>
  <c r="F1359" i="10"/>
  <c r="F1353" i="10"/>
  <c r="F2415" i="10"/>
  <c r="F2854" i="10"/>
  <c r="F1354" i="10"/>
  <c r="F2689" i="10"/>
  <c r="F2414" i="10"/>
  <c r="F1350" i="10"/>
  <c r="F1349" i="10"/>
  <c r="F1348" i="10"/>
  <c r="F2853" i="10"/>
  <c r="F1347" i="10"/>
  <c r="F1346" i="10"/>
  <c r="F1345" i="10"/>
  <c r="F1344" i="10"/>
  <c r="F2417" i="10"/>
  <c r="F1352" i="10"/>
  <c r="F2690" i="10"/>
  <c r="F1343" i="10"/>
  <c r="F2413" i="10"/>
  <c r="F2412" i="10"/>
  <c r="F2416" i="10"/>
  <c r="F1351" i="10"/>
  <c r="F1341" i="10"/>
  <c r="F1335" i="10"/>
  <c r="F2408" i="10"/>
  <c r="F1340" i="10"/>
  <c r="F1339" i="10"/>
  <c r="F1338" i="10"/>
  <c r="F1337" i="10"/>
  <c r="F1342" i="10"/>
  <c r="F2411" i="10"/>
  <c r="F2410" i="10"/>
  <c r="F2409" i="10"/>
  <c r="F1336" i="10"/>
  <c r="F1334" i="10"/>
  <c r="F1328" i="10"/>
  <c r="F1327" i="10"/>
  <c r="F1324" i="10"/>
  <c r="F2688" i="10"/>
  <c r="F2406" i="10"/>
  <c r="F1326" i="10"/>
  <c r="F1325" i="10"/>
  <c r="F1333" i="10"/>
  <c r="F2405" i="10"/>
  <c r="F1323" i="10"/>
  <c r="F1322" i="10"/>
  <c r="F1321" i="10"/>
  <c r="F1332" i="10"/>
  <c r="F2852" i="10"/>
  <c r="F1331" i="10"/>
  <c r="F2404" i="10"/>
  <c r="F1330" i="10"/>
  <c r="F1329" i="10"/>
  <c r="F2403" i="10"/>
  <c r="F2407" i="10"/>
  <c r="F1320" i="10"/>
  <c r="F1316" i="10"/>
  <c r="F2400" i="10"/>
  <c r="F1315" i="10"/>
  <c r="F1314" i="10"/>
  <c r="F1319" i="10"/>
  <c r="F2402" i="10"/>
  <c r="F2401" i="10"/>
  <c r="F1318" i="10"/>
  <c r="F1317" i="10"/>
  <c r="F2395" i="10"/>
  <c r="F2394" i="10"/>
  <c r="F1313" i="10"/>
  <c r="F2399" i="10"/>
  <c r="F1312" i="10"/>
  <c r="F2398" i="10"/>
  <c r="F2397" i="10"/>
  <c r="F2396" i="10"/>
  <c r="F1311" i="10"/>
  <c r="F1310" i="10"/>
  <c r="F1305" i="10"/>
  <c r="F2386" i="10"/>
  <c r="F1301" i="10"/>
  <c r="F1304" i="10"/>
  <c r="F2817" i="10"/>
  <c r="F1303" i="10"/>
  <c r="F2393" i="10"/>
  <c r="F1309" i="10"/>
  <c r="F2392" i="10"/>
  <c r="F1302" i="10"/>
  <c r="F2391" i="10"/>
  <c r="F2390" i="10"/>
  <c r="F2389" i="10"/>
  <c r="F1308" i="10"/>
  <c r="F1307" i="10"/>
  <c r="F2388" i="10"/>
  <c r="F2687" i="10"/>
  <c r="F2770" i="10"/>
  <c r="F2387" i="10"/>
  <c r="F1306" i="10"/>
  <c r="F2384" i="10"/>
  <c r="F2380" i="10"/>
  <c r="F2379" i="10"/>
  <c r="F2378" i="10"/>
  <c r="F2377" i="10"/>
  <c r="F2376" i="10"/>
  <c r="F2375" i="10"/>
  <c r="F1291" i="10"/>
  <c r="F1290" i="10"/>
  <c r="F2382" i="10"/>
  <c r="F2381" i="10"/>
  <c r="F1298" i="10"/>
  <c r="F1300" i="10"/>
  <c r="F2850" i="10"/>
  <c r="F1297" i="10"/>
  <c r="F1296" i="10"/>
  <c r="F2383" i="10"/>
  <c r="F1295" i="10"/>
  <c r="F1294" i="10"/>
  <c r="F1293" i="10"/>
  <c r="F2385" i="10"/>
  <c r="F2769" i="10"/>
  <c r="F1292" i="10"/>
  <c r="F2851" i="10"/>
  <c r="F1299" i="10"/>
  <c r="F1289" i="10"/>
  <c r="F2369" i="10"/>
  <c r="F2366" i="10"/>
  <c r="F1281" i="10"/>
  <c r="F2368" i="10"/>
  <c r="F1280" i="10"/>
  <c r="F1279" i="10"/>
  <c r="F1278" i="10"/>
  <c r="F2367" i="10"/>
  <c r="F1277" i="10"/>
  <c r="F1276" i="10"/>
  <c r="F1275" i="10"/>
  <c r="F2816" i="10"/>
  <c r="F2374" i="10"/>
  <c r="F1288" i="10"/>
  <c r="F1274" i="10"/>
  <c r="F2373" i="10"/>
  <c r="F1287" i="10"/>
  <c r="F1286" i="10"/>
  <c r="F2372" i="10"/>
  <c r="F1285" i="10"/>
  <c r="F2371" i="10"/>
  <c r="F2370" i="10"/>
  <c r="F1284" i="10"/>
  <c r="F1283" i="10"/>
  <c r="F1282" i="10"/>
  <c r="F2363" i="10"/>
  <c r="F2685" i="10"/>
  <c r="F2365" i="10"/>
  <c r="F2361" i="10"/>
  <c r="F2768" i="10"/>
  <c r="F1272" i="10"/>
  <c r="F1271" i="10"/>
  <c r="F2849" i="10"/>
  <c r="F2686" i="10"/>
  <c r="F1270" i="10"/>
  <c r="F2767" i="10"/>
  <c r="F2360" i="10"/>
  <c r="F2848" i="10"/>
  <c r="F1269" i="10"/>
  <c r="F1268" i="10"/>
  <c r="F2359" i="10"/>
  <c r="F2358" i="10"/>
  <c r="F2357" i="10"/>
  <c r="F1267" i="10"/>
  <c r="F2364" i="10"/>
  <c r="F2362" i="10"/>
  <c r="F2356" i="10"/>
  <c r="F2355" i="10"/>
  <c r="F2354" i="10"/>
  <c r="F1273" i="10"/>
  <c r="F2353" i="10"/>
  <c r="F2352" i="10"/>
  <c r="F2351" i="10"/>
  <c r="F2350" i="10"/>
  <c r="F2347" i="10"/>
  <c r="F2346" i="10"/>
  <c r="F2345" i="10"/>
  <c r="F2342" i="10"/>
  <c r="F2341" i="10"/>
  <c r="F1251" i="10"/>
  <c r="F1259" i="10"/>
  <c r="F1258" i="10"/>
  <c r="F1257" i="10"/>
  <c r="F1256" i="10"/>
  <c r="F1255" i="10"/>
  <c r="F1254" i="10"/>
  <c r="F1253" i="10"/>
  <c r="F1266" i="10"/>
  <c r="F2766" i="10"/>
  <c r="F1265" i="10"/>
  <c r="F2344" i="10"/>
  <c r="F2343" i="10"/>
  <c r="F1264" i="10"/>
  <c r="F1263" i="10"/>
  <c r="F2349" i="10"/>
  <c r="F1262" i="10"/>
  <c r="F1252" i="10"/>
  <c r="F2348" i="10"/>
  <c r="F1261" i="10"/>
  <c r="F1260" i="10"/>
  <c r="F1246" i="10"/>
  <c r="F1245" i="10"/>
  <c r="F1243" i="10"/>
  <c r="F1242" i="10"/>
  <c r="F1241" i="10"/>
  <c r="F2337" i="10"/>
  <c r="F2336" i="10"/>
  <c r="F2340" i="10"/>
  <c r="F2763" i="10"/>
  <c r="F2335" i="10"/>
  <c r="F1244" i="10"/>
  <c r="F2765" i="10"/>
  <c r="F1250" i="10"/>
  <c r="F2339" i="10"/>
  <c r="F2334" i="10"/>
  <c r="F2333" i="10"/>
  <c r="F1249" i="10"/>
  <c r="F2338" i="10"/>
  <c r="F1248" i="10"/>
  <c r="F2332" i="10"/>
  <c r="F2331" i="10"/>
  <c r="F2764" i="10"/>
  <c r="F2330" i="10"/>
  <c r="F1247" i="10"/>
  <c r="F2329" i="10"/>
  <c r="F2328" i="10"/>
  <c r="F2324" i="10"/>
  <c r="F1234" i="10"/>
  <c r="F2684" i="10"/>
  <c r="F1238" i="10"/>
  <c r="F1237" i="10"/>
  <c r="F1236" i="10"/>
  <c r="F1226" i="10"/>
  <c r="F1235" i="10"/>
  <c r="F1233" i="10"/>
  <c r="F1232" i="10"/>
  <c r="F1231" i="10"/>
  <c r="F2322" i="10"/>
  <c r="F1230" i="10"/>
  <c r="F1229" i="10"/>
  <c r="F1240" i="10"/>
  <c r="F1228" i="10"/>
  <c r="F2327" i="10"/>
  <c r="F1227" i="10"/>
  <c r="F1239" i="10"/>
  <c r="F2326" i="10"/>
  <c r="F2325" i="10"/>
  <c r="F2323" i="10"/>
  <c r="F2762" i="10"/>
  <c r="F2683" i="10"/>
  <c r="F2761" i="10"/>
  <c r="F1223" i="10"/>
  <c r="F1222" i="10"/>
  <c r="F1221" i="10"/>
  <c r="F2318" i="10"/>
  <c r="F1220" i="10"/>
  <c r="F1219" i="10"/>
  <c r="F2321" i="10"/>
  <c r="F2847" i="10"/>
  <c r="F1218" i="10"/>
  <c r="F1224" i="10"/>
  <c r="F1217" i="10"/>
  <c r="F2317" i="10"/>
  <c r="F2316" i="10"/>
  <c r="F2315" i="10"/>
  <c r="F2314" i="10"/>
  <c r="F2320" i="10"/>
  <c r="F1216" i="10"/>
  <c r="F2313" i="10"/>
  <c r="F1225" i="10"/>
  <c r="F2312" i="10"/>
  <c r="F2311" i="10"/>
  <c r="F2319" i="10"/>
  <c r="F1214" i="10"/>
  <c r="F2310" i="10"/>
  <c r="F1215" i="10"/>
  <c r="F2309" i="10"/>
  <c r="F1212" i="10"/>
  <c r="F2308" i="10"/>
  <c r="F1207" i="10"/>
  <c r="F2304" i="10"/>
  <c r="F2306" i="10"/>
  <c r="F1208" i="10"/>
  <c r="F1198" i="10"/>
  <c r="F1206" i="10"/>
  <c r="F1205" i="10"/>
  <c r="F1204" i="10"/>
  <c r="F2305" i="10"/>
  <c r="F1202" i="10"/>
  <c r="F1203" i="10"/>
  <c r="F2303" i="10"/>
  <c r="F1201" i="10"/>
  <c r="F2681" i="10"/>
  <c r="F1200" i="10"/>
  <c r="F1199" i="10"/>
  <c r="F1213" i="10"/>
  <c r="F2682" i="10"/>
  <c r="F1211" i="10"/>
  <c r="F1210" i="10"/>
  <c r="F2680" i="10"/>
  <c r="F1209" i="10"/>
  <c r="F2307" i="10"/>
  <c r="F2301" i="10"/>
  <c r="F2302" i="10"/>
  <c r="F2300" i="10"/>
  <c r="F1197" i="10"/>
  <c r="F2298" i="10"/>
  <c r="F2297" i="10"/>
  <c r="F1189" i="10"/>
  <c r="F1186" i="10"/>
  <c r="F2299" i="10"/>
  <c r="F1196" i="10"/>
  <c r="F1195" i="10"/>
  <c r="F1194" i="10"/>
  <c r="F1193" i="10"/>
  <c r="F2846" i="10"/>
  <c r="F2295" i="10"/>
  <c r="F1192" i="10"/>
  <c r="F1191" i="10"/>
  <c r="F1190" i="10"/>
  <c r="F2679" i="10"/>
  <c r="F2294" i="10"/>
  <c r="F2296" i="10"/>
  <c r="F1188" i="10"/>
  <c r="F2815" i="10"/>
  <c r="F1187" i="10"/>
  <c r="F2678" i="10"/>
  <c r="F2291" i="10"/>
  <c r="F1180" i="10"/>
  <c r="F2289" i="10"/>
  <c r="F2292" i="10"/>
  <c r="F1182" i="10"/>
  <c r="F2290" i="10"/>
  <c r="F1181" i="10"/>
  <c r="F2293" i="10"/>
  <c r="F2677" i="10"/>
  <c r="F1185" i="10"/>
  <c r="F2676" i="10"/>
  <c r="F2675" i="10"/>
  <c r="F1184" i="10"/>
  <c r="F1183" i="10"/>
  <c r="F2674" i="10"/>
  <c r="F1170" i="10"/>
  <c r="F1175" i="10"/>
  <c r="F2759" i="10"/>
  <c r="F1174" i="10"/>
  <c r="F1173" i="10"/>
  <c r="F1172" i="10"/>
  <c r="F2845" i="10"/>
  <c r="F1171" i="10"/>
  <c r="F1179" i="10"/>
  <c r="F1178" i="10"/>
  <c r="F1177" i="10"/>
  <c r="F2760" i="10"/>
  <c r="F1176" i="10"/>
  <c r="F1168" i="10"/>
  <c r="F1169" i="10"/>
  <c r="F1166" i="10"/>
  <c r="F1165" i="10"/>
  <c r="F1164" i="10"/>
  <c r="F2286" i="10"/>
  <c r="F2834" i="10"/>
  <c r="F2833" i="10"/>
  <c r="F1156" i="10"/>
  <c r="F2673" i="10"/>
  <c r="F1163" i="10"/>
  <c r="F1162" i="10"/>
  <c r="F1161" i="10"/>
  <c r="F1160" i="10"/>
  <c r="F2672" i="10"/>
  <c r="F1159" i="10"/>
  <c r="F2288" i="10"/>
  <c r="F1158" i="10"/>
  <c r="F1157" i="10"/>
  <c r="F2671" i="10"/>
  <c r="F1167" i="10"/>
  <c r="F2287" i="10"/>
  <c r="F2670" i="10"/>
  <c r="F2669" i="10"/>
  <c r="F2814" i="10"/>
  <c r="F1155" i="10"/>
  <c r="F2284" i="10"/>
  <c r="F2758" i="10"/>
  <c r="F1154" i="10"/>
  <c r="F2832" i="10"/>
  <c r="F2283" i="10"/>
  <c r="F1153" i="10"/>
  <c r="F2285" i="10"/>
  <c r="F2279" i="10"/>
  <c r="F2281" i="10"/>
  <c r="F1149" i="10"/>
  <c r="F1148" i="10"/>
  <c r="F2757" i="10"/>
  <c r="F2280" i="10"/>
  <c r="F1147" i="10"/>
  <c r="F1146" i="10"/>
  <c r="F1145" i="10"/>
  <c r="F1144" i="10"/>
  <c r="F2282" i="10"/>
  <c r="F1143" i="10"/>
  <c r="F1152" i="10"/>
  <c r="F1151" i="10"/>
  <c r="F2668" i="10"/>
  <c r="F1150" i="10"/>
  <c r="F1141" i="10"/>
  <c r="F1142" i="10"/>
  <c r="F1140" i="10"/>
  <c r="F2756" i="10"/>
  <c r="F1139" i="10"/>
  <c r="F2278" i="10"/>
  <c r="F2813" i="10"/>
  <c r="F2277" i="10"/>
  <c r="F2812" i="10"/>
  <c r="F2274" i="10"/>
  <c r="F1135" i="10"/>
  <c r="F1132" i="10"/>
  <c r="F1134" i="10"/>
  <c r="F2275" i="10"/>
  <c r="F2667" i="10"/>
  <c r="F1138" i="10"/>
  <c r="F1133" i="10"/>
  <c r="F1137" i="10"/>
  <c r="F2276" i="10"/>
  <c r="F1136" i="10"/>
  <c r="F2273" i="10"/>
  <c r="F2666" i="10"/>
  <c r="F2272" i="10"/>
  <c r="F1130" i="10"/>
  <c r="F1129" i="10"/>
  <c r="F2755" i="10"/>
  <c r="F1128" i="10"/>
  <c r="F1131" i="10"/>
  <c r="F1125" i="10"/>
  <c r="F2270" i="10"/>
  <c r="F2265" i="10"/>
  <c r="F1127" i="10"/>
  <c r="F1123" i="10"/>
  <c r="F1122" i="10"/>
  <c r="F1121" i="10"/>
  <c r="F1120" i="10"/>
  <c r="F2268" i="10"/>
  <c r="F2271" i="10"/>
  <c r="F1126" i="10"/>
  <c r="F2665" i="10"/>
  <c r="F1119" i="10"/>
  <c r="F2267" i="10"/>
  <c r="F2266" i="10"/>
  <c r="F1124" i="10"/>
  <c r="F2269" i="10"/>
  <c r="F2260" i="10"/>
  <c r="F1117" i="10"/>
  <c r="F2263" i="10"/>
  <c r="F2264" i="10"/>
  <c r="F2262" i="10"/>
  <c r="F2261" i="10"/>
  <c r="F1118" i="10"/>
  <c r="F1116" i="10"/>
  <c r="F1114" i="10"/>
  <c r="F1113" i="10"/>
  <c r="F1112" i="10"/>
  <c r="F1110" i="10"/>
  <c r="F1109" i="10"/>
  <c r="F1107" i="10"/>
  <c r="F2254" i="10"/>
  <c r="F1105" i="10"/>
  <c r="F2257" i="10"/>
  <c r="F1111" i="10"/>
  <c r="F1115" i="10"/>
  <c r="F2256" i="10"/>
  <c r="F2259" i="10"/>
  <c r="F2662" i="10"/>
  <c r="F1108" i="10"/>
  <c r="F1106" i="10"/>
  <c r="F2255" i="10"/>
  <c r="F2664" i="10"/>
  <c r="F2258" i="10"/>
  <c r="F2663" i="10"/>
  <c r="F2253" i="10"/>
  <c r="F2252" i="10"/>
  <c r="F2661" i="10"/>
  <c r="F2251" i="10"/>
  <c r="F1104" i="10"/>
  <c r="F1103" i="10"/>
  <c r="F1102" i="10"/>
  <c r="F2250" i="10"/>
  <c r="F1101" i="10"/>
  <c r="F1100" i="10"/>
  <c r="F2249" i="10"/>
  <c r="F2247" i="10"/>
  <c r="F2245" i="10"/>
  <c r="F2242" i="10"/>
  <c r="F1096" i="10"/>
  <c r="F1095" i="10"/>
  <c r="F1094" i="10"/>
  <c r="F2244" i="10"/>
  <c r="F2243" i="10"/>
  <c r="F1099" i="10"/>
  <c r="F2248" i="10"/>
  <c r="F1093" i="10"/>
  <c r="F1098" i="10"/>
  <c r="F2241" i="10"/>
  <c r="F2246" i="10"/>
  <c r="F1097" i="10"/>
  <c r="F2238" i="10"/>
  <c r="F2239" i="10"/>
  <c r="F1091" i="10"/>
  <c r="F1083" i="10"/>
  <c r="F1081" i="10"/>
  <c r="F1082" i="10"/>
  <c r="F1092" i="10"/>
  <c r="F2240" i="10"/>
  <c r="F1087" i="10"/>
  <c r="F1090" i="10"/>
  <c r="F1089" i="10"/>
  <c r="F1086" i="10"/>
  <c r="F1085" i="10"/>
  <c r="F1084" i="10"/>
  <c r="F1088" i="10"/>
  <c r="F2237" i="10"/>
  <c r="F1078" i="10"/>
  <c r="F2660" i="10"/>
  <c r="F1079" i="10"/>
  <c r="F2236" i="10"/>
  <c r="F2235" i="10"/>
  <c r="F2659" i="10"/>
  <c r="F2658" i="10"/>
  <c r="F1080" i="10"/>
  <c r="F1077" i="10"/>
  <c r="F1076" i="10"/>
  <c r="F1075" i="10"/>
  <c r="F1073" i="10"/>
  <c r="F1072" i="10"/>
  <c r="F1071" i="10"/>
  <c r="F1070" i="10"/>
  <c r="F1069" i="10"/>
  <c r="F1068" i="10"/>
  <c r="F1067" i="10"/>
  <c r="F2233" i="10"/>
  <c r="F1066" i="10"/>
  <c r="F1065" i="10"/>
  <c r="F1064" i="10"/>
  <c r="F1063" i="10"/>
  <c r="F2232" i="10"/>
  <c r="F1062" i="10"/>
  <c r="F2234" i="10"/>
  <c r="F1061" i="10"/>
  <c r="F1074" i="10"/>
  <c r="F1060" i="10"/>
  <c r="F1058" i="10"/>
  <c r="F2230" i="10"/>
  <c r="F1049" i="10"/>
  <c r="F2229" i="10"/>
  <c r="F2228" i="10"/>
  <c r="F1047" i="10"/>
  <c r="F1056" i="10"/>
  <c r="F1055" i="10"/>
  <c r="F1054" i="10"/>
  <c r="F1053" i="10"/>
  <c r="F2231" i="10"/>
  <c r="F1052" i="10"/>
  <c r="F1051" i="10"/>
  <c r="F1050" i="10"/>
  <c r="F2657" i="10"/>
  <c r="F1059" i="10"/>
  <c r="F1048" i="10"/>
  <c r="F1057" i="10"/>
  <c r="F1046" i="10"/>
  <c r="F1045" i="10"/>
  <c r="F1042" i="10"/>
  <c r="F2225" i="10"/>
  <c r="F2224" i="10"/>
  <c r="F1044" i="10"/>
  <c r="F2223" i="10"/>
  <c r="F1043" i="10"/>
  <c r="F2222" i="10"/>
  <c r="F2227" i="10"/>
  <c r="F2226" i="10"/>
  <c r="F2656" i="10"/>
  <c r="F1038" i="10"/>
  <c r="F1031" i="10"/>
  <c r="F1030" i="10"/>
  <c r="F1037" i="10"/>
  <c r="F1036" i="10"/>
  <c r="F1035" i="10"/>
  <c r="F1041" i="10"/>
  <c r="F1034" i="10"/>
  <c r="F1040" i="10"/>
  <c r="F2221" i="10"/>
  <c r="F1033" i="10"/>
  <c r="F1032" i="10"/>
  <c r="F1039" i="10"/>
  <c r="F1028" i="10"/>
  <c r="F1026" i="10"/>
  <c r="F2212" i="10"/>
  <c r="F2211" i="10"/>
  <c r="F1024" i="10"/>
  <c r="F2217" i="10"/>
  <c r="F1023" i="10"/>
  <c r="F2216" i="10"/>
  <c r="F2215" i="10"/>
  <c r="F2214" i="10"/>
  <c r="F2213" i="10"/>
  <c r="F1027" i="10"/>
  <c r="F1025" i="10"/>
  <c r="F2220" i="10"/>
  <c r="F1029" i="10"/>
  <c r="F2219" i="10"/>
  <c r="F2218" i="10"/>
  <c r="F2203" i="10"/>
  <c r="F1014" i="10"/>
  <c r="F1012" i="10"/>
  <c r="F1016" i="10"/>
  <c r="F1015" i="10"/>
  <c r="F1011" i="10"/>
  <c r="F2204" i="10"/>
  <c r="F1010" i="10"/>
  <c r="F1022" i="10"/>
  <c r="F1021" i="10"/>
  <c r="F1009" i="10"/>
  <c r="F2210" i="10"/>
  <c r="F2209" i="10"/>
  <c r="F1020" i="10"/>
  <c r="F2811" i="10"/>
  <c r="F1019" i="10"/>
  <c r="F2208" i="10"/>
  <c r="F2207" i="10"/>
  <c r="F2206" i="10"/>
  <c r="F2205" i="10"/>
  <c r="F2202" i="10"/>
  <c r="F1018" i="10"/>
  <c r="F1013" i="10"/>
  <c r="F1017" i="10"/>
  <c r="F2200" i="10"/>
  <c r="F2201" i="10"/>
  <c r="F1008" i="10"/>
  <c r="F2195" i="10"/>
  <c r="F1007" i="10"/>
  <c r="F1006" i="10"/>
  <c r="F1005" i="10"/>
  <c r="F1004" i="10"/>
  <c r="F1003" i="10"/>
  <c r="F1002" i="10"/>
  <c r="F1001" i="10"/>
  <c r="F997" i="10"/>
  <c r="F2192" i="10"/>
  <c r="F2191" i="10"/>
  <c r="F2190" i="10"/>
  <c r="F2189" i="10"/>
  <c r="F2188" i="10"/>
  <c r="F2187" i="10"/>
  <c r="F2186" i="10"/>
  <c r="F2185" i="10"/>
  <c r="F2655" i="10"/>
  <c r="F2184" i="10"/>
  <c r="F1000" i="10"/>
  <c r="F2199" i="10"/>
  <c r="F2198" i="10"/>
  <c r="F999" i="10"/>
  <c r="F2197" i="10"/>
  <c r="F2196" i="10"/>
  <c r="F2194" i="10"/>
  <c r="F998" i="10"/>
  <c r="F2193" i="10"/>
  <c r="F2810" i="10"/>
  <c r="F996" i="10"/>
  <c r="F990" i="10"/>
  <c r="F995" i="10"/>
  <c r="F991" i="10"/>
  <c r="F2182" i="10"/>
  <c r="F2181" i="10"/>
  <c r="F994" i="10"/>
  <c r="F987" i="10"/>
  <c r="F2180" i="10"/>
  <c r="F989" i="10"/>
  <c r="F2179" i="10"/>
  <c r="F2178" i="10"/>
  <c r="F993" i="10"/>
  <c r="F2183" i="10"/>
  <c r="F992" i="10"/>
  <c r="F988" i="10"/>
  <c r="F2174" i="10"/>
  <c r="F2654" i="10"/>
  <c r="F2173" i="10"/>
  <c r="F2176" i="10"/>
  <c r="F2172" i="10"/>
  <c r="F2171" i="10"/>
  <c r="F986" i="10"/>
  <c r="F2653" i="10"/>
  <c r="F2170" i="10"/>
  <c r="F985" i="10"/>
  <c r="F2175" i="10"/>
  <c r="F2177" i="10"/>
  <c r="F983" i="10"/>
  <c r="F2754" i="10"/>
  <c r="F977" i="10"/>
  <c r="F970" i="10"/>
  <c r="F2166" i="10"/>
  <c r="F2169" i="10"/>
  <c r="F984" i="10"/>
  <c r="F976" i="10"/>
  <c r="F975" i="10"/>
  <c r="F2168" i="10"/>
  <c r="F982" i="10"/>
  <c r="F981" i="10"/>
  <c r="F974" i="10"/>
  <c r="F980" i="10"/>
  <c r="F979" i="10"/>
  <c r="F973" i="10"/>
  <c r="F978" i="10"/>
  <c r="F972" i="10"/>
  <c r="F971" i="10"/>
  <c r="F2167" i="10"/>
  <c r="F969" i="10"/>
  <c r="F967" i="10"/>
  <c r="F2162" i="10"/>
  <c r="F2164" i="10"/>
  <c r="F2650" i="10"/>
  <c r="F2161" i="10"/>
  <c r="F966" i="10"/>
  <c r="F2652" i="10"/>
  <c r="F2651" i="10"/>
  <c r="F968" i="10"/>
  <c r="F2163" i="10"/>
  <c r="F2165" i="10"/>
  <c r="F963" i="10"/>
  <c r="F962" i="10"/>
  <c r="F965" i="10"/>
  <c r="F2648" i="10"/>
  <c r="F2649" i="10"/>
  <c r="F964" i="10"/>
  <c r="F961" i="10"/>
  <c r="F2155" i="10"/>
  <c r="F2153" i="10"/>
  <c r="F2152" i="10"/>
  <c r="F2151" i="10"/>
  <c r="F2150" i="10"/>
  <c r="F959" i="10"/>
  <c r="F2159" i="10"/>
  <c r="F2158" i="10"/>
  <c r="F958" i="10"/>
  <c r="F2157" i="10"/>
  <c r="F2752" i="10"/>
  <c r="F2156" i="10"/>
  <c r="F2154" i="10"/>
  <c r="F2160" i="10"/>
  <c r="F2753" i="10"/>
  <c r="F960" i="10"/>
  <c r="F957" i="10"/>
  <c r="F954" i="10"/>
  <c r="F953" i="10"/>
  <c r="F948" i="10"/>
  <c r="F952" i="10"/>
  <c r="F951" i="10"/>
  <c r="F950" i="10"/>
  <c r="F956" i="10"/>
  <c r="F2148" i="10"/>
  <c r="F955" i="10"/>
  <c r="F2147" i="10"/>
  <c r="F949" i="10"/>
  <c r="F2146" i="10"/>
  <c r="F2149" i="10"/>
  <c r="F2133" i="10"/>
  <c r="F2132" i="10"/>
  <c r="F2144" i="10"/>
  <c r="F2143" i="10"/>
  <c r="F2142" i="10"/>
  <c r="F2140" i="10"/>
  <c r="F2751" i="10"/>
  <c r="F2139" i="10"/>
  <c r="F947" i="10"/>
  <c r="F2138" i="10"/>
  <c r="F2137" i="10"/>
  <c r="F2136" i="10"/>
  <c r="F2135" i="10"/>
  <c r="F2134" i="10"/>
  <c r="F946" i="10"/>
  <c r="F2131" i="10"/>
  <c r="F2145" i="10"/>
  <c r="F945" i="10"/>
  <c r="F2141" i="10"/>
  <c r="F2121" i="10"/>
  <c r="F2130" i="10"/>
  <c r="F2129" i="10"/>
  <c r="F2128" i="10"/>
  <c r="F2127" i="10"/>
  <c r="F2126" i="10"/>
  <c r="F2125" i="10"/>
  <c r="F2124" i="10"/>
  <c r="F2123" i="10"/>
  <c r="F2122" i="10"/>
  <c r="F2120" i="10"/>
  <c r="F2119" i="10"/>
  <c r="F944" i="10"/>
  <c r="F943" i="10"/>
  <c r="F933" i="10"/>
  <c r="F930" i="10"/>
  <c r="F2750" i="10"/>
  <c r="F931" i="10"/>
  <c r="F929" i="10"/>
  <c r="F2116" i="10"/>
  <c r="F2111" i="10"/>
  <c r="F2117" i="10"/>
  <c r="F2115" i="10"/>
  <c r="F2114" i="10"/>
  <c r="F2113" i="10"/>
  <c r="F2112" i="10"/>
  <c r="F2118" i="10"/>
  <c r="F935" i="10"/>
  <c r="F936" i="10"/>
  <c r="F934" i="10"/>
  <c r="F942" i="10"/>
  <c r="F937" i="10"/>
  <c r="F939" i="10"/>
  <c r="F938" i="10"/>
  <c r="F941" i="10"/>
  <c r="F940" i="10"/>
  <c r="F932" i="10"/>
  <c r="F2109" i="10"/>
  <c r="F2110" i="10"/>
  <c r="F2108" i="10"/>
  <c r="F2809" i="10"/>
  <c r="F927" i="10"/>
  <c r="F925" i="10"/>
  <c r="F922" i="10"/>
  <c r="F921" i="10"/>
  <c r="F919" i="10"/>
  <c r="F926" i="10"/>
  <c r="F924" i="10"/>
  <c r="F923" i="10"/>
  <c r="F920" i="10"/>
  <c r="F918" i="10"/>
  <c r="F928" i="10"/>
  <c r="F2105" i="10"/>
  <c r="F2103" i="10"/>
  <c r="F2102" i="10"/>
  <c r="F2099" i="10"/>
  <c r="F2101" i="10"/>
  <c r="F2098" i="10"/>
  <c r="F2097" i="10"/>
  <c r="F2096" i="10"/>
  <c r="F2100" i="10"/>
  <c r="F2095" i="10"/>
  <c r="F2094" i="10"/>
  <c r="F2106" i="10"/>
  <c r="F2107" i="10"/>
  <c r="F2104" i="10"/>
  <c r="F917" i="10"/>
  <c r="F913" i="10"/>
  <c r="F912" i="10"/>
  <c r="F2091" i="10"/>
  <c r="F2093" i="10"/>
  <c r="F2092" i="10"/>
  <c r="F2090" i="10"/>
  <c r="F2647" i="10"/>
  <c r="F916" i="10"/>
  <c r="F914" i="10"/>
  <c r="F915" i="10"/>
  <c r="F2086" i="10"/>
  <c r="F2083" i="10"/>
  <c r="F2079" i="10"/>
  <c r="F2749" i="10"/>
  <c r="F2088" i="10"/>
  <c r="F2087" i="10"/>
  <c r="F2081" i="10"/>
  <c r="F2089" i="10"/>
  <c r="F2085" i="10"/>
  <c r="F2084" i="10"/>
  <c r="F2082" i="10"/>
  <c r="F2080" i="10"/>
  <c r="F909" i="10"/>
  <c r="F911" i="10"/>
  <c r="F910" i="10"/>
  <c r="F908" i="10"/>
  <c r="F907" i="10"/>
  <c r="F905" i="10"/>
  <c r="F904" i="10"/>
  <c r="F903" i="10"/>
  <c r="F902" i="10"/>
  <c r="F906" i="10"/>
  <c r="F2078" i="10"/>
  <c r="F2076" i="10"/>
  <c r="F2077" i="10"/>
  <c r="F897" i="10"/>
  <c r="F901" i="10"/>
  <c r="F896" i="10"/>
  <c r="F893" i="10"/>
  <c r="F889" i="10"/>
  <c r="F888" i="10"/>
  <c r="F899" i="10"/>
  <c r="F898" i="10"/>
  <c r="F894" i="10"/>
  <c r="F892" i="10"/>
  <c r="F891" i="10"/>
  <c r="F890" i="10"/>
  <c r="F887" i="10"/>
  <c r="F886" i="10"/>
  <c r="F900" i="10"/>
  <c r="F895" i="10"/>
  <c r="F2075" i="10"/>
  <c r="F2074" i="10"/>
  <c r="F2073" i="10"/>
  <c r="F2072" i="10"/>
  <c r="F884" i="10"/>
  <c r="F883" i="10"/>
  <c r="F880" i="10"/>
  <c r="F878" i="10"/>
  <c r="F875" i="10"/>
  <c r="F874" i="10"/>
  <c r="F871" i="10"/>
  <c r="F885" i="10"/>
  <c r="F881" i="10"/>
  <c r="F873" i="10"/>
  <c r="F872" i="10"/>
  <c r="F870" i="10"/>
  <c r="F869" i="10"/>
  <c r="F2748" i="10"/>
  <c r="F2747" i="10"/>
  <c r="F882" i="10"/>
  <c r="F877" i="10"/>
  <c r="F876" i="10"/>
  <c r="F879" i="10"/>
  <c r="F864" i="10"/>
  <c r="F862" i="10"/>
  <c r="F861" i="10"/>
  <c r="F860" i="10"/>
  <c r="F856" i="10"/>
  <c r="F855" i="10"/>
  <c r="F868" i="10"/>
  <c r="F867" i="10"/>
  <c r="F866" i="10"/>
  <c r="F863" i="10"/>
  <c r="F858" i="10"/>
  <c r="F2071" i="10"/>
  <c r="F2070" i="10"/>
  <c r="F859" i="10"/>
  <c r="F2746" i="10"/>
  <c r="F865" i="10"/>
  <c r="F857" i="10"/>
  <c r="F845" i="10"/>
  <c r="F2068" i="10"/>
  <c r="F2067" i="10"/>
  <c r="F2066" i="10"/>
  <c r="F2065" i="10"/>
  <c r="F2069" i="10"/>
  <c r="F2064" i="10"/>
  <c r="F2063" i="10"/>
  <c r="F2646" i="10"/>
  <c r="F854" i="10"/>
  <c r="F853" i="10"/>
  <c r="F850" i="10"/>
  <c r="F849" i="10"/>
  <c r="F2744" i="10"/>
  <c r="F848" i="10"/>
  <c r="F2745" i="10"/>
  <c r="F852" i="10"/>
  <c r="F846" i="10"/>
  <c r="F851" i="10"/>
  <c r="F847" i="10"/>
  <c r="F844" i="10"/>
  <c r="F843" i="10"/>
  <c r="F839" i="10"/>
  <c r="F835" i="10"/>
  <c r="F830" i="10"/>
  <c r="F829" i="10"/>
  <c r="F2058" i="10"/>
  <c r="F2054" i="10"/>
  <c r="F2053" i="10"/>
  <c r="F2052" i="10"/>
  <c r="F2061" i="10"/>
  <c r="F2059" i="10"/>
  <c r="F2055" i="10"/>
  <c r="F2057" i="10"/>
  <c r="F2056" i="10"/>
  <c r="F2051" i="10"/>
  <c r="F2808" i="10"/>
  <c r="F2062" i="10"/>
  <c r="F2060" i="10"/>
  <c r="F841" i="10"/>
  <c r="F836" i="10"/>
  <c r="F840" i="10"/>
  <c r="F838" i="10"/>
  <c r="F834" i="10"/>
  <c r="F833" i="10"/>
  <c r="F832" i="10"/>
  <c r="F831" i="10"/>
  <c r="F842" i="10"/>
  <c r="F837" i="10"/>
  <c r="F2049" i="10"/>
  <c r="F2048" i="10"/>
  <c r="F2047" i="10"/>
  <c r="F825" i="10"/>
  <c r="F819" i="10"/>
  <c r="F818" i="10"/>
  <c r="F812" i="10"/>
  <c r="F817" i="10"/>
  <c r="F810" i="10"/>
  <c r="F808" i="10"/>
  <c r="F807" i="10"/>
  <c r="F2046" i="10"/>
  <c r="F2050" i="10"/>
  <c r="F828" i="10"/>
  <c r="F826" i="10"/>
  <c r="F820" i="10"/>
  <c r="F821" i="10"/>
  <c r="F816" i="10"/>
  <c r="F827" i="10"/>
  <c r="F823" i="10"/>
  <c r="F815" i="10"/>
  <c r="F814" i="10"/>
  <c r="F813" i="10"/>
  <c r="F811" i="10"/>
  <c r="F809" i="10"/>
  <c r="F806" i="10"/>
  <c r="F822" i="10"/>
  <c r="F824" i="10"/>
  <c r="F2743" i="10"/>
  <c r="F2742" i="10"/>
  <c r="F804" i="10"/>
  <c r="F795" i="10"/>
  <c r="F805" i="10"/>
  <c r="F2041" i="10"/>
  <c r="F2040" i="10"/>
  <c r="F2034" i="10"/>
  <c r="F2032" i="10"/>
  <c r="F2027" i="10"/>
  <c r="F2022" i="10"/>
  <c r="F2021" i="10"/>
  <c r="F2020" i="10"/>
  <c r="F2015" i="10"/>
  <c r="F2016" i="10"/>
  <c r="F2011" i="10"/>
  <c r="F2010" i="10"/>
  <c r="F794" i="10"/>
  <c r="F789" i="10"/>
  <c r="F769" i="10"/>
  <c r="F763" i="10"/>
  <c r="F782" i="10"/>
  <c r="F773" i="10"/>
  <c r="F772" i="10"/>
  <c r="F766" i="10"/>
  <c r="F799" i="10"/>
  <c r="F793" i="10"/>
  <c r="F802" i="10"/>
  <c r="F800" i="10"/>
  <c r="F796" i="10"/>
  <c r="F788" i="10"/>
  <c r="F787" i="10"/>
  <c r="F783" i="10"/>
  <c r="F781" i="10"/>
  <c r="F779" i="10"/>
  <c r="F775" i="10"/>
  <c r="F771" i="10"/>
  <c r="F792" i="10"/>
  <c r="F784" i="10"/>
  <c r="F786" i="10"/>
  <c r="F780" i="10"/>
  <c r="F803" i="10"/>
  <c r="F797" i="10"/>
  <c r="F791" i="10"/>
  <c r="F778" i="10"/>
  <c r="F777" i="10"/>
  <c r="F767" i="10"/>
  <c r="F762" i="10"/>
  <c r="F2037" i="10"/>
  <c r="F2028" i="10"/>
  <c r="F2013" i="10"/>
  <c r="F2045" i="10"/>
  <c r="F2044" i="10"/>
  <c r="F2043" i="10"/>
  <c r="F2042" i="10"/>
  <c r="F2039" i="10"/>
  <c r="F2038" i="10"/>
  <c r="F2036" i="10"/>
  <c r="F2035" i="10"/>
  <c r="F2033" i="10"/>
  <c r="F2030" i="10"/>
  <c r="F2029" i="10"/>
  <c r="F2026" i="10"/>
  <c r="F2025" i="10"/>
  <c r="F2024" i="10"/>
  <c r="F2023" i="10"/>
  <c r="F2019" i="10"/>
  <c r="F2018" i="10"/>
  <c r="F2017" i="10"/>
  <c r="F2014" i="10"/>
  <c r="F2012" i="10"/>
  <c r="F2009" i="10"/>
  <c r="F790" i="10"/>
  <c r="F785" i="10"/>
  <c r="F776" i="10"/>
  <c r="F774" i="10"/>
  <c r="F761" i="10"/>
  <c r="F760" i="10"/>
  <c r="F801" i="10"/>
  <c r="F2031" i="10"/>
  <c r="F798" i="10"/>
  <c r="F770" i="10"/>
  <c r="F768" i="10"/>
  <c r="F765" i="10"/>
  <c r="F764" i="10"/>
  <c r="F757" i="10"/>
  <c r="F746" i="10"/>
  <c r="F745" i="10"/>
  <c r="F743" i="10"/>
  <c r="F759" i="10"/>
  <c r="F751" i="10"/>
  <c r="F747" i="10"/>
  <c r="F2005" i="10"/>
  <c r="F1999" i="10"/>
  <c r="F1992" i="10"/>
  <c r="F2645" i="10"/>
  <c r="F1998" i="10"/>
  <c r="F755" i="10"/>
  <c r="F748" i="10"/>
  <c r="F1996" i="10"/>
  <c r="F1990" i="10"/>
  <c r="F1987" i="10"/>
  <c r="F2003" i="10"/>
  <c r="F1997" i="10"/>
  <c r="F1991" i="10"/>
  <c r="F1989" i="10"/>
  <c r="F1988" i="10"/>
  <c r="F1986" i="10"/>
  <c r="F2007" i="10"/>
  <c r="F2006" i="10"/>
  <c r="F1995" i="10"/>
  <c r="F2002" i="10"/>
  <c r="F2000" i="10"/>
  <c r="F1993" i="10"/>
  <c r="F753" i="10"/>
  <c r="F2004" i="10"/>
  <c r="F2001" i="10"/>
  <c r="F749" i="10"/>
  <c r="F742" i="10"/>
  <c r="F739" i="10"/>
  <c r="F758" i="10"/>
  <c r="F754" i="10"/>
  <c r="F752" i="10"/>
  <c r="F750" i="10"/>
  <c r="F744" i="10"/>
  <c r="F741" i="10"/>
  <c r="F740" i="10"/>
  <c r="F756" i="10"/>
  <c r="F2008" i="10"/>
  <c r="F1994" i="10"/>
  <c r="F2741" i="10"/>
  <c r="F737" i="10"/>
  <c r="F731" i="10"/>
  <c r="F730" i="10"/>
  <c r="F728" i="10"/>
  <c r="F727" i="10"/>
  <c r="F726" i="10"/>
  <c r="F724" i="10"/>
  <c r="F720" i="10"/>
  <c r="F719" i="10"/>
  <c r="F718" i="10"/>
  <c r="F712" i="10"/>
  <c r="F1982" i="10"/>
  <c r="F1980" i="10"/>
  <c r="F1974" i="10"/>
  <c r="F1973" i="10"/>
  <c r="F1983" i="10"/>
  <c r="F1979" i="10"/>
  <c r="F1984" i="10"/>
  <c r="F1978" i="10"/>
  <c r="F1977" i="10"/>
  <c r="F721" i="10"/>
  <c r="F716" i="10"/>
  <c r="F1985" i="10"/>
  <c r="F1981" i="10"/>
  <c r="F736" i="10"/>
  <c r="F733" i="10"/>
  <c r="F732" i="10"/>
  <c r="F2642" i="10"/>
  <c r="F735" i="10"/>
  <c r="F1976" i="10"/>
  <c r="F1975" i="10"/>
  <c r="F738" i="10"/>
  <c r="F2644" i="10"/>
  <c r="F2643" i="10"/>
  <c r="F2641" i="10"/>
  <c r="F725" i="10"/>
  <c r="F723" i="10"/>
  <c r="F722" i="10"/>
  <c r="F717" i="10"/>
  <c r="F715" i="10"/>
  <c r="F714" i="10"/>
  <c r="F713" i="10"/>
  <c r="F729" i="10"/>
  <c r="F734" i="10"/>
  <c r="F2738" i="10"/>
  <c r="F698" i="10"/>
  <c r="F1968" i="10"/>
  <c r="F1957" i="10"/>
  <c r="F707" i="10"/>
  <c r="F695" i="10"/>
  <c r="F694" i="10"/>
  <c r="F689" i="10"/>
  <c r="F680" i="10"/>
  <c r="F686" i="10"/>
  <c r="F681" i="10"/>
  <c r="F677" i="10"/>
  <c r="F676" i="10"/>
  <c r="F675" i="10"/>
  <c r="F674" i="10"/>
  <c r="F685" i="10"/>
  <c r="F682" i="10"/>
  <c r="F678" i="10"/>
  <c r="F1963" i="10"/>
  <c r="F1960" i="10"/>
  <c r="F1956" i="10"/>
  <c r="F1955" i="10"/>
  <c r="F2740" i="10"/>
  <c r="F2739" i="10"/>
  <c r="F2737" i="10"/>
  <c r="F1959" i="10"/>
  <c r="F2807" i="10"/>
  <c r="F704" i="10"/>
  <c r="F703" i="10"/>
  <c r="F1972" i="10"/>
  <c r="F1967" i="10"/>
  <c r="F1966" i="10"/>
  <c r="F1964" i="10"/>
  <c r="F700" i="10"/>
  <c r="F691" i="10"/>
  <c r="F688" i="10"/>
  <c r="F1971" i="10"/>
  <c r="F1961" i="10"/>
  <c r="F1958" i="10"/>
  <c r="F696" i="10"/>
  <c r="F693" i="10"/>
  <c r="F692" i="10"/>
  <c r="F690" i="10"/>
  <c r="F687" i="10"/>
  <c r="F684" i="10"/>
  <c r="F683" i="10"/>
  <c r="F679" i="10"/>
  <c r="F709" i="10"/>
  <c r="F1969" i="10"/>
  <c r="F711" i="10"/>
  <c r="F710" i="10"/>
  <c r="F701" i="10"/>
  <c r="F708" i="10"/>
  <c r="F702" i="10"/>
  <c r="F1970" i="10"/>
  <c r="F705" i="10"/>
  <c r="F697" i="10"/>
  <c r="F706" i="10"/>
  <c r="F699" i="10"/>
  <c r="F1965" i="10"/>
  <c r="F1962" i="10"/>
  <c r="F2736" i="10"/>
  <c r="F673" i="10"/>
  <c r="F668" i="10"/>
  <c r="F663" i="10"/>
  <c r="F662" i="10"/>
  <c r="F660" i="10"/>
  <c r="F2858" i="10"/>
  <c r="F2857" i="10"/>
  <c r="F2856" i="10"/>
  <c r="F1954" i="10"/>
  <c r="F1953" i="10"/>
  <c r="F1952" i="10"/>
  <c r="F2640" i="10"/>
  <c r="F670" i="10"/>
  <c r="F2639" i="10"/>
  <c r="F669" i="10"/>
  <c r="F665" i="10"/>
  <c r="F664" i="10"/>
  <c r="F671" i="10"/>
  <c r="F672" i="10"/>
  <c r="F666" i="10"/>
  <c r="F667" i="10"/>
  <c r="F661" i="10"/>
  <c r="F2635" i="10"/>
  <c r="F2735" i="10"/>
  <c r="F2734" i="10"/>
  <c r="F2844" i="10"/>
  <c r="F2843" i="10"/>
  <c r="F631" i="10"/>
  <c r="F652" i="10"/>
  <c r="F1944" i="10"/>
  <c r="F1951" i="10"/>
  <c r="F648" i="10"/>
  <c r="F1945" i="10"/>
  <c r="F654" i="10"/>
  <c r="F658" i="10"/>
  <c r="F643" i="10"/>
  <c r="F649" i="10"/>
  <c r="F641" i="10"/>
  <c r="F2638" i="10"/>
  <c r="F1948" i="10"/>
  <c r="F2637" i="10"/>
  <c r="F650" i="10"/>
  <c r="F647" i="10"/>
  <c r="F637" i="10"/>
  <c r="F635" i="10"/>
  <c r="F640" i="10"/>
  <c r="F629" i="10"/>
  <c r="F655" i="10"/>
  <c r="F653" i="10"/>
  <c r="F651" i="10"/>
  <c r="F642" i="10"/>
  <c r="F639" i="10"/>
  <c r="F638" i="10"/>
  <c r="F632" i="10"/>
  <c r="F630" i="10"/>
  <c r="F646" i="10"/>
  <c r="F644" i="10"/>
  <c r="F636" i="10"/>
  <c r="F634" i="10"/>
  <c r="F633" i="10"/>
  <c r="F1949" i="10"/>
  <c r="F645" i="10"/>
  <c r="F2636" i="10"/>
  <c r="F1950" i="10"/>
  <c r="F1947" i="10"/>
  <c r="F659" i="10"/>
  <c r="F657" i="10"/>
  <c r="F1946" i="10"/>
  <c r="F656" i="10"/>
  <c r="F2633" i="10"/>
  <c r="F1941" i="10"/>
  <c r="F1929" i="10"/>
  <c r="F1927" i="10"/>
  <c r="F1938" i="10"/>
  <c r="F1932" i="10"/>
  <c r="F1930" i="10"/>
  <c r="F1928" i="10"/>
  <c r="F622" i="10"/>
  <c r="F623" i="10"/>
  <c r="F618" i="10"/>
  <c r="F613" i="10"/>
  <c r="F626" i="10"/>
  <c r="F616" i="10"/>
  <c r="F609" i="10"/>
  <c r="F608" i="10"/>
  <c r="F625" i="10"/>
  <c r="F1940" i="10"/>
  <c r="F1935" i="10"/>
  <c r="F606" i="10"/>
  <c r="F597" i="10"/>
  <c r="F1936" i="10"/>
  <c r="F2634" i="10"/>
  <c r="F2632" i="10"/>
  <c r="F617" i="10"/>
  <c r="F614" i="10"/>
  <c r="F610" i="10"/>
  <c r="F605" i="10"/>
  <c r="F599" i="10"/>
  <c r="F1939" i="10"/>
  <c r="F1937" i="10"/>
  <c r="F1933" i="10"/>
  <c r="F1931" i="10"/>
  <c r="F628" i="10"/>
  <c r="F624" i="10"/>
  <c r="F621" i="10"/>
  <c r="F620" i="10"/>
  <c r="F619" i="10"/>
  <c r="F615" i="10"/>
  <c r="F607" i="10"/>
  <c r="F604" i="10"/>
  <c r="F601" i="10"/>
  <c r="F600" i="10"/>
  <c r="F1943" i="10"/>
  <c r="F1942" i="10"/>
  <c r="F1934" i="10"/>
  <c r="F627" i="10"/>
  <c r="F612" i="10"/>
  <c r="F611" i="10"/>
  <c r="F603" i="10"/>
  <c r="F602" i="10"/>
  <c r="F598" i="10"/>
  <c r="F1924" i="10"/>
  <c r="F1921" i="10"/>
  <c r="F1916" i="10"/>
  <c r="F1912" i="10"/>
  <c r="F1925" i="10"/>
  <c r="F1917" i="10"/>
  <c r="F2631" i="10"/>
  <c r="F2630" i="10"/>
  <c r="F1926" i="10"/>
  <c r="F579" i="10"/>
  <c r="F575" i="10"/>
  <c r="F574" i="10"/>
  <c r="F1922" i="10"/>
  <c r="F1910" i="10"/>
  <c r="F1920" i="10"/>
  <c r="F1911" i="10"/>
  <c r="F1909" i="10"/>
  <c r="F1923" i="10"/>
  <c r="F1915" i="10"/>
  <c r="F1918" i="10"/>
  <c r="F1913" i="10"/>
  <c r="F570" i="10"/>
  <c r="F569" i="10"/>
  <c r="F592" i="10"/>
  <c r="F578" i="10"/>
  <c r="F571" i="10"/>
  <c r="F589" i="10"/>
  <c r="F584" i="10"/>
  <c r="F577" i="10"/>
  <c r="F581" i="10"/>
  <c r="F572" i="10"/>
  <c r="F1919" i="10"/>
  <c r="F1914" i="10"/>
  <c r="F595" i="10"/>
  <c r="F590" i="10"/>
  <c r="F583" i="10"/>
  <c r="F591" i="10"/>
  <c r="F587" i="10"/>
  <c r="F582" i="10"/>
  <c r="F580" i="10"/>
  <c r="F576" i="10"/>
  <c r="F593" i="10"/>
  <c r="F588" i="10"/>
  <c r="F573" i="10"/>
  <c r="F596" i="10"/>
  <c r="F585" i="10"/>
  <c r="F594" i="10"/>
  <c r="F586" i="10"/>
  <c r="F1908" i="10"/>
  <c r="F2629" i="10"/>
  <c r="F2806" i="10"/>
  <c r="F2805" i="10"/>
  <c r="F1906" i="10"/>
  <c r="F1905" i="10"/>
  <c r="F568" i="10"/>
  <c r="F558" i="10"/>
  <c r="F554" i="10"/>
  <c r="F564" i="10"/>
  <c r="F562" i="10"/>
  <c r="F560" i="10"/>
  <c r="F1907" i="10"/>
  <c r="F559" i="10"/>
  <c r="F555" i="10"/>
  <c r="F2628" i="10"/>
  <c r="F563" i="10"/>
  <c r="F561" i="10"/>
  <c r="F557" i="10"/>
  <c r="F556" i="10"/>
  <c r="F553" i="10"/>
  <c r="F552" i="10"/>
  <c r="F567" i="10"/>
  <c r="F566" i="10"/>
  <c r="F565" i="10"/>
  <c r="F548" i="10"/>
  <c r="F551" i="10"/>
  <c r="F535" i="10"/>
  <c r="F2733" i="10"/>
  <c r="F550" i="10"/>
  <c r="F546" i="10"/>
  <c r="F544" i="10"/>
  <c r="F543" i="10"/>
  <c r="F542" i="10"/>
  <c r="F538" i="10"/>
  <c r="F537" i="10"/>
  <c r="F541" i="10"/>
  <c r="F540" i="10"/>
  <c r="F534" i="10"/>
  <c r="F533" i="10"/>
  <c r="F532" i="10"/>
  <c r="F2627" i="10"/>
  <c r="F547" i="10"/>
  <c r="F539" i="10"/>
  <c r="F536" i="10"/>
  <c r="F531" i="10"/>
  <c r="F549" i="10"/>
  <c r="F545" i="10"/>
  <c r="F1904" i="10"/>
  <c r="F1903" i="10"/>
  <c r="F1902" i="10"/>
  <c r="F1901" i="10"/>
  <c r="F1900" i="10"/>
  <c r="F1897" i="10"/>
  <c r="F1896" i="10"/>
  <c r="F1895" i="10"/>
  <c r="F1894" i="10"/>
  <c r="F525" i="10"/>
  <c r="F526" i="10"/>
  <c r="F516" i="10"/>
  <c r="F513" i="10"/>
  <c r="F520" i="10"/>
  <c r="F518" i="10"/>
  <c r="F515" i="10"/>
  <c r="F514" i="10"/>
  <c r="F1899" i="10"/>
  <c r="F1898" i="10"/>
  <c r="F519" i="10"/>
  <c r="F517" i="10"/>
  <c r="F529" i="10"/>
  <c r="F528" i="10"/>
  <c r="F522" i="10"/>
  <c r="F521" i="10"/>
  <c r="F2626" i="10"/>
  <c r="F2625" i="10"/>
  <c r="F2624" i="10"/>
  <c r="F530" i="10"/>
  <c r="F527" i="10"/>
  <c r="F524" i="10"/>
  <c r="F523" i="10"/>
  <c r="F511" i="10"/>
  <c r="F505" i="10"/>
  <c r="F1890" i="10"/>
  <c r="F2623" i="10"/>
  <c r="F2622" i="10"/>
  <c r="F2804" i="10"/>
  <c r="F2803" i="10"/>
  <c r="F2802" i="10"/>
  <c r="F510" i="10"/>
  <c r="F506" i="10"/>
  <c r="F504" i="10"/>
  <c r="F501" i="10"/>
  <c r="F502" i="10"/>
  <c r="F507" i="10"/>
  <c r="F1893" i="10"/>
  <c r="F1891" i="10"/>
  <c r="F1892" i="10"/>
  <c r="F499" i="10"/>
  <c r="F498" i="10"/>
  <c r="F497" i="10"/>
  <c r="F508" i="10"/>
  <c r="F500" i="10"/>
  <c r="F512" i="10"/>
  <c r="F509" i="10"/>
  <c r="F503" i="10"/>
  <c r="F1888" i="10"/>
  <c r="F1887" i="10"/>
  <c r="F1884" i="10"/>
  <c r="F496" i="10"/>
  <c r="F493" i="10"/>
  <c r="F2860" i="10"/>
  <c r="F492" i="10"/>
  <c r="F490" i="10"/>
  <c r="F488" i="10"/>
  <c r="F486" i="10"/>
  <c r="F491" i="10"/>
  <c r="F489" i="10"/>
  <c r="F487" i="10"/>
  <c r="F495" i="10"/>
  <c r="F1889" i="10"/>
  <c r="F1886" i="10"/>
  <c r="F1885" i="10"/>
  <c r="F494" i="10"/>
  <c r="F485" i="10"/>
  <c r="F1883" i="10"/>
  <c r="F482" i="10"/>
  <c r="F476" i="10"/>
  <c r="F475" i="10"/>
  <c r="F473" i="10"/>
  <c r="F484" i="10"/>
  <c r="F481" i="10"/>
  <c r="F1880" i="10"/>
  <c r="F479" i="10"/>
  <c r="F2621" i="10"/>
  <c r="F2620" i="10"/>
  <c r="F474" i="10"/>
  <c r="F1882" i="10"/>
  <c r="F483" i="10"/>
  <c r="F1881" i="10"/>
  <c r="F2732" i="10"/>
  <c r="F480" i="10"/>
  <c r="F478" i="10"/>
  <c r="F472" i="10"/>
  <c r="F477" i="10"/>
  <c r="F1877" i="10"/>
  <c r="F1878" i="10"/>
  <c r="F1879" i="10"/>
  <c r="F1875" i="10"/>
  <c r="F463" i="10"/>
  <c r="F461" i="10"/>
  <c r="F2801" i="10"/>
  <c r="F2800" i="10"/>
  <c r="F471" i="10"/>
  <c r="F469" i="10"/>
  <c r="F464" i="10"/>
  <c r="F467" i="10"/>
  <c r="F454" i="10"/>
  <c r="F468" i="10"/>
  <c r="F470" i="10"/>
  <c r="F460" i="10"/>
  <c r="F462" i="10"/>
  <c r="F466" i="10"/>
  <c r="F465" i="10"/>
  <c r="F459" i="10"/>
  <c r="F456" i="10"/>
  <c r="F455" i="10"/>
  <c r="F458" i="10"/>
  <c r="F457" i="10"/>
  <c r="F1876" i="10"/>
  <c r="F452" i="10"/>
  <c r="F449" i="10"/>
  <c r="F1873" i="10"/>
  <c r="F2831" i="10"/>
  <c r="F450" i="10"/>
  <c r="F2619" i="10"/>
  <c r="F2615" i="10"/>
  <c r="F2618" i="10"/>
  <c r="F2617" i="10"/>
  <c r="F2616" i="10"/>
  <c r="F448" i="10"/>
  <c r="F1874" i="10"/>
  <c r="F453" i="10"/>
  <c r="F451" i="10"/>
  <c r="F1872" i="10"/>
  <c r="F1871" i="10"/>
  <c r="F1870" i="10"/>
  <c r="F447" i="10"/>
  <c r="F440" i="10"/>
  <c r="F443" i="10"/>
  <c r="F435" i="10"/>
  <c r="F1867" i="10"/>
  <c r="F2614" i="10"/>
  <c r="F2799" i="10"/>
  <c r="F2830" i="10"/>
  <c r="F1869" i="10"/>
  <c r="F442" i="10"/>
  <c r="F445" i="10"/>
  <c r="F438" i="10"/>
  <c r="F446" i="10"/>
  <c r="F441" i="10"/>
  <c r="F437" i="10"/>
  <c r="F436" i="10"/>
  <c r="F1868" i="10"/>
  <c r="F1865" i="10"/>
  <c r="F1864" i="10"/>
  <c r="F439" i="10"/>
  <c r="F444" i="10"/>
  <c r="F1866" i="10"/>
  <c r="F1862" i="10"/>
  <c r="F1857" i="10"/>
  <c r="F430" i="10"/>
  <c r="F425" i="10"/>
  <c r="F1860" i="10"/>
  <c r="F1858" i="10"/>
  <c r="F429" i="10"/>
  <c r="F428" i="10"/>
  <c r="F2829" i="10"/>
  <c r="F423" i="10"/>
  <c r="F2730" i="10"/>
  <c r="F2729" i="10"/>
  <c r="F2728" i="10"/>
  <c r="F1861" i="10"/>
  <c r="F1863" i="10"/>
  <c r="F434" i="10"/>
  <c r="F2731" i="10"/>
  <c r="F426" i="10"/>
  <c r="F432" i="10"/>
  <c r="F427" i="10"/>
  <c r="F433" i="10"/>
  <c r="F431" i="10"/>
  <c r="F1859" i="10"/>
  <c r="F424" i="10"/>
  <c r="F1853" i="10"/>
  <c r="F2727" i="10"/>
  <c r="F1849" i="10"/>
  <c r="F418" i="10"/>
  <c r="F416" i="10"/>
  <c r="F419" i="10"/>
  <c r="F420" i="10"/>
  <c r="F413" i="10"/>
  <c r="F2855" i="10"/>
  <c r="F414" i="10"/>
  <c r="F412" i="10"/>
  <c r="F2612" i="10"/>
  <c r="F2611" i="10"/>
  <c r="F2613" i="10"/>
  <c r="F421" i="10"/>
  <c r="F411" i="10"/>
  <c r="F422" i="10"/>
  <c r="F417" i="10"/>
  <c r="F415" i="10"/>
  <c r="F410" i="10"/>
  <c r="F1856" i="10"/>
  <c r="F1855" i="10"/>
  <c r="F1852" i="10"/>
  <c r="F1851" i="10"/>
  <c r="F1850" i="10"/>
  <c r="F1854" i="10"/>
  <c r="F1848" i="10"/>
  <c r="F1845" i="10"/>
  <c r="F405" i="10"/>
  <c r="F2842" i="10"/>
  <c r="F1844" i="10"/>
  <c r="F1843" i="10"/>
  <c r="F1842" i="10"/>
  <c r="F2841" i="10"/>
  <c r="F404" i="10"/>
  <c r="F402" i="10"/>
  <c r="F407" i="10"/>
  <c r="F409" i="10"/>
  <c r="F406" i="10"/>
  <c r="F408" i="10"/>
  <c r="F403" i="10"/>
  <c r="F1846" i="10"/>
  <c r="F1847" i="10"/>
  <c r="F2609" i="10"/>
  <c r="F2608" i="10"/>
  <c r="F2610" i="10"/>
  <c r="F2607" i="10"/>
  <c r="F399" i="10"/>
  <c r="F397" i="10"/>
  <c r="F396" i="10"/>
  <c r="F400" i="10"/>
  <c r="F398" i="10"/>
  <c r="F401" i="10"/>
  <c r="F395" i="10"/>
  <c r="F394" i="10"/>
  <c r="F393" i="10"/>
  <c r="F392" i="10"/>
  <c r="F1841" i="10"/>
  <c r="F1840" i="10"/>
  <c r="F389" i="10"/>
  <c r="F388" i="10"/>
  <c r="F1835" i="10"/>
  <c r="F2840" i="10"/>
  <c r="F2839" i="10"/>
  <c r="F2726" i="10"/>
  <c r="F2724" i="10"/>
  <c r="F2725" i="10"/>
  <c r="F1839" i="10"/>
  <c r="F1833" i="10"/>
  <c r="F391" i="10"/>
  <c r="F387" i="10"/>
  <c r="F390" i="10"/>
  <c r="F1838" i="10"/>
  <c r="F1837" i="10"/>
  <c r="F1834" i="10"/>
  <c r="F1836" i="10"/>
  <c r="F2723" i="10"/>
  <c r="F2828" i="10"/>
  <c r="F381" i="10"/>
  <c r="F385" i="10"/>
  <c r="F376" i="10"/>
  <c r="F384" i="10"/>
  <c r="F383" i="10"/>
  <c r="F386" i="10"/>
  <c r="F380" i="10"/>
  <c r="F379" i="10"/>
  <c r="F377" i="10"/>
  <c r="F375" i="10"/>
  <c r="F382" i="10"/>
  <c r="F378" i="10"/>
  <c r="F1832" i="10"/>
  <c r="F370" i="10"/>
  <c r="F374" i="10"/>
  <c r="F2722" i="10"/>
  <c r="F2720" i="10"/>
  <c r="F365" i="10"/>
  <c r="F2721" i="10"/>
  <c r="F368" i="10"/>
  <c r="F1831" i="10"/>
  <c r="F1830" i="10"/>
  <c r="F1828" i="10"/>
  <c r="F373" i="10"/>
  <c r="F366" i="10"/>
  <c r="F372" i="10"/>
  <c r="F371" i="10"/>
  <c r="F367" i="10"/>
  <c r="F369" i="10"/>
  <c r="F364" i="10"/>
  <c r="F1829" i="10"/>
  <c r="F358" i="10"/>
  <c r="F359" i="10"/>
  <c r="F354" i="10"/>
  <c r="F360" i="10"/>
  <c r="F2838" i="10"/>
  <c r="F363" i="10"/>
  <c r="F2606" i="10"/>
  <c r="F353" i="10"/>
  <c r="F356" i="10"/>
  <c r="F351" i="10"/>
  <c r="F1827" i="10"/>
  <c r="F361" i="10"/>
  <c r="F362" i="10"/>
  <c r="F2719" i="10"/>
  <c r="F357" i="10"/>
  <c r="F355" i="10"/>
  <c r="F352" i="10"/>
  <c r="F2718" i="10"/>
  <c r="F2604" i="10"/>
  <c r="F2798" i="10"/>
  <c r="F2797" i="10"/>
  <c r="F2605" i="10"/>
  <c r="F2603" i="10"/>
  <c r="F1826" i="10"/>
  <c r="F348" i="10"/>
  <c r="F346" i="10"/>
  <c r="F347" i="10"/>
  <c r="F345" i="10"/>
  <c r="F350" i="10"/>
  <c r="F349" i="10"/>
  <c r="F344" i="10"/>
  <c r="F343" i="10"/>
  <c r="F342" i="10"/>
  <c r="F341" i="10"/>
  <c r="F1825" i="10"/>
  <c r="F2602" i="10"/>
  <c r="F334" i="10"/>
  <c r="F336" i="10"/>
  <c r="F333" i="10"/>
  <c r="F339" i="10"/>
  <c r="F338" i="10"/>
  <c r="F337" i="10"/>
  <c r="F335" i="10"/>
  <c r="F2717" i="10"/>
  <c r="F340" i="10"/>
  <c r="F332" i="10"/>
  <c r="F331" i="10"/>
  <c r="F330" i="10"/>
  <c r="F1824" i="10"/>
  <c r="F2600" i="10"/>
  <c r="F2716" i="10"/>
  <c r="F322" i="10"/>
  <c r="F327" i="10"/>
  <c r="F329" i="10"/>
  <c r="F328" i="10"/>
  <c r="F326" i="10"/>
  <c r="F324" i="10"/>
  <c r="F323" i="10"/>
  <c r="F320" i="10"/>
  <c r="F2601" i="10"/>
  <c r="F325" i="10"/>
  <c r="F319" i="10"/>
  <c r="F1823" i="10"/>
  <c r="F1822" i="10"/>
  <c r="F321" i="10"/>
  <c r="F1819" i="10"/>
  <c r="F1820" i="10"/>
  <c r="F1821" i="10"/>
  <c r="F314" i="10"/>
  <c r="F310" i="10"/>
  <c r="F318" i="10"/>
  <c r="F313" i="10"/>
  <c r="F308" i="10"/>
  <c r="F317" i="10"/>
  <c r="F312" i="10"/>
  <c r="F309" i="10"/>
  <c r="F315" i="10"/>
  <c r="F311" i="10"/>
  <c r="F316" i="10"/>
  <c r="F1816" i="10"/>
  <c r="F292" i="10"/>
  <c r="F1817" i="10"/>
  <c r="F1813" i="10"/>
  <c r="F294" i="10"/>
  <c r="F293" i="10"/>
  <c r="F291" i="10"/>
  <c r="F1818" i="10"/>
  <c r="F1814" i="10"/>
  <c r="F302" i="10"/>
  <c r="F2714" i="10"/>
  <c r="F2712" i="10"/>
  <c r="F299" i="10"/>
  <c r="F2599" i="10"/>
  <c r="F2595" i="10"/>
  <c r="F2598" i="10"/>
  <c r="F2597" i="10"/>
  <c r="F304" i="10"/>
  <c r="F307" i="10"/>
  <c r="F301" i="10"/>
  <c r="F297" i="10"/>
  <c r="F2715" i="10"/>
  <c r="F2713" i="10"/>
  <c r="F300" i="10"/>
  <c r="F298" i="10"/>
  <c r="F296" i="10"/>
  <c r="F295" i="10"/>
  <c r="F2596" i="10"/>
  <c r="F303" i="10"/>
  <c r="F306" i="10"/>
  <c r="F305" i="10"/>
  <c r="F1815" i="10"/>
  <c r="F1812" i="10"/>
  <c r="F1811" i="10"/>
  <c r="F1804" i="10"/>
  <c r="F289" i="10"/>
  <c r="F273" i="10"/>
  <c r="F1806" i="10"/>
  <c r="F288" i="10"/>
  <c r="F278" i="10"/>
  <c r="F286" i="10"/>
  <c r="F1807" i="10"/>
  <c r="F1808" i="10"/>
  <c r="F279" i="10"/>
  <c r="F275" i="10"/>
  <c r="F277" i="10"/>
  <c r="F274" i="10"/>
  <c r="F271" i="10"/>
  <c r="F284" i="10"/>
  <c r="F272" i="10"/>
  <c r="F2796" i="10"/>
  <c r="F2795" i="10"/>
  <c r="F1810" i="10"/>
  <c r="F1809" i="10"/>
  <c r="F1805" i="10"/>
  <c r="F2592" i="10"/>
  <c r="F2594" i="10"/>
  <c r="F2591" i="10"/>
  <c r="F290" i="10"/>
  <c r="F281" i="10"/>
  <c r="F287" i="10"/>
  <c r="F2593" i="10"/>
  <c r="F280" i="10"/>
  <c r="F276" i="10"/>
  <c r="F285" i="10"/>
  <c r="F283" i="10"/>
  <c r="F282" i="10"/>
  <c r="F267" i="10"/>
  <c r="F257" i="10"/>
  <c r="F2587" i="10"/>
  <c r="F2585" i="10"/>
  <c r="F1796" i="10"/>
  <c r="F1794" i="10"/>
  <c r="F1795" i="10"/>
  <c r="F255" i="10"/>
  <c r="F1803" i="10"/>
  <c r="F2590" i="10"/>
  <c r="F2584" i="10"/>
  <c r="F2582" i="10"/>
  <c r="F268" i="10"/>
  <c r="F256" i="10"/>
  <c r="F265" i="10"/>
  <c r="F254" i="10"/>
  <c r="F253" i="10"/>
  <c r="F1802" i="10"/>
  <c r="F1801" i="10"/>
  <c r="F1798" i="10"/>
  <c r="F1797" i="10"/>
  <c r="F269" i="10"/>
  <c r="F258" i="10"/>
  <c r="F266" i="10"/>
  <c r="F2589" i="10"/>
  <c r="F262" i="10"/>
  <c r="F2588" i="10"/>
  <c r="F2583" i="10"/>
  <c r="F264" i="10"/>
  <c r="F261" i="10"/>
  <c r="F260" i="10"/>
  <c r="F270" i="10"/>
  <c r="F263" i="10"/>
  <c r="F1800" i="10"/>
  <c r="F1799" i="10"/>
  <c r="F259" i="10"/>
  <c r="F2586" i="10"/>
  <c r="F1787" i="10"/>
  <c r="F250" i="10"/>
  <c r="F238" i="10"/>
  <c r="F245" i="10"/>
  <c r="F242" i="10"/>
  <c r="F239" i="10"/>
  <c r="F247" i="10"/>
  <c r="F2794" i="10"/>
  <c r="F2793" i="10"/>
  <c r="F2792" i="10"/>
  <c r="F1791" i="10"/>
  <c r="F1790" i="10"/>
  <c r="F251" i="10"/>
  <c r="F237" i="10"/>
  <c r="F1793" i="10"/>
  <c r="F2581" i="10"/>
  <c r="F2580" i="10"/>
  <c r="F244" i="10"/>
  <c r="F241" i="10"/>
  <c r="F1788" i="10"/>
  <c r="F252" i="10"/>
  <c r="F1792" i="10"/>
  <c r="F1789" i="10"/>
  <c r="F249" i="10"/>
  <c r="F248" i="10"/>
  <c r="F243" i="10"/>
  <c r="F246" i="10"/>
  <c r="F240" i="10"/>
  <c r="F2709" i="10"/>
  <c r="F2707" i="10"/>
  <c r="F2708" i="10"/>
  <c r="F1784" i="10"/>
  <c r="F1783" i="10"/>
  <c r="F233" i="10"/>
  <c r="F235" i="10"/>
  <c r="F1785" i="10"/>
  <c r="F2711" i="10"/>
  <c r="F2710" i="10"/>
  <c r="F236" i="10"/>
  <c r="F234" i="10"/>
  <c r="F1786" i="10"/>
  <c r="F1782" i="10"/>
  <c r="F1779" i="10"/>
  <c r="F231" i="10"/>
  <c r="F221" i="10"/>
  <c r="F215" i="10"/>
  <c r="F226" i="10"/>
  <c r="F222" i="10"/>
  <c r="F214" i="10"/>
  <c r="F212" i="10"/>
  <c r="F228" i="10"/>
  <c r="F217" i="10"/>
  <c r="F2579" i="10"/>
  <c r="F232" i="10"/>
  <c r="F224" i="10"/>
  <c r="F213" i="10"/>
  <c r="F1781" i="10"/>
  <c r="F1780" i="10"/>
  <c r="F230" i="10"/>
  <c r="F225" i="10"/>
  <c r="F220" i="10"/>
  <c r="F216" i="10"/>
  <c r="F227" i="10"/>
  <c r="F223" i="10"/>
  <c r="F219" i="10"/>
  <c r="F229" i="10"/>
  <c r="F218" i="10"/>
  <c r="F206" i="10"/>
  <c r="F211" i="10"/>
  <c r="F195" i="10"/>
  <c r="F201" i="10"/>
  <c r="F199" i="10"/>
  <c r="F209" i="10"/>
  <c r="F210" i="10"/>
  <c r="F208" i="10"/>
  <c r="F196" i="10"/>
  <c r="F207" i="10"/>
  <c r="F1775" i="10"/>
  <c r="F1777" i="10"/>
  <c r="F203" i="10"/>
  <c r="F1776" i="10"/>
  <c r="F197" i="10"/>
  <c r="F204" i="10"/>
  <c r="F202" i="10"/>
  <c r="F205" i="10"/>
  <c r="F200" i="10"/>
  <c r="F198" i="10"/>
  <c r="F1778" i="10"/>
  <c r="F1774" i="10"/>
  <c r="F1766" i="10"/>
  <c r="F189" i="10"/>
  <c r="F192" i="10"/>
  <c r="F187" i="10"/>
  <c r="F190" i="10"/>
  <c r="F186" i="10"/>
  <c r="F169" i="10"/>
  <c r="F194" i="10"/>
  <c r="F191" i="10"/>
  <c r="F172" i="10"/>
  <c r="F164" i="10"/>
  <c r="F193" i="10"/>
  <c r="F163" i="10"/>
  <c r="F181" i="10"/>
  <c r="F170" i="10"/>
  <c r="F188" i="10"/>
  <c r="F184" i="10"/>
  <c r="F180" i="10"/>
  <c r="F176" i="10"/>
  <c r="F174" i="10"/>
  <c r="F173" i="10"/>
  <c r="F1772" i="10"/>
  <c r="F1770" i="10"/>
  <c r="F1767" i="10"/>
  <c r="F1765" i="10"/>
  <c r="F177" i="10"/>
  <c r="F167" i="10"/>
  <c r="F185" i="10"/>
  <c r="F166" i="10"/>
  <c r="F179" i="10"/>
  <c r="F1769" i="10"/>
  <c r="F165" i="10"/>
  <c r="F1771" i="10"/>
  <c r="F1768" i="10"/>
  <c r="F178" i="10"/>
  <c r="F168" i="10"/>
  <c r="F183" i="10"/>
  <c r="F182" i="10"/>
  <c r="F175" i="10"/>
  <c r="F171" i="10"/>
  <c r="F1773" i="10"/>
  <c r="F1763" i="10"/>
  <c r="F156" i="10"/>
  <c r="F158" i="10"/>
  <c r="F1764" i="10"/>
  <c r="F151" i="10"/>
  <c r="F142" i="10"/>
  <c r="F153" i="10"/>
  <c r="F148" i="10"/>
  <c r="F1760" i="10"/>
  <c r="F155" i="10"/>
  <c r="F154" i="10"/>
  <c r="F159" i="10"/>
  <c r="F162" i="10"/>
  <c r="F146" i="10"/>
  <c r="F1761" i="10"/>
  <c r="F150" i="10"/>
  <c r="F143" i="10"/>
  <c r="F161" i="10"/>
  <c r="F160" i="10"/>
  <c r="F152" i="10"/>
  <c r="F144" i="10"/>
  <c r="F147" i="10"/>
  <c r="F157" i="10"/>
  <c r="F149" i="10"/>
  <c r="F145" i="10"/>
  <c r="F1762" i="10"/>
  <c r="F135" i="10"/>
  <c r="F130" i="10"/>
  <c r="F120" i="10"/>
  <c r="F136" i="10"/>
  <c r="F138" i="10"/>
  <c r="F129" i="10"/>
  <c r="F125" i="10"/>
  <c r="F121" i="10"/>
  <c r="F1754" i="10"/>
  <c r="F1750" i="10"/>
  <c r="F132" i="10"/>
  <c r="F1758" i="10"/>
  <c r="F134" i="10"/>
  <c r="F118" i="10"/>
  <c r="F141" i="10"/>
  <c r="F127" i="10"/>
  <c r="F116" i="10"/>
  <c r="F126" i="10"/>
  <c r="F112" i="10"/>
  <c r="F140" i="10"/>
  <c r="F137" i="10"/>
  <c r="F128" i="10"/>
  <c r="F117" i="10"/>
  <c r="F139" i="10"/>
  <c r="F133" i="10"/>
  <c r="F119" i="10"/>
  <c r="F114" i="10"/>
  <c r="F131" i="10"/>
  <c r="F115" i="10"/>
  <c r="F113" i="10"/>
  <c r="F1755" i="10"/>
  <c r="F122" i="10"/>
  <c r="F123" i="10"/>
  <c r="F1756" i="10"/>
  <c r="F1753" i="10"/>
  <c r="F1757" i="10"/>
  <c r="F1759" i="10"/>
  <c r="F1752" i="10"/>
  <c r="F1751" i="10"/>
  <c r="F124" i="10"/>
  <c r="F1742" i="10"/>
  <c r="F1739" i="10"/>
  <c r="F1748" i="10"/>
  <c r="F1746" i="10"/>
  <c r="F104" i="10"/>
  <c r="F97" i="10"/>
  <c r="F109" i="10"/>
  <c r="F1745" i="10"/>
  <c r="F101" i="10"/>
  <c r="F91" i="10"/>
  <c r="F105" i="10"/>
  <c r="F94" i="10"/>
  <c r="F1749" i="10"/>
  <c r="F1744" i="10"/>
  <c r="F1740" i="10"/>
  <c r="F110" i="10"/>
  <c r="F106" i="10"/>
  <c r="F92" i="10"/>
  <c r="F108" i="10"/>
  <c r="F98" i="10"/>
  <c r="F89" i="10"/>
  <c r="F93" i="10"/>
  <c r="F100" i="10"/>
  <c r="F102" i="10"/>
  <c r="F95" i="10"/>
  <c r="F107" i="10"/>
  <c r="F90" i="10"/>
  <c r="F1747" i="10"/>
  <c r="F1743" i="10"/>
  <c r="F99" i="10"/>
  <c r="F111" i="10"/>
  <c r="F103" i="10"/>
  <c r="F96" i="10"/>
  <c r="F1741" i="10"/>
  <c r="F82" i="10"/>
  <c r="F73" i="10"/>
  <c r="F78" i="10"/>
  <c r="F77" i="10"/>
  <c r="F87" i="10"/>
  <c r="F76" i="10"/>
  <c r="F71" i="10"/>
  <c r="F86" i="10"/>
  <c r="F85" i="10"/>
  <c r="F79" i="10"/>
  <c r="F81" i="10"/>
  <c r="F75" i="10"/>
  <c r="F72" i="10"/>
  <c r="F84" i="10"/>
  <c r="F80" i="10"/>
  <c r="F83" i="10"/>
  <c r="F74" i="10"/>
  <c r="F88" i="10"/>
  <c r="F1738" i="10"/>
  <c r="F64" i="10"/>
  <c r="F58" i="10"/>
  <c r="F68" i="10"/>
  <c r="F60" i="10"/>
  <c r="F66" i="10"/>
  <c r="F57" i="10"/>
  <c r="F1736" i="10"/>
  <c r="F1737" i="10"/>
  <c r="F1735" i="10"/>
  <c r="F1734" i="10"/>
  <c r="F69" i="10"/>
  <c r="F62" i="10"/>
  <c r="F70" i="10"/>
  <c r="F65" i="10"/>
  <c r="F59" i="10"/>
  <c r="F63" i="10"/>
  <c r="F67" i="10"/>
  <c r="F61" i="10"/>
  <c r="F56" i="10"/>
  <c r="F1732" i="10"/>
  <c r="F1731" i="10"/>
  <c r="F1733" i="10"/>
  <c r="F55" i="10"/>
  <c r="F54" i="10"/>
  <c r="F53" i="10"/>
  <c r="F52" i="10"/>
  <c r="F51" i="10"/>
  <c r="F50" i="10"/>
  <c r="F49" i="10"/>
  <c r="F1730" i="10"/>
  <c r="F2837" i="10"/>
  <c r="F1729" i="10"/>
  <c r="F47" i="10"/>
  <c r="F46" i="10"/>
  <c r="F45" i="10"/>
  <c r="F44" i="10"/>
  <c r="F48" i="10"/>
  <c r="F43" i="10"/>
  <c r="F42" i="10"/>
  <c r="F41" i="10"/>
  <c r="F1728" i="10"/>
  <c r="F1727" i="10"/>
  <c r="F1726" i="10"/>
  <c r="F1725" i="10"/>
  <c r="F1724" i="10"/>
  <c r="F1723" i="10"/>
  <c r="F1722" i="10"/>
  <c r="F1721" i="10"/>
  <c r="F1720" i="10"/>
  <c r="F1719" i="10"/>
  <c r="F1718" i="10"/>
  <c r="F1717" i="10"/>
  <c r="F2791" i="10"/>
  <c r="F40" i="10"/>
  <c r="F39" i="10"/>
  <c r="F38" i="10"/>
  <c r="F37" i="10"/>
  <c r="F1716" i="10"/>
  <c r="F1715" i="10"/>
  <c r="F1714" i="10"/>
  <c r="F34" i="10"/>
  <c r="F36" i="10"/>
  <c r="F35" i="10"/>
  <c r="F1713" i="10"/>
  <c r="F1712" i="10"/>
  <c r="F1711" i="10"/>
  <c r="F1710" i="10"/>
  <c r="F1709" i="10"/>
  <c r="F1708" i="10"/>
  <c r="F2706" i="10"/>
  <c r="F1707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1706" i="10"/>
  <c r="F1704" i="10"/>
  <c r="F1705" i="10"/>
  <c r="F2578" i="10"/>
  <c r="F2577" i="10"/>
  <c r="F2576" i="10"/>
  <c r="F1703" i="10"/>
  <c r="F1702" i="10"/>
  <c r="F1701" i="10"/>
  <c r="F1700" i="10"/>
  <c r="F21" i="10"/>
  <c r="F20" i="10"/>
  <c r="F19" i="10"/>
  <c r="F1699" i="10"/>
  <c r="F1698" i="10"/>
  <c r="F1696" i="10"/>
  <c r="F1697" i="10"/>
  <c r="F17" i="10"/>
  <c r="F18" i="10"/>
  <c r="F16" i="10"/>
  <c r="F15" i="10"/>
  <c r="F1695" i="10"/>
  <c r="F14" i="10"/>
  <c r="F13" i="10"/>
  <c r="F12" i="10"/>
  <c r="F1694" i="10"/>
  <c r="F1693" i="10"/>
  <c r="F1691" i="10"/>
  <c r="F1690" i="10"/>
  <c r="F1692" i="10"/>
  <c r="F11" i="10"/>
  <c r="F2575" i="10"/>
  <c r="F1689" i="10"/>
  <c r="F1688" i="10"/>
  <c r="F1687" i="10"/>
  <c r="F2574" i="10"/>
  <c r="F2573" i="10"/>
  <c r="F1686" i="10"/>
  <c r="F1685" i="10"/>
  <c r="F1684" i="10"/>
  <c r="F1682" i="10"/>
  <c r="F1683" i="10"/>
  <c r="F10" i="10"/>
  <c r="F9" i="10"/>
  <c r="F8" i="10"/>
  <c r="F7" i="10"/>
  <c r="F6" i="10"/>
  <c r="F5" i="10"/>
  <c r="F4" i="10"/>
  <c r="F3" i="10"/>
  <c r="F1681" i="10"/>
  <c r="F1680" i="10"/>
  <c r="F1679" i="10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F1456" i="6"/>
  <c r="F1836" i="6"/>
  <c r="F1837" i="6"/>
  <c r="F2106" i="6"/>
  <c r="F2143" i="6"/>
  <c r="F2144" i="6"/>
  <c r="F2145" i="6"/>
  <c r="F2151" i="6"/>
  <c r="F2190" i="6"/>
  <c r="F2193" i="6"/>
  <c r="F2432" i="6"/>
  <c r="F2433" i="6"/>
  <c r="F2434" i="6"/>
  <c r="F2857" i="6"/>
  <c r="S5" i="6"/>
  <c r="J16" i="6" s="1"/>
  <c r="F856" i="6"/>
  <c r="F822" i="6"/>
  <c r="F618" i="6"/>
  <c r="F600" i="6"/>
  <c r="F593" i="6"/>
  <c r="F586" i="6"/>
  <c r="F552" i="6"/>
  <c r="F537" i="6"/>
  <c r="F533" i="6"/>
  <c r="F503" i="6"/>
  <c r="F476" i="6"/>
  <c r="F462" i="6"/>
  <c r="F461" i="6"/>
  <c r="F438" i="6"/>
  <c r="F437" i="6"/>
  <c r="F331" i="6"/>
  <c r="F330" i="6"/>
  <c r="F322" i="6"/>
  <c r="F303" i="6"/>
  <c r="F276" i="6"/>
  <c r="F271" i="6"/>
  <c r="F263" i="6"/>
  <c r="F262" i="6"/>
  <c r="F253" i="6"/>
  <c r="F252" i="6"/>
  <c r="F228" i="6"/>
  <c r="F135" i="6"/>
  <c r="F62" i="6"/>
  <c r="F60" i="6"/>
  <c r="F58" i="6"/>
  <c r="F55" i="6"/>
  <c r="F30" i="6"/>
  <c r="J1301" i="6" l="1"/>
  <c r="J1288" i="6"/>
  <c r="J1217" i="6"/>
  <c r="J1216" i="6"/>
  <c r="J864" i="6"/>
  <c r="J863" i="6"/>
  <c r="J843" i="6"/>
  <c r="J747" i="6"/>
  <c r="J985" i="6"/>
  <c r="J1205" i="6"/>
  <c r="J720" i="6"/>
  <c r="J1157" i="6"/>
  <c r="J521" i="6"/>
  <c r="J1144" i="6"/>
  <c r="J520" i="6"/>
  <c r="J1073" i="6"/>
  <c r="J485" i="6"/>
  <c r="J1072" i="6"/>
  <c r="J341" i="6"/>
  <c r="J1061" i="6"/>
  <c r="J304" i="6"/>
  <c r="J1008" i="6"/>
  <c r="J1193" i="6"/>
  <c r="J1049" i="6"/>
  <c r="J819" i="6"/>
  <c r="J449" i="6"/>
  <c r="J1312" i="6"/>
  <c r="J1168" i="6"/>
  <c r="J1024" i="6"/>
  <c r="J768" i="6"/>
  <c r="J376" i="6"/>
  <c r="J1289" i="6"/>
  <c r="J1145" i="6"/>
  <c r="J987" i="6"/>
  <c r="J723" i="6"/>
  <c r="J305" i="6"/>
  <c r="J1277" i="6"/>
  <c r="J1133" i="6"/>
  <c r="J965" i="6"/>
  <c r="J699" i="6"/>
  <c r="J257" i="6"/>
  <c r="J1265" i="6"/>
  <c r="J1121" i="6"/>
  <c r="J947" i="6"/>
  <c r="J665" i="6"/>
  <c r="J209" i="6"/>
  <c r="J1240" i="6"/>
  <c r="J1096" i="6"/>
  <c r="J903" i="6"/>
  <c r="J592" i="6"/>
  <c r="J112" i="6"/>
  <c r="J1229" i="6"/>
  <c r="J1085" i="6"/>
  <c r="J885" i="6"/>
  <c r="J557" i="6"/>
  <c r="J63" i="6"/>
  <c r="J1276" i="6"/>
  <c r="J1204" i="6"/>
  <c r="J1132" i="6"/>
  <c r="J1060" i="6"/>
  <c r="J964" i="6"/>
  <c r="J840" i="6"/>
  <c r="J695" i="6"/>
  <c r="J484" i="6"/>
  <c r="J256" i="6"/>
  <c r="J1264" i="6"/>
  <c r="J1192" i="6"/>
  <c r="J1120" i="6"/>
  <c r="J1048" i="6"/>
  <c r="J945" i="6"/>
  <c r="J816" i="6"/>
  <c r="J664" i="6"/>
  <c r="J448" i="6"/>
  <c r="J208" i="6"/>
  <c r="J1253" i="6"/>
  <c r="J1181" i="6"/>
  <c r="J1109" i="6"/>
  <c r="J1037" i="6"/>
  <c r="J925" i="6"/>
  <c r="J795" i="6"/>
  <c r="J629" i="6"/>
  <c r="J413" i="6"/>
  <c r="J161" i="6"/>
  <c r="J1252" i="6"/>
  <c r="J1180" i="6"/>
  <c r="J1108" i="6"/>
  <c r="J1036" i="6"/>
  <c r="J924" i="6"/>
  <c r="J792" i="6"/>
  <c r="J628" i="6"/>
  <c r="J412" i="6"/>
  <c r="J160" i="6"/>
  <c r="J1313" i="6"/>
  <c r="J1241" i="6"/>
  <c r="J1169" i="6"/>
  <c r="J1097" i="6"/>
  <c r="J1025" i="6"/>
  <c r="J904" i="6"/>
  <c r="J771" i="6"/>
  <c r="J593" i="6"/>
  <c r="J377" i="6"/>
  <c r="J113" i="6"/>
  <c r="J1300" i="6"/>
  <c r="J1228" i="6"/>
  <c r="J1156" i="6"/>
  <c r="J1084" i="6"/>
  <c r="J1007" i="6"/>
  <c r="J881" i="6"/>
  <c r="J744" i="6"/>
  <c r="J556" i="6"/>
  <c r="J340" i="6"/>
  <c r="J52" i="6"/>
  <c r="J1314" i="6"/>
  <c r="J1302" i="6"/>
  <c r="J1290" i="6"/>
  <c r="J1278" i="6"/>
  <c r="J1266" i="6"/>
  <c r="J1254" i="6"/>
  <c r="J1242" i="6"/>
  <c r="J1230" i="6"/>
  <c r="J1218" i="6"/>
  <c r="J1206" i="6"/>
  <c r="J1194" i="6"/>
  <c r="J1182" i="6"/>
  <c r="J1170" i="6"/>
  <c r="J1158" i="6"/>
  <c r="J1146" i="6"/>
  <c r="J1134" i="6"/>
  <c r="J1122" i="6"/>
  <c r="J1110" i="6"/>
  <c r="J1098" i="6"/>
  <c r="J1086" i="6"/>
  <c r="J1074" i="6"/>
  <c r="J1062" i="6"/>
  <c r="J1050" i="6"/>
  <c r="J1038" i="6"/>
  <c r="J1026" i="6"/>
  <c r="J1009" i="6"/>
  <c r="J988" i="6"/>
  <c r="J969" i="6"/>
  <c r="J948" i="6"/>
  <c r="J927" i="6"/>
  <c r="J905" i="6"/>
  <c r="J887" i="6"/>
  <c r="J865" i="6"/>
  <c r="J844" i="6"/>
  <c r="J820" i="6"/>
  <c r="J796" i="6"/>
  <c r="J772" i="6"/>
  <c r="J748" i="6"/>
  <c r="J724" i="6"/>
  <c r="J700" i="6"/>
  <c r="J669" i="6"/>
  <c r="J633" i="6"/>
  <c r="J597" i="6"/>
  <c r="J561" i="6"/>
  <c r="J525" i="6"/>
  <c r="J489" i="6"/>
  <c r="J453" i="6"/>
  <c r="J417" i="6"/>
  <c r="J381" i="6"/>
  <c r="J345" i="6"/>
  <c r="J309" i="6"/>
  <c r="J267" i="6"/>
  <c r="J219" i="6"/>
  <c r="J171" i="6"/>
  <c r="J123" i="6"/>
  <c r="J64" i="6"/>
  <c r="J1311" i="6"/>
  <c r="J1299" i="6"/>
  <c r="J1287" i="6"/>
  <c r="J1275" i="6"/>
  <c r="J1263" i="6"/>
  <c r="J1251" i="6"/>
  <c r="J1239" i="6"/>
  <c r="J1227" i="6"/>
  <c r="J1215" i="6"/>
  <c r="J1203" i="6"/>
  <c r="J1191" i="6"/>
  <c r="J1179" i="6"/>
  <c r="J1167" i="6"/>
  <c r="J1155" i="6"/>
  <c r="J1143" i="6"/>
  <c r="J1131" i="6"/>
  <c r="J1119" i="6"/>
  <c r="J1107" i="6"/>
  <c r="J1095" i="6"/>
  <c r="J1083" i="6"/>
  <c r="J1071" i="6"/>
  <c r="J1059" i="6"/>
  <c r="J1047" i="6"/>
  <c r="J1035" i="6"/>
  <c r="J1023" i="6"/>
  <c r="J1005" i="6"/>
  <c r="J984" i="6"/>
  <c r="J963" i="6"/>
  <c r="J941" i="6"/>
  <c r="J923" i="6"/>
  <c r="J901" i="6"/>
  <c r="J880" i="6"/>
  <c r="J861" i="6"/>
  <c r="J839" i="6"/>
  <c r="J815" i="6"/>
  <c r="J791" i="6"/>
  <c r="J767" i="6"/>
  <c r="J743" i="6"/>
  <c r="J719" i="6"/>
  <c r="J693" i="6"/>
  <c r="J663" i="6"/>
  <c r="J627" i="6"/>
  <c r="J591" i="6"/>
  <c r="J555" i="6"/>
  <c r="J519" i="6"/>
  <c r="J483" i="6"/>
  <c r="J447" i="6"/>
  <c r="J411" i="6"/>
  <c r="J375" i="6"/>
  <c r="J339" i="6"/>
  <c r="J303" i="6"/>
  <c r="J255" i="6"/>
  <c r="J207" i="6"/>
  <c r="J159" i="6"/>
  <c r="J111" i="6"/>
  <c r="J51" i="6"/>
  <c r="J1310" i="6"/>
  <c r="J1298" i="6"/>
  <c r="J1286" i="6"/>
  <c r="J1274" i="6"/>
  <c r="J1262" i="6"/>
  <c r="J1250" i="6"/>
  <c r="J1238" i="6"/>
  <c r="J1226" i="6"/>
  <c r="J1214" i="6"/>
  <c r="J1202" i="6"/>
  <c r="J1190" i="6"/>
  <c r="J1178" i="6"/>
  <c r="J1166" i="6"/>
  <c r="J1154" i="6"/>
  <c r="J1142" i="6"/>
  <c r="J1130" i="6"/>
  <c r="J1118" i="6"/>
  <c r="J1106" i="6"/>
  <c r="J1094" i="6"/>
  <c r="J1082" i="6"/>
  <c r="J1070" i="6"/>
  <c r="J1058" i="6"/>
  <c r="J1046" i="6"/>
  <c r="J1034" i="6"/>
  <c r="J1022" i="6"/>
  <c r="J1001" i="6"/>
  <c r="J983" i="6"/>
  <c r="J961" i="6"/>
  <c r="J940" i="6"/>
  <c r="J921" i="6"/>
  <c r="J900" i="6"/>
  <c r="J879" i="6"/>
  <c r="J857" i="6"/>
  <c r="J837" i="6"/>
  <c r="J813" i="6"/>
  <c r="J789" i="6"/>
  <c r="J765" i="6"/>
  <c r="J741" i="6"/>
  <c r="J717" i="6"/>
  <c r="J689" i="6"/>
  <c r="J657" i="6"/>
  <c r="J621" i="6"/>
  <c r="J585" i="6"/>
  <c r="J549" i="6"/>
  <c r="J513" i="6"/>
  <c r="J477" i="6"/>
  <c r="J441" i="6"/>
  <c r="J405" i="6"/>
  <c r="J369" i="6"/>
  <c r="J333" i="6"/>
  <c r="J293" i="6"/>
  <c r="J245" i="6"/>
  <c r="J197" i="6"/>
  <c r="J149" i="6"/>
  <c r="J101" i="6"/>
  <c r="J40" i="6"/>
  <c r="J1309" i="6"/>
  <c r="J1297" i="6"/>
  <c r="J1285" i="6"/>
  <c r="J1273" i="6"/>
  <c r="J1261" i="6"/>
  <c r="J1249" i="6"/>
  <c r="J1237" i="6"/>
  <c r="J1225" i="6"/>
  <c r="J1213" i="6"/>
  <c r="J1201" i="6"/>
  <c r="J1189" i="6"/>
  <c r="J1177" i="6"/>
  <c r="J1165" i="6"/>
  <c r="J1153" i="6"/>
  <c r="J1141" i="6"/>
  <c r="J1129" i="6"/>
  <c r="J1117" i="6"/>
  <c r="J1105" i="6"/>
  <c r="J1093" i="6"/>
  <c r="J1081" i="6"/>
  <c r="J1069" i="6"/>
  <c r="J1057" i="6"/>
  <c r="J1045" i="6"/>
  <c r="J1033" i="6"/>
  <c r="J1021" i="6"/>
  <c r="J1000" i="6"/>
  <c r="J981" i="6"/>
  <c r="J960" i="6"/>
  <c r="J939" i="6"/>
  <c r="J917" i="6"/>
  <c r="J899" i="6"/>
  <c r="J877" i="6"/>
  <c r="J856" i="6"/>
  <c r="J833" i="6"/>
  <c r="J809" i="6"/>
  <c r="J785" i="6"/>
  <c r="J761" i="6"/>
  <c r="J737" i="6"/>
  <c r="J713" i="6"/>
  <c r="J688" i="6"/>
  <c r="J653" i="6"/>
  <c r="J617" i="6"/>
  <c r="J581" i="6"/>
  <c r="J545" i="6"/>
  <c r="J509" i="6"/>
  <c r="J473" i="6"/>
  <c r="J437" i="6"/>
  <c r="J401" i="6"/>
  <c r="J365" i="6"/>
  <c r="J329" i="6"/>
  <c r="J292" i="6"/>
  <c r="J244" i="6"/>
  <c r="J196" i="6"/>
  <c r="J148" i="6"/>
  <c r="J100" i="6"/>
  <c r="J39" i="6"/>
  <c r="J1308" i="6"/>
  <c r="J1296" i="6"/>
  <c r="J1284" i="6"/>
  <c r="J1272" i="6"/>
  <c r="J1260" i="6"/>
  <c r="J1248" i="6"/>
  <c r="J1236" i="6"/>
  <c r="J1224" i="6"/>
  <c r="J1212" i="6"/>
  <c r="J1200" i="6"/>
  <c r="J1188" i="6"/>
  <c r="J1176" i="6"/>
  <c r="J1164" i="6"/>
  <c r="J1152" i="6"/>
  <c r="J1140" i="6"/>
  <c r="J1128" i="6"/>
  <c r="J1116" i="6"/>
  <c r="J1104" i="6"/>
  <c r="J1092" i="6"/>
  <c r="J1080" i="6"/>
  <c r="J1068" i="6"/>
  <c r="J1056" i="6"/>
  <c r="J1044" i="6"/>
  <c r="J1032" i="6"/>
  <c r="J1020" i="6"/>
  <c r="J999" i="6"/>
  <c r="J977" i="6"/>
  <c r="J959" i="6"/>
  <c r="J937" i="6"/>
  <c r="J916" i="6"/>
  <c r="J897" i="6"/>
  <c r="J876" i="6"/>
  <c r="J855" i="6"/>
  <c r="J832" i="6"/>
  <c r="J808" i="6"/>
  <c r="J784" i="6"/>
  <c r="J760" i="6"/>
  <c r="J736" i="6"/>
  <c r="J712" i="6"/>
  <c r="J687" i="6"/>
  <c r="J652" i="6"/>
  <c r="J616" i="6"/>
  <c r="J580" i="6"/>
  <c r="J544" i="6"/>
  <c r="J508" i="6"/>
  <c r="J472" i="6"/>
  <c r="J436" i="6"/>
  <c r="J400" i="6"/>
  <c r="J364" i="6"/>
  <c r="J328" i="6"/>
  <c r="J291" i="6"/>
  <c r="J243" i="6"/>
  <c r="J195" i="6"/>
  <c r="J147" i="6"/>
  <c r="J99" i="6"/>
  <c r="J28" i="6"/>
  <c r="J1307" i="6"/>
  <c r="J1295" i="6"/>
  <c r="J1283" i="6"/>
  <c r="J1271" i="6"/>
  <c r="J1259" i="6"/>
  <c r="J1247" i="6"/>
  <c r="J1235" i="6"/>
  <c r="J1223" i="6"/>
  <c r="J1211" i="6"/>
  <c r="J1199" i="6"/>
  <c r="J1187" i="6"/>
  <c r="J1175" i="6"/>
  <c r="J1163" i="6"/>
  <c r="J1151" i="6"/>
  <c r="J1139" i="6"/>
  <c r="J1127" i="6"/>
  <c r="J1115" i="6"/>
  <c r="J1103" i="6"/>
  <c r="J1091" i="6"/>
  <c r="J1079" i="6"/>
  <c r="J1067" i="6"/>
  <c r="J1055" i="6"/>
  <c r="J1043" i="6"/>
  <c r="J1031" i="6"/>
  <c r="J1019" i="6"/>
  <c r="J997" i="6"/>
  <c r="J976" i="6"/>
  <c r="J957" i="6"/>
  <c r="J936" i="6"/>
  <c r="J915" i="6"/>
  <c r="J893" i="6"/>
  <c r="J875" i="6"/>
  <c r="J853" i="6"/>
  <c r="J831" i="6"/>
  <c r="J807" i="6"/>
  <c r="J783" i="6"/>
  <c r="J759" i="6"/>
  <c r="J735" i="6"/>
  <c r="J711" i="6"/>
  <c r="J683" i="6"/>
  <c r="J651" i="6"/>
  <c r="J615" i="6"/>
  <c r="J579" i="6"/>
  <c r="J543" i="6"/>
  <c r="J507" i="6"/>
  <c r="J471" i="6"/>
  <c r="J435" i="6"/>
  <c r="J399" i="6"/>
  <c r="J363" i="6"/>
  <c r="J327" i="6"/>
  <c r="J281" i="6"/>
  <c r="J233" i="6"/>
  <c r="J185" i="6"/>
  <c r="J137" i="6"/>
  <c r="J89" i="6"/>
  <c r="J27" i="6"/>
  <c r="J1306" i="6"/>
  <c r="J1294" i="6"/>
  <c r="J1282" i="6"/>
  <c r="J1270" i="6"/>
  <c r="J1258" i="6"/>
  <c r="J1246" i="6"/>
  <c r="J1234" i="6"/>
  <c r="J1222" i="6"/>
  <c r="J1210" i="6"/>
  <c r="J1198" i="6"/>
  <c r="J1186" i="6"/>
  <c r="J1174" i="6"/>
  <c r="J1162" i="6"/>
  <c r="J1150" i="6"/>
  <c r="J1138" i="6"/>
  <c r="J1126" i="6"/>
  <c r="J1114" i="6"/>
  <c r="J1102" i="6"/>
  <c r="J1090" i="6"/>
  <c r="J1078" i="6"/>
  <c r="J1066" i="6"/>
  <c r="J1054" i="6"/>
  <c r="J1042" i="6"/>
  <c r="J1030" i="6"/>
  <c r="J1017" i="6"/>
  <c r="J996" i="6"/>
  <c r="J975" i="6"/>
  <c r="J953" i="6"/>
  <c r="J935" i="6"/>
  <c r="J913" i="6"/>
  <c r="J892" i="6"/>
  <c r="J873" i="6"/>
  <c r="J852" i="6"/>
  <c r="J828" i="6"/>
  <c r="J804" i="6"/>
  <c r="J780" i="6"/>
  <c r="J756" i="6"/>
  <c r="J732" i="6"/>
  <c r="J708" i="6"/>
  <c r="J681" i="6"/>
  <c r="J645" i="6"/>
  <c r="J609" i="6"/>
  <c r="J573" i="6"/>
  <c r="J537" i="6"/>
  <c r="J501" i="6"/>
  <c r="J465" i="6"/>
  <c r="J429" i="6"/>
  <c r="J393" i="6"/>
  <c r="J357" i="6"/>
  <c r="J321" i="6"/>
  <c r="J280" i="6"/>
  <c r="J232" i="6"/>
  <c r="J184" i="6"/>
  <c r="J136" i="6"/>
  <c r="J88" i="6"/>
  <c r="J13" i="6"/>
  <c r="J25" i="6"/>
  <c r="J37" i="6"/>
  <c r="J49" i="6"/>
  <c r="J61" i="6"/>
  <c r="J73" i="6"/>
  <c r="J85" i="6"/>
  <c r="J97" i="6"/>
  <c r="J109" i="6"/>
  <c r="J121" i="6"/>
  <c r="J133" i="6"/>
  <c r="J145" i="6"/>
  <c r="J157" i="6"/>
  <c r="J169" i="6"/>
  <c r="J181" i="6"/>
  <c r="J193" i="6"/>
  <c r="J205" i="6"/>
  <c r="J217" i="6"/>
  <c r="J229" i="6"/>
  <c r="J241" i="6"/>
  <c r="J253" i="6"/>
  <c r="J265" i="6"/>
  <c r="J277" i="6"/>
  <c r="J289" i="6"/>
  <c r="J301" i="6"/>
  <c r="J313" i="6"/>
  <c r="J325" i="6"/>
  <c r="J337" i="6"/>
  <c r="J349" i="6"/>
  <c r="J361" i="6"/>
  <c r="J373" i="6"/>
  <c r="J385" i="6"/>
  <c r="J397" i="6"/>
  <c r="J409" i="6"/>
  <c r="J421" i="6"/>
  <c r="J433" i="6"/>
  <c r="J445" i="6"/>
  <c r="J457" i="6"/>
  <c r="J469" i="6"/>
  <c r="J481" i="6"/>
  <c r="J493" i="6"/>
  <c r="J505" i="6"/>
  <c r="J517" i="6"/>
  <c r="J529" i="6"/>
  <c r="J541" i="6"/>
  <c r="J553" i="6"/>
  <c r="J565" i="6"/>
  <c r="J577" i="6"/>
  <c r="J589" i="6"/>
  <c r="J601" i="6"/>
  <c r="J613" i="6"/>
  <c r="J625" i="6"/>
  <c r="J637" i="6"/>
  <c r="J649" i="6"/>
  <c r="J661" i="6"/>
  <c r="J673" i="6"/>
  <c r="J685" i="6"/>
  <c r="J697" i="6"/>
  <c r="J709" i="6"/>
  <c r="J721" i="6"/>
  <c r="J733" i="6"/>
  <c r="J745" i="6"/>
  <c r="J757" i="6"/>
  <c r="J769" i="6"/>
  <c r="J781" i="6"/>
  <c r="J793" i="6"/>
  <c r="J805" i="6"/>
  <c r="J817" i="6"/>
  <c r="J829" i="6"/>
  <c r="J841" i="6"/>
  <c r="J2" i="6"/>
  <c r="J14" i="6"/>
  <c r="J26" i="6"/>
  <c r="J38" i="6"/>
  <c r="J50" i="6"/>
  <c r="J62" i="6"/>
  <c r="J74" i="6"/>
  <c r="J86" i="6"/>
  <c r="J98" i="6"/>
  <c r="J110" i="6"/>
  <c r="J122" i="6"/>
  <c r="J134" i="6"/>
  <c r="J146" i="6"/>
  <c r="J158" i="6"/>
  <c r="J170" i="6"/>
  <c r="J182" i="6"/>
  <c r="J194" i="6"/>
  <c r="J206" i="6"/>
  <c r="J218" i="6"/>
  <c r="J230" i="6"/>
  <c r="J242" i="6"/>
  <c r="J254" i="6"/>
  <c r="J266" i="6"/>
  <c r="J278" i="6"/>
  <c r="J290" i="6"/>
  <c r="J302" i="6"/>
  <c r="J314" i="6"/>
  <c r="J326" i="6"/>
  <c r="J338" i="6"/>
  <c r="J350" i="6"/>
  <c r="J362" i="6"/>
  <c r="J374" i="6"/>
  <c r="J386" i="6"/>
  <c r="J398" i="6"/>
  <c r="J410" i="6"/>
  <c r="J422" i="6"/>
  <c r="J434" i="6"/>
  <c r="J446" i="6"/>
  <c r="J458" i="6"/>
  <c r="J470" i="6"/>
  <c r="J482" i="6"/>
  <c r="J494" i="6"/>
  <c r="J506" i="6"/>
  <c r="J518" i="6"/>
  <c r="J530" i="6"/>
  <c r="J542" i="6"/>
  <c r="J554" i="6"/>
  <c r="J566" i="6"/>
  <c r="J578" i="6"/>
  <c r="J590" i="6"/>
  <c r="J602" i="6"/>
  <c r="J614" i="6"/>
  <c r="J626" i="6"/>
  <c r="J638" i="6"/>
  <c r="J650" i="6"/>
  <c r="J662" i="6"/>
  <c r="J674" i="6"/>
  <c r="J686" i="6"/>
  <c r="J698" i="6"/>
  <c r="J710" i="6"/>
  <c r="J722" i="6"/>
  <c r="J734" i="6"/>
  <c r="J746" i="6"/>
  <c r="J758" i="6"/>
  <c r="J770" i="6"/>
  <c r="J782" i="6"/>
  <c r="J794" i="6"/>
  <c r="J806" i="6"/>
  <c r="J818" i="6"/>
  <c r="J830" i="6"/>
  <c r="J842" i="6"/>
  <c r="J854" i="6"/>
  <c r="J866" i="6"/>
  <c r="J878" i="6"/>
  <c r="J890" i="6"/>
  <c r="J902" i="6"/>
  <c r="J914" i="6"/>
  <c r="J926" i="6"/>
  <c r="J938" i="6"/>
  <c r="J950" i="6"/>
  <c r="J962" i="6"/>
  <c r="J974" i="6"/>
  <c r="J986" i="6"/>
  <c r="J998" i="6"/>
  <c r="J1010" i="6"/>
  <c r="J5" i="6"/>
  <c r="J17" i="6"/>
  <c r="J29" i="6"/>
  <c r="J41" i="6"/>
  <c r="J53" i="6"/>
  <c r="J65" i="6"/>
  <c r="J77" i="6"/>
  <c r="J6" i="6"/>
  <c r="J18" i="6"/>
  <c r="J30" i="6"/>
  <c r="J42" i="6"/>
  <c r="J54" i="6"/>
  <c r="J66" i="6"/>
  <c r="J78" i="6"/>
  <c r="J90" i="6"/>
  <c r="J102" i="6"/>
  <c r="J114" i="6"/>
  <c r="J126" i="6"/>
  <c r="J138" i="6"/>
  <c r="J150" i="6"/>
  <c r="J162" i="6"/>
  <c r="J174" i="6"/>
  <c r="J186" i="6"/>
  <c r="J198" i="6"/>
  <c r="J210" i="6"/>
  <c r="J222" i="6"/>
  <c r="J234" i="6"/>
  <c r="J246" i="6"/>
  <c r="J258" i="6"/>
  <c r="J270" i="6"/>
  <c r="J282" i="6"/>
  <c r="J294" i="6"/>
  <c r="J306" i="6"/>
  <c r="J318" i="6"/>
  <c r="J330" i="6"/>
  <c r="J342" i="6"/>
  <c r="J354" i="6"/>
  <c r="J366" i="6"/>
  <c r="J378" i="6"/>
  <c r="J390" i="6"/>
  <c r="J402" i="6"/>
  <c r="J414" i="6"/>
  <c r="J426" i="6"/>
  <c r="J438" i="6"/>
  <c r="J450" i="6"/>
  <c r="J462" i="6"/>
  <c r="J474" i="6"/>
  <c r="J486" i="6"/>
  <c r="J498" i="6"/>
  <c r="J510" i="6"/>
  <c r="J522" i="6"/>
  <c r="J534" i="6"/>
  <c r="J546" i="6"/>
  <c r="J558" i="6"/>
  <c r="J570" i="6"/>
  <c r="J582" i="6"/>
  <c r="J594" i="6"/>
  <c r="J606" i="6"/>
  <c r="J618" i="6"/>
  <c r="J630" i="6"/>
  <c r="J642" i="6"/>
  <c r="J654" i="6"/>
  <c r="J666" i="6"/>
  <c r="J678" i="6"/>
  <c r="J690" i="6"/>
  <c r="J702" i="6"/>
  <c r="J714" i="6"/>
  <c r="J726" i="6"/>
  <c r="J738" i="6"/>
  <c r="J750" i="6"/>
  <c r="J762" i="6"/>
  <c r="J774" i="6"/>
  <c r="J786" i="6"/>
  <c r="J798" i="6"/>
  <c r="J810" i="6"/>
  <c r="J822" i="6"/>
  <c r="J834" i="6"/>
  <c r="J846" i="6"/>
  <c r="J858" i="6"/>
  <c r="J870" i="6"/>
  <c r="J882" i="6"/>
  <c r="J894" i="6"/>
  <c r="J906" i="6"/>
  <c r="J918" i="6"/>
  <c r="J930" i="6"/>
  <c r="J942" i="6"/>
  <c r="J954" i="6"/>
  <c r="J966" i="6"/>
  <c r="J978" i="6"/>
  <c r="J990" i="6"/>
  <c r="J1002" i="6"/>
  <c r="J1014" i="6"/>
  <c r="J7" i="6"/>
  <c r="J19" i="6"/>
  <c r="J31" i="6"/>
  <c r="J43" i="6"/>
  <c r="J55" i="6"/>
  <c r="J67" i="6"/>
  <c r="J79" i="6"/>
  <c r="J91" i="6"/>
  <c r="J103" i="6"/>
  <c r="J115" i="6"/>
  <c r="J127" i="6"/>
  <c r="J139" i="6"/>
  <c r="J151" i="6"/>
  <c r="J163" i="6"/>
  <c r="J175" i="6"/>
  <c r="J187" i="6"/>
  <c r="J199" i="6"/>
  <c r="J211" i="6"/>
  <c r="J223" i="6"/>
  <c r="J235" i="6"/>
  <c r="J247" i="6"/>
  <c r="J259" i="6"/>
  <c r="J271" i="6"/>
  <c r="J283" i="6"/>
  <c r="J295" i="6"/>
  <c r="J307" i="6"/>
  <c r="J319" i="6"/>
  <c r="J331" i="6"/>
  <c r="J343" i="6"/>
  <c r="J355" i="6"/>
  <c r="J367" i="6"/>
  <c r="J379" i="6"/>
  <c r="J391" i="6"/>
  <c r="J403" i="6"/>
  <c r="J415" i="6"/>
  <c r="J427" i="6"/>
  <c r="J439" i="6"/>
  <c r="J451" i="6"/>
  <c r="J463" i="6"/>
  <c r="J475" i="6"/>
  <c r="J487" i="6"/>
  <c r="J499" i="6"/>
  <c r="J511" i="6"/>
  <c r="J523" i="6"/>
  <c r="J535" i="6"/>
  <c r="J547" i="6"/>
  <c r="J559" i="6"/>
  <c r="J571" i="6"/>
  <c r="J583" i="6"/>
  <c r="J595" i="6"/>
  <c r="J607" i="6"/>
  <c r="J619" i="6"/>
  <c r="J631" i="6"/>
  <c r="J643" i="6"/>
  <c r="J655" i="6"/>
  <c r="J667" i="6"/>
  <c r="J679" i="6"/>
  <c r="J691" i="6"/>
  <c r="J703" i="6"/>
  <c r="J715" i="6"/>
  <c r="J727" i="6"/>
  <c r="J739" i="6"/>
  <c r="J751" i="6"/>
  <c r="J763" i="6"/>
  <c r="J775" i="6"/>
  <c r="J787" i="6"/>
  <c r="J799" i="6"/>
  <c r="J811" i="6"/>
  <c r="J823" i="6"/>
  <c r="J835" i="6"/>
  <c r="J847" i="6"/>
  <c r="J859" i="6"/>
  <c r="J871" i="6"/>
  <c r="J883" i="6"/>
  <c r="J895" i="6"/>
  <c r="J907" i="6"/>
  <c r="J919" i="6"/>
  <c r="J931" i="6"/>
  <c r="J943" i="6"/>
  <c r="J955" i="6"/>
  <c r="J967" i="6"/>
  <c r="J979" i="6"/>
  <c r="J991" i="6"/>
  <c r="J1003" i="6"/>
  <c r="J1015" i="6"/>
  <c r="J8" i="6"/>
  <c r="J20" i="6"/>
  <c r="J32" i="6"/>
  <c r="J44" i="6"/>
  <c r="J56" i="6"/>
  <c r="J68" i="6"/>
  <c r="J80" i="6"/>
  <c r="J92" i="6"/>
  <c r="J104" i="6"/>
  <c r="J116" i="6"/>
  <c r="J128" i="6"/>
  <c r="J140" i="6"/>
  <c r="J152" i="6"/>
  <c r="J164" i="6"/>
  <c r="J176" i="6"/>
  <c r="J188" i="6"/>
  <c r="J200" i="6"/>
  <c r="J212" i="6"/>
  <c r="J224" i="6"/>
  <c r="J236" i="6"/>
  <c r="J248" i="6"/>
  <c r="J260" i="6"/>
  <c r="J272" i="6"/>
  <c r="J284" i="6"/>
  <c r="J296" i="6"/>
  <c r="J308" i="6"/>
  <c r="J320" i="6"/>
  <c r="J332" i="6"/>
  <c r="J344" i="6"/>
  <c r="J356" i="6"/>
  <c r="J368" i="6"/>
  <c r="J380" i="6"/>
  <c r="J392" i="6"/>
  <c r="J404" i="6"/>
  <c r="J416" i="6"/>
  <c r="J428" i="6"/>
  <c r="J440" i="6"/>
  <c r="J452" i="6"/>
  <c r="J464" i="6"/>
  <c r="J476" i="6"/>
  <c r="J488" i="6"/>
  <c r="J500" i="6"/>
  <c r="J512" i="6"/>
  <c r="J524" i="6"/>
  <c r="J536" i="6"/>
  <c r="J548" i="6"/>
  <c r="J560" i="6"/>
  <c r="J572" i="6"/>
  <c r="J584" i="6"/>
  <c r="J596" i="6"/>
  <c r="J608" i="6"/>
  <c r="J620" i="6"/>
  <c r="J632" i="6"/>
  <c r="J644" i="6"/>
  <c r="J656" i="6"/>
  <c r="J668" i="6"/>
  <c r="J680" i="6"/>
  <c r="J692" i="6"/>
  <c r="J704" i="6"/>
  <c r="J716" i="6"/>
  <c r="J728" i="6"/>
  <c r="J740" i="6"/>
  <c r="J752" i="6"/>
  <c r="J764" i="6"/>
  <c r="J776" i="6"/>
  <c r="J788" i="6"/>
  <c r="J800" i="6"/>
  <c r="J812" i="6"/>
  <c r="J824" i="6"/>
  <c r="J836" i="6"/>
  <c r="J848" i="6"/>
  <c r="J860" i="6"/>
  <c r="J872" i="6"/>
  <c r="J884" i="6"/>
  <c r="J896" i="6"/>
  <c r="J908" i="6"/>
  <c r="J920" i="6"/>
  <c r="J932" i="6"/>
  <c r="J944" i="6"/>
  <c r="J956" i="6"/>
  <c r="J968" i="6"/>
  <c r="J980" i="6"/>
  <c r="J992" i="6"/>
  <c r="J1004" i="6"/>
  <c r="J1016" i="6"/>
  <c r="J9" i="6"/>
  <c r="J21" i="6"/>
  <c r="J33" i="6"/>
  <c r="J45" i="6"/>
  <c r="J57" i="6"/>
  <c r="J69" i="6"/>
  <c r="J81" i="6"/>
  <c r="J93" i="6"/>
  <c r="J105" i="6"/>
  <c r="J117" i="6"/>
  <c r="J129" i="6"/>
  <c r="J141" i="6"/>
  <c r="J153" i="6"/>
  <c r="J165" i="6"/>
  <c r="J177" i="6"/>
  <c r="J189" i="6"/>
  <c r="J201" i="6"/>
  <c r="J213" i="6"/>
  <c r="J225" i="6"/>
  <c r="J237" i="6"/>
  <c r="J249" i="6"/>
  <c r="J261" i="6"/>
  <c r="J273" i="6"/>
  <c r="J285" i="6"/>
  <c r="J297" i="6"/>
  <c r="J10" i="6"/>
  <c r="J22" i="6"/>
  <c r="J34" i="6"/>
  <c r="J46" i="6"/>
  <c r="J58" i="6"/>
  <c r="J70" i="6"/>
  <c r="J82" i="6"/>
  <c r="J94" i="6"/>
  <c r="J106" i="6"/>
  <c r="J118" i="6"/>
  <c r="J130" i="6"/>
  <c r="J142" i="6"/>
  <c r="J154" i="6"/>
  <c r="J166" i="6"/>
  <c r="J178" i="6"/>
  <c r="J190" i="6"/>
  <c r="J202" i="6"/>
  <c r="J214" i="6"/>
  <c r="J226" i="6"/>
  <c r="J238" i="6"/>
  <c r="J250" i="6"/>
  <c r="J262" i="6"/>
  <c r="J274" i="6"/>
  <c r="J286" i="6"/>
  <c r="J298" i="6"/>
  <c r="J310" i="6"/>
  <c r="J322" i="6"/>
  <c r="J334" i="6"/>
  <c r="J346" i="6"/>
  <c r="J358" i="6"/>
  <c r="J370" i="6"/>
  <c r="J382" i="6"/>
  <c r="J394" i="6"/>
  <c r="J406" i="6"/>
  <c r="J418" i="6"/>
  <c r="J430" i="6"/>
  <c r="J442" i="6"/>
  <c r="J454" i="6"/>
  <c r="J466" i="6"/>
  <c r="J478" i="6"/>
  <c r="J490" i="6"/>
  <c r="J502" i="6"/>
  <c r="J514" i="6"/>
  <c r="J526" i="6"/>
  <c r="J538" i="6"/>
  <c r="J550" i="6"/>
  <c r="J562" i="6"/>
  <c r="J574" i="6"/>
  <c r="J586" i="6"/>
  <c r="J598" i="6"/>
  <c r="J610" i="6"/>
  <c r="J622" i="6"/>
  <c r="J634" i="6"/>
  <c r="J646" i="6"/>
  <c r="J658" i="6"/>
  <c r="J670" i="6"/>
  <c r="J682" i="6"/>
  <c r="J694" i="6"/>
  <c r="J706" i="6"/>
  <c r="J718" i="6"/>
  <c r="J730" i="6"/>
  <c r="J742" i="6"/>
  <c r="J754" i="6"/>
  <c r="J766" i="6"/>
  <c r="J778" i="6"/>
  <c r="J790" i="6"/>
  <c r="J802" i="6"/>
  <c r="J814" i="6"/>
  <c r="J826" i="6"/>
  <c r="J838" i="6"/>
  <c r="J850" i="6"/>
  <c r="J862" i="6"/>
  <c r="J874" i="6"/>
  <c r="J886" i="6"/>
  <c r="J898" i="6"/>
  <c r="J910" i="6"/>
  <c r="J922" i="6"/>
  <c r="J934" i="6"/>
  <c r="J946" i="6"/>
  <c r="J958" i="6"/>
  <c r="J970" i="6"/>
  <c r="J982" i="6"/>
  <c r="J994" i="6"/>
  <c r="J1006" i="6"/>
  <c r="J1018" i="6"/>
  <c r="J11" i="6"/>
  <c r="J23" i="6"/>
  <c r="J35" i="6"/>
  <c r="J47" i="6"/>
  <c r="J59" i="6"/>
  <c r="J71" i="6"/>
  <c r="J83" i="6"/>
  <c r="J95" i="6"/>
  <c r="J107" i="6"/>
  <c r="J119" i="6"/>
  <c r="J131" i="6"/>
  <c r="J143" i="6"/>
  <c r="J155" i="6"/>
  <c r="J167" i="6"/>
  <c r="J179" i="6"/>
  <c r="J191" i="6"/>
  <c r="J203" i="6"/>
  <c r="J215" i="6"/>
  <c r="J227" i="6"/>
  <c r="J239" i="6"/>
  <c r="J251" i="6"/>
  <c r="J263" i="6"/>
  <c r="J275" i="6"/>
  <c r="J287" i="6"/>
  <c r="J299" i="6"/>
  <c r="J311" i="6"/>
  <c r="J323" i="6"/>
  <c r="J335" i="6"/>
  <c r="J347" i="6"/>
  <c r="J359" i="6"/>
  <c r="J371" i="6"/>
  <c r="J383" i="6"/>
  <c r="J395" i="6"/>
  <c r="J407" i="6"/>
  <c r="J419" i="6"/>
  <c r="J431" i="6"/>
  <c r="J443" i="6"/>
  <c r="J455" i="6"/>
  <c r="J467" i="6"/>
  <c r="J479" i="6"/>
  <c r="J491" i="6"/>
  <c r="J503" i="6"/>
  <c r="J515" i="6"/>
  <c r="J527" i="6"/>
  <c r="J539" i="6"/>
  <c r="J551" i="6"/>
  <c r="J563" i="6"/>
  <c r="J575" i="6"/>
  <c r="J587" i="6"/>
  <c r="J599" i="6"/>
  <c r="J611" i="6"/>
  <c r="J623" i="6"/>
  <c r="J635" i="6"/>
  <c r="J647" i="6"/>
  <c r="J659" i="6"/>
  <c r="J671" i="6"/>
  <c r="J12" i="6"/>
  <c r="J24" i="6"/>
  <c r="J36" i="6"/>
  <c r="J48" i="6"/>
  <c r="J60" i="6"/>
  <c r="J72" i="6"/>
  <c r="J84" i="6"/>
  <c r="J96" i="6"/>
  <c r="J108" i="6"/>
  <c r="J120" i="6"/>
  <c r="J132" i="6"/>
  <c r="J144" i="6"/>
  <c r="J156" i="6"/>
  <c r="J168" i="6"/>
  <c r="J180" i="6"/>
  <c r="J192" i="6"/>
  <c r="J204" i="6"/>
  <c r="J216" i="6"/>
  <c r="J228" i="6"/>
  <c r="J240" i="6"/>
  <c r="J252" i="6"/>
  <c r="J264" i="6"/>
  <c r="J276" i="6"/>
  <c r="J288" i="6"/>
  <c r="J300" i="6"/>
  <c r="J312" i="6"/>
  <c r="J324" i="6"/>
  <c r="J336" i="6"/>
  <c r="J348" i="6"/>
  <c r="J360" i="6"/>
  <c r="J372" i="6"/>
  <c r="J384" i="6"/>
  <c r="J396" i="6"/>
  <c r="J408" i="6"/>
  <c r="J420" i="6"/>
  <c r="J432" i="6"/>
  <c r="J444" i="6"/>
  <c r="J456" i="6"/>
  <c r="J468" i="6"/>
  <c r="J480" i="6"/>
  <c r="J492" i="6"/>
  <c r="J504" i="6"/>
  <c r="J516" i="6"/>
  <c r="J528" i="6"/>
  <c r="J540" i="6"/>
  <c r="J552" i="6"/>
  <c r="J564" i="6"/>
  <c r="J576" i="6"/>
  <c r="J588" i="6"/>
  <c r="J600" i="6"/>
  <c r="J612" i="6"/>
  <c r="J624" i="6"/>
  <c r="J636" i="6"/>
  <c r="J648" i="6"/>
  <c r="J660" i="6"/>
  <c r="J672" i="6"/>
  <c r="J684" i="6"/>
  <c r="J696" i="6"/>
  <c r="J1305" i="6"/>
  <c r="J1293" i="6"/>
  <c r="J1281" i="6"/>
  <c r="J1269" i="6"/>
  <c r="J1257" i="6"/>
  <c r="J1245" i="6"/>
  <c r="J1233" i="6"/>
  <c r="J1221" i="6"/>
  <c r="J1209" i="6"/>
  <c r="J1197" i="6"/>
  <c r="J1185" i="6"/>
  <c r="J1173" i="6"/>
  <c r="J1161" i="6"/>
  <c r="J1149" i="6"/>
  <c r="J1137" i="6"/>
  <c r="J1125" i="6"/>
  <c r="J1113" i="6"/>
  <c r="J1101" i="6"/>
  <c r="J1089" i="6"/>
  <c r="J1077" i="6"/>
  <c r="J1065" i="6"/>
  <c r="J1053" i="6"/>
  <c r="J1041" i="6"/>
  <c r="J1029" i="6"/>
  <c r="J1013" i="6"/>
  <c r="J995" i="6"/>
  <c r="J973" i="6"/>
  <c r="J952" i="6"/>
  <c r="J933" i="6"/>
  <c r="J912" i="6"/>
  <c r="J891" i="6"/>
  <c r="J869" i="6"/>
  <c r="J851" i="6"/>
  <c r="J827" i="6"/>
  <c r="J803" i="6"/>
  <c r="J779" i="6"/>
  <c r="J755" i="6"/>
  <c r="J731" i="6"/>
  <c r="J707" i="6"/>
  <c r="J677" i="6"/>
  <c r="J641" i="6"/>
  <c r="J605" i="6"/>
  <c r="J569" i="6"/>
  <c r="J533" i="6"/>
  <c r="J497" i="6"/>
  <c r="J461" i="6"/>
  <c r="J425" i="6"/>
  <c r="J389" i="6"/>
  <c r="J353" i="6"/>
  <c r="J317" i="6"/>
  <c r="J279" i="6"/>
  <c r="J231" i="6"/>
  <c r="J183" i="6"/>
  <c r="J135" i="6"/>
  <c r="J87" i="6"/>
  <c r="J15" i="6"/>
  <c r="J1316" i="6"/>
  <c r="J1304" i="6"/>
  <c r="J1292" i="6"/>
  <c r="J1280" i="6"/>
  <c r="J1268" i="6"/>
  <c r="J1256" i="6"/>
  <c r="J1244" i="6"/>
  <c r="J1232" i="6"/>
  <c r="J1220" i="6"/>
  <c r="J1208" i="6"/>
  <c r="J1196" i="6"/>
  <c r="J1184" i="6"/>
  <c r="J1172" i="6"/>
  <c r="J1160" i="6"/>
  <c r="J1148" i="6"/>
  <c r="J1136" i="6"/>
  <c r="J1124" i="6"/>
  <c r="J1112" i="6"/>
  <c r="J1100" i="6"/>
  <c r="J1088" i="6"/>
  <c r="J1076" i="6"/>
  <c r="J1064" i="6"/>
  <c r="J1052" i="6"/>
  <c r="J1040" i="6"/>
  <c r="J1028" i="6"/>
  <c r="J1012" i="6"/>
  <c r="J993" i="6"/>
  <c r="J972" i="6"/>
  <c r="J951" i="6"/>
  <c r="J929" i="6"/>
  <c r="J911" i="6"/>
  <c r="J889" i="6"/>
  <c r="J868" i="6"/>
  <c r="J849" i="6"/>
  <c r="J825" i="6"/>
  <c r="J801" i="6"/>
  <c r="J777" i="6"/>
  <c r="J753" i="6"/>
  <c r="J729" i="6"/>
  <c r="J705" i="6"/>
  <c r="J676" i="6"/>
  <c r="J640" i="6"/>
  <c r="J604" i="6"/>
  <c r="J568" i="6"/>
  <c r="J532" i="6"/>
  <c r="J496" i="6"/>
  <c r="J460" i="6"/>
  <c r="J424" i="6"/>
  <c r="J388" i="6"/>
  <c r="J352" i="6"/>
  <c r="J316" i="6"/>
  <c r="J269" i="6"/>
  <c r="J221" i="6"/>
  <c r="J173" i="6"/>
  <c r="J125" i="6"/>
  <c r="J76" i="6"/>
  <c r="J4" i="6"/>
  <c r="J1315" i="6"/>
  <c r="J1303" i="6"/>
  <c r="J1291" i="6"/>
  <c r="J1279" i="6"/>
  <c r="J1267" i="6"/>
  <c r="J1255" i="6"/>
  <c r="J1243" i="6"/>
  <c r="J1231" i="6"/>
  <c r="J1219" i="6"/>
  <c r="J1207" i="6"/>
  <c r="J1195" i="6"/>
  <c r="J1183" i="6"/>
  <c r="J1171" i="6"/>
  <c r="J1159" i="6"/>
  <c r="J1147" i="6"/>
  <c r="J1135" i="6"/>
  <c r="J1123" i="6"/>
  <c r="J1111" i="6"/>
  <c r="J1099" i="6"/>
  <c r="J1087" i="6"/>
  <c r="J1075" i="6"/>
  <c r="J1063" i="6"/>
  <c r="J1051" i="6"/>
  <c r="J1039" i="6"/>
  <c r="J1027" i="6"/>
  <c r="J1011" i="6"/>
  <c r="J989" i="6"/>
  <c r="J971" i="6"/>
  <c r="J949" i="6"/>
  <c r="J928" i="6"/>
  <c r="J909" i="6"/>
  <c r="J888" i="6"/>
  <c r="J867" i="6"/>
  <c r="J845" i="6"/>
  <c r="J821" i="6"/>
  <c r="J797" i="6"/>
  <c r="J773" i="6"/>
  <c r="J749" i="6"/>
  <c r="J725" i="6"/>
  <c r="J701" i="6"/>
  <c r="J675" i="6"/>
  <c r="J639" i="6"/>
  <c r="J603" i="6"/>
  <c r="J567" i="6"/>
  <c r="J531" i="6"/>
  <c r="J495" i="6"/>
  <c r="J459" i="6"/>
  <c r="J423" i="6"/>
  <c r="J387" i="6"/>
  <c r="J351" i="6"/>
  <c r="J315" i="6"/>
  <c r="J268" i="6"/>
  <c r="J220" i="6"/>
  <c r="J172" i="6"/>
  <c r="J124" i="6"/>
  <c r="J75" i="6"/>
  <c r="J3" i="6"/>
</calcChain>
</file>

<file path=xl/sharedStrings.xml><?xml version="1.0" encoding="utf-8"?>
<sst xmlns="http://schemas.openxmlformats.org/spreadsheetml/2006/main" count="47117" uniqueCount="6198">
  <si>
    <t>Z</t>
  </si>
  <si>
    <t>N</t>
  </si>
  <si>
    <t>A</t>
  </si>
  <si>
    <t>X</t>
  </si>
  <si>
    <t>Sc</t>
  </si>
  <si>
    <t>(4+)</t>
  </si>
  <si>
    <t>14.4129(6)</t>
  </si>
  <si>
    <t>M1+E2</t>
  </si>
  <si>
    <t>53.15 (7)</t>
  </si>
  <si>
    <t>775.0(1)</t>
  </si>
  <si>
    <t>0.29(2)µs</t>
  </si>
  <si>
    <t>Fe</t>
  </si>
  <si>
    <t>3/2-</t>
  </si>
  <si>
    <t>580.0(5)</t>
  </si>
  <si>
    <t>1123(187)ns</t>
  </si>
  <si>
    <t>412.5(3)</t>
  </si>
  <si>
    <t>1185(243)ns</t>
  </si>
  <si>
    <t>776(208)ns</t>
  </si>
  <si>
    <t>Co</t>
  </si>
  <si>
    <t>4+</t>
  </si>
  <si>
    <t>10.5(3)µs</t>
  </si>
  <si>
    <t>E2+M1</t>
  </si>
  <si>
    <t>Ti</t>
  </si>
  <si>
    <t>108.7(4)</t>
  </si>
  <si>
    <t>(1/2-,5/2-)</t>
  </si>
  <si>
    <t>616(13)ns</t>
  </si>
  <si>
    <t>108.5(5)</t>
  </si>
  <si>
    <t>Cr</t>
  </si>
  <si>
    <t>502.7(11)</t>
  </si>
  <si>
    <t>(9/2+)</t>
  </si>
  <si>
    <t>96(20)µs</t>
  </si>
  <si>
    <t>193(1)</t>
  </si>
  <si>
    <t>V</t>
  </si>
  <si>
    <t>103.2(1)</t>
  </si>
  <si>
    <t>204(4)ns</t>
  </si>
  <si>
    <t>125.1(5)</t>
  </si>
  <si>
    <t>(5/2-)</t>
  </si>
  <si>
    <t>200(28)ns</t>
  </si>
  <si>
    <t>125.0(5)</t>
  </si>
  <si>
    <t>700.7(7)</t>
  </si>
  <si>
    <t>354(69)ns</t>
  </si>
  <si>
    <t>575.1(5)</t>
  </si>
  <si>
    <t>861.67(11)</t>
  </si>
  <si>
    <t>238(5)ns</t>
  </si>
  <si>
    <t>654.75(10)</t>
  </si>
  <si>
    <t>(M2)</t>
  </si>
  <si>
    <t>Mn</t>
  </si>
  <si>
    <t>95(2)ns</t>
  </si>
  <si>
    <t>113.8(3)</t>
  </si>
  <si>
    <t>(M1+E2)</t>
  </si>
  <si>
    <t>Cu</t>
  </si>
  <si>
    <t>390.12(6)</t>
  </si>
  <si>
    <t>11(1)ns</t>
  </si>
  <si>
    <t>Ni</t>
  </si>
  <si>
    <t>87.15(11)</t>
  </si>
  <si>
    <t>5/2-</t>
  </si>
  <si>
    <t>1.67(3)µs</t>
  </si>
  <si>
    <t>87.13(11)</t>
  </si>
  <si>
    <t>Ga</t>
  </si>
  <si>
    <t>75.32(18)</t>
  </si>
  <si>
    <t>25ns</t>
  </si>
  <si>
    <t>75.2(2)</t>
  </si>
  <si>
    <t>%IT=100</t>
  </si>
  <si>
    <t>175.5(4)</t>
  </si>
  <si>
    <t>400(49)µs</t>
  </si>
  <si>
    <t>135.3(5)</t>
  </si>
  <si>
    <t>1594.23(3)</t>
  </si>
  <si>
    <t>20.4(6)ns</t>
  </si>
  <si>
    <t>1019.59(3)</t>
  </si>
  <si>
    <t>42.85(8)</t>
  </si>
  <si>
    <t>(2+)</t>
  </si>
  <si>
    <t>21.9(7)µs</t>
  </si>
  <si>
    <t>42.89(10)</t>
  </si>
  <si>
    <t>(E2)</t>
  </si>
  <si>
    <t>397.56(7)</t>
  </si>
  <si>
    <t>(5/2+)</t>
  </si>
  <si>
    <t>419(13)ns</t>
  </si>
  <si>
    <t>33.9(2)</t>
  </si>
  <si>
    <t>(E1)</t>
  </si>
  <si>
    <t>63.37(5)</t>
  </si>
  <si>
    <t>1/2-</t>
  </si>
  <si>
    <t>69(3)µs</t>
  </si>
  <si>
    <t>63.36(5)</t>
  </si>
  <si>
    <t>1017.01(10)</t>
  </si>
  <si>
    <t>9/2+</t>
  </si>
  <si>
    <t>25.6(11)ns</t>
  </si>
  <si>
    <t>1017.0(1)</t>
  </si>
  <si>
    <t>Zn</t>
  </si>
  <si>
    <t>53.928(10)</t>
  </si>
  <si>
    <t>(1/2)-</t>
  </si>
  <si>
    <t>1.59(5)µs</t>
  </si>
  <si>
    <t>53.93(1)</t>
  </si>
  <si>
    <t>E2</t>
  </si>
  <si>
    <t>464.5(4)</t>
  </si>
  <si>
    <t>(5-)</t>
  </si>
  <si>
    <t>780(40)µs</t>
  </si>
  <si>
    <t>169.8(3)</t>
  </si>
  <si>
    <t>175.5(1)</t>
  </si>
  <si>
    <t>(3+)</t>
  </si>
  <si>
    <t>823(+22-21)ns</t>
  </si>
  <si>
    <t>642(5)</t>
  </si>
  <si>
    <t>(8-)</t>
  </si>
  <si>
    <t>&gt; 100µs</t>
  </si>
  <si>
    <t>1154.2(14)</t>
  </si>
  <si>
    <t>(6)-</t>
  </si>
  <si>
    <t>600(20)ns</t>
  </si>
  <si>
    <t>43.812(16)</t>
  </si>
  <si>
    <t>1+</t>
  </si>
  <si>
    <t>18.0(9)ns</t>
  </si>
  <si>
    <t>43.81(3)</t>
  </si>
  <si>
    <t>M1</t>
  </si>
  <si>
    <t>66.139(19)</t>
  </si>
  <si>
    <t>(2)+</t>
  </si>
  <si>
    <t>23.0(14)ns</t>
  </si>
  <si>
    <t>22.33(5)</t>
  </si>
  <si>
    <t>162.472(20)</t>
  </si>
  <si>
    <t>(3)+</t>
  </si>
  <si>
    <t>13(5)ns</t>
  </si>
  <si>
    <t>53.39(20)</t>
  </si>
  <si>
    <t>96.34(2)</t>
  </si>
  <si>
    <t>118.80(20)</t>
  </si>
  <si>
    <t>E2(+M3)</t>
  </si>
  <si>
    <t>1464.33(15)</t>
  </si>
  <si>
    <t>7+</t>
  </si>
  <si>
    <t>57.3(14)ns</t>
  </si>
  <si>
    <t>113.7(2)</t>
  </si>
  <si>
    <t>As</t>
  </si>
  <si>
    <t>1356.63(17)</t>
  </si>
  <si>
    <t>5+</t>
  </si>
  <si>
    <t>1.15(4)µs</t>
  </si>
  <si>
    <t>124.4(2)</t>
  </si>
  <si>
    <t>3023.8(3)</t>
  </si>
  <si>
    <t>9+</t>
  </si>
  <si>
    <t>7.9(3)µs</t>
  </si>
  <si>
    <t>114.4(2)</t>
  </si>
  <si>
    <t>64(14)µs</t>
  </si>
  <si>
    <t>388(1)</t>
  </si>
  <si>
    <t xml:space="preserve">  E2 </t>
  </si>
  <si>
    <t xml:space="preserve">  M2 </t>
  </si>
  <si>
    <t xml:space="preserve">  E2</t>
  </si>
  <si>
    <t>1006.6(2)</t>
  </si>
  <si>
    <t>13.3(2)µs</t>
  </si>
  <si>
    <t>93.312(5)</t>
  </si>
  <si>
    <t>9.142(24)µs</t>
  </si>
  <si>
    <t>604.48(5)</t>
  </si>
  <si>
    <t>333(14)ns</t>
  </si>
  <si>
    <t>166.98(3)</t>
  </si>
  <si>
    <t>42(21)ns</t>
  </si>
  <si>
    <t>167.01(4)</t>
  </si>
  <si>
    <t>Ge</t>
  </si>
  <si>
    <t>18.20(5)</t>
  </si>
  <si>
    <t>13.7(9)µs</t>
  </si>
  <si>
    <t>751.70(6)</t>
  </si>
  <si>
    <t>105(3)ns</t>
  </si>
  <si>
    <t>733.50(3)</t>
  </si>
  <si>
    <t>48.4+Y</t>
  </si>
  <si>
    <t>101(10)ns</t>
  </si>
  <si>
    <t>1603.5(3)</t>
  </si>
  <si>
    <t>0+</t>
  </si>
  <si>
    <t>270(6)ns</t>
  </si>
  <si>
    <t>2849.1(3)</t>
  </si>
  <si>
    <t>0.85(4)ms</t>
  </si>
  <si>
    <t>815.0(2)</t>
  </si>
  <si>
    <t>4210.0(7)</t>
  </si>
  <si>
    <t>8+</t>
  </si>
  <si>
    <t>23(1)ns</t>
  </si>
  <si>
    <t>1229.87(4)</t>
  </si>
  <si>
    <t>62.0(14)ns</t>
  </si>
  <si>
    <t>126.35(3)</t>
  </si>
  <si>
    <t>425.1(2)</t>
  </si>
  <si>
    <t>107(+23-16)ns</t>
  </si>
  <si>
    <t>72.6(5)</t>
  </si>
  <si>
    <t>1571.2(2)</t>
  </si>
  <si>
    <t>(6-)</t>
  </si>
  <si>
    <t>19(3)ns</t>
  </si>
  <si>
    <t>248.4(2)</t>
  </si>
  <si>
    <t>2157.8(2)</t>
  </si>
  <si>
    <t>9(+)</t>
  </si>
  <si>
    <t>36(2)ns</t>
  </si>
  <si>
    <t>63.9(1)</t>
  </si>
  <si>
    <t xml:space="preserve">313.8(2) </t>
  </si>
  <si>
    <t xml:space="preserve">93.311(5) </t>
  </si>
  <si>
    <t>E</t>
  </si>
  <si>
    <t>J</t>
  </si>
  <si>
    <t>T</t>
  </si>
  <si>
    <t>M</t>
  </si>
  <si>
    <t>D</t>
  </si>
  <si>
    <t xml:space="preserve">733.76(34)  </t>
  </si>
  <si>
    <t xml:space="preserve">265.0(3) </t>
  </si>
  <si>
    <t>111.4(2)</t>
  </si>
  <si>
    <t>426.1(4)</t>
  </si>
  <si>
    <t xml:space="preserve">266.6(5) </t>
  </si>
  <si>
    <t>854.2(3)</t>
  </si>
  <si>
    <t xml:space="preserve">943.6(5)?  </t>
  </si>
  <si>
    <t>M2+E3</t>
  </si>
  <si>
    <t>E0</t>
  </si>
  <si>
    <t>E3</t>
  </si>
  <si>
    <t>M4</t>
  </si>
  <si>
    <t xml:space="preserve">(E3+M4) </t>
  </si>
  <si>
    <t>600.9(2)</t>
  </si>
  <si>
    <t>187.8(3)</t>
  </si>
  <si>
    <t>47.7(3)</t>
  </si>
  <si>
    <t>100(5)ns</t>
  </si>
  <si>
    <t>98.04(20)ns</t>
  </si>
  <si>
    <t>52.96(13)</t>
  </si>
  <si>
    <t>28.30(15)</t>
  </si>
  <si>
    <t>99.1(1)</t>
  </si>
  <si>
    <t>146.81(10)</t>
  </si>
  <si>
    <t>349.25(10)</t>
  </si>
  <si>
    <t>2700.0(10)</t>
  </si>
  <si>
    <t>(17/2-)</t>
  </si>
  <si>
    <t>0.439(3)µs</t>
  </si>
  <si>
    <t>2742.0(7)</t>
  </si>
  <si>
    <t>(13/2+)</t>
  </si>
  <si>
    <t>357(2)ns</t>
  </si>
  <si>
    <t>3692.0(13)</t>
  </si>
  <si>
    <t>(19/2-)</t>
  </si>
  <si>
    <t>22(1)ns</t>
  </si>
  <si>
    <t>3828.0(10)</t>
  </si>
  <si>
    <t>(17/2+)</t>
  </si>
  <si>
    <t>39(6)ns</t>
  </si>
  <si>
    <t>86.76(2)</t>
  </si>
  <si>
    <t>5.1(2)µs</t>
  </si>
  <si>
    <t>86.78(2)</t>
  </si>
  <si>
    <t>397.94(2)</t>
  </si>
  <si>
    <t>2.81(5)µs</t>
  </si>
  <si>
    <t>397.95(2)</t>
  </si>
  <si>
    <t>M2</t>
  </si>
  <si>
    <t>Se</t>
  </si>
  <si>
    <t>38.85(22)</t>
  </si>
  <si>
    <t>2.0(2)µs</t>
  </si>
  <si>
    <t>574.0(4)</t>
  </si>
  <si>
    <t>955(21)ns</t>
  </si>
  <si>
    <t>534.8(8)</t>
  </si>
  <si>
    <t>2860.93(7)</t>
  </si>
  <si>
    <t>0.232(1)µs</t>
  </si>
  <si>
    <t>183.11(2)</t>
  </si>
  <si>
    <t>879.01(13)</t>
  </si>
  <si>
    <t>22.7(5)ns</t>
  </si>
  <si>
    <t>188.1(1)</t>
  </si>
  <si>
    <t>32.046(23)</t>
  </si>
  <si>
    <t>2+</t>
  </si>
  <si>
    <t>96(3)µs</t>
  </si>
  <si>
    <t>32.05(3)</t>
  </si>
  <si>
    <t>2755.7(6)</t>
  </si>
  <si>
    <t>0.271(14)µs</t>
  </si>
  <si>
    <t>133.0(3)</t>
  </si>
  <si>
    <t>174.943(9)</t>
  </si>
  <si>
    <t>79(2)ns</t>
  </si>
  <si>
    <t>174.956(9)</t>
  </si>
  <si>
    <t>198.354(14)</t>
  </si>
  <si>
    <t>20.22(12)ms</t>
  </si>
  <si>
    <t>23.438(15)</t>
  </si>
  <si>
    <t>143.50(7)</t>
  </si>
  <si>
    <t>59(10)ns</t>
  </si>
  <si>
    <t>143.2(3)</t>
  </si>
  <si>
    <t>1000.31(13)</t>
  </si>
  <si>
    <t>19.8(3)ns</t>
  </si>
  <si>
    <t>1000.26(14)</t>
  </si>
  <si>
    <t>48.79(5)</t>
  </si>
  <si>
    <t>5.6(7)µs</t>
  </si>
  <si>
    <t>48.78(5)</t>
  </si>
  <si>
    <t>260.48(10)</t>
  </si>
  <si>
    <t>19.0(5)µs</t>
  </si>
  <si>
    <t>260.5(1)</t>
  </si>
  <si>
    <t>Br</t>
  </si>
  <si>
    <t>759.06(19)</t>
  </si>
  <si>
    <t>32.5(25)ns</t>
  </si>
  <si>
    <t>89.3(4)</t>
  </si>
  <si>
    <t>137.32(8)</t>
  </si>
  <si>
    <t>(3-)</t>
  </si>
  <si>
    <t>17.6(7)ns</t>
  </si>
  <si>
    <t>137.4(1)</t>
  </si>
  <si>
    <t>E1</t>
  </si>
  <si>
    <t>270.3(10)</t>
  </si>
  <si>
    <t>1.76(3)µs</t>
  </si>
  <si>
    <t>16.44(4 )</t>
  </si>
  <si>
    <t>39.2(7)ns</t>
  </si>
  <si>
    <t>16.4(3)</t>
  </si>
  <si>
    <t>(M1)</t>
  </si>
  <si>
    <t>119.66(5)</t>
  </si>
  <si>
    <t>(0+)</t>
  </si>
  <si>
    <t>39.68(13)ms</t>
  </si>
  <si>
    <t>103.14(17)</t>
  </si>
  <si>
    <t>759.1(3)</t>
  </si>
  <si>
    <t>691.43(4)</t>
  </si>
  <si>
    <t>444.2(8)ns</t>
  </si>
  <si>
    <t>689.6(5)</t>
  </si>
  <si>
    <t>46.025(18)</t>
  </si>
  <si>
    <t>10.7(3)ns</t>
  </si>
  <si>
    <t>45.89(4)</t>
  </si>
  <si>
    <t>213.563(22)</t>
  </si>
  <si>
    <t>3+</t>
  </si>
  <si>
    <t>85(5)ns</t>
  </si>
  <si>
    <t>166.77(5)</t>
  </si>
  <si>
    <t>213.68(4)</t>
  </si>
  <si>
    <t>309.741(23)</t>
  </si>
  <si>
    <t>27(5)ns</t>
  </si>
  <si>
    <t>96.09(5)</t>
  </si>
  <si>
    <t>309.77(3)</t>
  </si>
  <si>
    <t>318.19(4)</t>
  </si>
  <si>
    <t>27(1)ns</t>
  </si>
  <si>
    <t>104.58(11)</t>
  </si>
  <si>
    <t>318.39(25)</t>
  </si>
  <si>
    <t>562.85(8)</t>
  </si>
  <si>
    <t>87.9(17)ns</t>
  </si>
  <si>
    <t>200.02(9)</t>
  </si>
  <si>
    <t>937.22(15)</t>
  </si>
  <si>
    <t>19.22(21)ns</t>
  </si>
  <si>
    <t>75.06(20)</t>
  </si>
  <si>
    <t>Kr</t>
  </si>
  <si>
    <t>671.0(10)</t>
  </si>
  <si>
    <t>26.3(21)ns</t>
  </si>
  <si>
    <t>195.5(2)</t>
  </si>
  <si>
    <t>5/2+</t>
  </si>
  <si>
    <t>13.0(2)ms</t>
  </si>
  <si>
    <t>13.2845(15)</t>
  </si>
  <si>
    <t>2.91(3)µs</t>
  </si>
  <si>
    <t>66.726(9)</t>
  </si>
  <si>
    <t>0.499(11)s</t>
  </si>
  <si>
    <t>53.440(9)</t>
  </si>
  <si>
    <t>427.906(21)</t>
  </si>
  <si>
    <t>5.7(2)µs</t>
  </si>
  <si>
    <t>360.86(2)</t>
  </si>
  <si>
    <t>428.3(3)</t>
  </si>
  <si>
    <t>240.48(14)</t>
  </si>
  <si>
    <t>(3/2,</t>
  </si>
  <si>
    <t>35.0(14)ns</t>
  </si>
  <si>
    <t>62.4(1)</t>
  </si>
  <si>
    <t>(5/2)-</t>
  </si>
  <si>
    <t>213.5(2)</t>
  </si>
  <si>
    <t>433.66(12)</t>
  </si>
  <si>
    <t>107(10)ns</t>
  </si>
  <si>
    <t>259.187(13)</t>
  </si>
  <si>
    <t>26.8(5)ns</t>
  </si>
  <si>
    <t>76.13(1)</t>
  </si>
  <si>
    <t>259.2(3)</t>
  </si>
  <si>
    <t>85.71(21)</t>
  </si>
  <si>
    <t>13.3(4)ns</t>
  </si>
  <si>
    <t>72.1(1)</t>
  </si>
  <si>
    <t>509.25(7)</t>
  </si>
  <si>
    <t>13.4(7)ns</t>
  </si>
  <si>
    <t>53.23(14)</t>
  </si>
  <si>
    <t>509.40(17)</t>
  </si>
  <si>
    <t>61.7(4)</t>
  </si>
  <si>
    <t>310(8)ns</t>
  </si>
  <si>
    <t>66.2(4)</t>
  </si>
  <si>
    <t>149(5)ns</t>
  </si>
  <si>
    <t>192.19(6)</t>
  </si>
  <si>
    <t>216(5)ns</t>
  </si>
  <si>
    <t>52.5(1)</t>
  </si>
  <si>
    <t>303.9243(8)</t>
  </si>
  <si>
    <t>17.62(23)ms</t>
  </si>
  <si>
    <t>M2(+E3)</t>
  </si>
  <si>
    <t>303.9236(10)</t>
  </si>
  <si>
    <t>293.106(3)</t>
  </si>
  <si>
    <t>30.0(4)ns</t>
  </si>
  <si>
    <t>6.5(1)</t>
  </si>
  <si>
    <t>220.80(7)</t>
  </si>
  <si>
    <t>(9/2)+</t>
  </si>
  <si>
    <t>31.7(3)ns</t>
  </si>
  <si>
    <t>88.29(6)</t>
  </si>
  <si>
    <t>2418.00(50)</t>
  </si>
  <si>
    <t>(8+)</t>
  </si>
  <si>
    <t>547.8(33)ns</t>
  </si>
  <si>
    <t>142.56(25)</t>
  </si>
  <si>
    <t>25.4(4)ns</t>
  </si>
  <si>
    <t>44.425(1)</t>
  </si>
  <si>
    <t>(1)+</t>
  </si>
  <si>
    <t>1.84(6)µs</t>
  </si>
  <si>
    <t>Rb</t>
  </si>
  <si>
    <t>316.93(8)</t>
  </si>
  <si>
    <t>4(+)</t>
  </si>
  <si>
    <t>3.050(7)µs</t>
  </si>
  <si>
    <t>70.55(5)</t>
  </si>
  <si>
    <t>475.48(4)</t>
  </si>
  <si>
    <t>114.0(25)µs</t>
  </si>
  <si>
    <t>211.03(4)</t>
  </si>
  <si>
    <t>(M2+E3)</t>
  </si>
  <si>
    <t>161.9223(10)</t>
  </si>
  <si>
    <t>7/2+</t>
  </si>
  <si>
    <t>17.36(5)s</t>
  </si>
  <si>
    <t>161.9224(11)</t>
  </si>
  <si>
    <t>105.86(8)</t>
  </si>
  <si>
    <t>4.28(10)min</t>
  </si>
  <si>
    <t>105.87(10)</t>
  </si>
  <si>
    <t>66.50(5)</t>
  </si>
  <si>
    <t>118(12)ns</t>
  </si>
  <si>
    <t>66.52(5)</t>
  </si>
  <si>
    <t>2675.3(10)</t>
  </si>
  <si>
    <t>0.320(+9-8)µs</t>
  </si>
  <si>
    <t>144.7(5)</t>
  </si>
  <si>
    <t>32.32(8)</t>
  </si>
  <si>
    <t>(2-)</t>
  </si>
  <si>
    <t>11.3(30)ns</t>
  </si>
  <si>
    <t>32.3(1)</t>
  </si>
  <si>
    <t>180.89(13)</t>
  </si>
  <si>
    <t>119.4(10)µs</t>
  </si>
  <si>
    <t>148.55(10)</t>
  </si>
  <si>
    <t>227.67(18)</t>
  </si>
  <si>
    <t>(5+)</t>
  </si>
  <si>
    <t>84(8)ns</t>
  </si>
  <si>
    <t>46.8(2)</t>
  </si>
  <si>
    <t>242.82(17)</t>
  </si>
  <si>
    <t>(2, 3)-</t>
  </si>
  <si>
    <t>17(2)ns</t>
  </si>
  <si>
    <t>46.3(5)</t>
  </si>
  <si>
    <t>46.84(14)</t>
  </si>
  <si>
    <t>(1-)</t>
  </si>
  <si>
    <t>0.91(4)µs</t>
  </si>
  <si>
    <t>772.81(6)</t>
  </si>
  <si>
    <t>1.21(1)µs</t>
  </si>
  <si>
    <t>542.27(7)</t>
  </si>
  <si>
    <t>207.61(9)</t>
  </si>
  <si>
    <t>4.85(4)s</t>
  </si>
  <si>
    <t>207.5(1)</t>
  </si>
  <si>
    <t>129.77(5)</t>
  </si>
  <si>
    <t>50(3)s</t>
  </si>
  <si>
    <t>129.76(10)</t>
  </si>
  <si>
    <t>147.06(6)</t>
  </si>
  <si>
    <t>78.7(10)ns</t>
  </si>
  <si>
    <t>17.3(1)</t>
  </si>
  <si>
    <t>39.37(5)</t>
  </si>
  <si>
    <t>(3/2-)</t>
  </si>
  <si>
    <t>20.5(25)ns</t>
  </si>
  <si>
    <t>39.41(7)</t>
  </si>
  <si>
    <t>96.76(7)</t>
  </si>
  <si>
    <t>18.6(5)ns</t>
  </si>
  <si>
    <t>96.7(1)</t>
  </si>
  <si>
    <t>Sr</t>
  </si>
  <si>
    <t>177.29(6)</t>
  </si>
  <si>
    <t>21(1)ns</t>
  </si>
  <si>
    <t>(E1(+M2))</t>
  </si>
  <si>
    <t>475.46(10)</t>
  </si>
  <si>
    <t>242.85(2)</t>
  </si>
  <si>
    <t>147.08(10)</t>
  </si>
  <si>
    <t>707.90(11)</t>
  </si>
  <si>
    <t>(1+)</t>
  </si>
  <si>
    <t>18.3(5)ns</t>
  </si>
  <si>
    <t>685.4(1)</t>
  </si>
  <si>
    <t>85.843(4)</t>
  </si>
  <si>
    <t>4.4205(8)h</t>
  </si>
  <si>
    <t>48.786(5)</t>
  </si>
  <si>
    <t>M3</t>
  </si>
  <si>
    <t>650.7(6)</t>
  </si>
  <si>
    <t>13.9(14)ns</t>
  </si>
  <si>
    <t>Y</t>
  </si>
  <si>
    <t>312.6(9)</t>
  </si>
  <si>
    <t>4.7(3)µs</t>
  </si>
  <si>
    <t>536.20(9)</t>
  </si>
  <si>
    <t>34.6(28)µs</t>
  </si>
  <si>
    <t>260.21(9)</t>
  </si>
  <si>
    <t>79.23(4)</t>
  </si>
  <si>
    <t>0.39(5)µs</t>
  </si>
  <si>
    <t>119.76(4)</t>
  </si>
  <si>
    <t>(1/2+)</t>
  </si>
  <si>
    <t>24(4)ns</t>
  </si>
  <si>
    <t>140.7(3)</t>
  </si>
  <si>
    <t>(4-)</t>
  </si>
  <si>
    <t>94(9)µs</t>
  </si>
  <si>
    <t>192.2(16)</t>
  </si>
  <si>
    <t>6+</t>
  </si>
  <si>
    <t>12.3(6)ns</t>
  </si>
  <si>
    <t>123.2(3)</t>
  </si>
  <si>
    <t>401.10(10)</t>
  </si>
  <si>
    <t>11(3)ns</t>
  </si>
  <si>
    <t>64.3(3)</t>
  </si>
  <si>
    <t>402.63(14)</t>
  </si>
  <si>
    <t>268(25)ns</t>
  </si>
  <si>
    <t>65.7(2)</t>
  </si>
  <si>
    <t>405.76(24)</t>
  </si>
  <si>
    <t>35.3(21)ns</t>
  </si>
  <si>
    <t>68.2(3)</t>
  </si>
  <si>
    <t>507.50(13)</t>
  </si>
  <si>
    <t>147(7)ns</t>
  </si>
  <si>
    <t>106.4(1)</t>
  </si>
  <si>
    <t>Nb</t>
  </si>
  <si>
    <t>1180(5+)</t>
  </si>
  <si>
    <t>92(17)ns</t>
  </si>
  <si>
    <t>3069.2(4)</t>
  </si>
  <si>
    <t>0.7(1)µs</t>
  </si>
  <si>
    <t>303.4(4)</t>
  </si>
  <si>
    <t>E1(+M2)</t>
  </si>
  <si>
    <t>9.4057(6)</t>
  </si>
  <si>
    <t>156.8(5)ns</t>
  </si>
  <si>
    <t>41.5575(7)</t>
  </si>
  <si>
    <t>1.83(2)h</t>
  </si>
  <si>
    <t>32.1516(5)</t>
  </si>
  <si>
    <t>5.2357(8)</t>
  </si>
  <si>
    <t>71.5(8)ns</t>
  </si>
  <si>
    <t>42.0780(20)</t>
  </si>
  <si>
    <t>&gt;7.8ms</t>
  </si>
  <si>
    <t>42.078(2)</t>
  </si>
  <si>
    <t>259.15(9)</t>
  </si>
  <si>
    <t>4.95(12)s</t>
  </si>
  <si>
    <t>259.1(1)</t>
  </si>
  <si>
    <t>Zr</t>
  </si>
  <si>
    <t>52.72(5)</t>
  </si>
  <si>
    <t>0.53(12)µs</t>
  </si>
  <si>
    <t>52.70(5)</t>
  </si>
  <si>
    <t>77.04(7)</t>
  </si>
  <si>
    <t>(7/2+)</t>
  </si>
  <si>
    <t>1.8(1)µs</t>
  </si>
  <si>
    <t>24.30(5)</t>
  </si>
  <si>
    <t>3236.07(18)</t>
  </si>
  <si>
    <t>1.83(4)µs</t>
  </si>
  <si>
    <t>63.5(1)</t>
  </si>
  <si>
    <t>5373.4(4)</t>
  </si>
  <si>
    <t>12+</t>
  </si>
  <si>
    <t>43.7(21)ns</t>
  </si>
  <si>
    <t>463.59(8)</t>
  </si>
  <si>
    <t>20.26(4)min</t>
  </si>
  <si>
    <t>215.61(10)</t>
  </si>
  <si>
    <t>M3+E4</t>
  </si>
  <si>
    <t>543.28(12)</t>
  </si>
  <si>
    <t>70.7(2)</t>
  </si>
  <si>
    <t>112.40(15)</t>
  </si>
  <si>
    <t>112.4(2)</t>
  </si>
  <si>
    <t>156.70(9)</t>
  </si>
  <si>
    <t>14.6(7)ns</t>
  </si>
  <si>
    <t>156.7(1)</t>
  </si>
  <si>
    <t>162.88(10)</t>
  </si>
  <si>
    <t>32(4)ns</t>
  </si>
  <si>
    <t>162.9(1)</t>
  </si>
  <si>
    <t>210.42(16)</t>
  </si>
  <si>
    <t>292(10)ns</t>
  </si>
  <si>
    <t>61.7(2)</t>
  </si>
  <si>
    <t>216.11(9)</t>
  </si>
  <si>
    <t>18.7(21)ns</t>
  </si>
  <si>
    <t>216.1(1)</t>
  </si>
  <si>
    <t>48.0(3)</t>
  </si>
  <si>
    <t>176(46)ns</t>
  </si>
  <si>
    <t>87.5(1)</t>
  </si>
  <si>
    <t>258.7(1)</t>
  </si>
  <si>
    <t>88.9(2)</t>
  </si>
  <si>
    <t>463.62(10)</t>
  </si>
  <si>
    <t>76.4(2)</t>
  </si>
  <si>
    <t>79.8(1)</t>
  </si>
  <si>
    <t>80.0(2)</t>
  </si>
  <si>
    <t>98.1(2)</t>
  </si>
  <si>
    <t>305.2(4)</t>
  </si>
  <si>
    <t>50(8)ns</t>
  </si>
  <si>
    <t>337.0(3)</t>
  </si>
  <si>
    <t>92(5)ns</t>
  </si>
  <si>
    <t>1991.8(2)</t>
  </si>
  <si>
    <t>1.82(6)µs</t>
  </si>
  <si>
    <t>60.2(2)</t>
  </si>
  <si>
    <t>514.0065(22)</t>
  </si>
  <si>
    <t>1.015(1)µs</t>
  </si>
  <si>
    <t>2826.55(14)</t>
  </si>
  <si>
    <t>(19/2)-</t>
  </si>
  <si>
    <t>12.5(6)ns</t>
  </si>
  <si>
    <t>349.8(1)</t>
  </si>
  <si>
    <t>266.18(10)</t>
  </si>
  <si>
    <t>178(7)ns</t>
  </si>
  <si>
    <t>266.2(1)</t>
  </si>
  <si>
    <t>2956.09(12)</t>
  </si>
  <si>
    <t>0.455(7)µs</t>
  </si>
  <si>
    <t>98.68(3)</t>
  </si>
  <si>
    <t>208.04(7)</t>
  </si>
  <si>
    <t>(5)-</t>
  </si>
  <si>
    <t>70(7)ns</t>
  </si>
  <si>
    <t>208.06(7)</t>
  </si>
  <si>
    <t>E2(+M1)</t>
  </si>
  <si>
    <t>242.80(10)</t>
  </si>
  <si>
    <t>28.6(21)ns</t>
  </si>
  <si>
    <t>302.18(9)</t>
  </si>
  <si>
    <t>(6+)</t>
  </si>
  <si>
    <t>127(14)ns</t>
  </si>
  <si>
    <t>84.0(1)</t>
  </si>
  <si>
    <t>49.96+X</t>
  </si>
  <si>
    <t>(1+,2+)</t>
  </si>
  <si>
    <t>68(2)ns</t>
  </si>
  <si>
    <t>49.95(15)</t>
  </si>
  <si>
    <t>Tc</t>
  </si>
  <si>
    <t>1524(10)</t>
  </si>
  <si>
    <t>1.10(14)µs</t>
  </si>
  <si>
    <t>335.84(19)</t>
  </si>
  <si>
    <t>14.0(2)s</t>
  </si>
  <si>
    <t>134.93(15)</t>
  </si>
  <si>
    <t>334.0(1)</t>
  </si>
  <si>
    <t>28(2)ns</t>
  </si>
  <si>
    <t>67.0(3)</t>
  </si>
  <si>
    <t>71+X(7/2+)</t>
  </si>
  <si>
    <t>647(24)ns</t>
  </si>
  <si>
    <t>270.1(5)</t>
  </si>
  <si>
    <t>5.50(4)µs</t>
  </si>
  <si>
    <t>110.9(5)</t>
  </si>
  <si>
    <t>1373.8(3)</t>
  </si>
  <si>
    <t>(7+)</t>
  </si>
  <si>
    <t>123(13)ns</t>
  </si>
  <si>
    <t>647.2(3)</t>
  </si>
  <si>
    <t>392.86(9)</t>
  </si>
  <si>
    <t>0.304(3)ms</t>
  </si>
  <si>
    <t>392.87(9)</t>
  </si>
  <si>
    <t>674.55(4)</t>
  </si>
  <si>
    <t>14.0(4)ms</t>
  </si>
  <si>
    <t>442.62(3)</t>
  </si>
  <si>
    <t>2887.79(6)</t>
  </si>
  <si>
    <t>1.337(25)µs</t>
  </si>
  <si>
    <t>76.99(1)</t>
  </si>
  <si>
    <t>362.81(4)</t>
  </si>
  <si>
    <t>514.0048(22)</t>
  </si>
  <si>
    <t>(E3)</t>
  </si>
  <si>
    <t>94.11(7)</t>
  </si>
  <si>
    <t>1105.9(7)</t>
  </si>
  <si>
    <t>95(4+)</t>
  </si>
  <si>
    <t>146(12)ns</t>
  </si>
  <si>
    <t>28.59(3)</t>
  </si>
  <si>
    <t>21.7(13)ns</t>
  </si>
  <si>
    <t>28.51(10)</t>
  </si>
  <si>
    <t>1195.48(21)</t>
  </si>
  <si>
    <t>9/2(+)</t>
  </si>
  <si>
    <t>10(3)ns</t>
  </si>
  <si>
    <t>198.10(20)</t>
  </si>
  <si>
    <t>908.97(3)</t>
  </si>
  <si>
    <t>15.663(5)s</t>
  </si>
  <si>
    <t>908.960(25)</t>
  </si>
  <si>
    <t>M4+E5</t>
  </si>
  <si>
    <t>2192.92(16)</t>
  </si>
  <si>
    <t>(21/2+)</t>
  </si>
  <si>
    <t>13.8(4)ns</t>
  </si>
  <si>
    <t>257.7(1)</t>
  </si>
  <si>
    <t>Mo</t>
  </si>
  <si>
    <t>387.5(2)</t>
  </si>
  <si>
    <t>(1/2-)</t>
  </si>
  <si>
    <t>190(15)ms</t>
  </si>
  <si>
    <t>268.6(2)</t>
  </si>
  <si>
    <t>124.5+X</t>
  </si>
  <si>
    <t>0.20(+12-9)µs</t>
  </si>
  <si>
    <t>124.5(5)</t>
  </si>
  <si>
    <t>1760.74(14)</t>
  </si>
  <si>
    <t>61.3(25)ns</t>
  </si>
  <si>
    <t>1760.70(20)</t>
  </si>
  <si>
    <t>2319.000(9)</t>
  </si>
  <si>
    <t>809.2(20)ms</t>
  </si>
  <si>
    <t>132.716(18)</t>
  </si>
  <si>
    <t>E3(+M4)</t>
  </si>
  <si>
    <t>3589.418(15)</t>
  </si>
  <si>
    <t>131(4)ns</t>
  </si>
  <si>
    <t>141.178(15)</t>
  </si>
  <si>
    <t>122.370(22)</t>
  </si>
  <si>
    <t>63(2)µs</t>
  </si>
  <si>
    <t>382.01(25)</t>
  </si>
  <si>
    <t>6.22(8)ms</t>
  </si>
  <si>
    <t>257.34(4)</t>
  </si>
  <si>
    <t>1880.21(20)</t>
  </si>
  <si>
    <t>0.458(12)µs</t>
  </si>
  <si>
    <t>71.1(2)</t>
  </si>
  <si>
    <t>2874.73(15)</t>
  </si>
  <si>
    <t>1.14(5)µs</t>
  </si>
  <si>
    <t>63.15(9)</t>
  </si>
  <si>
    <t>144.3(6)</t>
  </si>
  <si>
    <t>(3/2+)</t>
  </si>
  <si>
    <t>56ns</t>
  </si>
  <si>
    <t>264.10(20)</t>
  </si>
  <si>
    <t>974.6(3)</t>
  </si>
  <si>
    <t>2318.959(25)</t>
  </si>
  <si>
    <t>E5</t>
  </si>
  <si>
    <t>1270.396(18)</t>
  </si>
  <si>
    <t>1067.3(2)</t>
  </si>
  <si>
    <t>1133.79(6)</t>
  </si>
  <si>
    <t>16.6(6)ns</t>
  </si>
  <si>
    <t>141.5(10)</t>
  </si>
  <si>
    <t>93.628(4)</t>
  </si>
  <si>
    <t>(3/2)+</t>
  </si>
  <si>
    <t>89.4(16)ns</t>
  </si>
  <si>
    <t>2287.4(4)</t>
  </si>
  <si>
    <t>15/2-</t>
  </si>
  <si>
    <t>29.0(8)ns</t>
  </si>
  <si>
    <t>(28.0(2))</t>
  </si>
  <si>
    <t>3166.6(5)</t>
  </si>
  <si>
    <t>21/2+</t>
  </si>
  <si>
    <t>4.35(14)µs</t>
  </si>
  <si>
    <t>879.2(3)</t>
  </si>
  <si>
    <t>1984.26(11)</t>
  </si>
  <si>
    <t>13/2-</t>
  </si>
  <si>
    <t>10.0(4)ns</t>
  </si>
  <si>
    <t>193.63(13)</t>
  </si>
  <si>
    <t>2034.42(20)</t>
  </si>
  <si>
    <t>17/2-</t>
  </si>
  <si>
    <t>3.76(12)µs</t>
  </si>
  <si>
    <t>50.1(2)</t>
  </si>
  <si>
    <t>2267.4(4)</t>
  </si>
  <si>
    <t>21/2(+)</t>
  </si>
  <si>
    <t>47(1)ns</t>
  </si>
  <si>
    <t>199.5(2)</t>
  </si>
  <si>
    <t>2279.6(4)</t>
  </si>
  <si>
    <t>38(4)ns</t>
  </si>
  <si>
    <t>211.7(2)</t>
  </si>
  <si>
    <t>3072(2)</t>
  </si>
  <si>
    <t>(9-)</t>
  </si>
  <si>
    <t>15.7(7)µs</t>
  </si>
  <si>
    <t>662.4(8)</t>
  </si>
  <si>
    <t>0.089(+7-8)µs</t>
  </si>
  <si>
    <t>106.3(5)</t>
  </si>
  <si>
    <t>1137.9(5)</t>
  </si>
  <si>
    <t>0.084(+10-9)µs</t>
  </si>
  <si>
    <t>778.8(5)</t>
  </si>
  <si>
    <t>284.31(20)</t>
  </si>
  <si>
    <t>54(3)ns</t>
  </si>
  <si>
    <t>142.0(2)</t>
  </si>
  <si>
    <t>412.04(8)</t>
  </si>
  <si>
    <t>1024.91(15)</t>
  </si>
  <si>
    <t>117.4(4)</t>
  </si>
  <si>
    <t>1984.15(15)</t>
  </si>
  <si>
    <t>898.3(5)</t>
  </si>
  <si>
    <t>1039.8(5)</t>
  </si>
  <si>
    <t>225.8(4)</t>
  </si>
  <si>
    <t>(2)-</t>
  </si>
  <si>
    <t>5.9(2)µs</t>
  </si>
  <si>
    <t>90.37(9)</t>
  </si>
  <si>
    <t>2203.3(4)</t>
  </si>
  <si>
    <t>167(4)ns</t>
  </si>
  <si>
    <t>115.8(2)</t>
  </si>
  <si>
    <t>2760.52(14)</t>
  </si>
  <si>
    <t>192(5)ns</t>
  </si>
  <si>
    <t>148.14(13)</t>
  </si>
  <si>
    <t>270.09(8)</t>
  </si>
  <si>
    <t>0.99(7)µs</t>
  </si>
  <si>
    <t>56.34(2)</t>
  </si>
  <si>
    <t>Ru</t>
  </si>
  <si>
    <t>2535.2(13)</t>
  </si>
  <si>
    <t>16(2)ns</t>
  </si>
  <si>
    <t>680.1(10)</t>
  </si>
  <si>
    <t>1670.7(10)</t>
  </si>
  <si>
    <t>2837.7(4)</t>
  </si>
  <si>
    <t>99(10)ns</t>
  </si>
  <si>
    <t>163.1(2)</t>
  </si>
  <si>
    <t>Rh</t>
  </si>
  <si>
    <t>55.3(3)</t>
  </si>
  <si>
    <t>0.232(15)µs</t>
  </si>
  <si>
    <t>0+X</t>
  </si>
  <si>
    <t>0.39(+12-8)µs</t>
  </si>
  <si>
    <t>208.3(5)</t>
  </si>
  <si>
    <t>469.9(5)</t>
  </si>
  <si>
    <t>354.85(25)</t>
  </si>
  <si>
    <t>10(2)ns</t>
  </si>
  <si>
    <t>237.4(2)</t>
  </si>
  <si>
    <t>4423.1(15)</t>
  </si>
  <si>
    <t>(27/2-)</t>
  </si>
  <si>
    <t>111(11)ns</t>
  </si>
  <si>
    <t>758.719(21)</t>
  </si>
  <si>
    <t>0.82(4)s</t>
  </si>
  <si>
    <t>168.499(4)</t>
  </si>
  <si>
    <t>30.760(5)</t>
  </si>
  <si>
    <t>16.12(12)y</t>
  </si>
  <si>
    <t>2185.16(15)</t>
  </si>
  <si>
    <t>10.2(3)µs</t>
  </si>
  <si>
    <t>0.31(2)</t>
  </si>
  <si>
    <t>39.75(10)</t>
  </si>
  <si>
    <t>750.7(2)</t>
  </si>
  <si>
    <t>2082.5(9)</t>
  </si>
  <si>
    <t>(21/2)+</t>
  </si>
  <si>
    <t>2.50(5)µs</t>
  </si>
  <si>
    <t>146.3(10)</t>
  </si>
  <si>
    <t>2280.5(7)</t>
  </si>
  <si>
    <t>35(4)ns</t>
  </si>
  <si>
    <t>151.3(10)</t>
  </si>
  <si>
    <t>167.8(10)</t>
  </si>
  <si>
    <t>343.8(10)</t>
  </si>
  <si>
    <t>2430(6)</t>
  </si>
  <si>
    <t>(7-)</t>
  </si>
  <si>
    <t>0.68(5)µs</t>
  </si>
  <si>
    <t>495.4(3)</t>
  </si>
  <si>
    <t>294.6(5)</t>
  </si>
  <si>
    <t>0.530(15)µs</t>
  </si>
  <si>
    <t>92.1(5)</t>
  </si>
  <si>
    <t>179.0(5)</t>
  </si>
  <si>
    <t>104.01(20)</t>
  </si>
  <si>
    <t>(0-)</t>
  </si>
  <si>
    <t>130(15)ns</t>
  </si>
  <si>
    <t>99.2(2)</t>
  </si>
  <si>
    <t>1485.2(10)</t>
  </si>
  <si>
    <t>18(1)ns</t>
  </si>
  <si>
    <t>2074.9(14)</t>
  </si>
  <si>
    <t>(10-)</t>
  </si>
  <si>
    <t>107(16)ns</t>
  </si>
  <si>
    <t>1202.3(10)</t>
  </si>
  <si>
    <t>1.30(1)µs</t>
  </si>
  <si>
    <t>140.298(12)</t>
  </si>
  <si>
    <t>30(5)ns</t>
  </si>
  <si>
    <t>99.4074(9)</t>
  </si>
  <si>
    <t>2955.55(13)</t>
  </si>
  <si>
    <t>98(2)ns</t>
  </si>
  <si>
    <t>83.6(10)</t>
  </si>
  <si>
    <t>532.1(1)</t>
  </si>
  <si>
    <t>2498.0(3)</t>
  </si>
  <si>
    <t>64.5(20)ns</t>
  </si>
  <si>
    <t>311.4(2)</t>
  </si>
  <si>
    <t>2644.1(4)</t>
  </si>
  <si>
    <t>68(4)µs</t>
  </si>
  <si>
    <t>146.1(2)</t>
  </si>
  <si>
    <t>54.60(20)</t>
  </si>
  <si>
    <t>0.48(3)µs</t>
  </si>
  <si>
    <t>54.6(2)</t>
  </si>
  <si>
    <t>Pd</t>
  </si>
  <si>
    <t>4883.1(4)</t>
  </si>
  <si>
    <t>14+</t>
  </si>
  <si>
    <t>0.509(7)µs</t>
  </si>
  <si>
    <t>95.6(2)</t>
  </si>
  <si>
    <t>102(17)µs</t>
  </si>
  <si>
    <t>7209.8(9)</t>
  </si>
  <si>
    <t>(19-)</t>
  </si>
  <si>
    <t>217(20)ns</t>
  </si>
  <si>
    <t>537.9(5)</t>
  </si>
  <si>
    <t>(3/2-,1/2)</t>
  </si>
  <si>
    <t>6.7(+11-9)µs</t>
  </si>
  <si>
    <t>195.5(3)</t>
  </si>
  <si>
    <t>1.579(22)µs</t>
  </si>
  <si>
    <t>81.7(2)</t>
  </si>
  <si>
    <t>810.57(25)</t>
  </si>
  <si>
    <t>94(7)ns</t>
  </si>
  <si>
    <t>556.08(8)</t>
  </si>
  <si>
    <t>(7/2)+</t>
  </si>
  <si>
    <t>21.6(3)ns</t>
  </si>
  <si>
    <t>204.01(9)</t>
  </si>
  <si>
    <t>1087.6(6)</t>
  </si>
  <si>
    <t>48.6(5)µs</t>
  </si>
  <si>
    <t>3142.5(14)</t>
  </si>
  <si>
    <t>16(3)ns</t>
  </si>
  <si>
    <t>5022.2(21)</t>
  </si>
  <si>
    <t>65(4)ns</t>
  </si>
  <si>
    <t>2538.0(4)</t>
  </si>
  <si>
    <t>10.05(14)ns</t>
  </si>
  <si>
    <t>2236.37(22)</t>
  </si>
  <si>
    <t>18.8(10)ns</t>
  </si>
  <si>
    <t>4330.9(4)</t>
  </si>
  <si>
    <t>(31/2-)</t>
  </si>
  <si>
    <t>2.7(+11-7)µs</t>
  </si>
  <si>
    <t>1134.6(11)</t>
  </si>
  <si>
    <t>1.77(6)µs</t>
  </si>
  <si>
    <t>3523.7(5)</t>
  </si>
  <si>
    <t>10(5)ns</t>
  </si>
  <si>
    <t>1655.1(2)</t>
  </si>
  <si>
    <t>181(9)ns</t>
  </si>
  <si>
    <t>1581.64(6)</t>
  </si>
  <si>
    <t>38.0(7)ns</t>
  </si>
  <si>
    <t>121.24(7)</t>
  </si>
  <si>
    <t>25.6(+4-2)ns</t>
  </si>
  <si>
    <t>2530.57(23)</t>
  </si>
  <si>
    <t>1.811(14)µs</t>
  </si>
  <si>
    <t>7040.0(12)</t>
  </si>
  <si>
    <t>(15+)</t>
  </si>
  <si>
    <t>8385.1(8)</t>
  </si>
  <si>
    <t>(15,16,17)-</t>
  </si>
  <si>
    <t>37.7(11)ns</t>
  </si>
  <si>
    <t>Ag</t>
  </si>
  <si>
    <t>2461.4(3)</t>
  </si>
  <si>
    <t>(13-)</t>
  </si>
  <si>
    <t>103(5)µs</t>
  </si>
  <si>
    <t>2686.7(4)</t>
  </si>
  <si>
    <t>1.56(2)µs</t>
  </si>
  <si>
    <t>6951.8(18)</t>
  </si>
  <si>
    <t>(19+)</t>
  </si>
  <si>
    <t>0.136(20)µs</t>
  </si>
  <si>
    <t>Cd</t>
  </si>
  <si>
    <t>(12-,13-)</t>
  </si>
  <si>
    <t>197(+19–17)ns</t>
  </si>
  <si>
    <t>106(1)</t>
  </si>
  <si>
    <t>1651(1)</t>
  </si>
  <si>
    <t>255(1)</t>
  </si>
  <si>
    <t>168.84(9)</t>
  </si>
  <si>
    <t>260.4(2)</t>
  </si>
  <si>
    <t>311.5(5)</t>
  </si>
  <si>
    <t>40(1)</t>
  </si>
  <si>
    <t>114.6(3)</t>
  </si>
  <si>
    <t>472.2(3)</t>
  </si>
  <si>
    <t>1581.6(4)</t>
  </si>
  <si>
    <t>85.1(1)</t>
  </si>
  <si>
    <t>85.9(1)</t>
  </si>
  <si>
    <t>106.37(17)</t>
  </si>
  <si>
    <t>311.3(4)</t>
  </si>
  <si>
    <t>685.2(3)</t>
  </si>
  <si>
    <t>485.7(3)</t>
  </si>
  <si>
    <t>(M2,E3)</t>
  </si>
  <si>
    <t>742.7(2)</t>
  </si>
  <si>
    <t>43.7(2)</t>
  </si>
  <si>
    <t>98(3)</t>
  </si>
  <si>
    <t>4265(2)</t>
  </si>
  <si>
    <t>(E4)</t>
  </si>
  <si>
    <t>11.2(7)ns</t>
  </si>
  <si>
    <t>76.6(2)</t>
  </si>
  <si>
    <t>(1/2,3/2)-</t>
  </si>
  <si>
    <t>5.7(6)µs</t>
  </si>
  <si>
    <t>308.13(11)</t>
  </si>
  <si>
    <t>173(4)ns</t>
  </si>
  <si>
    <t>141.3(5)</t>
  </si>
  <si>
    <t>830.80(22)</t>
  </si>
  <si>
    <t>513(8)ns</t>
  </si>
  <si>
    <t>308.3(2)</t>
  </si>
  <si>
    <t>522.7(2)</t>
  </si>
  <si>
    <t>1264.35(16)</t>
  </si>
  <si>
    <t>105(2)ns</t>
  </si>
  <si>
    <t>161.2(2)</t>
  </si>
  <si>
    <t>1264.2(5)</t>
  </si>
  <si>
    <t>743.35(3)</t>
  </si>
  <si>
    <t>58.7(18)s</t>
  </si>
  <si>
    <t>743.36(3)</t>
  </si>
  <si>
    <t>178.3(5)</t>
  </si>
  <si>
    <t>0.358(7)µs</t>
  </si>
  <si>
    <t>215.35(7)</t>
  </si>
  <si>
    <t>22.8(19)ns</t>
  </si>
  <si>
    <t>71.0(1)</t>
  </si>
  <si>
    <t>215.5(1)</t>
  </si>
  <si>
    <t>170.78(5)</t>
  </si>
  <si>
    <t>0.62(1)µs</t>
  </si>
  <si>
    <t>51.5(1)</t>
  </si>
  <si>
    <t>170.8(1)</t>
  </si>
  <si>
    <t>374.97(9)</t>
  </si>
  <si>
    <t>35.2(5)ns</t>
  </si>
  <si>
    <t>204.3(1)</t>
  </si>
  <si>
    <t>496.10(11)</t>
  </si>
  <si>
    <t>6.90(5)µs</t>
  </si>
  <si>
    <t>49.9(2)</t>
  </si>
  <si>
    <t>121.1(1)</t>
  </si>
  <si>
    <t>325.2(2)</t>
  </si>
  <si>
    <t>972.17(20)</t>
  </si>
  <si>
    <t>0.45(15)µs</t>
  </si>
  <si>
    <t>313.9(1)</t>
  </si>
  <si>
    <t>1181.50(18)</t>
  </si>
  <si>
    <t>0.78(3)µs</t>
  </si>
  <si>
    <t>110.8(1)</t>
  </si>
  <si>
    <t>854.06(6)</t>
  </si>
  <si>
    <t>64(7)ns</t>
  </si>
  <si>
    <t>6601.9(11)</t>
  </si>
  <si>
    <t>(17-)</t>
  </si>
  <si>
    <t>1.9(2)µs</t>
  </si>
  <si>
    <t>63.0(1)</t>
  </si>
  <si>
    <t>734.75(4)</t>
  </si>
  <si>
    <t>21.8(9)ns</t>
  </si>
  <si>
    <t>107.28(10)</t>
  </si>
  <si>
    <t>0.161(7)µs</t>
  </si>
  <si>
    <t>167.83(15)</t>
  </si>
  <si>
    <t>220(20)ns</t>
  </si>
  <si>
    <t>2281.1(3)</t>
  </si>
  <si>
    <t>13(2)ns</t>
  </si>
  <si>
    <t>198.3(1)</t>
  </si>
  <si>
    <t>2428.3(4)</t>
  </si>
  <si>
    <t>0.154(16)µs</t>
  </si>
  <si>
    <t>147.2(1)</t>
  </si>
  <si>
    <t>6635.1(21)</t>
  </si>
  <si>
    <t>(12+)</t>
  </si>
  <si>
    <t>0.223(5)µs</t>
  </si>
  <si>
    <t>49.2(2)</t>
  </si>
  <si>
    <t>4207(2)</t>
  </si>
  <si>
    <t>2141.65(19)</t>
  </si>
  <si>
    <t>8.0(5)µs</t>
  </si>
  <si>
    <t>27.7(4)</t>
  </si>
  <si>
    <t>272.90(10)</t>
  </si>
  <si>
    <t>546.2(3)</t>
  </si>
  <si>
    <t>882.5(3)</t>
  </si>
  <si>
    <t>1166.0(4)</t>
  </si>
  <si>
    <t>1435.5(4)</t>
  </si>
  <si>
    <t>251.96(9)</t>
  </si>
  <si>
    <t>335(8)ns</t>
  </si>
  <si>
    <t>130.2(1)</t>
  </si>
  <si>
    <t>1038.5(5)</t>
  </si>
  <si>
    <t>54(10)ns</t>
  </si>
  <si>
    <t>97.785(3)</t>
  </si>
  <si>
    <t>15.5(2)µs</t>
  </si>
  <si>
    <t>684.10(19)</t>
  </si>
  <si>
    <t>11/2-</t>
  </si>
  <si>
    <t>742(13)ns</t>
  </si>
  <si>
    <t>448.6(2)</t>
  </si>
  <si>
    <t>89.57(6)</t>
  </si>
  <si>
    <t>3/2+</t>
  </si>
  <si>
    <t>20.5(1)ns</t>
  </si>
  <si>
    <t>89.50(20)</t>
  </si>
  <si>
    <t>506.2(4)</t>
  </si>
  <si>
    <t>10.5(5)s</t>
  </si>
  <si>
    <t>163.6(3)</t>
  </si>
  <si>
    <t>2057.5(4)</t>
  </si>
  <si>
    <t>13.1(5)ns</t>
  </si>
  <si>
    <t>226.3(2)</t>
  </si>
  <si>
    <t>1618.72(20)</t>
  </si>
  <si>
    <t>0.122(9)µs</t>
  </si>
  <si>
    <t>58.3(2)</t>
  </si>
  <si>
    <t>118.0(2)</t>
  </si>
  <si>
    <t>204.4(3)</t>
  </si>
  <si>
    <t>1201.7(2)</t>
  </si>
  <si>
    <t>(4-,5-,6-)</t>
  </si>
  <si>
    <t>0.46(6)µs</t>
  </si>
  <si>
    <t>12.4(3)µs</t>
  </si>
  <si>
    <t>200.67(4)</t>
  </si>
  <si>
    <t>(4)+</t>
  </si>
  <si>
    <t>8.32(14)µs</t>
  </si>
  <si>
    <t>28.520(2)</t>
  </si>
  <si>
    <t>243.95(4)</t>
  </si>
  <si>
    <t>(6)+</t>
  </si>
  <si>
    <t>3.2(2)µs</t>
  </si>
  <si>
    <t>43.2862(10)</t>
  </si>
  <si>
    <t>32.686(13)</t>
  </si>
  <si>
    <t>27.6(6)ns</t>
  </si>
  <si>
    <t>32.68(2)</t>
  </si>
  <si>
    <t>74.782(14)</t>
  </si>
  <si>
    <t>214.3(20)ns</t>
  </si>
  <si>
    <t>42.09(2)</t>
  </si>
  <si>
    <t>74.78(2)</t>
  </si>
  <si>
    <t>219.58(22)</t>
  </si>
  <si>
    <t>132(6)ns</t>
  </si>
  <si>
    <t>112.0(1)</t>
  </si>
  <si>
    <t>2548.19(18)</t>
  </si>
  <si>
    <t>62(6)ns</t>
  </si>
  <si>
    <t>90.7(1)</t>
  </si>
  <si>
    <t>452.6(1)</t>
  </si>
  <si>
    <t>941.81(23)</t>
  </si>
  <si>
    <t>322.2(5)</t>
  </si>
  <si>
    <t>331.4(5)</t>
  </si>
  <si>
    <t>474.2(4)</t>
  </si>
  <si>
    <t>533.7(4)</t>
  </si>
  <si>
    <t>620.9(4)</t>
  </si>
  <si>
    <t>710.2(4)</t>
  </si>
  <si>
    <t>843.8(4)</t>
  </si>
  <si>
    <t>13.497(9)</t>
  </si>
  <si>
    <t>226(7)ns</t>
  </si>
  <si>
    <t>13.49(10)</t>
  </si>
  <si>
    <t>M1(+E2)</t>
  </si>
  <si>
    <t>57.015(11)</t>
  </si>
  <si>
    <t>133(70)ns</t>
  </si>
  <si>
    <t>43.515(5)</t>
  </si>
  <si>
    <t>56.892(20)</t>
  </si>
  <si>
    <t>9.320(9)</t>
  </si>
  <si>
    <t>14.3(3)ns</t>
  </si>
  <si>
    <t>9.317(10)</t>
  </si>
  <si>
    <t>15.602(10)</t>
  </si>
  <si>
    <t>26.8(6)ns</t>
  </si>
  <si>
    <t>6.281(7)</t>
  </si>
  <si>
    <t>15.606(15)</t>
  </si>
  <si>
    <t>207.526(20)</t>
  </si>
  <si>
    <t>636(8)µs</t>
  </si>
  <si>
    <t>191.92(2)</t>
  </si>
  <si>
    <t>527.56(10)</t>
  </si>
  <si>
    <t>17.5(4)µs</t>
  </si>
  <si>
    <t>220.7(1)</t>
  </si>
  <si>
    <t>274.1(3)</t>
  </si>
  <si>
    <t>3.10(10)s</t>
  </si>
  <si>
    <t>176.2(5)</t>
  </si>
  <si>
    <t>41.940(15)</t>
  </si>
  <si>
    <t>2(-)</t>
  </si>
  <si>
    <t>18.9(4)ns</t>
  </si>
  <si>
    <t>41.938(20)</t>
  </si>
  <si>
    <t>1593.16(22)</t>
  </si>
  <si>
    <t>14.5(4)ns</t>
  </si>
  <si>
    <t>1592.6(5)</t>
  </si>
  <si>
    <t>2718.6(3)</t>
  </si>
  <si>
    <t>39(3)ns</t>
  </si>
  <si>
    <t>157.22(5)</t>
  </si>
  <si>
    <t>487.43(4)</t>
  </si>
  <si>
    <t>684.1(3)</t>
  </si>
  <si>
    <t>1942.2(10)</t>
  </si>
  <si>
    <t>238.2(7)</t>
  </si>
  <si>
    <t>1.69(7)ms</t>
  </si>
  <si>
    <t>(24.6(7))</t>
  </si>
  <si>
    <t>39.753(6)</t>
  </si>
  <si>
    <t>56.114(9)min</t>
  </si>
  <si>
    <t>39.755(6)</t>
  </si>
  <si>
    <t>784.79(10)</t>
  </si>
  <si>
    <t>25(2)ns</t>
  </si>
  <si>
    <t>66.95(15)</t>
  </si>
  <si>
    <t>541.0(1)</t>
  </si>
  <si>
    <t>134.45(4)</t>
  </si>
  <si>
    <t>5.7(3)s</t>
  </si>
  <si>
    <t>134.44(4)</t>
  </si>
  <si>
    <t>69.7(2)</t>
  </si>
  <si>
    <t>(+)</t>
  </si>
  <si>
    <t>3.5(3)µs</t>
  </si>
  <si>
    <t>106.1(3)</t>
  </si>
  <si>
    <t>0.40(2)µs</t>
  </si>
  <si>
    <t>36.3(2)</t>
  </si>
  <si>
    <t>344.594(3)</t>
  </si>
  <si>
    <t>47(3)ns</t>
  </si>
  <si>
    <t>169.356(3)</t>
  </si>
  <si>
    <t>215.626(10)</t>
  </si>
  <si>
    <t>293.09(7)</t>
  </si>
  <si>
    <t>85.42(7)</t>
  </si>
  <si>
    <t>20.8(6)ns</t>
  </si>
  <si>
    <t>85.4(1)</t>
  </si>
  <si>
    <t>20.606(14)</t>
  </si>
  <si>
    <t>340(15)ns</t>
  </si>
  <si>
    <t>20.56(2)</t>
  </si>
  <si>
    <t>163.821(16)</t>
  </si>
  <si>
    <t>55(7)ns</t>
  </si>
  <si>
    <t>55.74(5)</t>
  </si>
  <si>
    <t>143.26(7)</t>
  </si>
  <si>
    <t>129.782(4)</t>
  </si>
  <si>
    <t>42.9(3)s</t>
  </si>
  <si>
    <t>489.14(4)</t>
  </si>
  <si>
    <t>36.1(4)µs</t>
  </si>
  <si>
    <t>182.89(4)</t>
  </si>
  <si>
    <t>2517.5(3)</t>
  </si>
  <si>
    <t>4.5(5)µs</t>
  </si>
  <si>
    <t>126.46(19)</t>
  </si>
  <si>
    <t>In</t>
  </si>
  <si>
    <t>674.08(25)</t>
  </si>
  <si>
    <t>48(6)s</t>
  </si>
  <si>
    <t>674.1(3)</t>
  </si>
  <si>
    <t>204.8(1)</t>
  </si>
  <si>
    <t>0.82(6)µs</t>
  </si>
  <si>
    <t>4659.71(9)</t>
  </si>
  <si>
    <t>12(+)</t>
  </si>
  <si>
    <t>223.61(5)</t>
  </si>
  <si>
    <t>335.36(5)</t>
  </si>
  <si>
    <t>476.8(3)</t>
  </si>
  <si>
    <t>16+</t>
  </si>
  <si>
    <t>11(+6-3)ns</t>
  </si>
  <si>
    <t>602.8(2)</t>
  </si>
  <si>
    <t>892.3(2)</t>
  </si>
  <si>
    <t>Sb</t>
  </si>
  <si>
    <t>103.5(3)</t>
  </si>
  <si>
    <t>232(21)ns</t>
  </si>
  <si>
    <t>103.4(3)</t>
  </si>
  <si>
    <t>65.4(2)</t>
  </si>
  <si>
    <t>427(35)ns</t>
  </si>
  <si>
    <t>65.4(1)</t>
  </si>
  <si>
    <t>30.1(1)</t>
  </si>
  <si>
    <t>3.85(5)µs</t>
  </si>
  <si>
    <t>65.72(14)</t>
  </si>
  <si>
    <t>184(3)ns</t>
  </si>
  <si>
    <t>65.77(14)</t>
  </si>
  <si>
    <t>102.681(22)</t>
  </si>
  <si>
    <t>10.8(5)ns</t>
  </si>
  <si>
    <t>102.70(3)</t>
  </si>
  <si>
    <t>106.307(22)</t>
  </si>
  <si>
    <t>33.4(10)ns</t>
  </si>
  <si>
    <t>106.31(3)</t>
  </si>
  <si>
    <t>374.278(25)</t>
  </si>
  <si>
    <t>15(2)ns</t>
  </si>
  <si>
    <t>105.92(5)</t>
  </si>
  <si>
    <t>374.28(5)</t>
  </si>
  <si>
    <t>115.74(12)</t>
  </si>
  <si>
    <t>1/2+</t>
  </si>
  <si>
    <t>0.85(10)µs</t>
  </si>
  <si>
    <t>115.65(20)</t>
  </si>
  <si>
    <t>214.6(3)</t>
  </si>
  <si>
    <t>21.3(5)s</t>
  </si>
  <si>
    <t>214.9(5)</t>
  </si>
  <si>
    <t>93.125(19)</t>
  </si>
  <si>
    <t>44.3(2)s</t>
  </si>
  <si>
    <t>93.124(20)</t>
  </si>
  <si>
    <t>845.54(6)</t>
  </si>
  <si>
    <t>70.1(14)ns</t>
  </si>
  <si>
    <t>36.5(1)</t>
  </si>
  <si>
    <t>640.58(10)</t>
  </si>
  <si>
    <t>845.5(4)</t>
  </si>
  <si>
    <t>2678.88(15)</t>
  </si>
  <si>
    <t>55(4)ns</t>
  </si>
  <si>
    <t>520.4(1)</t>
  </si>
  <si>
    <t>678.5(3)</t>
  </si>
  <si>
    <t>50.4(6)s</t>
  </si>
  <si>
    <t>2074.5(8)</t>
  </si>
  <si>
    <t>0.536(+26-25)µs</t>
  </si>
  <si>
    <t>277.9(5)</t>
  </si>
  <si>
    <t>432.3(5)</t>
  </si>
  <si>
    <t>166.6(5)</t>
  </si>
  <si>
    <t>0.109(2)µs</t>
  </si>
  <si>
    <t>89.0(5)</t>
  </si>
  <si>
    <t>102.2(5)</t>
  </si>
  <si>
    <t>28(4)ns</t>
  </si>
  <si>
    <t>215.382(4)</t>
  </si>
  <si>
    <t>45.8(7)ns</t>
  </si>
  <si>
    <t>136.241(6)</t>
  </si>
  <si>
    <t>215.381(7)</t>
  </si>
  <si>
    <t>312.5(4)</t>
  </si>
  <si>
    <t>132(18)ns</t>
  </si>
  <si>
    <t>196.2(5)</t>
  </si>
  <si>
    <t>312.2(5)</t>
  </si>
  <si>
    <t>69.7(5)</t>
  </si>
  <si>
    <t>0.194(+76-49)µs</t>
  </si>
  <si>
    <t>96.14(15)</t>
  </si>
  <si>
    <t>0.68(3)µs</t>
  </si>
  <si>
    <t>96.2(2)</t>
  </si>
  <si>
    <t>225.873(19)</t>
  </si>
  <si>
    <t>1.66(4)µs</t>
  </si>
  <si>
    <t>225.98(3)</t>
  </si>
  <si>
    <t>257.66(3)</t>
  </si>
  <si>
    <t>28.7(15)ns</t>
  </si>
  <si>
    <t>31.80(3)</t>
  </si>
  <si>
    <t>373.99(3)</t>
  </si>
  <si>
    <t>34(2)ns</t>
  </si>
  <si>
    <t>116.32(3)</t>
  </si>
  <si>
    <t>148.12(3)</t>
  </si>
  <si>
    <t>7118.9(7)</t>
  </si>
  <si>
    <t>113.4000(14)</t>
  </si>
  <si>
    <t>380(50)ns</t>
  </si>
  <si>
    <t>113.401(2)</t>
  </si>
  <si>
    <t>188.9903(10)</t>
  </si>
  <si>
    <t>4.694(2)min</t>
  </si>
  <si>
    <t>188.990(1)</t>
  </si>
  <si>
    <t>88.0337(10)</t>
  </si>
  <si>
    <t>39.7(2)s</t>
  </si>
  <si>
    <t>88.0336(10)</t>
  </si>
  <si>
    <t>59.60(7)</t>
  </si>
  <si>
    <t>11.8(18)µs</t>
  </si>
  <si>
    <t>59.6(2)</t>
  </si>
  <si>
    <t>463.10(11)</t>
  </si>
  <si>
    <t>10.6(6)µs</t>
  </si>
  <si>
    <t>259.7(1)</t>
  </si>
  <si>
    <t>649.79(10)</t>
  </si>
  <si>
    <t>1.34(7)min</t>
  </si>
  <si>
    <t>649.90(15)</t>
  </si>
  <si>
    <t>2101.86(11)</t>
  </si>
  <si>
    <t>19/2+</t>
  </si>
  <si>
    <t>210(1)ms</t>
  </si>
  <si>
    <t>673.5(1)</t>
  </si>
  <si>
    <t>1.112(16)</t>
  </si>
  <si>
    <t>660(40)ns</t>
  </si>
  <si>
    <t>118.719(10)</t>
  </si>
  <si>
    <t>36.6(7)ns</t>
  </si>
  <si>
    <t>117.607(17)</t>
  </si>
  <si>
    <t>118.716(17)</t>
  </si>
  <si>
    <t>1152.9(10)</t>
  </si>
  <si>
    <t>24(1)ns</t>
  </si>
  <si>
    <t>253.97(14)</t>
  </si>
  <si>
    <t>7/2-</t>
  </si>
  <si>
    <t>14ns</t>
  </si>
  <si>
    <t>103.8(2)</t>
  </si>
  <si>
    <t>254.0(2)</t>
  </si>
  <si>
    <t>394.95(17)</t>
  </si>
  <si>
    <t>87(8)ns</t>
  </si>
  <si>
    <t>91.3(3)</t>
  </si>
  <si>
    <t>395.0(3)</t>
  </si>
  <si>
    <t>376.71(5)</t>
  </si>
  <si>
    <t>16(1)ns</t>
  </si>
  <si>
    <t>316.90(9)</t>
  </si>
  <si>
    <t>376.71(6)</t>
  </si>
  <si>
    <t>245.390(16)</t>
  </si>
  <si>
    <t>84.5(4)ns</t>
  </si>
  <si>
    <t>245.395(20)</t>
  </si>
  <si>
    <t>396.214(21)</t>
  </si>
  <si>
    <t>48.53(5)min</t>
  </si>
  <si>
    <t>150.824(13)</t>
  </si>
  <si>
    <t>536.99(7)</t>
  </si>
  <si>
    <t>7.7(2)min</t>
  </si>
  <si>
    <t>537.22(9)</t>
  </si>
  <si>
    <t>2716.79(14)</t>
  </si>
  <si>
    <t>13.7(4)ns</t>
  </si>
  <si>
    <t>255.3(2)</t>
  </si>
  <si>
    <t>Sn</t>
  </si>
  <si>
    <t>254.71(4)</t>
  </si>
  <si>
    <t>12.5(10)µs</t>
  </si>
  <si>
    <t>100.24(3)</t>
  </si>
  <si>
    <t>978.6(3)</t>
  </si>
  <si>
    <t>10.0(5)ns</t>
  </si>
  <si>
    <t>Te</t>
  </si>
  <si>
    <t>839.4(6)</t>
  </si>
  <si>
    <t>32.2(14)ns</t>
  </si>
  <si>
    <t>350.0(15)</t>
  </si>
  <si>
    <t>150(17)ns</t>
  </si>
  <si>
    <t>92(1)</t>
  </si>
  <si>
    <t>156.592(25)</t>
  </si>
  <si>
    <t>20.76(8)min</t>
  </si>
  <si>
    <t>156.61(3)</t>
  </si>
  <si>
    <t>350.80(5)</t>
  </si>
  <si>
    <t>(7)+</t>
  </si>
  <si>
    <t>0.69(5)µs</t>
  </si>
  <si>
    <t>187.93(3)</t>
  </si>
  <si>
    <t>613.82(6)</t>
  </si>
  <si>
    <t>(8)-</t>
  </si>
  <si>
    <t>2.81(3)µs</t>
  </si>
  <si>
    <t>263.01(3)</t>
  </si>
  <si>
    <t>E1+M2</t>
  </si>
  <si>
    <t>2549.22(14)</t>
  </si>
  <si>
    <t>13.72(10)ns</t>
  </si>
  <si>
    <t>301.84(13)</t>
  </si>
  <si>
    <t>825.9(4)</t>
  </si>
  <si>
    <t>536(22)ns</t>
  </si>
  <si>
    <t>456.4(3)</t>
  </si>
  <si>
    <t>114.4(5)</t>
  </si>
  <si>
    <t>0.526(+16-15)µs</t>
  </si>
  <si>
    <t>81.10(10)</t>
  </si>
  <si>
    <t>(9/2-)</t>
  </si>
  <si>
    <t>0.3(1)s</t>
  </si>
  <si>
    <t>81.1(1)</t>
  </si>
  <si>
    <t>222.08(13)</t>
  </si>
  <si>
    <t>23(2)ns</t>
  </si>
  <si>
    <t>222.06(20)</t>
  </si>
  <si>
    <t>273.59(16)</t>
  </si>
  <si>
    <t>(1/2)</t>
  </si>
  <si>
    <t>30ns</t>
  </si>
  <si>
    <t>51.5(2)</t>
  </si>
  <si>
    <t>273.6(2)</t>
  </si>
  <si>
    <t>316.206(15)</t>
  </si>
  <si>
    <t>10.8(3)ns</t>
  </si>
  <si>
    <t>17.78(9)</t>
  </si>
  <si>
    <t>316.21(2)</t>
  </si>
  <si>
    <t>391.699(3)</t>
  </si>
  <si>
    <t>99.47(6)min</t>
  </si>
  <si>
    <t>391.698(3)</t>
  </si>
  <si>
    <t>738.4(3)</t>
  </si>
  <si>
    <t>86(2)ns</t>
  </si>
  <si>
    <t>661.0(3)</t>
  </si>
  <si>
    <t>Xe</t>
  </si>
  <si>
    <t>404.8(4)</t>
  </si>
  <si>
    <t>6.9(3)µs</t>
  </si>
  <si>
    <t>277.6(11)</t>
  </si>
  <si>
    <t>501.948(3)</t>
  </si>
  <si>
    <t>42.6(9)ms</t>
  </si>
  <si>
    <t>311.665(6)</t>
  </si>
  <si>
    <t>3087.37(7)</t>
  </si>
  <si>
    <t>733(14)ns</t>
  </si>
  <si>
    <t>272.3(1)</t>
  </si>
  <si>
    <t>45.86(2)</t>
  </si>
  <si>
    <t>(2+),4+</t>
  </si>
  <si>
    <t>26(3)ns</t>
  </si>
  <si>
    <t>45.87(3)</t>
  </si>
  <si>
    <t>M1,(E2)</t>
  </si>
  <si>
    <t>54.64(3)</t>
  </si>
  <si>
    <t>20.4(9)ns</t>
  </si>
  <si>
    <t>54.65(3)</t>
  </si>
  <si>
    <t>495.5(7)</t>
  </si>
  <si>
    <t>219(12)µs</t>
  </si>
  <si>
    <t>612.81(4)</t>
  </si>
  <si>
    <t>3.26(8)µs</t>
  </si>
  <si>
    <t>115.46(4)</t>
  </si>
  <si>
    <t>713.64(12)</t>
  </si>
  <si>
    <t>159(1)µs</t>
  </si>
  <si>
    <t>100.70(21)</t>
  </si>
  <si>
    <t>2796.26(9)</t>
  </si>
  <si>
    <t>159(3)ns</t>
  </si>
  <si>
    <t>157.84(6)</t>
  </si>
  <si>
    <t>279.36(9)</t>
  </si>
  <si>
    <t>280.05(20)</t>
  </si>
  <si>
    <t>7.5(2)µs</t>
  </si>
  <si>
    <t>280.1(2)</t>
  </si>
  <si>
    <t>289.660(6)</t>
  </si>
  <si>
    <t>2.18(4)s</t>
  </si>
  <si>
    <t>162.393(7)</t>
  </si>
  <si>
    <t>2365.975(21)</t>
  </si>
  <si>
    <t>348(19)ns</t>
  </si>
  <si>
    <t>99.802(11)</t>
  </si>
  <si>
    <t>1072.37(3)</t>
  </si>
  <si>
    <t>3547.16(17)</t>
  </si>
  <si>
    <t>10+</t>
  </si>
  <si>
    <t>833(30)ns</t>
  </si>
  <si>
    <t>54.0(5)</t>
  </si>
  <si>
    <t>319.1(1)</t>
  </si>
  <si>
    <t>93.99(5)</t>
  </si>
  <si>
    <t>194(4)ns</t>
  </si>
  <si>
    <t>93.88(3)</t>
  </si>
  <si>
    <t>1158.79(15)</t>
  </si>
  <si>
    <t>10.6(7)ns</t>
  </si>
  <si>
    <t>349.7(3)</t>
  </si>
  <si>
    <t>775.8(2)</t>
  </si>
  <si>
    <t>I</t>
  </si>
  <si>
    <t>430.4(5)</t>
  </si>
  <si>
    <t>3.27µs</t>
  </si>
  <si>
    <t>44.3(3)</t>
  </si>
  <si>
    <t>185.0(4)</t>
  </si>
  <si>
    <t>2.487(+58-55)µs</t>
  </si>
  <si>
    <t>82.5(5)?</t>
  </si>
  <si>
    <t>127.4(5)</t>
  </si>
  <si>
    <t>184.6(5)</t>
  </si>
  <si>
    <t>321.2(10)</t>
  </si>
  <si>
    <t>138(17)ns</t>
  </si>
  <si>
    <t>203.3(3)</t>
  </si>
  <si>
    <t>(7/2-)</t>
  </si>
  <si>
    <t>19.1(7)ms</t>
  </si>
  <si>
    <t>71.5(3)</t>
  </si>
  <si>
    <t>168.6(3)</t>
  </si>
  <si>
    <t>(D,E2)</t>
  </si>
  <si>
    <t>659.765(13)</t>
  </si>
  <si>
    <t>53.6(7)ns</t>
  </si>
  <si>
    <t>71.12(2)</t>
  </si>
  <si>
    <t>344.459(10)</t>
  </si>
  <si>
    <t>314.58(4)</t>
  </si>
  <si>
    <t>13.94(3)d</t>
  </si>
  <si>
    <t>156.02(3)</t>
  </si>
  <si>
    <t>314.3(3)</t>
  </si>
  <si>
    <t>2406.4(4)</t>
  </si>
  <si>
    <t>(19/2+)</t>
  </si>
  <si>
    <t>1.75(7)µs</t>
  </si>
  <si>
    <t>781.0(3)</t>
  </si>
  <si>
    <t>813.4(3)</t>
  </si>
  <si>
    <t>3130.76(19)</t>
  </si>
  <si>
    <t>(25/2)+</t>
  </si>
  <si>
    <t>355(17)µs</t>
  </si>
  <si>
    <t>58.1(1)</t>
  </si>
  <si>
    <t>3230.7(2)</t>
  </si>
  <si>
    <t>(23/2-)</t>
  </si>
  <si>
    <t>290(5)ns</t>
  </si>
  <si>
    <t>16.4(2)</t>
  </si>
  <si>
    <t>99.6(2)</t>
  </si>
  <si>
    <t>274.4(1)</t>
  </si>
  <si>
    <t>19.9(4)ns</t>
  </si>
  <si>
    <t>353.59(11)</t>
  </si>
  <si>
    <t>12.1(7)ns</t>
  </si>
  <si>
    <t>294.7(1)</t>
  </si>
  <si>
    <t>M1+(E2)</t>
  </si>
  <si>
    <t>353.6(2)</t>
  </si>
  <si>
    <t>5063.8(7)</t>
  </si>
  <si>
    <t>(35/2+)</t>
  </si>
  <si>
    <t>50ns</t>
  </si>
  <si>
    <t>380.5(6)</t>
  </si>
  <si>
    <t>M1,E2</t>
  </si>
  <si>
    <t>777.2(6)</t>
  </si>
  <si>
    <t>205.52(14)</t>
  </si>
  <si>
    <t>17(8)ns</t>
  </si>
  <si>
    <t>205.6(2)</t>
  </si>
  <si>
    <t>229.78(18)</t>
  </si>
  <si>
    <t>(11/2-)</t>
  </si>
  <si>
    <t>59(20)ns</t>
  </si>
  <si>
    <t>45.79(9)</t>
  </si>
  <si>
    <t>0(-),1(-)</t>
  </si>
  <si>
    <t>0.1µs</t>
  </si>
  <si>
    <t>45.8(1)</t>
  </si>
  <si>
    <t>279.37(20)</t>
  </si>
  <si>
    <t>(2+,3+)</t>
  </si>
  <si>
    <t>151.6(2)</t>
  </si>
  <si>
    <t>2321.23(4)</t>
  </si>
  <si>
    <t>40.8(1)</t>
  </si>
  <si>
    <t>1091.51(8)</t>
  </si>
  <si>
    <t>2574.91(4)</t>
  </si>
  <si>
    <t>230(10)ns</t>
  </si>
  <si>
    <t>253.678(10)</t>
  </si>
  <si>
    <t>3108.06(22)</t>
  </si>
  <si>
    <t>2.52(6)µs</t>
  </si>
  <si>
    <t>55.9(2)</t>
  </si>
  <si>
    <t>50.814(21)</t>
  </si>
  <si>
    <t>20.6(6)µs</t>
  </si>
  <si>
    <t>50.82(5)</t>
  </si>
  <si>
    <t>269.82(3)</t>
  </si>
  <si>
    <t>(3)-</t>
  </si>
  <si>
    <t>13.3(2)ns</t>
  </si>
  <si>
    <t>103.65(2)</t>
  </si>
  <si>
    <t>187.85(7)</t>
  </si>
  <si>
    <t>238.56(2)</t>
  </si>
  <si>
    <t>964.88(4)</t>
  </si>
  <si>
    <t>22.6(3)ns</t>
  </si>
  <si>
    <t>396.65(4)</t>
  </si>
  <si>
    <t>714.9(1)</t>
  </si>
  <si>
    <t>227.1(7)</t>
  </si>
  <si>
    <t>0.383(+22-21)µs</t>
  </si>
  <si>
    <t>90.8(5)</t>
  </si>
  <si>
    <t>228.27(9)</t>
  </si>
  <si>
    <t>(7/2-,9/2-)</t>
  </si>
  <si>
    <t>43(3)ns</t>
  </si>
  <si>
    <t>81.7(1)</t>
  </si>
  <si>
    <t>654.27(7)</t>
  </si>
  <si>
    <t>50.2(1)</t>
  </si>
  <si>
    <t>343.0(1)</t>
  </si>
  <si>
    <t>2656.9(18)</t>
  </si>
  <si>
    <t>(25/2+)</t>
  </si>
  <si>
    <t>265(11)ns</t>
  </si>
  <si>
    <t>23.871(8)</t>
  </si>
  <si>
    <t>18.03(7)ns</t>
  </si>
  <si>
    <t>23.870(8)</t>
  </si>
  <si>
    <t>89.531(13)</t>
  </si>
  <si>
    <t>293.1(7)d</t>
  </si>
  <si>
    <t>65.66(1)</t>
  </si>
  <si>
    <t>2127.0(10)</t>
  </si>
  <si>
    <t>9.6(12)µs</t>
  </si>
  <si>
    <t>748(1)</t>
  </si>
  <si>
    <t>818(1)</t>
  </si>
  <si>
    <t>2368.89(20)</t>
  </si>
  <si>
    <t>23/2+</t>
  </si>
  <si>
    <t>0.096(9)µs</t>
  </si>
  <si>
    <t>241.7(2)</t>
  </si>
  <si>
    <t>3101.75(19)</t>
  </si>
  <si>
    <t>27/2-</t>
  </si>
  <si>
    <t>0.039(3)µs</t>
  </si>
  <si>
    <t>174.7(1)</t>
  </si>
  <si>
    <t>2553.6(3)</t>
  </si>
  <si>
    <t>130(3)ns</t>
  </si>
  <si>
    <t>(E1+M2)</t>
  </si>
  <si>
    <t>2799(30)</t>
  </si>
  <si>
    <t>835(90)ms</t>
  </si>
  <si>
    <t>306.66(14)</t>
  </si>
  <si>
    <t>34.6(5)ns</t>
  </si>
  <si>
    <t>207.8(2)</t>
  </si>
  <si>
    <t>306.9(2)</t>
  </si>
  <si>
    <t>176.08(5)</t>
  </si>
  <si>
    <t>20(4)ns</t>
  </si>
  <si>
    <t>176.05(5)</t>
  </si>
  <si>
    <t>243.39(11)</t>
  </si>
  <si>
    <t>67.3(1)</t>
  </si>
  <si>
    <t>245.99(11)</t>
  </si>
  <si>
    <t>70ns</t>
  </si>
  <si>
    <t>246.2(2)</t>
  </si>
  <si>
    <t>157.2(7)</t>
  </si>
  <si>
    <t>0.294(+16-15)µs</t>
  </si>
  <si>
    <t>59.1(5)?</t>
  </si>
  <si>
    <t>2481.63(6)</t>
  </si>
  <si>
    <t>11.8(5)µs</t>
  </si>
  <si>
    <t>197.37(2)</t>
  </si>
  <si>
    <t>2902.22(22)</t>
  </si>
  <si>
    <t>6.26(11)µs</t>
  </si>
  <si>
    <t>4891.1(3)</t>
  </si>
  <si>
    <t>30(3)ns</t>
  </si>
  <si>
    <t>241.7(1)</t>
  </si>
  <si>
    <t>78.16(5)</t>
  </si>
  <si>
    <t>246(2)ns</t>
  </si>
  <si>
    <t>69.78(4)</t>
  </si>
  <si>
    <t>13+</t>
  </si>
  <si>
    <t>400(8)ns</t>
  </si>
  <si>
    <t>14(3)ns</t>
  </si>
  <si>
    <t>148.3(3)</t>
  </si>
  <si>
    <t>25.07(8)</t>
  </si>
  <si>
    <t>13.6(7)ns</t>
  </si>
  <si>
    <t>25.1(2)</t>
  </si>
  <si>
    <t>72.3(3)</t>
  </si>
  <si>
    <t>244(3)ns</t>
  </si>
  <si>
    <t>13.5(3)</t>
  </si>
  <si>
    <t>135.5(5)</t>
  </si>
  <si>
    <t>%</t>
  </si>
  <si>
    <t>0.460(+85-92)µs</t>
  </si>
  <si>
    <t>314.50(6)</t>
  </si>
  <si>
    <t>(5/2+,7/2+)</t>
  </si>
  <si>
    <t>19(2)ns</t>
  </si>
  <si>
    <t>314.55(10)</t>
  </si>
  <si>
    <t>1998.3(11)</t>
  </si>
  <si>
    <t>5.3(5)µs</t>
  </si>
  <si>
    <t>2221.98(19)</t>
  </si>
  <si>
    <t>0.52(5)µs</t>
  </si>
  <si>
    <t>223.4(2)</t>
  </si>
  <si>
    <t>2833.9(2)</t>
  </si>
  <si>
    <t>0.167(25)µs</t>
  </si>
  <si>
    <t>175.4(2)</t>
  </si>
  <si>
    <t>443.11(3)</t>
  </si>
  <si>
    <t>85.3(5)ns</t>
  </si>
  <si>
    <t>230.95(5)</t>
  </si>
  <si>
    <t>2353.0(3)</t>
  </si>
  <si>
    <t>(21/2)</t>
  </si>
  <si>
    <t>80(12)ns</t>
  </si>
  <si>
    <t>134.8(1)</t>
  </si>
  <si>
    <t>2376.9(4)</t>
  </si>
  <si>
    <t>9.0(14)µs</t>
  </si>
  <si>
    <t>158.7(3)</t>
  </si>
  <si>
    <t>153.99(11)</t>
  </si>
  <si>
    <t>80(15)ns</t>
  </si>
  <si>
    <t>153.9(2)</t>
  </si>
  <si>
    <t>271.0(7)</t>
  </si>
  <si>
    <t>0.82(+13-11)µs</t>
  </si>
  <si>
    <t>63.9(5)?</t>
  </si>
  <si>
    <t>91+X</t>
  </si>
  <si>
    <t>6.3(10)µs</t>
  </si>
  <si>
    <t>91?</t>
  </si>
  <si>
    <t>2409.03(4)</t>
  </si>
  <si>
    <t>7.5(9)µs</t>
  </si>
  <si>
    <t>163.22(3)</t>
  </si>
  <si>
    <t>2765.3(4)</t>
  </si>
  <si>
    <t>62(3)µs</t>
  </si>
  <si>
    <t>75.2(5)</t>
  </si>
  <si>
    <t>4478.7(3)</t>
  </si>
  <si>
    <t>40(3)ns</t>
  </si>
  <si>
    <t>70.2(5)</t>
  </si>
  <si>
    <t>264.5(2)</t>
  </si>
  <si>
    <t>609.6(1)</t>
  </si>
  <si>
    <t>1712.8(5)</t>
  </si>
  <si>
    <t>4721.2(3)</t>
  </si>
  <si>
    <t>139(12)ns</t>
  </si>
  <si>
    <t>242.5(1)</t>
  </si>
  <si>
    <t>61.4131(5)</t>
  </si>
  <si>
    <t>1.86(8)µs</t>
  </si>
  <si>
    <t>61.4127(5)</t>
  </si>
  <si>
    <t>137.4726(8)</t>
  </si>
  <si>
    <t>(5)+</t>
  </si>
  <si>
    <t>0.53(3)ms</t>
  </si>
  <si>
    <t>76.0595(7)</t>
  </si>
  <si>
    <t>4.191(3)min</t>
  </si>
  <si>
    <t>26.0867(24)</t>
  </si>
  <si>
    <t>155.7(3)</t>
  </si>
  <si>
    <t>16.6(2)ns</t>
  </si>
  <si>
    <t>46.0(3)</t>
  </si>
  <si>
    <t>94.4(3)</t>
  </si>
  <si>
    <t>315.0(4)</t>
  </si>
  <si>
    <t>193.3(9)ns</t>
  </si>
  <si>
    <t>159.3(3)</t>
  </si>
  <si>
    <t>379.5(5)</t>
  </si>
  <si>
    <t>79.1(12)µs</t>
  </si>
  <si>
    <t>64.5(3)</t>
  </si>
  <si>
    <t>393.9(5)</t>
  </si>
  <si>
    <t>78.2(4)µs</t>
  </si>
  <si>
    <t>51.0(3)</t>
  </si>
  <si>
    <t>444.2(5)</t>
  </si>
  <si>
    <t>146.5(12)ns</t>
  </si>
  <si>
    <t>64.7(3)</t>
  </si>
  <si>
    <t>Cs</t>
  </si>
  <si>
    <t>45.87(12)</t>
  </si>
  <si>
    <t>&gt;1µs</t>
  </si>
  <si>
    <t>45.85(15)</t>
  </si>
  <si>
    <t>127.07(16)</t>
  </si>
  <si>
    <t>0.36(2)s</t>
  </si>
  <si>
    <t>81.20(10)</t>
  </si>
  <si>
    <t>1365.2+X</t>
  </si>
  <si>
    <t>202(20)ns</t>
  </si>
  <si>
    <t>389.5(5)</t>
  </si>
  <si>
    <t>1472.8(8)</t>
  </si>
  <si>
    <t>393(16)ns</t>
  </si>
  <si>
    <t>(48(1))</t>
  </si>
  <si>
    <t>732.1(5)</t>
  </si>
  <si>
    <t>263.867(20)</t>
  </si>
  <si>
    <t>263.87(2)</t>
  </si>
  <si>
    <t>2078.1(6)</t>
  </si>
  <si>
    <t>1.4(2)µs</t>
  </si>
  <si>
    <t>31.5(5)</t>
  </si>
  <si>
    <t>1945.0(10)</t>
  </si>
  <si>
    <t>7.4(26)µs</t>
  </si>
  <si>
    <t>2153.0(12)</t>
  </si>
  <si>
    <t>6µs</t>
  </si>
  <si>
    <t>2713.0(14)</t>
  </si>
  <si>
    <t>34µs</t>
  </si>
  <si>
    <t>2037.4(3)</t>
  </si>
  <si>
    <t>37.3(8)ns</t>
  </si>
  <si>
    <t>381.2(3)</t>
  </si>
  <si>
    <t>2237.9(4)</t>
  </si>
  <si>
    <t>214(3)ns</t>
  </si>
  <si>
    <t>200.5(3)</t>
  </si>
  <si>
    <t>2613.6(5)</t>
  </si>
  <si>
    <t>65(1)µs</t>
  </si>
  <si>
    <t>127.6(3)</t>
  </si>
  <si>
    <t>247.45(4)</t>
  </si>
  <si>
    <t>119.3(1)d</t>
  </si>
  <si>
    <t>88.46(3)</t>
  </si>
  <si>
    <t>247.5(2)</t>
  </si>
  <si>
    <t>489.78(5)</t>
  </si>
  <si>
    <t>30.7(4)ns</t>
  </si>
  <si>
    <t>330.75(6)</t>
  </si>
  <si>
    <t>2659.9(3)</t>
  </si>
  <si>
    <t>26.6(20)ns</t>
  </si>
  <si>
    <t>298.07(20)</t>
  </si>
  <si>
    <t>185.30(16)</t>
  </si>
  <si>
    <t>7/2(-)</t>
  </si>
  <si>
    <t>5.7(3)µs</t>
  </si>
  <si>
    <t>4.6?</t>
  </si>
  <si>
    <t>206.38(19)</t>
  </si>
  <si>
    <t>11.8(14)ns</t>
  </si>
  <si>
    <t>21.1(2)</t>
  </si>
  <si>
    <t>156.27(5)</t>
  </si>
  <si>
    <t>1.64(12)s</t>
  </si>
  <si>
    <t>61.70(5)</t>
  </si>
  <si>
    <t>Ba</t>
  </si>
  <si>
    <t>92.68(10)</t>
  </si>
  <si>
    <t>~40ns</t>
  </si>
  <si>
    <t>92.7(1)</t>
  </si>
  <si>
    <t>120.98(23)</t>
  </si>
  <si>
    <t>0.83(6)µs</t>
  </si>
  <si>
    <t>120.9(3)</t>
  </si>
  <si>
    <t>62.2+X(17)</t>
  </si>
  <si>
    <t>&gt;20µs</t>
  </si>
  <si>
    <t>62.2(17)</t>
  </si>
  <si>
    <t>155.6+X(5)?</t>
  </si>
  <si>
    <t>0.14(5)µs</t>
  </si>
  <si>
    <t>155.6(5)?</t>
  </si>
  <si>
    <t>231.1+X(7)</t>
  </si>
  <si>
    <t>1.47(20)µs</t>
  </si>
  <si>
    <t>75.5(5)?</t>
  </si>
  <si>
    <t>242.68(1)</t>
  </si>
  <si>
    <t>50(6)ns</t>
  </si>
  <si>
    <t>62.80(10)</t>
  </si>
  <si>
    <t>2204.620(23)</t>
  </si>
  <si>
    <t>0.27(6)µs</t>
  </si>
  <si>
    <t>102.91(2)</t>
  </si>
  <si>
    <t>1072.88(2)</t>
  </si>
  <si>
    <t>2325.01(4)</t>
  </si>
  <si>
    <t>2.84(12)µs</t>
  </si>
  <si>
    <t>120.38(3)</t>
  </si>
  <si>
    <t>2656.6(5)</t>
  </si>
  <si>
    <t>51(5)µs</t>
  </si>
  <si>
    <t>78.2(5)</t>
  </si>
  <si>
    <t>4551.4(7)</t>
  </si>
  <si>
    <t>260(25)ns</t>
  </si>
  <si>
    <t>228.5(4)</t>
  </si>
  <si>
    <t>36.8440(14)</t>
  </si>
  <si>
    <t>20.2(2)min</t>
  </si>
  <si>
    <t>25.981(3)</t>
  </si>
  <si>
    <t>40.8038(7)</t>
  </si>
  <si>
    <t>3+,4+</t>
  </si>
  <si>
    <t>3.2(3)µs</t>
  </si>
  <si>
    <t>29.940(1)</t>
  </si>
  <si>
    <t>40.8041(10)</t>
  </si>
  <si>
    <t>37.629(3)</t>
  </si>
  <si>
    <t>88.3852(6)</t>
  </si>
  <si>
    <t>114.3679(13)</t>
  </si>
  <si>
    <t>55.2(3)</t>
  </si>
  <si>
    <t>63.5(7)ns</t>
  </si>
  <si>
    <t>122.8(3)</t>
  </si>
  <si>
    <t>10.6(3)ns</t>
  </si>
  <si>
    <t>249.8(4)</t>
  </si>
  <si>
    <t>13.4(8)ns</t>
  </si>
  <si>
    <t>87.0(3)</t>
  </si>
  <si>
    <t>194.6(3)</t>
  </si>
  <si>
    <t>689.1(5)</t>
  </si>
  <si>
    <t>130.4(3)</t>
  </si>
  <si>
    <t>132.6(3)</t>
  </si>
  <si>
    <t>235.7(3)</t>
  </si>
  <si>
    <t>378.3(3)</t>
  </si>
  <si>
    <t>301.14(7)</t>
  </si>
  <si>
    <t>(4)-</t>
  </si>
  <si>
    <t>69(3)ns</t>
  </si>
  <si>
    <t>58.20(8)</t>
  </si>
  <si>
    <t>89.50(8)</t>
  </si>
  <si>
    <t>1805.23(18)</t>
  </si>
  <si>
    <t>(23/2+)</t>
  </si>
  <si>
    <t>144(4)ns</t>
  </si>
  <si>
    <t>108.4(1)</t>
  </si>
  <si>
    <t>859.9+X(14)</t>
  </si>
  <si>
    <t>80(17)ns</t>
  </si>
  <si>
    <t>147.0(10)</t>
  </si>
  <si>
    <t>1501.2(6)</t>
  </si>
  <si>
    <t>0.491(20)µs</t>
  </si>
  <si>
    <t>102.9(5)</t>
  </si>
  <si>
    <t>786.9(5)</t>
  </si>
  <si>
    <t>1461.6+X(7)</t>
  </si>
  <si>
    <t>19(3)µs</t>
  </si>
  <si>
    <t>742.2(5)</t>
  </si>
  <si>
    <t>2009.4(7)</t>
  </si>
  <si>
    <t>9.4(6)µs</t>
  </si>
  <si>
    <t>2161.2(9)</t>
  </si>
  <si>
    <t>5.0(15)ms</t>
  </si>
  <si>
    <t>1892.8(3)</t>
  </si>
  <si>
    <t>6.2(2)µs</t>
  </si>
  <si>
    <t>~10</t>
  </si>
  <si>
    <t>805.5(2)</t>
  </si>
  <si>
    <t>2059.69(17)</t>
  </si>
  <si>
    <t>0.65(6)µs</t>
  </si>
  <si>
    <t>166.8(2)</t>
  </si>
  <si>
    <t>2623.5(5)</t>
  </si>
  <si>
    <t>0.23(2)µs</t>
  </si>
  <si>
    <t>161.3(3)</t>
  </si>
  <si>
    <t>1971.25(20)</t>
  </si>
  <si>
    <t>4.1(2)µs</t>
  </si>
  <si>
    <t>881.8(3)</t>
  </si>
  <si>
    <t>E3(+M2)</t>
  </si>
  <si>
    <t>904.0(3)</t>
  </si>
  <si>
    <t>2112.1(3)</t>
  </si>
  <si>
    <t>19/2-</t>
  </si>
  <si>
    <t>28.4(6)µs</t>
  </si>
  <si>
    <t>140.9(3)</t>
  </si>
  <si>
    <t>2325.0(3)</t>
  </si>
  <si>
    <t>(19/2)+</t>
  </si>
  <si>
    <t>31(2)ns</t>
  </si>
  <si>
    <t>107.9(3)</t>
  </si>
  <si>
    <t>131.59(17)</t>
  </si>
  <si>
    <t>331.36(24)</t>
  </si>
  <si>
    <t>2471.0(4)</t>
  </si>
  <si>
    <t>277(7)ns</t>
  </si>
  <si>
    <t>146.02(19)</t>
  </si>
  <si>
    <t>144.775(8)</t>
  </si>
  <si>
    <t>57.40(15)d</t>
  </si>
  <si>
    <t>109.276(15)</t>
  </si>
  <si>
    <t>144.780(25)?</t>
  </si>
  <si>
    <t>252.61(14)</t>
  </si>
  <si>
    <t>9/2-</t>
  </si>
  <si>
    <t>57(1)s</t>
  </si>
  <si>
    <t>140.5(2)</t>
  </si>
  <si>
    <t>295.89(15)</t>
  </si>
  <si>
    <t>7/2(+)</t>
  </si>
  <si>
    <t>0.14(3)µs</t>
  </si>
  <si>
    <t>43.3(3)</t>
  </si>
  <si>
    <t>183.8(2)</t>
  </si>
  <si>
    <t>84.82(24)</t>
  </si>
  <si>
    <t>14.5(15)ns</t>
  </si>
  <si>
    <t>84.6(3)</t>
  </si>
  <si>
    <t>266.1(11)</t>
  </si>
  <si>
    <t>0.90(3)ms</t>
  </si>
  <si>
    <t>13?</t>
  </si>
  <si>
    <t>67.7+X</t>
  </si>
  <si>
    <t>2.76(14)µs</t>
  </si>
  <si>
    <t>67.6(5)</t>
  </si>
  <si>
    <t>La</t>
  </si>
  <si>
    <t>107.00(10)</t>
  </si>
  <si>
    <t>0.39(4)s</t>
  </si>
  <si>
    <t>107.0(1)</t>
  </si>
  <si>
    <t>2023.5(7)</t>
  </si>
  <si>
    <t>0.33(4)µs</t>
  </si>
  <si>
    <t>2109.7(9)</t>
  </si>
  <si>
    <t>0.44(3)µs</t>
  </si>
  <si>
    <t>254.8+X(5)</t>
  </si>
  <si>
    <t>27(6)µs</t>
  </si>
  <si>
    <t>254.8(5)</t>
  </si>
  <si>
    <t>243.3(2)</t>
  </si>
  <si>
    <t>22(2)µs</t>
  </si>
  <si>
    <t>2161.54(7)</t>
  </si>
  <si>
    <t>10.8(7)ns</t>
  </si>
  <si>
    <t>111.79(5)</t>
  </si>
  <si>
    <t>1020.41(10)</t>
  </si>
  <si>
    <t>2218.99(8)</t>
  </si>
  <si>
    <t>6.1(8)µs</t>
  </si>
  <si>
    <t>57.47(5)</t>
  </si>
  <si>
    <t>2564.5(5)</t>
  </si>
  <si>
    <t>7.6(3)µs</t>
  </si>
  <si>
    <t>76.3(5)</t>
  </si>
  <si>
    <t>4345.7(8)</t>
  </si>
  <si>
    <t>126(20)ns</t>
  </si>
  <si>
    <t>180.5(3)</t>
  </si>
  <si>
    <t>40.4(3)</t>
  </si>
  <si>
    <t>11s</t>
  </si>
  <si>
    <t>22.70(7)</t>
  </si>
  <si>
    <t>104.6(3)</t>
  </si>
  <si>
    <t>553(5)ns</t>
  </si>
  <si>
    <t>21.646(10)</t>
  </si>
  <si>
    <t>64.281(10)</t>
  </si>
  <si>
    <t>86.938(10)</t>
  </si>
  <si>
    <t>127.9(3)</t>
  </si>
  <si>
    <t>78.0(5)ns</t>
  </si>
  <si>
    <t>23.280(10)</t>
  </si>
  <si>
    <t>87.567(10)</t>
  </si>
  <si>
    <t>1689.4(13)</t>
  </si>
  <si>
    <t>(11+)</t>
  </si>
  <si>
    <t>60(20)ns</t>
  </si>
  <si>
    <t>644.6(10)</t>
  </si>
  <si>
    <t>1810.7(17)</t>
  </si>
  <si>
    <t>(13+)</t>
  </si>
  <si>
    <t>90(16)ns</t>
  </si>
  <si>
    <t>121.3(10)</t>
  </si>
  <si>
    <t>2974.4(4)</t>
  </si>
  <si>
    <t>10.7(9)ns</t>
  </si>
  <si>
    <t>208.6(3)</t>
  </si>
  <si>
    <t>56.40(24)</t>
  </si>
  <si>
    <t>20ns</t>
  </si>
  <si>
    <t>56.4(3)</t>
  </si>
  <si>
    <t>111.00(23)</t>
  </si>
  <si>
    <t>128ns</t>
  </si>
  <si>
    <t>54.6(3)</t>
  </si>
  <si>
    <t>111.0(3)</t>
  </si>
  <si>
    <t>122.2(3)</t>
  </si>
  <si>
    <t>11ns</t>
  </si>
  <si>
    <t>237.4(4)</t>
  </si>
  <si>
    <t>16ns</t>
  </si>
  <si>
    <t>115.2(3)</t>
  </si>
  <si>
    <t>272.5(10)</t>
  </si>
  <si>
    <t>1µs</t>
  </si>
  <si>
    <t>596.1(11)</t>
  </si>
  <si>
    <t>171(14)µs</t>
  </si>
  <si>
    <t>39(6)µs</t>
  </si>
  <si>
    <t>422.4(1)</t>
  </si>
  <si>
    <t>17.5(3)µs</t>
  </si>
  <si>
    <t>738.8(2)</t>
  </si>
  <si>
    <t>848.9(2)</t>
  </si>
  <si>
    <t>2364(60)?</t>
  </si>
  <si>
    <t>(29/2+)</t>
  </si>
  <si>
    <t>9(2)µs</t>
  </si>
  <si>
    <t>47.0(5)</t>
  </si>
  <si>
    <t>1826.67(16)</t>
  </si>
  <si>
    <t>4.52(15)µs</t>
  </si>
  <si>
    <t>16.52(11)</t>
  </si>
  <si>
    <t>732.04(11)</t>
  </si>
  <si>
    <t>1930.97(17)</t>
  </si>
  <si>
    <t>1.19(13)µs</t>
  </si>
  <si>
    <t>104.30(6)</t>
  </si>
  <si>
    <t>2552.4(10)</t>
  </si>
  <si>
    <t>0.25(3)µs</t>
  </si>
  <si>
    <t>142.0(3)</t>
  </si>
  <si>
    <t>1920.19(21)</t>
  </si>
  <si>
    <t>(15/2-)</t>
  </si>
  <si>
    <t>11.7(1)µs</t>
  </si>
  <si>
    <t>805.9(4)</t>
  </si>
  <si>
    <t>824.7(4)</t>
  </si>
  <si>
    <t>2194.4(6)</t>
  </si>
  <si>
    <t>14(1)ns</t>
  </si>
  <si>
    <t>2325.2(7)</t>
  </si>
  <si>
    <t>269(5)ns</t>
  </si>
  <si>
    <t>297.10(8)</t>
  </si>
  <si>
    <t>69.2(9)s</t>
  </si>
  <si>
    <t>172.4(1)</t>
  </si>
  <si>
    <t>342.23(4)</t>
  </si>
  <si>
    <t>36.7(9)ns</t>
  </si>
  <si>
    <t>45.1(2)</t>
  </si>
  <si>
    <t>217.48(5)</t>
  </si>
  <si>
    <t>2730.3(10)</t>
  </si>
  <si>
    <t>28(1)ns</t>
  </si>
  <si>
    <t>66.09(11)</t>
  </si>
  <si>
    <t>(5/2)+</t>
  </si>
  <si>
    <t>24.88(30)ns</t>
  </si>
  <si>
    <t>66.06(14)</t>
  </si>
  <si>
    <t>452.23(21)</t>
  </si>
  <si>
    <t>(11/2)-</t>
  </si>
  <si>
    <t>55(3)µs</t>
  </si>
  <si>
    <t>179.30(20)</t>
  </si>
  <si>
    <t>386.3(3)</t>
  </si>
  <si>
    <t>80.32(11)</t>
  </si>
  <si>
    <t>1.93(7)s</t>
  </si>
  <si>
    <t>24.2(1)</t>
  </si>
  <si>
    <t>80.2(2)</t>
  </si>
  <si>
    <t>81.29(13)</t>
  </si>
  <si>
    <t>75(4)ns</t>
  </si>
  <si>
    <t>81.3(2)</t>
  </si>
  <si>
    <t>Ce</t>
  </si>
  <si>
    <t>36.8(12)</t>
  </si>
  <si>
    <t>&gt;10µs</t>
  </si>
  <si>
    <t>29.56(5)</t>
  </si>
  <si>
    <t>2151.0(10)</t>
  </si>
  <si>
    <t>5.8(8)µs</t>
  </si>
  <si>
    <t>1870.5(3)</t>
  </si>
  <si>
    <t>270(7)ns</t>
  </si>
  <si>
    <t>440.3(3)</t>
  </si>
  <si>
    <t>1224.0(6)</t>
  </si>
  <si>
    <t>2108.3(4)</t>
  </si>
  <si>
    <t>12(2)ns</t>
  </si>
  <si>
    <t>237.9(5)</t>
  </si>
  <si>
    <t>2714.6(4)</t>
  </si>
  <si>
    <t>(10+)</t>
  </si>
  <si>
    <t>3.56(6)µs</t>
  </si>
  <si>
    <t>68.7(1)</t>
  </si>
  <si>
    <t>4288(3)</t>
  </si>
  <si>
    <t>(15-)</t>
  </si>
  <si>
    <t>6.3(8)ms</t>
  </si>
  <si>
    <t>247.87(10)</t>
  </si>
  <si>
    <t>23(2)µs</t>
  </si>
  <si>
    <t>247.92(10)</t>
  </si>
  <si>
    <t>M2,E3</t>
  </si>
  <si>
    <t>2091.50(11)</t>
  </si>
  <si>
    <t>6.5(5)s</t>
  </si>
  <si>
    <t>91.15(10)</t>
  </si>
  <si>
    <t>2491.89(17)</t>
  </si>
  <si>
    <t>2.91(15)µs</t>
  </si>
  <si>
    <t>79.28(15)</t>
  </si>
  <si>
    <t>4099.5(4)</t>
  </si>
  <si>
    <t>220(30)ns</t>
  </si>
  <si>
    <t>119.7(2)</t>
  </si>
  <si>
    <t>500(20)ns</t>
  </si>
  <si>
    <t>2790.8(3)</t>
  </si>
  <si>
    <t>236(20)ns*</t>
  </si>
  <si>
    <t>101.9(3)</t>
  </si>
  <si>
    <t>133.6107(10)</t>
  </si>
  <si>
    <t>12.3(5)ns</t>
  </si>
  <si>
    <t>48.148(7)</t>
  </si>
  <si>
    <t>106.2486(7)</t>
  </si>
  <si>
    <t>133.6106(11)</t>
  </si>
  <si>
    <t>137.851(3)</t>
  </si>
  <si>
    <t>0.845(20)µs</t>
  </si>
  <si>
    <t>4.240(5)</t>
  </si>
  <si>
    <t>52.378(5)</t>
  </si>
  <si>
    <t>167.368(4)</t>
  </si>
  <si>
    <t>175(15)ns</t>
  </si>
  <si>
    <t>29.512(5)</t>
  </si>
  <si>
    <t>2787.2(3)</t>
  </si>
  <si>
    <t>78(5)ns</t>
  </si>
  <si>
    <t>204.2(5)</t>
  </si>
  <si>
    <t>274.4(4)</t>
  </si>
  <si>
    <t>286.3(5)</t>
  </si>
  <si>
    <t>750+X</t>
  </si>
  <si>
    <t>(9+)</t>
  </si>
  <si>
    <t>301.8(3)</t>
  </si>
  <si>
    <t>3.6(2)ms</t>
  </si>
  <si>
    <t>1687.97(25)</t>
  </si>
  <si>
    <t>10.9(1)µs</t>
  </si>
  <si>
    <t>333.8(2)</t>
  </si>
  <si>
    <t>1761.6(10)</t>
  </si>
  <si>
    <t>3.40(13)µs</t>
  </si>
  <si>
    <t>19.7(10)</t>
  </si>
  <si>
    <t>1802.6(10)</t>
  </si>
  <si>
    <t>2.22(14)µs</t>
  </si>
  <si>
    <t>41.0(2)</t>
  </si>
  <si>
    <t>2552.9(11)</t>
  </si>
  <si>
    <t>217(19)ns</t>
  </si>
  <si>
    <t>145.3(3)</t>
  </si>
  <si>
    <t>1861.06(5)</t>
  </si>
  <si>
    <t>2.2(2)µs</t>
  </si>
  <si>
    <t>(9.76(8))</t>
  </si>
  <si>
    <t>699.64(6)</t>
  </si>
  <si>
    <t>732.48(5)</t>
  </si>
  <si>
    <t>2139.4(3)</t>
  </si>
  <si>
    <t>0.91(6)µs</t>
  </si>
  <si>
    <t>98.6(2)</t>
  </si>
  <si>
    <t>2137.83(17)</t>
  </si>
  <si>
    <t>33(3)ns</t>
  </si>
  <si>
    <t>180.4(2)</t>
  </si>
  <si>
    <t>251.1(2)</t>
  </si>
  <si>
    <t>27.793(20)</t>
  </si>
  <si>
    <t>16.8(2)ns</t>
  </si>
  <si>
    <t>27.81(5)</t>
  </si>
  <si>
    <t>236.14(3)</t>
  </si>
  <si>
    <t>8.88(2)d</t>
  </si>
  <si>
    <t>196.56(3)</t>
  </si>
  <si>
    <t>6.5450(10)</t>
  </si>
  <si>
    <t>72(6)ns</t>
  </si>
  <si>
    <t>6.545(1)</t>
  </si>
  <si>
    <t>575.40(14)</t>
  </si>
  <si>
    <t>0.718(21)µs</t>
  </si>
  <si>
    <t>149.1(3)</t>
  </si>
  <si>
    <t>354.8?</t>
  </si>
  <si>
    <t>366.1(2)?</t>
  </si>
  <si>
    <t>386.6(3)</t>
  </si>
  <si>
    <t>569.2(3)</t>
  </si>
  <si>
    <t>182.04(11)</t>
  </si>
  <si>
    <t>15.2(10)ns</t>
  </si>
  <si>
    <t>173.6(1)</t>
  </si>
  <si>
    <t>2462.6(2)</t>
  </si>
  <si>
    <t>126.0(1)</t>
  </si>
  <si>
    <t>316.3(1)</t>
  </si>
  <si>
    <t>472.8(1)</t>
  </si>
  <si>
    <t>172.33(20)</t>
  </si>
  <si>
    <t>0.56(5)s</t>
  </si>
  <si>
    <t>104.0(3)</t>
  </si>
  <si>
    <t>107.60(16)</t>
  </si>
  <si>
    <t>60(2)ns</t>
  </si>
  <si>
    <t>107.7(2)</t>
  </si>
  <si>
    <t>2129.6(10)</t>
  </si>
  <si>
    <t>0.248(+21-19)µs</t>
  </si>
  <si>
    <t>138.0(5)</t>
  </si>
  <si>
    <t>388.47(14)</t>
  </si>
  <si>
    <t>4.3(6)µs</t>
  </si>
  <si>
    <t>388.4(2)</t>
  </si>
  <si>
    <t>2084.84(8)</t>
  </si>
  <si>
    <t>52(3)ns</t>
  </si>
  <si>
    <t>89.23(3)</t>
  </si>
  <si>
    <t>137.96(5)</t>
  </si>
  <si>
    <t>2434.79(12)</t>
  </si>
  <si>
    <t>1.502(17)µs</t>
  </si>
  <si>
    <t>96.54(5)</t>
  </si>
  <si>
    <t>84.7(3)</t>
  </si>
  <si>
    <t>0.8(1)µs</t>
  </si>
  <si>
    <t>0.600(15)µs</t>
  </si>
  <si>
    <t>1544.7(5)</t>
  </si>
  <si>
    <t>1.25(1)µs</t>
  </si>
  <si>
    <t>2146.41(4)</t>
  </si>
  <si>
    <t>111(5)ns</t>
  </si>
  <si>
    <t>330.7(3)</t>
  </si>
  <si>
    <t>2664.7(9)</t>
  </si>
  <si>
    <t>1.90(8)µs</t>
  </si>
  <si>
    <t>4373.9(9)</t>
  </si>
  <si>
    <t>53(8)ns</t>
  </si>
  <si>
    <t>126.2(3)</t>
  </si>
  <si>
    <t>69.5865(7)</t>
  </si>
  <si>
    <t>133(7)ns</t>
  </si>
  <si>
    <t>69.5862(7)</t>
  </si>
  <si>
    <t>82.3960(19)</t>
  </si>
  <si>
    <t>315(15)ns</t>
  </si>
  <si>
    <t>85.1099(10)</t>
  </si>
  <si>
    <t>254(4)ns</t>
  </si>
  <si>
    <t>85.1104(10)</t>
  </si>
  <si>
    <t>2475.12(18)</t>
  </si>
  <si>
    <t>9.4(4)ms</t>
  </si>
  <si>
    <t>80.3(2)</t>
  </si>
  <si>
    <t>462.3(2)</t>
  </si>
  <si>
    <t>882.3(2)</t>
  </si>
  <si>
    <t>131.01(8)</t>
  </si>
  <si>
    <t>77(10)ns</t>
  </si>
  <si>
    <t>131.1(2)</t>
  </si>
  <si>
    <t>214.0(3)</t>
  </si>
  <si>
    <t>0.76(9)µs</t>
  </si>
  <si>
    <t>103.6(2)</t>
  </si>
  <si>
    <t>319.1(3)</t>
  </si>
  <si>
    <t>33(1)ns</t>
  </si>
  <si>
    <t>82.5(2)</t>
  </si>
  <si>
    <t>105.1(2)</t>
  </si>
  <si>
    <t>2453.6(3)</t>
  </si>
  <si>
    <t>401.0(5)</t>
  </si>
  <si>
    <t>499.0(4)</t>
  </si>
  <si>
    <t>556.1(3)</t>
  </si>
  <si>
    <t>1129.7(3)</t>
  </si>
  <si>
    <t>3783.6(5)</t>
  </si>
  <si>
    <t>0.685(+42-39)µs</t>
  </si>
  <si>
    <t>E4</t>
  </si>
  <si>
    <t>4605.7+X</t>
  </si>
  <si>
    <t>316(5)ns</t>
  </si>
  <si>
    <t>158.8(5)</t>
  </si>
  <si>
    <t>1676.06(6)</t>
  </si>
  <si>
    <t>64(3)µs</t>
  </si>
  <si>
    <t>450.03(5)</t>
  </si>
  <si>
    <t>1676.0?</t>
  </si>
  <si>
    <t>1687.2(9)</t>
  </si>
  <si>
    <t>4.3(8)µs</t>
  </si>
  <si>
    <t>2165.6(15)</t>
  </si>
  <si>
    <t>0.97(3)µs</t>
  </si>
  <si>
    <t>1940.0(4)</t>
  </si>
  <si>
    <t>93(12)ms</t>
  </si>
  <si>
    <t>360.3(2)</t>
  </si>
  <si>
    <t>1918.4(4)</t>
  </si>
  <si>
    <t>24(1)µs</t>
  </si>
  <si>
    <t>2350.3(5)</t>
  </si>
  <si>
    <t>42(2)ns</t>
  </si>
  <si>
    <t>4307.4(6)</t>
  </si>
  <si>
    <t>(31/2-,33/2-)</t>
  </si>
  <si>
    <t>25(3)ns</t>
  </si>
  <si>
    <t>163.930(8)</t>
  </si>
  <si>
    <t>11.939(20)d</t>
  </si>
  <si>
    <t>1805.3(3)</t>
  </si>
  <si>
    <t>189.1(2)</t>
  </si>
  <si>
    <t>204.5(3)</t>
  </si>
  <si>
    <t>100(8)ns</t>
  </si>
  <si>
    <t>775.28(6)</t>
  </si>
  <si>
    <t>10.46(14)ns</t>
  </si>
  <si>
    <t>117.69(13)?</t>
  </si>
  <si>
    <t>159.0(5)</t>
  </si>
  <si>
    <t>279.17(2)</t>
  </si>
  <si>
    <t>187.995(9)</t>
  </si>
  <si>
    <t>14.26(9)min</t>
  </si>
  <si>
    <t>79.918(7)</t>
  </si>
  <si>
    <t>304.60(24)</t>
  </si>
  <si>
    <t>170(7)µs</t>
  </si>
  <si>
    <t>108.9(3)</t>
  </si>
  <si>
    <t>2121.8(3)</t>
  </si>
  <si>
    <t>21/2-</t>
  </si>
  <si>
    <t>37.2(2)ns*</t>
  </si>
  <si>
    <t>711.3(8)</t>
  </si>
  <si>
    <t>947.6(1)</t>
  </si>
  <si>
    <t>161.98(5)</t>
  </si>
  <si>
    <t>88(2)ns</t>
  </si>
  <si>
    <t>4715.91(17)</t>
  </si>
  <si>
    <t>20.1(5)ns</t>
  </si>
  <si>
    <t>4848.52(20)</t>
  </si>
  <si>
    <t>2.080(17)µs</t>
  </si>
  <si>
    <t>85.55(6)</t>
  </si>
  <si>
    <t>15.62(13)ns</t>
  </si>
  <si>
    <t>85.58(8)</t>
  </si>
  <si>
    <t>254.5(3)</t>
  </si>
  <si>
    <t>102(4)ns</t>
  </si>
  <si>
    <t>91.7(2)</t>
  </si>
  <si>
    <t>1774.80(9)</t>
  </si>
  <si>
    <t>135.0(44)ns</t>
  </si>
  <si>
    <t>103.519(4)</t>
  </si>
  <si>
    <t>1925.47(9)</t>
  </si>
  <si>
    <t>(7)-</t>
  </si>
  <si>
    <t>28.5(9)µs</t>
  </si>
  <si>
    <t>150.672(10)</t>
  </si>
  <si>
    <t>2723.3(8)</t>
  </si>
  <si>
    <t>3.62(9)µs</t>
  </si>
  <si>
    <t>22(1)</t>
  </si>
  <si>
    <t>2214.01(14)</t>
  </si>
  <si>
    <t>87(3)ns</t>
  </si>
  <si>
    <t>173.7(1)</t>
  </si>
  <si>
    <t>2752.21(17)</t>
  </si>
  <si>
    <t>8.37(8)ms</t>
  </si>
  <si>
    <t>538.2(1)</t>
  </si>
  <si>
    <t>2341.15(21)</t>
  </si>
  <si>
    <t>9.4(3)ms</t>
  </si>
  <si>
    <t>526.8(3)</t>
  </si>
  <si>
    <t>798.5(2)</t>
  </si>
  <si>
    <t>Pr</t>
  </si>
  <si>
    <t>219.9+X</t>
  </si>
  <si>
    <t>2.46(4)µs</t>
  </si>
  <si>
    <t>101.9(1)</t>
  </si>
  <si>
    <t>273.0+X</t>
  </si>
  <si>
    <t>486(70)ns</t>
  </si>
  <si>
    <t>53.1(5)</t>
  </si>
  <si>
    <t>1610.4(5)</t>
  </si>
  <si>
    <t>125.5(3)</t>
  </si>
  <si>
    <t>1634.148(10)</t>
  </si>
  <si>
    <t>9(2)s</t>
  </si>
  <si>
    <t>74.05(1)</t>
  </si>
  <si>
    <t>1729.137(10)</t>
  </si>
  <si>
    <t>~170ns</t>
  </si>
  <si>
    <t>94.989(2)</t>
  </si>
  <si>
    <t>169.025(5)</t>
  </si>
  <si>
    <t>2493.7(4)</t>
  </si>
  <si>
    <t>474(16)ns</t>
  </si>
  <si>
    <t>58.7(3)</t>
  </si>
  <si>
    <t>233.221(15)</t>
  </si>
  <si>
    <t>2.212(17)d</t>
  </si>
  <si>
    <t>8.64(13)ms</t>
  </si>
  <si>
    <t>535.595(21)</t>
  </si>
  <si>
    <t>62(4)ns</t>
  </si>
  <si>
    <t>58.39(3)</t>
  </si>
  <si>
    <t>404.78(4)</t>
  </si>
  <si>
    <t>192.12(14)</t>
  </si>
  <si>
    <t>1.1(2)s</t>
  </si>
  <si>
    <t>130.4(2)</t>
  </si>
  <si>
    <t>Nd</t>
  </si>
  <si>
    <t>176.10(10)</t>
  </si>
  <si>
    <t>291(4)ns</t>
  </si>
  <si>
    <t>176.1(1)</t>
  </si>
  <si>
    <t>353.62(12)</t>
  </si>
  <si>
    <t>46(9)ns</t>
  </si>
  <si>
    <t>62.3(3)</t>
  </si>
  <si>
    <t>180.6(1)</t>
  </si>
  <si>
    <t>1246.3(9)</t>
  </si>
  <si>
    <t>81.7(12)ns</t>
  </si>
  <si>
    <t>174.1(5)</t>
  </si>
  <si>
    <t>1691.34(16)</t>
  </si>
  <si>
    <t>164.8(10)ns</t>
  </si>
  <si>
    <t>115.2(1)</t>
  </si>
  <si>
    <t>5804.0(3)</t>
  </si>
  <si>
    <t>17.1(17)ns</t>
  </si>
  <si>
    <t>182.6(2)</t>
  </si>
  <si>
    <t>1965.5(5)</t>
  </si>
  <si>
    <t>290(17)ms</t>
  </si>
  <si>
    <t>234.3(5)</t>
  </si>
  <si>
    <t>3025.2(15)</t>
  </si>
  <si>
    <t>5(1)µs</t>
  </si>
  <si>
    <t>28(1)</t>
  </si>
  <si>
    <t>11.2442(18)</t>
  </si>
  <si>
    <t>46.6(6)ns</t>
  </si>
  <si>
    <t>11.242(7)</t>
  </si>
  <si>
    <t>138.7441(26)</t>
  </si>
  <si>
    <t>2.912(2)h</t>
  </si>
  <si>
    <t>127.5021(28)</t>
  </si>
  <si>
    <t>138.733(11)</t>
  </si>
  <si>
    <t>176.4044(16)</t>
  </si>
  <si>
    <t>3-,4-</t>
  </si>
  <si>
    <t>49.7(8)ns</t>
  </si>
  <si>
    <t>116.3755(26)</t>
  </si>
  <si>
    <t>176.4047(24)</t>
  </si>
  <si>
    <t>257.1075(26)</t>
  </si>
  <si>
    <t>12.3(11)ns</t>
  </si>
  <si>
    <t>63.490(4)</t>
  </si>
  <si>
    <t>118.367(4)</t>
  </si>
  <si>
    <t>245.861(4)</t>
  </si>
  <si>
    <t>1986.35(21)</t>
  </si>
  <si>
    <t>50(5)ns</t>
  </si>
  <si>
    <t>585.5(3)</t>
  </si>
  <si>
    <t>1382.0(3)</t>
  </si>
  <si>
    <t>2957.2(5)</t>
  </si>
  <si>
    <t>2.61(14)µs</t>
  </si>
  <si>
    <t>121.3(3)</t>
  </si>
  <si>
    <t>3208.6(4)</t>
  </si>
  <si>
    <t>308(5)ns</t>
  </si>
  <si>
    <t>190.8(3)</t>
  </si>
  <si>
    <t>397.4(3)</t>
  </si>
  <si>
    <t>2293.3(5)</t>
  </si>
  <si>
    <t>0.39(2)ms</t>
  </si>
  <si>
    <t>166.5(3)</t>
  </si>
  <si>
    <t>595.5(6)</t>
  </si>
  <si>
    <t>873.1(6)</t>
  </si>
  <si>
    <t>Pm</t>
  </si>
  <si>
    <t>70.7+X</t>
  </si>
  <si>
    <t>20(1)µs</t>
  </si>
  <si>
    <t>1343.2(2)</t>
  </si>
  <si>
    <t>~20ns</t>
  </si>
  <si>
    <t>225.1(1)</t>
  </si>
  <si>
    <t>1554.89(16)</t>
  </si>
  <si>
    <t>0.511(20)µs</t>
  </si>
  <si>
    <t>50.0(1)</t>
  </si>
  <si>
    <t>1632.9(15)</t>
  </si>
  <si>
    <t>53(2)min</t>
  </si>
  <si>
    <t>268.218(20)</t>
  </si>
  <si>
    <t>28.7(2)h</t>
  </si>
  <si>
    <t>1.06(4)ms</t>
  </si>
  <si>
    <t>2738.43(24)</t>
  </si>
  <si>
    <t>25.3(3)ns</t>
  </si>
  <si>
    <t>470.6(1)</t>
  </si>
  <si>
    <t>445.81(21)</t>
  </si>
  <si>
    <t>20(1)s</t>
  </si>
  <si>
    <t>149.7(2)</t>
  </si>
  <si>
    <t>358.06(6)</t>
  </si>
  <si>
    <t>105(10)µs</t>
  </si>
  <si>
    <t>112.60(5)</t>
  </si>
  <si>
    <t>316.6(1)</t>
  </si>
  <si>
    <t>Sm</t>
  </si>
  <si>
    <t>~100+Y</t>
  </si>
  <si>
    <t>21(14)ns</t>
  </si>
  <si>
    <t>~100</t>
  </si>
  <si>
    <t>1295(2)</t>
  </si>
  <si>
    <t>46(7)ns</t>
  </si>
  <si>
    <t>216(1)</t>
  </si>
  <si>
    <t>269.3(5)</t>
  </si>
  <si>
    <t>536(40)ns</t>
  </si>
  <si>
    <t>53.4(3)</t>
  </si>
  <si>
    <t>1891.703(14)</t>
  </si>
  <si>
    <t>2.92(3)µs</t>
  </si>
  <si>
    <t>197.316(7)</t>
  </si>
  <si>
    <t>2030.535(18)</t>
  </si>
  <si>
    <t>0.3075(31)s</t>
  </si>
  <si>
    <t>163.920(2)</t>
  </si>
  <si>
    <t>3357.19(25)</t>
  </si>
  <si>
    <t>10(+)</t>
  </si>
  <si>
    <t>91(2)ns</t>
  </si>
  <si>
    <t>363.0(2)</t>
  </si>
  <si>
    <t>259.5(3)?</t>
  </si>
  <si>
    <t>114(5)ms</t>
  </si>
  <si>
    <t>87.5(2)?</t>
  </si>
  <si>
    <t>(M4)</t>
  </si>
  <si>
    <t>270.13(25)</t>
  </si>
  <si>
    <t>17(4)ns</t>
  </si>
  <si>
    <t>98.0(2)</t>
  </si>
  <si>
    <t>130.2(2)</t>
  </si>
  <si>
    <t>2520.6(4)</t>
  </si>
  <si>
    <t>(14+)</t>
  </si>
  <si>
    <t>187(27)ns</t>
  </si>
  <si>
    <t>149.0(2)</t>
  </si>
  <si>
    <t>408.1(2)</t>
  </si>
  <si>
    <t>3095.0(6)</t>
  </si>
  <si>
    <t>2.0(1)µs</t>
  </si>
  <si>
    <t>105.7(5)</t>
  </si>
  <si>
    <t>594.60(20)</t>
  </si>
  <si>
    <t>91(1)ns</t>
  </si>
  <si>
    <t>420.1(2)</t>
  </si>
  <si>
    <t>70.0+X(6)</t>
  </si>
  <si>
    <t>1.5(1)µs</t>
  </si>
  <si>
    <t>42.7(2)</t>
  </si>
  <si>
    <t>2264.7(11)</t>
  </si>
  <si>
    <t>1935.2(3)</t>
  </si>
  <si>
    <t>10.1(9)ns</t>
  </si>
  <si>
    <t>314.10(10)</t>
  </si>
  <si>
    <t>661.659(3)</t>
  </si>
  <si>
    <t>2.5223(10)min</t>
  </si>
  <si>
    <t>378.0(4)</t>
  </si>
  <si>
    <t>661.657(3)</t>
  </si>
  <si>
    <t>%2GAMMA=0.000205(37)</t>
  </si>
  <si>
    <t>2349.1(5)</t>
  </si>
  <si>
    <t>589(20)ns</t>
  </si>
  <si>
    <t>120.2(3)</t>
  </si>
  <si>
    <t>10.59(4)</t>
  </si>
  <si>
    <t>89(4)ns</t>
  </si>
  <si>
    <t>10.61(5)</t>
  </si>
  <si>
    <t>1869.50(21)</t>
  </si>
  <si>
    <t>342(25)ns</t>
  </si>
  <si>
    <t>561.22(23)</t>
  </si>
  <si>
    <t>2.66(7)µs</t>
  </si>
  <si>
    <t>331.3(2)</t>
  </si>
  <si>
    <t>563.4(2)</t>
  </si>
  <si>
    <t>519.43(20)</t>
  </si>
  <si>
    <t>1.60(15)s</t>
  </si>
  <si>
    <t>233.5(2)</t>
  </si>
  <si>
    <t>67.9(3)?</t>
  </si>
  <si>
    <t>1.07(12)µs</t>
  </si>
  <si>
    <t>67.9?</t>
  </si>
  <si>
    <t>2090.536(21)</t>
  </si>
  <si>
    <t>191.95(2)</t>
  </si>
  <si>
    <t>72.57(3)</t>
  </si>
  <si>
    <t>116(5)ns</t>
  </si>
  <si>
    <t>738.80(20)</t>
  </si>
  <si>
    <t>2.0(3)µs</t>
  </si>
  <si>
    <t>2129.28(12)</t>
  </si>
  <si>
    <t>8.73(20)ms</t>
  </si>
  <si>
    <t>302.8(1)</t>
  </si>
  <si>
    <t>3539.21(15)</t>
  </si>
  <si>
    <t>81(2)ns</t>
  </si>
  <si>
    <t>31.9(2)?</t>
  </si>
  <si>
    <t>109.0(2)?</t>
  </si>
  <si>
    <t>430.2(1)</t>
  </si>
  <si>
    <t>1409.9(2)</t>
  </si>
  <si>
    <t>3174.5(4)</t>
  </si>
  <si>
    <t>370(5)ns</t>
  </si>
  <si>
    <t>66.6(3)</t>
  </si>
  <si>
    <t>584.26+X(15)</t>
  </si>
  <si>
    <t>21(5)ns</t>
  </si>
  <si>
    <t>Gd</t>
  </si>
  <si>
    <t>2232.6(11)</t>
  </si>
  <si>
    <t>1800.4(4)</t>
  </si>
  <si>
    <t>315(35)ns</t>
  </si>
  <si>
    <t>88.7(5)</t>
  </si>
  <si>
    <t>754.24(8)</t>
  </si>
  <si>
    <t>57.58(32)s</t>
  </si>
  <si>
    <t>2631.9(3)</t>
  </si>
  <si>
    <t>70(5)ns</t>
  </si>
  <si>
    <t>270.7(2)</t>
  </si>
  <si>
    <t>821.98(7)</t>
  </si>
  <si>
    <t>43.4(16)ns</t>
  </si>
  <si>
    <t>708.06(6)</t>
  </si>
  <si>
    <t>821.9(2)</t>
  </si>
  <si>
    <t>188.7(3)</t>
  </si>
  <si>
    <t>180(20)ms</t>
  </si>
  <si>
    <t>70.7(-2)</t>
  </si>
  <si>
    <t>Eu</t>
  </si>
  <si>
    <t>10(2)µs</t>
  </si>
  <si>
    <t>26.7(2)</t>
  </si>
  <si>
    <t>13.931(21)</t>
  </si>
  <si>
    <t>471(51)ns</t>
  </si>
  <si>
    <t>13.93(5)</t>
  </si>
  <si>
    <t>2107.854(24)</t>
  </si>
  <si>
    <t>7.3(15)µs</t>
  </si>
  <si>
    <t>24.595(4)</t>
  </si>
  <si>
    <t>3714.3(3)</t>
  </si>
  <si>
    <t>23.1(4)ns</t>
  </si>
  <si>
    <t>202.0(3)</t>
  </si>
  <si>
    <t>222.0(3)</t>
  </si>
  <si>
    <t>127.8(3)</t>
  </si>
  <si>
    <t>0.35(2)µs</t>
  </si>
  <si>
    <t>98.5(3)</t>
  </si>
  <si>
    <t>763.7(5)</t>
  </si>
  <si>
    <t>3.05(20)µs</t>
  </si>
  <si>
    <t>635.9(3)</t>
  </si>
  <si>
    <t>2221.65(9)</t>
  </si>
  <si>
    <t>0.60(5)ms</t>
  </si>
  <si>
    <t>419.81(1)</t>
  </si>
  <si>
    <t>3621.52(13)</t>
  </si>
  <si>
    <t>22.4(7)ns</t>
  </si>
  <si>
    <t>166.57(4)</t>
  </si>
  <si>
    <t>7435.1(4)</t>
  </si>
  <si>
    <t>(20+)</t>
  </si>
  <si>
    <t>1.22(7)µs</t>
  </si>
  <si>
    <t>227.5(2)</t>
  </si>
  <si>
    <t>1028.0(5)</t>
  </si>
  <si>
    <t>3172.1(4)</t>
  </si>
  <si>
    <t>19.4(7)ns</t>
  </si>
  <si>
    <t>202.6(2)</t>
  </si>
  <si>
    <t>3652.8(3)</t>
  </si>
  <si>
    <t>15.2(21)ns</t>
  </si>
  <si>
    <t>441.9(1)</t>
  </si>
  <si>
    <t>459.5+X(3)</t>
  </si>
  <si>
    <t>299.8(21)ns</t>
  </si>
  <si>
    <t>37.1(3)</t>
  </si>
  <si>
    <t>98.1(3)</t>
  </si>
  <si>
    <t>Dy</t>
  </si>
  <si>
    <t>2166.1(5)</t>
  </si>
  <si>
    <t>7.0(5)µs</t>
  </si>
  <si>
    <t>573.8(2)?</t>
  </si>
  <si>
    <t>69.05(3)</t>
  </si>
  <si>
    <t>23.3(7)ns</t>
  </si>
  <si>
    <t>628.62(7)</t>
  </si>
  <si>
    <t>0.63(2)µs</t>
  </si>
  <si>
    <t>431.6(1)</t>
  </si>
  <si>
    <t>628.6(1)</t>
  </si>
  <si>
    <t>2349.52(16)</t>
  </si>
  <si>
    <t>19/2(-)</t>
  </si>
  <si>
    <t>54(5)ns</t>
  </si>
  <si>
    <t>110.5(1)</t>
  </si>
  <si>
    <t>2530.75(17)</t>
  </si>
  <si>
    <t>&gt;2µs</t>
  </si>
  <si>
    <t>639.0(1)</t>
  </si>
  <si>
    <t>1020.3(3)</t>
  </si>
  <si>
    <t>2574.4(4)?</t>
  </si>
  <si>
    <t>2µs</t>
  </si>
  <si>
    <t>44.0(2)?</t>
  </si>
  <si>
    <t>122.9+X</t>
  </si>
  <si>
    <t>145.82(8)</t>
  </si>
  <si>
    <t>0.87(17)µs</t>
  </si>
  <si>
    <t>68.3(1)</t>
  </si>
  <si>
    <t>3.694(3)</t>
  </si>
  <si>
    <t>14.6(5)min</t>
  </si>
  <si>
    <t>(3.683(4))</t>
  </si>
  <si>
    <t>911.4(13)</t>
  </si>
  <si>
    <t>61(6)ns</t>
  </si>
  <si>
    <t>2100.787(13)</t>
  </si>
  <si>
    <t>525.009(10)</t>
  </si>
  <si>
    <t>2209.303(21)</t>
  </si>
  <si>
    <t>18.6(37)µs</t>
  </si>
  <si>
    <t>108.52(2)</t>
  </si>
  <si>
    <t>449.47(13)</t>
  </si>
  <si>
    <t>16.5(15)ns</t>
  </si>
  <si>
    <t>208.5(1)</t>
  </si>
  <si>
    <t>883.17(16)</t>
  </si>
  <si>
    <t>2.0(2)ms</t>
  </si>
  <si>
    <t>433.7(1)</t>
  </si>
  <si>
    <t>2828.7(6)</t>
  </si>
  <si>
    <t>67(5)µs</t>
  </si>
  <si>
    <t>638.6(3)</t>
  </si>
  <si>
    <t>2372.1(4)</t>
  </si>
  <si>
    <t>142.1(28)ns</t>
  </si>
  <si>
    <t>24.1(3)</t>
  </si>
  <si>
    <t>580.7(4)?</t>
  </si>
  <si>
    <t>3662.2(7)</t>
  </si>
  <si>
    <t>480(60)ns</t>
  </si>
  <si>
    <t>Tb</t>
  </si>
  <si>
    <t>279.7(4)</t>
  </si>
  <si>
    <t>303(17)ms</t>
  </si>
  <si>
    <t>98.3(9)</t>
  </si>
  <si>
    <t>652.1(6)</t>
  </si>
  <si>
    <t>26(1)µs</t>
  </si>
  <si>
    <t>37.2(3)</t>
  </si>
  <si>
    <t>340.1(6)</t>
  </si>
  <si>
    <t>8987.7(9)</t>
  </si>
  <si>
    <t>49/2+</t>
  </si>
  <si>
    <t>35(8)ns</t>
  </si>
  <si>
    <t>300.6(5)</t>
  </si>
  <si>
    <t>338.6(5)</t>
  </si>
  <si>
    <t>959.73(13)</t>
  </si>
  <si>
    <t>24.0(7)ns</t>
  </si>
  <si>
    <t>687.7(4)</t>
  </si>
  <si>
    <t>959.8(2)</t>
  </si>
  <si>
    <t>1898.36(14)</t>
  </si>
  <si>
    <t>15/2+</t>
  </si>
  <si>
    <t>10.5(4)ns</t>
  </si>
  <si>
    <t>234.9(1)</t>
  </si>
  <si>
    <t>2793.8(13)</t>
  </si>
  <si>
    <t>23/2(-)</t>
  </si>
  <si>
    <t>30(3)ms</t>
  </si>
  <si>
    <t>389.51(4)</t>
  </si>
  <si>
    <t>50.0(5)µs</t>
  </si>
  <si>
    <t>117.57(5)</t>
  </si>
  <si>
    <t>389.47(5)</t>
  </si>
  <si>
    <t>1.2(3)µs</t>
  </si>
  <si>
    <t>92.2(5)</t>
  </si>
  <si>
    <t>1.1(1)µs</t>
  </si>
  <si>
    <t>840.90(5)</t>
  </si>
  <si>
    <t>(9)+</t>
  </si>
  <si>
    <t>0.78(20)µs</t>
  </si>
  <si>
    <t>326.55(5)</t>
  </si>
  <si>
    <t>669.15(8)</t>
  </si>
  <si>
    <t>8595.8(22)</t>
  </si>
  <si>
    <t>(25to35)</t>
  </si>
  <si>
    <t>~2.7µs</t>
  </si>
  <si>
    <t>2323.60(8)</t>
  </si>
  <si>
    <t>880(25)ns</t>
  </si>
  <si>
    <t>132.6(1)</t>
  </si>
  <si>
    <t>926.0(4)</t>
  </si>
  <si>
    <t>27.8(16)ns</t>
  </si>
  <si>
    <t>38.7(3)</t>
  </si>
  <si>
    <t>163.1(5)</t>
  </si>
  <si>
    <t>1127.6(6)</t>
  </si>
  <si>
    <t>1.0(1)µs</t>
  </si>
  <si>
    <t>201.6(5)</t>
  </si>
  <si>
    <t>2471.6(4)</t>
  </si>
  <si>
    <t>169.0(2)</t>
  </si>
  <si>
    <t>3433.1(5)</t>
  </si>
  <si>
    <t>145(30)ns</t>
  </si>
  <si>
    <t>87.4(3)</t>
  </si>
  <si>
    <t>415.2(3)</t>
  </si>
  <si>
    <t>476.2(5)</t>
  </si>
  <si>
    <t>2.8(3)µs</t>
  </si>
  <si>
    <t>79.3(2)</t>
  </si>
  <si>
    <t>517.1(5)</t>
  </si>
  <si>
    <t>0.67(6)µs</t>
  </si>
  <si>
    <t>40.8(2)</t>
  </si>
  <si>
    <t>Ho</t>
  </si>
  <si>
    <t>265.3(3)</t>
  </si>
  <si>
    <t>519(5)ns</t>
  </si>
  <si>
    <t>56.4(2)</t>
  </si>
  <si>
    <t>64.3(2)</t>
  </si>
  <si>
    <t>(-)</t>
  </si>
  <si>
    <t>13(3)ns</t>
  </si>
  <si>
    <t>67.167(7)</t>
  </si>
  <si>
    <t>29.4(10)ns</t>
  </si>
  <si>
    <t>67.10(1)</t>
  </si>
  <si>
    <t>794.6(4)</t>
  </si>
  <si>
    <t>17.1(10)ns</t>
  </si>
  <si>
    <t>80.7(3)</t>
  </si>
  <si>
    <t>733.4(3)</t>
  </si>
  <si>
    <t>794.6(5)</t>
  </si>
  <si>
    <t>1105.03(16)</t>
  </si>
  <si>
    <t>13/2+</t>
  </si>
  <si>
    <t>13.1(18)ns</t>
  </si>
  <si>
    <t>1105.0(2)</t>
  </si>
  <si>
    <t>3.52(16)µs</t>
  </si>
  <si>
    <t>30.2(8)</t>
  </si>
  <si>
    <t>716.0(3)</t>
  </si>
  <si>
    <t>490(30)ns</t>
  </si>
  <si>
    <t>27.3(11)</t>
  </si>
  <si>
    <t>11.5(3)ns</t>
  </si>
  <si>
    <t>27.3(1)</t>
  </si>
  <si>
    <t>2200.1(2)</t>
  </si>
  <si>
    <t>20.4(16)ns</t>
  </si>
  <si>
    <t>E1+M2+E3</t>
  </si>
  <si>
    <t>619.9+X(2)</t>
  </si>
  <si>
    <t>$14(1)ns</t>
  </si>
  <si>
    <t>43.0?</t>
  </si>
  <si>
    <t>148.3(1)</t>
  </si>
  <si>
    <t>666.33(11)</t>
  </si>
  <si>
    <t>235(3)µs</t>
  </si>
  <si>
    <t>293.72(9)</t>
  </si>
  <si>
    <t>377.00(9)</t>
  </si>
  <si>
    <t>8649.9(7)</t>
  </si>
  <si>
    <t>10.0(6)ns</t>
  </si>
  <si>
    <t>D,E2</t>
  </si>
  <si>
    <t>779.57+X(16)</t>
  </si>
  <si>
    <t>1.20(3)ms</t>
  </si>
  <si>
    <t>417.7(1)</t>
  </si>
  <si>
    <t>2934.5(4)</t>
  </si>
  <si>
    <t>150(20)ms</t>
  </si>
  <si>
    <t>127.0(3)</t>
  </si>
  <si>
    <t>416.5(3)</t>
  </si>
  <si>
    <t>93.29(9)</t>
  </si>
  <si>
    <t>12ns</t>
  </si>
  <si>
    <t>649.14(6)</t>
  </si>
  <si>
    <t>27(3)ns</t>
  </si>
  <si>
    <t>117.98(5)?</t>
  </si>
  <si>
    <t>159.7(2)?</t>
  </si>
  <si>
    <t>241.2(2)</t>
  </si>
  <si>
    <t>649.04(8)</t>
  </si>
  <si>
    <t>625.27(5)</t>
  </si>
  <si>
    <t>0.765(15)µs</t>
  </si>
  <si>
    <t>396.00(10)</t>
  </si>
  <si>
    <t>625.18(10)</t>
  </si>
  <si>
    <t>997.10(10)</t>
  </si>
  <si>
    <t>21.4(11)ns</t>
  </si>
  <si>
    <t>997.1(1)</t>
  </si>
  <si>
    <t>3581.9(4)</t>
  </si>
  <si>
    <t>26.8(7)ns</t>
  </si>
  <si>
    <t>182.9(1)</t>
  </si>
  <si>
    <t>543.7(1)</t>
  </si>
  <si>
    <t>821.3(2)</t>
  </si>
  <si>
    <t>8587.8(5)</t>
  </si>
  <si>
    <t>510(20)ns</t>
  </si>
  <si>
    <t>254.4(1)</t>
  </si>
  <si>
    <t>434.5(1)</t>
  </si>
  <si>
    <t>593.7(1)</t>
  </si>
  <si>
    <t>623.8(3)</t>
  </si>
  <si>
    <t>3407.2(8)</t>
  </si>
  <si>
    <t>0.40(1)µs</t>
  </si>
  <si>
    <t>81.9(1)</t>
  </si>
  <si>
    <t>3650.6(9)</t>
  </si>
  <si>
    <t>92.3(3)</t>
  </si>
  <si>
    <t>243.4(3)</t>
  </si>
  <si>
    <t>2687.1(4)</t>
  </si>
  <si>
    <t>315(30)ns</t>
  </si>
  <si>
    <t>56.034(25)</t>
  </si>
  <si>
    <t>67(4)ns</t>
  </si>
  <si>
    <t>56.08(4)</t>
  </si>
  <si>
    <t>6694.32(21)</t>
  </si>
  <si>
    <t>21(-)</t>
  </si>
  <si>
    <t>32(3)ns</t>
  </si>
  <si>
    <t>101.5(1)</t>
  </si>
  <si>
    <t>217.3(1)</t>
  </si>
  <si>
    <t>302.0(2)</t>
  </si>
  <si>
    <t>720.4(3)</t>
  </si>
  <si>
    <t>162(8)ns</t>
  </si>
  <si>
    <t>(12.0(4))</t>
  </si>
  <si>
    <t>201.9(3)</t>
  </si>
  <si>
    <t>2694.67(13)</t>
  </si>
  <si>
    <t>16.6(3)ns</t>
  </si>
  <si>
    <t>130.8(3)</t>
  </si>
  <si>
    <t>883.6(3)</t>
  </si>
  <si>
    <t>109.6(2)</t>
  </si>
  <si>
    <t>80(4)ns</t>
  </si>
  <si>
    <t>(11)-</t>
  </si>
  <si>
    <t>E3+M2</t>
  </si>
  <si>
    <t>8618.6(10)</t>
  </si>
  <si>
    <t>(27+)</t>
  </si>
  <si>
    <t>1.310(7)µs</t>
  </si>
  <si>
    <t>2832.2(10)</t>
  </si>
  <si>
    <t>65(10)ns</t>
  </si>
  <si>
    <t>94.1(2)</t>
  </si>
  <si>
    <t>101.2(6)</t>
  </si>
  <si>
    <t>471(20)ns</t>
  </si>
  <si>
    <t>694.4+X</t>
  </si>
  <si>
    <t>(10)+</t>
  </si>
  <si>
    <t>2.36(6)ms</t>
  </si>
  <si>
    <t>373.1(1)</t>
  </si>
  <si>
    <t>Er</t>
  </si>
  <si>
    <t>2913.2(4)</t>
  </si>
  <si>
    <t>13(3)µs</t>
  </si>
  <si>
    <t>131.2(2)</t>
  </si>
  <si>
    <t>58.5(3)</t>
  </si>
  <si>
    <t>23.4(18)ns</t>
  </si>
  <si>
    <t>240.214(7)</t>
  </si>
  <si>
    <t>35(3)µs</t>
  </si>
  <si>
    <t>240.220(7)</t>
  </si>
  <si>
    <t>496.386(2)</t>
  </si>
  <si>
    <t>2.45(5)µs</t>
  </si>
  <si>
    <t>346.651(3)</t>
  </si>
  <si>
    <t>496.383(2)</t>
  </si>
  <si>
    <t>1073.24(9)</t>
  </si>
  <si>
    <t>(13/2)+</t>
  </si>
  <si>
    <t>12.5(15)ns</t>
  </si>
  <si>
    <t>1073.2(1)</t>
  </si>
  <si>
    <t>8520.5(12)</t>
  </si>
  <si>
    <t>(49/2+)</t>
  </si>
  <si>
    <t>249?</t>
  </si>
  <si>
    <t>475?</t>
  </si>
  <si>
    <t>2735.9(5)</t>
  </si>
  <si>
    <t>59(4)ns</t>
  </si>
  <si>
    <t>2611.1(3)</t>
  </si>
  <si>
    <t>0.61(8)µs</t>
  </si>
  <si>
    <t>68.9(1)</t>
  </si>
  <si>
    <t>132.3(1)</t>
  </si>
  <si>
    <t>3242.7+X</t>
  </si>
  <si>
    <t>4.8(1)µs</t>
  </si>
  <si>
    <t>55.1(3)</t>
  </si>
  <si>
    <t>588.81(7)</t>
  </si>
  <si>
    <t>45(3)ns</t>
  </si>
  <si>
    <t>26.8(1)?</t>
  </si>
  <si>
    <t>171.50(9)</t>
  </si>
  <si>
    <t>1096.03+X</t>
  </si>
  <si>
    <t>(11-)</t>
  </si>
  <si>
    <t>18(2)ns</t>
  </si>
  <si>
    <t>879.4(2)</t>
  </si>
  <si>
    <t>1096.0(1)</t>
  </si>
  <si>
    <t>2625.44+X</t>
  </si>
  <si>
    <t>(17+)</t>
  </si>
  <si>
    <t>98.2(1)</t>
  </si>
  <si>
    <t>7912.1+X</t>
  </si>
  <si>
    <t>787(36)ns</t>
  </si>
  <si>
    <t>776(1)</t>
  </si>
  <si>
    <t>2733.3(4)</t>
  </si>
  <si>
    <t>100.52(9)</t>
  </si>
  <si>
    <t>112.6(3)</t>
  </si>
  <si>
    <t>2796.5(5)</t>
  </si>
  <si>
    <t>2.55(10)µs</t>
  </si>
  <si>
    <t>63.2(3)</t>
  </si>
  <si>
    <t>7371.9(6)</t>
  </si>
  <si>
    <t>15(4)ns</t>
  </si>
  <si>
    <t>39.4(4)</t>
  </si>
  <si>
    <t>219.0(2)</t>
  </si>
  <si>
    <t>1013.1(3)</t>
  </si>
  <si>
    <t>9508.6(7)</t>
  </si>
  <si>
    <t>360.1(2)</t>
  </si>
  <si>
    <t>Tm</t>
  </si>
  <si>
    <t>671.3(10)</t>
  </si>
  <si>
    <t>5.2(3)ms</t>
  </si>
  <si>
    <t>35.10(10)</t>
  </si>
  <si>
    <t>(1/2+,3/2+,7/2+)</t>
  </si>
  <si>
    <t>50(8)µs</t>
  </si>
  <si>
    <t>35.1(1)</t>
  </si>
  <si>
    <t>96.0+X</t>
  </si>
  <si>
    <t>20(8)ns</t>
  </si>
  <si>
    <t>4.821(3)</t>
  </si>
  <si>
    <t>35(1)ns</t>
  </si>
  <si>
    <t>91.532(9)</t>
  </si>
  <si>
    <t>78(1)ns</t>
  </si>
  <si>
    <t>25.71(1)</t>
  </si>
  <si>
    <t>261.13(4)</t>
  </si>
  <si>
    <t>1.4(1)µs</t>
  </si>
  <si>
    <t>85.7(1)</t>
  </si>
  <si>
    <t>113.21(5)</t>
  </si>
  <si>
    <t>169.57(7)</t>
  </si>
  <si>
    <t>195.26(5)</t>
  </si>
  <si>
    <t>196.245(10)</t>
  </si>
  <si>
    <t>58.9(5)µs</t>
  </si>
  <si>
    <t>174.70(1)</t>
  </si>
  <si>
    <t>6032.2(8)</t>
  </si>
  <si>
    <t>11.9(8)ns</t>
  </si>
  <si>
    <t>1140.35(14)</t>
  </si>
  <si>
    <t>338.5(2)</t>
  </si>
  <si>
    <t>1140.2(2)</t>
  </si>
  <si>
    <t>10286.6(10)</t>
  </si>
  <si>
    <t>(67/2-)</t>
  </si>
  <si>
    <t>0.42(5)µs</t>
  </si>
  <si>
    <t>2655.67(22)</t>
  </si>
  <si>
    <t>0.451(34)µs</t>
  </si>
  <si>
    <t>140.4(1)</t>
  </si>
  <si>
    <t>6908.5(4)</t>
  </si>
  <si>
    <t>1050.2(2)</t>
  </si>
  <si>
    <t>Yb</t>
  </si>
  <si>
    <t>2448+Z</t>
  </si>
  <si>
    <t>57(2)</t>
  </si>
  <si>
    <t>115.1(3)</t>
  </si>
  <si>
    <t>4.2(2)µs</t>
  </si>
  <si>
    <t>17.0(4)</t>
  </si>
  <si>
    <t>65.2969(4)</t>
  </si>
  <si>
    <t>0.94(8)µs</t>
  </si>
  <si>
    <t>19.695(7)</t>
  </si>
  <si>
    <t>65.2965(5)</t>
  </si>
  <si>
    <t>77.2593(4)</t>
  </si>
  <si>
    <t>77.2583(6)</t>
  </si>
  <si>
    <t>78.2331(4)</t>
  </si>
  <si>
    <t>165(10)ns</t>
  </si>
  <si>
    <t>12.965(15)</t>
  </si>
  <si>
    <t>32.6341(3)</t>
  </si>
  <si>
    <t>89.8496(4)</t>
  </si>
  <si>
    <t>384(10)ns</t>
  </si>
  <si>
    <t>12.598(15)</t>
  </si>
  <si>
    <t>89.8492(7)</t>
  </si>
  <si>
    <t>147.86(10)</t>
  </si>
  <si>
    <t>95.8(4)min</t>
  </si>
  <si>
    <t>342.15(16)</t>
  </si>
  <si>
    <t>0.96µs</t>
  </si>
  <si>
    <t>58.9(2)</t>
  </si>
  <si>
    <t>65.0(3)</t>
  </si>
  <si>
    <t>106.6(3)</t>
  </si>
  <si>
    <t>5088.1(3)</t>
  </si>
  <si>
    <t>17+</t>
  </si>
  <si>
    <t>60(4)ns</t>
  </si>
  <si>
    <t>53.3(2)</t>
  </si>
  <si>
    <t>count 1</t>
  </si>
  <si>
    <t xml:space="preserve">count 2 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</si>
  <si>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</si>
  <si>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</si>
  <si>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</si>
  <si>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</si>
  <si>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</si>
  <si>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</si>
  <si>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</si>
  <si>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</si>
  <si>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</si>
  <si>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</si>
  <si>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</si>
  <si>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</si>
  <si>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</si>
  <si>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</si>
  <si>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</si>
  <si>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</si>
  <si>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</si>
  <si>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</si>
  <si>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</si>
  <si>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</si>
  <si>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</si>
  <si>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</si>
  <si>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</si>
  <si>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</si>
  <si>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</si>
  <si>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</si>
  <si>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</si>
  <si>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</si>
  <si>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</si>
  <si>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</si>
  <si>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</si>
  <si>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</si>
  <si>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</si>
  <si>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</si>
  <si>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count 37</t>
  </si>
  <si>
    <t>count 38</t>
  </si>
  <si>
    <t>count 39</t>
  </si>
  <si>
    <t>count 40</t>
  </si>
  <si>
    <t>count 41</t>
  </si>
  <si>
    <t>count 42</t>
  </si>
  <si>
    <t>count 43</t>
  </si>
  <si>
    <t>count 44</t>
  </si>
  <si>
    <t>count 45</t>
  </si>
  <si>
    <t>count 46</t>
  </si>
  <si>
    <t>count 47</t>
  </si>
  <si>
    <t>count 48</t>
  </si>
  <si>
    <t>count 49</t>
  </si>
  <si>
    <t>count 50</t>
  </si>
  <si>
    <t>count 51</t>
  </si>
  <si>
    <t>count 52</t>
  </si>
  <si>
    <t>count 53</t>
  </si>
  <si>
    <t>count 54</t>
  </si>
  <si>
    <t>count 55</t>
  </si>
  <si>
    <t>count 56</t>
  </si>
  <si>
    <t>count 57</t>
  </si>
  <si>
    <t>count 58</t>
  </si>
  <si>
    <t>count 59</t>
  </si>
  <si>
    <t>count 60</t>
  </si>
  <si>
    <t>count 61</t>
  </si>
  <si>
    <t>count 62</t>
  </si>
  <si>
    <t>count 63</t>
  </si>
  <si>
    <t>count 64</t>
  </si>
  <si>
    <t>count 65</t>
  </si>
  <si>
    <t>count 66</t>
  </si>
  <si>
    <t>count 67</t>
  </si>
  <si>
    <t>count 68</t>
  </si>
  <si>
    <t>count 69</t>
  </si>
  <si>
    <t>count 70</t>
  </si>
  <si>
    <t>count 71</t>
  </si>
  <si>
    <t>count 72</t>
  </si>
  <si>
    <t>count 73</t>
  </si>
  <si>
    <t>count 74</t>
  </si>
  <si>
    <t>count 75</t>
  </si>
  <si>
    <t>count 76</t>
  </si>
  <si>
    <t>count 77</t>
  </si>
  <si>
    <t>count 78</t>
  </si>
  <si>
    <t>count 79</t>
  </si>
  <si>
    <t>count 80</t>
  </si>
  <si>
    <t>count 81</t>
  </si>
  <si>
    <t>count 82</t>
  </si>
  <si>
    <t>count 83</t>
  </si>
  <si>
    <t>count 84</t>
  </si>
  <si>
    <t>count 85</t>
  </si>
  <si>
    <t>count 86</t>
  </si>
  <si>
    <t>count 87</t>
  </si>
  <si>
    <t>count 88</t>
  </si>
  <si>
    <t>count 89</t>
  </si>
  <si>
    <t>count 90</t>
  </si>
  <si>
    <t>count 91</t>
  </si>
  <si>
    <t>count 92</t>
  </si>
  <si>
    <t>count 93</t>
  </si>
  <si>
    <t>count 94</t>
  </si>
  <si>
    <t>count 95</t>
  </si>
  <si>
    <t>count 96</t>
  </si>
  <si>
    <t>count 97</t>
  </si>
  <si>
    <t>count 98</t>
  </si>
  <si>
    <t>count 99</t>
  </si>
  <si>
    <t>count 100</t>
  </si>
  <si>
    <t>count 101</t>
  </si>
  <si>
    <t>count 102</t>
  </si>
  <si>
    <t>count 103</t>
  </si>
  <si>
    <t>count 104</t>
  </si>
  <si>
    <t>count 105</t>
  </si>
  <si>
    <t>count 106</t>
  </si>
  <si>
    <t>count 107</t>
  </si>
  <si>
    <t>count 108</t>
  </si>
  <si>
    <t>count 109</t>
  </si>
  <si>
    <t>count 110</t>
  </si>
  <si>
    <t>count 111</t>
  </si>
  <si>
    <t>count 112</t>
  </si>
  <si>
    <t>count 113</t>
  </si>
  <si>
    <t>count 114</t>
  </si>
  <si>
    <t>count 115</t>
  </si>
  <si>
    <t>count 116</t>
  </si>
  <si>
    <t>count 117</t>
  </si>
  <si>
    <t>count 118</t>
  </si>
  <si>
    <t>count 119</t>
  </si>
  <si>
    <t>count 120</t>
  </si>
  <si>
    <t>count 121</t>
  </si>
  <si>
    <t>count 122</t>
  </si>
  <si>
    <t>count 123</t>
  </si>
  <si>
    <t>count 124</t>
  </si>
  <si>
    <t>count 125</t>
  </si>
  <si>
    <t>count 126</t>
  </si>
  <si>
    <t>count 127</t>
  </si>
  <si>
    <t>count 128</t>
  </si>
  <si>
    <t>count 129</t>
  </si>
  <si>
    <t>count 130</t>
  </si>
  <si>
    <t>count 131</t>
  </si>
  <si>
    <t>count 132</t>
  </si>
  <si>
    <t>count 133</t>
  </si>
  <si>
    <t>count 134</t>
  </si>
  <si>
    <t>count 135</t>
  </si>
  <si>
    <t>count 136</t>
  </si>
  <si>
    <t>count 137</t>
  </si>
  <si>
    <t>count 138</t>
  </si>
  <si>
    <t>count 139</t>
  </si>
  <si>
    <t>count 140</t>
  </si>
  <si>
    <t>count 141</t>
  </si>
  <si>
    <t>count 142</t>
  </si>
  <si>
    <t>count 143</t>
  </si>
  <si>
    <t>count 144</t>
  </si>
  <si>
    <t>count 145</t>
  </si>
  <si>
    <t>count 146</t>
  </si>
  <si>
    <t>count 147</t>
  </si>
  <si>
    <t>count 148</t>
  </si>
  <si>
    <t>count 149</t>
  </si>
  <si>
    <t>count 150</t>
  </si>
  <si>
    <t>count 151</t>
  </si>
  <si>
    <t>count 152</t>
  </si>
  <si>
    <t>count 153</t>
  </si>
  <si>
    <t>count 154</t>
  </si>
  <si>
    <t>count 155</t>
  </si>
  <si>
    <t>count 156</t>
  </si>
  <si>
    <t>count 157</t>
  </si>
  <si>
    <t>count 158</t>
  </si>
  <si>
    <t>count 159</t>
  </si>
  <si>
    <t>count 160</t>
  </si>
  <si>
    <t>count 161</t>
  </si>
  <si>
    <t>count 162</t>
  </si>
  <si>
    <t>count 163</t>
  </si>
  <si>
    <t>count 164</t>
  </si>
  <si>
    <t>count 165</t>
  </si>
  <si>
    <t>count 166</t>
  </si>
  <si>
    <t>count 167</t>
  </si>
  <si>
    <t>count 168</t>
  </si>
  <si>
    <t>count 169</t>
  </si>
  <si>
    <t>count 170</t>
  </si>
  <si>
    <t>count 171</t>
  </si>
  <si>
    <t>count 172</t>
  </si>
  <si>
    <t>count 173</t>
  </si>
  <si>
    <t>count 174</t>
  </si>
  <si>
    <t>3019.59(19)</t>
  </si>
  <si>
    <t>8.4(3)µs</t>
  </si>
  <si>
    <t>734.1(1)</t>
  </si>
  <si>
    <t>5997.9(3)</t>
  </si>
  <si>
    <t>47(7)ns</t>
  </si>
  <si>
    <t>105.5(1)</t>
  </si>
  <si>
    <t>9711.8(5)</t>
  </si>
  <si>
    <t>28+</t>
  </si>
  <si>
    <t>848.3(3)</t>
  </si>
  <si>
    <t>1021.0(7)</t>
  </si>
  <si>
    <t>1051.9(6)</t>
  </si>
  <si>
    <t>1184.1(6)</t>
  </si>
  <si>
    <t>13386.9(9)</t>
  </si>
  <si>
    <t>1265.5(6)</t>
  </si>
  <si>
    <t>2554.98+X</t>
  </si>
  <si>
    <t>301(8)ns</t>
  </si>
  <si>
    <t>103.5(1)</t>
  </si>
  <si>
    <t>2744.5(10)</t>
  </si>
  <si>
    <t>30(1)µs</t>
  </si>
  <si>
    <t>54.6(10)</t>
  </si>
  <si>
    <t>191.71(16)</t>
  </si>
  <si>
    <t>1.10(5)µs</t>
  </si>
  <si>
    <t>71.5(2)</t>
  </si>
  <si>
    <t>141.8(2)</t>
  </si>
  <si>
    <t>191.7(2)</t>
  </si>
  <si>
    <t>98.39(10)</t>
  </si>
  <si>
    <t>10.6(3)ms</t>
  </si>
  <si>
    <t>32.9(1)</t>
  </si>
  <si>
    <t>55.61(1)</t>
  </si>
  <si>
    <t>92.03(1)</t>
  </si>
  <si>
    <t>129.36(1)</t>
  </si>
  <si>
    <t>147.06(1)</t>
  </si>
  <si>
    <t>175.370(11)</t>
  </si>
  <si>
    <t>182.900(8)</t>
  </si>
  <si>
    <t>1771.0(4)</t>
  </si>
  <si>
    <t>475(10)ns</t>
  </si>
  <si>
    <t>477.0(4)</t>
  </si>
  <si>
    <t>709.4(4)</t>
  </si>
  <si>
    <t>919.4(4)</t>
  </si>
  <si>
    <t>95.1737(8)</t>
  </si>
  <si>
    <t>3.5(4)µs</t>
  </si>
  <si>
    <t>(1.8307(14))</t>
  </si>
  <si>
    <t>53.60(2)?</t>
  </si>
  <si>
    <t>171.188(4)</t>
  </si>
  <si>
    <t>76.0(14)µs</t>
  </si>
  <si>
    <t>76.015(4)</t>
  </si>
  <si>
    <t>163.175(5)</t>
  </si>
  <si>
    <t>186(4)µs</t>
  </si>
  <si>
    <t>82.464(4)</t>
  </si>
  <si>
    <t>2771.9(7)</t>
  </si>
  <si>
    <t>31/2+</t>
  </si>
  <si>
    <t>229(2)ns</t>
  </si>
  <si>
    <t>~10ns</t>
  </si>
  <si>
    <t>(33/2+)</t>
  </si>
  <si>
    <t>5248.1(10)</t>
  </si>
  <si>
    <t>(41/2-)</t>
  </si>
  <si>
    <t>248(32)ns</t>
  </si>
  <si>
    <t>Lu</t>
  </si>
  <si>
    <t>2502.5(4)</t>
  </si>
  <si>
    <t>23/2-</t>
  </si>
  <si>
    <t>&gt;0.1µs</t>
  </si>
  <si>
    <t>291.0(3)</t>
  </si>
  <si>
    <t>355.4(3)</t>
  </si>
  <si>
    <t>2632.9(5)</t>
  </si>
  <si>
    <t>15(3)µs</t>
  </si>
  <si>
    <t>1297.9(4)</t>
  </si>
  <si>
    <t>134.8(3)</t>
  </si>
  <si>
    <t>270.3(3)</t>
  </si>
  <si>
    <t>295.3(3)</t>
  </si>
  <si>
    <t>68.1702(4)</t>
  </si>
  <si>
    <t>2.2(1)µs</t>
  </si>
  <si>
    <t>68.1711(5)</t>
  </si>
  <si>
    <t>82.8200(6)</t>
  </si>
  <si>
    <t>20(5)ns</t>
  </si>
  <si>
    <t>10.905(14)</t>
  </si>
  <si>
    <t>14.634(17)</t>
  </si>
  <si>
    <t>100.8612(4)</t>
  </si>
  <si>
    <t>32.700(4)</t>
  </si>
  <si>
    <t>100.8592(10)</t>
  </si>
  <si>
    <t>46.3(4)min</t>
  </si>
  <si>
    <t>2137.48(4)</t>
  </si>
  <si>
    <t>68ns</t>
  </si>
  <si>
    <t>225.94(3)</t>
  </si>
  <si>
    <t>992.92(12)</t>
  </si>
  <si>
    <t>1419.81(8)</t>
  </si>
  <si>
    <t>2046.2(4)</t>
  </si>
  <si>
    <t>96.6(2)</t>
  </si>
  <si>
    <t>(16+)</t>
  </si>
  <si>
    <t>18.6(15)ns</t>
  </si>
  <si>
    <t>130.4+Y</t>
  </si>
  <si>
    <t>16.547(2)</t>
  </si>
  <si>
    <t>2.8(5)µs</t>
  </si>
  <si>
    <t>16.547(10)</t>
  </si>
  <si>
    <t>538.4(11)</t>
  </si>
  <si>
    <t>1.00(8)µs</t>
  </si>
  <si>
    <t>179.2(2)</t>
  </si>
  <si>
    <t>287.5(2)</t>
  </si>
  <si>
    <t>385.6(2)</t>
  </si>
  <si>
    <t>121.05(19)</t>
  </si>
  <si>
    <t>31.97(27)ms</t>
  </si>
  <si>
    <t>13.47(19)</t>
  </si>
  <si>
    <t>132.195(22)</t>
  </si>
  <si>
    <t>51(3)ns</t>
  </si>
  <si>
    <t>45.38(5)</t>
  </si>
  <si>
    <t>234.33(3)</t>
  </si>
  <si>
    <t>6(1)µs</t>
  </si>
  <si>
    <t>9.1(1)</t>
  </si>
  <si>
    <t>79.72(5)</t>
  </si>
  <si>
    <t>102.16(3)</t>
  </si>
  <si>
    <t>147.63(6)</t>
  </si>
  <si>
    <t>141.97(11)</t>
  </si>
  <si>
    <t>0.88(8)ms</t>
  </si>
  <si>
    <t>31.7(1)</t>
  </si>
  <si>
    <t>563.3(3)</t>
  </si>
  <si>
    <t>34.8(6)ns</t>
  </si>
  <si>
    <t>31.5(1)</t>
  </si>
  <si>
    <t>1431.3(4)</t>
  </si>
  <si>
    <t>0.36(15)µs</t>
  </si>
  <si>
    <t>970.6(2)</t>
  </si>
  <si>
    <t>1209.0(2)</t>
  </si>
  <si>
    <t>1397.55(9)</t>
  </si>
  <si>
    <t>185(7)ns</t>
  </si>
  <si>
    <t>376.75(10)</t>
  </si>
  <si>
    <t>880.39(10)</t>
  </si>
  <si>
    <t>1147.84(10)</t>
  </si>
  <si>
    <t>87.4897(3)</t>
  </si>
  <si>
    <t>12.0(3)ns</t>
  </si>
  <si>
    <t>39.7805(4)</t>
  </si>
  <si>
    <t>64.9725(4)</t>
  </si>
  <si>
    <t>2137.60(5)</t>
  </si>
  <si>
    <t>1.3(1)µs</t>
  </si>
  <si>
    <t>228.35(4)</t>
  </si>
  <si>
    <t>383.93(6)</t>
  </si>
  <si>
    <t>49.630(10)</t>
  </si>
  <si>
    <t>49(7)ns</t>
  </si>
  <si>
    <t>52.37(30)</t>
  </si>
  <si>
    <t>9.5(15)s</t>
  </si>
  <si>
    <t>58(3)ns</t>
  </si>
  <si>
    <t>26.55(10)</t>
  </si>
  <si>
    <t>65.16?</t>
  </si>
  <si>
    <t>203.6+X</t>
  </si>
  <si>
    <t>~400ns</t>
  </si>
  <si>
    <t>2601.0+X(14)</t>
  </si>
  <si>
    <t>179(4)ns</t>
  </si>
  <si>
    <t>307.1(10)</t>
  </si>
  <si>
    <t>580.5(10)</t>
  </si>
  <si>
    <t>765.0(10)</t>
  </si>
  <si>
    <t>923.9(10)</t>
  </si>
  <si>
    <t>63.916(5)</t>
  </si>
  <si>
    <t>0.46(4)µs</t>
  </si>
  <si>
    <t>9.365(12)</t>
  </si>
  <si>
    <t>63.929(8)</t>
  </si>
  <si>
    <t>426.539(23)</t>
  </si>
  <si>
    <t>18.5(23)µs</t>
  </si>
  <si>
    <t>246.31(2)</t>
  </si>
  <si>
    <t>161.99(3)</t>
  </si>
  <si>
    <t>1.3(2)µs</t>
  </si>
  <si>
    <t>14.23(5)</t>
  </si>
  <si>
    <t>199.38(7)</t>
  </si>
  <si>
    <t>21.6(16)ms</t>
  </si>
  <si>
    <t>37.36(8)</t>
  </si>
  <si>
    <t>51.7(1)</t>
  </si>
  <si>
    <t>53.048(20)</t>
  </si>
  <si>
    <t>20(1)ns</t>
  </si>
  <si>
    <t>53.05(2)</t>
  </si>
  <si>
    <t>155.4(3)?</t>
  </si>
  <si>
    <t>76(6)ms</t>
  </si>
  <si>
    <t>155.4(3)</t>
  </si>
  <si>
    <t>528.8(3)</t>
  </si>
  <si>
    <t>45ns</t>
  </si>
  <si>
    <t>323.3(3)</t>
  </si>
  <si>
    <t>Hf</t>
  </si>
  <si>
    <t>52(12)ns</t>
  </si>
  <si>
    <t>1648.1(14)</t>
  </si>
  <si>
    <t>339(20)ns</t>
  </si>
  <si>
    <t>1197.1(5)</t>
  </si>
  <si>
    <t>1279.70(17)</t>
  </si>
  <si>
    <t>74(6)ns</t>
  </si>
  <si>
    <t>781.3(2)</t>
  </si>
  <si>
    <t>1039.4(1)</t>
  </si>
  <si>
    <t>388.39(11)</t>
  </si>
  <si>
    <t>0.40(4)ms</t>
  </si>
  <si>
    <t>65.76(10)</t>
  </si>
  <si>
    <t>171.07(10)</t>
  </si>
  <si>
    <t>156.9(1)</t>
  </si>
  <si>
    <t>29(3)ns</t>
  </si>
  <si>
    <t>4.97(12)µs</t>
  </si>
  <si>
    <t>1275.9(14)</t>
  </si>
  <si>
    <t>(15/2+)</t>
  </si>
  <si>
    <t>83(33)ns</t>
  </si>
  <si>
    <t>869.6(8)</t>
  </si>
  <si>
    <t>67.829(24)</t>
  </si>
  <si>
    <t>26.2(8)ns</t>
  </si>
  <si>
    <t>67.8(1)</t>
  </si>
  <si>
    <t>352.77(14)</t>
  </si>
  <si>
    <t>122(3)µs</t>
  </si>
  <si>
    <t>113.3(2)</t>
  </si>
  <si>
    <t>116.9(2)</t>
  </si>
  <si>
    <t>218(1)</t>
  </si>
  <si>
    <t>205.91(5)</t>
  </si>
  <si>
    <t>8.30(8)s</t>
  </si>
  <si>
    <t>40.0(1)</t>
  </si>
  <si>
    <t>205.92(5)</t>
  </si>
  <si>
    <t>182.602(24)</t>
  </si>
  <si>
    <t>0.337(14)µs</t>
  </si>
  <si>
    <t>38.32(3)</t>
  </si>
  <si>
    <t>429.05(3)</t>
  </si>
  <si>
    <t>0.59(6)µs</t>
  </si>
  <si>
    <t>170.75(9)</t>
  </si>
  <si>
    <t>284.84(3)</t>
  </si>
  <si>
    <t>166.17(5)</t>
  </si>
  <si>
    <t>37.5(13)ns</t>
  </si>
  <si>
    <t>113.18(6)</t>
  </si>
  <si>
    <t>166.16(5)</t>
  </si>
  <si>
    <t>1107.9(9)</t>
  </si>
  <si>
    <t>(4–)</t>
  </si>
  <si>
    <t>1.63(21)µs</t>
  </si>
  <si>
    <t>892.8(5)</t>
  </si>
  <si>
    <t>1361.3(4)</t>
  </si>
  <si>
    <t>120(46)ns</t>
  </si>
  <si>
    <t>878.0(2)</t>
  </si>
  <si>
    <t>1128.2(2)</t>
  </si>
  <si>
    <t>2757.6(12)</t>
  </si>
  <si>
    <t>1.8(4)µs</t>
  </si>
  <si>
    <t>432.1(4)</t>
  </si>
  <si>
    <t>641.1(3)</t>
  </si>
  <si>
    <t>63.6856(20)</t>
  </si>
  <si>
    <t>60(5)ns</t>
  </si>
  <si>
    <t>63.6859(20)</t>
  </si>
  <si>
    <t>107.27(2)</t>
  </si>
  <si>
    <t>48(10)ns</t>
  </si>
  <si>
    <t>107.28(2)</t>
  </si>
  <si>
    <t>118.441(18)</t>
  </si>
  <si>
    <t>56(8)ns</t>
  </si>
  <si>
    <t>(11.13(7))</t>
  </si>
  <si>
    <t>118.44(2)</t>
  </si>
  <si>
    <t>98.2+X</t>
  </si>
  <si>
    <t>~200ns</t>
  </si>
  <si>
    <t>174.38(6)</t>
  </si>
  <si>
    <t>17(1)ns</t>
  </si>
  <si>
    <t>34.18(10)</t>
  </si>
  <si>
    <t>132.23(5)</t>
  </si>
  <si>
    <t>174.40(10)</t>
  </si>
  <si>
    <t>Re</t>
  </si>
  <si>
    <t>184(4)</t>
  </si>
  <si>
    <t>2.8(1)µs</t>
  </si>
  <si>
    <t>96(1)</t>
  </si>
  <si>
    <t>0.79(4)µs</t>
  </si>
  <si>
    <t>1337.8(6)</t>
  </si>
  <si>
    <t>2.6(4)µs</t>
  </si>
  <si>
    <t>882.8(4)</t>
  </si>
  <si>
    <t>25.65136(3)</t>
  </si>
  <si>
    <t>29.10(11)ns</t>
  </si>
  <si>
    <t>25.65135(3)</t>
  </si>
  <si>
    <t>485.7(2)</t>
  </si>
  <si>
    <t>0.76(17)µs</t>
  </si>
  <si>
    <t>165.0(1)</t>
  </si>
  <si>
    <t>217.8(1)</t>
  </si>
  <si>
    <t>284.3(1)</t>
  </si>
  <si>
    <t>301.4(1)</t>
  </si>
  <si>
    <t>382.6(1)</t>
  </si>
  <si>
    <t>385.3(1)</t>
  </si>
  <si>
    <t>211.15(3)</t>
  </si>
  <si>
    <t>6.76(7)s</t>
  </si>
  <si>
    <t>189.42(3)</t>
  </si>
  <si>
    <t>84(10)ns</t>
  </si>
  <si>
    <t>45.54(3)</t>
  </si>
  <si>
    <t>396.44(4)</t>
  </si>
  <si>
    <t>7.5(7)µs</t>
  </si>
  <si>
    <t>99.76(4)</t>
  </si>
  <si>
    <t>128.90(7)</t>
  </si>
  <si>
    <t>146.65(8)</t>
  </si>
  <si>
    <t>207.12(6)</t>
  </si>
  <si>
    <t>252.50(10)</t>
  </si>
  <si>
    <t>Chemical Element</t>
  </si>
  <si>
    <t>+19–17</t>
  </si>
  <si>
    <t>Uncertain Decimals</t>
  </si>
  <si>
    <t>modified  Half Life</t>
  </si>
  <si>
    <t>Order of Magnatude</t>
  </si>
  <si>
    <t>Column1</t>
  </si>
  <si>
    <t>Column2</t>
  </si>
  <si>
    <t>Column3</t>
  </si>
  <si>
    <t xml:space="preserve">5?  </t>
  </si>
  <si>
    <t>5?</t>
  </si>
  <si>
    <t>25?</t>
  </si>
  <si>
    <t>2?</t>
  </si>
  <si>
    <t>4?</t>
  </si>
  <si>
    <t>1?</t>
  </si>
  <si>
    <t>Modified Gamma Energy</t>
  </si>
  <si>
    <t>Uncertain Decimals Gamma</t>
  </si>
  <si>
    <t>Column4</t>
  </si>
  <si>
    <t>Column5</t>
  </si>
  <si>
    <t>formula chart</t>
  </si>
  <si>
    <t>ln2</t>
  </si>
  <si>
    <t>Decay rate</t>
  </si>
  <si>
    <t>78.20(3)</t>
  </si>
  <si>
    <t>110(3)ns</t>
  </si>
  <si>
    <t>329.0(5)</t>
  </si>
  <si>
    <t>4.8(2)µs</t>
  </si>
  <si>
    <t>202.2(4)</t>
  </si>
  <si>
    <t>1010.7(6)</t>
  </si>
  <si>
    <t>1.78(7)µs</t>
  </si>
  <si>
    <t>774.8(3)</t>
  </si>
  <si>
    <t>2187.9(10)</t>
  </si>
  <si>
    <t>8.3(3)µs</t>
  </si>
  <si>
    <t>146.4(1)</t>
  </si>
  <si>
    <t>228.6(1)</t>
  </si>
  <si>
    <t>248.0(1)</t>
  </si>
  <si>
    <t>300.3(1)</t>
  </si>
  <si>
    <t>341.8(1)</t>
  </si>
  <si>
    <t>380.2(1)</t>
  </si>
  <si>
    <t>435.4(1)</t>
  </si>
  <si>
    <t>504.3(1)</t>
  </si>
  <si>
    <t>550.3(1)</t>
  </si>
  <si>
    <t>1266.5(2)</t>
  </si>
  <si>
    <t>1639.2(2)</t>
  </si>
  <si>
    <t>2026.7(6)</t>
  </si>
  <si>
    <t>7(-)</t>
  </si>
  <si>
    <t>77(4)ns</t>
  </si>
  <si>
    <t>930.1(4)</t>
  </si>
  <si>
    <t>1359.6(2)</t>
  </si>
  <si>
    <t>964.5(5)</t>
  </si>
  <si>
    <t>(13/2-)</t>
  </si>
  <si>
    <t>930(61)ns</t>
  </si>
  <si>
    <t>256.1#</t>
  </si>
  <si>
    <t>297.88(7)</t>
  </si>
  <si>
    <t>1.09(3)s</t>
  </si>
  <si>
    <t>297.88(10)</t>
  </si>
  <si>
    <t>1506.4(4)</t>
  </si>
  <si>
    <t>41(11)ns</t>
  </si>
  <si>
    <t>581.1(1)</t>
  </si>
  <si>
    <t>973.8(1)</t>
  </si>
  <si>
    <t>2109.4(4)</t>
  </si>
  <si>
    <t>0.80(15)µs</t>
  </si>
  <si>
    <t>183.3(1)</t>
  </si>
  <si>
    <t>340.2(1)</t>
  </si>
  <si>
    <t>445.5(6)</t>
  </si>
  <si>
    <t>0.58(10)µs</t>
  </si>
  <si>
    <t>198.5?</t>
  </si>
  <si>
    <t>86.92(5)</t>
  </si>
  <si>
    <t>(7/2)-</t>
  </si>
  <si>
    <t>0.38(3)µs</t>
  </si>
  <si>
    <t>63.62(3)</t>
  </si>
  <si>
    <t>164.69(11)</t>
  </si>
  <si>
    <t>43ns</t>
  </si>
  <si>
    <t>141.4(1)</t>
  </si>
  <si>
    <t>290.30(13)</t>
  </si>
  <si>
    <t>115.7(2)</t>
  </si>
  <si>
    <t>203.4(2)</t>
  </si>
  <si>
    <t>(3/2-,5/2,7/2-)</t>
  </si>
  <si>
    <t>10ns</t>
  </si>
  <si>
    <t>124.0(3)</t>
  </si>
  <si>
    <t>W</t>
  </si>
  <si>
    <t>480.3(7)</t>
  </si>
  <si>
    <t>154(3)ns</t>
  </si>
  <si>
    <t>38.4(7)</t>
  </si>
  <si>
    <t>378.3(6)</t>
  </si>
  <si>
    <t>1485.5(12)</t>
  </si>
  <si>
    <t>0.60(14)µs</t>
  </si>
  <si>
    <t>349.4(2)</t>
  </si>
  <si>
    <t>1095.8(4)</t>
  </si>
  <si>
    <t>0.580(23)µs</t>
  </si>
  <si>
    <t>854.7(5)</t>
  </si>
  <si>
    <t>139.78(7)</t>
  </si>
  <si>
    <t>36.6(3)min</t>
  </si>
  <si>
    <t>45.79(6)</t>
  </si>
  <si>
    <t>1985.06(6)</t>
  </si>
  <si>
    <t>23.0(12)ns</t>
  </si>
  <si>
    <t>139.44(8)</t>
  </si>
  <si>
    <t>240.49(3)</t>
  </si>
  <si>
    <t>626.4(8)</t>
  </si>
  <si>
    <t>960.5(2)</t>
  </si>
  <si>
    <t>1370.73(10)</t>
  </si>
  <si>
    <t>3377.57(11)</t>
  </si>
  <si>
    <t>156.4(1)</t>
  </si>
  <si>
    <t>427.3(1)</t>
  </si>
  <si>
    <t>555.0(1)</t>
  </si>
  <si>
    <t>1294.8(3)</t>
  </si>
  <si>
    <t>1859.5(6)?</t>
  </si>
  <si>
    <t>124.04+X(3)</t>
  </si>
  <si>
    <t>36(5)ns</t>
  </si>
  <si>
    <t>124.04(3)</t>
  </si>
  <si>
    <t>0.81(8)µs</t>
  </si>
  <si>
    <t>76(2)</t>
  </si>
  <si>
    <t>152(2)</t>
  </si>
  <si>
    <t>361.675(11)</t>
  </si>
  <si>
    <t>1.512(4)µs</t>
  </si>
  <si>
    <t>266.80(15)</t>
  </si>
  <si>
    <t>361.68(2)</t>
  </si>
  <si>
    <t>551.3(6)</t>
  </si>
  <si>
    <t>1823.0(4)</t>
  </si>
  <si>
    <t>(19/2)</t>
  </si>
  <si>
    <t>0.37(4)µs</t>
  </si>
  <si>
    <t>317.0(1)</t>
  </si>
  <si>
    <t>1050.6(1)</t>
  </si>
  <si>
    <t>1144.6(1)</t>
  </si>
  <si>
    <t>80.37(6)</t>
  </si>
  <si>
    <t>80(3)µs</t>
  </si>
  <si>
    <t>68.86(5)</t>
  </si>
  <si>
    <t>160.47(6)</t>
  </si>
  <si>
    <t>9.0(5)µs</t>
  </si>
  <si>
    <t>30.80(10)</t>
  </si>
  <si>
    <t>80.11(2)</t>
  </si>
  <si>
    <t>126.80(9)</t>
  </si>
  <si>
    <t>300(30)ns</t>
  </si>
  <si>
    <t>39.23(8)</t>
  </si>
  <si>
    <t>1601.5(11)</t>
  </si>
  <si>
    <t>950(60)ns</t>
  </si>
  <si>
    <t>146.3(2)</t>
  </si>
  <si>
    <t>183.1(2)</t>
  </si>
  <si>
    <t>159.0(15)</t>
  </si>
  <si>
    <t>119(1)</t>
  </si>
  <si>
    <t>190.9021(20)</t>
  </si>
  <si>
    <t>185(15)µs</t>
  </si>
  <si>
    <t>10.43(2)</t>
  </si>
  <si>
    <t>19.840(6)</t>
  </si>
  <si>
    <t>136.662(2)</t>
  </si>
  <si>
    <t>109.338+X</t>
  </si>
  <si>
    <t>340(25)ms</t>
  </si>
  <si>
    <t>34.418(1)</t>
  </si>
  <si>
    <t>231.053+X</t>
  </si>
  <si>
    <t>59.488(2)</t>
  </si>
  <si>
    <t>121.710(5)</t>
  </si>
  <si>
    <t>(M1,E2)</t>
  </si>
  <si>
    <t>83.50(10)</t>
  </si>
  <si>
    <t>(5,6,7)+</t>
  </si>
  <si>
    <t>92(7)ns</t>
  </si>
  <si>
    <t>83.5(1)</t>
  </si>
  <si>
    <t>2.1(1)µs</t>
  </si>
  <si>
    <t>73(4)</t>
  </si>
  <si>
    <t>147(4)</t>
  </si>
  <si>
    <t>259.34(11)</t>
  </si>
  <si>
    <t>6.0(10)µs</t>
  </si>
  <si>
    <t>259.33(13)</t>
  </si>
  <si>
    <t>207.801(5)</t>
  </si>
  <si>
    <t>2.269(6)s</t>
  </si>
  <si>
    <t>179.480(19)</t>
  </si>
  <si>
    <t>1.16(6)µs</t>
  </si>
  <si>
    <t>37.05(2)</t>
  </si>
  <si>
    <t>62.91(1)</t>
  </si>
  <si>
    <t>169.04(3)</t>
  </si>
  <si>
    <t>292.820(20)</t>
  </si>
  <si>
    <t>0.9(1)µs</t>
  </si>
  <si>
    <t>(6.93(4))</t>
  </si>
  <si>
    <t>105.19(2)</t>
  </si>
  <si>
    <t>113.34(1)</t>
  </si>
  <si>
    <t>150.40(3)</t>
  </si>
  <si>
    <t>176.25(2)</t>
  </si>
  <si>
    <t>188.754(18)</t>
  </si>
  <si>
    <t>23ns</t>
  </si>
  <si>
    <t>188.66(4)</t>
  </si>
  <si>
    <t>571.548(22)</t>
  </si>
  <si>
    <t>180ns</t>
  </si>
  <si>
    <t>151.960(17)</t>
  </si>
  <si>
    <t>160.490(17)</t>
  </si>
  <si>
    <t>270.00(9)</t>
  </si>
  <si>
    <t>385.55(11)</t>
  </si>
  <si>
    <t>392.61(9)</t>
  </si>
  <si>
    <t>445.56(12)</t>
  </si>
  <si>
    <t>513.10(10)</t>
  </si>
  <si>
    <t>Os</t>
  </si>
  <si>
    <t>435.1(10)</t>
  </si>
  <si>
    <t>672(7)ns</t>
  </si>
  <si>
    <t>211(1)</t>
  </si>
  <si>
    <t>0.69(3)µs</t>
  </si>
  <si>
    <t>114(1)</t>
  </si>
  <si>
    <t>1378.2(6)</t>
  </si>
  <si>
    <t>0.57(7)µs</t>
  </si>
  <si>
    <t>151.7(3)</t>
  </si>
  <si>
    <t>143.43(17)</t>
  </si>
  <si>
    <t>(1)-</t>
  </si>
  <si>
    <t>4µs</t>
  </si>
  <si>
    <t>143.5(2)</t>
  </si>
  <si>
    <t>192.57(20)</t>
  </si>
  <si>
    <t>108(11)ns</t>
  </si>
  <si>
    <t>192.5(2)</t>
  </si>
  <si>
    <t>1094.0383(16)</t>
  </si>
  <si>
    <t>109.0(7)ns</t>
  </si>
  <si>
    <t>99.289(2)</t>
  </si>
  <si>
    <t>198.241(1)</t>
  </si>
  <si>
    <t>272.876(2)</t>
  </si>
  <si>
    <t>829.958(7)</t>
  </si>
  <si>
    <t>1014.11(4)</t>
  </si>
  <si>
    <t>1998.74(6)</t>
  </si>
  <si>
    <t>82(5)ns</t>
  </si>
  <si>
    <t>156.6(2)</t>
  </si>
  <si>
    <t>179.6(2)</t>
  </si>
  <si>
    <t>228.6(2)</t>
  </si>
  <si>
    <t>324.7(2)</t>
  </si>
  <si>
    <t>348.3(2)</t>
  </si>
  <si>
    <t>401.1(3)</t>
  </si>
  <si>
    <t>1413.5(3)</t>
  </si>
  <si>
    <t>1712.0(5)</t>
  </si>
  <si>
    <t>2222.37(20)</t>
  </si>
  <si>
    <t>62(8)ns</t>
  </si>
  <si>
    <t>223.59(19)</t>
  </si>
  <si>
    <t>1.26(17)µs</t>
  </si>
  <si>
    <t>1386.2(4)</t>
  </si>
  <si>
    <t>118(6)µs</t>
  </si>
  <si>
    <t>92.05(10)</t>
  </si>
  <si>
    <t>285(20)ns</t>
  </si>
  <si>
    <t>(17.46(12))</t>
  </si>
  <si>
    <t>27.6(2)</t>
  </si>
  <si>
    <t>243.69(17)</t>
  </si>
  <si>
    <t>200(10)ns</t>
  </si>
  <si>
    <t>67.3(3)</t>
  </si>
  <si>
    <t>151.5(2)</t>
  </si>
  <si>
    <t>316.14633(11)</t>
  </si>
  <si>
    <t>659.9(23)ns</t>
  </si>
  <si>
    <t>177.21307(6)</t>
  </si>
  <si>
    <t>197.95675(7)</t>
  </si>
  <si>
    <t>379.26678(12)</t>
  </si>
  <si>
    <t>52.2(8)ns</t>
  </si>
  <si>
    <t>63.12044(4)</t>
  </si>
  <si>
    <t>240.331(3)</t>
  </si>
  <si>
    <t>261.07712(9)</t>
  </si>
  <si>
    <t>370.854(8)</t>
  </si>
  <si>
    <t>379.284(18)</t>
  </si>
  <si>
    <t>24.1999(16)</t>
  </si>
  <si>
    <t>46(2)s</t>
  </si>
  <si>
    <t>24.20(2)</t>
  </si>
  <si>
    <t>29.0(5)</t>
  </si>
  <si>
    <t>160(10)s</t>
  </si>
  <si>
    <t>28.80(4)</t>
  </si>
  <si>
    <t>82(+40-15)ns</t>
  </si>
  <si>
    <t>Ta</t>
  </si>
  <si>
    <t>180.1(3)</t>
  </si>
  <si>
    <t>152.6(2)</t>
  </si>
  <si>
    <t>168.7(2)</t>
  </si>
  <si>
    <t>219.72(19)</t>
  </si>
  <si>
    <t>28(5)ns</t>
  </si>
  <si>
    <t>123.0(2)</t>
  </si>
  <si>
    <t>1643.8(3)</t>
  </si>
  <si>
    <t>990(40)ns</t>
  </si>
  <si>
    <t>386.33(15)</t>
  </si>
  <si>
    <t>496.64(14)</t>
  </si>
  <si>
    <t>527.28(22)</t>
  </si>
  <si>
    <t>1148.9(7)</t>
  </si>
  <si>
    <t>1406(1)</t>
  </si>
  <si>
    <t>1268.68(3)</t>
  </si>
  <si>
    <t>42.8(17)ns</t>
  </si>
  <si>
    <t>51.30(10)</t>
  </si>
  <si>
    <t>141.50(9)</t>
  </si>
  <si>
    <t>165.33(4)</t>
  </si>
  <si>
    <t>258.136(20)</t>
  </si>
  <si>
    <t>1008.3(3)</t>
  </si>
  <si>
    <t>183.197(4)</t>
  </si>
  <si>
    <t>4.12(13)µs</t>
  </si>
  <si>
    <t>68.6491(4)</t>
  </si>
  <si>
    <t>144.4797(5)</t>
  </si>
  <si>
    <t>1258.46(14)</t>
  </si>
  <si>
    <t>370(15)ns</t>
  </si>
  <si>
    <t>981.1(2)</t>
  </si>
  <si>
    <t>92.91(9)</t>
  </si>
  <si>
    <t>0.67(10)s</t>
  </si>
  <si>
    <t>48.42(10)</t>
  </si>
  <si>
    <t>2182.70(16)</t>
  </si>
  <si>
    <t>216.6(1)</t>
  </si>
  <si>
    <t>1141(1)</t>
  </si>
  <si>
    <t>198.6(1)</t>
  </si>
  <si>
    <t>210(10)ns</t>
  </si>
  <si>
    <t>424.9560(15)</t>
  </si>
  <si>
    <t>2.60(2)µs</t>
  </si>
  <si>
    <t>295.9010(12)</t>
  </si>
  <si>
    <t>308.2996(16)</t>
  </si>
  <si>
    <t>419.9(3)</t>
  </si>
  <si>
    <t>424.9(5)</t>
  </si>
  <si>
    <t>1674.5(3)</t>
  </si>
  <si>
    <t>1.7(2)µs</t>
  </si>
  <si>
    <t>219.2(1)</t>
  </si>
  <si>
    <t>428.0(1)</t>
  </si>
  <si>
    <t>558.1(3)</t>
  </si>
  <si>
    <t>95.282(2)</t>
  </si>
  <si>
    <t>5.25(24)ms</t>
  </si>
  <si>
    <t>19.394(2)</t>
  </si>
  <si>
    <t>122.416(2)</t>
  </si>
  <si>
    <t>265(20)ns</t>
  </si>
  <si>
    <t>27.133(1)</t>
  </si>
  <si>
    <t>46.543(5)</t>
  </si>
  <si>
    <t>55.689(2)</t>
  </si>
  <si>
    <t>122.37(5)</t>
  </si>
  <si>
    <t>71.13(8)</t>
  </si>
  <si>
    <t>79(2)s</t>
  </si>
  <si>
    <t>71.10(9)</t>
  </si>
  <si>
    <t>208.15(9)</t>
  </si>
  <si>
    <t>(1/2)+</t>
  </si>
  <si>
    <t>29.7(11)ns</t>
  </si>
  <si>
    <t>137.01(3)</t>
  </si>
  <si>
    <t>21.93(9)</t>
  </si>
  <si>
    <t>29.5(9)s</t>
  </si>
  <si>
    <t>(21.93(9))</t>
  </si>
  <si>
    <t>49.60(8)</t>
  </si>
  <si>
    <t>64(4)ns</t>
  </si>
  <si>
    <t>49.6(1)</t>
  </si>
  <si>
    <t>1984.4(3)</t>
  </si>
  <si>
    <t>190.3(2)</t>
  </si>
  <si>
    <t>235.90(20)</t>
  </si>
  <si>
    <t>46(3)ns</t>
  </si>
  <si>
    <t>53.1(3)</t>
  </si>
  <si>
    <t>184.2(2)</t>
  </si>
  <si>
    <t>236.3(3)</t>
  </si>
  <si>
    <t>Pt</t>
  </si>
  <si>
    <t>412.6(10)</t>
  </si>
  <si>
    <t>901(9)ns</t>
  </si>
  <si>
    <t>323.1(6)</t>
  </si>
  <si>
    <t>1263.3(3)</t>
  </si>
  <si>
    <t>39.5(21)ns</t>
  </si>
  <si>
    <t>137.8(6)</t>
  </si>
  <si>
    <t>229.4(6)</t>
  </si>
  <si>
    <t>1008.1(5)</t>
  </si>
  <si>
    <t>1186.1(6)</t>
  </si>
  <si>
    <t>1500.9(3)</t>
  </si>
  <si>
    <t>0.57(6)µs</t>
  </si>
  <si>
    <t>133.6(2)</t>
  </si>
  <si>
    <t>249.6(2)</t>
  </si>
  <si>
    <t>369.7(2)</t>
  </si>
  <si>
    <t>970.5(2)</t>
  </si>
  <si>
    <t>476.2(2)</t>
  </si>
  <si>
    <t>132(7)µs</t>
  </si>
  <si>
    <t>34.6(3)</t>
  </si>
  <si>
    <t>101.8(1)</t>
  </si>
  <si>
    <t>1550.43(6)</t>
  </si>
  <si>
    <t>3.6(1)µs</t>
  </si>
  <si>
    <t>174.7(10)</t>
  </si>
  <si>
    <t>197.6(3)</t>
  </si>
  <si>
    <t>1010.45(6)</t>
  </si>
  <si>
    <t>41.86(4)</t>
  </si>
  <si>
    <t>3.7(5)min</t>
  </si>
  <si>
    <t>65.79(4)</t>
  </si>
  <si>
    <t>0.332(20)µs</t>
  </si>
  <si>
    <t>23.9331(2)</t>
  </si>
  <si>
    <t>109.41(10)</t>
  </si>
  <si>
    <t>440(12)µs</t>
  </si>
  <si>
    <t>67.35(10)</t>
  </si>
  <si>
    <t>213.57(17)</t>
  </si>
  <si>
    <t>150ns</t>
  </si>
  <si>
    <t>102.5(2)</t>
  </si>
  <si>
    <t>2005.84(11)</t>
  </si>
  <si>
    <t>163(3)ns</t>
  </si>
  <si>
    <t>127.67(10)</t>
  </si>
  <si>
    <t>73.0+X(5)</t>
  </si>
  <si>
    <t>50(2)ns</t>
  </si>
  <si>
    <t>49.3(3)</t>
  </si>
  <si>
    <t>253.0+X(5)</t>
  </si>
  <si>
    <t>37(3)ns</t>
  </si>
  <si>
    <t>180.2(3)</t>
  </si>
  <si>
    <t>317.73(20)</t>
  </si>
  <si>
    <t>10.4(21)µs</t>
  </si>
  <si>
    <t>192.8(2)</t>
  </si>
  <si>
    <t>199.2(2)</t>
  </si>
  <si>
    <t>1905.7(4)</t>
  </si>
  <si>
    <t>250(69)ns</t>
  </si>
  <si>
    <t>43.4(6)</t>
  </si>
  <si>
    <t>124(1)</t>
  </si>
  <si>
    <t>154.3(2)</t>
  </si>
  <si>
    <t>214.3(4)</t>
  </si>
  <si>
    <t>2061.1(4)</t>
  </si>
  <si>
    <t>15.2(55)ns</t>
  </si>
  <si>
    <t>155.4(1)</t>
  </si>
  <si>
    <t>4047.9(5)</t>
  </si>
  <si>
    <t>35/2-</t>
  </si>
  <si>
    <t>121(28)ns</t>
  </si>
  <si>
    <t>412(1)</t>
  </si>
  <si>
    <t>655(1)</t>
  </si>
  <si>
    <t>703.5(1)</t>
  </si>
  <si>
    <t>398.9(5)</t>
  </si>
  <si>
    <t>2.9(1)µs</t>
  </si>
  <si>
    <t>398.9(6)</t>
  </si>
  <si>
    <t>123.672(13)</t>
  </si>
  <si>
    <t>74.2(10)µs</t>
  </si>
  <si>
    <t>107.16(5)</t>
  </si>
  <si>
    <t>180(8)ns</t>
  </si>
  <si>
    <t>25.70(5)</t>
  </si>
  <si>
    <t>37.40(5)</t>
  </si>
  <si>
    <t>107.2(2)</t>
  </si>
  <si>
    <t>197.47(10)</t>
  </si>
  <si>
    <t>160(40)ns</t>
  </si>
  <si>
    <t>90.3(1)</t>
  </si>
  <si>
    <t>1982.1(5)</t>
  </si>
  <si>
    <t>(23/2)-</t>
  </si>
  <si>
    <t>19.5(6)ns</t>
  </si>
  <si>
    <t>164.8(3)</t>
  </si>
  <si>
    <t>173.05(24)</t>
  </si>
  <si>
    <t>205(8)ns</t>
  </si>
  <si>
    <t>35.4(2)</t>
  </si>
  <si>
    <t>63.0(2)</t>
  </si>
  <si>
    <t>166.0(2)</t>
  </si>
  <si>
    <t>198.16(20)</t>
  </si>
  <si>
    <t>3/2(+)</t>
  </si>
  <si>
    <t>13.5(58)ns</t>
  </si>
  <si>
    <t>174.21(10)</t>
  </si>
  <si>
    <t>196.61(10)</t>
  </si>
  <si>
    <t>1717.2(4)</t>
  </si>
  <si>
    <t>137(7)ns</t>
  </si>
  <si>
    <t>351.3(2)</t>
  </si>
  <si>
    <t>604.1(2)</t>
  </si>
  <si>
    <t>835.3(2)</t>
  </si>
  <si>
    <t>85.37(10)</t>
  </si>
  <si>
    <t>14(4)ns</t>
  </si>
  <si>
    <t>141.2(2)</t>
  </si>
  <si>
    <t>28ns</t>
  </si>
  <si>
    <t>49.6(2)</t>
  </si>
  <si>
    <t>3.90(35)s</t>
  </si>
  <si>
    <t>551?</t>
  </si>
  <si>
    <t>191.50(19)</t>
  </si>
  <si>
    <t>91.2(6)</t>
  </si>
  <si>
    <t>191.5(2)</t>
  </si>
  <si>
    <t>496.7(3)</t>
  </si>
  <si>
    <t>10.4(14)ns</t>
  </si>
  <si>
    <t>90.5(5)</t>
  </si>
  <si>
    <t>2091.7(3)</t>
  </si>
  <si>
    <t>106.1(69)µs</t>
  </si>
  <si>
    <t>37(1)</t>
  </si>
  <si>
    <t>(39(1))</t>
  </si>
  <si>
    <t>145(1)</t>
  </si>
  <si>
    <t>168.1(3)</t>
  </si>
  <si>
    <t>298.3(2)</t>
  </si>
  <si>
    <t>397.7(3)</t>
  </si>
  <si>
    <t>401.3(2)</t>
  </si>
  <si>
    <t>440.0(5)</t>
  </si>
  <si>
    <t>637.1(4)</t>
  </si>
  <si>
    <t>1518.148(13)</t>
  </si>
  <si>
    <t>830(40)µs</t>
  </si>
  <si>
    <t>628.37(4)</t>
  </si>
  <si>
    <t>992.128(13)</t>
  </si>
  <si>
    <t>1265.18(10)</t>
  </si>
  <si>
    <t>1765.2(5)</t>
  </si>
  <si>
    <t>256(11)ns</t>
  </si>
  <si>
    <t>3698.8(6)</t>
  </si>
  <si>
    <t>240.818(4)</t>
  </si>
  <si>
    <t>395(15)ns</t>
  </si>
  <si>
    <t>129.065(2)</t>
  </si>
  <si>
    <t>196.112(10)</t>
  </si>
  <si>
    <t>365.183(6)</t>
  </si>
  <si>
    <t>145(3)ns</t>
  </si>
  <si>
    <t>105.654(9)</t>
  </si>
  <si>
    <t>124.360(8)</t>
  </si>
  <si>
    <t>164.885(10)</t>
  </si>
  <si>
    <t>253.435(10)</t>
  </si>
  <si>
    <t>1855.7(5)</t>
  </si>
  <si>
    <t>194(24)ns</t>
  </si>
  <si>
    <t>267.4(3)</t>
  </si>
  <si>
    <t>373.3(3)</t>
  </si>
  <si>
    <t>427.1(3)</t>
  </si>
  <si>
    <t>484.8(3)</t>
  </si>
  <si>
    <t>608.1(3)</t>
  </si>
  <si>
    <t>821.6(3)</t>
  </si>
  <si>
    <t>2062.5(6)</t>
  </si>
  <si>
    <t>206.8(3)</t>
  </si>
  <si>
    <t>4068.6(8)</t>
  </si>
  <si>
    <t>(21+)</t>
  </si>
  <si>
    <t>97(10)ns</t>
  </si>
  <si>
    <t>328.1(3)</t>
  </si>
  <si>
    <t>5849.6(9)</t>
  </si>
  <si>
    <t>(26-)</t>
  </si>
  <si>
    <t>242(19)ns</t>
  </si>
  <si>
    <t>299.2(3)</t>
  </si>
  <si>
    <t>432.7(3)</t>
  </si>
  <si>
    <t>1549.3(18)</t>
  </si>
  <si>
    <t>138(4)ns</t>
  </si>
  <si>
    <t>100.10(22)</t>
  </si>
  <si>
    <t>154.71(13)</t>
  </si>
  <si>
    <t>241.97(19)</t>
  </si>
  <si>
    <t>486.61(25)</t>
  </si>
  <si>
    <t>539.67(25)</t>
  </si>
  <si>
    <t>941.02(5)</t>
  </si>
  <si>
    <t>1251.81(7)</t>
  </si>
  <si>
    <t>1797.5(18)</t>
  </si>
  <si>
    <t>2.39(4)µs</t>
  </si>
  <si>
    <t>60.18(13)</t>
  </si>
  <si>
    <t>248.3(5)</t>
  </si>
  <si>
    <t>788.0(12)</t>
  </si>
  <si>
    <t>3311.7(18)</t>
  </si>
  <si>
    <t>3.7(2)µs</t>
  </si>
  <si>
    <t>10.3(10)</t>
  </si>
  <si>
    <t>11.87(25)</t>
  </si>
  <si>
    <t>15.7(7)</t>
  </si>
  <si>
    <t>31.9(5)</t>
  </si>
  <si>
    <t>42.69(14)</t>
  </si>
  <si>
    <t>54(5)</t>
  </si>
  <si>
    <t>82.0(3)</t>
  </si>
  <si>
    <t>132.4(14)</t>
  </si>
  <si>
    <t>155.09(16)</t>
  </si>
  <si>
    <t>194.8(12)</t>
  </si>
  <si>
    <t>221.97(22)</t>
  </si>
  <si>
    <t>318.8(3)</t>
  </si>
  <si>
    <t>328.36(5)</t>
  </si>
  <si>
    <t>339.7(5)</t>
  </si>
  <si>
    <t>379.38(12)</t>
  </si>
  <si>
    <t>457.70(14)</t>
  </si>
  <si>
    <t>539.3(6)</t>
  </si>
  <si>
    <t>627.22(14)</t>
  </si>
  <si>
    <t>714.2(3)</t>
  </si>
  <si>
    <t>822.70(15)</t>
  </si>
  <si>
    <t>1291.32(24)</t>
  </si>
  <si>
    <t>2267.8(4)</t>
  </si>
  <si>
    <t>158(3)ns</t>
  </si>
  <si>
    <t>247.0(2)</t>
  </si>
  <si>
    <t>3515.6(4)</t>
  </si>
  <si>
    <t>126(8)ns</t>
  </si>
  <si>
    <t>306.8(2)</t>
  </si>
  <si>
    <t>557.1(4)</t>
  </si>
  <si>
    <t>685.6(5)</t>
  </si>
  <si>
    <t>1327.7(4)</t>
  </si>
  <si>
    <t>1879.3(5)</t>
  </si>
  <si>
    <t>152.9+Y</t>
  </si>
  <si>
    <t>91ns</t>
  </si>
  <si>
    <t>115.5(1)</t>
  </si>
  <si>
    <t>177.74+Z</t>
  </si>
  <si>
    <t>177.7(1)</t>
  </si>
  <si>
    <t>343.6+X</t>
  </si>
  <si>
    <t>1846.9(20)</t>
  </si>
  <si>
    <t>(14-)</t>
  </si>
  <si>
    <t>53(5)ns</t>
  </si>
  <si>
    <t>875.1(3)</t>
  </si>
  <si>
    <t>925.8(3)</t>
  </si>
  <si>
    <t>1143.6(3)</t>
  </si>
  <si>
    <t>440.0(11)</t>
  </si>
  <si>
    <t>319(35)ns</t>
  </si>
  <si>
    <t>87.4(4)</t>
  </si>
  <si>
    <t>311.0(2)</t>
  </si>
  <si>
    <t>313.0(2)</t>
  </si>
  <si>
    <t>440(1)</t>
  </si>
  <si>
    <t>946.7(11)</t>
  </si>
  <si>
    <t>44.4(21)ns</t>
  </si>
  <si>
    <t>163.8(1)</t>
  </si>
  <si>
    <t>300.6(1)</t>
  </si>
  <si>
    <t>1517.7(12)</t>
  </si>
  <si>
    <t>21(14)µs</t>
  </si>
  <si>
    <t>108.3(1)</t>
  </si>
  <si>
    <t>321.7(2)</t>
  </si>
  <si>
    <t>513(1)</t>
  </si>
  <si>
    <t>514.866(4)</t>
  </si>
  <si>
    <t>68.2(3)ms</t>
  </si>
  <si>
    <t>514.862(11)</t>
  </si>
  <si>
    <t>(M3)</t>
  </si>
  <si>
    <t>353.48(13)</t>
  </si>
  <si>
    <t>1.49(7)µs</t>
  </si>
  <si>
    <t>353.3(2)</t>
  </si>
  <si>
    <t>626.53(15)</t>
  </si>
  <si>
    <t>10.6(5)ns</t>
  </si>
  <si>
    <t>111.9(4)</t>
  </si>
  <si>
    <t>255.72(10)</t>
  </si>
  <si>
    <t>1392.2(6)</t>
  </si>
  <si>
    <t>984(30)µs</t>
  </si>
  <si>
    <t>125.89(12)</t>
  </si>
  <si>
    <t>53.7(15)µs</t>
  </si>
  <si>
    <t>125.9(2)</t>
  </si>
  <si>
    <t>1433.41(12)</t>
  </si>
  <si>
    <t>1.10(8)µs</t>
  </si>
  <si>
    <t>357.40(20)</t>
  </si>
  <si>
    <t>536.42(19)</t>
  </si>
  <si>
    <t>614.8(3)</t>
  </si>
  <si>
    <t>722.23(3)</t>
  </si>
  <si>
    <t>867.16(8)</t>
  </si>
  <si>
    <t>3015.6(4)</t>
  </si>
  <si>
    <t>(35/2-)</t>
  </si>
  <si>
    <t>1.21(15)µs</t>
  </si>
  <si>
    <t>74.5(8)</t>
  </si>
  <si>
    <t>82.7(4)</t>
  </si>
  <si>
    <t>381.3(4)</t>
  </si>
  <si>
    <t>4636.2(12)</t>
  </si>
  <si>
    <t>(45/2+)</t>
  </si>
  <si>
    <t>2.8µs</t>
  </si>
  <si>
    <t>131.41(17)</t>
  </si>
  <si>
    <t>222(8)ns</t>
  </si>
  <si>
    <t>131.6(2)</t>
  </si>
  <si>
    <t>339.2(13)</t>
  </si>
  <si>
    <t>0.17(2)µs</t>
  </si>
  <si>
    <t>1567.6(3)</t>
  </si>
  <si>
    <t>(21/2-)</t>
  </si>
  <si>
    <t>1950(150)ns</t>
  </si>
  <si>
    <t>216.8(2)</t>
  </si>
  <si>
    <t>473.8(2)</t>
  </si>
  <si>
    <t>234.96(15)</t>
  </si>
  <si>
    <t>216(6)ns</t>
  </si>
  <si>
    <t>38.69(10)</t>
  </si>
  <si>
    <t>130.92(10)</t>
  </si>
  <si>
    <t>145.74(12)</t>
  </si>
  <si>
    <t>1793.8(11)</t>
  </si>
  <si>
    <t>27.7ns</t>
  </si>
  <si>
    <t>105.7(2)</t>
  </si>
  <si>
    <t>Ir</t>
  </si>
  <si>
    <t>6.58(15)µs</t>
  </si>
  <si>
    <t>Hg</t>
  </si>
  <si>
    <t>494(2)</t>
  </si>
  <si>
    <t>0.34(3)µs</t>
  </si>
  <si>
    <t>1049.8(6)</t>
  </si>
  <si>
    <t>11.4(3)s</t>
  </si>
  <si>
    <t>95.92(9)</t>
  </si>
  <si>
    <t>194.358(4)</t>
  </si>
  <si>
    <t>35.0(10)ns</t>
  </si>
  <si>
    <t>71.516(1)</t>
  </si>
  <si>
    <t>1514.5(5)</t>
  </si>
  <si>
    <t>312(69)ns</t>
  </si>
  <si>
    <t>1587.5(11)</t>
  </si>
  <si>
    <t>40(3)µs</t>
  </si>
  <si>
    <t>1333.07(7)</t>
  </si>
  <si>
    <t>9.6(3)µs</t>
  </si>
  <si>
    <t>736.20(7)</t>
  </si>
  <si>
    <t>1043.0(1)</t>
  </si>
  <si>
    <t>1559.31(9)</t>
  </si>
  <si>
    <t>9.9(2)µs</t>
  </si>
  <si>
    <t>53.49(7)</t>
  </si>
  <si>
    <t>226.25(6)</t>
  </si>
  <si>
    <t>2865.8(7)</t>
  </si>
  <si>
    <t>401(6)µs</t>
  </si>
  <si>
    <t>4376.6(16)</t>
  </si>
  <si>
    <t>19+</t>
  </si>
  <si>
    <t>34ns</t>
  </si>
  <si>
    <t>4863.5(16)</t>
  </si>
  <si>
    <t>45(13)µs</t>
  </si>
  <si>
    <t>90.4+X</t>
  </si>
  <si>
    <t>(4,5)+</t>
  </si>
  <si>
    <t>27(8)ns</t>
  </si>
  <si>
    <t>90.4(8)</t>
  </si>
  <si>
    <t>99.9+X</t>
  </si>
  <si>
    <t>38(6)ns</t>
  </si>
  <si>
    <t>99.9(8)</t>
  </si>
  <si>
    <t>100.2(10)</t>
  </si>
  <si>
    <t>30.5(10)ns</t>
  </si>
  <si>
    <t>103.0(18)</t>
  </si>
  <si>
    <t>1.1(1)ms</t>
  </si>
  <si>
    <t>193.8?</t>
  </si>
  <si>
    <t>13.3(10)ns</t>
  </si>
  <si>
    <t>90.8?</t>
  </si>
  <si>
    <t>1371+W</t>
  </si>
  <si>
    <t>3.8(4)µs</t>
  </si>
  <si>
    <t>393.6(6)</t>
  </si>
  <si>
    <t>618.4(6)</t>
  </si>
  <si>
    <t>1432+W</t>
  </si>
  <si>
    <t>25(8)ns</t>
  </si>
  <si>
    <t>61.4(8)</t>
  </si>
  <si>
    <t>2771+W</t>
  </si>
  <si>
    <t>0.97(7)ms</t>
  </si>
  <si>
    <t>6.9(6)</t>
  </si>
  <si>
    <t>11.2(6)</t>
  </si>
  <si>
    <t>345.6(6)</t>
  </si>
  <si>
    <t>3747.0(8)</t>
  </si>
  <si>
    <t>41(1)ns</t>
  </si>
  <si>
    <t>445.0(1)</t>
  </si>
  <si>
    <t>490.9(2)</t>
  </si>
  <si>
    <t>518.6(3)</t>
  </si>
  <si>
    <t>714.1(1)</t>
  </si>
  <si>
    <t>884.5(2)</t>
  </si>
  <si>
    <t>916.8(3)</t>
  </si>
  <si>
    <t>945.0(2)</t>
  </si>
  <si>
    <t>4894.7(8)</t>
  </si>
  <si>
    <t>315.8(1)</t>
  </si>
  <si>
    <t>114.8+X</t>
  </si>
  <si>
    <t>331.5(3)</t>
  </si>
  <si>
    <t>6.41(2)s</t>
  </si>
  <si>
    <t>227.0(2)</t>
  </si>
  <si>
    <t>150.3984(10)</t>
  </si>
  <si>
    <t>133.1(44)ns</t>
  </si>
  <si>
    <t>150.399(1)</t>
  </si>
  <si>
    <t>569.6721(15)</t>
  </si>
  <si>
    <t>155(7)µs</t>
  </si>
  <si>
    <t>111.715(1)</t>
  </si>
  <si>
    <t>569.680(9)</t>
  </si>
  <si>
    <t>761.7063(14)</t>
  </si>
  <si>
    <t>33(2)ns</t>
  </si>
  <si>
    <t>52.085(2)</t>
  </si>
  <si>
    <t>188.086(1)</t>
  </si>
  <si>
    <t>209.610(1)</t>
  </si>
  <si>
    <t>303.751(4)</t>
  </si>
  <si>
    <t>761.708(5)</t>
  </si>
  <si>
    <t>1356.860(7)</t>
  </si>
  <si>
    <t>502.54(6)</t>
  </si>
  <si>
    <t>720.721(18)</t>
  </si>
  <si>
    <t>916.25(16)</t>
  </si>
  <si>
    <t>1067.0(5)</t>
  </si>
  <si>
    <t>1088.129(10)</t>
  </si>
  <si>
    <t>1206.0(5)</t>
  </si>
  <si>
    <t>2771.7(5)</t>
  </si>
  <si>
    <t>33/2+</t>
  </si>
  <si>
    <t>625(62)ns</t>
  </si>
  <si>
    <t>542.6(5)</t>
  </si>
  <si>
    <t>586.5(5)</t>
  </si>
  <si>
    <t>864.4(5)</t>
  </si>
  <si>
    <t>3530.4(6)</t>
  </si>
  <si>
    <t>39/2-</t>
  </si>
  <si>
    <t>6(2)µs</t>
  </si>
  <si>
    <t>226.7(5)</t>
  </si>
  <si>
    <t>402.2(5)</t>
  </si>
  <si>
    <t>618.7(5)</t>
  </si>
  <si>
    <t>758.8(5)</t>
  </si>
  <si>
    <t>1315.4502(8)</t>
  </si>
  <si>
    <t>1.09(5)s</t>
  </si>
  <si>
    <t>(14.050(10))</t>
  </si>
  <si>
    <t>55.15(2)</t>
  </si>
  <si>
    <t>228.4838(6)</t>
  </si>
  <si>
    <t>1342.4(10)</t>
  </si>
  <si>
    <t>55.9(12)µs</t>
  </si>
  <si>
    <t>2740.02(15)</t>
  </si>
  <si>
    <t>37/2-</t>
  </si>
  <si>
    <t>51.4(5)min</t>
  </si>
  <si>
    <t>70.48(5)</t>
  </si>
  <si>
    <t>70.2(19)ns</t>
  </si>
  <si>
    <t>70.45(5)</t>
  </si>
  <si>
    <t>73.16(7)</t>
  </si>
  <si>
    <t>410(7)ns</t>
  </si>
  <si>
    <t>73.15(9)</t>
  </si>
  <si>
    <t>186.16(6)</t>
  </si>
  <si>
    <t>3.62(10)µs</t>
  </si>
  <si>
    <t>(13.90(9))</t>
  </si>
  <si>
    <t>(113.0(1))</t>
  </si>
  <si>
    <t>115.65(5)</t>
  </si>
  <si>
    <t>186.2(2)</t>
  </si>
  <si>
    <t>487.63(6)</t>
  </si>
  <si>
    <t>115.05(5)</t>
  </si>
  <si>
    <t>271.02(9)</t>
  </si>
  <si>
    <t>417.16(5)</t>
  </si>
  <si>
    <t>1354.8(3)</t>
  </si>
  <si>
    <t>5.30(20)µs</t>
  </si>
  <si>
    <t>53(1)</t>
  </si>
  <si>
    <t>311.3(3)</t>
  </si>
  <si>
    <t>549.9(3)</t>
  </si>
  <si>
    <t>2826.3(4)</t>
  </si>
  <si>
    <t>23(4)ns</t>
  </si>
  <si>
    <t>155.2(3)</t>
  </si>
  <si>
    <t>244(1)?</t>
  </si>
  <si>
    <t>257(1)</t>
  </si>
  <si>
    <t>296.5(3)</t>
  </si>
  <si>
    <t>502(1)</t>
  </si>
  <si>
    <t>552(1)</t>
  </si>
  <si>
    <t>555.3(3)</t>
  </si>
  <si>
    <t>789.3(3)</t>
  </si>
  <si>
    <t>2852.5(5)</t>
  </si>
  <si>
    <t>33/2-</t>
  </si>
  <si>
    <t>46(4)ns</t>
  </si>
  <si>
    <t>26.2(3)</t>
  </si>
  <si>
    <t>4656.3(8)</t>
  </si>
  <si>
    <t>49/2-</t>
  </si>
  <si>
    <t>133(4)µs</t>
  </si>
  <si>
    <t>86.1(3)</t>
  </si>
  <si>
    <t>101.23(8)</t>
  </si>
  <si>
    <t>38(8)ns</t>
  </si>
  <si>
    <t>(6.25(11))</t>
  </si>
  <si>
    <t>(21.74(11))</t>
  </si>
  <si>
    <t>101.2(1)</t>
  </si>
  <si>
    <t>185.31(17)</t>
  </si>
  <si>
    <t>49.8(2)</t>
  </si>
  <si>
    <t>84.3(2)</t>
  </si>
  <si>
    <t>84.71(10)</t>
  </si>
  <si>
    <t>50(10)µs</t>
  </si>
  <si>
    <t>84.7(1)</t>
  </si>
  <si>
    <t>152.30(24)</t>
  </si>
  <si>
    <t>61.7(3)</t>
  </si>
  <si>
    <t>152.3(3)</t>
  </si>
  <si>
    <t>300.6(4)</t>
  </si>
  <si>
    <t>46.3(3)ns</t>
  </si>
  <si>
    <t>60.2(3)</t>
  </si>
  <si>
    <t>147.4(4)</t>
  </si>
  <si>
    <t>2.35(4)µs</t>
  </si>
  <si>
    <t>323.0(10)</t>
  </si>
  <si>
    <t>1.50(15)µs</t>
  </si>
  <si>
    <t>1147.416(6)</t>
  </si>
  <si>
    <t>4.0(2)s</t>
  </si>
  <si>
    <t>88.8667(10)</t>
  </si>
  <si>
    <t>1553.997(4)</t>
  </si>
  <si>
    <t>77.5(7)ns</t>
  </si>
  <si>
    <t>169.537(2)</t>
  </si>
  <si>
    <t>406.579(6)</t>
  </si>
  <si>
    <t>921.827(13)</t>
  </si>
  <si>
    <t>1247.391(18)</t>
  </si>
  <si>
    <t>2446.09(8)</t>
  </si>
  <si>
    <t>31(1)y</t>
  </si>
  <si>
    <t>12.7(2)</t>
  </si>
  <si>
    <t>309.50(15)</t>
  </si>
  <si>
    <t>M4(+E5)</t>
  </si>
  <si>
    <t>587.0(1)</t>
  </si>
  <si>
    <t>2572.4(3)</t>
  </si>
  <si>
    <t>68(2)µs</t>
  </si>
  <si>
    <t>126.1(3)</t>
  </si>
  <si>
    <t>1467.82+X</t>
  </si>
  <si>
    <t>58(4)ms</t>
  </si>
  <si>
    <t>227.3(1)</t>
  </si>
  <si>
    <t>1551.92+X</t>
  </si>
  <si>
    <t>43(8)ns</t>
  </si>
  <si>
    <t>84.1(1)</t>
  </si>
  <si>
    <t>2902.2+X</t>
  </si>
  <si>
    <t>(21-)</t>
  </si>
  <si>
    <t>290(12)ms</t>
  </si>
  <si>
    <t>431.1(8)</t>
  </si>
  <si>
    <t>447.7+Y</t>
  </si>
  <si>
    <t>118.4(3)</t>
  </si>
  <si>
    <t>329.2(1)</t>
  </si>
  <si>
    <t>401.7(8)</t>
  </si>
  <si>
    <t>3654.93(19)</t>
  </si>
  <si>
    <t>15+</t>
  </si>
  <si>
    <t>30(1)ns</t>
  </si>
  <si>
    <t>61.4(1)</t>
  </si>
  <si>
    <t>5313.7(3)</t>
  </si>
  <si>
    <t>64(2)ns</t>
  </si>
  <si>
    <t>43.8(1)</t>
  </si>
  <si>
    <t>251.0(5)</t>
  </si>
  <si>
    <t>6572.7(3)</t>
  </si>
  <si>
    <t>25+</t>
  </si>
  <si>
    <t>220(10)ns</t>
  </si>
  <si>
    <t>946(1)</t>
  </si>
  <si>
    <t>592.4(4)</t>
  </si>
  <si>
    <t>3.1(9)ms</t>
  </si>
  <si>
    <t>592.1(4)</t>
  </si>
  <si>
    <t>375.0352(25)</t>
  </si>
  <si>
    <t>18.67(4)s</t>
  </si>
  <si>
    <t>160.696(2)</t>
  </si>
  <si>
    <t>1105.74(16)</t>
  </si>
  <si>
    <t>25/2-</t>
  </si>
  <si>
    <t>25.00(27)d</t>
  </si>
  <si>
    <t>21.01(12)</t>
  </si>
  <si>
    <t>257.37(15)</t>
  </si>
  <si>
    <t>2549.6(13)</t>
  </si>
  <si>
    <t>(33/2-)</t>
  </si>
  <si>
    <t>30(10)ns</t>
  </si>
  <si>
    <t>3439.2(18)</t>
  </si>
  <si>
    <t>(39/2-)</t>
  </si>
  <si>
    <t>12(6)ns</t>
  </si>
  <si>
    <t>3775.2(21)</t>
  </si>
  <si>
    <t>(43/2+)</t>
  </si>
  <si>
    <t>15(5)µs</t>
  </si>
  <si>
    <t>30.7(1)</t>
  </si>
  <si>
    <t>1.42(8)µs</t>
  </si>
  <si>
    <t>238.56(9)</t>
  </si>
  <si>
    <t>520.23(18)</t>
  </si>
  <si>
    <t>0.28(8)µs</t>
  </si>
  <si>
    <t>281.69(16)</t>
  </si>
  <si>
    <t>627.98(15)</t>
  </si>
  <si>
    <t>80(7)ns</t>
  </si>
  <si>
    <t>100.50(9)</t>
  </si>
  <si>
    <t>83.99(21)</t>
  </si>
  <si>
    <t>389.32(21)</t>
  </si>
  <si>
    <t>1252.60(23)</t>
  </si>
  <si>
    <t>322(16)ns</t>
  </si>
  <si>
    <t>232.4(2)</t>
  </si>
  <si>
    <t>474.92(18)</t>
  </si>
  <si>
    <t>1317.2(4)</t>
  </si>
  <si>
    <t>9.0(2)ms</t>
  </si>
  <si>
    <t>1328.0(4)</t>
  </si>
  <si>
    <t>1.6(4)µs</t>
  </si>
  <si>
    <t>75.3(3)</t>
  </si>
  <si>
    <t>2639.5(5)</t>
  </si>
  <si>
    <t>(37/2+)</t>
  </si>
  <si>
    <t>54.1(17)ms</t>
  </si>
  <si>
    <t>108.8(3)</t>
  </si>
  <si>
    <t>2792.8(4)</t>
  </si>
  <si>
    <t>17(3)ns</t>
  </si>
  <si>
    <t>232.0(8)</t>
  </si>
  <si>
    <t>262.2(3)</t>
  </si>
  <si>
    <t>573.45(23)</t>
  </si>
  <si>
    <t>5391.8(8)</t>
  </si>
  <si>
    <t>53(+3-7)ns</t>
  </si>
  <si>
    <t>500.0(5)</t>
  </si>
  <si>
    <t>988.8(5)</t>
  </si>
  <si>
    <t>1631.90(8)</t>
  </si>
  <si>
    <t>390(30)ns</t>
  </si>
  <si>
    <t>99.5(2)</t>
  </si>
  <si>
    <t>114.8(2)</t>
  </si>
  <si>
    <t>206.7(2)</t>
  </si>
  <si>
    <t>415.6(2)</t>
  </si>
  <si>
    <t>508.6(2)</t>
  </si>
  <si>
    <t>567.3(2)</t>
  </si>
  <si>
    <t>671.1(2)</t>
  </si>
  <si>
    <t>883.8(2)</t>
  </si>
  <si>
    <t>3348.41(14)</t>
  </si>
  <si>
    <t>750(80)ns</t>
  </si>
  <si>
    <t>266.3(2)</t>
  </si>
  <si>
    <t>316.4(2)</t>
  </si>
  <si>
    <t>575.7(2)</t>
  </si>
  <si>
    <t>609.8(2)</t>
  </si>
  <si>
    <t>625.0(2)</t>
  </si>
  <si>
    <t>65.35(9)</t>
  </si>
  <si>
    <t>95(25)µs</t>
  </si>
  <si>
    <t>1202.2(6)</t>
  </si>
  <si>
    <t>21ns</t>
  </si>
  <si>
    <t>295.9(5)</t>
  </si>
  <si>
    <t>5408.0(5)</t>
  </si>
  <si>
    <t>(47/2,49/2+)</t>
  </si>
  <si>
    <t>0.466(15)ms</t>
  </si>
  <si>
    <t>244.9(2)</t>
  </si>
  <si>
    <t>145.41(12)</t>
  </si>
  <si>
    <t>0.50µs</t>
  </si>
  <si>
    <t>45.2(1)</t>
  </si>
  <si>
    <t>243.0(8)</t>
  </si>
  <si>
    <t>0.783(14)µs</t>
  </si>
  <si>
    <t>97.5(1)</t>
  </si>
  <si>
    <t>Au</t>
  </si>
  <si>
    <t>89.5(5)</t>
  </si>
  <si>
    <t>328(2)ns</t>
  </si>
  <si>
    <t>62.4(2)</t>
  </si>
  <si>
    <t>89.5(3)</t>
  </si>
  <si>
    <t>171.4(4)</t>
  </si>
  <si>
    <t>6.4(9)µs</t>
  </si>
  <si>
    <t>110.8(3)</t>
  </si>
  <si>
    <t>Tl</t>
  </si>
  <si>
    <t>904.5(9)</t>
  </si>
  <si>
    <t>114(+18–10)ns</t>
  </si>
  <si>
    <t>94.0(5)</t>
  </si>
  <si>
    <t>624.0(5)</t>
  </si>
  <si>
    <t>1ms</t>
  </si>
  <si>
    <t>1374.36(4)</t>
  </si>
  <si>
    <t>0.57(2)µs</t>
  </si>
  <si>
    <t>113.66(2)</t>
  </si>
  <si>
    <t>1065.77(5)</t>
  </si>
  <si>
    <t>1281.7(2)</t>
  </si>
  <si>
    <t>2485.5(5)</t>
  </si>
  <si>
    <t>0.94(11)µs</t>
  </si>
  <si>
    <t>223.3(2)</t>
  </si>
  <si>
    <t>539.5(3)</t>
  </si>
  <si>
    <t>832.4(15)</t>
  </si>
  <si>
    <t>1101.1(7)</t>
  </si>
  <si>
    <t>107.78(4)</t>
  </si>
  <si>
    <t>19.2(7)ns</t>
  </si>
  <si>
    <t>107.69(5)</t>
  </si>
  <si>
    <t>177.87(11)</t>
  </si>
  <si>
    <t>70.0(14)ns</t>
  </si>
  <si>
    <t>100.71(5)</t>
  </si>
  <si>
    <t>357.01(12)</t>
  </si>
  <si>
    <t>42(3)ns</t>
  </si>
  <si>
    <t>179.08(9)</t>
  </si>
  <si>
    <t>463.62(13)</t>
  </si>
  <si>
    <t>31.2(19)ns</t>
  </si>
  <si>
    <t>285.54(12)</t>
  </si>
  <si>
    <t>520.04(9)</t>
  </si>
  <si>
    <t>37.4(20)ns</t>
  </si>
  <si>
    <t>209.2(1)</t>
  </si>
  <si>
    <t>335.2(1)</t>
  </si>
  <si>
    <t>409.07(14)</t>
  </si>
  <si>
    <t>594.43(16)</t>
  </si>
  <si>
    <t>16.1(19)ns</t>
  </si>
  <si>
    <t>1452.39(22)</t>
  </si>
  <si>
    <t>31.2(1)µs</t>
  </si>
  <si>
    <t>142.7(3)</t>
  </si>
  <si>
    <t>431.6(2)</t>
  </si>
  <si>
    <t>2588.3(3)</t>
  </si>
  <si>
    <t>(18+)</t>
  </si>
  <si>
    <t>22(2)ns</t>
  </si>
  <si>
    <t>431.07(9)</t>
  </si>
  <si>
    <t>3678.9(10)</t>
  </si>
  <si>
    <t>(22-)</t>
  </si>
  <si>
    <t>2.0(5)µs</t>
  </si>
  <si>
    <t>1529.05(4)</t>
  </si>
  <si>
    <t>5.47(9)ms</t>
  </si>
  <si>
    <t>390.581(15)</t>
  </si>
  <si>
    <t>1639.80(3)</t>
  </si>
  <si>
    <t>19.2(3)ns</t>
  </si>
  <si>
    <t>279.31(4)</t>
  </si>
  <si>
    <t>332.24(3)</t>
  </si>
  <si>
    <t>454.88(3)</t>
  </si>
  <si>
    <t>951.25(12)</t>
  </si>
  <si>
    <t>3264.9(3)</t>
  </si>
  <si>
    <t>2.3(2)µs</t>
  </si>
  <si>
    <t>222.3(3)</t>
  </si>
  <si>
    <t>528.0(3)</t>
  </si>
  <si>
    <t>20.10(10)</t>
  </si>
  <si>
    <t>88(3)ns</t>
  </si>
  <si>
    <t>20.1(1)</t>
  </si>
  <si>
    <t>284.2+X(6)</t>
  </si>
  <si>
    <t>75.1(14)ns</t>
  </si>
  <si>
    <t>78.6(3)</t>
  </si>
  <si>
    <t>1566.8+X(6)</t>
  </si>
  <si>
    <t>73.4(16)ns</t>
  </si>
  <si>
    <t>141.3(2)</t>
  </si>
  <si>
    <t>163.9(1)</t>
  </si>
  <si>
    <t>262.4(1)</t>
  </si>
  <si>
    <t>416.8(1)</t>
  </si>
  <si>
    <t>524.0(2)</t>
  </si>
  <si>
    <t>678.5(1)</t>
  </si>
  <si>
    <t>761.7(2)</t>
  </si>
  <si>
    <t>3471.8+X(6)</t>
  </si>
  <si>
    <t>9.0(7)µs</t>
  </si>
  <si>
    <t>102.2(1)</t>
  </si>
  <si>
    <t>456.8(6)</t>
  </si>
  <si>
    <t>1928.76(20)</t>
  </si>
  <si>
    <t>15.8(14)ns</t>
  </si>
  <si>
    <t>51.6(2)</t>
  </si>
  <si>
    <t>301.6(5)</t>
  </si>
  <si>
    <t>324.0(7)</t>
  </si>
  <si>
    <t>550.0(3)</t>
  </si>
  <si>
    <t>670.9(4)</t>
  </si>
  <si>
    <t>1133.8(4)</t>
  </si>
  <si>
    <t>E1+(M2)</t>
  </si>
  <si>
    <t>595.27(4)</t>
  </si>
  <si>
    <t>80(5)µs</t>
  </si>
  <si>
    <t>129.36(4)</t>
  </si>
  <si>
    <t>154.56(3)</t>
  </si>
  <si>
    <t>291.39(1)</t>
  </si>
  <si>
    <t>391.19(12)</t>
  </si>
  <si>
    <t>1043.5(8)</t>
  </si>
  <si>
    <t>100µs</t>
  </si>
  <si>
    <t>1741.9(13)</t>
  </si>
  <si>
    <t>(25/2-)</t>
  </si>
  <si>
    <t>1.5(5)ms</t>
  </si>
  <si>
    <t>6.237(20)</t>
  </si>
  <si>
    <t>6.05(12)µs</t>
  </si>
  <si>
    <t>6.240(20)</t>
  </si>
  <si>
    <t>482.168(23)</t>
  </si>
  <si>
    <t>10.8(1)ns</t>
  </si>
  <si>
    <t>345.97(4)</t>
  </si>
  <si>
    <t>475.99(9)</t>
  </si>
  <si>
    <t>482.17(3)</t>
  </si>
  <si>
    <t>615.19(3)</t>
  </si>
  <si>
    <t>18.5(4)µs</t>
  </si>
  <si>
    <t>133.027(18)</t>
  </si>
  <si>
    <t>615.17(11)</t>
  </si>
  <si>
    <t>M3(+E4)</t>
  </si>
  <si>
    <t>1483.43(21)</t>
  </si>
  <si>
    <t>25(2)µs</t>
  </si>
  <si>
    <t>2227.9(9)</t>
  </si>
  <si>
    <t>210(20)µs</t>
  </si>
  <si>
    <t>365.55(13)</t>
  </si>
  <si>
    <t>14.6(2)µs</t>
  </si>
  <si>
    <t>252.2(3)</t>
  </si>
  <si>
    <t>365.5(3)</t>
  </si>
  <si>
    <t>1653.1(6)</t>
  </si>
  <si>
    <t>140(20)ns</t>
  </si>
  <si>
    <t>1744.9(8)</t>
  </si>
  <si>
    <t>3943.9(16)</t>
  </si>
  <si>
    <t>37/2</t>
  </si>
  <si>
    <t>156.7(19)ns</t>
  </si>
  <si>
    <t>144.76(11)</t>
  </si>
  <si>
    <t>356.72(7)</t>
  </si>
  <si>
    <t>87.6(12)ns</t>
  </si>
  <si>
    <t>238.75(7)</t>
  </si>
  <si>
    <t>356.7(2)</t>
  </si>
  <si>
    <t>1656.37(14)</t>
  </si>
  <si>
    <t>250(10)ns</t>
  </si>
  <si>
    <t>328.84(8)</t>
  </si>
  <si>
    <t>584.23(9)</t>
  </si>
  <si>
    <t>1880.57(16)</t>
  </si>
  <si>
    <t>25/2+</t>
  </si>
  <si>
    <t>11.5(9)µs</t>
  </si>
  <si>
    <t>224.25(12)</t>
  </si>
  <si>
    <t>3869.40(18)</t>
  </si>
  <si>
    <t>1.2(2)µs</t>
  </si>
  <si>
    <t>356.6(1)</t>
  </si>
  <si>
    <t>3990.02(17)</t>
  </si>
  <si>
    <t>(37/2-)</t>
  </si>
  <si>
    <t>22.2(5)ns</t>
  </si>
  <si>
    <t>22.6(1)</t>
  </si>
  <si>
    <t>120.6(1)</t>
  </si>
  <si>
    <t>278.6(1)</t>
  </si>
  <si>
    <t>156.91(15)</t>
  </si>
  <si>
    <t>262(6)ns</t>
  </si>
  <si>
    <t>107.73(7)</t>
  </si>
  <si>
    <t>3738.67(18)</t>
  </si>
  <si>
    <t>159.4(1)</t>
  </si>
  <si>
    <t>289.33(13)</t>
  </si>
  <si>
    <t>298ns</t>
  </si>
  <si>
    <t>289.34(13)</t>
  </si>
  <si>
    <t>366.30(22)</t>
  </si>
  <si>
    <t>126(6)ns</t>
  </si>
  <si>
    <t>2034.3(4)</t>
  </si>
  <si>
    <t>22(4)ns</t>
  </si>
  <si>
    <t>116.65(8)</t>
  </si>
  <si>
    <t>300ns</t>
  </si>
  <si>
    <t>2.8(1)</t>
  </si>
  <si>
    <t>275.99(10)</t>
  </si>
  <si>
    <t>99(9)ns</t>
  </si>
  <si>
    <t>219.7(3)</t>
  </si>
  <si>
    <t>40.5(1)</t>
  </si>
  <si>
    <t>159.42(9)</t>
  </si>
  <si>
    <t>2571.3(12)</t>
  </si>
  <si>
    <t>40(10)µs</t>
  </si>
  <si>
    <t>16.273(4)</t>
  </si>
  <si>
    <t>283(3)ms</t>
  </si>
  <si>
    <t>(16.273(4))</t>
  </si>
  <si>
    <t>519.577(16)</t>
  </si>
  <si>
    <t>15.84(10)min</t>
  </si>
  <si>
    <t>184.951(15)</t>
  </si>
  <si>
    <t>356.47(10)</t>
  </si>
  <si>
    <t>2230.65(14)</t>
  </si>
  <si>
    <t>518.5(1)</t>
  </si>
  <si>
    <t>1086.5(1)</t>
  </si>
  <si>
    <t>3754.89(21)</t>
  </si>
  <si>
    <t>37(2)ns</t>
  </si>
  <si>
    <t>356.5(1)</t>
  </si>
  <si>
    <t>676.8(2)</t>
  </si>
  <si>
    <t>4040.6(3)</t>
  </si>
  <si>
    <t>146.9(1)</t>
  </si>
  <si>
    <t>235.732+X</t>
  </si>
  <si>
    <t>585(30)ns</t>
  </si>
  <si>
    <t>180.20(3)</t>
  </si>
  <si>
    <t>235.75(6)</t>
  </si>
  <si>
    <t>461.3+X(4-)</t>
  </si>
  <si>
    <t>0.78(9)µs</t>
  </si>
  <si>
    <t>461.3(1)</t>
  </si>
  <si>
    <t>2256.48(19)</t>
  </si>
  <si>
    <t>(16-)</t>
  </si>
  <si>
    <t>82(1)ns</t>
  </si>
  <si>
    <t>344.54(8)</t>
  </si>
  <si>
    <t>647.36(8)</t>
  </si>
  <si>
    <t>1831.4(3)</t>
  </si>
  <si>
    <t>0.78(7)ms</t>
  </si>
  <si>
    <t>553.5(2)</t>
  </si>
  <si>
    <t>7049.5(4)</t>
  </si>
  <si>
    <t>(25+)</t>
  </si>
  <si>
    <t>150(10)ns</t>
  </si>
  <si>
    <t>148.9(5)</t>
  </si>
  <si>
    <t>187.5(2)</t>
  </si>
  <si>
    <t>505.6(2)</t>
  </si>
  <si>
    <t>566.0(2)</t>
  </si>
  <si>
    <t>726.9(2)</t>
  </si>
  <si>
    <t>1061.6(5)</t>
  </si>
  <si>
    <t>71.02(17)</t>
  </si>
  <si>
    <t>170(40)ns</t>
  </si>
  <si>
    <t>45.3(3)</t>
  </si>
  <si>
    <t>71.1(3)</t>
  </si>
  <si>
    <t>176.4(3)</t>
  </si>
  <si>
    <t>130(50)ns</t>
  </si>
  <si>
    <t>105.4(3)</t>
  </si>
  <si>
    <t>73.164(14)</t>
  </si>
  <si>
    <t>(9/2)-</t>
  </si>
  <si>
    <t>109(3)ns</t>
  </si>
  <si>
    <t>73.174(12)</t>
  </si>
  <si>
    <t>832(97)ns</t>
  </si>
  <si>
    <t>22.7(2)</t>
  </si>
  <si>
    <t>465.4(3)</t>
  </si>
  <si>
    <t>309.492(4)</t>
  </si>
  <si>
    <t>11/2+</t>
  </si>
  <si>
    <t>5.32(10)s</t>
  </si>
  <si>
    <t>102.481(3)</t>
  </si>
  <si>
    <t>453.0695(17)</t>
  </si>
  <si>
    <t>40.976(1)</t>
  </si>
  <si>
    <t>144.1217(24)</t>
  </si>
  <si>
    <t>161.3439(27)</t>
  </si>
  <si>
    <t>244.263(4)</t>
  </si>
  <si>
    <t>246.059(4)</t>
  </si>
  <si>
    <t>353.989(6)</t>
  </si>
  <si>
    <t>406.599(13)</t>
  </si>
  <si>
    <t>1746.11(7)</t>
  </si>
  <si>
    <t>12.7(20)ns</t>
  </si>
  <si>
    <t>306.5(1)</t>
  </si>
  <si>
    <t>307.0(1)</t>
  </si>
  <si>
    <t>555.6(1)</t>
  </si>
  <si>
    <t>577.1(1)</t>
  </si>
  <si>
    <t>830.9(1)</t>
  </si>
  <si>
    <t>1907.21(15)</t>
  </si>
  <si>
    <t>1.04(4)ms</t>
  </si>
  <si>
    <t>193.84(8)</t>
  </si>
  <si>
    <t>5067.68(15)</t>
  </si>
  <si>
    <t>(43/2-)</t>
  </si>
  <si>
    <t>133.0(1)</t>
  </si>
  <si>
    <t>351.3(1)</t>
  </si>
  <si>
    <t>5167.61(15)</t>
  </si>
  <si>
    <t>24(2)ns</t>
  </si>
  <si>
    <t>451.3(1)</t>
  </si>
  <si>
    <t>1079.0(1)</t>
  </si>
  <si>
    <t>195.68(11)</t>
  </si>
  <si>
    <t>46.03(9)</t>
  </si>
  <si>
    <t>161.18(7)</t>
  </si>
  <si>
    <t>73.10(1)</t>
  </si>
  <si>
    <t>60.5(3)</t>
  </si>
  <si>
    <t>976.8(3)</t>
  </si>
  <si>
    <t>1.48(10)µs</t>
  </si>
  <si>
    <t>69.3(5)</t>
  </si>
  <si>
    <t>346.8(3)</t>
  </si>
  <si>
    <t>1284.997(8)</t>
  </si>
  <si>
    <t>8.33(18)µs</t>
  </si>
  <si>
    <t>63.6890(14)</t>
  </si>
  <si>
    <t>151.134(20)</t>
  </si>
  <si>
    <t>381.82(14)</t>
  </si>
  <si>
    <t>536.674(15)</t>
  </si>
  <si>
    <t>920.933(21)</t>
  </si>
  <si>
    <t>1173.77(3)</t>
  </si>
  <si>
    <t>3863.2(25)</t>
  </si>
  <si>
    <t>(14-,15,17-)</t>
  </si>
  <si>
    <t>188(38)ns</t>
  </si>
  <si>
    <t>2366.81(19)</t>
  </si>
  <si>
    <t>23.6(14)ns</t>
  </si>
  <si>
    <t>145.0(2)</t>
  </si>
  <si>
    <t>495.8(2)</t>
  </si>
  <si>
    <t>1092.1(2)</t>
  </si>
  <si>
    <t>4756.71(24)</t>
  </si>
  <si>
    <t>(18-)</t>
  </si>
  <si>
    <t>48(5)ns</t>
  </si>
  <si>
    <t>280.9(2)</t>
  </si>
  <si>
    <t>289.1(2)</t>
  </si>
  <si>
    <t>554.0(2)</t>
  </si>
  <si>
    <t>634.4(2)</t>
  </si>
  <si>
    <t>225.65(11)</t>
  </si>
  <si>
    <t>470(30)µs</t>
  </si>
  <si>
    <t>154.8(1)</t>
  </si>
  <si>
    <t>225.8(1)</t>
  </si>
  <si>
    <t>328.40(24)</t>
  </si>
  <si>
    <t>350(90)ns</t>
  </si>
  <si>
    <t>286.5(3)</t>
  </si>
  <si>
    <t>328.5(3)</t>
  </si>
  <si>
    <t>432.49(11)</t>
  </si>
  <si>
    <t>89.8(1)</t>
  </si>
  <si>
    <t>139.1(1)</t>
  </si>
  <si>
    <t>169.8(1)</t>
  </si>
  <si>
    <t>206.9(1)</t>
  </si>
  <si>
    <t>1842.6(8)</t>
  </si>
  <si>
    <t>0.98(6)ms</t>
  </si>
  <si>
    <t>49(1)</t>
  </si>
  <si>
    <t>112(1)</t>
  </si>
  <si>
    <t>610.1(20)</t>
  </si>
  <si>
    <t>228.40(7)</t>
  </si>
  <si>
    <t>69(6)ns</t>
  </si>
  <si>
    <t>141.8(1)</t>
  </si>
  <si>
    <t>156.5(1)</t>
  </si>
  <si>
    <t>160.0(1)</t>
  </si>
  <si>
    <t>175.5(2)</t>
  </si>
  <si>
    <t>11.8(21)ns</t>
  </si>
  <si>
    <t>406.0(10)</t>
  </si>
  <si>
    <t>0.9(3)µs</t>
  </si>
  <si>
    <t>1273.4(4)</t>
  </si>
  <si>
    <t>11.8(14)ms</t>
  </si>
  <si>
    <t>280.4(2)</t>
  </si>
  <si>
    <t>197.383(23)</t>
  </si>
  <si>
    <t>1.67(3)min</t>
  </si>
  <si>
    <t>(9.53(6))</t>
  </si>
  <si>
    <t>23.54(5)</t>
  </si>
  <si>
    <t>131.55(2)</t>
  </si>
  <si>
    <t>243.62(5)</t>
  </si>
  <si>
    <t>19.3(5)ns</t>
  </si>
  <si>
    <t>69.7(3)</t>
  </si>
  <si>
    <t>150.3(2)</t>
  </si>
  <si>
    <t>177.59(8)</t>
  </si>
  <si>
    <t>243.7(3)</t>
  </si>
  <si>
    <t>368.3(5)</t>
  </si>
  <si>
    <t>262.91(11)</t>
  </si>
  <si>
    <t>2123.8(11)</t>
  </si>
  <si>
    <t>121(13)ns</t>
  </si>
  <si>
    <t>102.37(11)</t>
  </si>
  <si>
    <t>3.0(4)µs</t>
  </si>
  <si>
    <t>275.53(12)</t>
  </si>
  <si>
    <t>0.78(5)µs</t>
  </si>
  <si>
    <t>5007.1(3)</t>
  </si>
  <si>
    <t>(41/2)</t>
  </si>
  <si>
    <t>426.0(1)</t>
  </si>
  <si>
    <t>646.6(3)</t>
  </si>
  <si>
    <t>21.5(20)ns</t>
  </si>
  <si>
    <t>488.0(5)</t>
  </si>
  <si>
    <t>640.8(2)</t>
  </si>
  <si>
    <t>2614.0+X</t>
  </si>
  <si>
    <t>40(10)ns</t>
  </si>
  <si>
    <t>99.7(5)</t>
  </si>
  <si>
    <t>317.6(5)</t>
  </si>
  <si>
    <t>200.89(4)</t>
  </si>
  <si>
    <t>728(20)ns</t>
  </si>
  <si>
    <t>19.8(91)</t>
  </si>
  <si>
    <t>220.1(1)</t>
  </si>
  <si>
    <t>26(2)ns</t>
  </si>
  <si>
    <t>211.2(1)</t>
  </si>
  <si>
    <t>1517.2(6)</t>
  </si>
  <si>
    <t>18(1)µs</t>
  </si>
  <si>
    <t>99.361(3)</t>
  </si>
  <si>
    <t>25.5(25)ns</t>
  </si>
  <si>
    <t>40.350(3)</t>
  </si>
  <si>
    <t>99.362(4)</t>
  </si>
  <si>
    <t>148.2(5)</t>
  </si>
  <si>
    <t>2.0E+5y</t>
  </si>
  <si>
    <t>50(7)</t>
  </si>
  <si>
    <t>(E5)</t>
  </si>
  <si>
    <t>314.009(5)</t>
  </si>
  <si>
    <t>24.1(11)ns</t>
  </si>
  <si>
    <t>103.310(6)</t>
  </si>
  <si>
    <t>167.737(8)</t>
  </si>
  <si>
    <t>214.648(8)</t>
  </si>
  <si>
    <t>254.995(15)</t>
  </si>
  <si>
    <t>324.4(9)</t>
  </si>
  <si>
    <t>17.3(6)ns</t>
  </si>
  <si>
    <t>144.152(5)</t>
  </si>
  <si>
    <t>227.77(7)</t>
  </si>
  <si>
    <t>110(10)ns</t>
  </si>
  <si>
    <t>191.6(1)</t>
  </si>
  <si>
    <t>227.7(1)</t>
  </si>
  <si>
    <t>455.1+X</t>
  </si>
  <si>
    <t>39(4)ns</t>
  </si>
  <si>
    <t>57?</t>
  </si>
  <si>
    <t>2217.3(4)</t>
  </si>
  <si>
    <t>82(5)µs</t>
  </si>
  <si>
    <t>293.7+Y</t>
  </si>
  <si>
    <t>11(4)ns</t>
  </si>
  <si>
    <t>293.7(3)</t>
  </si>
  <si>
    <t>410.06(4)</t>
  </si>
  <si>
    <t>1.38(7)µs</t>
  </si>
  <si>
    <t>45.8(3)</t>
  </si>
  <si>
    <t>206.2473(10)</t>
  </si>
  <si>
    <t>555.3(17)ns</t>
  </si>
  <si>
    <t>72.002(4)</t>
  </si>
  <si>
    <t>206.247(1)</t>
  </si>
  <si>
    <t>1681.8(4)</t>
  </si>
  <si>
    <t>354(62)ns</t>
  </si>
  <si>
    <t>100.45(4)</t>
  </si>
  <si>
    <t>112(6)ns</t>
  </si>
  <si>
    <t>25.62(5)</t>
  </si>
  <si>
    <t>90.37(10)</t>
  </si>
  <si>
    <t>257.10(7)</t>
  </si>
  <si>
    <t>231(2)µs</t>
  </si>
  <si>
    <t>156.63(7)</t>
  </si>
  <si>
    <t>106.478(24)</t>
  </si>
  <si>
    <t>106.44(3)</t>
  </si>
  <si>
    <t>186.16(4)</t>
  </si>
  <si>
    <t>30.3(6)ms</t>
  </si>
  <si>
    <t>76.09(3)</t>
  </si>
  <si>
    <t>186.2(1)</t>
  </si>
  <si>
    <t>433.75(6)</t>
  </si>
  <si>
    <t>152(12)ns</t>
  </si>
  <si>
    <t>247.61(6)</t>
  </si>
  <si>
    <t>2487.7(4)</t>
  </si>
  <si>
    <t>29/2-</t>
  </si>
  <si>
    <t>1.8(5)µs</t>
  </si>
  <si>
    <t>57.11(14)</t>
  </si>
  <si>
    <t>31.6(4)</t>
  </si>
  <si>
    <t>174.38(22)</t>
  </si>
  <si>
    <t>311(15)µs</t>
  </si>
  <si>
    <t>117.2(4)</t>
  </si>
  <si>
    <t>120.33(14)</t>
  </si>
  <si>
    <t>2.3(1)s</t>
  </si>
  <si>
    <t>101.0(2)</t>
  </si>
  <si>
    <t>223.90(14)</t>
  </si>
  <si>
    <t>48(2)ns</t>
  </si>
  <si>
    <t>103.4(2)</t>
  </si>
  <si>
    <t>2431.3(14)</t>
  </si>
  <si>
    <t>24(3)ns</t>
  </si>
  <si>
    <t>2669.4(18)</t>
  </si>
  <si>
    <t>161.57(24)</t>
  </si>
  <si>
    <t>33ns</t>
  </si>
  <si>
    <t>161.5(3)</t>
  </si>
  <si>
    <t>2582.5(3)</t>
  </si>
  <si>
    <t>(25/2-,27/2,29/2+)</t>
  </si>
  <si>
    <t>0.69(4)µs</t>
  </si>
  <si>
    <t>478.2(2)</t>
  </si>
  <si>
    <t>(E1,M1,E2)</t>
  </si>
  <si>
    <t>Pb</t>
  </si>
  <si>
    <t>307.9(1)</t>
  </si>
  <si>
    <t>5.15(15)µs</t>
  </si>
  <si>
    <t>Bi</t>
  </si>
  <si>
    <t>252(18)</t>
  </si>
  <si>
    <t>3.2(+76-20)µs</t>
  </si>
  <si>
    <t>291.9+X</t>
  </si>
  <si>
    <t>291.9(5)</t>
  </si>
  <si>
    <t>1929.3(16)</t>
  </si>
  <si>
    <t>109.5(35)ns</t>
  </si>
  <si>
    <t>172.0848(24)</t>
  </si>
  <si>
    <t>18.59(4)min</t>
  </si>
  <si>
    <t>(2.636(3))</t>
  </si>
  <si>
    <t>15.93(10)</t>
  </si>
  <si>
    <t>230.9213(12)</t>
  </si>
  <si>
    <t>21.2(15)ns</t>
  </si>
  <si>
    <t>61.1(3)</t>
  </si>
  <si>
    <t>74.864(3)</t>
  </si>
  <si>
    <t>167.3258(6)</t>
  </si>
  <si>
    <t>14.0(2)ns</t>
  </si>
  <si>
    <t>102.4(5)</t>
  </si>
  <si>
    <t>830.7(5)</t>
  </si>
  <si>
    <t>2642.64+X</t>
  </si>
  <si>
    <t>12.27(14)ns</t>
  </si>
  <si>
    <t>88.3(1)</t>
  </si>
  <si>
    <t>2724.3(4)</t>
  </si>
  <si>
    <t>134(15)ns</t>
  </si>
  <si>
    <t>61.6(7)</t>
  </si>
  <si>
    <t>233.3(3)</t>
  </si>
  <si>
    <t>184.6+X</t>
  </si>
  <si>
    <t>(1+,3+)</t>
  </si>
  <si>
    <t>184.6(3)</t>
  </si>
  <si>
    <t>2577.2(4)</t>
  </si>
  <si>
    <t>820(60)ns</t>
  </si>
  <si>
    <t>103.0(3)</t>
  </si>
  <si>
    <t>129(1)</t>
  </si>
  <si>
    <t>278.2(3)</t>
  </si>
  <si>
    <t>360.2(3)</t>
  </si>
  <si>
    <t>709.9(3)</t>
  </si>
  <si>
    <t>2701.6(5)</t>
  </si>
  <si>
    <t>335.4(3)</t>
  </si>
  <si>
    <t>2709.8(5)</t>
  </si>
  <si>
    <t>343.5(3)</t>
  </si>
  <si>
    <t>4783.4(7)</t>
  </si>
  <si>
    <t>0.44(6)µs</t>
  </si>
  <si>
    <t>217.8(3)</t>
  </si>
  <si>
    <t>1692.9(5)</t>
  </si>
  <si>
    <t>51(17)ns</t>
  </si>
  <si>
    <t>1770.9(6)</t>
  </si>
  <si>
    <t>223(14)µs</t>
  </si>
  <si>
    <t>30.812(15)</t>
  </si>
  <si>
    <t>5.81(6)h</t>
  </si>
  <si>
    <t>30.810(21)</t>
  </si>
  <si>
    <t>94.34(3)</t>
  </si>
  <si>
    <t>11.4(3)ns</t>
  </si>
  <si>
    <t>94.34(4)</t>
  </si>
  <si>
    <t>372.17(4)</t>
  </si>
  <si>
    <t>13.3(3)ms</t>
  </si>
  <si>
    <t>71.69(4)</t>
  </si>
  <si>
    <t>258.37(6)</t>
  </si>
  <si>
    <t>2333.8(3)</t>
  </si>
  <si>
    <t>3.7(2)ms</t>
  </si>
  <si>
    <t>84.5(3)</t>
  </si>
  <si>
    <t>224(1)</t>
  </si>
  <si>
    <t>247.6(3)</t>
  </si>
  <si>
    <t>172.80(6)</t>
  </si>
  <si>
    <t>464(25)ns</t>
  </si>
  <si>
    <t>166.40(5)</t>
  </si>
  <si>
    <t>191.5(7)</t>
  </si>
  <si>
    <t>143(5)µs</t>
  </si>
  <si>
    <t>(18.7(9))</t>
  </si>
  <si>
    <t>9.94(11)</t>
  </si>
  <si>
    <t>30(4)ns</t>
  </si>
  <si>
    <t>9.9(2)</t>
  </si>
  <si>
    <t>325.12(16)</t>
  </si>
  <si>
    <t>190(15)ns</t>
  </si>
  <si>
    <t>77.9(2)</t>
  </si>
  <si>
    <t>2474.5(40)</t>
  </si>
  <si>
    <t>22.2(+69-14)µs</t>
  </si>
  <si>
    <t>193.9(3)</t>
  </si>
  <si>
    <t>336.7(1)</t>
  </si>
  <si>
    <t>609.3(3)</t>
  </si>
  <si>
    <t>357.6(5)</t>
  </si>
  <si>
    <t>880(5)ns</t>
  </si>
  <si>
    <t>175+X</t>
  </si>
  <si>
    <t>42(7)ns</t>
  </si>
  <si>
    <t>1742.0(20)</t>
  </si>
  <si>
    <t>111(17)ns</t>
  </si>
  <si>
    <t>1839.0(22)</t>
  </si>
  <si>
    <t>166(6)µs</t>
  </si>
  <si>
    <t>2394.5(14)</t>
  </si>
  <si>
    <t>0.06(+150-3)ms</t>
  </si>
  <si>
    <t>58.5(5)</t>
  </si>
  <si>
    <t>1705.4(2)</t>
  </si>
  <si>
    <t>(10)-</t>
  </si>
  <si>
    <t>9.86(3)min</t>
  </si>
  <si>
    <t>38.9(1)</t>
  </si>
  <si>
    <t>26.1(1)</t>
  </si>
  <si>
    <t>1.120(3)h</t>
  </si>
  <si>
    <t>6.3(1)</t>
  </si>
  <si>
    <t>36.154(25)</t>
  </si>
  <si>
    <t>36.155(25)</t>
  </si>
  <si>
    <t>148.696+X</t>
  </si>
  <si>
    <t>90(3)ns</t>
  </si>
  <si>
    <t>148.696(20)</t>
  </si>
  <si>
    <t>2297.45(17)</t>
  </si>
  <si>
    <t>75.0(5)</t>
  </si>
  <si>
    <t>219.14(14)</t>
  </si>
  <si>
    <t>2620.7(5)</t>
  </si>
  <si>
    <t>23.9(5)</t>
  </si>
  <si>
    <t>151.3(3)</t>
  </si>
  <si>
    <t>1+,2+,3+</t>
  </si>
  <si>
    <t>2614.8(8)</t>
  </si>
  <si>
    <t>2658.2(8)</t>
  </si>
  <si>
    <t>7.2(6)µs</t>
  </si>
  <si>
    <t>4516.8(11)</t>
  </si>
  <si>
    <t>121.5(3)</t>
  </si>
  <si>
    <t>175(8)ns</t>
  </si>
  <si>
    <t>76.5(3)</t>
  </si>
  <si>
    <t>465.0(5)</t>
  </si>
  <si>
    <t>(–)</t>
  </si>
  <si>
    <t>1.0(+10–5)µs</t>
  </si>
  <si>
    <t>274.0(5)</t>
  </si>
  <si>
    <t>(E2+M1)</t>
  </si>
  <si>
    <t>0.34(2)µs</t>
  </si>
  <si>
    <t>67.5(5)?</t>
  </si>
  <si>
    <t>167.4(5)?</t>
  </si>
  <si>
    <t>1507.6(3)</t>
  </si>
  <si>
    <t>70(33)ns</t>
  </si>
  <si>
    <t>1601.5(4)</t>
  </si>
  <si>
    <t>50.6(35)µs</t>
  </si>
  <si>
    <t>1678.6(4)</t>
  </si>
  <si>
    <t>33.3(28)ns</t>
  </si>
  <si>
    <t>74.382(3)</t>
  </si>
  <si>
    <t>13.10(5)h</t>
  </si>
  <si>
    <t>74.379(9)</t>
  </si>
  <si>
    <t>(29/2,31/2)</t>
  </si>
  <si>
    <t>61(4)ns</t>
  </si>
  <si>
    <t>171.29(4)</t>
  </si>
  <si>
    <t>4.899(23)s</t>
  </si>
  <si>
    <t>41.89(4)</t>
  </si>
  <si>
    <t>2101.1(9)</t>
  </si>
  <si>
    <t>31/2(+)</t>
  </si>
  <si>
    <t>5.8(6)s</t>
  </si>
  <si>
    <t>(54.0(10))</t>
  </si>
  <si>
    <t>308.5(5)</t>
  </si>
  <si>
    <t>100.663(20)</t>
  </si>
  <si>
    <t>91.11(2)</t>
  </si>
  <si>
    <t>149.035(22)</t>
  </si>
  <si>
    <t>95(5)µs</t>
  </si>
  <si>
    <t>48.37(1)</t>
  </si>
  <si>
    <t>11.1(5)</t>
  </si>
  <si>
    <t>15.5(15)ns</t>
  </si>
  <si>
    <t>266.2(7)</t>
  </si>
  <si>
    <t>0.92(11)s</t>
  </si>
  <si>
    <t>13.7(6)</t>
  </si>
  <si>
    <t>540.4(8)</t>
  </si>
  <si>
    <t>2489.6(9)</t>
  </si>
  <si>
    <t>(31/2+)</t>
  </si>
  <si>
    <t>402(20)ns</t>
  </si>
  <si>
    <t>2417.7+X</t>
  </si>
  <si>
    <t>(29/2-)</t>
  </si>
  <si>
    <t>200.1(6)</t>
  </si>
  <si>
    <t>2440.7+X</t>
  </si>
  <si>
    <t>(27/2-,29/2-)</t>
  </si>
  <si>
    <t>149.19(5)</t>
  </si>
  <si>
    <t>2602.31+X</t>
  </si>
  <si>
    <t>0.15(+10-5)µs</t>
  </si>
  <si>
    <t>106.85(15)</t>
  </si>
  <si>
    <t>429.7(5)</t>
  </si>
  <si>
    <t>562(10)ns</t>
  </si>
  <si>
    <t>85(10)µs</t>
  </si>
  <si>
    <t>159.3(5)</t>
  </si>
  <si>
    <t>267(10)</t>
  </si>
  <si>
    <t>61(+40-20)s</t>
  </si>
  <si>
    <t>4113.8(20)</t>
  </si>
  <si>
    <t>0.19(10)µs</t>
  </si>
  <si>
    <t>66.830(20)</t>
  </si>
  <si>
    <t>50.780(10)</t>
  </si>
  <si>
    <t>66.83(2)</t>
  </si>
  <si>
    <t>104.776(5)</t>
  </si>
  <si>
    <t>17.4(26)ns</t>
  </si>
  <si>
    <t>48.0568(8)</t>
  </si>
  <si>
    <t>118.7824(18)</t>
  </si>
  <si>
    <t>15ns</t>
  </si>
  <si>
    <t>34.520(10)</t>
  </si>
  <si>
    <t>118.7817(18)</t>
  </si>
  <si>
    <t>168.14(12)</t>
  </si>
  <si>
    <t>241(9)y</t>
  </si>
  <si>
    <t>155.16(12)</t>
  </si>
  <si>
    <t>2172.37(13)</t>
  </si>
  <si>
    <t>272(23)ns</t>
  </si>
  <si>
    <t>69.12(10)</t>
  </si>
  <si>
    <t>207.93(15)</t>
  </si>
  <si>
    <t>135.41(25)</t>
  </si>
  <si>
    <t>29ms</t>
  </si>
  <si>
    <t>62.8(3)</t>
  </si>
  <si>
    <t>103.8(3)</t>
  </si>
  <si>
    <t>431.6(5)</t>
  </si>
  <si>
    <t>160(20)ms</t>
  </si>
  <si>
    <t>59.8(3)</t>
  </si>
  <si>
    <t>2535.5(4)</t>
  </si>
  <si>
    <t>11.1(5)ns</t>
  </si>
  <si>
    <t>388(45)</t>
  </si>
  <si>
    <t>296(5)ns</t>
  </si>
  <si>
    <t>250.6(2)</t>
  </si>
  <si>
    <t>2581.1(4)</t>
  </si>
  <si>
    <t>166(6)ns</t>
  </si>
  <si>
    <t>60.8(4)</t>
  </si>
  <si>
    <t>66.9(4)</t>
  </si>
  <si>
    <t>277.3(6)</t>
  </si>
  <si>
    <t>2624.0(8)</t>
  </si>
  <si>
    <t>1.09(4)µs</t>
  </si>
  <si>
    <t>44.0(10)</t>
  </si>
  <si>
    <t>2743.5(4)</t>
  </si>
  <si>
    <t>0.756(14)µs</t>
  </si>
  <si>
    <t>162.5(3)</t>
  </si>
  <si>
    <t>439.7(3)</t>
  </si>
  <si>
    <t>Po</t>
  </si>
  <si>
    <t>153.9(3)</t>
  </si>
  <si>
    <t>733.1(4)</t>
  </si>
  <si>
    <t>146.1+X(3)</t>
  </si>
  <si>
    <t>69(8)µs</t>
  </si>
  <si>
    <t>146.1(3)</t>
  </si>
  <si>
    <t>315.6(3)</t>
  </si>
  <si>
    <t>242.7(3)</t>
  </si>
  <si>
    <t>80.239(6)</t>
  </si>
  <si>
    <t>10.53(4)d</t>
  </si>
  <si>
    <t>80.234(7)</t>
  </si>
  <si>
    <t>2277.4(7)</t>
  </si>
  <si>
    <t>124.8(21)µs</t>
  </si>
  <si>
    <t>334.5(5)</t>
  </si>
  <si>
    <t>385.0(5)</t>
  </si>
  <si>
    <t>149.78(4)</t>
  </si>
  <si>
    <t>4.33(3)d</t>
  </si>
  <si>
    <t>135.50(3)</t>
  </si>
  <si>
    <t>1947.10(25)</t>
  </si>
  <si>
    <t>10.4(8)ns</t>
  </si>
  <si>
    <t>1249.3(3)</t>
  </si>
  <si>
    <t>2486.7(6)</t>
  </si>
  <si>
    <t>150(50)ns</t>
  </si>
  <si>
    <t>161.8(3)</t>
  </si>
  <si>
    <t>1585.9+X</t>
  </si>
  <si>
    <t>20.5(4)ns</t>
  </si>
  <si>
    <t>184.0(4)</t>
  </si>
  <si>
    <t>2612.5+X</t>
  </si>
  <si>
    <t>180(15)ns</t>
  </si>
  <si>
    <t>85.6(4)</t>
  </si>
  <si>
    <t>605.53(18)</t>
  </si>
  <si>
    <t>153(10)ns</t>
  </si>
  <si>
    <t>604.7(3)</t>
  </si>
  <si>
    <t>2349.6(6)</t>
  </si>
  <si>
    <t>29/2+</t>
  </si>
  <si>
    <t>85(3)µs</t>
  </si>
  <si>
    <t>84.0(6)</t>
  </si>
  <si>
    <t>2405.1(7)</t>
  </si>
  <si>
    <t>3.02(8)µs</t>
  </si>
  <si>
    <t>48.8(6)</t>
  </si>
  <si>
    <t>147.072(2)</t>
  </si>
  <si>
    <t>31.85(24)ms</t>
  </si>
  <si>
    <t>34.829(10)</t>
  </si>
  <si>
    <t>62.793(3)</t>
  </si>
  <si>
    <t>107.4(5)</t>
  </si>
  <si>
    <t>600(8)ms</t>
  </si>
  <si>
    <t>26.9(5)</t>
  </si>
  <si>
    <t>475.8(6)</t>
  </si>
  <si>
    <t>420(10)ms</t>
  </si>
  <si>
    <t>69.0(3)</t>
  </si>
  <si>
    <t>2407.46(20)</t>
  </si>
  <si>
    <t>(9)-</t>
  </si>
  <si>
    <t>166.2(1)</t>
  </si>
  <si>
    <t>2437.53(20)</t>
  </si>
  <si>
    <t>(8)+</t>
  </si>
  <si>
    <t>196.2(2)</t>
  </si>
  <si>
    <t>302.5(1)</t>
  </si>
  <si>
    <t>2581.18(22)</t>
  </si>
  <si>
    <t>17.2(5)ns</t>
  </si>
  <si>
    <t>2628.33(25)</t>
  </si>
  <si>
    <t>370(13)ns</t>
  </si>
  <si>
    <t>46.8(4)</t>
  </si>
  <si>
    <t>2933.21(25)</t>
  </si>
  <si>
    <t>304.9(1)</t>
  </si>
  <si>
    <t>352.1(3)</t>
  </si>
  <si>
    <t>495.7(10)</t>
  </si>
  <si>
    <t>2313.6(3)</t>
  </si>
  <si>
    <t>12.9(5)µs</t>
  </si>
  <si>
    <t>1464.7(4)</t>
  </si>
  <si>
    <t>26(4)ns</t>
  </si>
  <si>
    <t>533.1(2)</t>
  </si>
  <si>
    <t>2178.7+X</t>
  </si>
  <si>
    <t>(25/2+,29/2-)</t>
  </si>
  <si>
    <t>34.0(23)ns</t>
  </si>
  <si>
    <t>714.0(5)</t>
  </si>
  <si>
    <t>2354.0(11)</t>
  </si>
  <si>
    <t>(27/2+)</t>
  </si>
  <si>
    <t>4.4(6)µs</t>
  </si>
  <si>
    <t>268.4(5)</t>
  </si>
  <si>
    <t>259.077(23)</t>
  </si>
  <si>
    <t>4.010(5)d</t>
  </si>
  <si>
    <t>129.5(2)</t>
  </si>
  <si>
    <t>318.58(4)</t>
  </si>
  <si>
    <t>30.5(2)s</t>
  </si>
  <si>
    <t>56.80(3)</t>
  </si>
  <si>
    <t>318.60(10)</t>
  </si>
  <si>
    <t>482.63(17)</t>
  </si>
  <si>
    <t>3.6(4)s</t>
  </si>
  <si>
    <t>98.97(12)</t>
  </si>
  <si>
    <t>1759.0(7)</t>
  </si>
  <si>
    <t>10.0(7)µs</t>
  </si>
  <si>
    <t>586.5(2)</t>
  </si>
  <si>
    <t>2901.7(8)</t>
  </si>
  <si>
    <t>95(20)ns</t>
  </si>
  <si>
    <t>86.8(3)</t>
  </si>
  <si>
    <t>886.7(1)</t>
  </si>
  <si>
    <t>32(2)ns</t>
  </si>
  <si>
    <t>2194.3(3)</t>
  </si>
  <si>
    <t>80(10)ns</t>
  </si>
  <si>
    <t>150.7(2)</t>
  </si>
  <si>
    <t>2380.1(6)</t>
  </si>
  <si>
    <t>0.614(5)µs</t>
  </si>
  <si>
    <t>46.0(6)</t>
  </si>
  <si>
    <t>2615.9(5)</t>
  </si>
  <si>
    <t>1.490(10)µs</t>
  </si>
  <si>
    <t>235.8(4)</t>
  </si>
  <si>
    <t>457.1(4)</t>
  </si>
  <si>
    <t>3335.0(7)</t>
  </si>
  <si>
    <t>1.6(1)µs</t>
  </si>
  <si>
    <t>238.0(4)</t>
  </si>
  <si>
    <t>84.656(20)</t>
  </si>
  <si>
    <t>8.1(2)s</t>
  </si>
  <si>
    <t>84.66(2)</t>
  </si>
  <si>
    <t>595.66(4)</t>
  </si>
  <si>
    <t>9.605(22)h</t>
  </si>
  <si>
    <t>174.91(2)</t>
  </si>
  <si>
    <t>738.1(6)</t>
  </si>
  <si>
    <t>21.3(5)ns</t>
  </si>
  <si>
    <t>343.9(3)</t>
  </si>
  <si>
    <t>1797.51(14)</t>
  </si>
  <si>
    <t>140(14)ns</t>
  </si>
  <si>
    <t>59.23(9)</t>
  </si>
  <si>
    <t>748.4(3)</t>
  </si>
  <si>
    <t>2307.84(18)</t>
  </si>
  <si>
    <t>52(5)ns</t>
  </si>
  <si>
    <t>138.41(7)</t>
  </si>
  <si>
    <t>2621.9(9)</t>
  </si>
  <si>
    <t>50(15)ns</t>
  </si>
  <si>
    <t>198.0(5)</t>
  </si>
  <si>
    <t>2694.6(3)</t>
  </si>
  <si>
    <t>270(4)ns</t>
  </si>
  <si>
    <t>47.7(5)</t>
  </si>
  <si>
    <t>3192.67(25)</t>
  </si>
  <si>
    <t>72(4)ns</t>
  </si>
  <si>
    <t>497.8(2)</t>
  </si>
  <si>
    <t>547.8(2)</t>
  </si>
  <si>
    <t>2493.9(4)</t>
  </si>
  <si>
    <t>856(17)ns</t>
  </si>
  <si>
    <t>At</t>
  </si>
  <si>
    <t>157.9(1)</t>
  </si>
  <si>
    <t>11(2)µs</t>
  </si>
  <si>
    <t>1735.6+X</t>
  </si>
  <si>
    <t>(25/2-,27/2-)</t>
  </si>
  <si>
    <t>78.2(66)ns</t>
  </si>
  <si>
    <t>204.4(5)</t>
  </si>
  <si>
    <t>53.088(19)</t>
  </si>
  <si>
    <t>16.58(17)ns</t>
  </si>
  <si>
    <t>53.10(2)</t>
  </si>
  <si>
    <t>409.15(8)</t>
  </si>
  <si>
    <t>7.73(6)s</t>
  </si>
  <si>
    <t>409.1(1)</t>
  </si>
  <si>
    <t>2532.5(1)</t>
  </si>
  <si>
    <t>(25/2,27/2,29/2)</t>
  </si>
  <si>
    <t>150(5)ns</t>
  </si>
  <si>
    <t>608.22(8)</t>
  </si>
  <si>
    <t>0.54(1)s</t>
  </si>
  <si>
    <t>222.45(5)</t>
  </si>
  <si>
    <t>2529.7(4)</t>
  </si>
  <si>
    <t>18(4)ns</t>
  </si>
  <si>
    <t>263.1(2)</t>
  </si>
  <si>
    <t>1914.10(25)</t>
  </si>
  <si>
    <t>1.15(20)µs</t>
  </si>
  <si>
    <t>32.4(1)</t>
  </si>
  <si>
    <t>57.35(10)</t>
  </si>
  <si>
    <t>589.0(2)</t>
  </si>
  <si>
    <t>3168.9(3)</t>
  </si>
  <si>
    <t>(33/2)+</t>
  </si>
  <si>
    <t>55(5)ns</t>
  </si>
  <si>
    <t>88.7(1)</t>
  </si>
  <si>
    <t>1600.95(25)</t>
  </si>
  <si>
    <t>15.3(30)ns</t>
  </si>
  <si>
    <t>404.7(2)</t>
  </si>
  <si>
    <t>2064.7(10)</t>
  </si>
  <si>
    <t>36.7(70)ns</t>
  </si>
  <si>
    <t>96.9(2)</t>
  </si>
  <si>
    <t>2088.6(10)</t>
  </si>
  <si>
    <t>19.3(49)ns</t>
  </si>
  <si>
    <t>121.1(5)</t>
  </si>
  <si>
    <t>2357.4(11)</t>
  </si>
  <si>
    <t>53(21)ns</t>
  </si>
  <si>
    <t>292.7(5)</t>
  </si>
  <si>
    <t>2383.1+X</t>
  </si>
  <si>
    <t>253(39)ns</t>
  </si>
  <si>
    <t>255.2(5)</t>
  </si>
  <si>
    <t>2929.5(5)</t>
  </si>
  <si>
    <t>209(30)ns</t>
  </si>
  <si>
    <t>864.0(2)</t>
  </si>
  <si>
    <t>310.70(20)</t>
  </si>
  <si>
    <t>310.7(2)</t>
  </si>
  <si>
    <t>116.4(2)</t>
  </si>
  <si>
    <t>75(9)ns</t>
  </si>
  <si>
    <t>3017.0(17)</t>
  </si>
  <si>
    <t>(12-)</t>
  </si>
  <si>
    <t>312.2200(20)</t>
  </si>
  <si>
    <t>124(4)ns</t>
  </si>
  <si>
    <t>97.249(2)</t>
  </si>
  <si>
    <t>811.7(15)</t>
  </si>
  <si>
    <t>2.272(16)d</t>
  </si>
  <si>
    <t>115.2(15)</t>
  </si>
  <si>
    <t>686.8(5)</t>
  </si>
  <si>
    <t>150(40)ns</t>
  </si>
  <si>
    <t>742.4(4)</t>
  </si>
  <si>
    <t>32.1(10)ms</t>
  </si>
  <si>
    <t>198.8(2)</t>
  </si>
  <si>
    <t>934.5(4)</t>
  </si>
  <si>
    <t>12.3(3)ns</t>
  </si>
  <si>
    <t>391.0(3)</t>
  </si>
  <si>
    <t>1823.5(4)</t>
  </si>
  <si>
    <t>50.4(5)ns</t>
  </si>
  <si>
    <t>197.6(2)</t>
  </si>
  <si>
    <t>2141.4(4)</t>
  </si>
  <si>
    <t>4.19(10)µs</t>
  </si>
  <si>
    <t>317.9(2)</t>
  </si>
  <si>
    <t>2231.4(5)</t>
  </si>
  <si>
    <t>137(10)ns</t>
  </si>
  <si>
    <t>90.0(2)</t>
  </si>
  <si>
    <t>2821.7(6)</t>
  </si>
  <si>
    <t>(12)+</t>
  </si>
  <si>
    <t>212(4)ns</t>
  </si>
  <si>
    <t>49.2(5)</t>
  </si>
  <si>
    <t>248.5+X(5)</t>
  </si>
  <si>
    <t>7.7(5)s</t>
  </si>
  <si>
    <t>248.5(5)</t>
  </si>
  <si>
    <t>1853.63(18)</t>
  </si>
  <si>
    <t>29(2)ns</t>
  </si>
  <si>
    <t>136.1(2)</t>
  </si>
  <si>
    <t>2565.92(20)</t>
  </si>
  <si>
    <t>200(20)ns</t>
  </si>
  <si>
    <t>712.3(1)</t>
  </si>
  <si>
    <t>424(2)</t>
  </si>
  <si>
    <t>13.5(3)s</t>
  </si>
  <si>
    <t>391.93(14)</t>
  </si>
  <si>
    <t>548.9405(21)</t>
  </si>
  <si>
    <t>0.44(3)ms</t>
  </si>
  <si>
    <t>55.150(19)</t>
  </si>
  <si>
    <t>532.48(10)</t>
  </si>
  <si>
    <t>42.67(9)min</t>
  </si>
  <si>
    <t>374.1(1)</t>
  </si>
  <si>
    <t>748.87(6)</t>
  </si>
  <si>
    <t>28.4(2)ms</t>
  </si>
  <si>
    <t>29(2)</t>
  </si>
  <si>
    <t>381.98(5)</t>
  </si>
  <si>
    <t>2559.1+X</t>
  </si>
  <si>
    <t>10.1(2)µs</t>
  </si>
  <si>
    <t>59.1(3)</t>
  </si>
  <si>
    <t>3490.1+X</t>
  </si>
  <si>
    <t>63(4)ns</t>
  </si>
  <si>
    <t>88.7(2)</t>
  </si>
  <si>
    <t>4474.7+X</t>
  </si>
  <si>
    <t>(41/2+)</t>
  </si>
  <si>
    <t>217.2(3)</t>
  </si>
  <si>
    <t>1647.5(3)</t>
  </si>
  <si>
    <t>17/2+</t>
  </si>
  <si>
    <t>34.1(24)ns</t>
  </si>
  <si>
    <t>145.70(20)</t>
  </si>
  <si>
    <t>251.13(25)</t>
  </si>
  <si>
    <t>2523.2+X</t>
  </si>
  <si>
    <t>168(13)ns</t>
  </si>
  <si>
    <t>285.16(25)</t>
  </si>
  <si>
    <t>343.4(3)</t>
  </si>
  <si>
    <t>493.2(3)</t>
  </si>
  <si>
    <t>572.90(10)</t>
  </si>
  <si>
    <t>70(20)ns</t>
  </si>
  <si>
    <t>572.9(1)</t>
  </si>
  <si>
    <t>2293.4(5)</t>
  </si>
  <si>
    <t>0.80(5)µs</t>
  </si>
  <si>
    <t>162.9(2)</t>
  </si>
  <si>
    <t>753.60(24)</t>
  </si>
  <si>
    <t>34.0(9)ms</t>
  </si>
  <si>
    <t>212.7(2)</t>
  </si>
  <si>
    <t>762.00(24)</t>
  </si>
  <si>
    <t>390(20)ns</t>
  </si>
  <si>
    <t>221.1(2)</t>
  </si>
  <si>
    <t>57(2)ns</t>
  </si>
  <si>
    <t>2153.8(3)</t>
  </si>
  <si>
    <t>45.2(10)ns</t>
  </si>
  <si>
    <t>245.15(13)</t>
  </si>
  <si>
    <t>2183.3(11)</t>
  </si>
  <si>
    <t>478(12)ns</t>
  </si>
  <si>
    <t>29.5(10)</t>
  </si>
  <si>
    <t>3005.8(12)</t>
  </si>
  <si>
    <t>199(3)ns</t>
  </si>
  <si>
    <t>45.5(5)</t>
  </si>
  <si>
    <t>5075.9(16)</t>
  </si>
  <si>
    <t>72(3)ns</t>
  </si>
  <si>
    <t>67.7(8)</t>
  </si>
  <si>
    <t>6948.3(17)</t>
  </si>
  <si>
    <t>(25-)</t>
  </si>
  <si>
    <t>58(4)ns</t>
  </si>
  <si>
    <t>148.3(5)</t>
  </si>
  <si>
    <t>428.20(10)</t>
  </si>
  <si>
    <t>0.40(5)s</t>
  </si>
  <si>
    <t>428.2(1)</t>
  </si>
  <si>
    <t>1773.6(3)</t>
  </si>
  <si>
    <t>61(3)ns</t>
  </si>
  <si>
    <t>(12.3(4))</t>
  </si>
  <si>
    <t>2596.1(3)</t>
  </si>
  <si>
    <t>100(10)ns</t>
  </si>
  <si>
    <t>334.8(1)</t>
  </si>
  <si>
    <t>822.5(1)</t>
  </si>
  <si>
    <t>1.5648(10)</t>
  </si>
  <si>
    <t>81(5)ns</t>
  </si>
  <si>
    <t>766.22(15)</t>
  </si>
  <si>
    <t>94(2)µs</t>
  </si>
  <si>
    <t>218.9(1)</t>
  </si>
  <si>
    <t>919.4(2)</t>
  </si>
  <si>
    <t>2.12(12)ms</t>
  </si>
  <si>
    <t>588.0(2)</t>
  </si>
  <si>
    <t>629.1(3)</t>
  </si>
  <si>
    <t>60.8(18)s</t>
  </si>
  <si>
    <t>629.1(5)</t>
  </si>
  <si>
    <t>2719.6(9)</t>
  </si>
  <si>
    <t>63(3)ns</t>
  </si>
  <si>
    <t>222.4(5)</t>
  </si>
  <si>
    <t>4640.9+X</t>
  </si>
  <si>
    <t>41/2+</t>
  </si>
  <si>
    <t>48(3)ns</t>
  </si>
  <si>
    <t>79.5(5)</t>
  </si>
  <si>
    <t>1972.3+X</t>
  </si>
  <si>
    <t>105(75)ns</t>
  </si>
  <si>
    <t>(39.0(8))</t>
  </si>
  <si>
    <t>2741.0+X</t>
  </si>
  <si>
    <t>(71.7(5))</t>
  </si>
  <si>
    <t>88.88(12)</t>
  </si>
  <si>
    <t>150.5(6)</t>
  </si>
  <si>
    <t>190.49(25)</t>
  </si>
  <si>
    <t>440.9(4)</t>
  </si>
  <si>
    <t>459.20(15)</t>
  </si>
  <si>
    <t>45(3)ms</t>
  </si>
  <si>
    <t>269.1(1)</t>
  </si>
  <si>
    <t>749.0(3)</t>
  </si>
  <si>
    <t>15.9(14)ns</t>
  </si>
  <si>
    <t>2319.0(10)</t>
  </si>
  <si>
    <t>3.39(9)µs</t>
  </si>
  <si>
    <t>Fr</t>
  </si>
  <si>
    <t>289.5(4)</t>
  </si>
  <si>
    <t>720(40)ns</t>
  </si>
  <si>
    <t>1788.5(4)</t>
  </si>
  <si>
    <t>141(7)µs</t>
  </si>
  <si>
    <t>534.9(2)</t>
  </si>
  <si>
    <t>950.19(10)</t>
  </si>
  <si>
    <t>591(3)µs</t>
  </si>
  <si>
    <t>459.72(7)</t>
  </si>
  <si>
    <t>215(10)µs</t>
  </si>
  <si>
    <t>2208.44(8)</t>
  </si>
  <si>
    <t>65.4(2)ns</t>
  </si>
  <si>
    <t>168.11(4)</t>
  </si>
  <si>
    <t>825.4(3)</t>
  </si>
  <si>
    <t>3237.7(5)</t>
  </si>
  <si>
    <t>24.1(3)ns</t>
  </si>
  <si>
    <t>46.0(5)</t>
  </si>
  <si>
    <t>179.7(5)</t>
  </si>
  <si>
    <t>5251.0+X</t>
  </si>
  <si>
    <t>108(3)ns</t>
  </si>
  <si>
    <t>1160.0(5)</t>
  </si>
  <si>
    <t>2597.07+X</t>
  </si>
  <si>
    <t>310(50)ns</t>
  </si>
  <si>
    <t>(50.7(3))</t>
  </si>
  <si>
    <t>2604.1+X</t>
  </si>
  <si>
    <t>85(10)ns</t>
  </si>
  <si>
    <t>386.0(5)</t>
  </si>
  <si>
    <t>912.5(5)</t>
  </si>
  <si>
    <t>3040.5+X</t>
  </si>
  <si>
    <t>19(4)ns</t>
  </si>
  <si>
    <t>143.1(5)</t>
  </si>
  <si>
    <t>436.4(5)</t>
  </si>
  <si>
    <t>3573.5+X</t>
  </si>
  <si>
    <t>138.3(5)</t>
  </si>
  <si>
    <t>1943.0+X</t>
  </si>
  <si>
    <t>0.80(35)µs</t>
  </si>
  <si>
    <t>207.0(5)</t>
  </si>
  <si>
    <t>1104.0+X</t>
  </si>
  <si>
    <t>641(55)ns</t>
  </si>
  <si>
    <t>1104.0(5)</t>
  </si>
  <si>
    <t>641(3)</t>
  </si>
  <si>
    <t>140(44)µs</t>
  </si>
  <si>
    <t>(78(3))</t>
  </si>
  <si>
    <t>932.1(7)</t>
  </si>
  <si>
    <t>21.9(10)µs</t>
  </si>
  <si>
    <t>341.0(5)</t>
  </si>
  <si>
    <t>8281.0(5)</t>
  </si>
  <si>
    <t>(53/2+)</t>
  </si>
  <si>
    <t>146(30)ns</t>
  </si>
  <si>
    <t>753.9(5)</t>
  </si>
  <si>
    <t>887.4(4)</t>
  </si>
  <si>
    <t>1320.3(2)</t>
  </si>
  <si>
    <t>3265.6(4)</t>
  </si>
  <si>
    <t>6.9(5)µs</t>
  </si>
  <si>
    <t>(5.7(5))</t>
  </si>
  <si>
    <t>333.7(3)</t>
  </si>
  <si>
    <t>126.5(3)</t>
  </si>
  <si>
    <t>75(3)ns</t>
  </si>
  <si>
    <t>126.5(10)</t>
  </si>
  <si>
    <t>825.11(10)</t>
  </si>
  <si>
    <t>6.21(11)s</t>
  </si>
  <si>
    <t>(4.9(3))</t>
  </si>
  <si>
    <t>825.1(1)</t>
  </si>
  <si>
    <t>1921.99(17)</t>
  </si>
  <si>
    <t>258.4(1)</t>
  </si>
  <si>
    <t>2949.12(24)</t>
  </si>
  <si>
    <t>480(7)ms</t>
  </si>
  <si>
    <t>153.4(2)</t>
  </si>
  <si>
    <t>1027.0(3)</t>
  </si>
  <si>
    <t>1098.21(9)</t>
  </si>
  <si>
    <t>305(5)ms</t>
  </si>
  <si>
    <t>189.5(1)</t>
  </si>
  <si>
    <t>204.7(1)</t>
  </si>
  <si>
    <t>1990.6(3)</t>
  </si>
  <si>
    <t>90(7)ns</t>
  </si>
  <si>
    <t>87.1(2)</t>
  </si>
  <si>
    <t>2041.5(6)</t>
  </si>
  <si>
    <t>194(30)ns</t>
  </si>
  <si>
    <t>50.9(5)</t>
  </si>
  <si>
    <t>3032.2(7)</t>
  </si>
  <si>
    <t>22.4(9)ns</t>
  </si>
  <si>
    <t>176.7(2)</t>
  </si>
  <si>
    <t>301.3(2)</t>
  </si>
  <si>
    <t>641.64(14)</t>
  </si>
  <si>
    <t>45(2)s</t>
  </si>
  <si>
    <t>(2.3(2))</t>
  </si>
  <si>
    <t>641.5(2)</t>
  </si>
  <si>
    <t>2158.3(6)</t>
  </si>
  <si>
    <t>200ns</t>
  </si>
  <si>
    <t>2789.1(2)</t>
  </si>
  <si>
    <t>289.3(1)</t>
  </si>
  <si>
    <t>303.5(1)</t>
  </si>
  <si>
    <t>385.1(1)</t>
  </si>
  <si>
    <t>683.4(3)</t>
  </si>
  <si>
    <t>3.5(6)ms</t>
  </si>
  <si>
    <t>462.0(2)</t>
  </si>
  <si>
    <t>1942.03+X</t>
  </si>
  <si>
    <t>16.6(7)ns</t>
  </si>
  <si>
    <t>2044.2(3)</t>
  </si>
  <si>
    <t>63.5(3)</t>
  </si>
  <si>
    <t>2330.0(3)</t>
  </si>
  <si>
    <t>9.77(21)µs</t>
  </si>
  <si>
    <t>285.8(2)</t>
  </si>
  <si>
    <t>365.8(2)</t>
  </si>
  <si>
    <t>426(1)</t>
  </si>
  <si>
    <t>0.37(5)µs</t>
  </si>
  <si>
    <t>1995.0(15)</t>
  </si>
  <si>
    <t>5.5(7)µs</t>
  </si>
  <si>
    <t>1123(1)</t>
  </si>
  <si>
    <t>3153+X</t>
  </si>
  <si>
    <t>146(14)ns</t>
  </si>
  <si>
    <t>97(1)</t>
  </si>
  <si>
    <t>1158(1)</t>
  </si>
  <si>
    <t>1815.6+X</t>
  </si>
  <si>
    <t>2.1(3)µs</t>
  </si>
  <si>
    <t>976.6(5)</t>
  </si>
  <si>
    <t>4388.71(13)</t>
  </si>
  <si>
    <t>21.4(20)ns</t>
  </si>
  <si>
    <t>7226.08(17)</t>
  </si>
  <si>
    <t>22+</t>
  </si>
  <si>
    <t>485ns</t>
  </si>
  <si>
    <t>921.03(5)</t>
  </si>
  <si>
    <t>145.89(5)</t>
  </si>
  <si>
    <t>18.7(14)ns</t>
  </si>
  <si>
    <t>145.88(10)</t>
  </si>
  <si>
    <t>1103.9(3)</t>
  </si>
  <si>
    <t>61.7(12)µs</t>
  </si>
  <si>
    <t>690.1(1)</t>
  </si>
  <si>
    <t>2319.07(20)</t>
  </si>
  <si>
    <t>2.6(2)µs</t>
  </si>
  <si>
    <t>668.9(1)</t>
  </si>
  <si>
    <t>4391.62(24)</t>
  </si>
  <si>
    <t>18+</t>
  </si>
  <si>
    <t>420(30)ns</t>
  </si>
  <si>
    <t>754.3(1)</t>
  </si>
  <si>
    <t>1036.3(1)</t>
  </si>
  <si>
    <t>6239.4(3)</t>
  </si>
  <si>
    <t>954.1(3)</t>
  </si>
  <si>
    <t>1084.8(2)</t>
  </si>
  <si>
    <t>1542.4(1)</t>
  </si>
  <si>
    <t>1274.13(5)</t>
  </si>
  <si>
    <t>265(6)ns</t>
  </si>
  <si>
    <t>374.76(7)</t>
  </si>
  <si>
    <t>2185.88(8)</t>
  </si>
  <si>
    <t>66.93(10)min</t>
  </si>
  <si>
    <t>622.2(2)</t>
  </si>
  <si>
    <t>911.74(15)</t>
  </si>
  <si>
    <t>2264.42(6)</t>
  </si>
  <si>
    <t>0.45(+10-3)µs</t>
  </si>
  <si>
    <t>(6.26(3))</t>
  </si>
  <si>
    <t>78.54(8)</t>
  </si>
  <si>
    <t>990.4(2)</t>
  </si>
  <si>
    <t>805.5(3)</t>
  </si>
  <si>
    <t>13.0(1)ms</t>
  </si>
  <si>
    <t>752.1(2)</t>
  </si>
  <si>
    <t>2833.4(11)</t>
  </si>
  <si>
    <t>1.07(3)ms</t>
  </si>
  <si>
    <t>181.8(2)</t>
  </si>
  <si>
    <t>918.1(2)</t>
  </si>
  <si>
    <t>1639.03(6)</t>
  </si>
  <si>
    <t>157(3)ns</t>
  </si>
  <si>
    <t>2227.33(6)</t>
  </si>
  <si>
    <t>15.6(5)ns</t>
  </si>
  <si>
    <t>588.30(2)</t>
  </si>
  <si>
    <t>3564.1(5)</t>
  </si>
  <si>
    <t>11.5(9)ns</t>
  </si>
  <si>
    <t>124.8(3)</t>
  </si>
  <si>
    <t>587.30(20)</t>
  </si>
  <si>
    <t>108(10)ms</t>
  </si>
  <si>
    <t>587.3(2)</t>
  </si>
  <si>
    <t>4016.8(15)</t>
  </si>
  <si>
    <t>36.0(35)ns</t>
  </si>
  <si>
    <t>718.3(10)</t>
  </si>
  <si>
    <t>975.6(10)</t>
  </si>
  <si>
    <t>Rn</t>
  </si>
  <si>
    <t>2461.9(4)</t>
  </si>
  <si>
    <t>33.4(24)ns</t>
  </si>
  <si>
    <t>242.8(4)</t>
  </si>
  <si>
    <t>3035.3(3)</t>
  </si>
  <si>
    <t>438.0(4)</t>
  </si>
  <si>
    <t>582.6(2)</t>
  </si>
  <si>
    <t>2849.7(6)</t>
  </si>
  <si>
    <t>163(5)ns</t>
  </si>
  <si>
    <t>962.5(5)</t>
  </si>
  <si>
    <t>1556.40(17)</t>
  </si>
  <si>
    <t>1.09(4)ms</t>
  </si>
  <si>
    <t>161.4(2)</t>
  </si>
  <si>
    <t>210.3(2)</t>
  </si>
  <si>
    <t>3315.8(9)</t>
  </si>
  <si>
    <t>5.89(18)µs</t>
  </si>
  <si>
    <t>722.6(5)</t>
  </si>
  <si>
    <t>950.2(5)</t>
  </si>
  <si>
    <t>3290.60(17)</t>
  </si>
  <si>
    <t>739.16(10)</t>
  </si>
  <si>
    <t>4835.6(15)</t>
  </si>
  <si>
    <t>235(10)ns</t>
  </si>
  <si>
    <t>2.329(7)</t>
  </si>
  <si>
    <t>24.2(4)µs</t>
  </si>
  <si>
    <t>2.328(7)</t>
  </si>
  <si>
    <t>1013.85(3)</t>
  </si>
  <si>
    <t>5.55(2)ms</t>
  </si>
  <si>
    <t>26.220(11)</t>
  </si>
  <si>
    <t>310.35(5)</t>
  </si>
  <si>
    <t>1013.8(1)</t>
  </si>
  <si>
    <t>3195.8(6)</t>
  </si>
  <si>
    <t>217(5)ns</t>
  </si>
  <si>
    <t>27.8(12)</t>
  </si>
  <si>
    <t>1175.1(5)</t>
  </si>
  <si>
    <t>5161.9(7)</t>
  </si>
  <si>
    <t>97.1(5)</t>
  </si>
  <si>
    <t>1251.7(5)</t>
  </si>
  <si>
    <t>1535.6(5)</t>
  </si>
  <si>
    <t>1497.17(9)</t>
  </si>
  <si>
    <t>7.9(7)µs</t>
  </si>
  <si>
    <t>24.9(2)</t>
  </si>
  <si>
    <t>495.9(2)</t>
  </si>
  <si>
    <t>624.8(1)</t>
  </si>
  <si>
    <t>2064.7(4)</t>
  </si>
  <si>
    <t>100(6)ns</t>
  </si>
  <si>
    <t>23.8(5)</t>
  </si>
  <si>
    <t>720.5(5)</t>
  </si>
  <si>
    <t>2139.0(7)</t>
  </si>
  <si>
    <t>220(25)ns</t>
  </si>
  <si>
    <t>74.3(5)</t>
  </si>
  <si>
    <t>7913+X</t>
  </si>
  <si>
    <t>(51/2-)</t>
  </si>
  <si>
    <t>8(2)ms</t>
  </si>
  <si>
    <t>143.166(17)</t>
  </si>
  <si>
    <t>310(60)ns</t>
  </si>
  <si>
    <t>880.31(7)</t>
  </si>
  <si>
    <t>0.645(20)ms</t>
  </si>
  <si>
    <t>161.30(17)</t>
  </si>
  <si>
    <t>1461.21(21)</t>
  </si>
  <si>
    <t>57.4(9)ms</t>
  </si>
  <si>
    <t>580.9(2)</t>
  </si>
  <si>
    <t>3087.2(4)</t>
  </si>
  <si>
    <t>115(10)ns</t>
  </si>
  <si>
    <t>106.5(2)</t>
  </si>
  <si>
    <t>260.3(2)</t>
  </si>
  <si>
    <t>374.8(2)</t>
  </si>
  <si>
    <t>2062.61(23)</t>
  </si>
  <si>
    <t>66.6(19)ns</t>
  </si>
  <si>
    <t>(8.30(13))</t>
  </si>
  <si>
    <t>126.7(1)</t>
  </si>
  <si>
    <t>2339.64(23)</t>
  </si>
  <si>
    <t>7.76(14)µs</t>
  </si>
  <si>
    <t>277.1(1)</t>
  </si>
  <si>
    <t>403.6(1)</t>
  </si>
  <si>
    <t>544.0(10)</t>
  </si>
  <si>
    <t>80(20)ns</t>
  </si>
  <si>
    <t>544(1)</t>
  </si>
  <si>
    <t>609(6)</t>
  </si>
  <si>
    <t>1.15(4)ms</t>
  </si>
  <si>
    <t>(165(5))</t>
  </si>
  <si>
    <t>2102.4(3)</t>
  </si>
  <si>
    <t>2.09(2)µs</t>
  </si>
  <si>
    <t>1034.2(2)</t>
  </si>
  <si>
    <t>3723.4(14)</t>
  </si>
  <si>
    <t>107(6)ns</t>
  </si>
  <si>
    <t>100(1)</t>
  </si>
  <si>
    <t>1257(1)</t>
  </si>
  <si>
    <t>1405.47(7)</t>
  </si>
  <si>
    <t>78(2)ns</t>
  </si>
  <si>
    <t>453.28(5)</t>
  </si>
  <si>
    <t>604.3(2)</t>
  </si>
  <si>
    <t>1139.9(3)</t>
  </si>
  <si>
    <t>1621.70(11)</t>
  </si>
  <si>
    <t>10.1(6)ns</t>
  </si>
  <si>
    <t>216.26(8)</t>
  </si>
  <si>
    <t>2643.10(18)</t>
  </si>
  <si>
    <t>3.74(3)min</t>
  </si>
  <si>
    <t>316.8(2)</t>
  </si>
  <si>
    <t>564.2(1)</t>
  </si>
  <si>
    <t>1021.5(2)</t>
  </si>
  <si>
    <t>2200.16(4)</t>
  </si>
  <si>
    <t>125(2)µs</t>
  </si>
  <si>
    <t>202.44(3)</t>
  </si>
  <si>
    <t>516.18(4)</t>
  </si>
  <si>
    <t>4027.3(3)</t>
  </si>
  <si>
    <t>202(3)ns</t>
  </si>
  <si>
    <t>1369.0(3)</t>
  </si>
  <si>
    <t>59.897(17)</t>
  </si>
  <si>
    <t>7.7(2)µs</t>
  </si>
  <si>
    <t>59.908(18)</t>
  </si>
  <si>
    <t>1044.8(7)</t>
  </si>
  <si>
    <t>0.89(1)ms</t>
  </si>
  <si>
    <t>229.0(5)</t>
  </si>
  <si>
    <t>903.6(5)</t>
  </si>
  <si>
    <t>3147.1(12)</t>
  </si>
  <si>
    <t>15.6(3)ns</t>
  </si>
  <si>
    <t>543.5(5)</t>
  </si>
  <si>
    <t>9233.3(8)</t>
  </si>
  <si>
    <t>(28-)</t>
  </si>
  <si>
    <t>155(15)ns</t>
  </si>
  <si>
    <t>713.2(1)</t>
  </si>
  <si>
    <t>10170.5(8)</t>
  </si>
  <si>
    <t>(31+)</t>
  </si>
  <si>
    <t>27(2)µs</t>
  </si>
  <si>
    <t>937.2(1)</t>
  </si>
  <si>
    <t>1585.90(11)</t>
  </si>
  <si>
    <t>232(4)ns</t>
  </si>
  <si>
    <t>(12.50(10))</t>
  </si>
  <si>
    <t>2262.09(12)</t>
  </si>
  <si>
    <t>1.05(6)µs</t>
  </si>
  <si>
    <t>61.766(19)</t>
  </si>
  <si>
    <t>676.4(2)</t>
  </si>
  <si>
    <t>1924.7(6)</t>
  </si>
  <si>
    <t>2475.55(25)</t>
  </si>
  <si>
    <t>65(5)ns</t>
  </si>
  <si>
    <t>205.7(2)</t>
  </si>
  <si>
    <t>551.2(2)</t>
  </si>
  <si>
    <t>4129.8(9)</t>
  </si>
  <si>
    <t>11(2)ns</t>
  </si>
  <si>
    <t>242(1)</t>
  </si>
  <si>
    <t>768(1)</t>
  </si>
  <si>
    <t>1348.18(16)</t>
  </si>
  <si>
    <t>1.33(11)s</t>
  </si>
  <si>
    <t>997.1(3)</t>
  </si>
  <si>
    <t>1.47(32)s</t>
  </si>
  <si>
    <t>1348.1(3)</t>
  </si>
  <si>
    <t>1633.356(4)</t>
  </si>
  <si>
    <t>0.805(8)s</t>
  </si>
  <si>
    <t>1063.656(3)</t>
  </si>
  <si>
    <t>2101.61(16)</t>
  </si>
  <si>
    <t>182(6)µs</t>
  </si>
  <si>
    <t>456.1(1)</t>
  </si>
  <si>
    <t>743.30(15)</t>
  </si>
  <si>
    <t>3887.4(9)</t>
  </si>
  <si>
    <t>12.7(9)ns</t>
  </si>
  <si>
    <t>386.8(5)</t>
  </si>
  <si>
    <t>68.557(14)</t>
  </si>
  <si>
    <t>205(10)ns</t>
  </si>
  <si>
    <t>68.55(2)</t>
  </si>
  <si>
    <t>1115.076(17)</t>
  </si>
  <si>
    <t>49(4)µs</t>
  </si>
  <si>
    <t>300.648(13)</t>
  </si>
  <si>
    <t>1383.16(7)</t>
  </si>
  <si>
    <t>2.79(8)s</t>
  </si>
  <si>
    <t>268.08(6)</t>
  </si>
  <si>
    <t>2379.7(3)</t>
  </si>
  <si>
    <t>43.0(3)ns</t>
  </si>
  <si>
    <t>66.2(2)</t>
  </si>
  <si>
    <t>2117.3(6)</t>
  </si>
  <si>
    <t>108(2)ns</t>
  </si>
  <si>
    <t>219.6(3)</t>
  </si>
  <si>
    <t>899.1(10)</t>
  </si>
  <si>
    <t>184.5(9)µs</t>
  </si>
  <si>
    <t>234(1)</t>
  </si>
  <si>
    <t>1806.7(3)</t>
  </si>
  <si>
    <t>220.7(2)</t>
  </si>
  <si>
    <t>1314.0(3)</t>
  </si>
  <si>
    <t>4895.23(5)</t>
  </si>
  <si>
    <t>535(35)ns</t>
  </si>
  <si>
    <t>284.5(1)</t>
  </si>
  <si>
    <t>857.7(1)</t>
  </si>
  <si>
    <t>10341.87(20)</t>
  </si>
  <si>
    <t>22(3)ns</t>
  </si>
  <si>
    <t>145.8(2)</t>
  </si>
  <si>
    <t>206.1(2)</t>
  </si>
  <si>
    <t>11360.87(23)</t>
  </si>
  <si>
    <t>23+</t>
  </si>
  <si>
    <t>12.7(15)ns</t>
  </si>
  <si>
    <t>1019.0(1)</t>
  </si>
  <si>
    <t>13674.7(3)</t>
  </si>
  <si>
    <t>60(6)ns</t>
  </si>
  <si>
    <t>138.7(2)</t>
  </si>
  <si>
    <t>725.4(1)</t>
  </si>
  <si>
    <t>1571.1(4)</t>
  </si>
  <si>
    <t>2.60(5)ms</t>
  </si>
  <si>
    <t>920.5(3)</t>
  </si>
  <si>
    <t>1528.22(4)</t>
  </si>
  <si>
    <t>373(9)ns</t>
  </si>
  <si>
    <t>4.02(3)</t>
  </si>
  <si>
    <t>47.8(10)ns</t>
  </si>
  <si>
    <t>2276.4(18)</t>
  </si>
  <si>
    <t>1.5(2)µs</t>
  </si>
  <si>
    <t>1828.3(4)</t>
  </si>
  <si>
    <t>487(12)ns</t>
  </si>
  <si>
    <t>88.9(1)</t>
  </si>
  <si>
    <t>2618.1(4)</t>
  </si>
  <si>
    <t>11.8(7)ns</t>
  </si>
  <si>
    <t>153.0(1)</t>
  </si>
  <si>
    <t>298.7(1)</t>
  </si>
  <si>
    <t>789.7(1)</t>
  </si>
  <si>
    <t>4066.4(5)</t>
  </si>
  <si>
    <t>18.3(4)ns</t>
  </si>
  <si>
    <t>826.3(5)</t>
  </si>
  <si>
    <t>(9,10)-</t>
  </si>
  <si>
    <t>432(11)ns</t>
  </si>
  <si>
    <t>1209(4)</t>
  </si>
  <si>
    <t>33(7)ns</t>
  </si>
  <si>
    <t>382.9(18)</t>
  </si>
  <si>
    <t>Ra</t>
  </si>
  <si>
    <t>2147.4(4)</t>
  </si>
  <si>
    <t>270(21)ns</t>
  </si>
  <si>
    <t>392.1(2)</t>
  </si>
  <si>
    <t>1180.7(4)</t>
  </si>
  <si>
    <t>14(5)ns</t>
  </si>
  <si>
    <t>137.8(2)</t>
  </si>
  <si>
    <t>1228.1(20)</t>
  </si>
  <si>
    <t>146(10)ns</t>
  </si>
  <si>
    <t>47.4(20)</t>
  </si>
  <si>
    <t>2442.92(6)</t>
  </si>
  <si>
    <t>10.2(11)ns</t>
  </si>
  <si>
    <t>1546.52(9)</t>
  </si>
  <si>
    <t>2986.80(5)</t>
  </si>
  <si>
    <t>17.9(5)ns</t>
  </si>
  <si>
    <t>245.73(2)</t>
  </si>
  <si>
    <t>1417.66(9)</t>
  </si>
  <si>
    <t>24.2(4)ns</t>
  </si>
  <si>
    <t>90.8(1)</t>
  </si>
  <si>
    <t>1472.56(19)</t>
  </si>
  <si>
    <t>89.3(5)ns</t>
  </si>
  <si>
    <t>54.9(2)</t>
  </si>
  <si>
    <t>4265.4(3)</t>
  </si>
  <si>
    <t>31/2-</t>
  </si>
  <si>
    <t>119(4)ns</t>
  </si>
  <si>
    <t>96.9(1)</t>
  </si>
  <si>
    <t>1289.1(2)</t>
  </si>
  <si>
    <t>1427.67(16)</t>
  </si>
  <si>
    <t>25.0(10)ns</t>
  </si>
  <si>
    <t>106.1(1)</t>
  </si>
  <si>
    <t>2429.32(22)</t>
  </si>
  <si>
    <t>0.893(32)µs</t>
  </si>
  <si>
    <t>577.60(10)</t>
  </si>
  <si>
    <t>1174.01(13)</t>
  </si>
  <si>
    <t>13.4(13)µs</t>
  </si>
  <si>
    <t>376.2(1)</t>
  </si>
  <si>
    <t>3157.51(21)</t>
  </si>
  <si>
    <t>13.9(21)ns</t>
  </si>
  <si>
    <t>199.9(1)</t>
  </si>
  <si>
    <t>3636.81(23)</t>
  </si>
  <si>
    <t>35/2+</t>
  </si>
  <si>
    <t>3.0(3)µs</t>
  </si>
  <si>
    <t>479.3(1)</t>
  </si>
  <si>
    <t>4833.7(3)</t>
  </si>
  <si>
    <t>41/2-</t>
  </si>
  <si>
    <t>1196.9(2)</t>
  </si>
  <si>
    <t>826.1(6)</t>
  </si>
  <si>
    <t>446(14)ns</t>
  </si>
  <si>
    <t>194.1(4)</t>
  </si>
  <si>
    <t>2130.5(4)</t>
  </si>
  <si>
    <t>33.3(21)ns</t>
  </si>
  <si>
    <t>201.9(2)</t>
  </si>
  <si>
    <t>3415.9(6)</t>
  </si>
  <si>
    <t>33/2(-)</t>
  </si>
  <si>
    <t>62ns</t>
  </si>
  <si>
    <t>181.4(3)</t>
  </si>
  <si>
    <t>4659.8(7)</t>
  </si>
  <si>
    <t>45/2-</t>
  </si>
  <si>
    <t>420(18)ns</t>
  </si>
  <si>
    <t>335.5(3)</t>
  </si>
  <si>
    <t>620.2(3)</t>
  </si>
  <si>
    <t>882.4(7)</t>
  </si>
  <si>
    <t>117(5)µs</t>
  </si>
  <si>
    <t>238.4(5)</t>
  </si>
  <si>
    <t>663.0(20)</t>
  </si>
  <si>
    <t>2.1(7)µs</t>
  </si>
  <si>
    <t>92(10)ns</t>
  </si>
  <si>
    <t>97.6(1)</t>
  </si>
  <si>
    <t>1278(5)</t>
  </si>
  <si>
    <t>166(15)ns</t>
  </si>
  <si>
    <t>83(3)</t>
  </si>
  <si>
    <t>433.48(12)</t>
  </si>
  <si>
    <t>57.5(10)ns</t>
  </si>
  <si>
    <t>162.19(5)</t>
  </si>
  <si>
    <t>439.24(4)</t>
  </si>
  <si>
    <t>38(1)ns</t>
  </si>
  <si>
    <t>91.32(8)</t>
  </si>
  <si>
    <t>3469.2(13)</t>
  </si>
  <si>
    <t>11.1(7)ns</t>
  </si>
  <si>
    <t>1473.357(21)</t>
  </si>
  <si>
    <t>42.6(10)ns</t>
  </si>
  <si>
    <t>46.85(5)</t>
  </si>
  <si>
    <t>1556.97(3)</t>
  </si>
  <si>
    <t>98.9(25)ns</t>
  </si>
  <si>
    <t>83.54(8)</t>
  </si>
  <si>
    <t>2849.17(4)</t>
  </si>
  <si>
    <t>19.6(4)ns</t>
  </si>
  <si>
    <t>661.17(3)</t>
  </si>
  <si>
    <t>1292.20(1)</t>
  </si>
  <si>
    <t>4371.96(4)</t>
  </si>
  <si>
    <t>54.4(24)ns</t>
  </si>
  <si>
    <t>1522.79(2)</t>
  </si>
  <si>
    <t>5057.65(5)</t>
  </si>
  <si>
    <t>263(5)ns</t>
  </si>
  <si>
    <t>279.89(10)</t>
  </si>
  <si>
    <t>685.69(2)</t>
  </si>
  <si>
    <t>1363.2(2)</t>
  </si>
  <si>
    <t>(11)+</t>
  </si>
  <si>
    <t>23.6(7)ns</t>
  </si>
  <si>
    <t>1688.7(3)</t>
  </si>
  <si>
    <t>15.5(10)ns</t>
  </si>
  <si>
    <t>2549.6(2)</t>
  </si>
  <si>
    <t>(15)-</t>
  </si>
  <si>
    <t>478(6)ns</t>
  </si>
  <si>
    <t>4027.7(2)</t>
  </si>
  <si>
    <t>(19)+</t>
  </si>
  <si>
    <t>5.66(7)µs</t>
  </si>
  <si>
    <t>6959.3(6)</t>
  </si>
  <si>
    <t>7847.3(6)</t>
  </si>
  <si>
    <t>(29+)</t>
  </si>
  <si>
    <t>36.0(14)ns</t>
  </si>
  <si>
    <t>2562.31+X</t>
  </si>
  <si>
    <t>64(3)ns</t>
  </si>
  <si>
    <t>185.5(1)</t>
  </si>
  <si>
    <t>897.6(2)</t>
  </si>
  <si>
    <t>3248.06+X</t>
  </si>
  <si>
    <t>(14)+</t>
  </si>
  <si>
    <t>76(7)ns</t>
  </si>
  <si>
    <t>325.4(1)</t>
  </si>
  <si>
    <t>3812.40+X</t>
  </si>
  <si>
    <t>(17)-</t>
  </si>
  <si>
    <t>1.06(5)µs</t>
  </si>
  <si>
    <t>564.3(1)</t>
  </si>
  <si>
    <t>4993.43+X</t>
  </si>
  <si>
    <t>(20)+</t>
  </si>
  <si>
    <t>12.3(9)ns</t>
  </si>
  <si>
    <t>1181.0(1)</t>
  </si>
  <si>
    <t>6469.02+X</t>
  </si>
  <si>
    <t>1.04(7)µs</t>
  </si>
  <si>
    <t>433.0(1)</t>
  </si>
  <si>
    <t>602.7(1)</t>
  </si>
  <si>
    <t>7311.02+X</t>
  </si>
  <si>
    <t>415.9(1)</t>
  </si>
  <si>
    <t>842.0(1)</t>
  </si>
  <si>
    <t>729.1(23)</t>
  </si>
  <si>
    <t>41(2)ns</t>
  </si>
  <si>
    <t>203.4(23)</t>
  </si>
  <si>
    <t>1112.6(5)</t>
  </si>
  <si>
    <t>20.7(5)ns</t>
  </si>
  <si>
    <t>4417.3(8)</t>
  </si>
  <si>
    <t>(23)+</t>
  </si>
  <si>
    <t>475(6)ns</t>
  </si>
  <si>
    <t>2050.9(7)</t>
  </si>
  <si>
    <t>95.7(5)</t>
  </si>
  <si>
    <t>144+X</t>
  </si>
  <si>
    <t>0.58(8)µs</t>
  </si>
  <si>
    <t>144(1)</t>
  </si>
  <si>
    <t>1193.1(4)</t>
  </si>
  <si>
    <t>137.4(2)</t>
  </si>
  <si>
    <t>1227.2(3)</t>
  </si>
  <si>
    <t>97.4(3)</t>
  </si>
  <si>
    <t>1257(10)</t>
  </si>
  <si>
    <t>1.4(3)µs</t>
  </si>
  <si>
    <t>1064.8(4)</t>
  </si>
  <si>
    <t>377.6(5)</t>
  </si>
  <si>
    <t>1064.9(5)</t>
  </si>
  <si>
    <t>2135(5)</t>
  </si>
  <si>
    <t>243(21)ns</t>
  </si>
  <si>
    <t>315.4(5)</t>
  </si>
  <si>
    <t>672.7(5)</t>
  </si>
  <si>
    <t>4872(6)</t>
  </si>
  <si>
    <t>2.8(7)µs</t>
  </si>
  <si>
    <t>508.6(5)</t>
  </si>
  <si>
    <t>1270.09(17)</t>
  </si>
  <si>
    <t>(15/2)-</t>
  </si>
  <si>
    <t>12.1(15)ns</t>
  </si>
  <si>
    <t>146.8(2)</t>
  </si>
  <si>
    <t>203.3(2)</t>
  </si>
  <si>
    <t>1416.27(25)</t>
  </si>
  <si>
    <t>(21/2)-</t>
  </si>
  <si>
    <t>35.1(7)ns</t>
  </si>
  <si>
    <t>95.9(2)</t>
  </si>
  <si>
    <t>2640.7(4)</t>
  </si>
  <si>
    <t>(29/2)+</t>
  </si>
  <si>
    <t>50.8(7)ns</t>
  </si>
  <si>
    <t>(24.4(5))</t>
  </si>
  <si>
    <t>713.3(2)</t>
  </si>
  <si>
    <t>4814.5(5)</t>
  </si>
  <si>
    <t>4.23(7)µs</t>
  </si>
  <si>
    <t>435.2(2)</t>
  </si>
  <si>
    <t>6567.2(6)</t>
  </si>
  <si>
    <t>50.6(14)ns</t>
  </si>
  <si>
    <t>549.9(2)</t>
  </si>
  <si>
    <t>7517.4(6)</t>
  </si>
  <si>
    <t>(55/2-)</t>
  </si>
  <si>
    <t>24.3(14)ns</t>
  </si>
  <si>
    <t>950.2(2)</t>
  </si>
  <si>
    <t>(E1,E2)</t>
  </si>
  <si>
    <t>3926.0+X</t>
  </si>
  <si>
    <t>40.2(14)ns</t>
  </si>
  <si>
    <t>6100.1+Y</t>
  </si>
  <si>
    <t>28.4(14)ns</t>
  </si>
  <si>
    <t>366.3(2)</t>
  </si>
  <si>
    <t>854.3(2)</t>
  </si>
  <si>
    <t>8854.5+Y</t>
  </si>
  <si>
    <t>(63/2-)</t>
  </si>
  <si>
    <t>201(4)ns</t>
  </si>
  <si>
    <t>687.0(2)</t>
  </si>
  <si>
    <t>2423.16(24)</t>
  </si>
  <si>
    <t>112.9(1)</t>
  </si>
  <si>
    <t>4657.3(4)</t>
  </si>
  <si>
    <t>(45/2-)</t>
  </si>
  <si>
    <t>124.5(12)ns</t>
  </si>
  <si>
    <t>728.4(2)</t>
  </si>
  <si>
    <t>1198.1(8)</t>
  </si>
  <si>
    <t>9.4(4)µs</t>
  </si>
  <si>
    <t>396.1(6)</t>
  </si>
  <si>
    <t>275.2(10)</t>
  </si>
  <si>
    <t>32(1)ns</t>
  </si>
  <si>
    <t>885.4(4)</t>
  </si>
  <si>
    <t>18.7(7)ns</t>
  </si>
  <si>
    <t>183.9(2)</t>
  </si>
  <si>
    <t>662.5(2)</t>
  </si>
  <si>
    <t>1604.3(9)</t>
  </si>
  <si>
    <t>35.4(14)ns</t>
  </si>
  <si>
    <t>2250.0(11)</t>
  </si>
  <si>
    <t>4771.4(15)</t>
  </si>
  <si>
    <t>152(5)µs</t>
  </si>
  <si>
    <t>1639.68(15)</t>
  </si>
  <si>
    <t>118(14)ns</t>
  </si>
  <si>
    <t>138.3(1)</t>
  </si>
  <si>
    <t>1694.1(3)</t>
  </si>
  <si>
    <t>0.91(3)µs</t>
  </si>
  <si>
    <t>54.2(3)</t>
  </si>
  <si>
    <t>4066.6(3)</t>
  </si>
  <si>
    <t>28.9(14)ns</t>
  </si>
  <si>
    <t>75.7(2)</t>
  </si>
  <si>
    <t>709.1(1)</t>
  </si>
  <si>
    <t>6174.2(3)</t>
  </si>
  <si>
    <t>(22+)</t>
  </si>
  <si>
    <t>101.8(35)ns</t>
  </si>
  <si>
    <t>(7.5(6))</t>
  </si>
  <si>
    <t>402.5(3)</t>
  </si>
  <si>
    <t>747.3(1)</t>
  </si>
  <si>
    <t>7142.0(3)</t>
  </si>
  <si>
    <t>18.0(6)ns</t>
  </si>
  <si>
    <t>432.5(2)</t>
  </si>
  <si>
    <t>967.8(1)</t>
  </si>
  <si>
    <t>7878.1(5)</t>
  </si>
  <si>
    <t>(27-)</t>
  </si>
  <si>
    <t>(15.5(6))</t>
  </si>
  <si>
    <t>(59.2(6)</t>
  </si>
  <si>
    <t>353.8(3)</t>
  </si>
  <si>
    <t>736.3(1)</t>
  </si>
  <si>
    <t>8579.2(4)</t>
  </si>
  <si>
    <t>(30+)</t>
  </si>
  <si>
    <t>154(14)ns</t>
  </si>
  <si>
    <t>(21.9(6))</t>
  </si>
  <si>
    <t>(81.9(6))</t>
  </si>
  <si>
    <t>700.9(1)</t>
  </si>
  <si>
    <t>10619.5(4)</t>
  </si>
  <si>
    <t>(34-)</t>
  </si>
  <si>
    <t>923.7(1)</t>
  </si>
  <si>
    <t>12211.3(4)</t>
  </si>
  <si>
    <t>(37-)</t>
  </si>
  <si>
    <t>17.3(14)ns</t>
  </si>
  <si>
    <t>158.4(3)</t>
  </si>
  <si>
    <t>856.7(2)</t>
  </si>
  <si>
    <t>949.5(3)</t>
  </si>
  <si>
    <t>1551.4(3)</t>
  </si>
  <si>
    <t>31.9(7)µs</t>
  </si>
  <si>
    <t>162.0(1)</t>
  </si>
  <si>
    <t>2492.2(4)</t>
  </si>
  <si>
    <t>604(28)ns</t>
  </si>
  <si>
    <t>612.4(1)</t>
  </si>
  <si>
    <t>5854.7(6)</t>
  </si>
  <si>
    <t>312(21)ns</t>
  </si>
  <si>
    <t>588.3(2)</t>
  </si>
  <si>
    <t>8533.4(11)</t>
  </si>
  <si>
    <t>23.6(21)µs</t>
  </si>
  <si>
    <t>1958.4(20)</t>
  </si>
  <si>
    <t>9.3(9)µs</t>
  </si>
  <si>
    <t>63.3(20)</t>
  </si>
  <si>
    <t>2613.3(20)</t>
  </si>
  <si>
    <t>0.85(13)µs</t>
  </si>
  <si>
    <t>504.9(2)</t>
  </si>
  <si>
    <t>654.9(2)</t>
  </si>
  <si>
    <t>5043.5(20)</t>
  </si>
  <si>
    <t>21.5(21)ns</t>
  </si>
  <si>
    <t>490.9(1)</t>
  </si>
  <si>
    <t>380+X</t>
  </si>
  <si>
    <t>4.1(5)µs</t>
  </si>
  <si>
    <t>380(1)</t>
  </si>
  <si>
    <t>698+X</t>
  </si>
  <si>
    <t>0.6(3)µs</t>
  </si>
  <si>
    <t>698(1)</t>
  </si>
  <si>
    <t>0.26(2)µs</t>
  </si>
  <si>
    <t>1838+Y</t>
  </si>
  <si>
    <t>82ns</t>
  </si>
  <si>
    <t>2620+Y</t>
  </si>
  <si>
    <t>34.7ns</t>
  </si>
  <si>
    <t>2926+Y</t>
  </si>
  <si>
    <t>45(4)µs</t>
  </si>
  <si>
    <t>896.1(8)</t>
  </si>
  <si>
    <t>26(1)ns</t>
  </si>
  <si>
    <t>1664.0(10)</t>
  </si>
  <si>
    <t>2186.7+X</t>
  </si>
  <si>
    <t>1.36(7)µs</t>
  </si>
  <si>
    <t>3029.3+X</t>
  </si>
  <si>
    <t>3495.4+X</t>
  </si>
  <si>
    <t>4505.5+X</t>
  </si>
  <si>
    <t>12(1)ns</t>
  </si>
  <si>
    <t>6744.00+Y</t>
  </si>
  <si>
    <t>59ns</t>
  </si>
  <si>
    <t>1411.01(15)</t>
  </si>
  <si>
    <t>222.2(1)</t>
  </si>
  <si>
    <t>1590.41(18)</t>
  </si>
  <si>
    <t>505(14)ns</t>
  </si>
  <si>
    <t>179.4(1)</t>
  </si>
  <si>
    <t>2537.62(23)</t>
  </si>
  <si>
    <t>238(6)ns</t>
  </si>
  <si>
    <t>681.3(1)</t>
  </si>
  <si>
    <t>4992.7(4)</t>
  </si>
  <si>
    <t>909.8(2)</t>
  </si>
  <si>
    <t>8094.8(7)</t>
  </si>
  <si>
    <t>(65/2-)</t>
  </si>
  <si>
    <t>3.1(2)µs</t>
  </si>
  <si>
    <t>111.3(2)</t>
  </si>
  <si>
    <t>371.2(2)</t>
  </si>
  <si>
    <t>2609.7+X(2)</t>
  </si>
  <si>
    <t>322.4(1)</t>
  </si>
  <si>
    <t>4047.5+X(7)</t>
  </si>
  <si>
    <t>34.7(21)ns</t>
  </si>
  <si>
    <t>(40.8(9))</t>
  </si>
  <si>
    <t>169.7(3)</t>
  </si>
  <si>
    <t>606.3(5)</t>
  </si>
  <si>
    <t>Th</t>
  </si>
  <si>
    <t>1180.0(15)</t>
  </si>
  <si>
    <t>8.30(82)µs</t>
  </si>
  <si>
    <t>381(1)</t>
  </si>
  <si>
    <t>3490(3)</t>
  </si>
  <si>
    <t>44(3)ns</t>
  </si>
  <si>
    <t>4595(4)</t>
  </si>
  <si>
    <t>245(30)ns</t>
  </si>
  <si>
    <t>638(5)</t>
  </si>
  <si>
    <t>103(4)ns</t>
  </si>
  <si>
    <t>471.7(1)</t>
  </si>
  <si>
    <t>516.6(2)</t>
  </si>
  <si>
    <t>1661(5)</t>
  </si>
  <si>
    <t>63.9(2)</t>
  </si>
  <si>
    <t>580.6(2)</t>
  </si>
  <si>
    <t>1023.1(2)</t>
  </si>
  <si>
    <t>1732(5)</t>
  </si>
  <si>
    <t>71.4(2)</t>
  </si>
  <si>
    <t>135.1(2)</t>
  </si>
  <si>
    <t>1639.30(14)</t>
  </si>
  <si>
    <t>35.1(3)ns</t>
  </si>
  <si>
    <t>257.0(1)</t>
  </si>
  <si>
    <t>1819.70(17)</t>
  </si>
  <si>
    <t>118(7)ns</t>
  </si>
  <si>
    <t>180.4(1)</t>
  </si>
  <si>
    <t>2683.2(14)</t>
  </si>
  <si>
    <t>295(7)ns</t>
  </si>
  <si>
    <t>3478.4(16)</t>
  </si>
  <si>
    <t>279(4)ns</t>
  </si>
  <si>
    <t>4146.8(17)</t>
  </si>
  <si>
    <t>225(4)ns</t>
  </si>
  <si>
    <t>6577.0(24)</t>
  </si>
  <si>
    <t>128(4)ns</t>
  </si>
  <si>
    <t>2181.0(27)</t>
  </si>
  <si>
    <t>1.21(12)µs</t>
  </si>
  <si>
    <t>89(2)</t>
  </si>
  <si>
    <t>3068.9(4)</t>
  </si>
  <si>
    <t>(39/2)-</t>
  </si>
  <si>
    <t>13.0(16)ns</t>
  </si>
  <si>
    <t>262.01(15)</t>
  </si>
  <si>
    <t>817.53(15)</t>
  </si>
  <si>
    <t>3462.3(6)</t>
  </si>
  <si>
    <t>(47/2+)</t>
  </si>
  <si>
    <t>22.9(21)ns</t>
  </si>
  <si>
    <t>45.2(3)</t>
  </si>
  <si>
    <t>773.0(2)</t>
  </si>
  <si>
    <t>67.2(14)ns</t>
  </si>
  <si>
    <t>1821.2(3)</t>
  </si>
  <si>
    <t>25.0(14)ns</t>
  </si>
  <si>
    <t>196.0(2)</t>
  </si>
  <si>
    <t>1048.2(2)</t>
  </si>
  <si>
    <t>1877.8(3)</t>
  </si>
  <si>
    <t>7.29(20)µs</t>
  </si>
  <si>
    <t>56.5(2)</t>
  </si>
  <si>
    <t>2246.9(4)</t>
  </si>
  <si>
    <t>1.39(7)µs</t>
  </si>
  <si>
    <t>193.1(2)</t>
  </si>
  <si>
    <t>369.1(2)</t>
  </si>
  <si>
    <t>3756.6+X</t>
  </si>
  <si>
    <t>555(10)ns</t>
  </si>
  <si>
    <t>425.5(2)</t>
  </si>
  <si>
    <t>4567.0+X</t>
  </si>
  <si>
    <t>10.47(14)ns</t>
  </si>
  <si>
    <t>200.1(2)</t>
  </si>
  <si>
    <t>810.2(2)</t>
  </si>
  <si>
    <t>Ac</t>
  </si>
  <si>
    <t>1621.0(7)</t>
  </si>
  <si>
    <t>304.0(5)</t>
  </si>
  <si>
    <t>1796.0(9)</t>
  </si>
  <si>
    <t>185(30)ns</t>
  </si>
  <si>
    <t>175.0(5)</t>
  </si>
  <si>
    <t>2438+X</t>
  </si>
  <si>
    <t>335(10)ns</t>
  </si>
  <si>
    <t>642.0(5)</t>
  </si>
  <si>
    <t>322+X</t>
  </si>
  <si>
    <t>2646.8(1)</t>
  </si>
  <si>
    <t>0.58(3)µs</t>
  </si>
  <si>
    <t>516.3(2)</t>
  </si>
  <si>
    <t>606.8(1)</t>
  </si>
  <si>
    <t>3681.4(7)</t>
  </si>
  <si>
    <t>0.74(7)µs</t>
  </si>
  <si>
    <t>151.2(6)</t>
  </si>
  <si>
    <t>141(50)ns</t>
  </si>
  <si>
    <t>506.99+Y(13)</t>
  </si>
  <si>
    <t>103(11)ns</t>
  </si>
  <si>
    <t>91.0(2)</t>
  </si>
  <si>
    <t>384.5(2)</t>
  </si>
  <si>
    <t>4.413(12)</t>
  </si>
  <si>
    <t>15.4(13)ns</t>
  </si>
  <si>
    <t>27.369(11)</t>
  </si>
  <si>
    <t>38.3(3)ns</t>
  </si>
  <si>
    <t>27.36(2)</t>
  </si>
  <si>
    <t>142.67(6)</t>
  </si>
  <si>
    <t>17.23(12)ns</t>
  </si>
  <si>
    <t>142.7(1)</t>
  </si>
  <si>
    <t>0.008338(24)</t>
  </si>
  <si>
    <t>7.0(10)µs</t>
  </si>
  <si>
    <t>0.00812(11)</t>
  </si>
  <si>
    <t>5.0(11)×103s</t>
  </si>
  <si>
    <t>66.21(9)</t>
  </si>
  <si>
    <t>53µs</t>
  </si>
  <si>
    <t>66.2(1)</t>
  </si>
  <si>
    <t>116.00(7)</t>
  </si>
  <si>
    <t>14.3(11)ns</t>
  </si>
  <si>
    <t>41.27(5)</t>
  </si>
  <si>
    <t>47.45(5)</t>
  </si>
  <si>
    <t>54.29(5)</t>
  </si>
  <si>
    <t>77.97(6)</t>
  </si>
  <si>
    <t>Pa</t>
  </si>
  <si>
    <t>84.2148(13)</t>
  </si>
  <si>
    <t>45.1(13)ns</t>
  </si>
  <si>
    <t>25.64(2)</t>
  </si>
  <si>
    <t>84.2140(13)</t>
  </si>
  <si>
    <t>86.481(8)</t>
  </si>
  <si>
    <t>36.5(4)ns</t>
  </si>
  <si>
    <t>29.373(10)</t>
  </si>
  <si>
    <t>86.485(10)</t>
  </si>
  <si>
    <t>U</t>
  </si>
  <si>
    <t>1421.257(17)</t>
  </si>
  <si>
    <t>33.5(20)µs</t>
  </si>
  <si>
    <t>143.78(2)</t>
  </si>
  <si>
    <t>159.48(2)</t>
  </si>
  <si>
    <t>226.50(3)</t>
  </si>
  <si>
    <t>249.22(1)</t>
  </si>
  <si>
    <t>293.79(5)</t>
  </si>
  <si>
    <t>295.91(8)</t>
  </si>
  <si>
    <t>330.40(5)</t>
  </si>
  <si>
    <t>351.9(1)</t>
  </si>
  <si>
    <t>458.68(5)</t>
  </si>
  <si>
    <t>1125.2(1)</t>
  </si>
  <si>
    <t>1277.7(2)</t>
  </si>
  <si>
    <t>0.076737(18)</t>
  </si>
  <si>
    <t>26.5(10)min</t>
  </si>
  <si>
    <t>0.0765(4)</t>
  </si>
  <si>
    <t>1052.5(6)</t>
  </si>
  <si>
    <t>100(4)ns</t>
  </si>
  <si>
    <t>65(1)</t>
  </si>
  <si>
    <t>204.6(10)</t>
  </si>
  <si>
    <t>307.9(10)</t>
  </si>
  <si>
    <t>903.2(10)</t>
  </si>
  <si>
    <t>Pu</t>
  </si>
  <si>
    <t>1185.45(15)</t>
  </si>
  <si>
    <t>319.50(11)</t>
  </si>
  <si>
    <t>879.7(2)</t>
  </si>
  <si>
    <t>1037.8(2)</t>
  </si>
  <si>
    <t>274.0(10)</t>
  </si>
  <si>
    <t>155(6)ns</t>
  </si>
  <si>
    <t>114.0(10)</t>
  </si>
  <si>
    <t>Np</t>
  </si>
  <si>
    <t>59.54092(10)</t>
  </si>
  <si>
    <t>67.50(25)ns</t>
  </si>
  <si>
    <t>26.3446(2)</t>
  </si>
  <si>
    <t>59.5409(1)</t>
  </si>
  <si>
    <t>945.20(10)</t>
  </si>
  <si>
    <t>11/2,13/2</t>
  </si>
  <si>
    <t>0.71(4)µs</t>
  </si>
  <si>
    <t>640.4(3)</t>
  </si>
  <si>
    <t>675.6(4)</t>
  </si>
  <si>
    <t>719.2(2)</t>
  </si>
  <si>
    <t>753.6(2)</t>
  </si>
  <si>
    <t>786.8(2)</t>
  </si>
  <si>
    <t>815.3(2)</t>
  </si>
  <si>
    <t>145.543(8)</t>
  </si>
  <si>
    <t>0.18(2)s</t>
  </si>
  <si>
    <t>145.542(8)</t>
  </si>
  <si>
    <t>133.7991(10)</t>
  </si>
  <si>
    <t>0.78(4)µs</t>
  </si>
  <si>
    <t>133.799(1)</t>
  </si>
  <si>
    <t>391.584(3)</t>
  </si>
  <si>
    <t>190.2(2)ns</t>
  </si>
  <si>
    <t>61.460(2)</t>
  </si>
  <si>
    <t>106.125(2)</t>
  </si>
  <si>
    <t>315.880(3)</t>
  </si>
  <si>
    <t>334.310(3)</t>
  </si>
  <si>
    <t>1308.74(5)</t>
  </si>
  <si>
    <t>147.20(10)</t>
  </si>
  <si>
    <t>193.30(10)</t>
  </si>
  <si>
    <t>271.30(10)</t>
  </si>
  <si>
    <t>306.80(10)</t>
  </si>
  <si>
    <t>566.34(6)</t>
  </si>
  <si>
    <t>1014.40(10)</t>
  </si>
  <si>
    <t>1167.10(10)</t>
  </si>
  <si>
    <t>161.6853(9)</t>
  </si>
  <si>
    <t>0.88(5)µs</t>
  </si>
  <si>
    <t>161.685(1)</t>
  </si>
  <si>
    <t>383.64(25)</t>
  </si>
  <si>
    <t>0.33(3)µs</t>
  </si>
  <si>
    <t>Cm</t>
  </si>
  <si>
    <t>87.4(1)</t>
  </si>
  <si>
    <t>1.08(3)µs</t>
  </si>
  <si>
    <t>1040.188(12)</t>
  </si>
  <si>
    <t>34(2)ms</t>
  </si>
  <si>
    <t>538.400(16)</t>
  </si>
  <si>
    <t>743.971(5)</t>
  </si>
  <si>
    <t>897.848(7)</t>
  </si>
  <si>
    <t>0.33(2)µs</t>
  </si>
  <si>
    <t>[E2]</t>
  </si>
  <si>
    <t>355.92(10)</t>
  </si>
  <si>
    <t>103.1(1)</t>
  </si>
  <si>
    <t>227.38(2)</t>
  </si>
  <si>
    <t>26.3(3)µs</t>
  </si>
  <si>
    <t>165.70(5)</t>
  </si>
  <si>
    <t>404.90(3)</t>
  </si>
  <si>
    <t>100.6(6)ns</t>
  </si>
  <si>
    <t>177.52(2)</t>
  </si>
  <si>
    <t>375.23(13)</t>
  </si>
  <si>
    <t>19(1)ns</t>
  </si>
  <si>
    <t>192.5(1)</t>
  </si>
  <si>
    <t>265.7(1)</t>
  </si>
  <si>
    <t>Cf</t>
  </si>
  <si>
    <t>144.98(5)</t>
  </si>
  <si>
    <t>45(5)µs</t>
  </si>
  <si>
    <t>144.99(6)</t>
  </si>
  <si>
    <t>Bk</t>
  </si>
  <si>
    <t>35.59(10)</t>
  </si>
  <si>
    <t>29(1)µs</t>
  </si>
  <si>
    <t>83.88(18)</t>
  </si>
  <si>
    <t>213(8)µs</t>
  </si>
  <si>
    <t>97.48(10)</t>
  </si>
  <si>
    <t>38(5)ns</t>
  </si>
  <si>
    <t>61.89(1)</t>
  </si>
  <si>
    <t>35.5(13)</t>
  </si>
  <si>
    <t>58(4)µs</t>
  </si>
  <si>
    <t>106.309(18)</t>
  </si>
  <si>
    <t>38(2)ns</t>
  </si>
  <si>
    <t>58.48(2)</t>
  </si>
  <si>
    <t>81.48(2)</t>
  </si>
  <si>
    <t>370.47(3)</t>
  </si>
  <si>
    <t>131.13(5)</t>
  </si>
  <si>
    <t>204.17(2)</t>
  </si>
  <si>
    <t>264.15(3)</t>
  </si>
  <si>
    <t>Fm</t>
  </si>
  <si>
    <t>200.0(1)</t>
  </si>
  <si>
    <t>23.0(11)µs</t>
  </si>
  <si>
    <t>391.8(2)</t>
  </si>
  <si>
    <t>192.0(2)</t>
  </si>
  <si>
    <t>No</t>
  </si>
  <si>
    <t>1253.1(19)</t>
  </si>
  <si>
    <t>109(3)ms</t>
  </si>
  <si>
    <t>211+X</t>
  </si>
  <si>
    <t>0.56(6)µs</t>
  </si>
  <si>
    <t>150.5(5)</t>
  </si>
  <si>
    <t>167.5(5)</t>
  </si>
  <si>
    <t>30.3(21)µs</t>
  </si>
  <si>
    <t>1297.1(17)</t>
  </si>
  <si>
    <t>263(2)ms</t>
  </si>
  <si>
    <t>778(1)</t>
  </si>
  <si>
    <t>2930.2(21)</t>
  </si>
  <si>
    <t>184(2)µs</t>
  </si>
  <si>
    <t>133.4(4)</t>
  </si>
  <si>
    <t>312.4(4)</t>
  </si>
  <si>
    <t>240-300</t>
  </si>
  <si>
    <t>109(9)µs</t>
  </si>
  <si>
    <t>1400-1600</t>
  </si>
  <si>
    <t>(19/2,21/2,23/2)</t>
  </si>
  <si>
    <t>77(6)µs</t>
  </si>
  <si>
    <t>1.2(+6-4)µs</t>
  </si>
  <si>
    <t>Lr</t>
  </si>
  <si>
    <t>878.8+Y</t>
  </si>
  <si>
    <t>Rf</t>
  </si>
  <si>
    <t>1083.2(17)</t>
  </si>
  <si>
    <t>106(6)µs</t>
  </si>
  <si>
    <t>295.6(7)</t>
  </si>
  <si>
    <t>446.8(7)</t>
  </si>
  <si>
    <t>586.1(13)</t>
  </si>
  <si>
    <t xml:space="preserve"> </t>
  </si>
  <si>
    <t>+18–10</t>
  </si>
  <si>
    <t>+10–5</t>
  </si>
  <si>
    <t>3)</t>
  </si>
  <si>
    <t>4)</t>
  </si>
  <si>
    <t>1)</t>
  </si>
  <si>
    <t>2)</t>
  </si>
  <si>
    <t>10)</t>
  </si>
  <si>
    <t>7)</t>
  </si>
  <si>
    <t>6)</t>
  </si>
  <si>
    <t>5)</t>
  </si>
  <si>
    <t>8)</t>
  </si>
  <si>
    <t>15)</t>
  </si>
  <si>
    <t>13)</t>
  </si>
  <si>
    <t>17)</t>
  </si>
  <si>
    <t>9)</t>
  </si>
  <si>
    <t>11)</t>
  </si>
  <si>
    <t>12)</t>
  </si>
  <si>
    <t>19)</t>
  </si>
  <si>
    <t>18)</t>
  </si>
  <si>
    <t>14)</t>
  </si>
  <si>
    <t>22)</t>
  </si>
  <si>
    <t>20)</t>
  </si>
  <si>
    <t>16)</t>
  </si>
  <si>
    <t>25)</t>
  </si>
  <si>
    <t>24)</t>
  </si>
  <si>
    <t>21)</t>
  </si>
  <si>
    <t>23)</t>
  </si>
  <si>
    <t>27)</t>
  </si>
  <si>
    <t>91)</t>
  </si>
  <si>
    <t>Z (protons</t>
  </si>
  <si>
    <t>N (neutrons</t>
  </si>
  <si>
    <t>A(amu</t>
  </si>
  <si>
    <t>A(amu)</t>
  </si>
  <si>
    <t>Gamma Energy</t>
  </si>
  <si>
    <t>AMU</t>
  </si>
  <si>
    <t>Element</t>
  </si>
  <si>
    <t>Spin</t>
  </si>
  <si>
    <t>Graph Data</t>
  </si>
  <si>
    <t>Gamma_(keV)</t>
  </si>
  <si>
    <t>Half_Life</t>
  </si>
  <si>
    <t>Half_Life(d)</t>
  </si>
  <si>
    <t>Nanoseconds(xE-9)</t>
  </si>
  <si>
    <t>Microseconds(xE-6)</t>
  </si>
  <si>
    <t>Milliseconds(xE-3)</t>
  </si>
  <si>
    <t>Minuets(x60)</t>
  </si>
  <si>
    <t>Hours(x3600)</t>
  </si>
  <si>
    <t>Days(x86400)</t>
  </si>
  <si>
    <t>Years(x31536000)</t>
  </si>
  <si>
    <t>Seconds</t>
  </si>
  <si>
    <t>Solar Abundance per Isotope</t>
  </si>
  <si>
    <t>Solar Abundance per Element</t>
  </si>
  <si>
    <t>atom%</t>
  </si>
  <si>
    <t>Amount</t>
  </si>
  <si>
    <t>Total Amount</t>
  </si>
  <si>
    <t>H</t>
  </si>
  <si>
    <t>He</t>
  </si>
  <si>
    <t>Li</t>
  </si>
  <si>
    <t>Be</t>
  </si>
  <si>
    <t>B</t>
  </si>
  <si>
    <t>C</t>
  </si>
  <si>
    <t>O</t>
  </si>
  <si>
    <t>F</t>
  </si>
  <si>
    <t>Ne</t>
  </si>
  <si>
    <t>Na</t>
  </si>
  <si>
    <t>Mg</t>
  </si>
  <si>
    <t>Al</t>
  </si>
  <si>
    <t>Si</t>
  </si>
  <si>
    <t>P</t>
  </si>
  <si>
    <t>S</t>
  </si>
  <si>
    <t>Cl</t>
  </si>
  <si>
    <t>Ar</t>
  </si>
  <si>
    <t>K</t>
  </si>
  <si>
    <t>Ca</t>
  </si>
  <si>
    <t>Rb*</t>
  </si>
  <si>
    <t>K*</t>
  </si>
  <si>
    <t>Lu*</t>
  </si>
  <si>
    <t>Re*</t>
  </si>
  <si>
    <t>Th*</t>
  </si>
  <si>
    <t>U*</t>
  </si>
  <si>
    <t xml:space="preserve">Bi </t>
  </si>
  <si>
    <t xml:space="preserve">Zr </t>
  </si>
  <si>
    <t xml:space="preserve">Mo </t>
  </si>
  <si>
    <t xml:space="preserve">Cd </t>
  </si>
  <si>
    <t xml:space="preserve">In </t>
  </si>
  <si>
    <t xml:space="preserve">Te </t>
  </si>
  <si>
    <t xml:space="preserve">Xe </t>
  </si>
  <si>
    <t xml:space="preserve">Ce </t>
  </si>
  <si>
    <t xml:space="preserve">Nd </t>
  </si>
  <si>
    <t xml:space="preserve">Ba </t>
  </si>
  <si>
    <t xml:space="preserve">Eu </t>
  </si>
  <si>
    <t xml:space="preserve">Hf </t>
  </si>
  <si>
    <t xml:space="preserve">W </t>
  </si>
  <si>
    <t xml:space="preserve">Os </t>
  </si>
  <si>
    <t xml:space="preserve">Pb </t>
  </si>
  <si>
    <t>Column7</t>
  </si>
  <si>
    <t>Column6</t>
  </si>
  <si>
    <t>506.99+Y</t>
  </si>
  <si>
    <t>155.6+X</t>
  </si>
  <si>
    <t>5)?</t>
  </si>
  <si>
    <t>231.1+X</t>
  </si>
  <si>
    <t>859.9+X</t>
  </si>
  <si>
    <t>254.8+X</t>
  </si>
  <si>
    <t>248.5+X</t>
  </si>
  <si>
    <t>1461.6+X</t>
  </si>
  <si>
    <t>26)</t>
  </si>
  <si>
    <t>3)?</t>
  </si>
  <si>
    <t>459.5+X</t>
  </si>
  <si>
    <t>4 )</t>
  </si>
  <si>
    <t>30)</t>
  </si>
  <si>
    <t>60)?</t>
  </si>
  <si>
    <t>619.9+X</t>
  </si>
  <si>
    <t>2601.0+X</t>
  </si>
  <si>
    <t>5+)</t>
  </si>
  <si>
    <t>50)</t>
  </si>
  <si>
    <t>40)</t>
  </si>
  <si>
    <t>62.2+X</t>
  </si>
  <si>
    <t>70.0+X</t>
  </si>
  <si>
    <t>584.26+X</t>
  </si>
  <si>
    <t>4)?</t>
  </si>
  <si>
    <t>2609.7+X</t>
  </si>
  <si>
    <t>4047.5+X</t>
  </si>
  <si>
    <t>1566.8+X</t>
  </si>
  <si>
    <t>284.2+X</t>
  </si>
  <si>
    <t>3471.8+X</t>
  </si>
  <si>
    <t>461.3+X</t>
  </si>
  <si>
    <t>4-)</t>
  </si>
  <si>
    <t>146.1+X</t>
  </si>
  <si>
    <t>253.0+X</t>
  </si>
  <si>
    <t>73.0+X</t>
  </si>
  <si>
    <t>779.57+X</t>
  </si>
  <si>
    <t>71+X</t>
  </si>
  <si>
    <t>7/2+)</t>
  </si>
  <si>
    <t>4+)</t>
  </si>
  <si>
    <t>45)</t>
  </si>
  <si>
    <t>124.04+X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</si>
</sst>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6"/>
      <color theme="1"/>
      <name val="Abadi"/>
      <family val="2"/>
    </font>
    <font>
      <b/>
      <sz val="2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  <fill>
      <patternFill patternType="solid">
        <fgColor theme="0" tint="-0.34998626667073579"/>
        <bgColor theme="0" tint="-0.34998626667073579"/>
      </patternFill>
    </fill>
  </fills>
  <borders count="7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0" fontId="2" fillId="0" borderId="0" xfId="0" applyFont="1"/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2" borderId="1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2" xfId="0" applyBorder="1"/>
    <xf numFmtId="0" fontId="0" fillId="2" borderId="2" xfId="0" applyFill="1" applyBorder="1"/>
    <xf numFmtId="0" fontId="0" fillId="0" borderId="2" xfId="0" applyBorder="1" applyAlignment="1">
      <alignment horizontal="left" vertical="top"/>
    </xf>
    <xf numFmtId="0" fontId="0" fillId="2" borderId="2" xfId="0" applyFill="1" applyBorder="1" applyAlignment="1">
      <alignment horizontal="left" vertical="top"/>
    </xf>
    <xf numFmtId="0" fontId="0" fillId="2" borderId="2" xfId="0" applyFill="1" applyBorder="1" applyAlignment="1">
      <alignment horizontal="left"/>
    </xf>
    <xf numFmtId="0" fontId="0" fillId="0" borderId="2" xfId="0" applyBorder="1" applyAlignment="1">
      <alignment horizontal="left"/>
    </xf>
    <xf numFmtId="0" fontId="3" fillId="3" borderId="4" xfId="0" applyFont="1" applyFill="1" applyBorder="1"/>
    <xf numFmtId="0" fontId="3" fillId="3" borderId="4" xfId="0" applyFont="1" applyFill="1" applyBorder="1" applyAlignment="1">
      <alignment horizontal="left" vertical="top"/>
    </xf>
    <xf numFmtId="0" fontId="3" fillId="3" borderId="4" xfId="0" applyFont="1" applyFill="1" applyBorder="1" applyAlignment="1">
      <alignment horizontal="left"/>
    </xf>
    <xf numFmtId="0" fontId="0" fillId="2" borderId="3" xfId="0" applyFill="1" applyBorder="1" applyAlignment="1">
      <alignment horizontal="left" vertical="top"/>
    </xf>
    <xf numFmtId="0" fontId="0" fillId="2" borderId="3" xfId="0" applyFill="1" applyBorder="1" applyAlignment="1">
      <alignment horizontal="left"/>
    </xf>
    <xf numFmtId="0" fontId="0" fillId="2" borderId="0" xfId="0" applyFill="1" applyAlignment="1">
      <alignment horizontal="left" vertical="top"/>
    </xf>
    <xf numFmtId="0" fontId="0" fillId="2" borderId="4" xfId="0" applyFill="1" applyBorder="1" applyAlignment="1">
      <alignment horizontal="left" vertical="top"/>
    </xf>
    <xf numFmtId="0" fontId="2" fillId="0" borderId="4" xfId="0" applyFont="1" applyBorder="1"/>
    <xf numFmtId="0" fontId="3" fillId="3" borderId="0" xfId="0" applyFont="1" applyFill="1" applyAlignment="1">
      <alignment horizontal="left" vertical="top"/>
    </xf>
    <xf numFmtId="0" fontId="3" fillId="3" borderId="5" xfId="0" applyFont="1" applyFill="1" applyBorder="1"/>
    <xf numFmtId="0" fontId="3" fillId="3" borderId="2" xfId="0" applyFont="1" applyFill="1" applyBorder="1"/>
    <xf numFmtId="0" fontId="3" fillId="3" borderId="2" xfId="0" applyFont="1" applyFill="1" applyBorder="1" applyAlignment="1">
      <alignment horizontal="left" vertical="top"/>
    </xf>
    <xf numFmtId="0" fontId="3" fillId="3" borderId="2" xfId="0" applyFont="1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2" borderId="5" xfId="0" applyFill="1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0" borderId="3" xfId="0" applyBorder="1" applyAlignment="1">
      <alignment horizontal="left" vertical="top"/>
    </xf>
    <xf numFmtId="0" fontId="5" fillId="0" borderId="0" xfId="0" applyFont="1"/>
    <xf numFmtId="0" fontId="0" fillId="2" borderId="6" xfId="0" applyFill="1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6" xfId="0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4" borderId="5" xfId="0" applyFill="1" applyBorder="1" applyAlignment="1">
      <alignment horizontal="left" vertical="top"/>
    </xf>
    <xf numFmtId="0" fontId="0" fillId="4" borderId="2" xfId="0" applyFill="1" applyBorder="1" applyAlignment="1">
      <alignment horizontal="left" vertical="top"/>
    </xf>
    <xf numFmtId="0" fontId="0" fillId="4" borderId="2" xfId="0" applyFill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4" xfId="0" applyBorder="1"/>
    <xf numFmtId="0" fontId="0" fillId="2" borderId="4" xfId="0" applyFill="1" applyBorder="1" applyAlignment="1">
      <alignment horizontal="left"/>
    </xf>
    <xf numFmtId="0" fontId="0" fillId="0" borderId="4" xfId="0" applyBorder="1" applyAlignment="1">
      <alignment horizontal="left" vertical="top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left" vertical="top"/>
    </xf>
    <xf numFmtId="11" fontId="0" fillId="0" borderId="0" xfId="0" applyNumberFormat="1" applyAlignment="1">
      <alignment horizontal="left" vertical="top"/>
    </xf>
    <xf numFmtId="0" fontId="0" fillId="2" borderId="0" xfId="0" applyFill="1"/>
    <xf numFmtId="0" fontId="4" fillId="0" borderId="0" xfId="0" applyFont="1" applyAlignment="1">
      <alignment horizontal="center"/>
    </xf>
    <xf numFmtId="0" fontId="5" fillId="0" borderId="4" xfId="0" applyFon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top style="thin">
          <color theme="1"/>
        </top>
      </border>
    </dxf>
    <dxf>
      <border outline="0">
        <left style="thin">
          <color theme="1"/>
        </lef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top style="thin">
          <color theme="1"/>
        </top>
      </border>
    </dxf>
    <dxf>
      <border outline="0">
        <left style="thin">
          <color theme="1"/>
        </lef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top style="thin">
          <color theme="1"/>
        </top>
      </border>
    </dxf>
    <dxf>
      <border outline="0">
        <left style="thin">
          <color theme="1"/>
        </lef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top style="thin">
          <color theme="1"/>
        </top>
      </border>
    </dxf>
    <dxf>
      <border outline="0">
        <left style="thin">
          <color theme="1"/>
        </lef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top style="thin">
          <color theme="1"/>
        </top>
      </border>
    </dxf>
    <dxf>
      <border outline="0">
        <left style="thin">
          <color theme="1"/>
        </lef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top style="thin">
          <color theme="1"/>
        </top>
      </border>
    </dxf>
    <dxf>
      <border outline="0">
        <left style="thin">
          <color theme="1"/>
        </lef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top style="thin">
          <color theme="1"/>
        </top>
      </border>
    </dxf>
    <dxf>
      <border outline="0">
        <left style="thin">
          <color theme="1"/>
        </left>
        <top style="thin">
          <color theme="1"/>
        </top>
        <bottom style="thin">
          <color theme="1"/>
        </bottom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top style="thin">
          <color theme="1"/>
        </top>
      </border>
    </dxf>
    <dxf>
      <border outline="0">
        <left style="thin">
          <color theme="1"/>
        </left>
        <top style="thin">
          <color theme="1"/>
        </top>
        <bottom style="thin">
          <color theme="1"/>
        </bottom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0" formatCode="General"/>
      <alignment horizontal="left" vertical="top" textRotation="0" wrapText="0" indent="0" justifyLastLine="0" shrinkToFit="0" readingOrder="0"/>
    </dxf>
    <dxf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top style="thin">
          <color theme="1"/>
        </top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top style="thin">
          <color theme="1"/>
        </top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top style="thin">
          <color theme="1"/>
        </top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0DB3020-0600-41DC-8402-E632ACA1829E}" name="Table414" displayName="Table414" ref="A2:R2869" totalsRowShown="0" headerRowDxfId="139" dataDxfId="137" headerRowBorderDxfId="138" tableBorderDxfId="136" totalsRowBorderDxfId="135">
  <autoFilter ref="A2:R2869" xr:uid="{E0DB3020-0600-41DC-8402-E632ACA1829E}"/>
  <sortState xmlns:xlrd2="http://schemas.microsoft.com/office/spreadsheetml/2017/richdata2" ref="A3:R2869">
    <sortCondition ref="J2:J2869"/>
  </sortState>
  <tableColumns count="18">
    <tableColumn id="1" xr3:uid="{43C3C612-4BB4-4EDF-A97B-6BFBE00B4C85}" name="Z (protons" dataDxfId="134"/>
    <tableColumn id="2" xr3:uid="{A2D9452F-CB0D-4292-A0FD-2B360353391D}" name="N (neutrons" dataDxfId="133"/>
    <tableColumn id="3" xr3:uid="{024914F9-1B74-463E-AB16-B4715514719A}" name="A(amu" dataDxfId="132"/>
    <tableColumn id="4" xr3:uid="{8734E0CA-31F7-4BD1-865E-6674D60AC6B1}" name="Chemical Element" dataDxfId="131"/>
    <tableColumn id="17" xr3:uid="{913A035F-5233-4C11-9399-4223CBB84CD4}" name="E" dataDxfId="130"/>
    <tableColumn id="18" xr3:uid="{F4F54AD4-31AA-44BB-8BDE-EC409F924C7D}" name="Column7" dataDxfId="129"/>
    <tableColumn id="16" xr3:uid="{8B4F0381-4974-48B0-B0C5-106F855CBA3D}" name="Column6" dataDxfId="128"/>
    <tableColumn id="5" xr3:uid="{031EFADE-A324-4B80-B64E-F7DA5D682B17}" name="modified  Half Life" dataDxfId="127"/>
    <tableColumn id="6" xr3:uid="{B0B45F27-CC73-4DCB-BD41-B899F0D166A0}" name="Uncertain Decimals" dataDxfId="126"/>
    <tableColumn id="7" xr3:uid="{B2E58A98-2788-4E57-8C22-B8446FC968DA}" name="Order of Magnatude" dataDxfId="125"/>
    <tableColumn id="8" xr3:uid="{EB9FCD22-D3BD-4EA4-906E-D8C04486A099}" name="Modified Gamma Energy" dataDxfId="124"/>
    <tableColumn id="10" xr3:uid="{A872B3F5-F958-4C02-85A5-0CFC0F0A23FE}" name="Uncertain Decimals Gamma" dataDxfId="123"/>
    <tableColumn id="15" xr3:uid="{62024839-546C-4D79-AE2E-40E659A6C119}" name="Decay rate" dataDxfId="122">
      <calculatedColumnFormula>($V$5/(Table414[[#This Row],[modified  Half Life]]*Table414[[#This Row],[Order of Magnatude]]))</calculatedColumnFormula>
    </tableColumn>
    <tableColumn id="14" xr3:uid="{350DC581-5DD8-4596-A88C-35250806177C}" name="Column5" dataDxfId="121"/>
    <tableColumn id="13" xr3:uid="{AC9CE0FC-E79B-4A34-9B11-613DF8AB6866}" name="Column4" dataDxfId="120"/>
    <tableColumn id="12" xr3:uid="{6121205C-FB12-4B16-8135-65C677411199}" name="Column3" dataDxfId="119"/>
    <tableColumn id="11" xr3:uid="{53EFF120-58ED-4FEC-8A09-580B56E2F777}" name="Column2" dataDxfId="118"/>
    <tableColumn id="9" xr3:uid="{C74B65DD-4FB1-4F57-BF18-9DE3EA4B49C2}" name="Column1" dataDxfId="117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C6073A-F2C0-4D40-9E81-E5F1FAB5D56F}" name="Table1" displayName="Table1" ref="A1:A1048576" totalsRowShown="0" headerRowDxfId="116">
  <sortState xmlns:xlrd2="http://schemas.microsoft.com/office/spreadsheetml/2017/richdata2" ref="A2:A1048576">
    <sortCondition ref="A2:A1048576"/>
  </sortState>
  <tableColumns count="1">
    <tableColumn id="1" xr3:uid="{D1CD0616-FB10-468A-A55E-243C5E0AEFDC}" name="E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FCBF5F9-69AC-4DD4-8332-F8D3A44CF3D0}" name="Table4" displayName="Table4" ref="A1:O2868" totalsRowShown="0" headerRowDxfId="115" dataDxfId="113" headerRowBorderDxfId="114" tableBorderDxfId="112" totalsRowBorderDxfId="111">
  <autoFilter ref="A1:O2868" xr:uid="{2FCBF5F9-69AC-4DD4-8332-F8D3A44CF3D0}"/>
  <tableColumns count="15">
    <tableColumn id="1" xr3:uid="{AE7F68B9-B5D8-4297-9FEB-1162A9AF1D27}" name="Z (protons" dataDxfId="110"/>
    <tableColumn id="2" xr3:uid="{FE8320DB-D0AA-450A-857E-1E323A5730FC}" name="N (neutrons" dataDxfId="109"/>
    <tableColumn id="3" xr3:uid="{C2C83B4F-C9AB-4C21-98E4-E2C9F23B0B39}" name="A(amu" dataDxfId="108"/>
    <tableColumn id="4" xr3:uid="{ED8A5C16-75AB-4669-8136-8DED94D313DB}" name="Chemical Element" dataDxfId="107"/>
    <tableColumn id="5" xr3:uid="{DF3AD101-730D-46AB-A061-7D64FAF7863D}" name="modified  Half Life" dataDxfId="106"/>
    <tableColumn id="6" xr3:uid="{C66CE32D-CAB0-4B2F-9806-F8DDD50AFB30}" name="Uncertain Decimals" dataDxfId="105"/>
    <tableColumn id="7" xr3:uid="{031B4F3A-CE32-4E17-A1BB-B7DD3B42B701}" name="Order of Magnatude" dataDxfId="104"/>
    <tableColumn id="8" xr3:uid="{0E270BEE-4DBF-4BF0-BC42-E64A8B07B4EB}" name="Modified Gamma Energy" dataDxfId="103"/>
    <tableColumn id="10" xr3:uid="{6E5A1073-66CF-40DF-AF0A-39DEAA6903C6}" name="Uncertain Decimals Gamma" dataDxfId="102"/>
    <tableColumn id="15" xr3:uid="{5B45703F-9A9B-4988-A28A-43516C530F8A}" name="Decay rate" dataDxfId="101">
      <calculatedColumnFormula>($S$5/(Table4[[#This Row],[modified  Half Life]]*Table4[[#This Row],[Order of Magnatude]]))</calculatedColumnFormula>
    </tableColumn>
    <tableColumn id="14" xr3:uid="{48E76190-F556-4668-B39D-BA8E1499B714}" name="Column5" dataDxfId="100"/>
    <tableColumn id="13" xr3:uid="{7193D925-AA55-4FF0-8BB3-2B2AA7C37012}" name="Column4" dataDxfId="99"/>
    <tableColumn id="12" xr3:uid="{6CC40F3B-6B11-4B64-B416-11A19FE3DA9D}" name="Column3" dataDxfId="98"/>
    <tableColumn id="11" xr3:uid="{ABCFD0D2-3507-4E51-91FE-D352C3B90F26}" name="Column2" dataDxfId="97"/>
    <tableColumn id="9" xr3:uid="{0C3E702C-5700-4EE9-9581-436F2CD3AE75}" name="Column1" dataDxfId="96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8258DD9-85C9-4182-B988-7C50D779B738}" name="Table5" displayName="Table5" ref="A1:D2860" totalsRowShown="0" dataDxfId="94" headerRowBorderDxfId="95" tableBorderDxfId="93" totalsRowBorderDxfId="92">
  <autoFilter ref="A1:D2860" xr:uid="{98258DD9-85C9-4182-B988-7C50D779B738}"/>
  <sortState xmlns:xlrd2="http://schemas.microsoft.com/office/spreadsheetml/2017/richdata2" ref="A2:C2860">
    <sortCondition ref="C1:C2860"/>
  </sortState>
  <tableColumns count="4">
    <tableColumn id="1" xr3:uid="{A4C14676-1B55-4388-A8AF-32DF62D63898}" name="A(amu)" dataDxfId="91"/>
    <tableColumn id="2" xr3:uid="{2FCF1EA0-2C67-4EAF-8A6C-60E48E499F96}" name="Chemical Element" dataDxfId="90"/>
    <tableColumn id="3" xr3:uid="{99644F80-672C-456E-B717-8F7826BC64B2}" name="Gamma Energy" dataDxfId="89"/>
    <tableColumn id="4" xr3:uid="{D2445144-FE5F-44ED-931E-FEC5D9C95FB8}" name="J" dataDxfId="88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4A67BC2-D0E4-4047-90A3-5F38A07E74A5}" name="Table3" displayName="Table3" ref="A2:H2860" totalsRowShown="0" headerRowDxfId="87" dataDxfId="86">
  <autoFilter ref="A2:H2860" xr:uid="{44A67BC2-D0E4-4047-90A3-5F38A07E74A5}"/>
  <sortState xmlns:xlrd2="http://schemas.microsoft.com/office/spreadsheetml/2017/richdata2" ref="A3:H2860">
    <sortCondition ref="E2:E2860"/>
  </sortState>
  <tableColumns count="8">
    <tableColumn id="1" xr3:uid="{6AAAD7CB-A925-4D5B-92F4-6FD889A198FC}" name="AMU" dataDxfId="85"/>
    <tableColumn id="2" xr3:uid="{73CCF903-A310-4221-8383-48DA1B7ED36C}" name="Element" dataDxfId="84"/>
    <tableColumn id="3" xr3:uid="{3AE53584-E9A9-462E-8D66-7E690267EFFD}" name="Spin" dataDxfId="83"/>
    <tableColumn id="4" xr3:uid="{FE929F22-B4F3-4F69-89C1-14C06E977B5D}" name="modified  Half Life" dataDxfId="82"/>
    <tableColumn id="7" xr3:uid="{A02AB666-F047-4802-BE9B-F1B33D03965D}" name="Order of Magnatude" dataDxfId="81"/>
    <tableColumn id="6" xr3:uid="{81C1A897-4C94-4DAD-83C1-3E85BDBACA1C}" name="Half_Life" dataDxfId="80">
      <calculatedColumnFormula>Table3[[#This Row],[modified  Half Life]]*Table3[[#This Row],[Order of Magnatude]]</calculatedColumnFormula>
    </tableColumn>
    <tableColumn id="8" xr3:uid="{82F52D1F-92D0-499A-AA62-6EB24CEEA0A8}" name="Gamma_(keV)" dataDxfId="79"/>
    <tableColumn id="9" xr3:uid="{CB433964-AEA3-427B-BD5B-EFF44C5D8C81}" name="Column4" dataDxfId="78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062BF6-21C0-4BB8-80AB-CE0DF037F9A6}" name="Table2" displayName="Table2" ref="A2:E1111" totalsRowShown="0" headerRowDxfId="77" headerRowBorderDxfId="76" tableBorderDxfId="75" totalsRowBorderDxfId="74">
  <autoFilter ref="A2:E1111" xr:uid="{59062BF6-21C0-4BB8-80AB-CE0DF037F9A6}"/>
  <sortState xmlns:xlrd2="http://schemas.microsoft.com/office/spreadsheetml/2017/richdata2" ref="A3:E1111">
    <sortCondition descending="1" ref="D2:D1111"/>
  </sortState>
  <tableColumns count="5">
    <tableColumn id="1" xr3:uid="{72B39197-8809-4448-B116-6CEDD091A00D}" name="AMU" dataDxfId="73"/>
    <tableColumn id="2" xr3:uid="{BD68D4DE-5323-4372-B91A-F9BE5CA9D5E3}" name="Element" dataDxfId="72"/>
    <tableColumn id="3" xr3:uid="{F103BE47-5BD1-460C-A1F2-22FA63E2356B}" name="Spin" dataDxfId="71"/>
    <tableColumn id="4" xr3:uid="{636DC283-777C-4DA9-A15B-14DA487C5120}" name="Half_Life" dataDxfId="70"/>
    <tableColumn id="7" xr3:uid="{23CBBC5A-93FB-495F-B8B2-F49051115F23}" name="Gamma_(keV)" dataDxfId="69"/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BB85FD4-D1FD-4268-81CD-3096350282C8}" name="Table6" displayName="Table6" ref="G2:K1375" totalsRowShown="0" headerRowDxfId="68" headerRowBorderDxfId="67" tableBorderDxfId="66" totalsRowBorderDxfId="65">
  <autoFilter ref="G2:K1375" xr:uid="{5BB85FD4-D1FD-4268-81CD-3096350282C8}"/>
  <sortState xmlns:xlrd2="http://schemas.microsoft.com/office/spreadsheetml/2017/richdata2" ref="G3:K1375">
    <sortCondition descending="1" ref="J2:J1375"/>
  </sortState>
  <tableColumns count="5">
    <tableColumn id="1" xr3:uid="{EBD6BCD0-6B86-4C3F-A93B-58912C2B1AA6}" name="AMU" dataDxfId="64"/>
    <tableColumn id="2" xr3:uid="{BB08203D-0A27-4B8E-95A7-6C9AF0D7B3D2}" name="Element" dataDxfId="63"/>
    <tableColumn id="3" xr3:uid="{D28FF30B-C8B3-4CAB-B1B2-3615A60C7F2E}" name="Spin" dataDxfId="62"/>
    <tableColumn id="4" xr3:uid="{B34DFC73-5A1A-4C89-9FCF-EBF7F3903614}" name="Half_Life" dataDxfId="61"/>
    <tableColumn id="7" xr3:uid="{E54D3775-87E3-4042-81A4-2DB678C80D05}" name="Gamma_(keV)" dataDxfId="60"/>
  </tableColumns>
  <tableStyleInfo name="TableStyleDark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47A5767-10B0-414B-9781-88CD9A1B073C}" name="Table7" displayName="Table7" ref="M2:Q196" totalsRowShown="0" headerRowDxfId="59" dataDxfId="57" headerRowBorderDxfId="58" tableBorderDxfId="56" totalsRowBorderDxfId="55">
  <autoFilter ref="M2:Q196" xr:uid="{147A5767-10B0-414B-9781-88CD9A1B073C}"/>
  <sortState xmlns:xlrd2="http://schemas.microsoft.com/office/spreadsheetml/2017/richdata2" ref="M3:Q196">
    <sortCondition descending="1" ref="P2:P196"/>
  </sortState>
  <tableColumns count="5">
    <tableColumn id="1" xr3:uid="{A574881C-B6C7-4538-86A5-E154B8FD54A0}" name="AMU" dataDxfId="54"/>
    <tableColumn id="2" xr3:uid="{3D85FAE7-367C-4A43-84B4-1648E017DADF}" name="Element" dataDxfId="53"/>
    <tableColumn id="3" xr3:uid="{E5C31ED8-BE28-4DFA-A117-95DD6A03270C}" name="Spin" dataDxfId="52"/>
    <tableColumn id="4" xr3:uid="{C2707766-B396-4EE6-A233-53C3D4E09DA0}" name="Half_Life" dataDxfId="51"/>
    <tableColumn id="7" xr3:uid="{FDAC59E0-6F43-48AE-8F58-4B1EDA27ECA6}" name="Gamma_(keV)" dataDxfId="50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D88FEAE-D204-40D0-A4AB-D93699B00934}" name="Table8" displayName="Table8" ref="S2:W108" totalsRowShown="0" headerRowDxfId="49" dataDxfId="47" headerRowBorderDxfId="48" tableBorderDxfId="46" totalsRowBorderDxfId="45">
  <autoFilter ref="S2:W108" xr:uid="{8D88FEAE-D204-40D0-A4AB-D93699B00934}"/>
  <sortState xmlns:xlrd2="http://schemas.microsoft.com/office/spreadsheetml/2017/richdata2" ref="S3:W108">
    <sortCondition descending="1" ref="V2:V108"/>
  </sortState>
  <tableColumns count="5">
    <tableColumn id="1" xr3:uid="{0F151558-994C-4026-B935-4FBABF3547BC}" name="AMU" dataDxfId="44"/>
    <tableColumn id="2" xr3:uid="{A135F1CB-D24F-4081-99AF-87059934173B}" name="Element" dataDxfId="43"/>
    <tableColumn id="3" xr3:uid="{D30A51C8-2508-4586-8DCE-FB5EA1FC3D88}" name="Spin" dataDxfId="42"/>
    <tableColumn id="4" xr3:uid="{70446A43-EC40-462F-8523-76B378C61FC0}" name="Half_Life" dataDxfId="41"/>
    <tableColumn id="7" xr3:uid="{650CCE0C-0AE0-4057-BB89-B04E27795093}" name="Gamma_(keV)" dataDxfId="40"/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39B1FBB-8BDC-4764-9E68-80415A3FEEE0}" name="Table9" displayName="Table9" ref="AE2:AI15" totalsRowShown="0" headerRowDxfId="39" dataDxfId="37" headerRowBorderDxfId="38" tableBorderDxfId="36" totalsRowBorderDxfId="35">
  <autoFilter ref="AE2:AI15" xr:uid="{239B1FBB-8BDC-4764-9E68-80415A3FEEE0}"/>
  <sortState xmlns:xlrd2="http://schemas.microsoft.com/office/spreadsheetml/2017/richdata2" ref="AE3:AI12">
    <sortCondition descending="1" ref="AH2:AH12"/>
  </sortState>
  <tableColumns count="5">
    <tableColumn id="1" xr3:uid="{D97189FC-976D-4EA3-8EAA-60E4B931E10B}" name="AMU" dataDxfId="34"/>
    <tableColumn id="2" xr3:uid="{FA5FF0FF-5E1F-46D5-9470-0736F748F417}" name="Element" dataDxfId="33"/>
    <tableColumn id="3" xr3:uid="{17CBA014-2DDF-4EF3-98A9-451868EBE13E}" name="Spin" dataDxfId="32"/>
    <tableColumn id="4" xr3:uid="{201FD6EF-82C2-4158-A240-D07317BB6982}" name="Half_Life" dataDxfId="31"/>
    <tableColumn id="7" xr3:uid="{D87689A7-FE36-4CC7-B0B7-83723D6A945F}" name="Gamma_(keV)" dataDxfId="30"/>
  </tableColumns>
  <tableStyleInfo name="TableStyleMedium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4C361A1-CA0F-4310-95B2-13F0FDA90C7E}" name="Table10" displayName="Table10" ref="Y2:AC40" totalsRowShown="0" headerRowDxfId="29" dataDxfId="27" headerRowBorderDxfId="28" tableBorderDxfId="26" totalsRowBorderDxfId="25">
  <autoFilter ref="Y2:AC40" xr:uid="{74C361A1-CA0F-4310-95B2-13F0FDA90C7E}"/>
  <sortState xmlns:xlrd2="http://schemas.microsoft.com/office/spreadsheetml/2017/richdata2" ref="Y3:AC40">
    <sortCondition descending="1" ref="AB2:AB40"/>
  </sortState>
  <tableColumns count="5">
    <tableColumn id="1" xr3:uid="{16DA2B05-E116-42F3-8474-3AD9AF5CB475}" name="AMU" dataDxfId="24"/>
    <tableColumn id="2" xr3:uid="{DA0BD1A4-82C1-4CB0-AFF6-4ED94A3B28CC}" name="Element" dataDxfId="23"/>
    <tableColumn id="3" xr3:uid="{4ED324DC-91C9-4A44-AA1C-791EBF2336B0}" name="Spin" dataDxfId="22"/>
    <tableColumn id="4" xr3:uid="{8EBB1814-4FD2-429B-8AE0-B212C5556BAE}" name="Half_Life" dataDxfId="21"/>
    <tableColumn id="7" xr3:uid="{817B0371-CDD9-437A-A1F9-859AB7A6531B}" name="Gamma_(keV)" dataDxfId="20"/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35F5CDD-D05D-4115-BC5B-6AAD50B0EAB9}" name="Table11" displayName="Table11" ref="AQ2:AU8" totalsRowShown="0" headerRowDxfId="19" dataDxfId="17" headerRowBorderDxfId="18" tableBorderDxfId="16" totalsRowBorderDxfId="15">
  <autoFilter ref="AQ2:AU8" xr:uid="{D35F5CDD-D05D-4115-BC5B-6AAD50B0EAB9}"/>
  <sortState xmlns:xlrd2="http://schemas.microsoft.com/office/spreadsheetml/2017/richdata2" ref="AQ3:AU8">
    <sortCondition descending="1" ref="AT2:AT8"/>
  </sortState>
  <tableColumns count="5">
    <tableColumn id="1" xr3:uid="{08B09D25-2F73-428A-A024-C1714AC8EF55}" name="AMU" dataDxfId="14"/>
    <tableColumn id="2" xr3:uid="{DBFB3614-37B2-47C3-B97A-27D856920EF3}" name="Element" dataDxfId="13"/>
    <tableColumn id="3" xr3:uid="{C20FD68D-4D91-4A7D-A4E3-D7E261B125FB}" name="Spin" dataDxfId="12"/>
    <tableColumn id="4" xr3:uid="{878664CF-37CC-4F33-9EFC-4501099F4785}" name="Half_Life" dataDxfId="11"/>
    <tableColumn id="5" xr3:uid="{E14F5909-3096-47B2-B58A-08A3780A71A8}" name="Gamma_(keV)" dataDxfId="10"/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AED21D6-C4FD-4B01-B5CE-EAA2090EDB34}" name="Table12" displayName="Table12" ref="AK2:AO20" totalsRowShown="0" headerRowDxfId="9" dataDxfId="7" headerRowBorderDxfId="8" tableBorderDxfId="6" totalsRowBorderDxfId="5">
  <autoFilter ref="AK2:AO20" xr:uid="{BAED21D6-C4FD-4B01-B5CE-EAA2090EDB34}"/>
  <sortState xmlns:xlrd2="http://schemas.microsoft.com/office/spreadsheetml/2017/richdata2" ref="AK3:AO20">
    <sortCondition descending="1" ref="AN2:AN20"/>
  </sortState>
  <tableColumns count="5">
    <tableColumn id="1" xr3:uid="{4AF78CBE-66C6-4D48-B171-8EA4A51BEEC6}" name="AMU" dataDxfId="4"/>
    <tableColumn id="2" xr3:uid="{44065A76-94E3-49A0-8498-9EBEE09AFB52}" name="Element" dataDxfId="3"/>
    <tableColumn id="3" xr3:uid="{6C6D92C1-3B8A-4271-9452-BEC16424E270}" name="Spin" dataDxfId="2"/>
    <tableColumn id="4" xr3:uid="{66284B03-A8B1-49FF-A36F-2A193EBC7CFB}" name="Half_Life" dataDxfId="1"/>
    <tableColumn id="5" xr3:uid="{F8DB4F51-E520-469C-A3AC-2A351B22F6AF}" name="Gamma_(keV)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Relationship Id="rId9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E01F6-78AF-4309-A023-4AC65C591E4E}">
  <dimension ref="A1:L2868"/>
  <sheetViews>
    <sheetView zoomScaleNormal="100" workbookViewId="0">
      <pane ySplit="1" topLeftCell="A2" activePane="bottomLeft" state="frozen"/>
      <selection pane="bottomLeft" activeCell="O34" sqref="O34"/>
    </sheetView>
  </sheetViews>
  <sheetFormatPr defaultRowHeight="15" x14ac:dyDescent="0.25"/>
  <cols>
    <col min="5" max="5" width="12.5703125" bestFit="1" customWidth="1"/>
    <col min="6" max="6" width="14.85546875" bestFit="1" customWidth="1"/>
    <col min="7" max="7" width="23.28515625" bestFit="1" customWidth="1"/>
    <col min="8" max="8" width="19.85546875" bestFit="1" customWidth="1"/>
    <col min="9" max="9" width="11.7109375" bestFit="1" customWidth="1"/>
  </cols>
  <sheetData>
    <row r="1" spans="1:10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182</v>
      </c>
      <c r="F1" s="3" t="s">
        <v>183</v>
      </c>
      <c r="G1" s="3" t="s">
        <v>184</v>
      </c>
      <c r="H1" s="3" t="s">
        <v>182</v>
      </c>
      <c r="I1" s="3" t="s">
        <v>185</v>
      </c>
      <c r="J1" s="3" t="s">
        <v>186</v>
      </c>
    </row>
    <row r="2" spans="1:10" x14ac:dyDescent="0.25">
      <c r="A2" s="1">
        <v>21</v>
      </c>
      <c r="B2" s="1">
        <v>35</v>
      </c>
      <c r="C2" s="1">
        <v>56</v>
      </c>
      <c r="D2" t="s">
        <v>4</v>
      </c>
      <c r="E2" t="s">
        <v>9</v>
      </c>
      <c r="F2" t="s">
        <v>5</v>
      </c>
      <c r="G2" t="s">
        <v>10</v>
      </c>
      <c r="H2" t="s">
        <v>201</v>
      </c>
      <c r="J2" t="s">
        <v>62</v>
      </c>
    </row>
    <row r="3" spans="1:10" x14ac:dyDescent="0.25">
      <c r="A3" s="1">
        <v>21</v>
      </c>
      <c r="B3" s="1">
        <v>35</v>
      </c>
      <c r="C3" s="1">
        <v>56</v>
      </c>
      <c r="D3" t="s">
        <v>4</v>
      </c>
      <c r="E3" t="s">
        <v>9</v>
      </c>
      <c r="F3" t="s">
        <v>5</v>
      </c>
      <c r="G3" t="s">
        <v>10</v>
      </c>
      <c r="H3" t="s">
        <v>200</v>
      </c>
      <c r="J3" t="s">
        <v>62</v>
      </c>
    </row>
    <row r="4" spans="1:10" x14ac:dyDescent="0.25">
      <c r="A4" s="1">
        <v>26</v>
      </c>
      <c r="B4" s="1">
        <v>31</v>
      </c>
      <c r="C4" s="1">
        <v>57</v>
      </c>
      <c r="D4" t="s">
        <v>11</v>
      </c>
      <c r="E4" t="s">
        <v>6</v>
      </c>
      <c r="F4" t="s">
        <v>12</v>
      </c>
      <c r="G4" t="s">
        <v>203</v>
      </c>
      <c r="H4" t="s">
        <v>6</v>
      </c>
      <c r="I4" t="s">
        <v>7</v>
      </c>
      <c r="J4" t="s">
        <v>62</v>
      </c>
    </row>
    <row r="5" spans="1:10" x14ac:dyDescent="0.25">
      <c r="A5" s="1">
        <v>26</v>
      </c>
      <c r="B5" s="1">
        <v>31</v>
      </c>
      <c r="C5" s="1">
        <v>57</v>
      </c>
      <c r="D5" t="s">
        <v>11</v>
      </c>
      <c r="E5" t="s">
        <v>6</v>
      </c>
      <c r="F5" t="s">
        <v>12</v>
      </c>
      <c r="G5" t="s">
        <v>202</v>
      </c>
      <c r="H5" t="s">
        <v>6</v>
      </c>
      <c r="J5" t="s">
        <v>62</v>
      </c>
    </row>
    <row r="6" spans="1:10" x14ac:dyDescent="0.25">
      <c r="A6" s="1">
        <v>21</v>
      </c>
      <c r="B6" s="1">
        <v>37</v>
      </c>
      <c r="C6" s="1">
        <v>58</v>
      </c>
      <c r="D6" t="s">
        <v>4</v>
      </c>
      <c r="E6" t="s">
        <v>13</v>
      </c>
      <c r="G6" t="s">
        <v>14</v>
      </c>
      <c r="H6" t="s">
        <v>13</v>
      </c>
      <c r="J6" t="s">
        <v>62</v>
      </c>
    </row>
    <row r="7" spans="1:10" x14ac:dyDescent="0.25">
      <c r="A7" s="1">
        <v>21</v>
      </c>
      <c r="B7" s="1">
        <v>37</v>
      </c>
      <c r="C7" s="1">
        <v>58</v>
      </c>
      <c r="D7" t="s">
        <v>4</v>
      </c>
      <c r="E7" t="s">
        <v>15</v>
      </c>
      <c r="G7" t="s">
        <v>16</v>
      </c>
      <c r="H7" t="s">
        <v>15</v>
      </c>
      <c r="J7" t="s">
        <v>62</v>
      </c>
    </row>
    <row r="8" spans="1:10" x14ac:dyDescent="0.25">
      <c r="A8" s="1">
        <v>21</v>
      </c>
      <c r="B8" s="1">
        <v>37</v>
      </c>
      <c r="C8" s="1">
        <v>58</v>
      </c>
      <c r="D8" t="s">
        <v>4</v>
      </c>
      <c r="E8" t="s">
        <v>13</v>
      </c>
      <c r="G8" t="s">
        <v>17</v>
      </c>
      <c r="H8" t="s">
        <v>13</v>
      </c>
      <c r="J8" t="s">
        <v>62</v>
      </c>
    </row>
    <row r="9" spans="1:10" x14ac:dyDescent="0.25">
      <c r="A9" s="1">
        <v>27</v>
      </c>
      <c r="B9" s="1">
        <v>31</v>
      </c>
      <c r="C9" s="1">
        <v>58</v>
      </c>
      <c r="D9" t="s">
        <v>18</v>
      </c>
      <c r="E9" t="s">
        <v>8</v>
      </c>
      <c r="F9" t="s">
        <v>19</v>
      </c>
      <c r="G9" t="s">
        <v>20</v>
      </c>
      <c r="H9" t="s">
        <v>205</v>
      </c>
      <c r="I9" t="s">
        <v>21</v>
      </c>
      <c r="J9" t="s">
        <v>62</v>
      </c>
    </row>
    <row r="10" spans="1:10" x14ac:dyDescent="0.25">
      <c r="A10" s="1">
        <v>27</v>
      </c>
      <c r="B10" s="1">
        <v>31</v>
      </c>
      <c r="C10" s="1">
        <v>58</v>
      </c>
      <c r="D10" t="s">
        <v>18</v>
      </c>
      <c r="E10" t="s">
        <v>8</v>
      </c>
      <c r="F10" t="s">
        <v>19</v>
      </c>
      <c r="G10" t="s">
        <v>20</v>
      </c>
      <c r="H10" t="s">
        <v>204</v>
      </c>
      <c r="J10" t="s">
        <v>62</v>
      </c>
    </row>
    <row r="11" spans="1:10" x14ac:dyDescent="0.25">
      <c r="A11" s="1">
        <v>22</v>
      </c>
      <c r="B11" s="1">
        <v>37</v>
      </c>
      <c r="C11" s="1">
        <v>59</v>
      </c>
      <c r="D11" t="s">
        <v>22</v>
      </c>
      <c r="E11" t="s">
        <v>23</v>
      </c>
      <c r="F11" t="s">
        <v>24</v>
      </c>
      <c r="G11" t="s">
        <v>25</v>
      </c>
      <c r="H11" t="s">
        <v>26</v>
      </c>
      <c r="J11" t="s">
        <v>62</v>
      </c>
    </row>
    <row r="12" spans="1:10" x14ac:dyDescent="0.25">
      <c r="A12" s="1">
        <v>24</v>
      </c>
      <c r="B12" s="1">
        <v>35</v>
      </c>
      <c r="C12" s="1">
        <v>59</v>
      </c>
      <c r="D12" t="s">
        <v>27</v>
      </c>
      <c r="E12" t="s">
        <v>28</v>
      </c>
      <c r="F12" t="s">
        <v>29</v>
      </c>
      <c r="G12" t="s">
        <v>30</v>
      </c>
      <c r="H12" t="s">
        <v>31</v>
      </c>
      <c r="J12" t="s">
        <v>62</v>
      </c>
    </row>
    <row r="13" spans="1:10" x14ac:dyDescent="0.25">
      <c r="A13" s="1">
        <v>23</v>
      </c>
      <c r="B13" s="1">
        <v>37</v>
      </c>
      <c r="C13" s="1">
        <v>60</v>
      </c>
      <c r="D13" t="s">
        <v>32</v>
      </c>
      <c r="E13" t="s">
        <v>33</v>
      </c>
      <c r="G13" t="s">
        <v>34</v>
      </c>
      <c r="H13" t="s">
        <v>206</v>
      </c>
      <c r="J13" t="s">
        <v>62</v>
      </c>
    </row>
    <row r="14" spans="1:10" x14ac:dyDescent="0.25">
      <c r="A14" s="1">
        <v>23</v>
      </c>
      <c r="B14" s="1">
        <v>37</v>
      </c>
      <c r="C14" s="1">
        <v>60</v>
      </c>
      <c r="D14" t="s">
        <v>32</v>
      </c>
      <c r="E14" t="s">
        <v>33</v>
      </c>
      <c r="G14" t="s">
        <v>34</v>
      </c>
      <c r="H14" t="s">
        <v>33</v>
      </c>
      <c r="J14" t="s">
        <v>62</v>
      </c>
    </row>
    <row r="15" spans="1:10" x14ac:dyDescent="0.25">
      <c r="A15" s="1">
        <v>22</v>
      </c>
      <c r="B15" s="1">
        <v>39</v>
      </c>
      <c r="C15" s="1">
        <v>61</v>
      </c>
      <c r="D15" t="s">
        <v>22</v>
      </c>
      <c r="E15" t="s">
        <v>35</v>
      </c>
      <c r="F15" t="s">
        <v>36</v>
      </c>
      <c r="G15" t="s">
        <v>37</v>
      </c>
      <c r="H15" t="s">
        <v>38</v>
      </c>
      <c r="J15" t="s">
        <v>62</v>
      </c>
    </row>
    <row r="16" spans="1:10" x14ac:dyDescent="0.25">
      <c r="A16" s="1">
        <v>22</v>
      </c>
      <c r="B16" s="1">
        <v>39</v>
      </c>
      <c r="C16" s="1">
        <v>61</v>
      </c>
      <c r="D16" t="s">
        <v>22</v>
      </c>
      <c r="E16" t="s">
        <v>39</v>
      </c>
      <c r="F16" t="s">
        <v>29</v>
      </c>
      <c r="G16" t="s">
        <v>40</v>
      </c>
      <c r="H16" t="s">
        <v>41</v>
      </c>
      <c r="J16" t="s">
        <v>62</v>
      </c>
    </row>
    <row r="17" spans="1:10" x14ac:dyDescent="0.25">
      <c r="A17" s="1">
        <v>26</v>
      </c>
      <c r="B17" s="1">
        <v>35</v>
      </c>
      <c r="C17" s="1">
        <v>61</v>
      </c>
      <c r="D17" t="s">
        <v>11</v>
      </c>
      <c r="E17" t="s">
        <v>42</v>
      </c>
      <c r="F17" t="s">
        <v>29</v>
      </c>
      <c r="G17" t="s">
        <v>43</v>
      </c>
      <c r="H17" t="s">
        <v>44</v>
      </c>
      <c r="I17" t="s">
        <v>45</v>
      </c>
      <c r="J17" t="s">
        <v>62</v>
      </c>
    </row>
    <row r="18" spans="1:10" x14ac:dyDescent="0.25">
      <c r="A18" s="1">
        <v>25</v>
      </c>
      <c r="B18" s="1">
        <v>37</v>
      </c>
      <c r="C18" s="1">
        <v>62</v>
      </c>
      <c r="D18" t="s">
        <v>46</v>
      </c>
      <c r="E18" s="1">
        <v>113.8</v>
      </c>
      <c r="F18" s="1">
        <v>-4</v>
      </c>
      <c r="G18" t="s">
        <v>47</v>
      </c>
      <c r="H18" t="s">
        <v>48</v>
      </c>
      <c r="I18" t="s">
        <v>49</v>
      </c>
      <c r="J18" t="s">
        <v>62</v>
      </c>
    </row>
    <row r="19" spans="1:10" x14ac:dyDescent="0.25">
      <c r="A19" s="1">
        <v>29</v>
      </c>
      <c r="B19" s="1">
        <v>33</v>
      </c>
      <c r="C19" s="1">
        <v>62</v>
      </c>
      <c r="D19" t="s">
        <v>50</v>
      </c>
      <c r="E19" t="s">
        <v>51</v>
      </c>
      <c r="F19" t="s">
        <v>19</v>
      </c>
      <c r="G19" t="s">
        <v>52</v>
      </c>
      <c r="H19" t="s">
        <v>207</v>
      </c>
      <c r="I19" t="s">
        <v>92</v>
      </c>
      <c r="J19" t="s">
        <v>62</v>
      </c>
    </row>
    <row r="20" spans="1:10" x14ac:dyDescent="0.25">
      <c r="A20" s="1">
        <v>29</v>
      </c>
      <c r="B20" s="1">
        <v>33</v>
      </c>
      <c r="C20" s="1">
        <v>62</v>
      </c>
      <c r="D20" t="s">
        <v>50</v>
      </c>
      <c r="E20" t="s">
        <v>51</v>
      </c>
      <c r="F20" t="s">
        <v>19</v>
      </c>
      <c r="G20" t="s">
        <v>52</v>
      </c>
      <c r="H20" t="s">
        <v>208</v>
      </c>
      <c r="I20" t="s">
        <v>92</v>
      </c>
      <c r="J20" t="s">
        <v>62</v>
      </c>
    </row>
    <row r="21" spans="1:10" x14ac:dyDescent="0.25">
      <c r="A21" s="1">
        <v>28</v>
      </c>
      <c r="B21" s="1">
        <v>35</v>
      </c>
      <c r="C21" s="1">
        <v>63</v>
      </c>
      <c r="D21" t="s">
        <v>53</v>
      </c>
      <c r="E21" t="s">
        <v>54</v>
      </c>
      <c r="F21" t="s">
        <v>55</v>
      </c>
      <c r="G21" t="s">
        <v>56</v>
      </c>
      <c r="H21" t="s">
        <v>57</v>
      </c>
      <c r="J21" t="s">
        <v>62</v>
      </c>
    </row>
    <row r="22" spans="1:10" x14ac:dyDescent="0.25">
      <c r="A22" s="1">
        <v>31</v>
      </c>
      <c r="B22" s="1">
        <v>32</v>
      </c>
      <c r="C22" s="1">
        <v>63</v>
      </c>
      <c r="D22" t="s">
        <v>58</v>
      </c>
      <c r="E22" t="s">
        <v>59</v>
      </c>
      <c r="F22" t="s">
        <v>55</v>
      </c>
      <c r="G22" t="s">
        <v>60</v>
      </c>
      <c r="H22" t="s">
        <v>61</v>
      </c>
      <c r="I22" t="s">
        <v>7</v>
      </c>
      <c r="J22" t="s">
        <v>62</v>
      </c>
    </row>
    <row r="23" spans="1:10" x14ac:dyDescent="0.25">
      <c r="A23" s="2">
        <v>25</v>
      </c>
      <c r="B23" s="2">
        <v>39</v>
      </c>
      <c r="C23" s="2">
        <v>64</v>
      </c>
      <c r="D23" t="s">
        <v>46</v>
      </c>
      <c r="E23" t="s">
        <v>63</v>
      </c>
      <c r="F23" t="s">
        <v>5</v>
      </c>
      <c r="G23" t="s">
        <v>64</v>
      </c>
      <c r="H23" t="s">
        <v>65</v>
      </c>
      <c r="I23" t="s">
        <v>45</v>
      </c>
      <c r="J23" t="s">
        <v>62</v>
      </c>
    </row>
    <row r="24" spans="1:10" x14ac:dyDescent="0.25">
      <c r="A24" s="2">
        <v>29</v>
      </c>
      <c r="B24" s="2">
        <v>35</v>
      </c>
      <c r="C24" s="2">
        <v>64</v>
      </c>
      <c r="D24" t="s">
        <v>50</v>
      </c>
      <c r="E24" t="s">
        <v>66</v>
      </c>
      <c r="F24" s="1">
        <v>-6</v>
      </c>
      <c r="G24" t="s">
        <v>67</v>
      </c>
      <c r="H24" t="s">
        <v>68</v>
      </c>
      <c r="J24" t="s">
        <v>62</v>
      </c>
    </row>
    <row r="25" spans="1:10" x14ac:dyDescent="0.25">
      <c r="A25" s="2">
        <v>31</v>
      </c>
      <c r="B25" s="2">
        <v>33</v>
      </c>
      <c r="C25" s="2">
        <v>64</v>
      </c>
      <c r="D25" t="s">
        <v>58</v>
      </c>
      <c r="E25" t="s">
        <v>69</v>
      </c>
      <c r="F25" t="s">
        <v>70</v>
      </c>
      <c r="G25" t="s">
        <v>71</v>
      </c>
      <c r="H25" t="s">
        <v>72</v>
      </c>
      <c r="I25" t="s">
        <v>73</v>
      </c>
      <c r="J25" t="s">
        <v>62</v>
      </c>
    </row>
    <row r="26" spans="1:10" x14ac:dyDescent="0.25">
      <c r="A26" s="2">
        <v>26</v>
      </c>
      <c r="B26" s="2">
        <v>39</v>
      </c>
      <c r="C26" s="2">
        <v>65</v>
      </c>
      <c r="D26" t="s">
        <v>11</v>
      </c>
      <c r="E26" t="s">
        <v>74</v>
      </c>
      <c r="F26" t="s">
        <v>75</v>
      </c>
      <c r="G26" t="s">
        <v>76</v>
      </c>
      <c r="H26" t="s">
        <v>77</v>
      </c>
      <c r="I26" t="s">
        <v>78</v>
      </c>
      <c r="J26" t="s">
        <v>62</v>
      </c>
    </row>
    <row r="27" spans="1:10" x14ac:dyDescent="0.25">
      <c r="A27" s="2">
        <v>28</v>
      </c>
      <c r="B27" s="2">
        <v>37</v>
      </c>
      <c r="C27" s="2">
        <v>65</v>
      </c>
      <c r="D27" t="s">
        <v>53</v>
      </c>
      <c r="E27" t="s">
        <v>79</v>
      </c>
      <c r="F27" t="s">
        <v>80</v>
      </c>
      <c r="G27" t="s">
        <v>81</v>
      </c>
      <c r="H27" t="s">
        <v>82</v>
      </c>
      <c r="I27" t="s">
        <v>73</v>
      </c>
      <c r="J27" t="s">
        <v>62</v>
      </c>
    </row>
    <row r="28" spans="1:10" x14ac:dyDescent="0.25">
      <c r="A28" s="2">
        <v>28</v>
      </c>
      <c r="B28" s="2">
        <v>37</v>
      </c>
      <c r="C28" s="2">
        <v>65</v>
      </c>
      <c r="D28" t="s">
        <v>53</v>
      </c>
      <c r="E28" t="s">
        <v>83</v>
      </c>
      <c r="F28" t="s">
        <v>84</v>
      </c>
      <c r="G28" t="s">
        <v>85</v>
      </c>
      <c r="H28" t="s">
        <v>86</v>
      </c>
      <c r="I28" t="s">
        <v>45</v>
      </c>
      <c r="J28" t="s">
        <v>62</v>
      </c>
    </row>
    <row r="29" spans="1:10" x14ac:dyDescent="0.25">
      <c r="A29" s="2">
        <v>30</v>
      </c>
      <c r="B29" s="2">
        <v>35</v>
      </c>
      <c r="C29" s="2">
        <v>65</v>
      </c>
      <c r="D29" t="s">
        <v>87</v>
      </c>
      <c r="E29" t="s">
        <v>88</v>
      </c>
      <c r="F29" t="s">
        <v>89</v>
      </c>
      <c r="G29" t="s">
        <v>90</v>
      </c>
      <c r="H29" t="s">
        <v>91</v>
      </c>
      <c r="I29" t="s">
        <v>92</v>
      </c>
      <c r="J29" t="s">
        <v>62</v>
      </c>
    </row>
    <row r="30" spans="1:10" x14ac:dyDescent="0.25">
      <c r="A30" s="2">
        <v>25</v>
      </c>
      <c r="B30" s="2">
        <v>41</v>
      </c>
      <c r="C30" s="2">
        <v>66</v>
      </c>
      <c r="D30" t="s">
        <v>46</v>
      </c>
      <c r="E30" t="s">
        <v>93</v>
      </c>
      <c r="F30" t="s">
        <v>94</v>
      </c>
      <c r="G30" t="s">
        <v>95</v>
      </c>
      <c r="H30" t="s">
        <v>96</v>
      </c>
      <c r="I30" t="s">
        <v>45</v>
      </c>
      <c r="J30" t="s">
        <v>62</v>
      </c>
    </row>
    <row r="31" spans="1:10" x14ac:dyDescent="0.25">
      <c r="A31" s="2">
        <v>27</v>
      </c>
      <c r="B31" s="2">
        <v>39</v>
      </c>
      <c r="C31" s="2">
        <v>66</v>
      </c>
      <c r="D31" t="s">
        <v>18</v>
      </c>
      <c r="E31" t="s">
        <v>97</v>
      </c>
      <c r="F31" t="s">
        <v>98</v>
      </c>
      <c r="G31" t="s">
        <v>99</v>
      </c>
      <c r="H31" s="1">
        <v>175.5</v>
      </c>
      <c r="I31" t="s">
        <v>92</v>
      </c>
      <c r="J31" t="s">
        <v>62</v>
      </c>
    </row>
    <row r="32" spans="1:10" x14ac:dyDescent="0.25">
      <c r="A32" s="2">
        <v>27</v>
      </c>
      <c r="B32" s="2">
        <v>39</v>
      </c>
      <c r="C32" s="2">
        <v>66</v>
      </c>
      <c r="D32" t="s">
        <v>18</v>
      </c>
      <c r="E32" t="s">
        <v>100</v>
      </c>
      <c r="F32" t="s">
        <v>101</v>
      </c>
      <c r="G32" t="s">
        <v>102</v>
      </c>
      <c r="H32" s="1">
        <v>252</v>
      </c>
      <c r="J32" t="s">
        <v>62</v>
      </c>
    </row>
    <row r="33" spans="1:12" x14ac:dyDescent="0.25">
      <c r="A33" s="2">
        <v>29</v>
      </c>
      <c r="B33" s="2">
        <v>37</v>
      </c>
      <c r="C33" s="2">
        <v>66</v>
      </c>
      <c r="D33" t="s">
        <v>50</v>
      </c>
      <c r="E33" t="s">
        <v>103</v>
      </c>
      <c r="F33" t="s">
        <v>104</v>
      </c>
      <c r="G33" t="s">
        <v>105</v>
      </c>
      <c r="H33" s="1">
        <v>563.34</v>
      </c>
      <c r="J33" t="s">
        <v>62</v>
      </c>
    </row>
    <row r="34" spans="1:12" x14ac:dyDescent="0.25">
      <c r="A34" s="2">
        <v>31</v>
      </c>
      <c r="B34" s="2">
        <v>35</v>
      </c>
      <c r="C34" s="2">
        <v>66</v>
      </c>
      <c r="D34" t="s">
        <v>58</v>
      </c>
      <c r="E34" t="s">
        <v>106</v>
      </c>
      <c r="F34" t="s">
        <v>107</v>
      </c>
      <c r="G34" t="s">
        <v>108</v>
      </c>
      <c r="H34" t="s">
        <v>109</v>
      </c>
      <c r="I34" t="s">
        <v>110</v>
      </c>
      <c r="J34" t="s">
        <v>62</v>
      </c>
    </row>
    <row r="35" spans="1:12" x14ac:dyDescent="0.25">
      <c r="A35" s="2">
        <v>31</v>
      </c>
      <c r="B35" s="2">
        <v>35</v>
      </c>
      <c r="C35" s="2">
        <v>66</v>
      </c>
      <c r="D35" t="s">
        <v>58</v>
      </c>
      <c r="E35" t="s">
        <v>111</v>
      </c>
      <c r="F35" t="s">
        <v>112</v>
      </c>
      <c r="G35" t="s">
        <v>113</v>
      </c>
      <c r="H35" t="s">
        <v>114</v>
      </c>
      <c r="I35" t="s">
        <v>7</v>
      </c>
      <c r="J35" t="s">
        <v>62</v>
      </c>
    </row>
    <row r="36" spans="1:12" x14ac:dyDescent="0.25">
      <c r="A36" s="2">
        <v>31</v>
      </c>
      <c r="B36" s="2">
        <v>35</v>
      </c>
      <c r="C36" s="2">
        <v>66</v>
      </c>
      <c r="D36" s="2" t="s">
        <v>58</v>
      </c>
      <c r="E36" s="2" t="s">
        <v>115</v>
      </c>
      <c r="F36" s="2" t="s">
        <v>116</v>
      </c>
      <c r="G36" s="2" t="s">
        <v>117</v>
      </c>
      <c r="H36" t="s">
        <v>118</v>
      </c>
      <c r="J36" s="2" t="s">
        <v>62</v>
      </c>
    </row>
    <row r="37" spans="1:12" x14ac:dyDescent="0.25">
      <c r="A37" s="2">
        <v>31</v>
      </c>
      <c r="B37" s="2">
        <v>35</v>
      </c>
      <c r="C37" s="2">
        <v>66</v>
      </c>
      <c r="D37" s="2" t="s">
        <v>58</v>
      </c>
      <c r="E37" s="2" t="s">
        <v>115</v>
      </c>
      <c r="F37" s="2" t="s">
        <v>116</v>
      </c>
      <c r="G37" s="2" t="s">
        <v>117</v>
      </c>
      <c r="H37" t="s">
        <v>119</v>
      </c>
      <c r="I37" t="s">
        <v>49</v>
      </c>
      <c r="J37" t="s">
        <v>62</v>
      </c>
    </row>
    <row r="38" spans="1:12" x14ac:dyDescent="0.25">
      <c r="A38" s="2">
        <v>31</v>
      </c>
      <c r="B38" s="2">
        <v>35</v>
      </c>
      <c r="C38" s="2">
        <v>66</v>
      </c>
      <c r="D38" s="2" t="s">
        <v>58</v>
      </c>
      <c r="E38" s="2" t="s">
        <v>115</v>
      </c>
      <c r="F38" s="2" t="s">
        <v>116</v>
      </c>
      <c r="G38" s="2" t="s">
        <v>117</v>
      </c>
      <c r="H38" t="s">
        <v>120</v>
      </c>
      <c r="I38" t="s">
        <v>121</v>
      </c>
      <c r="J38" t="s">
        <v>62</v>
      </c>
    </row>
    <row r="39" spans="1:12" x14ac:dyDescent="0.25">
      <c r="A39" s="2">
        <v>31</v>
      </c>
      <c r="B39" s="2">
        <v>35</v>
      </c>
      <c r="C39" s="2">
        <v>66</v>
      </c>
      <c r="D39" s="2" t="s">
        <v>58</v>
      </c>
      <c r="E39" s="2" t="s">
        <v>122</v>
      </c>
      <c r="F39" s="2" t="s">
        <v>123</v>
      </c>
      <c r="G39" s="2" t="s">
        <v>124</v>
      </c>
      <c r="H39" s="2" t="s">
        <v>125</v>
      </c>
      <c r="I39" s="2" t="s">
        <v>92</v>
      </c>
      <c r="J39" s="2" t="s">
        <v>62</v>
      </c>
    </row>
    <row r="40" spans="1:12" x14ac:dyDescent="0.25">
      <c r="A40" s="2">
        <v>31</v>
      </c>
      <c r="B40" s="2">
        <v>35</v>
      </c>
      <c r="C40" s="2">
        <v>66</v>
      </c>
      <c r="D40" s="2" t="s">
        <v>58</v>
      </c>
      <c r="E40" s="2" t="s">
        <v>122</v>
      </c>
      <c r="F40" s="2" t="s">
        <v>123</v>
      </c>
      <c r="G40" s="2" t="s">
        <v>124</v>
      </c>
      <c r="H40" s="2" t="s">
        <v>199</v>
      </c>
      <c r="I40" s="2"/>
      <c r="J40" t="s">
        <v>62</v>
      </c>
    </row>
    <row r="41" spans="1:12" x14ac:dyDescent="0.25">
      <c r="A41" s="2">
        <v>33</v>
      </c>
      <c r="B41" s="2">
        <v>33</v>
      </c>
      <c r="C41" s="2">
        <v>66</v>
      </c>
      <c r="D41" t="s">
        <v>126</v>
      </c>
      <c r="E41" t="s">
        <v>127</v>
      </c>
      <c r="F41" t="s">
        <v>128</v>
      </c>
      <c r="G41" t="s">
        <v>129</v>
      </c>
      <c r="H41" t="s">
        <v>130</v>
      </c>
      <c r="I41" t="s">
        <v>92</v>
      </c>
      <c r="J41" t="s">
        <v>62</v>
      </c>
    </row>
    <row r="42" spans="1:12" x14ac:dyDescent="0.25">
      <c r="A42" s="2">
        <v>33</v>
      </c>
      <c r="B42" s="2">
        <v>33</v>
      </c>
      <c r="C42" s="2">
        <v>66</v>
      </c>
      <c r="D42" t="s">
        <v>126</v>
      </c>
      <c r="E42" t="s">
        <v>131</v>
      </c>
      <c r="F42" t="s">
        <v>132</v>
      </c>
      <c r="G42" t="s">
        <v>133</v>
      </c>
      <c r="H42" t="s">
        <v>134</v>
      </c>
      <c r="I42" t="s">
        <v>92</v>
      </c>
      <c r="J42" t="s">
        <v>62</v>
      </c>
      <c r="K42" s="2"/>
      <c r="L42" s="2"/>
    </row>
    <row r="43" spans="1:12" x14ac:dyDescent="0.25">
      <c r="A43" s="2">
        <v>26</v>
      </c>
      <c r="B43" s="2">
        <v>41</v>
      </c>
      <c r="C43" s="2">
        <v>67</v>
      </c>
      <c r="D43" t="s">
        <v>11</v>
      </c>
      <c r="E43" s="1">
        <v>388</v>
      </c>
      <c r="G43" t="s">
        <v>135</v>
      </c>
      <c r="H43" t="s">
        <v>136</v>
      </c>
      <c r="I43" t="s">
        <v>73</v>
      </c>
      <c r="J43" t="s">
        <v>62</v>
      </c>
      <c r="K43" s="2"/>
      <c r="L43" s="2"/>
    </row>
    <row r="44" spans="1:12" x14ac:dyDescent="0.25">
      <c r="A44" s="2">
        <v>28</v>
      </c>
      <c r="B44" s="2">
        <v>39</v>
      </c>
      <c r="C44" s="2">
        <v>67</v>
      </c>
      <c r="D44" s="2" t="s">
        <v>53</v>
      </c>
      <c r="E44" s="2" t="s">
        <v>140</v>
      </c>
      <c r="F44" s="2" t="s">
        <v>84</v>
      </c>
      <c r="G44" s="2" t="s">
        <v>141</v>
      </c>
      <c r="H44" s="2" t="s">
        <v>180</v>
      </c>
      <c r="I44" s="2" t="s">
        <v>45</v>
      </c>
      <c r="J44" s="2" t="s">
        <v>62</v>
      </c>
      <c r="K44" s="2"/>
      <c r="L44" s="2"/>
    </row>
    <row r="45" spans="1:12" x14ac:dyDescent="0.25">
      <c r="A45" s="2">
        <v>30</v>
      </c>
      <c r="B45" s="2">
        <v>37</v>
      </c>
      <c r="C45" s="2">
        <v>67</v>
      </c>
      <c r="D45" s="2" t="s">
        <v>87</v>
      </c>
      <c r="E45" s="2" t="s">
        <v>142</v>
      </c>
      <c r="F45" s="2" t="s">
        <v>80</v>
      </c>
      <c r="G45" s="2" t="s">
        <v>143</v>
      </c>
      <c r="H45" s="2" t="s">
        <v>181</v>
      </c>
      <c r="I45" s="2" t="s">
        <v>92</v>
      </c>
      <c r="J45" t="s">
        <v>62</v>
      </c>
    </row>
    <row r="46" spans="1:12" x14ac:dyDescent="0.25">
      <c r="A46" s="2">
        <v>30</v>
      </c>
      <c r="B46" s="2">
        <v>37</v>
      </c>
      <c r="C46" s="2">
        <v>67</v>
      </c>
      <c r="D46" s="2" t="s">
        <v>87</v>
      </c>
      <c r="E46" s="2" t="s">
        <v>144</v>
      </c>
      <c r="F46" s="2" t="s">
        <v>84</v>
      </c>
      <c r="G46" s="2" t="s">
        <v>145</v>
      </c>
      <c r="H46" s="2" t="s">
        <v>144</v>
      </c>
      <c r="I46" s="2" t="s">
        <v>194</v>
      </c>
      <c r="J46" t="s">
        <v>62</v>
      </c>
    </row>
    <row r="47" spans="1:12" x14ac:dyDescent="0.25">
      <c r="A47" s="2">
        <v>31</v>
      </c>
      <c r="B47" s="2">
        <v>36</v>
      </c>
      <c r="C47" s="2">
        <v>67</v>
      </c>
      <c r="D47" s="2" t="s">
        <v>58</v>
      </c>
      <c r="E47" s="2" t="s">
        <v>146</v>
      </c>
      <c r="F47" s="2" t="s">
        <v>80</v>
      </c>
      <c r="G47" s="2" t="s">
        <v>147</v>
      </c>
      <c r="H47" s="2" t="s">
        <v>148</v>
      </c>
      <c r="J47" t="s">
        <v>62</v>
      </c>
    </row>
    <row r="48" spans="1:12" x14ac:dyDescent="0.25">
      <c r="A48" s="2">
        <v>32</v>
      </c>
      <c r="B48" s="2">
        <v>35</v>
      </c>
      <c r="C48" s="2">
        <v>67</v>
      </c>
      <c r="D48" s="2" t="s">
        <v>149</v>
      </c>
      <c r="E48" s="2" t="s">
        <v>150</v>
      </c>
      <c r="F48" s="2" t="s">
        <v>55</v>
      </c>
      <c r="G48" s="2" t="s">
        <v>151</v>
      </c>
      <c r="H48" s="2" t="s">
        <v>150</v>
      </c>
      <c r="I48" s="2" t="s">
        <v>92</v>
      </c>
      <c r="J48" t="s">
        <v>62</v>
      </c>
    </row>
    <row r="49" spans="1:11" x14ac:dyDescent="0.25">
      <c r="A49" s="2">
        <v>32</v>
      </c>
      <c r="B49" s="2">
        <v>35</v>
      </c>
      <c r="C49" s="2">
        <v>67</v>
      </c>
      <c r="D49" s="2" t="s">
        <v>149</v>
      </c>
      <c r="E49" s="2" t="s">
        <v>152</v>
      </c>
      <c r="F49" s="2" t="s">
        <v>84</v>
      </c>
      <c r="G49" s="2" t="s">
        <v>153</v>
      </c>
      <c r="H49" s="2" t="s">
        <v>154</v>
      </c>
      <c r="I49" s="2" t="s">
        <v>194</v>
      </c>
      <c r="J49" s="2" t="s">
        <v>62</v>
      </c>
    </row>
    <row r="50" spans="1:11" x14ac:dyDescent="0.25">
      <c r="A50" s="2">
        <v>27</v>
      </c>
      <c r="B50" s="2">
        <v>41</v>
      </c>
      <c r="C50" s="2">
        <v>68</v>
      </c>
      <c r="D50" s="2" t="s">
        <v>18</v>
      </c>
      <c r="E50" s="2" t="s">
        <v>155</v>
      </c>
      <c r="F50" s="2"/>
      <c r="G50" s="2" t="s">
        <v>156</v>
      </c>
      <c r="H50" s="2">
        <v>48.4</v>
      </c>
      <c r="J50" t="s">
        <v>62</v>
      </c>
    </row>
    <row r="51" spans="1:11" x14ac:dyDescent="0.25">
      <c r="A51" s="2">
        <v>28</v>
      </c>
      <c r="B51" s="2">
        <v>40</v>
      </c>
      <c r="C51" s="2">
        <v>68</v>
      </c>
      <c r="D51" s="2" t="s">
        <v>53</v>
      </c>
      <c r="E51" s="2" t="s">
        <v>157</v>
      </c>
      <c r="F51" s="2" t="s">
        <v>158</v>
      </c>
      <c r="G51" s="2" t="s">
        <v>159</v>
      </c>
      <c r="H51" s="2">
        <v>1604</v>
      </c>
      <c r="I51" s="2" t="s">
        <v>195</v>
      </c>
      <c r="J51" t="s">
        <v>62</v>
      </c>
    </row>
    <row r="52" spans="1:11" x14ac:dyDescent="0.25">
      <c r="A52" s="2">
        <v>28</v>
      </c>
      <c r="B52" s="2">
        <v>40</v>
      </c>
      <c r="C52" s="2">
        <v>68</v>
      </c>
      <c r="D52" s="2" t="s">
        <v>53</v>
      </c>
      <c r="E52" s="2" t="s">
        <v>160</v>
      </c>
      <c r="F52" s="2">
        <v>-5</v>
      </c>
      <c r="G52" s="2" t="s">
        <v>161</v>
      </c>
      <c r="H52" s="2" t="s">
        <v>162</v>
      </c>
      <c r="I52" s="2" t="s">
        <v>196</v>
      </c>
      <c r="J52" t="s">
        <v>62</v>
      </c>
    </row>
    <row r="53" spans="1:11" x14ac:dyDescent="0.25">
      <c r="A53" s="2">
        <v>28</v>
      </c>
      <c r="B53" s="2">
        <v>40</v>
      </c>
      <c r="C53" s="2">
        <v>68</v>
      </c>
      <c r="D53" s="2" t="s">
        <v>53</v>
      </c>
      <c r="E53" s="2" t="s">
        <v>163</v>
      </c>
      <c r="F53" s="2" t="s">
        <v>164</v>
      </c>
      <c r="G53" s="2" t="s">
        <v>165</v>
      </c>
      <c r="H53" s="2">
        <v>209.3</v>
      </c>
      <c r="I53" s="2" t="s">
        <v>92</v>
      </c>
      <c r="J53" t="s">
        <v>62</v>
      </c>
    </row>
    <row r="54" spans="1:11" x14ac:dyDescent="0.25">
      <c r="A54" s="2">
        <v>28</v>
      </c>
      <c r="B54" s="2">
        <v>40</v>
      </c>
      <c r="C54" s="2">
        <v>68</v>
      </c>
      <c r="D54" s="2" t="s">
        <v>53</v>
      </c>
      <c r="E54" s="2" t="s">
        <v>163</v>
      </c>
      <c r="F54" s="2" t="s">
        <v>164</v>
      </c>
      <c r="G54" s="2" t="s">
        <v>165</v>
      </c>
      <c r="H54" s="1">
        <v>274.7</v>
      </c>
      <c r="I54" s="2" t="s">
        <v>196</v>
      </c>
      <c r="J54" s="2" t="s">
        <v>62</v>
      </c>
    </row>
    <row r="55" spans="1:11" x14ac:dyDescent="0.25">
      <c r="A55" s="2">
        <v>28</v>
      </c>
      <c r="B55" s="2">
        <v>40</v>
      </c>
      <c r="C55" s="2">
        <v>68</v>
      </c>
      <c r="D55" s="2" t="s">
        <v>53</v>
      </c>
      <c r="E55" s="2" t="s">
        <v>163</v>
      </c>
      <c r="F55" s="2" t="s">
        <v>164</v>
      </c>
      <c r="G55" s="2" t="s">
        <v>165</v>
      </c>
      <c r="H55" s="2">
        <v>652</v>
      </c>
      <c r="I55" s="2" t="s">
        <v>197</v>
      </c>
      <c r="J55" t="s">
        <v>62</v>
      </c>
    </row>
    <row r="56" spans="1:11" x14ac:dyDescent="0.25">
      <c r="A56" s="2">
        <v>31</v>
      </c>
      <c r="B56" s="2">
        <v>37</v>
      </c>
      <c r="C56" s="2">
        <v>68</v>
      </c>
      <c r="D56" s="2" t="s">
        <v>58</v>
      </c>
      <c r="E56" s="2" t="s">
        <v>166</v>
      </c>
      <c r="F56" s="2">
        <v>-7</v>
      </c>
      <c r="G56" s="2" t="s">
        <v>167</v>
      </c>
      <c r="H56" s="2" t="s">
        <v>168</v>
      </c>
      <c r="I56" s="2" t="s">
        <v>92</v>
      </c>
      <c r="J56" t="s">
        <v>62</v>
      </c>
    </row>
    <row r="57" spans="1:11" x14ac:dyDescent="0.25">
      <c r="A57" s="2">
        <v>31</v>
      </c>
      <c r="B57" s="2">
        <v>37</v>
      </c>
      <c r="C57" s="2">
        <v>68</v>
      </c>
      <c r="D57" s="2" t="s">
        <v>58</v>
      </c>
      <c r="E57" s="2" t="s">
        <v>166</v>
      </c>
      <c r="F57" s="2">
        <v>-7</v>
      </c>
      <c r="G57" s="2" t="s">
        <v>167</v>
      </c>
      <c r="H57" s="2" t="s">
        <v>187</v>
      </c>
      <c r="I57" s="2" t="s">
        <v>198</v>
      </c>
      <c r="J57" t="s">
        <v>62</v>
      </c>
    </row>
    <row r="58" spans="1:11" x14ac:dyDescent="0.25">
      <c r="A58" s="2">
        <v>33</v>
      </c>
      <c r="B58" s="2">
        <v>35</v>
      </c>
      <c r="C58" s="2">
        <v>68</v>
      </c>
      <c r="D58" s="2" t="s">
        <v>126</v>
      </c>
      <c r="E58" s="2" t="s">
        <v>169</v>
      </c>
      <c r="F58" s="2" t="s">
        <v>107</v>
      </c>
      <c r="G58" s="2" t="s">
        <v>170</v>
      </c>
      <c r="H58" s="2" t="s">
        <v>171</v>
      </c>
      <c r="I58" s="2"/>
      <c r="J58" t="s">
        <v>62</v>
      </c>
    </row>
    <row r="59" spans="1:11" x14ac:dyDescent="0.25">
      <c r="A59" s="2">
        <v>33</v>
      </c>
      <c r="B59" s="2">
        <v>35</v>
      </c>
      <c r="C59" s="2">
        <v>68</v>
      </c>
      <c r="D59" s="2" t="s">
        <v>126</v>
      </c>
      <c r="E59" s="2" t="s">
        <v>169</v>
      </c>
      <c r="F59" s="2" t="s">
        <v>107</v>
      </c>
      <c r="G59" s="2" t="s">
        <v>170</v>
      </c>
      <c r="H59" s="2" t="s">
        <v>189</v>
      </c>
      <c r="I59" s="2" t="s">
        <v>139</v>
      </c>
      <c r="J59" s="2" t="s">
        <v>62</v>
      </c>
    </row>
    <row r="60" spans="1:11" x14ac:dyDescent="0.25">
      <c r="A60" s="2">
        <v>33</v>
      </c>
      <c r="B60" s="2">
        <v>35</v>
      </c>
      <c r="C60" s="2">
        <v>68</v>
      </c>
      <c r="D60" s="2" t="s">
        <v>126</v>
      </c>
      <c r="E60" s="2" t="s">
        <v>169</v>
      </c>
      <c r="F60" s="2" t="s">
        <v>107</v>
      </c>
      <c r="G60" s="2" t="s">
        <v>170</v>
      </c>
      <c r="H60" s="2" t="s">
        <v>188</v>
      </c>
      <c r="I60" s="2"/>
      <c r="J60" t="s">
        <v>62</v>
      </c>
      <c r="K60" s="2"/>
    </row>
    <row r="61" spans="1:11" x14ac:dyDescent="0.25">
      <c r="A61" s="2">
        <v>33</v>
      </c>
      <c r="B61" s="2">
        <v>35</v>
      </c>
      <c r="C61" s="2">
        <v>68</v>
      </c>
      <c r="D61" s="2" t="s">
        <v>126</v>
      </c>
      <c r="E61" s="2" t="s">
        <v>169</v>
      </c>
      <c r="F61" s="2" t="s">
        <v>107</v>
      </c>
      <c r="G61" s="2" t="s">
        <v>170</v>
      </c>
      <c r="H61" s="2" t="s">
        <v>190</v>
      </c>
      <c r="I61" s="2" t="s">
        <v>137</v>
      </c>
      <c r="J61" t="s">
        <v>62</v>
      </c>
      <c r="K61" s="2"/>
    </row>
    <row r="62" spans="1:11" x14ac:dyDescent="0.25">
      <c r="A62" s="2">
        <v>33</v>
      </c>
      <c r="B62" s="2">
        <v>35</v>
      </c>
      <c r="C62" s="2">
        <v>68</v>
      </c>
      <c r="D62" s="2" t="s">
        <v>126</v>
      </c>
      <c r="E62" s="2" t="s">
        <v>172</v>
      </c>
      <c r="F62" s="2" t="s">
        <v>173</v>
      </c>
      <c r="G62" s="2" t="s">
        <v>174</v>
      </c>
      <c r="H62" s="2" t="s">
        <v>175</v>
      </c>
      <c r="I62" s="2"/>
      <c r="J62" t="s">
        <v>62</v>
      </c>
      <c r="K62" s="2"/>
    </row>
    <row r="63" spans="1:11" x14ac:dyDescent="0.25">
      <c r="A63" s="2">
        <v>33</v>
      </c>
      <c r="B63" s="2">
        <v>35</v>
      </c>
      <c r="C63" s="2">
        <v>68</v>
      </c>
      <c r="D63" s="2" t="s">
        <v>126</v>
      </c>
      <c r="E63" s="2" t="s">
        <v>172</v>
      </c>
      <c r="F63" s="2" t="s">
        <v>173</v>
      </c>
      <c r="G63" s="2" t="s">
        <v>174</v>
      </c>
      <c r="H63" s="2" t="s">
        <v>191</v>
      </c>
      <c r="J63" t="s">
        <v>62</v>
      </c>
      <c r="K63" s="2"/>
    </row>
    <row r="64" spans="1:11" x14ac:dyDescent="0.25">
      <c r="A64" s="2">
        <v>33</v>
      </c>
      <c r="B64" s="2">
        <v>35</v>
      </c>
      <c r="C64" s="2">
        <v>68</v>
      </c>
      <c r="D64" s="2" t="s">
        <v>126</v>
      </c>
      <c r="E64" s="2" t="s">
        <v>176</v>
      </c>
      <c r="F64" s="2" t="s">
        <v>177</v>
      </c>
      <c r="G64" s="2" t="s">
        <v>178</v>
      </c>
      <c r="H64" s="2" t="s">
        <v>179</v>
      </c>
      <c r="I64" s="2"/>
      <c r="J64" s="2" t="s">
        <v>62</v>
      </c>
      <c r="K64" s="2"/>
    </row>
    <row r="65" spans="1:11" x14ac:dyDescent="0.25">
      <c r="A65" s="2">
        <v>33</v>
      </c>
      <c r="B65" s="2">
        <v>35</v>
      </c>
      <c r="C65" s="2">
        <v>68</v>
      </c>
      <c r="D65" s="2" t="s">
        <v>126</v>
      </c>
      <c r="E65" s="2" t="s">
        <v>176</v>
      </c>
      <c r="F65" s="2" t="s">
        <v>177</v>
      </c>
      <c r="G65" s="2" t="s">
        <v>178</v>
      </c>
      <c r="H65" s="2" t="s">
        <v>192</v>
      </c>
      <c r="I65" s="2" t="s">
        <v>138</v>
      </c>
      <c r="J65" t="s">
        <v>62</v>
      </c>
      <c r="K65" s="2"/>
    </row>
    <row r="66" spans="1:11" x14ac:dyDescent="0.25">
      <c r="A66" s="2">
        <v>33</v>
      </c>
      <c r="B66" s="2">
        <v>35</v>
      </c>
      <c r="C66" s="2">
        <v>68</v>
      </c>
      <c r="D66" s="2" t="s">
        <v>126</v>
      </c>
      <c r="E66" s="2" t="s">
        <v>176</v>
      </c>
      <c r="F66" s="2" t="s">
        <v>177</v>
      </c>
      <c r="G66" s="2" t="s">
        <v>178</v>
      </c>
      <c r="H66" s="2" t="s">
        <v>193</v>
      </c>
      <c r="J66" t="s">
        <v>62</v>
      </c>
      <c r="K66" s="2"/>
    </row>
    <row r="67" spans="1:11" x14ac:dyDescent="0.25">
      <c r="A67" s="2">
        <v>28</v>
      </c>
      <c r="B67" s="2">
        <v>41</v>
      </c>
      <c r="C67" s="2">
        <v>69</v>
      </c>
      <c r="D67" s="2" t="s">
        <v>53</v>
      </c>
      <c r="E67" s="2" t="s">
        <v>209</v>
      </c>
      <c r="F67" s="2" t="s">
        <v>210</v>
      </c>
      <c r="G67" s="2" t="s">
        <v>211</v>
      </c>
      <c r="H67" s="2">
        <v>148</v>
      </c>
      <c r="I67" s="2"/>
      <c r="J67" t="s">
        <v>62</v>
      </c>
      <c r="K67" s="2"/>
    </row>
    <row r="68" spans="1:11" x14ac:dyDescent="0.25">
      <c r="A68" s="2">
        <v>29</v>
      </c>
      <c r="B68" s="2">
        <v>40</v>
      </c>
      <c r="C68" s="2">
        <v>69</v>
      </c>
      <c r="D68" s="2" t="s">
        <v>50</v>
      </c>
      <c r="E68" s="2" t="s">
        <v>212</v>
      </c>
      <c r="F68" s="2" t="s">
        <v>213</v>
      </c>
      <c r="G68" s="2" t="s">
        <v>214</v>
      </c>
      <c r="H68" s="2">
        <v>74</v>
      </c>
      <c r="I68" s="2"/>
      <c r="J68" s="2" t="s">
        <v>62</v>
      </c>
      <c r="K68" s="2"/>
    </row>
    <row r="69" spans="1:11" x14ac:dyDescent="0.25">
      <c r="A69" s="2">
        <v>29</v>
      </c>
      <c r="B69" s="2">
        <v>40</v>
      </c>
      <c r="C69" s="2">
        <v>69</v>
      </c>
      <c r="D69" s="2" t="s">
        <v>50</v>
      </c>
      <c r="E69" s="2" t="s">
        <v>212</v>
      </c>
      <c r="F69" s="2" t="s">
        <v>213</v>
      </c>
      <c r="G69" s="2" t="s">
        <v>214</v>
      </c>
      <c r="H69" s="2">
        <v>189.9</v>
      </c>
      <c r="I69" s="2"/>
      <c r="J69" t="s">
        <v>62</v>
      </c>
    </row>
    <row r="70" spans="1:11" x14ac:dyDescent="0.25">
      <c r="A70" s="2">
        <v>29</v>
      </c>
      <c r="B70" s="2">
        <v>40</v>
      </c>
      <c r="C70" s="2">
        <v>69</v>
      </c>
      <c r="D70" s="2" t="s">
        <v>50</v>
      </c>
      <c r="E70" s="2" t="s">
        <v>215</v>
      </c>
      <c r="F70" s="2" t="s">
        <v>216</v>
      </c>
      <c r="G70" s="2" t="s">
        <v>217</v>
      </c>
      <c r="H70" s="2">
        <v>208.8</v>
      </c>
      <c r="I70" s="2"/>
      <c r="J70" t="s">
        <v>62</v>
      </c>
      <c r="K70" s="2"/>
    </row>
    <row r="71" spans="1:11" x14ac:dyDescent="0.25">
      <c r="A71" s="2">
        <v>29</v>
      </c>
      <c r="B71" s="2">
        <v>40</v>
      </c>
      <c r="C71" s="2">
        <v>69</v>
      </c>
      <c r="D71" s="2" t="s">
        <v>50</v>
      </c>
      <c r="E71" s="2" t="s">
        <v>218</v>
      </c>
      <c r="F71" s="2" t="s">
        <v>219</v>
      </c>
      <c r="G71" s="2" t="s">
        <v>220</v>
      </c>
      <c r="H71" s="2">
        <v>613.6</v>
      </c>
      <c r="I71" s="2"/>
      <c r="J71" t="s">
        <v>62</v>
      </c>
      <c r="K71" s="2"/>
    </row>
    <row r="72" spans="1:11" x14ac:dyDescent="0.25">
      <c r="A72" s="2">
        <v>29</v>
      </c>
      <c r="B72" s="2">
        <v>40</v>
      </c>
      <c r="C72" s="2">
        <v>69</v>
      </c>
      <c r="D72" s="2" t="s">
        <v>50</v>
      </c>
      <c r="E72" s="2" t="s">
        <v>218</v>
      </c>
      <c r="F72" s="2" t="s">
        <v>219</v>
      </c>
      <c r="G72" s="2" t="s">
        <v>220</v>
      </c>
      <c r="H72" s="2">
        <v>1085.8</v>
      </c>
      <c r="I72" s="2"/>
      <c r="J72" s="2" t="s">
        <v>62</v>
      </c>
    </row>
    <row r="73" spans="1:11" x14ac:dyDescent="0.25">
      <c r="A73" s="2">
        <v>32</v>
      </c>
      <c r="B73" s="2">
        <v>37</v>
      </c>
      <c r="C73" s="2">
        <v>69</v>
      </c>
      <c r="D73" s="2" t="s">
        <v>149</v>
      </c>
      <c r="E73" s="2" t="s">
        <v>221</v>
      </c>
      <c r="F73" s="2" t="s">
        <v>80</v>
      </c>
      <c r="G73" s="2" t="s">
        <v>222</v>
      </c>
      <c r="H73" s="2" t="s">
        <v>223</v>
      </c>
      <c r="I73" s="2" t="s">
        <v>92</v>
      </c>
      <c r="J73" t="s">
        <v>62</v>
      </c>
    </row>
    <row r="74" spans="1:11" x14ac:dyDescent="0.25">
      <c r="A74" s="2">
        <v>32</v>
      </c>
      <c r="B74" s="2">
        <v>37</v>
      </c>
      <c r="C74" s="2">
        <v>69</v>
      </c>
      <c r="D74" s="2" t="s">
        <v>149</v>
      </c>
      <c r="E74" s="2" t="s">
        <v>224</v>
      </c>
      <c r="F74" s="2" t="s">
        <v>84</v>
      </c>
      <c r="G74" s="2" t="s">
        <v>225</v>
      </c>
      <c r="H74" s="2" t="s">
        <v>226</v>
      </c>
      <c r="I74" s="2" t="s">
        <v>227</v>
      </c>
      <c r="J74" t="s">
        <v>62</v>
      </c>
    </row>
    <row r="75" spans="1:11" x14ac:dyDescent="0.25">
      <c r="A75" s="2">
        <v>34</v>
      </c>
      <c r="B75" s="2">
        <v>35</v>
      </c>
      <c r="C75" s="2">
        <v>69</v>
      </c>
      <c r="D75" s="2" t="s">
        <v>228</v>
      </c>
      <c r="E75" s="2" t="s">
        <v>229</v>
      </c>
      <c r="F75" s="2" t="s">
        <v>55</v>
      </c>
      <c r="G75" s="2" t="s">
        <v>230</v>
      </c>
      <c r="H75" s="2">
        <v>39.4</v>
      </c>
      <c r="I75" s="2" t="s">
        <v>92</v>
      </c>
      <c r="J75" t="s">
        <v>62</v>
      </c>
    </row>
    <row r="76" spans="1:11" x14ac:dyDescent="0.25">
      <c r="A76" s="2">
        <v>34</v>
      </c>
      <c r="B76" s="2">
        <v>35</v>
      </c>
      <c r="C76" s="2">
        <v>69</v>
      </c>
      <c r="D76" s="2" t="s">
        <v>228</v>
      </c>
      <c r="E76" s="2" t="s">
        <v>231</v>
      </c>
      <c r="F76" s="2" t="s">
        <v>84</v>
      </c>
      <c r="G76" s="2" t="s">
        <v>232</v>
      </c>
      <c r="H76" s="2" t="s">
        <v>233</v>
      </c>
      <c r="I76" s="2" t="s">
        <v>227</v>
      </c>
      <c r="J76" s="2" t="s">
        <v>62</v>
      </c>
    </row>
    <row r="77" spans="1:11" x14ac:dyDescent="0.25">
      <c r="A77" s="2">
        <v>28</v>
      </c>
      <c r="B77" s="2">
        <v>42</v>
      </c>
      <c r="C77" s="2">
        <v>70</v>
      </c>
      <c r="D77" s="2" t="s">
        <v>53</v>
      </c>
      <c r="E77" s="2" t="s">
        <v>234</v>
      </c>
      <c r="F77" s="2" t="s">
        <v>164</v>
      </c>
      <c r="G77" s="2" t="s">
        <v>235</v>
      </c>
      <c r="H77" s="2" t="s">
        <v>236</v>
      </c>
      <c r="I77" s="2" t="s">
        <v>92</v>
      </c>
      <c r="J77" t="s">
        <v>62</v>
      </c>
    </row>
    <row r="78" spans="1:11" x14ac:dyDescent="0.25">
      <c r="A78" s="2">
        <v>31</v>
      </c>
      <c r="B78" s="2">
        <v>39</v>
      </c>
      <c r="C78" s="2">
        <v>70</v>
      </c>
      <c r="D78" s="2" t="s">
        <v>58</v>
      </c>
      <c r="E78" s="2" t="s">
        <v>237</v>
      </c>
      <c r="F78" s="2">
        <v>-4</v>
      </c>
      <c r="G78" s="2" t="s">
        <v>238</v>
      </c>
      <c r="H78" s="2" t="s">
        <v>239</v>
      </c>
      <c r="I78" s="2" t="s">
        <v>92</v>
      </c>
      <c r="J78" t="s">
        <v>62</v>
      </c>
    </row>
    <row r="79" spans="1:11" x14ac:dyDescent="0.25">
      <c r="A79" s="2">
        <v>33</v>
      </c>
      <c r="B79" s="2">
        <v>37</v>
      </c>
      <c r="C79" s="2">
        <v>70</v>
      </c>
      <c r="D79" s="2" t="s">
        <v>126</v>
      </c>
      <c r="E79" s="2" t="s">
        <v>240</v>
      </c>
      <c r="F79" s="2" t="s">
        <v>241</v>
      </c>
      <c r="G79" s="2" t="s">
        <v>242</v>
      </c>
      <c r="H79" s="2" t="s">
        <v>243</v>
      </c>
      <c r="I79" s="2" t="s">
        <v>92</v>
      </c>
      <c r="J79" t="s">
        <v>62</v>
      </c>
    </row>
    <row r="80" spans="1:11" x14ac:dyDescent="0.25">
      <c r="A80" s="2">
        <v>29</v>
      </c>
      <c r="B80" s="2">
        <v>42</v>
      </c>
      <c r="C80" s="2">
        <v>71</v>
      </c>
      <c r="D80" s="2" t="s">
        <v>50</v>
      </c>
      <c r="E80" s="2" t="s">
        <v>244</v>
      </c>
      <c r="F80" s="2" t="s">
        <v>216</v>
      </c>
      <c r="G80" s="2" t="s">
        <v>245</v>
      </c>
      <c r="H80" s="2" t="s">
        <v>246</v>
      </c>
      <c r="I80" s="2"/>
      <c r="J80" s="2" t="s">
        <v>62</v>
      </c>
    </row>
    <row r="81" spans="1:10" x14ac:dyDescent="0.25">
      <c r="A81" s="2">
        <v>32</v>
      </c>
      <c r="B81" s="2">
        <v>39</v>
      </c>
      <c r="C81" s="2">
        <v>71</v>
      </c>
      <c r="D81" s="2" t="s">
        <v>149</v>
      </c>
      <c r="E81" s="2" t="s">
        <v>247</v>
      </c>
      <c r="F81" s="2" t="s">
        <v>55</v>
      </c>
      <c r="G81" s="2" t="s">
        <v>248</v>
      </c>
      <c r="H81" s="2" t="s">
        <v>249</v>
      </c>
      <c r="I81" s="2" t="s">
        <v>92</v>
      </c>
      <c r="J81" t="s">
        <v>62</v>
      </c>
    </row>
    <row r="82" spans="1:10" x14ac:dyDescent="0.25">
      <c r="A82" s="2">
        <v>32</v>
      </c>
      <c r="B82" s="2">
        <v>39</v>
      </c>
      <c r="C82" s="2">
        <v>71</v>
      </c>
      <c r="D82" s="2" t="s">
        <v>149</v>
      </c>
      <c r="E82" s="2" t="s">
        <v>250</v>
      </c>
      <c r="F82" s="2" t="s">
        <v>84</v>
      </c>
      <c r="G82" s="2" t="s">
        <v>251</v>
      </c>
      <c r="H82" s="2" t="s">
        <v>252</v>
      </c>
      <c r="I82" s="2" t="s">
        <v>227</v>
      </c>
      <c r="J82" t="s">
        <v>62</v>
      </c>
    </row>
    <row r="83" spans="1:10" x14ac:dyDescent="0.25">
      <c r="A83" s="2">
        <v>33</v>
      </c>
      <c r="B83" s="2">
        <v>38</v>
      </c>
      <c r="C83" s="2">
        <v>71</v>
      </c>
      <c r="D83" s="2" t="s">
        <v>126</v>
      </c>
      <c r="E83" s="2" t="s">
        <v>253</v>
      </c>
      <c r="F83" s="2" t="s">
        <v>89</v>
      </c>
      <c r="G83" s="2" t="s">
        <v>254</v>
      </c>
      <c r="H83" s="2" t="s">
        <v>255</v>
      </c>
      <c r="I83" s="2" t="s">
        <v>92</v>
      </c>
      <c r="J83" t="s">
        <v>62</v>
      </c>
    </row>
    <row r="84" spans="1:10" x14ac:dyDescent="0.25">
      <c r="A84" s="2">
        <v>33</v>
      </c>
      <c r="B84" s="2">
        <v>38</v>
      </c>
      <c r="C84" s="2">
        <v>71</v>
      </c>
      <c r="D84" s="2" t="s">
        <v>126</v>
      </c>
      <c r="E84" s="2" t="s">
        <v>256</v>
      </c>
      <c r="F84" s="2" t="s">
        <v>84</v>
      </c>
      <c r="G84" s="2" t="s">
        <v>257</v>
      </c>
      <c r="H84" s="2" t="s">
        <v>258</v>
      </c>
      <c r="I84" s="2" t="s">
        <v>45</v>
      </c>
      <c r="J84" s="2" t="s">
        <v>62</v>
      </c>
    </row>
    <row r="85" spans="1:10" x14ac:dyDescent="0.25">
      <c r="A85" s="2">
        <v>34</v>
      </c>
      <c r="B85" s="2">
        <v>37</v>
      </c>
      <c r="C85" s="2">
        <v>71</v>
      </c>
      <c r="D85" s="2" t="s">
        <v>228</v>
      </c>
      <c r="E85" s="2" t="s">
        <v>259</v>
      </c>
      <c r="F85" s="2" t="s">
        <v>80</v>
      </c>
      <c r="G85" s="2" t="s">
        <v>260</v>
      </c>
      <c r="H85" s="2" t="s">
        <v>261</v>
      </c>
      <c r="I85" s="2" t="s">
        <v>92</v>
      </c>
      <c r="J85" t="s">
        <v>62</v>
      </c>
    </row>
    <row r="86" spans="1:10" x14ac:dyDescent="0.25">
      <c r="A86" s="2">
        <v>34</v>
      </c>
      <c r="B86" s="2">
        <v>37</v>
      </c>
      <c r="C86" s="2">
        <v>71</v>
      </c>
      <c r="D86" s="2" t="s">
        <v>228</v>
      </c>
      <c r="E86" s="2" t="s">
        <v>262</v>
      </c>
      <c r="F86" s="2" t="s">
        <v>84</v>
      </c>
      <c r="G86" s="2" t="s">
        <v>263</v>
      </c>
      <c r="H86" s="2" t="s">
        <v>264</v>
      </c>
      <c r="I86" s="2"/>
      <c r="J86" t="s">
        <v>62</v>
      </c>
    </row>
    <row r="87" spans="1:10" x14ac:dyDescent="0.25">
      <c r="A87" s="2">
        <v>35</v>
      </c>
      <c r="B87" s="2">
        <v>36</v>
      </c>
      <c r="C87" s="2">
        <v>71</v>
      </c>
      <c r="D87" s="2" t="s">
        <v>265</v>
      </c>
      <c r="E87" s="2" t="s">
        <v>266</v>
      </c>
      <c r="F87" s="2" t="s">
        <v>29</v>
      </c>
      <c r="G87" s="2" t="s">
        <v>267</v>
      </c>
      <c r="H87" s="2" t="s">
        <v>268</v>
      </c>
      <c r="I87" s="2" t="s">
        <v>73</v>
      </c>
      <c r="J87" t="s">
        <v>62</v>
      </c>
    </row>
    <row r="88" spans="1:10" x14ac:dyDescent="0.25">
      <c r="A88" s="2">
        <v>35</v>
      </c>
      <c r="B88" s="2">
        <v>36</v>
      </c>
      <c r="C88" s="2">
        <v>71</v>
      </c>
      <c r="D88" s="2" t="s">
        <v>265</v>
      </c>
      <c r="E88" s="2" t="s">
        <v>266</v>
      </c>
      <c r="F88" s="2" t="s">
        <v>29</v>
      </c>
      <c r="G88" s="2" t="s">
        <v>267</v>
      </c>
      <c r="H88" s="2" t="s">
        <v>284</v>
      </c>
      <c r="I88" s="2" t="s">
        <v>45</v>
      </c>
      <c r="J88" s="2" t="s">
        <v>62</v>
      </c>
    </row>
    <row r="89" spans="1:10" x14ac:dyDescent="0.25">
      <c r="A89" s="2">
        <v>29</v>
      </c>
      <c r="B89" s="2">
        <v>43</v>
      </c>
      <c r="C89" s="2">
        <v>72</v>
      </c>
      <c r="D89" s="2" t="s">
        <v>50</v>
      </c>
      <c r="E89" s="2" t="s">
        <v>269</v>
      </c>
      <c r="F89" s="2" t="s">
        <v>270</v>
      </c>
      <c r="G89" s="2" t="s">
        <v>271</v>
      </c>
      <c r="H89" s="2" t="s">
        <v>272</v>
      </c>
      <c r="I89" s="2" t="s">
        <v>273</v>
      </c>
      <c r="J89" t="s">
        <v>62</v>
      </c>
    </row>
    <row r="90" spans="1:10" x14ac:dyDescent="0.25">
      <c r="A90" s="2">
        <v>29</v>
      </c>
      <c r="B90" s="2">
        <v>43</v>
      </c>
      <c r="C90" s="2">
        <v>72</v>
      </c>
      <c r="D90" s="2" t="s">
        <v>50</v>
      </c>
      <c r="E90" s="2" t="s">
        <v>274</v>
      </c>
      <c r="F90" s="2" t="s">
        <v>173</v>
      </c>
      <c r="G90" s="2" t="s">
        <v>275</v>
      </c>
      <c r="H90" s="2">
        <v>51</v>
      </c>
      <c r="I90" s="2" t="s">
        <v>92</v>
      </c>
      <c r="J90" t="s">
        <v>62</v>
      </c>
    </row>
    <row r="91" spans="1:10" x14ac:dyDescent="0.25">
      <c r="A91" s="2">
        <v>31</v>
      </c>
      <c r="B91" s="2">
        <v>41</v>
      </c>
      <c r="C91" s="2">
        <v>72</v>
      </c>
      <c r="D91" s="2" t="s">
        <v>58</v>
      </c>
      <c r="E91" s="2" t="s">
        <v>276</v>
      </c>
      <c r="F91" s="2">
        <v>-2</v>
      </c>
      <c r="G91" s="2" t="s">
        <v>277</v>
      </c>
      <c r="H91" s="2" t="s">
        <v>278</v>
      </c>
      <c r="I91" s="2" t="s">
        <v>279</v>
      </c>
      <c r="J91" t="s">
        <v>62</v>
      </c>
    </row>
    <row r="92" spans="1:10" x14ac:dyDescent="0.25">
      <c r="A92" s="2">
        <v>31</v>
      </c>
      <c r="B92" s="2">
        <v>41</v>
      </c>
      <c r="C92" s="2">
        <v>72</v>
      </c>
      <c r="D92" s="2" t="s">
        <v>58</v>
      </c>
      <c r="E92" s="2" t="s">
        <v>280</v>
      </c>
      <c r="F92" s="2" t="s">
        <v>281</v>
      </c>
      <c r="G92" s="2" t="s">
        <v>282</v>
      </c>
      <c r="H92" s="2" t="s">
        <v>283</v>
      </c>
      <c r="I92" s="2" t="s">
        <v>45</v>
      </c>
      <c r="J92" s="2" t="s">
        <v>62</v>
      </c>
    </row>
    <row r="93" spans="1:10" x14ac:dyDescent="0.25">
      <c r="A93" s="2">
        <v>32</v>
      </c>
      <c r="B93" s="2">
        <v>40</v>
      </c>
      <c r="C93" s="2">
        <v>72</v>
      </c>
      <c r="D93" s="2" t="s">
        <v>149</v>
      </c>
      <c r="E93" s="2" t="s">
        <v>285</v>
      </c>
      <c r="F93" s="2" t="s">
        <v>158</v>
      </c>
      <c r="G93" s="2" t="s">
        <v>286</v>
      </c>
      <c r="H93" s="2" t="s">
        <v>287</v>
      </c>
      <c r="I93" s="2" t="s">
        <v>195</v>
      </c>
      <c r="J93" t="s">
        <v>62</v>
      </c>
    </row>
    <row r="94" spans="1:10" x14ac:dyDescent="0.25">
      <c r="A94" s="2">
        <v>33</v>
      </c>
      <c r="B94" s="2">
        <v>39</v>
      </c>
      <c r="C94" s="2">
        <v>72</v>
      </c>
      <c r="D94" s="2" t="s">
        <v>126</v>
      </c>
      <c r="E94" s="2" t="s">
        <v>288</v>
      </c>
      <c r="F94" s="2" t="s">
        <v>107</v>
      </c>
      <c r="G94" s="2" t="s">
        <v>289</v>
      </c>
      <c r="H94" s="2" t="s">
        <v>290</v>
      </c>
      <c r="I94" s="2" t="s">
        <v>273</v>
      </c>
      <c r="J94" t="s">
        <v>62</v>
      </c>
    </row>
    <row r="95" spans="1:10" x14ac:dyDescent="0.25">
      <c r="A95" s="2">
        <v>33</v>
      </c>
      <c r="B95" s="2">
        <v>39</v>
      </c>
      <c r="C95" s="2">
        <v>72</v>
      </c>
      <c r="D95" s="2" t="s">
        <v>126</v>
      </c>
      <c r="E95" s="2" t="s">
        <v>291</v>
      </c>
      <c r="F95" s="2" t="s">
        <v>292</v>
      </c>
      <c r="G95" s="2" t="s">
        <v>293</v>
      </c>
      <c r="H95" s="2" t="s">
        <v>294</v>
      </c>
      <c r="I95" s="2" t="s">
        <v>92</v>
      </c>
      <c r="J95" s="2" t="s">
        <v>62</v>
      </c>
    </row>
    <row r="96" spans="1:10" x14ac:dyDescent="0.25">
      <c r="A96" s="2">
        <v>33</v>
      </c>
      <c r="B96" s="2">
        <v>39</v>
      </c>
      <c r="C96" s="2">
        <v>72</v>
      </c>
      <c r="D96" s="2" t="s">
        <v>126</v>
      </c>
      <c r="E96" s="2" t="s">
        <v>291</v>
      </c>
      <c r="F96" s="2" t="s">
        <v>292</v>
      </c>
      <c r="G96" s="2" t="s">
        <v>293</v>
      </c>
      <c r="H96" s="2" t="s">
        <v>295</v>
      </c>
      <c r="I96" s="2" t="s">
        <v>273</v>
      </c>
      <c r="J96" t="s">
        <v>62</v>
      </c>
    </row>
    <row r="97" spans="1:10" x14ac:dyDescent="0.25">
      <c r="A97" s="2">
        <v>33</v>
      </c>
      <c r="B97" s="2">
        <v>39</v>
      </c>
      <c r="C97" s="2">
        <v>72</v>
      </c>
      <c r="D97" s="2" t="s">
        <v>126</v>
      </c>
      <c r="E97" s="2" t="s">
        <v>296</v>
      </c>
      <c r="F97" s="2">
        <v>-4</v>
      </c>
      <c r="G97" s="2" t="s">
        <v>297</v>
      </c>
      <c r="H97" s="2" t="s">
        <v>298</v>
      </c>
      <c r="I97" s="2" t="s">
        <v>273</v>
      </c>
      <c r="J97" t="s">
        <v>62</v>
      </c>
    </row>
    <row r="98" spans="1:10" x14ac:dyDescent="0.25">
      <c r="A98" s="2">
        <v>33</v>
      </c>
      <c r="B98" s="2">
        <v>39</v>
      </c>
      <c r="C98" s="2">
        <v>72</v>
      </c>
      <c r="D98" s="2" t="s">
        <v>126</v>
      </c>
      <c r="E98" s="2" t="s">
        <v>296</v>
      </c>
      <c r="F98" s="2">
        <v>-4</v>
      </c>
      <c r="G98" s="2" t="s">
        <v>297</v>
      </c>
      <c r="H98" s="2" t="s">
        <v>299</v>
      </c>
      <c r="I98" s="2" t="s">
        <v>92</v>
      </c>
      <c r="J98" s="2" t="s">
        <v>62</v>
      </c>
    </row>
    <row r="99" spans="1:10" x14ac:dyDescent="0.25">
      <c r="A99" s="2">
        <v>33</v>
      </c>
      <c r="B99" s="2">
        <v>39</v>
      </c>
      <c r="C99" s="2">
        <v>72</v>
      </c>
      <c r="D99" s="2" t="s">
        <v>126</v>
      </c>
      <c r="E99" s="2" t="s">
        <v>300</v>
      </c>
      <c r="F99" s="2" t="s">
        <v>19</v>
      </c>
      <c r="G99" s="2" t="s">
        <v>301</v>
      </c>
      <c r="H99" s="2" t="s">
        <v>302</v>
      </c>
      <c r="I99" s="2" t="s">
        <v>279</v>
      </c>
      <c r="J99" t="s">
        <v>62</v>
      </c>
    </row>
    <row r="100" spans="1:10" x14ac:dyDescent="0.25">
      <c r="A100" s="2">
        <v>33</v>
      </c>
      <c r="B100" s="2">
        <v>39</v>
      </c>
      <c r="C100" s="2">
        <v>72</v>
      </c>
      <c r="D100" s="2" t="s">
        <v>126</v>
      </c>
      <c r="E100" s="2" t="s">
        <v>300</v>
      </c>
      <c r="F100" s="2" t="s">
        <v>19</v>
      </c>
      <c r="G100" s="2" t="s">
        <v>301</v>
      </c>
      <c r="H100" s="2" t="s">
        <v>303</v>
      </c>
      <c r="I100" s="2"/>
      <c r="J100" t="s">
        <v>62</v>
      </c>
    </row>
    <row r="101" spans="1:10" x14ac:dyDescent="0.25">
      <c r="A101" s="2">
        <v>33</v>
      </c>
      <c r="B101" s="2">
        <v>39</v>
      </c>
      <c r="C101" s="2">
        <v>72</v>
      </c>
      <c r="D101" s="2" t="s">
        <v>126</v>
      </c>
      <c r="E101" s="2" t="s">
        <v>304</v>
      </c>
      <c r="F101" s="2">
        <v>-7</v>
      </c>
      <c r="G101" s="2" t="s">
        <v>305</v>
      </c>
      <c r="H101" s="2" t="s">
        <v>306</v>
      </c>
      <c r="I101" s="2" t="s">
        <v>92</v>
      </c>
      <c r="J101" s="2" t="s">
        <v>62</v>
      </c>
    </row>
    <row r="102" spans="1:10" x14ac:dyDescent="0.25">
      <c r="A102" s="2">
        <v>34</v>
      </c>
      <c r="B102" s="2">
        <v>38</v>
      </c>
      <c r="C102" s="2">
        <v>72</v>
      </c>
      <c r="D102" s="2" t="s">
        <v>228</v>
      </c>
      <c r="E102" s="2" t="s">
        <v>307</v>
      </c>
      <c r="F102" s="2" t="s">
        <v>158</v>
      </c>
      <c r="G102" s="2" t="s">
        <v>308</v>
      </c>
      <c r="H102" s="2" t="s">
        <v>309</v>
      </c>
      <c r="I102" s="2"/>
      <c r="J102" t="s">
        <v>62</v>
      </c>
    </row>
    <row r="103" spans="1:10" x14ac:dyDescent="0.25">
      <c r="A103" s="2">
        <v>34</v>
      </c>
      <c r="B103" s="2">
        <v>38</v>
      </c>
      <c r="C103" s="2">
        <v>72</v>
      </c>
      <c r="D103" s="2" t="s">
        <v>228</v>
      </c>
      <c r="E103" s="2" t="s">
        <v>307</v>
      </c>
      <c r="F103" s="2" t="s">
        <v>158</v>
      </c>
      <c r="G103" s="2" t="s">
        <v>308</v>
      </c>
      <c r="H103" s="2">
        <v>937</v>
      </c>
      <c r="I103" s="2" t="s">
        <v>195</v>
      </c>
      <c r="J103" t="s">
        <v>62</v>
      </c>
    </row>
    <row r="104" spans="1:10" x14ac:dyDescent="0.25">
      <c r="A104" s="2">
        <v>36</v>
      </c>
      <c r="B104" s="2">
        <v>36</v>
      </c>
      <c r="C104" s="2">
        <v>72</v>
      </c>
      <c r="D104" s="2" t="s">
        <v>310</v>
      </c>
      <c r="E104" s="2" t="s">
        <v>311</v>
      </c>
      <c r="F104" s="2" t="s">
        <v>158</v>
      </c>
      <c r="G104" s="2" t="s">
        <v>312</v>
      </c>
      <c r="H104" s="2">
        <v>671</v>
      </c>
      <c r="I104" s="2" t="s">
        <v>195</v>
      </c>
      <c r="J104" s="2" t="s">
        <v>62</v>
      </c>
    </row>
    <row r="105" spans="1:10" x14ac:dyDescent="0.25">
      <c r="A105" s="2">
        <v>30</v>
      </c>
      <c r="B105" s="2">
        <v>43</v>
      </c>
      <c r="C105" s="2">
        <v>73</v>
      </c>
      <c r="D105" s="2" t="s">
        <v>87</v>
      </c>
      <c r="E105" s="2" t="s">
        <v>313</v>
      </c>
      <c r="F105" s="2" t="s">
        <v>314</v>
      </c>
      <c r="G105" s="2" t="s">
        <v>315</v>
      </c>
      <c r="H105" s="2" t="s">
        <v>313</v>
      </c>
      <c r="I105" s="2"/>
      <c r="J105" t="s">
        <v>62</v>
      </c>
    </row>
    <row r="106" spans="1:10" x14ac:dyDescent="0.25">
      <c r="A106" s="2">
        <v>32</v>
      </c>
      <c r="B106" s="2">
        <v>41</v>
      </c>
      <c r="C106" s="2">
        <v>73</v>
      </c>
      <c r="D106" s="2" t="s">
        <v>149</v>
      </c>
      <c r="E106" s="2" t="s">
        <v>316</v>
      </c>
      <c r="F106" s="2" t="s">
        <v>314</v>
      </c>
      <c r="G106" s="2" t="s">
        <v>317</v>
      </c>
      <c r="H106" s="2" t="s">
        <v>316</v>
      </c>
      <c r="I106" s="2" t="s">
        <v>92</v>
      </c>
      <c r="J106" t="s">
        <v>62</v>
      </c>
    </row>
    <row r="107" spans="1:10" x14ac:dyDescent="0.25">
      <c r="A107" s="2">
        <v>32</v>
      </c>
      <c r="B107" s="2">
        <v>41</v>
      </c>
      <c r="C107" s="2">
        <v>73</v>
      </c>
      <c r="D107" s="2" t="s">
        <v>149</v>
      </c>
      <c r="E107" s="2" t="s">
        <v>318</v>
      </c>
      <c r="F107" s="2" t="s">
        <v>80</v>
      </c>
      <c r="G107" s="2" t="s">
        <v>319</v>
      </c>
      <c r="H107" s="2" t="s">
        <v>320</v>
      </c>
      <c r="I107" s="2" t="s">
        <v>227</v>
      </c>
      <c r="J107" s="2" t="s">
        <v>62</v>
      </c>
    </row>
    <row r="108" spans="1:10" x14ac:dyDescent="0.25">
      <c r="A108" s="2">
        <v>33</v>
      </c>
      <c r="B108" s="2">
        <v>40</v>
      </c>
      <c r="C108" s="2">
        <v>73</v>
      </c>
      <c r="D108" s="2" t="s">
        <v>126</v>
      </c>
      <c r="E108" s="2" t="s">
        <v>321</v>
      </c>
      <c r="F108" s="2" t="s">
        <v>84</v>
      </c>
      <c r="G108" s="2" t="s">
        <v>322</v>
      </c>
      <c r="H108" s="2" t="s">
        <v>323</v>
      </c>
      <c r="I108" s="2" t="s">
        <v>194</v>
      </c>
      <c r="J108" t="s">
        <v>62</v>
      </c>
    </row>
    <row r="109" spans="1:10" x14ac:dyDescent="0.25">
      <c r="A109" s="2">
        <v>33</v>
      </c>
      <c r="B109" s="2">
        <v>40</v>
      </c>
      <c r="C109" s="2">
        <v>73</v>
      </c>
      <c r="D109" s="2" t="s">
        <v>126</v>
      </c>
      <c r="E109" s="2" t="s">
        <v>321</v>
      </c>
      <c r="F109" s="2" t="s">
        <v>84</v>
      </c>
      <c r="G109" s="2" t="s">
        <v>322</v>
      </c>
      <c r="H109" s="2" t="s">
        <v>324</v>
      </c>
      <c r="I109" s="2"/>
      <c r="J109" t="s">
        <v>62</v>
      </c>
    </row>
    <row r="110" spans="1:10" x14ac:dyDescent="0.25">
      <c r="A110" s="2">
        <v>35</v>
      </c>
      <c r="B110" s="2">
        <v>38</v>
      </c>
      <c r="C110" s="2">
        <v>73</v>
      </c>
      <c r="D110" s="2" t="s">
        <v>265</v>
      </c>
      <c r="E110" s="2" t="s">
        <v>325</v>
      </c>
      <c r="F110" s="2" t="s">
        <v>326</v>
      </c>
      <c r="G110" s="2" t="s">
        <v>327</v>
      </c>
      <c r="H110" s="2" t="s">
        <v>328</v>
      </c>
      <c r="I110" s="2" t="s">
        <v>110</v>
      </c>
      <c r="J110" s="2" t="s">
        <v>62</v>
      </c>
    </row>
    <row r="111" spans="1:10" x14ac:dyDescent="0.25">
      <c r="A111" s="2">
        <v>35</v>
      </c>
      <c r="B111" s="2">
        <v>38</v>
      </c>
      <c r="C111" s="2">
        <v>73</v>
      </c>
      <c r="D111" s="2" t="s">
        <v>265</v>
      </c>
      <c r="E111" s="2" t="s">
        <v>325</v>
      </c>
      <c r="F111" s="2" t="s">
        <v>329</v>
      </c>
      <c r="G111" s="2" t="s">
        <v>327</v>
      </c>
      <c r="H111" s="2" t="s">
        <v>330</v>
      </c>
      <c r="I111" s="2" t="s">
        <v>92</v>
      </c>
      <c r="J111" t="s">
        <v>62</v>
      </c>
    </row>
    <row r="112" spans="1:10" x14ac:dyDescent="0.25">
      <c r="A112" s="2">
        <v>36</v>
      </c>
      <c r="B112" s="2">
        <v>37</v>
      </c>
      <c r="C112" s="2">
        <v>73</v>
      </c>
      <c r="D112" s="2" t="s">
        <v>310</v>
      </c>
      <c r="E112" s="2" t="s">
        <v>331</v>
      </c>
      <c r="F112" s="2" t="s">
        <v>29</v>
      </c>
      <c r="G112" s="2" t="s">
        <v>332</v>
      </c>
      <c r="H112" s="2">
        <v>40.799999999999997</v>
      </c>
      <c r="I112" s="2"/>
      <c r="J112" t="s">
        <v>62</v>
      </c>
    </row>
    <row r="113" spans="1:10" ht="16.5" customHeight="1" x14ac:dyDescent="0.25">
      <c r="A113" s="2">
        <v>36</v>
      </c>
      <c r="B113" s="2">
        <v>37</v>
      </c>
      <c r="C113" s="2">
        <v>73</v>
      </c>
      <c r="D113" s="2" t="s">
        <v>310</v>
      </c>
      <c r="E113" s="2" t="s">
        <v>331</v>
      </c>
      <c r="F113" s="2" t="s">
        <v>29</v>
      </c>
      <c r="G113" s="2" t="s">
        <v>332</v>
      </c>
      <c r="H113" s="2">
        <v>65.8</v>
      </c>
      <c r="I113" s="2"/>
      <c r="J113" s="2" t="s">
        <v>62</v>
      </c>
    </row>
    <row r="114" spans="1:10" x14ac:dyDescent="0.25">
      <c r="A114" s="2">
        <v>33</v>
      </c>
      <c r="B114" s="2">
        <v>41</v>
      </c>
      <c r="C114" s="2">
        <v>74</v>
      </c>
      <c r="D114" s="2" t="s">
        <v>126</v>
      </c>
      <c r="E114" s="2" t="s">
        <v>333</v>
      </c>
      <c r="F114" s="2" t="s">
        <v>19</v>
      </c>
      <c r="G114" s="2" t="s">
        <v>334</v>
      </c>
      <c r="H114" s="2" t="s">
        <v>335</v>
      </c>
      <c r="I114" s="2"/>
      <c r="J114" t="s">
        <v>62</v>
      </c>
    </row>
    <row r="115" spans="1:10" x14ac:dyDescent="0.25">
      <c r="A115" s="2">
        <v>33</v>
      </c>
      <c r="B115" s="2">
        <v>41</v>
      </c>
      <c r="C115" s="2">
        <v>74</v>
      </c>
      <c r="D115" s="2" t="s">
        <v>126</v>
      </c>
      <c r="E115" s="2" t="s">
        <v>333</v>
      </c>
      <c r="F115" s="2" t="s">
        <v>19</v>
      </c>
      <c r="G115" s="2" t="s">
        <v>334</v>
      </c>
      <c r="H115" s="2" t="s">
        <v>336</v>
      </c>
      <c r="I115" s="2"/>
      <c r="J115" t="s">
        <v>62</v>
      </c>
    </row>
    <row r="116" spans="1:10" x14ac:dyDescent="0.25">
      <c r="A116" s="2">
        <v>35</v>
      </c>
      <c r="B116" s="2">
        <v>39</v>
      </c>
      <c r="C116" s="2">
        <v>74</v>
      </c>
      <c r="D116" s="2" t="s">
        <v>265</v>
      </c>
      <c r="E116" s="2" t="s">
        <v>337</v>
      </c>
      <c r="F116" s="2" t="s">
        <v>270</v>
      </c>
      <c r="G116" s="2" t="s">
        <v>338</v>
      </c>
      <c r="H116" s="2" t="s">
        <v>339</v>
      </c>
      <c r="I116" s="2"/>
      <c r="J116" s="2" t="s">
        <v>62</v>
      </c>
    </row>
    <row r="117" spans="1:10" x14ac:dyDescent="0.25">
      <c r="A117" s="2">
        <v>36</v>
      </c>
      <c r="B117" s="2">
        <v>38</v>
      </c>
      <c r="C117" s="2">
        <v>74</v>
      </c>
      <c r="D117" s="2" t="s">
        <v>310</v>
      </c>
      <c r="E117" s="2" t="s">
        <v>340</v>
      </c>
      <c r="F117" s="2" t="s">
        <v>158</v>
      </c>
      <c r="G117" s="2" t="s">
        <v>341</v>
      </c>
      <c r="H117" s="2" t="s">
        <v>342</v>
      </c>
      <c r="I117" s="2" t="s">
        <v>92</v>
      </c>
      <c r="J117" t="s">
        <v>62</v>
      </c>
    </row>
    <row r="118" spans="1:10" x14ac:dyDescent="0.25">
      <c r="A118" s="2">
        <v>36</v>
      </c>
      <c r="B118" s="2">
        <v>38</v>
      </c>
      <c r="C118" s="2">
        <v>74</v>
      </c>
      <c r="D118" s="2" t="s">
        <v>310</v>
      </c>
      <c r="E118" s="2" t="s">
        <v>340</v>
      </c>
      <c r="F118" s="2" t="s">
        <v>158</v>
      </c>
      <c r="G118" s="2" t="s">
        <v>341</v>
      </c>
      <c r="H118" s="2" t="s">
        <v>343</v>
      </c>
      <c r="I118" s="2" t="s">
        <v>195</v>
      </c>
      <c r="J118" t="s">
        <v>62</v>
      </c>
    </row>
    <row r="119" spans="1:10" x14ac:dyDescent="0.25">
      <c r="A119" s="2">
        <v>29</v>
      </c>
      <c r="B119" s="2">
        <v>46</v>
      </c>
      <c r="C119" s="2">
        <v>75</v>
      </c>
      <c r="D119" s="2" t="s">
        <v>50</v>
      </c>
      <c r="E119" s="2" t="s">
        <v>344</v>
      </c>
      <c r="F119" s="2" t="s">
        <v>80</v>
      </c>
      <c r="G119" s="2" t="s">
        <v>345</v>
      </c>
      <c r="H119" s="2" t="s">
        <v>344</v>
      </c>
      <c r="I119" s="2"/>
      <c r="J119" s="2" t="s">
        <v>62</v>
      </c>
    </row>
    <row r="120" spans="1:10" x14ac:dyDescent="0.25">
      <c r="A120" s="2">
        <v>29</v>
      </c>
      <c r="B120" s="2">
        <v>46</v>
      </c>
      <c r="C120" s="2">
        <v>75</v>
      </c>
      <c r="D120" s="2" t="s">
        <v>50</v>
      </c>
      <c r="E120" s="2" t="s">
        <v>346</v>
      </c>
      <c r="F120" s="2" t="s">
        <v>12</v>
      </c>
      <c r="G120" s="2" t="s">
        <v>347</v>
      </c>
      <c r="H120" s="2" t="s">
        <v>346</v>
      </c>
      <c r="I120" s="2"/>
      <c r="J120" t="s">
        <v>62</v>
      </c>
    </row>
    <row r="121" spans="1:10" x14ac:dyDescent="0.25">
      <c r="A121" s="2">
        <v>32</v>
      </c>
      <c r="B121" s="2">
        <v>43</v>
      </c>
      <c r="C121" s="2">
        <v>75</v>
      </c>
      <c r="D121" s="2" t="s">
        <v>149</v>
      </c>
      <c r="E121" s="2" t="s">
        <v>348</v>
      </c>
      <c r="F121" s="2" t="s">
        <v>314</v>
      </c>
      <c r="G121" s="2" t="s">
        <v>349</v>
      </c>
      <c r="H121" s="2" t="s">
        <v>350</v>
      </c>
      <c r="I121" s="2" t="s">
        <v>7</v>
      </c>
      <c r="J121" t="s">
        <v>62</v>
      </c>
    </row>
    <row r="122" spans="1:10" x14ac:dyDescent="0.25">
      <c r="A122" s="2">
        <v>33</v>
      </c>
      <c r="B122" s="2">
        <v>42</v>
      </c>
      <c r="C122" s="2">
        <v>75</v>
      </c>
      <c r="D122" s="2" t="s">
        <v>126</v>
      </c>
      <c r="E122" s="2" t="s">
        <v>351</v>
      </c>
      <c r="F122" s="2" t="s">
        <v>84</v>
      </c>
      <c r="G122" s="2" t="s">
        <v>352</v>
      </c>
      <c r="H122" s="2">
        <v>24.38</v>
      </c>
      <c r="I122" s="2" t="s">
        <v>353</v>
      </c>
      <c r="J122" s="2" t="s">
        <v>62</v>
      </c>
    </row>
    <row r="123" spans="1:10" x14ac:dyDescent="0.25">
      <c r="A123" s="2">
        <v>33</v>
      </c>
      <c r="B123" s="2">
        <v>42</v>
      </c>
      <c r="C123" s="2">
        <v>75</v>
      </c>
      <c r="D123" s="2" t="s">
        <v>126</v>
      </c>
      <c r="E123" s="2" t="s">
        <v>351</v>
      </c>
      <c r="F123" s="2" t="s">
        <v>84</v>
      </c>
      <c r="G123" s="2" t="s">
        <v>352</v>
      </c>
      <c r="H123" s="2" t="s">
        <v>354</v>
      </c>
      <c r="I123" s="2" t="s">
        <v>196</v>
      </c>
      <c r="J123" t="s">
        <v>62</v>
      </c>
    </row>
    <row r="124" spans="1:10" x14ac:dyDescent="0.25">
      <c r="A124" s="2">
        <v>34</v>
      </c>
      <c r="B124" s="2">
        <v>41</v>
      </c>
      <c r="C124" s="2">
        <v>75</v>
      </c>
      <c r="D124" s="2" t="s">
        <v>228</v>
      </c>
      <c r="E124" s="2" t="s">
        <v>355</v>
      </c>
      <c r="F124" s="2" t="s">
        <v>80</v>
      </c>
      <c r="G124" s="2" t="s">
        <v>356</v>
      </c>
      <c r="H124" s="2" t="s">
        <v>357</v>
      </c>
      <c r="I124" s="2"/>
      <c r="J124" t="s">
        <v>62</v>
      </c>
    </row>
    <row r="125" spans="1:10" x14ac:dyDescent="0.25">
      <c r="A125" s="2">
        <v>35</v>
      </c>
      <c r="B125" s="2">
        <v>40</v>
      </c>
      <c r="C125" s="2">
        <v>75</v>
      </c>
      <c r="D125" s="2" t="s">
        <v>265</v>
      </c>
      <c r="E125" s="2" t="s">
        <v>358</v>
      </c>
      <c r="F125" s="2" t="s">
        <v>359</v>
      </c>
      <c r="G125" s="2" t="s">
        <v>360</v>
      </c>
      <c r="H125" s="2" t="s">
        <v>361</v>
      </c>
      <c r="I125" s="2" t="s">
        <v>92</v>
      </c>
      <c r="J125" s="2" t="s">
        <v>62</v>
      </c>
    </row>
    <row r="126" spans="1:10" x14ac:dyDescent="0.25">
      <c r="A126" s="2">
        <v>28</v>
      </c>
      <c r="B126" s="2">
        <v>48</v>
      </c>
      <c r="C126" s="2">
        <v>76</v>
      </c>
      <c r="D126" s="2" t="s">
        <v>53</v>
      </c>
      <c r="E126" s="2" t="s">
        <v>362</v>
      </c>
      <c r="F126" s="2" t="s">
        <v>363</v>
      </c>
      <c r="G126" s="2" t="s">
        <v>364</v>
      </c>
      <c r="H126" s="2" t="s">
        <v>365</v>
      </c>
      <c r="I126" s="2"/>
      <c r="J126" t="s">
        <v>62</v>
      </c>
    </row>
    <row r="127" spans="1:10" x14ac:dyDescent="0.25">
      <c r="A127" s="2">
        <v>30</v>
      </c>
      <c r="B127" s="2">
        <v>46</v>
      </c>
      <c r="C127" s="2">
        <v>76</v>
      </c>
      <c r="D127" s="2" t="s">
        <v>87</v>
      </c>
      <c r="E127" s="2">
        <v>2634</v>
      </c>
      <c r="F127" s="2"/>
      <c r="G127" s="2" t="s">
        <v>366</v>
      </c>
      <c r="H127" s="2">
        <v>1337</v>
      </c>
      <c r="I127" s="2"/>
      <c r="J127" t="s">
        <v>62</v>
      </c>
    </row>
    <row r="128" spans="1:10" x14ac:dyDescent="0.25">
      <c r="A128" s="2">
        <v>33</v>
      </c>
      <c r="B128" s="2">
        <v>43</v>
      </c>
      <c r="C128" s="2">
        <v>76</v>
      </c>
      <c r="D128" s="2" t="s">
        <v>126</v>
      </c>
      <c r="E128" s="2" t="s">
        <v>367</v>
      </c>
      <c r="F128" s="2" t="s">
        <v>368</v>
      </c>
      <c r="G128" s="2" t="s">
        <v>369</v>
      </c>
      <c r="H128" s="2" t="s">
        <v>367</v>
      </c>
      <c r="I128" s="2" t="s">
        <v>78</v>
      </c>
      <c r="J128" s="2" t="s">
        <v>62</v>
      </c>
    </row>
    <row r="129" spans="1:10" x14ac:dyDescent="0.25">
      <c r="A129" s="2">
        <v>37</v>
      </c>
      <c r="B129" s="2">
        <v>39</v>
      </c>
      <c r="C129" s="2">
        <v>76</v>
      </c>
      <c r="D129" s="2" t="s">
        <v>370</v>
      </c>
      <c r="E129" s="2" t="s">
        <v>371</v>
      </c>
      <c r="F129" s="2" t="s">
        <v>372</v>
      </c>
      <c r="G129" s="2" t="s">
        <v>373</v>
      </c>
      <c r="H129" s="2" t="s">
        <v>374</v>
      </c>
      <c r="I129" s="2"/>
      <c r="J129" t="s">
        <v>62</v>
      </c>
    </row>
    <row r="130" spans="1:10" x14ac:dyDescent="0.25">
      <c r="A130" s="2">
        <v>33</v>
      </c>
      <c r="B130" s="2">
        <v>44</v>
      </c>
      <c r="C130" s="2">
        <v>77</v>
      </c>
      <c r="D130" s="2" t="s">
        <v>126</v>
      </c>
      <c r="E130" s="2" t="s">
        <v>375</v>
      </c>
      <c r="F130" s="2" t="s">
        <v>84</v>
      </c>
      <c r="G130" s="2" t="s">
        <v>376</v>
      </c>
      <c r="H130" s="2" t="s">
        <v>377</v>
      </c>
      <c r="I130" s="2" t="s">
        <v>378</v>
      </c>
      <c r="J130" t="s">
        <v>62</v>
      </c>
    </row>
    <row r="131" spans="1:10" x14ac:dyDescent="0.25">
      <c r="A131" s="2">
        <v>33</v>
      </c>
      <c r="B131" s="2">
        <v>44</v>
      </c>
      <c r="C131" s="2">
        <v>77</v>
      </c>
      <c r="D131" s="2" t="s">
        <v>126</v>
      </c>
      <c r="E131" s="2" t="s">
        <v>375</v>
      </c>
      <c r="F131" s="2" t="s">
        <v>84</v>
      </c>
      <c r="G131" s="2" t="s">
        <v>376</v>
      </c>
      <c r="H131" s="2" t="s">
        <v>433</v>
      </c>
      <c r="I131" s="2"/>
      <c r="J131" s="2" t="s">
        <v>62</v>
      </c>
    </row>
    <row r="132" spans="1:10" x14ac:dyDescent="0.25">
      <c r="A132" s="2">
        <v>34</v>
      </c>
      <c r="B132" s="2">
        <v>43</v>
      </c>
      <c r="C132" s="2">
        <v>77</v>
      </c>
      <c r="D132" s="2" t="s">
        <v>228</v>
      </c>
      <c r="E132" s="2" t="s">
        <v>379</v>
      </c>
      <c r="F132" s="2" t="s">
        <v>380</v>
      </c>
      <c r="G132" s="2" t="s">
        <v>381</v>
      </c>
      <c r="H132" s="2" t="s">
        <v>382</v>
      </c>
      <c r="I132" s="2" t="s">
        <v>196</v>
      </c>
      <c r="J132" t="s">
        <v>62</v>
      </c>
    </row>
    <row r="133" spans="1:10" x14ac:dyDescent="0.25">
      <c r="A133" s="2">
        <v>35</v>
      </c>
      <c r="B133" s="2">
        <v>42</v>
      </c>
      <c r="C133" s="2">
        <v>77</v>
      </c>
      <c r="D133" s="2" t="s">
        <v>265</v>
      </c>
      <c r="E133" s="2" t="s">
        <v>383</v>
      </c>
      <c r="F133" s="2" t="s">
        <v>84</v>
      </c>
      <c r="G133" s="2" t="s">
        <v>384</v>
      </c>
      <c r="H133" s="2" t="s">
        <v>385</v>
      </c>
      <c r="I133" s="2" t="s">
        <v>196</v>
      </c>
      <c r="J133" t="s">
        <v>62</v>
      </c>
    </row>
    <row r="134" spans="1:10" x14ac:dyDescent="0.25">
      <c r="A134" s="2">
        <v>36</v>
      </c>
      <c r="B134" s="2">
        <v>41</v>
      </c>
      <c r="C134" s="2">
        <v>77</v>
      </c>
      <c r="D134" s="2" t="s">
        <v>310</v>
      </c>
      <c r="E134" s="2" t="s">
        <v>386</v>
      </c>
      <c r="F134" s="2" t="s">
        <v>12</v>
      </c>
      <c r="G134" s="2" t="s">
        <v>387</v>
      </c>
      <c r="H134" s="2" t="s">
        <v>388</v>
      </c>
      <c r="I134" s="2" t="s">
        <v>78</v>
      </c>
      <c r="J134" s="2" t="s">
        <v>62</v>
      </c>
    </row>
    <row r="135" spans="1:10" x14ac:dyDescent="0.25">
      <c r="A135" s="2">
        <v>30</v>
      </c>
      <c r="B135" s="2">
        <v>48</v>
      </c>
      <c r="C135" s="2">
        <v>78</v>
      </c>
      <c r="D135" s="2" t="s">
        <v>87</v>
      </c>
      <c r="E135" s="2" t="s">
        <v>389</v>
      </c>
      <c r="F135" s="2" t="s">
        <v>363</v>
      </c>
      <c r="G135" s="2" t="s">
        <v>390</v>
      </c>
      <c r="H135" s="2" t="s">
        <v>391</v>
      </c>
      <c r="I135" s="2" t="s">
        <v>73</v>
      </c>
      <c r="J135" t="s">
        <v>62</v>
      </c>
    </row>
    <row r="136" spans="1:10" x14ac:dyDescent="0.25">
      <c r="A136" s="2">
        <v>35</v>
      </c>
      <c r="B136" s="2">
        <v>43</v>
      </c>
      <c r="C136" s="2">
        <v>78</v>
      </c>
      <c r="D136" s="2" t="s">
        <v>265</v>
      </c>
      <c r="E136" s="2" t="s">
        <v>392</v>
      </c>
      <c r="F136" s="2" t="s">
        <v>393</v>
      </c>
      <c r="G136" s="2" t="s">
        <v>394</v>
      </c>
      <c r="H136" s="2" t="s">
        <v>395</v>
      </c>
      <c r="I136" s="2"/>
      <c r="J136" t="s">
        <v>62</v>
      </c>
    </row>
    <row r="137" spans="1:10" x14ac:dyDescent="0.25">
      <c r="A137" s="2">
        <v>35</v>
      </c>
      <c r="B137" s="2">
        <v>43</v>
      </c>
      <c r="C137" s="2">
        <v>78</v>
      </c>
      <c r="D137" s="2" t="s">
        <v>265</v>
      </c>
      <c r="E137" s="2" t="s">
        <v>396</v>
      </c>
      <c r="F137" s="2" t="s">
        <v>5</v>
      </c>
      <c r="G137" s="2" t="s">
        <v>397</v>
      </c>
      <c r="H137" s="2" t="s">
        <v>398</v>
      </c>
      <c r="I137" s="2"/>
      <c r="J137" s="2" t="s">
        <v>62</v>
      </c>
    </row>
    <row r="138" spans="1:10" x14ac:dyDescent="0.25">
      <c r="A138" s="2">
        <v>35</v>
      </c>
      <c r="B138" s="2">
        <v>43</v>
      </c>
      <c r="C138" s="2">
        <v>78</v>
      </c>
      <c r="D138" s="2" t="s">
        <v>265</v>
      </c>
      <c r="E138" s="2" t="s">
        <v>399</v>
      </c>
      <c r="F138" s="2" t="s">
        <v>400</v>
      </c>
      <c r="G138" s="2" t="s">
        <v>401</v>
      </c>
      <c r="H138" s="2" t="s">
        <v>402</v>
      </c>
      <c r="I138" s="2" t="s">
        <v>49</v>
      </c>
      <c r="J138" t="s">
        <v>62</v>
      </c>
    </row>
    <row r="139" spans="1:10" x14ac:dyDescent="0.25">
      <c r="A139" s="2">
        <v>35</v>
      </c>
      <c r="B139" s="2">
        <v>43</v>
      </c>
      <c r="C139" s="2">
        <v>78</v>
      </c>
      <c r="D139" s="2" t="s">
        <v>265</v>
      </c>
      <c r="E139" s="2" t="s">
        <v>403</v>
      </c>
      <c r="F139" s="2" t="s">
        <v>404</v>
      </c>
      <c r="G139" s="2" t="s">
        <v>405</v>
      </c>
      <c r="H139" s="2" t="s">
        <v>406</v>
      </c>
      <c r="I139" s="2"/>
      <c r="J139" t="s">
        <v>62</v>
      </c>
    </row>
    <row r="140" spans="1:10" x14ac:dyDescent="0.25">
      <c r="A140" s="2">
        <v>35</v>
      </c>
      <c r="B140" s="2">
        <v>43</v>
      </c>
      <c r="C140" s="2">
        <v>78</v>
      </c>
      <c r="D140" s="2" t="s">
        <v>265</v>
      </c>
      <c r="E140" s="2" t="s">
        <v>403</v>
      </c>
      <c r="F140" s="2" t="s">
        <v>404</v>
      </c>
      <c r="G140" s="2" t="s">
        <v>405</v>
      </c>
      <c r="H140" s="2" t="s">
        <v>434</v>
      </c>
      <c r="I140" s="2"/>
      <c r="J140" s="2" t="s">
        <v>62</v>
      </c>
    </row>
    <row r="141" spans="1:10" x14ac:dyDescent="0.25">
      <c r="A141" s="2">
        <v>37</v>
      </c>
      <c r="B141" s="2">
        <v>41</v>
      </c>
      <c r="C141" s="2">
        <v>78</v>
      </c>
      <c r="D141" s="2" t="s">
        <v>370</v>
      </c>
      <c r="E141" s="2" t="s">
        <v>407</v>
      </c>
      <c r="F141" s="2" t="s">
        <v>408</v>
      </c>
      <c r="G141" s="2" t="s">
        <v>409</v>
      </c>
      <c r="H141" s="2" t="s">
        <v>402</v>
      </c>
      <c r="I141" s="2" t="s">
        <v>78</v>
      </c>
      <c r="J141" t="s">
        <v>62</v>
      </c>
    </row>
    <row r="142" spans="1:10" x14ac:dyDescent="0.25">
      <c r="A142" s="2">
        <v>33</v>
      </c>
      <c r="B142" s="2">
        <v>46</v>
      </c>
      <c r="C142" s="2">
        <v>79</v>
      </c>
      <c r="D142" s="2" t="s">
        <v>126</v>
      </c>
      <c r="E142" s="2" t="s">
        <v>410</v>
      </c>
      <c r="F142" s="2" t="s">
        <v>359</v>
      </c>
      <c r="G142" s="2" t="s">
        <v>411</v>
      </c>
      <c r="H142" s="2" t="s">
        <v>412</v>
      </c>
      <c r="I142" s="2"/>
      <c r="J142" t="s">
        <v>62</v>
      </c>
    </row>
    <row r="143" spans="1:10" x14ac:dyDescent="0.25">
      <c r="A143" s="2">
        <v>35</v>
      </c>
      <c r="B143" s="2">
        <v>44</v>
      </c>
      <c r="C143" s="2">
        <v>79</v>
      </c>
      <c r="D143" s="2" t="s">
        <v>265</v>
      </c>
      <c r="E143" s="2" t="s">
        <v>413</v>
      </c>
      <c r="F143" s="2" t="s">
        <v>84</v>
      </c>
      <c r="G143" s="2" t="s">
        <v>414</v>
      </c>
      <c r="H143" s="2" t="s">
        <v>415</v>
      </c>
      <c r="I143" s="2" t="s">
        <v>196</v>
      </c>
      <c r="J143" s="2" t="s">
        <v>62</v>
      </c>
    </row>
    <row r="144" spans="1:10" x14ac:dyDescent="0.25">
      <c r="A144" s="2">
        <v>36</v>
      </c>
      <c r="B144" s="2">
        <v>43</v>
      </c>
      <c r="C144" s="2">
        <v>79</v>
      </c>
      <c r="D144" s="2" t="s">
        <v>310</v>
      </c>
      <c r="E144" s="2" t="s">
        <v>416</v>
      </c>
      <c r="F144" s="2" t="s">
        <v>380</v>
      </c>
      <c r="G144" s="2" t="s">
        <v>417</v>
      </c>
      <c r="H144" s="2" t="s">
        <v>418</v>
      </c>
      <c r="I144" s="2" t="s">
        <v>196</v>
      </c>
      <c r="J144" t="s">
        <v>62</v>
      </c>
    </row>
    <row r="145" spans="1:10" x14ac:dyDescent="0.25">
      <c r="A145" s="2">
        <v>36</v>
      </c>
      <c r="B145" s="2">
        <v>43</v>
      </c>
      <c r="C145" s="2">
        <v>79</v>
      </c>
      <c r="D145" s="2" t="s">
        <v>310</v>
      </c>
      <c r="E145" s="2" t="s">
        <v>419</v>
      </c>
      <c r="F145" s="2" t="s">
        <v>55</v>
      </c>
      <c r="G145" s="2" t="s">
        <v>420</v>
      </c>
      <c r="H145" s="2" t="s">
        <v>421</v>
      </c>
      <c r="J145" t="s">
        <v>62</v>
      </c>
    </row>
    <row r="146" spans="1:10" x14ac:dyDescent="0.25">
      <c r="A146" s="2">
        <v>36</v>
      </c>
      <c r="B146" s="2">
        <v>43</v>
      </c>
      <c r="C146" s="2">
        <v>79</v>
      </c>
      <c r="D146" s="2" t="s">
        <v>310</v>
      </c>
      <c r="E146" s="2" t="s">
        <v>419</v>
      </c>
      <c r="F146" s="2" t="s">
        <v>55</v>
      </c>
      <c r="G146" s="2" t="s">
        <v>420</v>
      </c>
      <c r="H146" s="2" t="s">
        <v>435</v>
      </c>
      <c r="I146" s="2" t="s">
        <v>92</v>
      </c>
      <c r="J146" s="2" t="s">
        <v>62</v>
      </c>
    </row>
    <row r="147" spans="1:10" x14ac:dyDescent="0.25">
      <c r="A147" s="2">
        <v>37</v>
      </c>
      <c r="B147" s="2">
        <v>42</v>
      </c>
      <c r="C147" s="2">
        <v>79</v>
      </c>
      <c r="D147" s="2" t="s">
        <v>370</v>
      </c>
      <c r="E147" s="2" t="s">
        <v>422</v>
      </c>
      <c r="F147" s="2" t="s">
        <v>423</v>
      </c>
      <c r="G147" s="2" t="s">
        <v>424</v>
      </c>
      <c r="H147" s="2" t="s">
        <v>425</v>
      </c>
      <c r="I147" s="2" t="s">
        <v>78</v>
      </c>
      <c r="J147" t="s">
        <v>62</v>
      </c>
    </row>
    <row r="148" spans="1:10" x14ac:dyDescent="0.25">
      <c r="A148" s="2">
        <v>37</v>
      </c>
      <c r="B148" s="2">
        <v>42</v>
      </c>
      <c r="C148" s="2">
        <v>79</v>
      </c>
      <c r="D148" s="2" t="s">
        <v>370</v>
      </c>
      <c r="E148" s="2" t="s">
        <v>426</v>
      </c>
      <c r="F148" s="2" t="s">
        <v>84</v>
      </c>
      <c r="G148" s="2" t="s">
        <v>427</v>
      </c>
      <c r="H148" s="2" t="s">
        <v>428</v>
      </c>
      <c r="I148" s="2"/>
      <c r="J148" t="s">
        <v>62</v>
      </c>
    </row>
    <row r="149" spans="1:10" x14ac:dyDescent="0.25">
      <c r="A149" s="2">
        <v>38</v>
      </c>
      <c r="B149" s="2">
        <v>41</v>
      </c>
      <c r="C149" s="2">
        <v>79</v>
      </c>
      <c r="D149" s="2" t="s">
        <v>429</v>
      </c>
      <c r="E149" s="2" t="s">
        <v>430</v>
      </c>
      <c r="F149" s="2" t="s">
        <v>75</v>
      </c>
      <c r="G149" s="2" t="s">
        <v>431</v>
      </c>
      <c r="H149" s="2" t="s">
        <v>430</v>
      </c>
      <c r="I149" s="2" t="s">
        <v>432</v>
      </c>
      <c r="J149" s="2" t="s">
        <v>62</v>
      </c>
    </row>
    <row r="150" spans="1:10" x14ac:dyDescent="0.25">
      <c r="A150" s="2">
        <v>31</v>
      </c>
      <c r="B150" s="2">
        <v>49</v>
      </c>
      <c r="C150" s="2">
        <v>80</v>
      </c>
      <c r="D150" s="2" t="s">
        <v>58</v>
      </c>
      <c r="E150" s="2" t="s">
        <v>436</v>
      </c>
      <c r="F150" s="2" t="s">
        <v>437</v>
      </c>
      <c r="G150" s="2" t="s">
        <v>438</v>
      </c>
      <c r="H150" s="2" t="s">
        <v>439</v>
      </c>
      <c r="I150" s="2" t="s">
        <v>45</v>
      </c>
      <c r="J150" s="2" t="s">
        <v>62</v>
      </c>
    </row>
    <row r="151" spans="1:10" x14ac:dyDescent="0.25">
      <c r="A151" s="2">
        <v>35</v>
      </c>
      <c r="B151" s="2">
        <v>45</v>
      </c>
      <c r="C151" s="2">
        <v>80</v>
      </c>
      <c r="D151" s="2" t="s">
        <v>265</v>
      </c>
      <c r="E151" s="2" t="s">
        <v>440</v>
      </c>
      <c r="F151" s="2">
        <v>-5</v>
      </c>
      <c r="G151" s="2" t="s">
        <v>441</v>
      </c>
      <c r="H151" s="2" t="s">
        <v>442</v>
      </c>
      <c r="I151" s="2" t="s">
        <v>443</v>
      </c>
      <c r="J151" t="s">
        <v>62</v>
      </c>
    </row>
    <row r="152" spans="1:10" x14ac:dyDescent="0.25">
      <c r="A152" s="2">
        <v>37</v>
      </c>
      <c r="B152" s="2">
        <v>43</v>
      </c>
      <c r="C152" s="2">
        <v>80</v>
      </c>
      <c r="D152" s="2" t="s">
        <v>370</v>
      </c>
      <c r="E152" s="2" t="s">
        <v>444</v>
      </c>
      <c r="F152" s="2" t="s">
        <v>363</v>
      </c>
      <c r="G152" s="2" t="s">
        <v>445</v>
      </c>
      <c r="H152" s="2">
        <v>156.80000000000001</v>
      </c>
      <c r="I152" s="2"/>
      <c r="J152" t="s">
        <v>62</v>
      </c>
    </row>
    <row r="153" spans="1:10" x14ac:dyDescent="0.25">
      <c r="A153" s="2">
        <v>39</v>
      </c>
      <c r="B153" s="2">
        <v>41</v>
      </c>
      <c r="C153" s="2">
        <v>80</v>
      </c>
      <c r="D153" s="2" t="s">
        <v>446</v>
      </c>
      <c r="E153" s="2" t="s">
        <v>447</v>
      </c>
      <c r="F153" s="2" t="s">
        <v>70</v>
      </c>
      <c r="G153" s="2" t="s">
        <v>448</v>
      </c>
      <c r="H153" s="2">
        <v>84</v>
      </c>
      <c r="I153" s="2"/>
      <c r="J153" s="2" t="s">
        <v>62</v>
      </c>
    </row>
    <row r="154" spans="1:10" x14ac:dyDescent="0.25">
      <c r="A154" s="2">
        <v>35</v>
      </c>
      <c r="B154" s="2">
        <v>46</v>
      </c>
      <c r="C154" s="2">
        <v>81</v>
      </c>
      <c r="D154" s="2" t="s">
        <v>265</v>
      </c>
      <c r="E154" s="2" t="s">
        <v>449</v>
      </c>
      <c r="F154" s="2" t="s">
        <v>84</v>
      </c>
      <c r="G154" s="2" t="s">
        <v>450</v>
      </c>
      <c r="H154" s="2" t="s">
        <v>451</v>
      </c>
      <c r="I154" s="2" t="s">
        <v>227</v>
      </c>
      <c r="J154" s="2" t="s">
        <v>62</v>
      </c>
    </row>
    <row r="155" spans="1:10" x14ac:dyDescent="0.25">
      <c r="A155" s="2">
        <v>38</v>
      </c>
      <c r="B155" s="2">
        <v>43</v>
      </c>
      <c r="C155" s="2">
        <v>81</v>
      </c>
      <c r="D155" s="2" t="s">
        <v>429</v>
      </c>
      <c r="E155" s="2" t="s">
        <v>452</v>
      </c>
      <c r="F155" s="2" t="s">
        <v>329</v>
      </c>
      <c r="G155" s="2" t="s">
        <v>453</v>
      </c>
      <c r="H155" s="2" t="s">
        <v>452</v>
      </c>
      <c r="I155" s="2" t="s">
        <v>73</v>
      </c>
      <c r="J155" t="s">
        <v>62</v>
      </c>
    </row>
    <row r="156" spans="1:10" x14ac:dyDescent="0.25">
      <c r="A156" s="2">
        <v>38</v>
      </c>
      <c r="B156" s="2">
        <v>43</v>
      </c>
      <c r="C156" s="2">
        <v>81</v>
      </c>
      <c r="D156" s="2" t="s">
        <v>429</v>
      </c>
      <c r="E156" s="2" t="s">
        <v>454</v>
      </c>
      <c r="F156" s="2" t="s">
        <v>455</v>
      </c>
      <c r="G156" s="2" t="s">
        <v>456</v>
      </c>
      <c r="H156" s="2" t="s">
        <v>454</v>
      </c>
      <c r="I156" s="2" t="s">
        <v>78</v>
      </c>
      <c r="J156" t="s">
        <v>62</v>
      </c>
    </row>
    <row r="157" spans="1:10" x14ac:dyDescent="0.25">
      <c r="A157" s="2">
        <v>31</v>
      </c>
      <c r="B157" s="2">
        <v>51</v>
      </c>
      <c r="C157" s="2">
        <v>82</v>
      </c>
      <c r="D157" s="2" t="s">
        <v>58</v>
      </c>
      <c r="E157" s="2" t="s">
        <v>457</v>
      </c>
      <c r="F157" s="2" t="s">
        <v>458</v>
      </c>
      <c r="G157" s="2" t="s">
        <v>459</v>
      </c>
      <c r="H157" s="2" t="s">
        <v>457</v>
      </c>
      <c r="I157" s="2"/>
      <c r="J157" s="2" t="s">
        <v>62</v>
      </c>
    </row>
    <row r="158" spans="1:10" x14ac:dyDescent="0.25">
      <c r="A158" s="2">
        <v>37</v>
      </c>
      <c r="B158" s="2">
        <v>45</v>
      </c>
      <c r="C158" s="2">
        <v>82</v>
      </c>
      <c r="D158" s="2" t="s">
        <v>370</v>
      </c>
      <c r="E158" s="2" t="s">
        <v>460</v>
      </c>
      <c r="F158" s="2" t="s">
        <v>461</v>
      </c>
      <c r="G158" s="2" t="s">
        <v>462</v>
      </c>
      <c r="H158" s="2" t="s">
        <v>463</v>
      </c>
      <c r="I158" s="2" t="s">
        <v>273</v>
      </c>
      <c r="J158" s="2" t="s">
        <v>62</v>
      </c>
    </row>
    <row r="159" spans="1:10" x14ac:dyDescent="0.25">
      <c r="A159" s="2">
        <v>39</v>
      </c>
      <c r="B159" s="2">
        <v>43</v>
      </c>
      <c r="C159" s="2">
        <v>82</v>
      </c>
      <c r="D159" s="2" t="s">
        <v>446</v>
      </c>
      <c r="E159" s="2" t="s">
        <v>464</v>
      </c>
      <c r="F159" s="2" t="s">
        <v>19</v>
      </c>
      <c r="G159" s="2" t="s">
        <v>465</v>
      </c>
      <c r="H159" s="2" t="s">
        <v>466</v>
      </c>
      <c r="I159" s="2"/>
      <c r="J159" t="s">
        <v>62</v>
      </c>
    </row>
    <row r="160" spans="1:10" x14ac:dyDescent="0.25">
      <c r="A160" s="2">
        <v>39</v>
      </c>
      <c r="B160" s="2">
        <v>43</v>
      </c>
      <c r="C160" s="2">
        <v>82</v>
      </c>
      <c r="D160" s="2" t="s">
        <v>446</v>
      </c>
      <c r="E160" s="2" t="s">
        <v>464</v>
      </c>
      <c r="F160" s="2" t="s">
        <v>19</v>
      </c>
      <c r="G160" s="2" t="s">
        <v>465</v>
      </c>
      <c r="H160" s="2" t="s">
        <v>532</v>
      </c>
      <c r="I160" s="2"/>
      <c r="J160" t="s">
        <v>62</v>
      </c>
    </row>
    <row r="161" spans="1:10" x14ac:dyDescent="0.25">
      <c r="A161" s="2">
        <v>39</v>
      </c>
      <c r="B161" s="2">
        <v>43</v>
      </c>
      <c r="C161" s="2">
        <v>82</v>
      </c>
      <c r="D161" s="2" t="s">
        <v>446</v>
      </c>
      <c r="E161" s="2" t="s">
        <v>464</v>
      </c>
      <c r="F161" s="2" t="s">
        <v>19</v>
      </c>
      <c r="G161" s="2" t="s">
        <v>465</v>
      </c>
      <c r="H161" s="2" t="s">
        <v>533</v>
      </c>
      <c r="I161" s="2"/>
      <c r="J161" s="2" t="s">
        <v>62</v>
      </c>
    </row>
    <row r="162" spans="1:10" x14ac:dyDescent="0.25">
      <c r="A162" s="2">
        <v>39</v>
      </c>
      <c r="B162" s="2">
        <v>43</v>
      </c>
      <c r="C162" s="2">
        <v>82</v>
      </c>
      <c r="D162" s="2" t="s">
        <v>446</v>
      </c>
      <c r="E162" s="2" t="s">
        <v>467</v>
      </c>
      <c r="F162" s="2">
        <v>-4</v>
      </c>
      <c r="G162" s="2" t="s">
        <v>468</v>
      </c>
      <c r="H162" s="2" t="s">
        <v>469</v>
      </c>
      <c r="I162" s="2"/>
      <c r="J162" s="2" t="s">
        <v>62</v>
      </c>
    </row>
    <row r="163" spans="1:10" x14ac:dyDescent="0.25">
      <c r="A163" s="2">
        <v>39</v>
      </c>
      <c r="B163" s="2">
        <v>43</v>
      </c>
      <c r="C163" s="2">
        <v>82</v>
      </c>
      <c r="D163" s="2" t="s">
        <v>446</v>
      </c>
      <c r="E163" s="2" t="s">
        <v>467</v>
      </c>
      <c r="F163" s="2">
        <v>-4</v>
      </c>
      <c r="G163" s="2" t="s">
        <v>468</v>
      </c>
      <c r="H163" s="2" t="s">
        <v>534</v>
      </c>
      <c r="I163" s="2"/>
      <c r="J163" t="s">
        <v>62</v>
      </c>
    </row>
    <row r="164" spans="1:10" x14ac:dyDescent="0.25">
      <c r="A164" s="2">
        <v>39</v>
      </c>
      <c r="B164" s="2">
        <v>43</v>
      </c>
      <c r="C164" s="2">
        <v>82</v>
      </c>
      <c r="D164" s="2" t="s">
        <v>446</v>
      </c>
      <c r="E164" s="2" t="s">
        <v>470</v>
      </c>
      <c r="F164" s="2">
        <v>-4</v>
      </c>
      <c r="G164" s="2" t="s">
        <v>471</v>
      </c>
      <c r="H164" s="2" t="s">
        <v>472</v>
      </c>
      <c r="I164" s="2"/>
      <c r="J164" t="s">
        <v>62</v>
      </c>
    </row>
    <row r="165" spans="1:10" x14ac:dyDescent="0.25">
      <c r="A165" s="2">
        <v>39</v>
      </c>
      <c r="B165" s="2">
        <v>43</v>
      </c>
      <c r="C165" s="2">
        <v>82</v>
      </c>
      <c r="D165" s="2" t="s">
        <v>446</v>
      </c>
      <c r="E165" s="2" t="s">
        <v>473</v>
      </c>
      <c r="F165" s="2" t="s">
        <v>461</v>
      </c>
      <c r="G165" s="2" t="s">
        <v>474</v>
      </c>
      <c r="H165" s="2" t="s">
        <v>475</v>
      </c>
      <c r="I165" s="2" t="s">
        <v>92</v>
      </c>
      <c r="J165" s="2" t="s">
        <v>62</v>
      </c>
    </row>
    <row r="166" spans="1:10" x14ac:dyDescent="0.25">
      <c r="A166" s="2">
        <v>41</v>
      </c>
      <c r="B166" s="2">
        <v>41</v>
      </c>
      <c r="C166" s="2">
        <v>82</v>
      </c>
      <c r="D166" s="2" t="s">
        <v>476</v>
      </c>
      <c r="E166" s="2" t="s">
        <v>477</v>
      </c>
      <c r="F166" s="2"/>
      <c r="G166" s="2" t="s">
        <v>478</v>
      </c>
      <c r="H166" s="2">
        <v>124</v>
      </c>
      <c r="I166" s="2" t="s">
        <v>49</v>
      </c>
      <c r="J166" s="2" t="s">
        <v>62</v>
      </c>
    </row>
    <row r="167" spans="1:10" x14ac:dyDescent="0.25">
      <c r="A167" s="2">
        <v>35</v>
      </c>
      <c r="B167" s="2">
        <v>48</v>
      </c>
      <c r="C167" s="2">
        <v>83</v>
      </c>
      <c r="D167" s="2" t="s">
        <v>265</v>
      </c>
      <c r="E167" s="2" t="s">
        <v>479</v>
      </c>
      <c r="F167" s="2" t="s">
        <v>216</v>
      </c>
      <c r="G167" s="2" t="s">
        <v>480</v>
      </c>
      <c r="H167" s="2" t="s">
        <v>481</v>
      </c>
      <c r="I167" s="2" t="s">
        <v>482</v>
      </c>
      <c r="J167" t="s">
        <v>62</v>
      </c>
    </row>
    <row r="168" spans="1:10" x14ac:dyDescent="0.25">
      <c r="A168" s="2">
        <v>36</v>
      </c>
      <c r="B168" s="2">
        <v>47</v>
      </c>
      <c r="C168" s="2">
        <v>83</v>
      </c>
      <c r="D168" s="2" t="s">
        <v>310</v>
      </c>
      <c r="E168" s="2" t="s">
        <v>483</v>
      </c>
      <c r="F168" s="2" t="s">
        <v>380</v>
      </c>
      <c r="G168" s="2" t="s">
        <v>484</v>
      </c>
      <c r="H168" s="2" t="s">
        <v>483</v>
      </c>
      <c r="I168" s="2" t="s">
        <v>7</v>
      </c>
      <c r="J168" t="s">
        <v>62</v>
      </c>
    </row>
    <row r="169" spans="1:10" x14ac:dyDescent="0.25">
      <c r="A169" s="2">
        <v>36</v>
      </c>
      <c r="B169" s="2">
        <v>47</v>
      </c>
      <c r="C169" s="2">
        <v>83</v>
      </c>
      <c r="D169" s="2" t="s">
        <v>310</v>
      </c>
      <c r="E169" s="2" t="s">
        <v>485</v>
      </c>
      <c r="F169" s="2" t="s">
        <v>80</v>
      </c>
      <c r="G169" s="2" t="s">
        <v>486</v>
      </c>
      <c r="H169" s="2" t="s">
        <v>487</v>
      </c>
      <c r="I169" s="2" t="s">
        <v>196</v>
      </c>
      <c r="J169" s="2" t="s">
        <v>62</v>
      </c>
    </row>
    <row r="170" spans="1:10" x14ac:dyDescent="0.25">
      <c r="A170" s="2">
        <v>37</v>
      </c>
      <c r="B170" s="2">
        <v>46</v>
      </c>
      <c r="C170" s="2">
        <v>83</v>
      </c>
      <c r="D170" s="2" t="s">
        <v>370</v>
      </c>
      <c r="E170" s="2" t="s">
        <v>488</v>
      </c>
      <c r="F170" s="2" t="s">
        <v>12</v>
      </c>
      <c r="G170" s="2" t="s">
        <v>489</v>
      </c>
      <c r="H170" s="2" t="s">
        <v>488</v>
      </c>
      <c r="I170" s="2" t="s">
        <v>7</v>
      </c>
      <c r="J170" s="2" t="s">
        <v>62</v>
      </c>
    </row>
    <row r="171" spans="1:10" x14ac:dyDescent="0.25">
      <c r="A171" s="2">
        <v>37</v>
      </c>
      <c r="B171" s="2">
        <v>46</v>
      </c>
      <c r="C171" s="2">
        <v>83</v>
      </c>
      <c r="D171" s="2" t="s">
        <v>370</v>
      </c>
      <c r="E171" s="2" t="s">
        <v>490</v>
      </c>
      <c r="F171" s="2" t="s">
        <v>84</v>
      </c>
      <c r="G171" s="2" t="s">
        <v>491</v>
      </c>
      <c r="H171" s="2" t="s">
        <v>492</v>
      </c>
      <c r="I171" s="2" t="s">
        <v>227</v>
      </c>
      <c r="J171" t="s">
        <v>62</v>
      </c>
    </row>
    <row r="172" spans="1:10" x14ac:dyDescent="0.25">
      <c r="A172" s="2">
        <v>38</v>
      </c>
      <c r="B172" s="2">
        <v>45</v>
      </c>
      <c r="C172" s="2">
        <v>83</v>
      </c>
      <c r="D172" s="2" t="s">
        <v>429</v>
      </c>
      <c r="E172" s="2" t="s">
        <v>493</v>
      </c>
      <c r="F172" s="2" t="s">
        <v>80</v>
      </c>
      <c r="G172" s="2" t="s">
        <v>494</v>
      </c>
      <c r="H172" s="2" t="s">
        <v>495</v>
      </c>
      <c r="I172" s="2" t="s">
        <v>196</v>
      </c>
      <c r="J172" t="s">
        <v>62</v>
      </c>
    </row>
    <row r="173" spans="1:10" x14ac:dyDescent="0.25">
      <c r="A173" s="2">
        <v>40</v>
      </c>
      <c r="B173" s="2">
        <v>43</v>
      </c>
      <c r="C173" s="2">
        <v>83</v>
      </c>
      <c r="D173" s="2" t="s">
        <v>496</v>
      </c>
      <c r="E173" s="2" t="s">
        <v>497</v>
      </c>
      <c r="F173" s="2" t="s">
        <v>36</v>
      </c>
      <c r="G173" s="2" t="s">
        <v>498</v>
      </c>
      <c r="H173" s="2" t="s">
        <v>499</v>
      </c>
      <c r="I173" s="2" t="s">
        <v>92</v>
      </c>
      <c r="J173" s="2" t="s">
        <v>62</v>
      </c>
    </row>
    <row r="174" spans="1:10" x14ac:dyDescent="0.25">
      <c r="A174" s="2">
        <v>40</v>
      </c>
      <c r="B174" s="2">
        <v>43</v>
      </c>
      <c r="C174" s="2">
        <v>83</v>
      </c>
      <c r="D174" s="2" t="s">
        <v>496</v>
      </c>
      <c r="E174" s="2" t="s">
        <v>500</v>
      </c>
      <c r="F174" s="2" t="s">
        <v>501</v>
      </c>
      <c r="G174" s="2" t="s">
        <v>502</v>
      </c>
      <c r="H174" s="2" t="s">
        <v>503</v>
      </c>
      <c r="I174" s="2" t="s">
        <v>273</v>
      </c>
      <c r="J174" s="2" t="s">
        <v>62</v>
      </c>
    </row>
    <row r="175" spans="1:10" x14ac:dyDescent="0.25">
      <c r="A175" s="2">
        <v>36</v>
      </c>
      <c r="B175" s="2">
        <v>48</v>
      </c>
      <c r="C175" s="2">
        <v>84</v>
      </c>
      <c r="D175" s="2" t="s">
        <v>310</v>
      </c>
      <c r="E175" s="2" t="s">
        <v>504</v>
      </c>
      <c r="F175" s="2" t="s">
        <v>164</v>
      </c>
      <c r="G175" s="2" t="s">
        <v>505</v>
      </c>
      <c r="H175" s="2" t="s">
        <v>506</v>
      </c>
      <c r="I175" s="2" t="s">
        <v>92</v>
      </c>
      <c r="J175" t="s">
        <v>62</v>
      </c>
    </row>
    <row r="176" spans="1:10" x14ac:dyDescent="0.25">
      <c r="A176" s="2">
        <v>36</v>
      </c>
      <c r="B176" s="2">
        <v>48</v>
      </c>
      <c r="C176" s="2">
        <v>84</v>
      </c>
      <c r="D176" s="2" t="s">
        <v>310</v>
      </c>
      <c r="E176" s="2" t="s">
        <v>507</v>
      </c>
      <c r="F176" s="2" t="s">
        <v>508</v>
      </c>
      <c r="G176" s="2" t="s">
        <v>509</v>
      </c>
      <c r="H176" s="2">
        <v>169.3</v>
      </c>
      <c r="I176" s="2" t="s">
        <v>92</v>
      </c>
      <c r="J176" t="s">
        <v>62</v>
      </c>
    </row>
    <row r="177" spans="1:10" x14ac:dyDescent="0.25">
      <c r="A177" s="2">
        <v>37</v>
      </c>
      <c r="B177" s="2">
        <v>47</v>
      </c>
      <c r="C177" s="2">
        <v>84</v>
      </c>
      <c r="D177" s="2" t="s">
        <v>370</v>
      </c>
      <c r="E177" s="2" t="s">
        <v>510</v>
      </c>
      <c r="F177" s="2">
        <v>-6</v>
      </c>
      <c r="G177" s="2" t="s">
        <v>511</v>
      </c>
      <c r="H177" s="2" t="s">
        <v>512</v>
      </c>
      <c r="I177" s="2" t="s">
        <v>513</v>
      </c>
      <c r="J177" s="2" t="s">
        <v>62</v>
      </c>
    </row>
    <row r="178" spans="1:10" x14ac:dyDescent="0.25">
      <c r="A178" s="2">
        <v>37</v>
      </c>
      <c r="B178" s="2">
        <v>47</v>
      </c>
      <c r="C178" s="2">
        <v>84</v>
      </c>
      <c r="D178" s="2" t="s">
        <v>370</v>
      </c>
      <c r="E178" s="2" t="s">
        <v>510</v>
      </c>
      <c r="F178" s="2">
        <v>-6</v>
      </c>
      <c r="G178" s="2" t="s">
        <v>511</v>
      </c>
      <c r="H178" s="2" t="s">
        <v>535</v>
      </c>
      <c r="I178" s="2"/>
      <c r="J178" s="2" t="s">
        <v>62</v>
      </c>
    </row>
    <row r="179" spans="1:10" x14ac:dyDescent="0.25">
      <c r="A179" s="2">
        <v>37</v>
      </c>
      <c r="B179" s="2">
        <v>47</v>
      </c>
      <c r="C179" s="2">
        <v>84</v>
      </c>
      <c r="D179" s="2" t="s">
        <v>370</v>
      </c>
      <c r="E179" s="2" t="s">
        <v>514</v>
      </c>
      <c r="F179" s="2" t="s">
        <v>400</v>
      </c>
      <c r="G179" s="2" t="s">
        <v>52</v>
      </c>
      <c r="H179" s="2" t="s">
        <v>515</v>
      </c>
      <c r="I179" s="2"/>
      <c r="J179" t="s">
        <v>62</v>
      </c>
    </row>
    <row r="180" spans="1:10" x14ac:dyDescent="0.25">
      <c r="A180" s="2">
        <v>37</v>
      </c>
      <c r="B180" s="2">
        <v>47</v>
      </c>
      <c r="C180" s="2">
        <v>84</v>
      </c>
      <c r="D180" s="2" t="s">
        <v>370</v>
      </c>
      <c r="E180" s="2" t="s">
        <v>514</v>
      </c>
      <c r="F180" s="2" t="s">
        <v>400</v>
      </c>
      <c r="G180" s="2" t="s">
        <v>52</v>
      </c>
      <c r="H180" s="2" t="s">
        <v>536</v>
      </c>
      <c r="I180" s="2"/>
      <c r="J180" t="s">
        <v>62</v>
      </c>
    </row>
    <row r="181" spans="1:10" x14ac:dyDescent="0.25">
      <c r="A181" s="2">
        <v>37</v>
      </c>
      <c r="B181" s="2">
        <v>47</v>
      </c>
      <c r="C181" s="2">
        <v>84</v>
      </c>
      <c r="D181" s="2" t="s">
        <v>370</v>
      </c>
      <c r="E181" s="2" t="s">
        <v>514</v>
      </c>
      <c r="F181" s="2" t="s">
        <v>400</v>
      </c>
      <c r="G181" s="2" t="s">
        <v>52</v>
      </c>
      <c r="H181" s="2" t="s">
        <v>537</v>
      </c>
      <c r="I181" s="2"/>
      <c r="J181" s="2" t="s">
        <v>62</v>
      </c>
    </row>
    <row r="182" spans="1:10" x14ac:dyDescent="0.25">
      <c r="A182" s="2">
        <v>39</v>
      </c>
      <c r="B182" s="2">
        <v>45</v>
      </c>
      <c r="C182" s="2">
        <v>84</v>
      </c>
      <c r="D182" s="2" t="s">
        <v>446</v>
      </c>
      <c r="E182" s="2" t="s">
        <v>516</v>
      </c>
      <c r="F182" s="2" t="s">
        <v>5</v>
      </c>
      <c r="G182" s="2" t="s">
        <v>248</v>
      </c>
      <c r="H182" s="2" t="s">
        <v>517</v>
      </c>
      <c r="I182" s="2" t="s">
        <v>92</v>
      </c>
      <c r="J182" s="2" t="s">
        <v>62</v>
      </c>
    </row>
    <row r="183" spans="1:10" x14ac:dyDescent="0.25">
      <c r="A183" s="2">
        <v>39</v>
      </c>
      <c r="B183" s="2">
        <v>45</v>
      </c>
      <c r="C183" s="2">
        <v>84</v>
      </c>
      <c r="D183" s="2" t="s">
        <v>446</v>
      </c>
      <c r="E183" s="2" t="s">
        <v>518</v>
      </c>
      <c r="F183" s="2" t="s">
        <v>363</v>
      </c>
      <c r="G183" s="2" t="s">
        <v>519</v>
      </c>
      <c r="H183" s="2" t="s">
        <v>520</v>
      </c>
      <c r="I183" s="2" t="s">
        <v>92</v>
      </c>
      <c r="J183" t="s">
        <v>62</v>
      </c>
    </row>
    <row r="184" spans="1:10" x14ac:dyDescent="0.25">
      <c r="A184" s="2">
        <v>39</v>
      </c>
      <c r="B184" s="2">
        <v>45</v>
      </c>
      <c r="C184" s="2">
        <v>84</v>
      </c>
      <c r="D184" s="2" t="s">
        <v>446</v>
      </c>
      <c r="E184" s="2" t="s">
        <v>521</v>
      </c>
      <c r="F184" s="2" t="s">
        <v>94</v>
      </c>
      <c r="G184" s="2" t="s">
        <v>522</v>
      </c>
      <c r="H184" s="2" t="s">
        <v>523</v>
      </c>
      <c r="I184" s="2" t="s">
        <v>78</v>
      </c>
      <c r="J184" t="s">
        <v>62</v>
      </c>
    </row>
    <row r="185" spans="1:10" x14ac:dyDescent="0.25">
      <c r="A185" s="2">
        <v>39</v>
      </c>
      <c r="B185" s="2">
        <v>45</v>
      </c>
      <c r="C185" s="2">
        <v>84</v>
      </c>
      <c r="D185" s="2" t="s">
        <v>446</v>
      </c>
      <c r="E185" s="2" t="s">
        <v>524</v>
      </c>
      <c r="F185" s="2" t="s">
        <v>458</v>
      </c>
      <c r="G185" s="2" t="s">
        <v>525</v>
      </c>
      <c r="H185" s="2" t="s">
        <v>526</v>
      </c>
      <c r="I185" s="2" t="s">
        <v>78</v>
      </c>
      <c r="J185" s="2" t="s">
        <v>62</v>
      </c>
    </row>
    <row r="186" spans="1:10" x14ac:dyDescent="0.25">
      <c r="A186" s="2">
        <v>39</v>
      </c>
      <c r="B186" s="2">
        <v>45</v>
      </c>
      <c r="C186" s="2">
        <v>84</v>
      </c>
      <c r="D186" s="2" t="s">
        <v>446</v>
      </c>
      <c r="E186" s="2" t="s">
        <v>524</v>
      </c>
      <c r="F186" s="2" t="s">
        <v>458</v>
      </c>
      <c r="G186" s="2" t="s">
        <v>525</v>
      </c>
      <c r="H186" s="2" t="s">
        <v>538</v>
      </c>
      <c r="I186" s="2"/>
      <c r="J186" s="2" t="s">
        <v>62</v>
      </c>
    </row>
    <row r="187" spans="1:10" x14ac:dyDescent="0.25">
      <c r="A187" s="2">
        <v>39</v>
      </c>
      <c r="B187" s="2">
        <v>45</v>
      </c>
      <c r="C187" s="2">
        <v>84</v>
      </c>
      <c r="D187" s="2" t="s">
        <v>446</v>
      </c>
      <c r="E187" s="2" t="s">
        <v>524</v>
      </c>
      <c r="F187" s="2" t="s">
        <v>458</v>
      </c>
      <c r="G187" s="2" t="s">
        <v>525</v>
      </c>
      <c r="H187" s="2" t="s">
        <v>539</v>
      </c>
      <c r="I187" s="2"/>
      <c r="J187" t="s">
        <v>62</v>
      </c>
    </row>
    <row r="188" spans="1:10" x14ac:dyDescent="0.25">
      <c r="A188" s="2">
        <v>39</v>
      </c>
      <c r="B188" s="2">
        <v>45</v>
      </c>
      <c r="C188" s="2">
        <v>84</v>
      </c>
      <c r="D188" s="2" t="s">
        <v>446</v>
      </c>
      <c r="E188" s="2" t="s">
        <v>527</v>
      </c>
      <c r="F188" s="2" t="s">
        <v>94</v>
      </c>
      <c r="G188" s="2" t="s">
        <v>528</v>
      </c>
      <c r="H188" s="2" t="s">
        <v>529</v>
      </c>
      <c r="I188" s="2" t="s">
        <v>78</v>
      </c>
      <c r="J188" t="s">
        <v>62</v>
      </c>
    </row>
    <row r="189" spans="1:10" x14ac:dyDescent="0.25">
      <c r="A189" s="2">
        <v>41</v>
      </c>
      <c r="B189" s="2">
        <v>43</v>
      </c>
      <c r="C189" s="2">
        <v>84</v>
      </c>
      <c r="D189" s="2" t="s">
        <v>476</v>
      </c>
      <c r="E189" s="2" t="s">
        <v>530</v>
      </c>
      <c r="F189" s="2" t="s">
        <v>98</v>
      </c>
      <c r="G189" s="2" t="s">
        <v>531</v>
      </c>
      <c r="H189" s="2">
        <v>47.9</v>
      </c>
      <c r="I189" s="2" t="s">
        <v>92</v>
      </c>
      <c r="J189" s="2" t="s">
        <v>62</v>
      </c>
    </row>
    <row r="190" spans="1:10" x14ac:dyDescent="0.25">
      <c r="A190" s="2">
        <v>41</v>
      </c>
      <c r="B190" s="2">
        <v>43</v>
      </c>
      <c r="C190" s="2">
        <v>84</v>
      </c>
      <c r="D190" s="2" t="s">
        <v>476</v>
      </c>
      <c r="E190" s="2" t="s">
        <v>540</v>
      </c>
      <c r="F190" s="2" t="s">
        <v>400</v>
      </c>
      <c r="G190" s="2" t="s">
        <v>541</v>
      </c>
      <c r="H190" s="2">
        <v>143.19999999999999</v>
      </c>
      <c r="I190" s="2" t="s">
        <v>110</v>
      </c>
      <c r="J190" s="2" t="s">
        <v>62</v>
      </c>
    </row>
    <row r="191" spans="1:10" x14ac:dyDescent="0.25">
      <c r="A191" s="2">
        <v>41</v>
      </c>
      <c r="B191" s="2">
        <v>43</v>
      </c>
      <c r="C191" s="2">
        <v>84</v>
      </c>
      <c r="D191" s="2" t="s">
        <v>476</v>
      </c>
      <c r="E191" s="2" t="s">
        <v>540</v>
      </c>
      <c r="F191" s="2" t="s">
        <v>400</v>
      </c>
      <c r="G191" s="2" t="s">
        <v>541</v>
      </c>
      <c r="H191" s="2">
        <v>257.2</v>
      </c>
      <c r="I191" s="2"/>
      <c r="J191" t="s">
        <v>62</v>
      </c>
    </row>
    <row r="192" spans="1:10" x14ac:dyDescent="0.25">
      <c r="A192" s="2">
        <v>41</v>
      </c>
      <c r="B192" s="2">
        <v>43</v>
      </c>
      <c r="C192" s="2">
        <v>84</v>
      </c>
      <c r="D192" s="2" t="s">
        <v>476</v>
      </c>
      <c r="E192" s="2" t="s">
        <v>542</v>
      </c>
      <c r="F192" s="2" t="s">
        <v>94</v>
      </c>
      <c r="G192" s="2" t="s">
        <v>543</v>
      </c>
      <c r="H192" s="2">
        <v>132.4</v>
      </c>
      <c r="I192" s="2" t="s">
        <v>92</v>
      </c>
      <c r="J192" t="s">
        <v>62</v>
      </c>
    </row>
    <row r="193" spans="1:10" x14ac:dyDescent="0.25">
      <c r="A193" s="2">
        <v>41</v>
      </c>
      <c r="B193" s="2">
        <v>43</v>
      </c>
      <c r="C193" s="2">
        <v>84</v>
      </c>
      <c r="D193" s="2" t="s">
        <v>476</v>
      </c>
      <c r="E193" s="2" t="s">
        <v>542</v>
      </c>
      <c r="F193" s="2" t="s">
        <v>94</v>
      </c>
      <c r="G193" s="2" t="s">
        <v>543</v>
      </c>
      <c r="H193" s="2">
        <v>174.8</v>
      </c>
      <c r="I193" s="2"/>
      <c r="J193" s="2" t="s">
        <v>62</v>
      </c>
    </row>
    <row r="194" spans="1:10" x14ac:dyDescent="0.25">
      <c r="A194" s="2">
        <v>36</v>
      </c>
      <c r="B194" s="2">
        <v>49</v>
      </c>
      <c r="C194" s="2">
        <v>85</v>
      </c>
      <c r="D194" s="2" t="s">
        <v>310</v>
      </c>
      <c r="E194" s="2" t="s">
        <v>544</v>
      </c>
      <c r="F194" s="2" t="s">
        <v>219</v>
      </c>
      <c r="G194" s="2" t="s">
        <v>545</v>
      </c>
      <c r="H194" s="2" t="s">
        <v>546</v>
      </c>
      <c r="I194" s="2" t="s">
        <v>92</v>
      </c>
      <c r="J194" s="2" t="s">
        <v>62</v>
      </c>
    </row>
    <row r="195" spans="1:10" x14ac:dyDescent="0.25">
      <c r="A195" s="2">
        <v>37</v>
      </c>
      <c r="B195" s="2">
        <v>48</v>
      </c>
      <c r="C195" s="2">
        <v>85</v>
      </c>
      <c r="D195" s="2" t="s">
        <v>370</v>
      </c>
      <c r="E195" s="2" t="s">
        <v>547</v>
      </c>
      <c r="F195" s="2" t="s">
        <v>84</v>
      </c>
      <c r="G195" s="2" t="s">
        <v>548</v>
      </c>
      <c r="H195" s="2">
        <v>233</v>
      </c>
      <c r="I195" s="2"/>
      <c r="J195" t="s">
        <v>62</v>
      </c>
    </row>
    <row r="196" spans="1:10" x14ac:dyDescent="0.25">
      <c r="A196" s="2">
        <v>37</v>
      </c>
      <c r="B196" s="2">
        <v>48</v>
      </c>
      <c r="C196" s="2">
        <v>85</v>
      </c>
      <c r="D196" s="2" t="s">
        <v>370</v>
      </c>
      <c r="E196" s="2" t="s">
        <v>547</v>
      </c>
      <c r="F196" s="2" t="s">
        <v>84</v>
      </c>
      <c r="G196" s="2" t="s">
        <v>548</v>
      </c>
      <c r="H196" s="2" t="s">
        <v>601</v>
      </c>
      <c r="I196" s="2" t="s">
        <v>603</v>
      </c>
      <c r="J196" t="s">
        <v>62</v>
      </c>
    </row>
    <row r="197" spans="1:10" x14ac:dyDescent="0.25">
      <c r="A197" s="2">
        <v>37</v>
      </c>
      <c r="B197" s="2">
        <v>48</v>
      </c>
      <c r="C197" s="2">
        <v>85</v>
      </c>
      <c r="D197" s="2" t="s">
        <v>370</v>
      </c>
      <c r="E197" s="2" t="s">
        <v>547</v>
      </c>
      <c r="F197" s="2" t="s">
        <v>84</v>
      </c>
      <c r="G197" s="2" t="s">
        <v>548</v>
      </c>
      <c r="H197" s="2" t="s">
        <v>602</v>
      </c>
      <c r="I197" s="2" t="s">
        <v>227</v>
      </c>
      <c r="J197" s="2" t="s">
        <v>62</v>
      </c>
    </row>
    <row r="198" spans="1:10" x14ac:dyDescent="0.25">
      <c r="A198" s="2">
        <v>37</v>
      </c>
      <c r="B198" s="2">
        <v>48</v>
      </c>
      <c r="C198" s="2">
        <v>85</v>
      </c>
      <c r="D198" s="2" t="s">
        <v>370</v>
      </c>
      <c r="E198" s="2" t="s">
        <v>549</v>
      </c>
      <c r="F198" s="2" t="s">
        <v>550</v>
      </c>
      <c r="G198" s="2" t="s">
        <v>551</v>
      </c>
      <c r="H198" s="2" t="s">
        <v>552</v>
      </c>
      <c r="I198" s="2" t="s">
        <v>273</v>
      </c>
      <c r="J198" s="2" t="s">
        <v>62</v>
      </c>
    </row>
    <row r="199" spans="1:10" x14ac:dyDescent="0.25">
      <c r="A199" s="2">
        <v>39</v>
      </c>
      <c r="B199" s="2">
        <v>46</v>
      </c>
      <c r="C199" s="2">
        <v>85</v>
      </c>
      <c r="D199" s="2" t="s">
        <v>446</v>
      </c>
      <c r="E199" s="2" t="s">
        <v>553</v>
      </c>
      <c r="F199" s="2" t="s">
        <v>329</v>
      </c>
      <c r="G199" s="2" t="s">
        <v>554</v>
      </c>
      <c r="H199" s="2" t="s">
        <v>555</v>
      </c>
      <c r="I199" s="2" t="s">
        <v>92</v>
      </c>
      <c r="J199" t="s">
        <v>62</v>
      </c>
    </row>
    <row r="200" spans="1:10" x14ac:dyDescent="0.25">
      <c r="A200" s="2">
        <v>38</v>
      </c>
      <c r="B200" s="2">
        <v>48</v>
      </c>
      <c r="C200" s="2">
        <v>86</v>
      </c>
      <c r="D200" s="2" t="s">
        <v>429</v>
      </c>
      <c r="E200" s="2" t="s">
        <v>556</v>
      </c>
      <c r="F200" s="2" t="s">
        <v>164</v>
      </c>
      <c r="G200" s="2" t="s">
        <v>557</v>
      </c>
      <c r="H200" s="2" t="s">
        <v>558</v>
      </c>
      <c r="I200" s="2" t="s">
        <v>92</v>
      </c>
      <c r="J200" t="s">
        <v>62</v>
      </c>
    </row>
    <row r="201" spans="1:10" x14ac:dyDescent="0.25">
      <c r="A201" s="2">
        <v>39</v>
      </c>
      <c r="B201" s="2">
        <v>47</v>
      </c>
      <c r="C201" s="2">
        <v>86</v>
      </c>
      <c r="D201" s="2" t="s">
        <v>446</v>
      </c>
      <c r="E201" s="2" t="s">
        <v>559</v>
      </c>
      <c r="F201" s="2" t="s">
        <v>560</v>
      </c>
      <c r="G201" s="2" t="s">
        <v>561</v>
      </c>
      <c r="H201" s="2" t="s">
        <v>562</v>
      </c>
      <c r="I201" s="2" t="s">
        <v>563</v>
      </c>
      <c r="J201" s="2" t="s">
        <v>62</v>
      </c>
    </row>
    <row r="202" spans="1:10" x14ac:dyDescent="0.25">
      <c r="A202" s="2">
        <v>39</v>
      </c>
      <c r="B202" s="2">
        <v>47</v>
      </c>
      <c r="C202" s="2">
        <v>86</v>
      </c>
      <c r="D202" s="2" t="s">
        <v>446</v>
      </c>
      <c r="E202" s="2" t="s">
        <v>564</v>
      </c>
      <c r="F202" s="2">
        <v>-2</v>
      </c>
      <c r="G202" s="2" t="s">
        <v>565</v>
      </c>
      <c r="H202" s="2" t="s">
        <v>564</v>
      </c>
      <c r="I202" s="2" t="s">
        <v>92</v>
      </c>
      <c r="J202" s="2" t="s">
        <v>62</v>
      </c>
    </row>
    <row r="203" spans="1:10" x14ac:dyDescent="0.25">
      <c r="A203" s="2">
        <v>39</v>
      </c>
      <c r="B203" s="2">
        <v>47</v>
      </c>
      <c r="C203" s="2">
        <v>86</v>
      </c>
      <c r="D203" s="2" t="s">
        <v>446</v>
      </c>
      <c r="E203" s="2" t="s">
        <v>566</v>
      </c>
      <c r="F203" s="2" t="s">
        <v>567</v>
      </c>
      <c r="G203" s="2" t="s">
        <v>568</v>
      </c>
      <c r="H203" s="2" t="s">
        <v>569</v>
      </c>
      <c r="I203" s="2"/>
      <c r="J203" t="s">
        <v>62</v>
      </c>
    </row>
    <row r="204" spans="1:10" x14ac:dyDescent="0.25">
      <c r="A204" s="2">
        <v>39</v>
      </c>
      <c r="B204" s="2">
        <v>47</v>
      </c>
      <c r="C204" s="2">
        <v>86</v>
      </c>
      <c r="D204" s="2" t="s">
        <v>446</v>
      </c>
      <c r="E204" s="2" t="s">
        <v>566</v>
      </c>
      <c r="F204" s="2" t="s">
        <v>567</v>
      </c>
      <c r="G204" s="2" t="s">
        <v>568</v>
      </c>
      <c r="H204" s="2" t="s">
        <v>604</v>
      </c>
      <c r="I204" s="2" t="s">
        <v>78</v>
      </c>
      <c r="J204" t="s">
        <v>62</v>
      </c>
    </row>
    <row r="205" spans="1:10" x14ac:dyDescent="0.25">
      <c r="A205" s="2">
        <v>41</v>
      </c>
      <c r="B205" s="2">
        <v>45</v>
      </c>
      <c r="C205" s="2">
        <v>86</v>
      </c>
      <c r="D205" s="2" t="s">
        <v>476</v>
      </c>
      <c r="E205" s="2" t="s">
        <v>570</v>
      </c>
      <c r="F205" s="2" t="s">
        <v>571</v>
      </c>
      <c r="G205" s="2" t="s">
        <v>572</v>
      </c>
      <c r="H205" s="2" t="s">
        <v>573</v>
      </c>
      <c r="I205" s="2" t="s">
        <v>78</v>
      </c>
      <c r="J205" s="2" t="s">
        <v>62</v>
      </c>
    </row>
    <row r="206" spans="1:10" x14ac:dyDescent="0.25">
      <c r="A206" s="2">
        <v>43</v>
      </c>
      <c r="B206" s="2">
        <v>43</v>
      </c>
      <c r="C206" s="2">
        <v>86</v>
      </c>
      <c r="D206" s="2" t="s">
        <v>574</v>
      </c>
      <c r="E206" s="2" t="s">
        <v>575</v>
      </c>
      <c r="F206" s="2" t="s">
        <v>567</v>
      </c>
      <c r="G206" s="2" t="s">
        <v>576</v>
      </c>
      <c r="H206" s="2">
        <v>81</v>
      </c>
      <c r="I206" s="2" t="s">
        <v>73</v>
      </c>
      <c r="J206" s="2" t="s">
        <v>62</v>
      </c>
    </row>
    <row r="207" spans="1:10" x14ac:dyDescent="0.25">
      <c r="A207" s="2">
        <v>40</v>
      </c>
      <c r="B207" s="2">
        <v>47</v>
      </c>
      <c r="C207" s="2">
        <v>87</v>
      </c>
      <c r="D207" s="2" t="s">
        <v>496</v>
      </c>
      <c r="E207" s="2" t="s">
        <v>577</v>
      </c>
      <c r="F207" s="2" t="s">
        <v>80</v>
      </c>
      <c r="G207" s="2" t="s">
        <v>578</v>
      </c>
      <c r="H207" s="2" t="s">
        <v>579</v>
      </c>
      <c r="I207" s="2" t="s">
        <v>196</v>
      </c>
      <c r="J207" t="s">
        <v>62</v>
      </c>
    </row>
    <row r="208" spans="1:10" x14ac:dyDescent="0.25">
      <c r="A208" s="2">
        <v>41</v>
      </c>
      <c r="B208" s="2">
        <v>46</v>
      </c>
      <c r="C208" s="2">
        <v>87</v>
      </c>
      <c r="D208" s="2" t="s">
        <v>476</v>
      </c>
      <c r="E208" s="2" t="s">
        <v>580</v>
      </c>
      <c r="F208" s="2" t="s">
        <v>36</v>
      </c>
      <c r="G208" s="2" t="s">
        <v>581</v>
      </c>
      <c r="H208" s="2" t="s">
        <v>582</v>
      </c>
      <c r="I208" s="2"/>
      <c r="J208" t="s">
        <v>62</v>
      </c>
    </row>
    <row r="209" spans="1:10" x14ac:dyDescent="0.25">
      <c r="A209" s="2">
        <v>41</v>
      </c>
      <c r="B209" s="2">
        <v>46</v>
      </c>
      <c r="C209" s="2">
        <v>87</v>
      </c>
      <c r="D209" s="2" t="s">
        <v>476</v>
      </c>
      <c r="E209" s="2" t="s">
        <v>580</v>
      </c>
      <c r="F209" s="2" t="s">
        <v>36</v>
      </c>
      <c r="G209" s="2" t="s">
        <v>581</v>
      </c>
      <c r="H209" s="2" t="s">
        <v>580</v>
      </c>
      <c r="I209" s="2" t="s">
        <v>73</v>
      </c>
      <c r="J209" s="2" t="s">
        <v>62</v>
      </c>
    </row>
    <row r="210" spans="1:10" x14ac:dyDescent="0.25">
      <c r="A210" s="2">
        <v>43</v>
      </c>
      <c r="B210" s="2">
        <v>44</v>
      </c>
      <c r="C210" s="2">
        <v>87</v>
      </c>
      <c r="D210" s="2" t="s">
        <v>574</v>
      </c>
      <c r="E210" s="2" t="s">
        <v>583</v>
      </c>
      <c r="F210" s="2"/>
      <c r="G210" s="2" t="s">
        <v>584</v>
      </c>
      <c r="H210" s="2">
        <v>64</v>
      </c>
      <c r="I210" s="2"/>
      <c r="J210" s="2" t="s">
        <v>62</v>
      </c>
    </row>
    <row r="211" spans="1:10" x14ac:dyDescent="0.25">
      <c r="A211" s="2">
        <v>43</v>
      </c>
      <c r="B211" s="2">
        <v>44</v>
      </c>
      <c r="C211" s="2">
        <v>87</v>
      </c>
      <c r="D211" s="2" t="s">
        <v>574</v>
      </c>
      <c r="E211" s="2" t="s">
        <v>583</v>
      </c>
      <c r="F211" s="2"/>
      <c r="G211" s="2" t="s">
        <v>584</v>
      </c>
      <c r="H211" s="2">
        <v>71</v>
      </c>
      <c r="I211" s="2"/>
      <c r="J211" t="s">
        <v>62</v>
      </c>
    </row>
    <row r="212" spans="1:10" x14ac:dyDescent="0.25">
      <c r="A212" s="2">
        <v>35</v>
      </c>
      <c r="B212" s="2">
        <v>53</v>
      </c>
      <c r="C212" s="2">
        <v>88</v>
      </c>
      <c r="D212" s="2" t="s">
        <v>265</v>
      </c>
      <c r="E212" s="2" t="s">
        <v>585</v>
      </c>
      <c r="F212" s="2" t="s">
        <v>458</v>
      </c>
      <c r="G212" s="2" t="s">
        <v>586</v>
      </c>
      <c r="H212" s="2" t="s">
        <v>587</v>
      </c>
      <c r="I212" s="2" t="s">
        <v>92</v>
      </c>
      <c r="J212" t="s">
        <v>62</v>
      </c>
    </row>
    <row r="213" spans="1:10" x14ac:dyDescent="0.25">
      <c r="A213" s="2">
        <v>37</v>
      </c>
      <c r="B213" s="2">
        <v>51</v>
      </c>
      <c r="C213" s="2">
        <v>88</v>
      </c>
      <c r="D213" s="2" t="s">
        <v>370</v>
      </c>
      <c r="E213" s="2" t="s">
        <v>588</v>
      </c>
      <c r="F213" s="2" t="s">
        <v>589</v>
      </c>
      <c r="G213" s="2" t="s">
        <v>590</v>
      </c>
      <c r="H213" s="2" t="s">
        <v>591</v>
      </c>
      <c r="I213" s="2" t="s">
        <v>45</v>
      </c>
      <c r="J213" s="2" t="s">
        <v>62</v>
      </c>
    </row>
    <row r="214" spans="1:10" x14ac:dyDescent="0.25">
      <c r="A214" s="2">
        <v>37</v>
      </c>
      <c r="B214" s="2">
        <v>51</v>
      </c>
      <c r="C214" s="2">
        <v>88</v>
      </c>
      <c r="D214" s="2" t="s">
        <v>370</v>
      </c>
      <c r="E214" s="2" t="s">
        <v>588</v>
      </c>
      <c r="F214" s="2" t="s">
        <v>589</v>
      </c>
      <c r="G214" s="2" t="s">
        <v>590</v>
      </c>
      <c r="H214" s="2" t="s">
        <v>605</v>
      </c>
      <c r="I214" s="2"/>
      <c r="J214" s="2" t="s">
        <v>62</v>
      </c>
    </row>
    <row r="215" spans="1:10" x14ac:dyDescent="0.25">
      <c r="A215" s="2">
        <v>39</v>
      </c>
      <c r="B215" s="2">
        <v>49</v>
      </c>
      <c r="C215" s="2">
        <v>88</v>
      </c>
      <c r="D215" s="2" t="s">
        <v>446</v>
      </c>
      <c r="E215" s="2" t="s">
        <v>592</v>
      </c>
      <c r="F215" s="2" t="s">
        <v>107</v>
      </c>
      <c r="G215" s="2" t="s">
        <v>593</v>
      </c>
      <c r="H215" s="2" t="s">
        <v>594</v>
      </c>
      <c r="I215" s="2" t="s">
        <v>196</v>
      </c>
      <c r="J215" t="s">
        <v>62</v>
      </c>
    </row>
    <row r="216" spans="1:10" x14ac:dyDescent="0.25">
      <c r="A216" s="2">
        <v>39</v>
      </c>
      <c r="B216" s="2">
        <v>49</v>
      </c>
      <c r="C216" s="2">
        <v>88</v>
      </c>
      <c r="D216" s="2" t="s">
        <v>446</v>
      </c>
      <c r="E216" s="2" t="s">
        <v>595</v>
      </c>
      <c r="F216" s="2" t="s">
        <v>164</v>
      </c>
      <c r="G216" s="2" t="s">
        <v>596</v>
      </c>
      <c r="H216" s="2" t="s">
        <v>597</v>
      </c>
      <c r="I216" s="2" t="s">
        <v>196</v>
      </c>
      <c r="J216" t="s">
        <v>62</v>
      </c>
    </row>
    <row r="217" spans="1:10" x14ac:dyDescent="0.25">
      <c r="A217" s="2">
        <v>40</v>
      </c>
      <c r="B217" s="2">
        <v>48</v>
      </c>
      <c r="C217" s="2">
        <v>88</v>
      </c>
      <c r="D217" s="2" t="s">
        <v>496</v>
      </c>
      <c r="E217" s="2" t="s">
        <v>598</v>
      </c>
      <c r="F217" s="2" t="s">
        <v>164</v>
      </c>
      <c r="G217" s="2" t="s">
        <v>599</v>
      </c>
      <c r="H217" s="2" t="s">
        <v>600</v>
      </c>
      <c r="I217" s="2" t="s">
        <v>92</v>
      </c>
      <c r="J217" s="2" t="s">
        <v>62</v>
      </c>
    </row>
    <row r="218" spans="1:10" x14ac:dyDescent="0.25">
      <c r="A218" s="2">
        <v>43</v>
      </c>
      <c r="B218" s="2">
        <v>45</v>
      </c>
      <c r="C218" s="2">
        <v>88</v>
      </c>
      <c r="D218" s="2" t="s">
        <v>574</v>
      </c>
      <c r="E218" s="2" t="s">
        <v>606</v>
      </c>
      <c r="F218" s="2"/>
      <c r="G218" s="2" t="s">
        <v>607</v>
      </c>
      <c r="H218" s="2">
        <v>95</v>
      </c>
      <c r="I218" s="2"/>
      <c r="J218" s="2" t="s">
        <v>62</v>
      </c>
    </row>
    <row r="219" spans="1:10" x14ac:dyDescent="0.25">
      <c r="A219" s="2">
        <v>36</v>
      </c>
      <c r="B219" s="2">
        <v>53</v>
      </c>
      <c r="C219" s="2">
        <v>89</v>
      </c>
      <c r="D219" s="2" t="s">
        <v>310</v>
      </c>
      <c r="E219" s="2" t="s">
        <v>608</v>
      </c>
      <c r="F219" s="2" t="s">
        <v>75</v>
      </c>
      <c r="G219" s="2" t="s">
        <v>609</v>
      </c>
      <c r="H219" s="2" t="s">
        <v>610</v>
      </c>
      <c r="I219" s="2"/>
      <c r="J219" t="s">
        <v>62</v>
      </c>
    </row>
    <row r="220" spans="1:10" x14ac:dyDescent="0.25">
      <c r="A220" s="2">
        <v>37</v>
      </c>
      <c r="B220" s="2">
        <v>52</v>
      </c>
      <c r="C220" s="2">
        <v>89</v>
      </c>
      <c r="D220" s="2" t="s">
        <v>370</v>
      </c>
      <c r="E220" s="2" t="s">
        <v>611</v>
      </c>
      <c r="F220" s="2" t="s">
        <v>612</v>
      </c>
      <c r="G220" s="2" t="s">
        <v>613</v>
      </c>
      <c r="H220" s="2" t="s">
        <v>614</v>
      </c>
      <c r="I220" s="2" t="s">
        <v>78</v>
      </c>
      <c r="J220" t="s">
        <v>62</v>
      </c>
    </row>
    <row r="221" spans="1:10" x14ac:dyDescent="0.25">
      <c r="A221" s="2">
        <v>37</v>
      </c>
      <c r="B221" s="2">
        <v>52</v>
      </c>
      <c r="C221" s="2">
        <v>89</v>
      </c>
      <c r="D221" s="2" t="s">
        <v>370</v>
      </c>
      <c r="E221" s="2" t="s">
        <v>611</v>
      </c>
      <c r="F221" s="2" t="s">
        <v>612</v>
      </c>
      <c r="G221" s="2" t="s">
        <v>613</v>
      </c>
      <c r="H221" s="2" t="s">
        <v>655</v>
      </c>
      <c r="I221" s="2"/>
      <c r="J221" s="2" t="s">
        <v>62</v>
      </c>
    </row>
    <row r="222" spans="1:10" x14ac:dyDescent="0.25">
      <c r="A222" s="2">
        <v>37</v>
      </c>
      <c r="B222" s="2">
        <v>52</v>
      </c>
      <c r="C222" s="2">
        <v>89</v>
      </c>
      <c r="D222" s="2" t="s">
        <v>370</v>
      </c>
      <c r="E222" s="2" t="s">
        <v>611</v>
      </c>
      <c r="F222" s="2" t="s">
        <v>612</v>
      </c>
      <c r="G222" s="2" t="s">
        <v>613</v>
      </c>
      <c r="H222" s="2" t="s">
        <v>656</v>
      </c>
      <c r="I222" s="2" t="s">
        <v>45</v>
      </c>
      <c r="J222" s="2" t="s">
        <v>62</v>
      </c>
    </row>
    <row r="223" spans="1:10" x14ac:dyDescent="0.25">
      <c r="A223" s="2">
        <v>39</v>
      </c>
      <c r="B223" s="2">
        <v>50</v>
      </c>
      <c r="C223" s="2">
        <v>89</v>
      </c>
      <c r="D223" s="2" t="s">
        <v>446</v>
      </c>
      <c r="E223" s="2" t="s">
        <v>615</v>
      </c>
      <c r="F223" s="2" t="s">
        <v>84</v>
      </c>
      <c r="G223" s="2" t="s">
        <v>616</v>
      </c>
      <c r="H223" s="2" t="s">
        <v>617</v>
      </c>
      <c r="I223" s="2" t="s">
        <v>618</v>
      </c>
      <c r="J223" t="s">
        <v>62</v>
      </c>
    </row>
    <row r="224" spans="1:10" x14ac:dyDescent="0.25">
      <c r="A224" s="2">
        <v>41</v>
      </c>
      <c r="B224" s="2">
        <v>48</v>
      </c>
      <c r="C224" s="2">
        <v>89</v>
      </c>
      <c r="D224" s="2" t="s">
        <v>476</v>
      </c>
      <c r="E224" s="2" t="s">
        <v>619</v>
      </c>
      <c r="F224" s="2" t="s">
        <v>620</v>
      </c>
      <c r="G224" s="2" t="s">
        <v>621</v>
      </c>
      <c r="H224" s="2" t="s">
        <v>622</v>
      </c>
      <c r="I224" s="2" t="s">
        <v>92</v>
      </c>
      <c r="J224" t="s">
        <v>62</v>
      </c>
    </row>
    <row r="225" spans="1:10" x14ac:dyDescent="0.25">
      <c r="A225" s="2">
        <v>42</v>
      </c>
      <c r="B225" s="2">
        <v>47</v>
      </c>
      <c r="C225" s="2">
        <v>89</v>
      </c>
      <c r="D225" s="2" t="s">
        <v>623</v>
      </c>
      <c r="E225" s="2" t="s">
        <v>624</v>
      </c>
      <c r="F225" s="2" t="s">
        <v>625</v>
      </c>
      <c r="G225" s="2" t="s">
        <v>626</v>
      </c>
      <c r="H225" s="2" t="s">
        <v>627</v>
      </c>
      <c r="I225" s="2" t="s">
        <v>603</v>
      </c>
      <c r="J225" s="2" t="s">
        <v>62</v>
      </c>
    </row>
    <row r="226" spans="1:10" x14ac:dyDescent="0.25">
      <c r="A226" s="2">
        <v>33</v>
      </c>
      <c r="B226" s="2">
        <v>57</v>
      </c>
      <c r="C226" s="2">
        <v>90</v>
      </c>
      <c r="D226" s="2" t="s">
        <v>126</v>
      </c>
      <c r="E226" s="2" t="s">
        <v>628</v>
      </c>
      <c r="F226" s="2"/>
      <c r="G226" s="2" t="s">
        <v>629</v>
      </c>
      <c r="H226" s="2" t="s">
        <v>630</v>
      </c>
      <c r="I226" s="2"/>
      <c r="J226" s="2" t="s">
        <v>62</v>
      </c>
    </row>
    <row r="227" spans="1:10" x14ac:dyDescent="0.25">
      <c r="A227" s="2">
        <v>40</v>
      </c>
      <c r="B227" s="2">
        <v>50</v>
      </c>
      <c r="C227" s="2">
        <v>90</v>
      </c>
      <c r="D227" s="2" t="s">
        <v>496</v>
      </c>
      <c r="E227" s="2" t="s">
        <v>631</v>
      </c>
      <c r="F227" s="2" t="s">
        <v>158</v>
      </c>
      <c r="G227" s="2" t="s">
        <v>632</v>
      </c>
      <c r="H227" s="2" t="s">
        <v>633</v>
      </c>
      <c r="I227" s="2" t="s">
        <v>195</v>
      </c>
      <c r="J227" t="s">
        <v>62</v>
      </c>
    </row>
    <row r="228" spans="1:10" x14ac:dyDescent="0.25">
      <c r="A228" s="2">
        <v>40</v>
      </c>
      <c r="B228" s="2">
        <v>50</v>
      </c>
      <c r="C228" s="2">
        <v>90</v>
      </c>
      <c r="D228" s="2" t="s">
        <v>496</v>
      </c>
      <c r="E228" s="2" t="s">
        <v>634</v>
      </c>
      <c r="F228" s="2">
        <v>-5</v>
      </c>
      <c r="G228" s="2" t="s">
        <v>635</v>
      </c>
      <c r="H228" s="2" t="s">
        <v>636</v>
      </c>
      <c r="I228" s="2" t="s">
        <v>637</v>
      </c>
      <c r="J228" t="s">
        <v>62</v>
      </c>
    </row>
    <row r="229" spans="1:10" x14ac:dyDescent="0.25">
      <c r="A229" s="2">
        <v>40</v>
      </c>
      <c r="B229" s="2">
        <v>50</v>
      </c>
      <c r="C229" s="2">
        <v>90</v>
      </c>
      <c r="D229" s="2" t="s">
        <v>496</v>
      </c>
      <c r="E229" s="2" t="s">
        <v>634</v>
      </c>
      <c r="F229" s="2">
        <v>-5</v>
      </c>
      <c r="G229" s="2" t="s">
        <v>635</v>
      </c>
      <c r="H229" s="2" t="s">
        <v>657</v>
      </c>
      <c r="I229" s="2" t="s">
        <v>658</v>
      </c>
      <c r="J229" s="2" t="s">
        <v>62</v>
      </c>
    </row>
    <row r="230" spans="1:10" x14ac:dyDescent="0.25">
      <c r="A230" s="2">
        <v>40</v>
      </c>
      <c r="B230" s="2">
        <v>50</v>
      </c>
      <c r="C230" s="2">
        <v>90</v>
      </c>
      <c r="D230" s="2" t="s">
        <v>496</v>
      </c>
      <c r="E230" s="2" t="s">
        <v>638</v>
      </c>
      <c r="F230" s="2" t="s">
        <v>164</v>
      </c>
      <c r="G230" s="2" t="s">
        <v>639</v>
      </c>
      <c r="H230" s="2" t="s">
        <v>640</v>
      </c>
      <c r="I230" s="2" t="s">
        <v>121</v>
      </c>
      <c r="J230" s="2" t="s">
        <v>62</v>
      </c>
    </row>
    <row r="231" spans="1:10" x14ac:dyDescent="0.25">
      <c r="A231" s="2">
        <v>40</v>
      </c>
      <c r="B231" s="2">
        <v>50</v>
      </c>
      <c r="C231" s="2">
        <v>90</v>
      </c>
      <c r="D231" s="2" t="s">
        <v>496</v>
      </c>
      <c r="E231" s="2" t="s">
        <v>638</v>
      </c>
      <c r="F231" s="2" t="s">
        <v>164</v>
      </c>
      <c r="G231" s="2" t="s">
        <v>639</v>
      </c>
      <c r="H231" s="2" t="s">
        <v>659</v>
      </c>
      <c r="I231" s="2" t="s">
        <v>196</v>
      </c>
      <c r="J231" t="s">
        <v>62</v>
      </c>
    </row>
    <row r="232" spans="1:10" x14ac:dyDescent="0.25">
      <c r="A232" s="2">
        <v>41</v>
      </c>
      <c r="B232" s="2">
        <v>49</v>
      </c>
      <c r="C232" s="2">
        <v>90</v>
      </c>
      <c r="D232" s="2" t="s">
        <v>476</v>
      </c>
      <c r="E232" s="2" t="s">
        <v>641</v>
      </c>
      <c r="F232" s="2" t="s">
        <v>461</v>
      </c>
      <c r="G232" s="2" t="s">
        <v>642</v>
      </c>
      <c r="H232" s="2" t="s">
        <v>641</v>
      </c>
      <c r="I232" s="2" t="s">
        <v>92</v>
      </c>
      <c r="J232" t="s">
        <v>62</v>
      </c>
    </row>
    <row r="233" spans="1:10" x14ac:dyDescent="0.25">
      <c r="A233" s="2">
        <v>41</v>
      </c>
      <c r="B233" s="2">
        <v>49</v>
      </c>
      <c r="C233" s="2">
        <v>90</v>
      </c>
      <c r="D233" s="2" t="s">
        <v>476</v>
      </c>
      <c r="E233" s="2" t="s">
        <v>643</v>
      </c>
      <c r="F233" s="2" t="s">
        <v>107</v>
      </c>
      <c r="G233" s="2" t="s">
        <v>644</v>
      </c>
      <c r="H233" s="2" t="s">
        <v>645</v>
      </c>
      <c r="I233" s="2" t="s">
        <v>637</v>
      </c>
      <c r="J233" s="2" t="s">
        <v>62</v>
      </c>
    </row>
    <row r="234" spans="1:10" x14ac:dyDescent="0.25">
      <c r="A234" s="2">
        <v>41</v>
      </c>
      <c r="B234" s="2">
        <v>49</v>
      </c>
      <c r="C234" s="2">
        <v>90</v>
      </c>
      <c r="D234" s="2" t="s">
        <v>476</v>
      </c>
      <c r="E234" s="2" t="s">
        <v>646</v>
      </c>
      <c r="F234" s="2">
        <v>-11</v>
      </c>
      <c r="G234" s="2" t="s">
        <v>647</v>
      </c>
      <c r="H234" s="2" t="s">
        <v>648</v>
      </c>
      <c r="I234" s="2" t="s">
        <v>92</v>
      </c>
      <c r="J234" s="2" t="s">
        <v>62</v>
      </c>
    </row>
    <row r="235" spans="1:10" x14ac:dyDescent="0.25">
      <c r="A235" s="2">
        <v>41</v>
      </c>
      <c r="B235" s="2">
        <v>49</v>
      </c>
      <c r="C235" s="2">
        <v>90</v>
      </c>
      <c r="D235" s="2" t="s">
        <v>476</v>
      </c>
      <c r="E235" s="2" t="s">
        <v>646</v>
      </c>
      <c r="F235" s="2">
        <v>-11</v>
      </c>
      <c r="G235" s="2" t="s">
        <v>647</v>
      </c>
      <c r="H235" s="2" t="s">
        <v>660</v>
      </c>
      <c r="I235" s="2" t="s">
        <v>227</v>
      </c>
      <c r="J235" t="s">
        <v>62</v>
      </c>
    </row>
    <row r="236" spans="1:10" x14ac:dyDescent="0.25">
      <c r="A236" s="2">
        <v>42</v>
      </c>
      <c r="B236" s="2">
        <v>48</v>
      </c>
      <c r="C236" s="2">
        <v>90</v>
      </c>
      <c r="D236" s="2" t="s">
        <v>623</v>
      </c>
      <c r="E236" s="2" t="s">
        <v>649</v>
      </c>
      <c r="F236" s="2" t="s">
        <v>164</v>
      </c>
      <c r="G236" s="2" t="s">
        <v>650</v>
      </c>
      <c r="H236" s="2" t="s">
        <v>651</v>
      </c>
      <c r="I236" s="2"/>
      <c r="J236" t="s">
        <v>62</v>
      </c>
    </row>
    <row r="237" spans="1:10" x14ac:dyDescent="0.25">
      <c r="A237" s="2">
        <v>36</v>
      </c>
      <c r="B237" s="2">
        <v>55</v>
      </c>
      <c r="C237" s="2">
        <v>91</v>
      </c>
      <c r="D237" s="2" t="s">
        <v>310</v>
      </c>
      <c r="E237" s="2" t="s">
        <v>652</v>
      </c>
      <c r="F237" s="2" t="s">
        <v>653</v>
      </c>
      <c r="G237" s="2" t="s">
        <v>654</v>
      </c>
      <c r="H237" s="2">
        <v>144.1</v>
      </c>
      <c r="I237" s="2" t="s">
        <v>92</v>
      </c>
      <c r="J237" s="2" t="s">
        <v>62</v>
      </c>
    </row>
    <row r="238" spans="1:10" x14ac:dyDescent="0.25">
      <c r="A238" s="2">
        <v>37</v>
      </c>
      <c r="B238" s="2">
        <v>54</v>
      </c>
      <c r="C238" s="2">
        <v>91</v>
      </c>
      <c r="D238" s="2" t="s">
        <v>370</v>
      </c>
      <c r="E238" s="2" t="s">
        <v>661</v>
      </c>
      <c r="F238" s="2" t="s">
        <v>29</v>
      </c>
      <c r="G238" s="2" t="s">
        <v>662</v>
      </c>
      <c r="H238" s="2" t="s">
        <v>663</v>
      </c>
      <c r="I238" s="2"/>
      <c r="J238" s="2" t="s">
        <v>62</v>
      </c>
    </row>
    <row r="239" spans="1:10" x14ac:dyDescent="0.25">
      <c r="A239" s="2">
        <v>37</v>
      </c>
      <c r="B239" s="2">
        <v>54</v>
      </c>
      <c r="C239" s="2">
        <v>91</v>
      </c>
      <c r="D239" s="2" t="s">
        <v>370</v>
      </c>
      <c r="E239" s="2" t="s">
        <v>661</v>
      </c>
      <c r="F239" s="2" t="s">
        <v>29</v>
      </c>
      <c r="G239" s="2" t="s">
        <v>662</v>
      </c>
      <c r="H239" s="2" t="s">
        <v>702</v>
      </c>
      <c r="I239" s="2"/>
      <c r="J239" t="s">
        <v>62</v>
      </c>
    </row>
    <row r="240" spans="1:10" x14ac:dyDescent="0.25">
      <c r="A240" s="2">
        <v>37</v>
      </c>
      <c r="B240" s="2">
        <v>54</v>
      </c>
      <c r="C240" s="2">
        <v>91</v>
      </c>
      <c r="D240" s="2" t="s">
        <v>370</v>
      </c>
      <c r="E240" s="2" t="s">
        <v>661</v>
      </c>
      <c r="F240" s="2" t="s">
        <v>29</v>
      </c>
      <c r="G240" s="2" t="s">
        <v>662</v>
      </c>
      <c r="H240" s="2" t="s">
        <v>703</v>
      </c>
      <c r="I240" s="2"/>
      <c r="J240" t="s">
        <v>62</v>
      </c>
    </row>
    <row r="241" spans="1:10" x14ac:dyDescent="0.25">
      <c r="A241" s="2">
        <v>37</v>
      </c>
      <c r="B241" s="2">
        <v>54</v>
      </c>
      <c r="C241" s="2">
        <v>91</v>
      </c>
      <c r="D241" s="2" t="s">
        <v>370</v>
      </c>
      <c r="E241" s="2" t="s">
        <v>661</v>
      </c>
      <c r="F241" s="2" t="s">
        <v>29</v>
      </c>
      <c r="G241" s="2" t="s">
        <v>662</v>
      </c>
      <c r="H241" s="2">
        <v>1134.0999999999999</v>
      </c>
      <c r="I241" s="2"/>
      <c r="J241" s="2" t="s">
        <v>62</v>
      </c>
    </row>
    <row r="242" spans="1:10" x14ac:dyDescent="0.25">
      <c r="A242" s="2">
        <v>38</v>
      </c>
      <c r="B242" s="2">
        <v>53</v>
      </c>
      <c r="C242" s="2">
        <v>91</v>
      </c>
      <c r="D242" s="2" t="s">
        <v>429</v>
      </c>
      <c r="E242" s="2" t="s">
        <v>664</v>
      </c>
      <c r="F242" s="2" t="s">
        <v>665</v>
      </c>
      <c r="G242" s="2" t="s">
        <v>666</v>
      </c>
      <c r="H242" s="2" t="s">
        <v>664</v>
      </c>
      <c r="I242" s="2" t="s">
        <v>563</v>
      </c>
      <c r="J242" s="2" t="s">
        <v>62</v>
      </c>
    </row>
    <row r="243" spans="1:10" x14ac:dyDescent="0.25">
      <c r="A243" s="2">
        <v>40</v>
      </c>
      <c r="B243" s="2">
        <v>51</v>
      </c>
      <c r="C243" s="2">
        <v>91</v>
      </c>
      <c r="D243" s="2" t="s">
        <v>496</v>
      </c>
      <c r="E243" s="2" t="s">
        <v>667</v>
      </c>
      <c r="F243" s="2" t="s">
        <v>668</v>
      </c>
      <c r="G243" s="2" t="s">
        <v>669</v>
      </c>
      <c r="H243" s="2" t="s">
        <v>670</v>
      </c>
      <c r="I243" s="2" t="s">
        <v>279</v>
      </c>
      <c r="J243" t="s">
        <v>62</v>
      </c>
    </row>
    <row r="244" spans="1:10" x14ac:dyDescent="0.25">
      <c r="A244" s="2">
        <v>40</v>
      </c>
      <c r="B244" s="2">
        <v>51</v>
      </c>
      <c r="C244" s="2">
        <v>91</v>
      </c>
      <c r="D244" s="2" t="s">
        <v>496</v>
      </c>
      <c r="E244" s="2" t="s">
        <v>667</v>
      </c>
      <c r="F244" s="2" t="s">
        <v>668</v>
      </c>
      <c r="G244" s="2" t="s">
        <v>669</v>
      </c>
      <c r="H244" s="2" t="s">
        <v>704</v>
      </c>
      <c r="I244" s="2"/>
      <c r="J244" t="s">
        <v>62</v>
      </c>
    </row>
    <row r="245" spans="1:10" x14ac:dyDescent="0.25">
      <c r="A245" s="2">
        <v>40</v>
      </c>
      <c r="B245" s="2">
        <v>51</v>
      </c>
      <c r="C245" s="2">
        <v>91</v>
      </c>
      <c r="D245" s="2" t="s">
        <v>496</v>
      </c>
      <c r="E245" s="2" t="s">
        <v>671</v>
      </c>
      <c r="F245" s="2" t="s">
        <v>672</v>
      </c>
      <c r="G245" s="2" t="s">
        <v>673</v>
      </c>
      <c r="H245" s="2" t="s">
        <v>674</v>
      </c>
      <c r="I245" s="2"/>
      <c r="J245" s="2" t="s">
        <v>62</v>
      </c>
    </row>
    <row r="246" spans="1:10" x14ac:dyDescent="0.25">
      <c r="A246" s="2">
        <v>41</v>
      </c>
      <c r="B246" s="2">
        <v>50</v>
      </c>
      <c r="C246" s="2">
        <v>91</v>
      </c>
      <c r="D246" s="2" t="s">
        <v>476</v>
      </c>
      <c r="E246" s="2" t="s">
        <v>675</v>
      </c>
      <c r="F246" s="2" t="s">
        <v>676</v>
      </c>
      <c r="G246" s="2" t="s">
        <v>677</v>
      </c>
      <c r="H246" s="2" t="s">
        <v>678</v>
      </c>
      <c r="I246" s="2" t="s">
        <v>92</v>
      </c>
      <c r="J246" s="2" t="s">
        <v>62</v>
      </c>
    </row>
    <row r="247" spans="1:10" x14ac:dyDescent="0.25">
      <c r="A247" s="2">
        <v>41</v>
      </c>
      <c r="B247" s="2">
        <v>50</v>
      </c>
      <c r="C247" s="2">
        <v>91</v>
      </c>
      <c r="D247" s="2" t="s">
        <v>476</v>
      </c>
      <c r="E247" s="2" t="s">
        <v>675</v>
      </c>
      <c r="F247" s="2" t="s">
        <v>676</v>
      </c>
      <c r="G247" s="2" t="s">
        <v>677</v>
      </c>
      <c r="H247" s="2" t="s">
        <v>705</v>
      </c>
      <c r="I247" s="2" t="s">
        <v>378</v>
      </c>
      <c r="J247" t="s">
        <v>62</v>
      </c>
    </row>
    <row r="248" spans="1:10" x14ac:dyDescent="0.25">
      <c r="A248" s="2">
        <v>41</v>
      </c>
      <c r="B248" s="2">
        <v>50</v>
      </c>
      <c r="C248" s="2">
        <v>91</v>
      </c>
      <c r="D248" s="2" t="s">
        <v>476</v>
      </c>
      <c r="E248" s="2" t="s">
        <v>679</v>
      </c>
      <c r="F248" s="2" t="s">
        <v>680</v>
      </c>
      <c r="G248" s="2" t="s">
        <v>681</v>
      </c>
      <c r="H248" s="2" t="s">
        <v>682</v>
      </c>
      <c r="I248" s="2" t="s">
        <v>73</v>
      </c>
      <c r="J248" t="s">
        <v>62</v>
      </c>
    </row>
    <row r="249" spans="1:10" x14ac:dyDescent="0.25">
      <c r="A249" s="2">
        <v>42</v>
      </c>
      <c r="B249" s="2">
        <v>49</v>
      </c>
      <c r="C249" s="2">
        <v>91</v>
      </c>
      <c r="D249" s="2" t="s">
        <v>623</v>
      </c>
      <c r="E249" s="2" t="s">
        <v>683</v>
      </c>
      <c r="F249" s="2" t="s">
        <v>684</v>
      </c>
      <c r="G249" s="2" t="s">
        <v>685</v>
      </c>
      <c r="H249" s="2" t="s">
        <v>686</v>
      </c>
      <c r="I249" s="2" t="s">
        <v>92</v>
      </c>
      <c r="J249" s="2" t="s">
        <v>62</v>
      </c>
    </row>
    <row r="250" spans="1:10" x14ac:dyDescent="0.25">
      <c r="A250" s="2">
        <v>42</v>
      </c>
      <c r="B250" s="2">
        <v>49</v>
      </c>
      <c r="C250" s="2">
        <v>91</v>
      </c>
      <c r="D250" s="2" t="s">
        <v>623</v>
      </c>
      <c r="E250" s="2" t="s">
        <v>687</v>
      </c>
      <c r="F250" s="2" t="s">
        <v>210</v>
      </c>
      <c r="G250" s="2" t="s">
        <v>688</v>
      </c>
      <c r="H250" s="2" t="s">
        <v>689</v>
      </c>
      <c r="I250" s="2"/>
      <c r="J250" s="2" t="s">
        <v>62</v>
      </c>
    </row>
    <row r="251" spans="1:10" x14ac:dyDescent="0.25">
      <c r="A251" s="2">
        <v>34</v>
      </c>
      <c r="B251" s="2">
        <v>58</v>
      </c>
      <c r="C251" s="2">
        <v>92</v>
      </c>
      <c r="D251" s="2" t="s">
        <v>228</v>
      </c>
      <c r="E251" s="2" t="s">
        <v>690</v>
      </c>
      <c r="F251" s="2" t="s">
        <v>691</v>
      </c>
      <c r="G251" s="2" t="s">
        <v>692</v>
      </c>
      <c r="H251" s="2">
        <v>67</v>
      </c>
      <c r="I251" s="2" t="s">
        <v>92</v>
      </c>
      <c r="J251" t="s">
        <v>62</v>
      </c>
    </row>
    <row r="252" spans="1:10" x14ac:dyDescent="0.25">
      <c r="A252" s="2">
        <v>35</v>
      </c>
      <c r="B252" s="2">
        <v>57</v>
      </c>
      <c r="C252" s="2">
        <v>92</v>
      </c>
      <c r="D252" s="2" t="s">
        <v>265</v>
      </c>
      <c r="E252" s="2" t="s">
        <v>693</v>
      </c>
      <c r="F252" s="2"/>
      <c r="G252" s="2" t="s">
        <v>694</v>
      </c>
      <c r="H252" s="2" t="s">
        <v>695</v>
      </c>
      <c r="I252" s="2" t="s">
        <v>92</v>
      </c>
      <c r="J252" t="s">
        <v>62</v>
      </c>
    </row>
    <row r="253" spans="1:10" x14ac:dyDescent="0.25">
      <c r="A253" s="2">
        <v>35</v>
      </c>
      <c r="B253" s="2">
        <v>57</v>
      </c>
      <c r="C253" s="2">
        <v>92</v>
      </c>
      <c r="D253" s="2" t="s">
        <v>265</v>
      </c>
      <c r="E253" s="2" t="s">
        <v>696</v>
      </c>
      <c r="F253" s="2"/>
      <c r="G253" s="2" t="s">
        <v>697</v>
      </c>
      <c r="H253" s="2" t="s">
        <v>698</v>
      </c>
      <c r="I253" s="2"/>
      <c r="J253" s="2" t="s">
        <v>62</v>
      </c>
    </row>
    <row r="254" spans="1:10" x14ac:dyDescent="0.25">
      <c r="A254" s="2">
        <v>35</v>
      </c>
      <c r="B254" s="2">
        <v>57</v>
      </c>
      <c r="C254" s="2">
        <v>92</v>
      </c>
      <c r="D254" s="2" t="s">
        <v>265</v>
      </c>
      <c r="E254" s="2" t="s">
        <v>696</v>
      </c>
      <c r="F254" s="2"/>
      <c r="G254" s="2" t="s">
        <v>697</v>
      </c>
      <c r="H254" s="2" t="s">
        <v>706</v>
      </c>
      <c r="I254" s="2"/>
      <c r="J254" s="2" t="s">
        <v>62</v>
      </c>
    </row>
    <row r="255" spans="1:10" x14ac:dyDescent="0.25">
      <c r="A255" s="2">
        <v>35</v>
      </c>
      <c r="B255" s="2">
        <v>57</v>
      </c>
      <c r="C255" s="2">
        <v>92</v>
      </c>
      <c r="D255" s="2" t="s">
        <v>265</v>
      </c>
      <c r="E255" s="2" t="s">
        <v>696</v>
      </c>
      <c r="F255" s="2"/>
      <c r="G255" s="2" t="s">
        <v>697</v>
      </c>
      <c r="H255" s="2" t="s">
        <v>707</v>
      </c>
      <c r="I255" s="2"/>
      <c r="J255" t="s">
        <v>62</v>
      </c>
    </row>
    <row r="256" spans="1:10" x14ac:dyDescent="0.25">
      <c r="A256" s="2">
        <v>37</v>
      </c>
      <c r="B256" s="2">
        <v>55</v>
      </c>
      <c r="C256" s="2">
        <v>92</v>
      </c>
      <c r="D256" s="2" t="s">
        <v>370</v>
      </c>
      <c r="E256" s="2" t="s">
        <v>699</v>
      </c>
      <c r="F256" s="2">
        <v>-3</v>
      </c>
      <c r="G256" s="2" t="s">
        <v>700</v>
      </c>
      <c r="H256" s="2" t="s">
        <v>701</v>
      </c>
      <c r="I256" s="2" t="s">
        <v>92</v>
      </c>
      <c r="J256" t="s">
        <v>62</v>
      </c>
    </row>
    <row r="257" spans="1:10" x14ac:dyDescent="0.25">
      <c r="A257" s="2">
        <v>41</v>
      </c>
      <c r="B257" s="2">
        <v>51</v>
      </c>
      <c r="C257" s="2">
        <v>92</v>
      </c>
      <c r="D257" s="2" t="s">
        <v>476</v>
      </c>
      <c r="E257" s="2" t="s">
        <v>708</v>
      </c>
      <c r="F257" s="2" t="s">
        <v>709</v>
      </c>
      <c r="G257" s="2" t="s">
        <v>710</v>
      </c>
      <c r="H257" s="2" t="s">
        <v>711</v>
      </c>
      <c r="I257" s="2" t="s">
        <v>273</v>
      </c>
      <c r="J257" t="s">
        <v>62</v>
      </c>
    </row>
    <row r="258" spans="1:10" x14ac:dyDescent="0.25">
      <c r="A258" s="2">
        <v>41</v>
      </c>
      <c r="B258" s="2">
        <v>51</v>
      </c>
      <c r="C258" s="2">
        <v>92</v>
      </c>
      <c r="D258" s="2" t="s">
        <v>476</v>
      </c>
      <c r="E258" s="2" t="s">
        <v>712</v>
      </c>
      <c r="F258" s="2">
        <v>-11</v>
      </c>
      <c r="G258" s="2" t="s">
        <v>713</v>
      </c>
      <c r="H258" s="2" t="s">
        <v>714</v>
      </c>
      <c r="I258" s="2" t="s">
        <v>92</v>
      </c>
      <c r="J258" t="s">
        <v>62</v>
      </c>
    </row>
    <row r="259" spans="1:10" x14ac:dyDescent="0.25">
      <c r="A259" s="2">
        <v>42</v>
      </c>
      <c r="B259" s="2">
        <v>50</v>
      </c>
      <c r="C259" s="2">
        <v>92</v>
      </c>
      <c r="D259" s="2" t="s">
        <v>623</v>
      </c>
      <c r="E259" s="2" t="s">
        <v>715</v>
      </c>
      <c r="F259" s="2" t="s">
        <v>164</v>
      </c>
      <c r="G259" s="2" t="s">
        <v>716</v>
      </c>
      <c r="H259" s="2" t="s">
        <v>717</v>
      </c>
      <c r="I259" s="2" t="s">
        <v>92</v>
      </c>
      <c r="J259" t="s">
        <v>62</v>
      </c>
    </row>
    <row r="260" spans="1:10" x14ac:dyDescent="0.25">
      <c r="A260" s="2">
        <v>43</v>
      </c>
      <c r="B260" s="2">
        <v>49</v>
      </c>
      <c r="C260" s="2">
        <v>92</v>
      </c>
      <c r="D260" s="2" t="s">
        <v>574</v>
      </c>
      <c r="E260" s="2" t="s">
        <v>718</v>
      </c>
      <c r="F260" s="2" t="s">
        <v>5</v>
      </c>
      <c r="G260" s="2" t="s">
        <v>719</v>
      </c>
      <c r="H260" s="2" t="s">
        <v>720</v>
      </c>
      <c r="I260" s="2" t="s">
        <v>92</v>
      </c>
      <c r="J260" t="s">
        <v>62</v>
      </c>
    </row>
    <row r="261" spans="1:10" x14ac:dyDescent="0.25">
      <c r="A261" s="2">
        <v>44</v>
      </c>
      <c r="B261" s="2">
        <v>48</v>
      </c>
      <c r="C261" s="2">
        <v>92</v>
      </c>
      <c r="D261" s="2" t="s">
        <v>721</v>
      </c>
      <c r="E261" s="2" t="s">
        <v>722</v>
      </c>
      <c r="F261" s="2" t="s">
        <v>94</v>
      </c>
      <c r="G261" s="2" t="s">
        <v>723</v>
      </c>
      <c r="H261" s="2" t="s">
        <v>724</v>
      </c>
      <c r="I261" s="2"/>
      <c r="J261" t="s">
        <v>62</v>
      </c>
    </row>
    <row r="262" spans="1:10" x14ac:dyDescent="0.25">
      <c r="A262" s="2">
        <v>44</v>
      </c>
      <c r="B262" s="2">
        <v>48</v>
      </c>
      <c r="C262" s="2">
        <v>92</v>
      </c>
      <c r="D262" s="2" t="s">
        <v>721</v>
      </c>
      <c r="E262" s="2" t="s">
        <v>722</v>
      </c>
      <c r="F262" s="2" t="s">
        <v>94</v>
      </c>
      <c r="G262" s="2" t="s">
        <v>723</v>
      </c>
      <c r="H262" s="2" t="s">
        <v>725</v>
      </c>
      <c r="I262" s="2" t="s">
        <v>603</v>
      </c>
      <c r="J262" t="s">
        <v>62</v>
      </c>
    </row>
    <row r="263" spans="1:10" x14ac:dyDescent="0.25">
      <c r="A263" s="2">
        <v>44</v>
      </c>
      <c r="B263" s="2">
        <v>50</v>
      </c>
      <c r="C263" s="2">
        <v>92</v>
      </c>
      <c r="D263" s="2" t="s">
        <v>721</v>
      </c>
      <c r="E263" s="2" t="s">
        <v>726</v>
      </c>
      <c r="F263" s="2" t="s">
        <v>363</v>
      </c>
      <c r="G263" s="2" t="s">
        <v>727</v>
      </c>
      <c r="H263" s="2" t="s">
        <v>728</v>
      </c>
      <c r="I263" s="2" t="s">
        <v>92</v>
      </c>
      <c r="J263" t="s">
        <v>62</v>
      </c>
    </row>
    <row r="264" spans="1:10" x14ac:dyDescent="0.25">
      <c r="A264" s="2">
        <v>45</v>
      </c>
      <c r="B264" s="2">
        <v>47</v>
      </c>
      <c r="C264" s="2">
        <v>92</v>
      </c>
      <c r="D264" s="2" t="s">
        <v>729</v>
      </c>
      <c r="E264" s="2" t="s">
        <v>730</v>
      </c>
      <c r="F264" s="2" t="s">
        <v>5</v>
      </c>
      <c r="G264" s="2" t="s">
        <v>731</v>
      </c>
      <c r="H264" s="2" t="s">
        <v>730</v>
      </c>
      <c r="I264" s="2"/>
      <c r="J264" t="s">
        <v>62</v>
      </c>
    </row>
    <row r="265" spans="1:10" x14ac:dyDescent="0.25">
      <c r="A265" s="2">
        <v>34</v>
      </c>
      <c r="B265" s="2">
        <v>59</v>
      </c>
      <c r="C265" s="2">
        <v>93</v>
      </c>
      <c r="D265" s="2" t="s">
        <v>228</v>
      </c>
      <c r="E265" s="2" t="s">
        <v>732</v>
      </c>
      <c r="F265" s="2"/>
      <c r="G265" s="2" t="s">
        <v>733</v>
      </c>
      <c r="H265" s="2" t="s">
        <v>734</v>
      </c>
      <c r="I265" s="2"/>
      <c r="J265" t="s">
        <v>62</v>
      </c>
    </row>
    <row r="266" spans="1:10" x14ac:dyDescent="0.25">
      <c r="A266" s="2">
        <v>34</v>
      </c>
      <c r="B266" s="2">
        <v>59</v>
      </c>
      <c r="C266" s="2">
        <v>93</v>
      </c>
      <c r="D266" s="2" t="s">
        <v>228</v>
      </c>
      <c r="E266" s="2" t="s">
        <v>732</v>
      </c>
      <c r="F266" s="2"/>
      <c r="G266" s="2" t="s">
        <v>733</v>
      </c>
      <c r="H266" s="2" t="s">
        <v>735</v>
      </c>
      <c r="I266" s="2"/>
      <c r="J266" t="s">
        <v>62</v>
      </c>
    </row>
    <row r="267" spans="1:10" x14ac:dyDescent="0.25">
      <c r="A267" s="2">
        <v>36</v>
      </c>
      <c r="B267" s="2">
        <v>57</v>
      </c>
      <c r="C267" s="2">
        <v>93</v>
      </c>
      <c r="D267" s="2" t="s">
        <v>310</v>
      </c>
      <c r="E267" s="2" t="s">
        <v>736</v>
      </c>
      <c r="F267" s="2" t="s">
        <v>501</v>
      </c>
      <c r="G267" s="2" t="s">
        <v>737</v>
      </c>
      <c r="H267" s="2" t="s">
        <v>738</v>
      </c>
      <c r="I267" s="2" t="s">
        <v>73</v>
      </c>
      <c r="J267" t="s">
        <v>62</v>
      </c>
    </row>
    <row r="268" spans="1:10" x14ac:dyDescent="0.25">
      <c r="A268" s="2">
        <v>37</v>
      </c>
      <c r="B268" s="2">
        <v>56</v>
      </c>
      <c r="C268" s="2">
        <v>93</v>
      </c>
      <c r="D268" s="2" t="s">
        <v>370</v>
      </c>
      <c r="E268" s="2" t="s">
        <v>739</v>
      </c>
      <c r="F268" s="2" t="s">
        <v>740</v>
      </c>
      <c r="G268" s="2" t="s">
        <v>741</v>
      </c>
      <c r="H268" s="2">
        <v>100.9</v>
      </c>
      <c r="I268" s="2"/>
      <c r="J268" t="s">
        <v>62</v>
      </c>
    </row>
    <row r="269" spans="1:10" x14ac:dyDescent="0.25">
      <c r="A269" s="2">
        <v>39</v>
      </c>
      <c r="B269" s="2">
        <v>54</v>
      </c>
      <c r="C269" s="2">
        <v>93</v>
      </c>
      <c r="D269" s="2" t="s">
        <v>446</v>
      </c>
      <c r="E269" s="2" t="s">
        <v>742</v>
      </c>
      <c r="F269" s="2" t="s">
        <v>84</v>
      </c>
      <c r="G269" s="2" t="s">
        <v>743</v>
      </c>
      <c r="H269" s="2" t="s">
        <v>744</v>
      </c>
      <c r="I269" s="2" t="s">
        <v>196</v>
      </c>
      <c r="J269" t="s">
        <v>62</v>
      </c>
    </row>
    <row r="270" spans="1:10" x14ac:dyDescent="0.25">
      <c r="A270" s="2">
        <v>41</v>
      </c>
      <c r="B270" s="2">
        <v>52</v>
      </c>
      <c r="C270" s="2">
        <v>93</v>
      </c>
      <c r="D270" s="2" t="s">
        <v>476</v>
      </c>
      <c r="E270" s="2" t="s">
        <v>745</v>
      </c>
      <c r="F270" s="2" t="s">
        <v>80</v>
      </c>
      <c r="G270" s="2" t="s">
        <v>746</v>
      </c>
      <c r="H270" s="2" t="s">
        <v>745</v>
      </c>
      <c r="I270" s="2" t="s">
        <v>197</v>
      </c>
      <c r="J270" t="s">
        <v>62</v>
      </c>
    </row>
    <row r="271" spans="1:10" x14ac:dyDescent="0.25">
      <c r="A271" s="2">
        <v>43</v>
      </c>
      <c r="B271" s="2">
        <v>50</v>
      </c>
      <c r="C271" s="2">
        <v>93</v>
      </c>
      <c r="D271" s="2" t="s">
        <v>574</v>
      </c>
      <c r="E271" s="2" t="s">
        <v>747</v>
      </c>
      <c r="F271" s="2" t="s">
        <v>210</v>
      </c>
      <c r="G271" s="2" t="s">
        <v>748</v>
      </c>
      <c r="H271" s="2" t="s">
        <v>749</v>
      </c>
      <c r="I271" s="2"/>
      <c r="J271" t="s">
        <v>62</v>
      </c>
    </row>
    <row r="272" spans="1:10" x14ac:dyDescent="0.25">
      <c r="A272" s="2">
        <v>43</v>
      </c>
      <c r="B272" s="2">
        <v>50</v>
      </c>
      <c r="C272" s="2">
        <v>93</v>
      </c>
      <c r="D272" s="2" t="s">
        <v>574</v>
      </c>
      <c r="E272" s="2" t="s">
        <v>747</v>
      </c>
      <c r="F272" s="2" t="s">
        <v>210</v>
      </c>
      <c r="G272" s="2" t="s">
        <v>748</v>
      </c>
      <c r="H272" s="2" t="s">
        <v>750</v>
      </c>
      <c r="I272" s="2"/>
      <c r="J272" t="s">
        <v>62</v>
      </c>
    </row>
    <row r="273" spans="1:10" x14ac:dyDescent="0.25">
      <c r="A273" s="2">
        <v>43</v>
      </c>
      <c r="B273" s="2">
        <v>50</v>
      </c>
      <c r="C273" s="2">
        <v>93</v>
      </c>
      <c r="D273" s="2" t="s">
        <v>574</v>
      </c>
      <c r="E273" s="2" t="s">
        <v>747</v>
      </c>
      <c r="F273" s="2" t="s">
        <v>210</v>
      </c>
      <c r="G273" s="2" t="s">
        <v>748</v>
      </c>
      <c r="H273" s="2" t="s">
        <v>751</v>
      </c>
      <c r="I273" s="2" t="s">
        <v>194</v>
      </c>
      <c r="J273" t="s">
        <v>62</v>
      </c>
    </row>
    <row r="274" spans="1:10" x14ac:dyDescent="0.25">
      <c r="A274" s="2">
        <v>44</v>
      </c>
      <c r="B274" s="2">
        <v>51</v>
      </c>
      <c r="C274" s="2">
        <v>93</v>
      </c>
      <c r="D274" s="2" t="s">
        <v>721</v>
      </c>
      <c r="E274" s="2" t="s">
        <v>752</v>
      </c>
      <c r="F274" s="2" t="s">
        <v>753</v>
      </c>
      <c r="G274" s="2" t="s">
        <v>754</v>
      </c>
      <c r="H274" s="2" t="s">
        <v>755</v>
      </c>
      <c r="I274" s="2" t="s">
        <v>92</v>
      </c>
      <c r="J274" t="s">
        <v>62</v>
      </c>
    </row>
    <row r="275" spans="1:10" x14ac:dyDescent="0.25">
      <c r="A275" s="2">
        <v>44</v>
      </c>
      <c r="B275" s="2">
        <v>49</v>
      </c>
      <c r="C275" s="2">
        <v>93</v>
      </c>
      <c r="D275" s="2" t="s">
        <v>721</v>
      </c>
      <c r="E275" s="2" t="s">
        <v>756</v>
      </c>
      <c r="F275" s="2" t="s">
        <v>210</v>
      </c>
      <c r="G275" s="2" t="s">
        <v>757</v>
      </c>
      <c r="H275" s="2" t="s">
        <v>758</v>
      </c>
      <c r="I275" s="2"/>
      <c r="J275" t="s">
        <v>62</v>
      </c>
    </row>
    <row r="276" spans="1:10" x14ac:dyDescent="0.25">
      <c r="A276" s="2">
        <v>44</v>
      </c>
      <c r="B276" s="2">
        <v>49</v>
      </c>
      <c r="C276" s="2">
        <v>93</v>
      </c>
      <c r="D276" s="2" t="s">
        <v>721</v>
      </c>
      <c r="E276" s="2" t="s">
        <v>756</v>
      </c>
      <c r="F276" s="2" t="s">
        <v>210</v>
      </c>
      <c r="G276" s="2" t="s">
        <v>757</v>
      </c>
      <c r="H276" s="2" t="s">
        <v>759</v>
      </c>
      <c r="I276" s="2" t="s">
        <v>78</v>
      </c>
      <c r="J276" t="s">
        <v>62</v>
      </c>
    </row>
    <row r="277" spans="1:10" x14ac:dyDescent="0.25">
      <c r="A277" s="2">
        <v>44</v>
      </c>
      <c r="B277" s="2">
        <v>49</v>
      </c>
      <c r="C277" s="2">
        <v>93</v>
      </c>
      <c r="D277" s="2" t="s">
        <v>721</v>
      </c>
      <c r="E277" s="2" t="s">
        <v>756</v>
      </c>
      <c r="F277" s="2" t="s">
        <v>210</v>
      </c>
      <c r="G277" s="2" t="s">
        <v>757</v>
      </c>
      <c r="H277" s="2" t="s">
        <v>760</v>
      </c>
      <c r="I277" s="2"/>
      <c r="J277" t="s">
        <v>62</v>
      </c>
    </row>
    <row r="278" spans="1:10" x14ac:dyDescent="0.25">
      <c r="A278" s="2">
        <v>34</v>
      </c>
      <c r="B278" s="2">
        <v>60</v>
      </c>
      <c r="C278" s="2">
        <v>94</v>
      </c>
      <c r="D278" s="2" t="s">
        <v>228</v>
      </c>
      <c r="E278" s="2" t="s">
        <v>761</v>
      </c>
      <c r="F278" s="2" t="s">
        <v>762</v>
      </c>
      <c r="G278" s="2" t="s">
        <v>763</v>
      </c>
      <c r="H278" s="2" t="s">
        <v>764</v>
      </c>
      <c r="I278" s="2"/>
      <c r="J278" t="s">
        <v>62</v>
      </c>
    </row>
    <row r="279" spans="1:10" x14ac:dyDescent="0.25">
      <c r="A279" s="2">
        <v>35</v>
      </c>
      <c r="B279" s="2">
        <v>59</v>
      </c>
      <c r="C279" s="2">
        <v>94</v>
      </c>
      <c r="D279" s="2" t="s">
        <v>265</v>
      </c>
      <c r="E279" s="2" t="s">
        <v>765</v>
      </c>
      <c r="F279" s="2"/>
      <c r="G279" s="2" t="s">
        <v>766</v>
      </c>
      <c r="H279" s="2" t="s">
        <v>767</v>
      </c>
      <c r="I279" s="2" t="s">
        <v>92</v>
      </c>
      <c r="J279" t="s">
        <v>62</v>
      </c>
    </row>
    <row r="280" spans="1:10" x14ac:dyDescent="0.25">
      <c r="A280" s="2">
        <v>35</v>
      </c>
      <c r="B280" s="2">
        <v>59</v>
      </c>
      <c r="C280" s="2">
        <v>94</v>
      </c>
      <c r="D280" s="2" t="s">
        <v>265</v>
      </c>
      <c r="E280" s="2" t="s">
        <v>765</v>
      </c>
      <c r="F280" s="2"/>
      <c r="G280" s="2" t="s">
        <v>766</v>
      </c>
      <c r="H280" s="2" t="s">
        <v>768</v>
      </c>
      <c r="I280" s="2"/>
      <c r="J280" t="s">
        <v>62</v>
      </c>
    </row>
    <row r="281" spans="1:10" x14ac:dyDescent="0.25">
      <c r="A281" s="2">
        <v>37</v>
      </c>
      <c r="B281" s="2">
        <v>57</v>
      </c>
      <c r="C281" s="2">
        <v>94</v>
      </c>
      <c r="D281" s="2" t="s">
        <v>370</v>
      </c>
      <c r="E281" s="2" t="s">
        <v>769</v>
      </c>
      <c r="F281" s="2" t="s">
        <v>770</v>
      </c>
      <c r="G281" s="2" t="s">
        <v>771</v>
      </c>
      <c r="H281" s="2" t="s">
        <v>772</v>
      </c>
      <c r="I281" s="2"/>
      <c r="J281" t="s">
        <v>62</v>
      </c>
    </row>
    <row r="282" spans="1:10" x14ac:dyDescent="0.25">
      <c r="A282" s="2">
        <v>37</v>
      </c>
      <c r="B282" s="2">
        <v>57</v>
      </c>
      <c r="C282" s="2">
        <v>94</v>
      </c>
      <c r="D282" s="2" t="s">
        <v>370</v>
      </c>
      <c r="E282" s="2" t="s">
        <v>773</v>
      </c>
      <c r="F282" s="2" t="s">
        <v>363</v>
      </c>
      <c r="G282" s="2" t="s">
        <v>774</v>
      </c>
      <c r="H282" s="2">
        <v>168.7</v>
      </c>
      <c r="I282" s="2"/>
      <c r="J282" t="s">
        <v>62</v>
      </c>
    </row>
    <row r="283" spans="1:10" x14ac:dyDescent="0.25">
      <c r="A283" s="2">
        <v>37</v>
      </c>
      <c r="B283" s="2">
        <v>57</v>
      </c>
      <c r="C283" s="2">
        <v>94</v>
      </c>
      <c r="D283" s="2" t="s">
        <v>370</v>
      </c>
      <c r="E283" s="2" t="s">
        <v>773</v>
      </c>
      <c r="F283" s="2" t="s">
        <v>363</v>
      </c>
      <c r="G283" s="2" t="s">
        <v>774</v>
      </c>
      <c r="H283" s="2">
        <v>169.8</v>
      </c>
      <c r="I283" s="2"/>
      <c r="J283" t="s">
        <v>62</v>
      </c>
    </row>
    <row r="284" spans="1:10" x14ac:dyDescent="0.25">
      <c r="A284" s="2">
        <v>37</v>
      </c>
      <c r="B284" s="2">
        <v>57</v>
      </c>
      <c r="C284" s="2">
        <v>94</v>
      </c>
      <c r="D284" s="2" t="s">
        <v>370</v>
      </c>
      <c r="E284" s="2" t="s">
        <v>773</v>
      </c>
      <c r="F284" s="2" t="s">
        <v>363</v>
      </c>
      <c r="G284" s="2" t="s">
        <v>774</v>
      </c>
      <c r="H284" s="2">
        <v>817.7</v>
      </c>
      <c r="I284" s="2"/>
      <c r="J284" t="s">
        <v>62</v>
      </c>
    </row>
    <row r="285" spans="1:10" x14ac:dyDescent="0.25">
      <c r="A285" s="2">
        <v>37</v>
      </c>
      <c r="B285" s="2">
        <v>57</v>
      </c>
      <c r="C285" s="2">
        <v>94</v>
      </c>
      <c r="D285" s="2" t="s">
        <v>370</v>
      </c>
      <c r="E285" s="2" t="s">
        <v>775</v>
      </c>
      <c r="F285" s="2" t="s">
        <v>776</v>
      </c>
      <c r="G285" s="2" t="s">
        <v>777</v>
      </c>
      <c r="H285" s="2">
        <v>589.70000000000005</v>
      </c>
      <c r="I285" s="2"/>
      <c r="J285" t="s">
        <v>62</v>
      </c>
    </row>
    <row r="286" spans="1:10" x14ac:dyDescent="0.25">
      <c r="A286" s="2">
        <v>39</v>
      </c>
      <c r="B286" s="2">
        <v>55</v>
      </c>
      <c r="C286" s="2">
        <v>94</v>
      </c>
      <c r="D286" s="2" t="s">
        <v>446</v>
      </c>
      <c r="E286" s="2" t="s">
        <v>778</v>
      </c>
      <c r="F286" s="2" t="s">
        <v>400</v>
      </c>
      <c r="G286" s="2" t="s">
        <v>779</v>
      </c>
      <c r="H286" s="2">
        <v>769.9</v>
      </c>
      <c r="I286" s="2" t="s">
        <v>45</v>
      </c>
      <c r="J286" t="s">
        <v>62</v>
      </c>
    </row>
    <row r="287" spans="1:10" x14ac:dyDescent="0.25">
      <c r="A287" s="2">
        <v>39</v>
      </c>
      <c r="B287" s="2">
        <v>55</v>
      </c>
      <c r="C287" s="2">
        <v>94</v>
      </c>
      <c r="D287" s="2" t="s">
        <v>446</v>
      </c>
      <c r="E287" s="2" t="s">
        <v>778</v>
      </c>
      <c r="F287" s="2" t="s">
        <v>400</v>
      </c>
      <c r="G287" s="2" t="s">
        <v>779</v>
      </c>
      <c r="H287" s="2">
        <v>1202.4000000000001</v>
      </c>
      <c r="I287" s="2" t="s">
        <v>603</v>
      </c>
      <c r="J287" t="s">
        <v>62</v>
      </c>
    </row>
    <row r="288" spans="1:10" x14ac:dyDescent="0.25">
      <c r="A288" s="2">
        <v>41</v>
      </c>
      <c r="B288" s="2">
        <v>53</v>
      </c>
      <c r="C288" s="2">
        <v>94</v>
      </c>
      <c r="D288" s="2" t="s">
        <v>476</v>
      </c>
      <c r="E288" s="2" t="s">
        <v>780</v>
      </c>
      <c r="F288" s="2" t="s">
        <v>709</v>
      </c>
      <c r="G288" s="2" t="s">
        <v>781</v>
      </c>
      <c r="H288" s="2" t="s">
        <v>782</v>
      </c>
      <c r="I288" s="2" t="s">
        <v>273</v>
      </c>
      <c r="J288" t="s">
        <v>62</v>
      </c>
    </row>
    <row r="289" spans="1:10" x14ac:dyDescent="0.25">
      <c r="A289" s="2">
        <v>42</v>
      </c>
      <c r="B289" s="2">
        <v>52</v>
      </c>
      <c r="C289" s="2">
        <v>94</v>
      </c>
      <c r="D289" s="2" t="s">
        <v>623</v>
      </c>
      <c r="E289" s="2" t="s">
        <v>783</v>
      </c>
      <c r="F289" s="2" t="s">
        <v>164</v>
      </c>
      <c r="G289" s="2" t="s">
        <v>784</v>
      </c>
      <c r="H289" s="2" t="s">
        <v>785</v>
      </c>
      <c r="I289" s="2" t="s">
        <v>92</v>
      </c>
      <c r="J289" t="s">
        <v>62</v>
      </c>
    </row>
    <row r="290" spans="1:10" x14ac:dyDescent="0.25">
      <c r="A290" s="2">
        <v>42</v>
      </c>
      <c r="B290" s="2">
        <v>52</v>
      </c>
      <c r="C290" s="2">
        <v>94</v>
      </c>
      <c r="D290" s="2" t="s">
        <v>623</v>
      </c>
      <c r="E290" s="2" t="s">
        <v>783</v>
      </c>
      <c r="F290" s="2" t="s">
        <v>164</v>
      </c>
      <c r="G290" s="2" t="s">
        <v>784</v>
      </c>
      <c r="H290" s="2" t="s">
        <v>786</v>
      </c>
      <c r="I290" s="2" t="s">
        <v>121</v>
      </c>
      <c r="J290" t="s">
        <v>62</v>
      </c>
    </row>
    <row r="291" spans="1:10" x14ac:dyDescent="0.25">
      <c r="A291" s="2">
        <v>44</v>
      </c>
      <c r="B291" s="2">
        <v>50</v>
      </c>
      <c r="C291" s="2">
        <v>94</v>
      </c>
      <c r="D291" s="2" t="s">
        <v>721</v>
      </c>
      <c r="E291" s="2" t="s">
        <v>787</v>
      </c>
      <c r="F291" s="2" t="s">
        <v>461</v>
      </c>
      <c r="G291" s="2" t="s">
        <v>788</v>
      </c>
      <c r="H291" s="2" t="s">
        <v>789</v>
      </c>
      <c r="I291" s="2" t="s">
        <v>92</v>
      </c>
      <c r="J291" t="s">
        <v>62</v>
      </c>
    </row>
    <row r="292" spans="1:10" x14ac:dyDescent="0.25">
      <c r="A292" s="2">
        <v>44</v>
      </c>
      <c r="B292" s="2">
        <v>50</v>
      </c>
      <c r="C292" s="2">
        <v>94</v>
      </c>
      <c r="D292" s="2" t="s">
        <v>721</v>
      </c>
      <c r="E292" s="2" t="s">
        <v>790</v>
      </c>
      <c r="F292" s="2" t="s">
        <v>164</v>
      </c>
      <c r="G292" s="2" t="s">
        <v>791</v>
      </c>
      <c r="H292" s="2" t="s">
        <v>792</v>
      </c>
      <c r="I292" s="2" t="s">
        <v>92</v>
      </c>
      <c r="J292" t="s">
        <v>62</v>
      </c>
    </row>
    <row r="293" spans="1:10" x14ac:dyDescent="0.25">
      <c r="A293" s="2">
        <v>44</v>
      </c>
      <c r="B293" s="2">
        <v>50</v>
      </c>
      <c r="C293" s="2">
        <v>94</v>
      </c>
      <c r="D293" s="2" t="s">
        <v>721</v>
      </c>
      <c r="E293" s="2" t="s">
        <v>790</v>
      </c>
      <c r="F293" s="2" t="s">
        <v>164</v>
      </c>
      <c r="G293" s="2" t="s">
        <v>801</v>
      </c>
      <c r="H293" s="2" t="s">
        <v>792</v>
      </c>
      <c r="I293" s="2" t="s">
        <v>92</v>
      </c>
      <c r="J293" t="s">
        <v>62</v>
      </c>
    </row>
    <row r="294" spans="1:10" x14ac:dyDescent="0.25">
      <c r="A294" s="2">
        <v>45</v>
      </c>
      <c r="B294" s="2">
        <v>49</v>
      </c>
      <c r="C294" s="2">
        <v>94</v>
      </c>
      <c r="D294" s="2" t="s">
        <v>729</v>
      </c>
      <c r="E294" s="2" t="s">
        <v>793</v>
      </c>
      <c r="F294" s="2" t="s">
        <v>70</v>
      </c>
      <c r="G294" s="2" t="s">
        <v>794</v>
      </c>
      <c r="H294" s="2" t="s">
        <v>795</v>
      </c>
      <c r="I294" s="2" t="s">
        <v>92</v>
      </c>
      <c r="J294" t="s">
        <v>62</v>
      </c>
    </row>
    <row r="295" spans="1:10" x14ac:dyDescent="0.25">
      <c r="A295" s="2">
        <v>46</v>
      </c>
      <c r="B295" s="2">
        <v>48</v>
      </c>
      <c r="C295" s="2">
        <v>94</v>
      </c>
      <c r="D295" s="2" t="s">
        <v>796</v>
      </c>
      <c r="E295" s="2" t="s">
        <v>797</v>
      </c>
      <c r="F295" s="2" t="s">
        <v>798</v>
      </c>
      <c r="G295" s="2" t="s">
        <v>799</v>
      </c>
      <c r="H295" s="2" t="s">
        <v>800</v>
      </c>
      <c r="I295" s="2" t="s">
        <v>92</v>
      </c>
      <c r="J295" t="s">
        <v>62</v>
      </c>
    </row>
    <row r="296" spans="1:10" x14ac:dyDescent="0.25">
      <c r="A296" s="2">
        <v>46</v>
      </c>
      <c r="B296" s="2">
        <v>48</v>
      </c>
      <c r="C296" s="2">
        <v>94</v>
      </c>
      <c r="D296" s="2" t="s">
        <v>796</v>
      </c>
      <c r="E296" s="2" t="s">
        <v>802</v>
      </c>
      <c r="F296" s="2" t="s">
        <v>803</v>
      </c>
      <c r="G296" s="2" t="s">
        <v>804</v>
      </c>
      <c r="H296" s="2" t="s">
        <v>859</v>
      </c>
      <c r="I296" s="2" t="s">
        <v>273</v>
      </c>
      <c r="J296" t="s">
        <v>62</v>
      </c>
    </row>
    <row r="297" spans="1:10" x14ac:dyDescent="0.25">
      <c r="A297" s="2">
        <v>46</v>
      </c>
      <c r="B297" s="2">
        <v>48</v>
      </c>
      <c r="C297" s="2">
        <v>94</v>
      </c>
      <c r="D297" s="2" t="s">
        <v>796</v>
      </c>
      <c r="E297" s="2" t="s">
        <v>802</v>
      </c>
      <c r="F297" s="2" t="s">
        <v>803</v>
      </c>
      <c r="G297" s="2" t="s">
        <v>804</v>
      </c>
      <c r="H297" s="2" t="s">
        <v>860</v>
      </c>
      <c r="I297" s="2" t="s">
        <v>196</v>
      </c>
      <c r="J297" t="s">
        <v>62</v>
      </c>
    </row>
    <row r="298" spans="1:10" x14ac:dyDescent="0.25">
      <c r="A298" s="2">
        <v>35</v>
      </c>
      <c r="B298" s="2">
        <v>60</v>
      </c>
      <c r="C298" s="2">
        <v>95</v>
      </c>
      <c r="D298" s="2" t="s">
        <v>265</v>
      </c>
      <c r="E298" s="2" t="s">
        <v>805</v>
      </c>
      <c r="F298" s="2" t="s">
        <v>806</v>
      </c>
      <c r="G298" s="2" t="s">
        <v>807</v>
      </c>
      <c r="H298" s="2">
        <v>537.9</v>
      </c>
      <c r="I298" s="2">
        <v>-5</v>
      </c>
      <c r="J298" t="s">
        <v>62</v>
      </c>
    </row>
    <row r="299" spans="1:10" x14ac:dyDescent="0.25">
      <c r="A299" s="2">
        <v>36</v>
      </c>
      <c r="B299" s="2">
        <v>59</v>
      </c>
      <c r="C299" s="2">
        <v>95</v>
      </c>
      <c r="D299" s="2" t="s">
        <v>310</v>
      </c>
      <c r="E299" s="2" t="s">
        <v>808</v>
      </c>
      <c r="F299" s="2" t="s">
        <v>501</v>
      </c>
      <c r="G299" s="2" t="s">
        <v>809</v>
      </c>
      <c r="H299" s="2" t="s">
        <v>810</v>
      </c>
      <c r="I299" s="2" t="s">
        <v>73</v>
      </c>
      <c r="J299" t="s">
        <v>62</v>
      </c>
    </row>
    <row r="300" spans="1:10" x14ac:dyDescent="0.25">
      <c r="A300" s="2">
        <v>37</v>
      </c>
      <c r="B300" s="2">
        <v>58</v>
      </c>
      <c r="C300" s="2">
        <v>95</v>
      </c>
      <c r="D300" s="2" t="s">
        <v>370</v>
      </c>
      <c r="E300" s="2" t="s">
        <v>811</v>
      </c>
      <c r="F300" s="2" t="s">
        <v>29</v>
      </c>
      <c r="G300" s="2" t="s">
        <v>812</v>
      </c>
      <c r="H300" s="2">
        <v>191.4</v>
      </c>
      <c r="I300" s="2" t="s">
        <v>227</v>
      </c>
      <c r="J300" t="s">
        <v>62</v>
      </c>
    </row>
    <row r="301" spans="1:10" x14ac:dyDescent="0.25">
      <c r="A301" s="2">
        <v>37</v>
      </c>
      <c r="B301" s="2">
        <v>58</v>
      </c>
      <c r="C301" s="2">
        <v>95</v>
      </c>
      <c r="D301" s="2" t="s">
        <v>370</v>
      </c>
      <c r="E301" s="2" t="s">
        <v>811</v>
      </c>
      <c r="F301" s="2" t="s">
        <v>29</v>
      </c>
      <c r="G301" s="2" t="s">
        <v>812</v>
      </c>
      <c r="H301" s="2">
        <v>810.6</v>
      </c>
      <c r="I301" s="2"/>
      <c r="J301" t="s">
        <v>62</v>
      </c>
    </row>
    <row r="302" spans="1:10" x14ac:dyDescent="0.25">
      <c r="A302" s="2">
        <v>38</v>
      </c>
      <c r="B302" s="2">
        <v>57</v>
      </c>
      <c r="C302" s="2">
        <v>95</v>
      </c>
      <c r="D302" s="2" t="s">
        <v>429</v>
      </c>
      <c r="E302" s="2" t="s">
        <v>813</v>
      </c>
      <c r="F302" s="2" t="s">
        <v>814</v>
      </c>
      <c r="G302" s="2" t="s">
        <v>815</v>
      </c>
      <c r="H302" s="2" t="s">
        <v>816</v>
      </c>
      <c r="I302" s="2" t="s">
        <v>92</v>
      </c>
      <c r="J302" t="s">
        <v>62</v>
      </c>
    </row>
    <row r="303" spans="1:10" x14ac:dyDescent="0.25">
      <c r="A303" s="2">
        <v>39</v>
      </c>
      <c r="B303" s="2">
        <v>56</v>
      </c>
      <c r="C303" s="2">
        <v>95</v>
      </c>
      <c r="D303" s="2" t="s">
        <v>446</v>
      </c>
      <c r="E303" s="2" t="s">
        <v>817</v>
      </c>
      <c r="F303" s="2" t="s">
        <v>84</v>
      </c>
      <c r="G303" s="2" t="s">
        <v>818</v>
      </c>
      <c r="H303" s="2">
        <v>260.7</v>
      </c>
      <c r="I303" s="2" t="s">
        <v>45</v>
      </c>
      <c r="J303" t="s">
        <v>62</v>
      </c>
    </row>
    <row r="304" spans="1:10" x14ac:dyDescent="0.25">
      <c r="A304" s="2">
        <v>39</v>
      </c>
      <c r="B304" s="2">
        <v>56</v>
      </c>
      <c r="C304" s="2">
        <v>95</v>
      </c>
      <c r="D304" s="2" t="s">
        <v>446</v>
      </c>
      <c r="E304" s="2" t="s">
        <v>817</v>
      </c>
      <c r="F304" s="2" t="s">
        <v>84</v>
      </c>
      <c r="G304" s="2" t="s">
        <v>818</v>
      </c>
      <c r="H304" s="2">
        <v>401.8</v>
      </c>
      <c r="I304" s="2" t="s">
        <v>603</v>
      </c>
      <c r="J304" t="s">
        <v>62</v>
      </c>
    </row>
    <row r="305" spans="1:10" x14ac:dyDescent="0.25">
      <c r="A305" s="2">
        <v>39</v>
      </c>
      <c r="B305" s="2">
        <v>56</v>
      </c>
      <c r="C305" s="2">
        <v>95</v>
      </c>
      <c r="D305" s="2" t="s">
        <v>446</v>
      </c>
      <c r="E305" s="2" t="s">
        <v>819</v>
      </c>
      <c r="F305" s="2" t="s">
        <v>210</v>
      </c>
      <c r="G305" s="2" t="s">
        <v>820</v>
      </c>
      <c r="H305" s="2">
        <v>969.1</v>
      </c>
      <c r="I305" s="2" t="s">
        <v>45</v>
      </c>
      <c r="J305" t="s">
        <v>62</v>
      </c>
    </row>
    <row r="306" spans="1:10" x14ac:dyDescent="0.25">
      <c r="A306" s="2">
        <v>39</v>
      </c>
      <c r="B306" s="2">
        <v>56</v>
      </c>
      <c r="C306" s="2">
        <v>95</v>
      </c>
      <c r="D306" s="2" t="s">
        <v>446</v>
      </c>
      <c r="E306" s="2" t="s">
        <v>821</v>
      </c>
      <c r="F306" s="2" t="s">
        <v>740</v>
      </c>
      <c r="G306" s="2" t="s">
        <v>822</v>
      </c>
      <c r="H306" s="2">
        <v>101.2</v>
      </c>
      <c r="I306" s="2" t="s">
        <v>73</v>
      </c>
      <c r="J306" t="s">
        <v>62</v>
      </c>
    </row>
    <row r="307" spans="1:10" x14ac:dyDescent="0.25">
      <c r="A307" s="2">
        <v>39</v>
      </c>
      <c r="B307" s="2">
        <v>56</v>
      </c>
      <c r="C307" s="2">
        <v>95</v>
      </c>
      <c r="D307" s="2" t="s">
        <v>446</v>
      </c>
      <c r="E307" s="2" t="s">
        <v>821</v>
      </c>
      <c r="F307" s="2" t="s">
        <v>740</v>
      </c>
      <c r="G307" s="2" t="s">
        <v>822</v>
      </c>
      <c r="H307" s="2">
        <v>120.6</v>
      </c>
      <c r="I307" s="2" t="s">
        <v>78</v>
      </c>
      <c r="J307" t="s">
        <v>62</v>
      </c>
    </row>
    <row r="308" spans="1:10" x14ac:dyDescent="0.25">
      <c r="A308" s="2">
        <v>39</v>
      </c>
      <c r="B308" s="2">
        <v>56</v>
      </c>
      <c r="C308" s="2">
        <v>95</v>
      </c>
      <c r="D308" s="2" t="s">
        <v>446</v>
      </c>
      <c r="E308" s="2" t="s">
        <v>821</v>
      </c>
      <c r="F308" s="2" t="s">
        <v>740</v>
      </c>
      <c r="G308" s="2" t="s">
        <v>822</v>
      </c>
      <c r="H308" s="2">
        <v>682.3</v>
      </c>
      <c r="I308" s="2" t="s">
        <v>45</v>
      </c>
      <c r="J308" t="s">
        <v>62</v>
      </c>
    </row>
    <row r="309" spans="1:10" x14ac:dyDescent="0.25">
      <c r="A309" s="2">
        <v>39</v>
      </c>
      <c r="B309" s="2">
        <v>56</v>
      </c>
      <c r="C309" s="2">
        <v>95</v>
      </c>
      <c r="D309" s="2" t="s">
        <v>446</v>
      </c>
      <c r="E309" s="2" t="s">
        <v>821</v>
      </c>
      <c r="F309" s="2" t="s">
        <v>740</v>
      </c>
      <c r="G309" s="2" t="s">
        <v>822</v>
      </c>
      <c r="H309" s="2">
        <v>1246.3</v>
      </c>
      <c r="I309" s="2" t="s">
        <v>603</v>
      </c>
      <c r="J309" t="s">
        <v>62</v>
      </c>
    </row>
    <row r="310" spans="1:10" x14ac:dyDescent="0.25">
      <c r="A310" s="2">
        <v>44</v>
      </c>
      <c r="B310" s="2">
        <v>51</v>
      </c>
      <c r="C310" s="2">
        <v>95</v>
      </c>
      <c r="D310" s="2" t="s">
        <v>721</v>
      </c>
      <c r="E310" s="2" t="s">
        <v>823</v>
      </c>
      <c r="F310" s="2" t="s">
        <v>672</v>
      </c>
      <c r="G310" s="2" t="s">
        <v>824</v>
      </c>
      <c r="H310" s="2" t="s">
        <v>861</v>
      </c>
      <c r="I310" s="2" t="s">
        <v>92</v>
      </c>
      <c r="J310" t="s">
        <v>62</v>
      </c>
    </row>
    <row r="311" spans="1:10" x14ac:dyDescent="0.25">
      <c r="A311" s="2">
        <v>45</v>
      </c>
      <c r="B311" s="2">
        <v>50</v>
      </c>
      <c r="C311" s="2">
        <v>95</v>
      </c>
      <c r="D311" s="2" t="s">
        <v>729</v>
      </c>
      <c r="E311" s="2" t="s">
        <v>825</v>
      </c>
      <c r="F311" s="2" t="s">
        <v>210</v>
      </c>
      <c r="G311" s="2" t="s">
        <v>826</v>
      </c>
      <c r="H311" s="2" t="s">
        <v>862</v>
      </c>
      <c r="I311" s="2" t="s">
        <v>78</v>
      </c>
      <c r="J311" t="s">
        <v>62</v>
      </c>
    </row>
    <row r="312" spans="1:10" x14ac:dyDescent="0.25">
      <c r="A312" s="2">
        <v>46</v>
      </c>
      <c r="B312" s="2">
        <v>49</v>
      </c>
      <c r="C312" s="2">
        <v>95</v>
      </c>
      <c r="D312" s="2" t="s">
        <v>796</v>
      </c>
      <c r="E312" s="2" t="s">
        <v>827</v>
      </c>
      <c r="F312" s="2" t="s">
        <v>828</v>
      </c>
      <c r="G312" s="2" t="s">
        <v>881</v>
      </c>
      <c r="H312" s="2" t="s">
        <v>863</v>
      </c>
      <c r="J312" t="s">
        <v>62</v>
      </c>
    </row>
    <row r="313" spans="1:10" x14ac:dyDescent="0.25">
      <c r="A313" s="2">
        <v>46</v>
      </c>
      <c r="B313" s="2">
        <v>49</v>
      </c>
      <c r="C313" s="2">
        <v>95</v>
      </c>
      <c r="D313" s="2" t="s">
        <v>796</v>
      </c>
      <c r="E313" s="2" t="s">
        <v>827</v>
      </c>
      <c r="F313" s="2" t="s">
        <v>828</v>
      </c>
      <c r="G313" s="2" t="s">
        <v>881</v>
      </c>
      <c r="H313" s="2">
        <v>1635.4</v>
      </c>
      <c r="J313" t="s">
        <v>62</v>
      </c>
    </row>
    <row r="314" spans="1:10" x14ac:dyDescent="0.25">
      <c r="A314" s="2">
        <v>35</v>
      </c>
      <c r="B314" s="2">
        <v>61</v>
      </c>
      <c r="C314" s="2">
        <v>96</v>
      </c>
      <c r="D314" s="2" t="s">
        <v>265</v>
      </c>
      <c r="E314" s="2">
        <v>311.5</v>
      </c>
      <c r="G314" s="2" t="s">
        <v>829</v>
      </c>
      <c r="H314" s="2" t="s">
        <v>864</v>
      </c>
      <c r="I314" s="2"/>
      <c r="J314" t="s">
        <v>62</v>
      </c>
    </row>
    <row r="315" spans="1:10" x14ac:dyDescent="0.25">
      <c r="A315" s="2">
        <v>37</v>
      </c>
      <c r="B315" s="2">
        <v>59</v>
      </c>
      <c r="C315" s="2">
        <v>96</v>
      </c>
      <c r="D315" s="2" t="s">
        <v>370</v>
      </c>
      <c r="E315" s="2" t="s">
        <v>830</v>
      </c>
      <c r="F315" s="2" t="s">
        <v>776</v>
      </c>
      <c r="G315" s="2" t="s">
        <v>831</v>
      </c>
      <c r="H315" s="2" t="s">
        <v>865</v>
      </c>
      <c r="I315" s="2" t="s">
        <v>92</v>
      </c>
      <c r="J315" t="s">
        <v>62</v>
      </c>
    </row>
    <row r="316" spans="1:10" x14ac:dyDescent="0.25">
      <c r="A316" s="2">
        <v>38</v>
      </c>
      <c r="B316" s="2">
        <v>58</v>
      </c>
      <c r="C316" s="2">
        <v>96</v>
      </c>
      <c r="D316" s="2" t="s">
        <v>429</v>
      </c>
      <c r="E316" s="2" t="s">
        <v>832</v>
      </c>
      <c r="F316" s="2">
        <v>-9</v>
      </c>
      <c r="G316" s="2" t="s">
        <v>833</v>
      </c>
      <c r="H316" s="2">
        <v>195.7</v>
      </c>
      <c r="I316" s="2" t="s">
        <v>73</v>
      </c>
      <c r="J316" t="s">
        <v>62</v>
      </c>
    </row>
    <row r="317" spans="1:10" x14ac:dyDescent="0.25">
      <c r="A317" s="2">
        <v>38</v>
      </c>
      <c r="B317" s="2">
        <v>58</v>
      </c>
      <c r="C317" s="2">
        <v>96</v>
      </c>
      <c r="D317" s="2" t="s">
        <v>429</v>
      </c>
      <c r="E317" s="2" t="s">
        <v>832</v>
      </c>
      <c r="F317" s="2">
        <v>-9</v>
      </c>
      <c r="G317" s="2" t="s">
        <v>833</v>
      </c>
      <c r="H317" s="2">
        <v>398.4</v>
      </c>
      <c r="I317" s="2" t="s">
        <v>273</v>
      </c>
      <c r="J317" t="s">
        <v>62</v>
      </c>
    </row>
    <row r="318" spans="1:10" x14ac:dyDescent="0.25">
      <c r="A318" s="2">
        <v>39</v>
      </c>
      <c r="B318" s="2">
        <v>57</v>
      </c>
      <c r="C318" s="2">
        <v>96</v>
      </c>
      <c r="D318" s="2" t="s">
        <v>446</v>
      </c>
      <c r="E318" s="2" t="s">
        <v>834</v>
      </c>
      <c r="F318" s="2" t="s">
        <v>567</v>
      </c>
      <c r="G318" s="2" t="s">
        <v>835</v>
      </c>
      <c r="H318" s="2">
        <v>11.2</v>
      </c>
      <c r="I318" s="2"/>
      <c r="J318" t="s">
        <v>62</v>
      </c>
    </row>
    <row r="319" spans="1:10" x14ac:dyDescent="0.25">
      <c r="A319" s="2">
        <v>39</v>
      </c>
      <c r="B319" s="2">
        <v>57</v>
      </c>
      <c r="C319" s="2">
        <v>96</v>
      </c>
      <c r="D319" s="2" t="s">
        <v>446</v>
      </c>
      <c r="E319" s="2" t="s">
        <v>834</v>
      </c>
      <c r="F319" s="2" t="s">
        <v>567</v>
      </c>
      <c r="G319" s="2" t="s">
        <v>835</v>
      </c>
      <c r="H319" s="2" t="s">
        <v>866</v>
      </c>
      <c r="I319" s="2" t="s">
        <v>73</v>
      </c>
      <c r="J319" t="s">
        <v>62</v>
      </c>
    </row>
    <row r="320" spans="1:10" x14ac:dyDescent="0.25">
      <c r="A320" s="2">
        <v>39</v>
      </c>
      <c r="B320" s="2">
        <v>57</v>
      </c>
      <c r="C320" s="2">
        <v>96</v>
      </c>
      <c r="D320" s="2" t="s">
        <v>446</v>
      </c>
      <c r="E320" s="2" t="s">
        <v>834</v>
      </c>
      <c r="F320" s="2" t="s">
        <v>567</v>
      </c>
      <c r="G320" s="2" t="s">
        <v>835</v>
      </c>
      <c r="H320" s="2" t="s">
        <v>867</v>
      </c>
      <c r="I320" s="2" t="s">
        <v>45</v>
      </c>
      <c r="J320" t="s">
        <v>62</v>
      </c>
    </row>
    <row r="321" spans="1:10" x14ac:dyDescent="0.25">
      <c r="A321" s="2">
        <v>40</v>
      </c>
      <c r="B321" s="2">
        <v>56</v>
      </c>
      <c r="C321" s="2">
        <v>96</v>
      </c>
      <c r="D321" s="2" t="s">
        <v>496</v>
      </c>
      <c r="E321" s="2" t="s">
        <v>836</v>
      </c>
      <c r="F321" s="2" t="s">
        <v>158</v>
      </c>
      <c r="G321" s="2" t="s">
        <v>837</v>
      </c>
      <c r="H321" s="2" t="s">
        <v>868</v>
      </c>
      <c r="I321" s="2" t="s">
        <v>195</v>
      </c>
      <c r="J321" t="s">
        <v>62</v>
      </c>
    </row>
    <row r="322" spans="1:10" x14ac:dyDescent="0.25">
      <c r="A322" s="2">
        <v>43</v>
      </c>
      <c r="B322" s="2">
        <v>53</v>
      </c>
      <c r="C322" s="2">
        <v>96</v>
      </c>
      <c r="D322" s="2" t="s">
        <v>574</v>
      </c>
      <c r="E322" s="2" t="s">
        <v>838</v>
      </c>
      <c r="F322" s="2" t="s">
        <v>709</v>
      </c>
      <c r="G322" s="2" t="s">
        <v>839</v>
      </c>
      <c r="H322" s="2" t="s">
        <v>869</v>
      </c>
      <c r="I322" s="2" t="s">
        <v>273</v>
      </c>
      <c r="J322" t="s">
        <v>62</v>
      </c>
    </row>
    <row r="323" spans="1:10" x14ac:dyDescent="0.25">
      <c r="A323" s="2">
        <v>43</v>
      </c>
      <c r="B323" s="2">
        <v>53</v>
      </c>
      <c r="C323" s="2">
        <v>96</v>
      </c>
      <c r="D323" s="2" t="s">
        <v>574</v>
      </c>
      <c r="E323" s="2" t="s">
        <v>838</v>
      </c>
      <c r="F323" s="2" t="s">
        <v>709</v>
      </c>
      <c r="G323" s="2" t="s">
        <v>839</v>
      </c>
      <c r="H323" s="2" t="s">
        <v>870</v>
      </c>
      <c r="I323" s="2" t="s">
        <v>273</v>
      </c>
      <c r="J323" t="s">
        <v>62</v>
      </c>
    </row>
    <row r="324" spans="1:10" x14ac:dyDescent="0.25">
      <c r="A324" s="2">
        <v>46</v>
      </c>
      <c r="B324" s="2">
        <v>50</v>
      </c>
      <c r="C324" s="2">
        <v>96</v>
      </c>
      <c r="D324" s="2" t="s">
        <v>796</v>
      </c>
      <c r="E324" s="2" t="s">
        <v>840</v>
      </c>
      <c r="F324" s="2" t="s">
        <v>164</v>
      </c>
      <c r="G324" s="2" t="s">
        <v>841</v>
      </c>
      <c r="H324" s="2" t="s">
        <v>871</v>
      </c>
      <c r="I324" s="2" t="s">
        <v>92</v>
      </c>
      <c r="J324" t="s">
        <v>62</v>
      </c>
    </row>
    <row r="325" spans="1:10" x14ac:dyDescent="0.25">
      <c r="A325" s="2">
        <v>46</v>
      </c>
      <c r="B325" s="2">
        <v>50</v>
      </c>
      <c r="C325" s="2">
        <v>96</v>
      </c>
      <c r="D325" s="2" t="s">
        <v>796</v>
      </c>
      <c r="E325" s="2" t="s">
        <v>842</v>
      </c>
      <c r="F325" s="2" t="s">
        <v>843</v>
      </c>
      <c r="G325" s="2" t="s">
        <v>757</v>
      </c>
      <c r="H325" s="2" t="s">
        <v>872</v>
      </c>
      <c r="I325" s="2"/>
      <c r="J325" t="s">
        <v>62</v>
      </c>
    </row>
    <row r="326" spans="1:10" x14ac:dyDescent="0.25">
      <c r="A326" s="2">
        <v>46</v>
      </c>
      <c r="B326" s="2">
        <v>50</v>
      </c>
      <c r="C326" s="2">
        <v>96</v>
      </c>
      <c r="D326" s="2" t="s">
        <v>796</v>
      </c>
      <c r="E326" s="2" t="s">
        <v>844</v>
      </c>
      <c r="F326" s="2" t="s">
        <v>845</v>
      </c>
      <c r="G326" s="2" t="s">
        <v>846</v>
      </c>
      <c r="H326" s="2" t="s">
        <v>873</v>
      </c>
      <c r="I326" s="2"/>
      <c r="J326" t="s">
        <v>62</v>
      </c>
    </row>
    <row r="327" spans="1:10" x14ac:dyDescent="0.25">
      <c r="A327" s="2">
        <v>47</v>
      </c>
      <c r="B327" s="2">
        <v>49</v>
      </c>
      <c r="C327" s="2">
        <v>96</v>
      </c>
      <c r="D327" s="2" t="s">
        <v>847</v>
      </c>
      <c r="E327" s="2" t="s">
        <v>848</v>
      </c>
      <c r="F327" s="2" t="s">
        <v>849</v>
      </c>
      <c r="G327" s="2" t="s">
        <v>850</v>
      </c>
      <c r="H327" s="2" t="s">
        <v>874</v>
      </c>
      <c r="I327" s="2" t="s">
        <v>875</v>
      </c>
      <c r="J327" t="s">
        <v>62</v>
      </c>
    </row>
    <row r="328" spans="1:10" x14ac:dyDescent="0.25">
      <c r="A328" s="2">
        <v>47</v>
      </c>
      <c r="B328" s="2">
        <v>49</v>
      </c>
      <c r="C328" s="2">
        <v>96</v>
      </c>
      <c r="D328" s="2" t="s">
        <v>847</v>
      </c>
      <c r="E328" s="2" t="s">
        <v>848</v>
      </c>
      <c r="F328" s="2" t="s">
        <v>849</v>
      </c>
      <c r="G328" s="2" t="s">
        <v>850</v>
      </c>
      <c r="H328" s="2" t="s">
        <v>876</v>
      </c>
      <c r="I328" s="2" t="s">
        <v>603</v>
      </c>
      <c r="J328" t="s">
        <v>62</v>
      </c>
    </row>
    <row r="329" spans="1:10" x14ac:dyDescent="0.25">
      <c r="A329" s="2">
        <v>47</v>
      </c>
      <c r="B329" s="2">
        <v>49</v>
      </c>
      <c r="C329" s="2">
        <v>96</v>
      </c>
      <c r="D329" s="2" t="s">
        <v>847</v>
      </c>
      <c r="E329" s="2" t="s">
        <v>851</v>
      </c>
      <c r="F329" s="2" t="s">
        <v>843</v>
      </c>
      <c r="G329" s="2" t="s">
        <v>852</v>
      </c>
      <c r="H329" s="2" t="s">
        <v>877</v>
      </c>
      <c r="I329" s="2" t="s">
        <v>73</v>
      </c>
      <c r="J329" t="s">
        <v>62</v>
      </c>
    </row>
    <row r="330" spans="1:10" x14ac:dyDescent="0.25">
      <c r="A330" s="2">
        <v>47</v>
      </c>
      <c r="B330" s="2">
        <v>49</v>
      </c>
      <c r="C330" s="2">
        <v>96</v>
      </c>
      <c r="D330" s="2" t="s">
        <v>847</v>
      </c>
      <c r="E330" s="2" t="s">
        <v>853</v>
      </c>
      <c r="F330" s="2" t="s">
        <v>854</v>
      </c>
      <c r="G330" s="2" t="s">
        <v>855</v>
      </c>
      <c r="H330" s="2" t="s">
        <v>878</v>
      </c>
      <c r="I330" s="2" t="s">
        <v>73</v>
      </c>
      <c r="J330" t="s">
        <v>62</v>
      </c>
    </row>
    <row r="331" spans="1:10" x14ac:dyDescent="0.25">
      <c r="A331" s="2">
        <v>47</v>
      </c>
      <c r="B331" s="2">
        <v>49</v>
      </c>
      <c r="C331" s="2">
        <v>96</v>
      </c>
      <c r="D331" s="2" t="s">
        <v>847</v>
      </c>
      <c r="E331" s="2" t="s">
        <v>853</v>
      </c>
      <c r="F331" s="2" t="s">
        <v>854</v>
      </c>
      <c r="G331" s="2" t="s">
        <v>855</v>
      </c>
      <c r="H331" s="2" t="s">
        <v>879</v>
      </c>
      <c r="I331" s="2" t="s">
        <v>880</v>
      </c>
      <c r="J331" t="s">
        <v>62</v>
      </c>
    </row>
    <row r="332" spans="1:10" x14ac:dyDescent="0.25">
      <c r="A332" s="2">
        <v>48</v>
      </c>
      <c r="B332" s="2">
        <v>48</v>
      </c>
      <c r="C332" s="2">
        <v>96</v>
      </c>
      <c r="D332" s="2" t="s">
        <v>856</v>
      </c>
      <c r="E332" s="2">
        <v>5605</v>
      </c>
      <c r="F332" s="2" t="s">
        <v>857</v>
      </c>
      <c r="G332" s="2" t="s">
        <v>858</v>
      </c>
      <c r="H332" s="2">
        <v>307</v>
      </c>
      <c r="I332" s="2"/>
      <c r="J332" t="s">
        <v>62</v>
      </c>
    </row>
    <row r="333" spans="1:10" x14ac:dyDescent="0.25">
      <c r="A333" s="2">
        <v>37</v>
      </c>
      <c r="B333" s="2">
        <v>60</v>
      </c>
      <c r="C333" s="2">
        <v>97</v>
      </c>
      <c r="D333" s="2" t="s">
        <v>370</v>
      </c>
      <c r="E333" s="2" t="s">
        <v>882</v>
      </c>
      <c r="F333" s="2" t="s">
        <v>883</v>
      </c>
      <c r="G333" s="2" t="s">
        <v>884</v>
      </c>
      <c r="H333" s="2" t="s">
        <v>882</v>
      </c>
      <c r="I333" s="2" t="s">
        <v>273</v>
      </c>
      <c r="J333" t="s">
        <v>62</v>
      </c>
    </row>
    <row r="334" spans="1:10" x14ac:dyDescent="0.25">
      <c r="A334" s="2">
        <v>38</v>
      </c>
      <c r="B334" s="2">
        <v>59</v>
      </c>
      <c r="C334" s="2">
        <v>97</v>
      </c>
      <c r="D334" s="2" t="s">
        <v>429</v>
      </c>
      <c r="E334" s="2" t="s">
        <v>885</v>
      </c>
      <c r="F334" s="2" t="s">
        <v>380</v>
      </c>
      <c r="G334" s="2" t="s">
        <v>886</v>
      </c>
      <c r="H334" s="2" t="s">
        <v>887</v>
      </c>
      <c r="I334" s="2" t="s">
        <v>92</v>
      </c>
      <c r="J334" t="s">
        <v>62</v>
      </c>
    </row>
    <row r="335" spans="1:10" x14ac:dyDescent="0.25">
      <c r="A335" s="2">
        <v>38</v>
      </c>
      <c r="B335" s="2">
        <v>59</v>
      </c>
      <c r="C335" s="2">
        <v>97</v>
      </c>
      <c r="D335" s="2" t="s">
        <v>429</v>
      </c>
      <c r="E335" s="2" t="s">
        <v>888</v>
      </c>
      <c r="F335" s="2" t="s">
        <v>29</v>
      </c>
      <c r="G335" s="2" t="s">
        <v>889</v>
      </c>
      <c r="H335" s="2" t="s">
        <v>890</v>
      </c>
      <c r="I335" s="2" t="s">
        <v>73</v>
      </c>
      <c r="J335" t="s">
        <v>62</v>
      </c>
    </row>
    <row r="336" spans="1:10" x14ac:dyDescent="0.25">
      <c r="A336" s="2">
        <v>38</v>
      </c>
      <c r="B336" s="2">
        <v>59</v>
      </c>
      <c r="C336" s="2">
        <v>97</v>
      </c>
      <c r="D336" s="2" t="s">
        <v>429</v>
      </c>
      <c r="E336" s="2" t="s">
        <v>888</v>
      </c>
      <c r="F336" s="2" t="s">
        <v>29</v>
      </c>
      <c r="G336" s="2" t="s">
        <v>889</v>
      </c>
      <c r="H336" s="2" t="s">
        <v>891</v>
      </c>
      <c r="I336" s="2"/>
      <c r="J336" t="s">
        <v>62</v>
      </c>
    </row>
    <row r="337" spans="1:10" x14ac:dyDescent="0.25">
      <c r="A337" s="2">
        <v>40</v>
      </c>
      <c r="B337" s="2">
        <v>57</v>
      </c>
      <c r="C337" s="2">
        <v>97</v>
      </c>
      <c r="D337" s="2" t="s">
        <v>496</v>
      </c>
      <c r="E337" s="2" t="s">
        <v>892</v>
      </c>
      <c r="F337" s="2" t="s">
        <v>380</v>
      </c>
      <c r="G337" s="2" t="s">
        <v>893</v>
      </c>
      <c r="H337" s="2" t="s">
        <v>894</v>
      </c>
      <c r="I337" s="2"/>
      <c r="J337" t="s">
        <v>62</v>
      </c>
    </row>
    <row r="338" spans="1:10" x14ac:dyDescent="0.25">
      <c r="A338" s="2">
        <v>40</v>
      </c>
      <c r="B338" s="2">
        <v>57</v>
      </c>
      <c r="C338" s="2">
        <v>97</v>
      </c>
      <c r="D338" s="2" t="s">
        <v>496</v>
      </c>
      <c r="E338" s="2" t="s">
        <v>892</v>
      </c>
      <c r="F338" s="2" t="s">
        <v>380</v>
      </c>
      <c r="G338" s="2" t="s">
        <v>893</v>
      </c>
      <c r="H338" s="2" t="s">
        <v>895</v>
      </c>
      <c r="I338" s="2"/>
      <c r="J338" t="s">
        <v>62</v>
      </c>
    </row>
    <row r="339" spans="1:10" x14ac:dyDescent="0.25">
      <c r="A339" s="2">
        <v>41</v>
      </c>
      <c r="B339" s="2">
        <v>56</v>
      </c>
      <c r="C339" s="2">
        <v>97</v>
      </c>
      <c r="D339" s="2" t="s">
        <v>476</v>
      </c>
      <c r="E339" s="2" t="s">
        <v>896</v>
      </c>
      <c r="F339" s="2" t="s">
        <v>80</v>
      </c>
      <c r="G339" s="2" t="s">
        <v>897</v>
      </c>
      <c r="H339" s="2" t="s">
        <v>898</v>
      </c>
      <c r="I339" s="2"/>
      <c r="J339" t="s">
        <v>62</v>
      </c>
    </row>
    <row r="340" spans="1:10" x14ac:dyDescent="0.25">
      <c r="A340" s="2">
        <v>37</v>
      </c>
      <c r="B340" s="2">
        <v>61</v>
      </c>
      <c r="C340" s="2">
        <v>98</v>
      </c>
      <c r="D340" s="2" t="s">
        <v>370</v>
      </c>
      <c r="E340" s="2" t="s">
        <v>899</v>
      </c>
      <c r="F340" s="2"/>
      <c r="G340" s="2" t="s">
        <v>900</v>
      </c>
      <c r="H340" s="2">
        <v>-54.5</v>
      </c>
      <c r="I340" s="2" t="s">
        <v>92</v>
      </c>
      <c r="J340" t="s">
        <v>62</v>
      </c>
    </row>
    <row r="341" spans="1:10" x14ac:dyDescent="0.25">
      <c r="A341" s="2">
        <v>37</v>
      </c>
      <c r="B341" s="2">
        <v>61</v>
      </c>
      <c r="C341" s="2">
        <v>98</v>
      </c>
      <c r="D341" s="2" t="s">
        <v>370</v>
      </c>
      <c r="E341" s="2" t="s">
        <v>899</v>
      </c>
      <c r="F341" s="2"/>
      <c r="G341" s="2" t="s">
        <v>900</v>
      </c>
      <c r="H341" s="2" t="s">
        <v>899</v>
      </c>
      <c r="I341" s="2" t="s">
        <v>92</v>
      </c>
      <c r="J341" t="s">
        <v>62</v>
      </c>
    </row>
    <row r="342" spans="1:10" x14ac:dyDescent="0.25">
      <c r="A342" s="2">
        <v>38</v>
      </c>
      <c r="B342" s="2">
        <v>60</v>
      </c>
      <c r="C342" s="2">
        <v>98</v>
      </c>
      <c r="D342" s="2" t="s">
        <v>429</v>
      </c>
      <c r="E342" s="2" t="s">
        <v>901</v>
      </c>
      <c r="F342" s="2" t="s">
        <v>158</v>
      </c>
      <c r="G342" s="2" t="s">
        <v>902</v>
      </c>
      <c r="H342" s="2" t="s">
        <v>903</v>
      </c>
      <c r="I342" s="2" t="s">
        <v>92</v>
      </c>
      <c r="J342" t="s">
        <v>62</v>
      </c>
    </row>
    <row r="343" spans="1:10" x14ac:dyDescent="0.25">
      <c r="A343" s="2">
        <v>38</v>
      </c>
      <c r="B343" s="2">
        <v>60</v>
      </c>
      <c r="C343" s="2">
        <v>98</v>
      </c>
      <c r="D343" s="2" t="s">
        <v>429</v>
      </c>
      <c r="E343" s="2" t="s">
        <v>901</v>
      </c>
      <c r="F343" s="2" t="s">
        <v>158</v>
      </c>
      <c r="G343" s="2" t="s">
        <v>902</v>
      </c>
      <c r="H343" s="2" t="s">
        <v>904</v>
      </c>
      <c r="I343" s="2" t="s">
        <v>195</v>
      </c>
      <c r="J343" t="s">
        <v>62</v>
      </c>
    </row>
    <row r="344" spans="1:10" x14ac:dyDescent="0.25">
      <c r="A344" s="2">
        <v>39</v>
      </c>
      <c r="B344" s="2">
        <v>59</v>
      </c>
      <c r="C344" s="2">
        <v>98</v>
      </c>
      <c r="D344" s="2" t="s">
        <v>446</v>
      </c>
      <c r="E344" s="2" t="s">
        <v>905</v>
      </c>
      <c r="F344" s="2">
        <v>-2</v>
      </c>
      <c r="G344" s="2" t="s">
        <v>906</v>
      </c>
      <c r="H344" s="2" t="s">
        <v>907</v>
      </c>
      <c r="I344" s="2" t="s">
        <v>7</v>
      </c>
      <c r="J344" t="s">
        <v>62</v>
      </c>
    </row>
    <row r="345" spans="1:10" x14ac:dyDescent="0.25">
      <c r="A345" s="2">
        <v>39</v>
      </c>
      <c r="B345" s="2">
        <v>59</v>
      </c>
      <c r="C345" s="2">
        <v>98</v>
      </c>
      <c r="D345" s="2" t="s">
        <v>446</v>
      </c>
      <c r="E345" s="2" t="s">
        <v>905</v>
      </c>
      <c r="F345" s="2">
        <v>-2</v>
      </c>
      <c r="G345" s="2" t="s">
        <v>906</v>
      </c>
      <c r="H345" s="2" t="s">
        <v>908</v>
      </c>
      <c r="I345" s="2" t="s">
        <v>92</v>
      </c>
      <c r="J345" t="s">
        <v>62</v>
      </c>
    </row>
    <row r="346" spans="1:10" x14ac:dyDescent="0.25">
      <c r="A346" s="2">
        <v>39</v>
      </c>
      <c r="B346" s="2">
        <v>59</v>
      </c>
      <c r="C346" s="2">
        <v>98</v>
      </c>
      <c r="D346" s="2" t="s">
        <v>446</v>
      </c>
      <c r="E346" s="2" t="s">
        <v>909</v>
      </c>
      <c r="F346" s="2">
        <v>-4</v>
      </c>
      <c r="G346" s="2" t="s">
        <v>910</v>
      </c>
      <c r="H346" s="2" t="s">
        <v>911</v>
      </c>
      <c r="I346" s="2" t="s">
        <v>92</v>
      </c>
      <c r="J346" t="s">
        <v>62</v>
      </c>
    </row>
    <row r="347" spans="1:10" x14ac:dyDescent="0.25">
      <c r="A347" s="2">
        <v>39</v>
      </c>
      <c r="B347" s="2">
        <v>59</v>
      </c>
      <c r="C347" s="2">
        <v>98</v>
      </c>
      <c r="D347" s="2" t="s">
        <v>446</v>
      </c>
      <c r="E347" s="2" t="s">
        <v>912</v>
      </c>
      <c r="F347" s="2">
        <v>-4</v>
      </c>
      <c r="G347" s="2" t="s">
        <v>913</v>
      </c>
      <c r="H347" s="2" t="s">
        <v>914</v>
      </c>
      <c r="I347" s="2" t="s">
        <v>273</v>
      </c>
      <c r="J347" t="s">
        <v>62</v>
      </c>
    </row>
    <row r="348" spans="1:10" x14ac:dyDescent="0.25">
      <c r="A348" s="2">
        <v>39</v>
      </c>
      <c r="B348" s="2">
        <v>59</v>
      </c>
      <c r="C348" s="2">
        <v>98</v>
      </c>
      <c r="D348" s="2" t="s">
        <v>446</v>
      </c>
      <c r="E348" s="2" t="s">
        <v>912</v>
      </c>
      <c r="F348" s="2">
        <v>-4</v>
      </c>
      <c r="G348" s="2" t="s">
        <v>913</v>
      </c>
      <c r="H348" s="2" t="s">
        <v>915</v>
      </c>
      <c r="I348" s="2" t="s">
        <v>7</v>
      </c>
      <c r="J348" t="s">
        <v>62</v>
      </c>
    </row>
    <row r="349" spans="1:10" x14ac:dyDescent="0.25">
      <c r="A349" s="2">
        <v>39</v>
      </c>
      <c r="B349" s="2">
        <v>59</v>
      </c>
      <c r="C349" s="2">
        <v>98</v>
      </c>
      <c r="D349" s="2" t="s">
        <v>446</v>
      </c>
      <c r="E349" s="2" t="s">
        <v>912</v>
      </c>
      <c r="F349" s="2">
        <v>-4</v>
      </c>
      <c r="G349" s="2" t="s">
        <v>913</v>
      </c>
      <c r="H349" s="2" t="s">
        <v>916</v>
      </c>
      <c r="I349" s="2"/>
      <c r="J349" t="s">
        <v>62</v>
      </c>
    </row>
    <row r="350" spans="1:10" x14ac:dyDescent="0.25">
      <c r="A350" s="2">
        <v>39</v>
      </c>
      <c r="B350" s="2">
        <v>59</v>
      </c>
      <c r="C350" s="2">
        <v>98</v>
      </c>
      <c r="D350" s="2" t="s">
        <v>446</v>
      </c>
      <c r="E350" s="2" t="s">
        <v>917</v>
      </c>
      <c r="F350" s="2" t="s">
        <v>363</v>
      </c>
      <c r="G350" s="2" t="s">
        <v>918</v>
      </c>
      <c r="H350" s="2" t="s">
        <v>919</v>
      </c>
      <c r="I350" s="2"/>
      <c r="J350" t="s">
        <v>62</v>
      </c>
    </row>
    <row r="351" spans="1:10" x14ac:dyDescent="0.25">
      <c r="A351" s="2">
        <v>39</v>
      </c>
      <c r="B351" s="2">
        <v>59</v>
      </c>
      <c r="C351" s="2">
        <v>98</v>
      </c>
      <c r="D351" s="2" t="s">
        <v>446</v>
      </c>
      <c r="E351" s="2" t="s">
        <v>920</v>
      </c>
      <c r="F351" s="2">
        <v>-10</v>
      </c>
      <c r="G351" s="2" t="s">
        <v>921</v>
      </c>
      <c r="H351" s="2" t="s">
        <v>922</v>
      </c>
      <c r="I351" s="2" t="s">
        <v>92</v>
      </c>
      <c r="J351" t="s">
        <v>62</v>
      </c>
    </row>
    <row r="352" spans="1:10" x14ac:dyDescent="0.25">
      <c r="A352" s="2">
        <v>40</v>
      </c>
      <c r="B352" s="2">
        <v>58</v>
      </c>
      <c r="C352" s="2">
        <v>98</v>
      </c>
      <c r="D352" s="2" t="s">
        <v>496</v>
      </c>
      <c r="E352" s="2" t="s">
        <v>923</v>
      </c>
      <c r="F352" s="2" t="s">
        <v>158</v>
      </c>
      <c r="G352" s="2" t="s">
        <v>924</v>
      </c>
      <c r="H352" s="2" t="s">
        <v>923</v>
      </c>
      <c r="I352" s="2" t="s">
        <v>195</v>
      </c>
      <c r="J352" t="s">
        <v>62</v>
      </c>
    </row>
    <row r="353" spans="1:10" x14ac:dyDescent="0.25">
      <c r="A353" s="2">
        <v>40</v>
      </c>
      <c r="B353" s="2">
        <v>58</v>
      </c>
      <c r="C353" s="2">
        <v>98</v>
      </c>
      <c r="D353" s="2" t="s">
        <v>496</v>
      </c>
      <c r="E353" s="2" t="s">
        <v>925</v>
      </c>
      <c r="F353" s="2" t="s">
        <v>926</v>
      </c>
      <c r="G353" s="2" t="s">
        <v>927</v>
      </c>
      <c r="H353" s="2" t="s">
        <v>928</v>
      </c>
      <c r="I353" s="2" t="s">
        <v>73</v>
      </c>
      <c r="J353" t="s">
        <v>62</v>
      </c>
    </row>
    <row r="354" spans="1:10" x14ac:dyDescent="0.25">
      <c r="A354" s="2">
        <v>42</v>
      </c>
      <c r="B354" s="2">
        <v>56</v>
      </c>
      <c r="C354" s="2">
        <v>98</v>
      </c>
      <c r="D354" s="2" t="s">
        <v>623</v>
      </c>
      <c r="E354" s="2" t="s">
        <v>929</v>
      </c>
      <c r="F354" s="2" t="s">
        <v>158</v>
      </c>
      <c r="G354" s="2" t="s">
        <v>930</v>
      </c>
      <c r="H354" s="2" t="s">
        <v>929</v>
      </c>
      <c r="I354" s="2" t="s">
        <v>195</v>
      </c>
      <c r="J354" t="s">
        <v>62</v>
      </c>
    </row>
    <row r="355" spans="1:10" x14ac:dyDescent="0.25">
      <c r="A355" s="2">
        <v>47</v>
      </c>
      <c r="B355" s="2">
        <v>51</v>
      </c>
      <c r="C355" s="2">
        <v>98</v>
      </c>
      <c r="D355" s="2" t="s">
        <v>847</v>
      </c>
      <c r="E355" s="2" t="s">
        <v>931</v>
      </c>
      <c r="F355" s="2" t="s">
        <v>5</v>
      </c>
      <c r="G355" s="2" t="s">
        <v>932</v>
      </c>
      <c r="H355" s="2" t="s">
        <v>931</v>
      </c>
      <c r="I355" s="2" t="s">
        <v>92</v>
      </c>
      <c r="J355" t="s">
        <v>62</v>
      </c>
    </row>
    <row r="356" spans="1:10" x14ac:dyDescent="0.25">
      <c r="A356" s="2">
        <v>47</v>
      </c>
      <c r="B356" s="2">
        <v>51</v>
      </c>
      <c r="C356" s="2">
        <v>98</v>
      </c>
      <c r="D356" s="2" t="s">
        <v>847</v>
      </c>
      <c r="E356" s="2" t="s">
        <v>933</v>
      </c>
      <c r="F356" s="2" t="s">
        <v>98</v>
      </c>
      <c r="G356" s="2" t="s">
        <v>934</v>
      </c>
      <c r="H356" s="2" t="s">
        <v>931</v>
      </c>
      <c r="I356" s="2" t="s">
        <v>92</v>
      </c>
      <c r="J356" t="s">
        <v>62</v>
      </c>
    </row>
    <row r="357" spans="1:10" x14ac:dyDescent="0.25">
      <c r="A357" s="2">
        <v>48</v>
      </c>
      <c r="B357" s="2">
        <v>50</v>
      </c>
      <c r="C357" s="2">
        <v>98</v>
      </c>
      <c r="D357" s="2" t="s">
        <v>856</v>
      </c>
      <c r="E357" s="2" t="s">
        <v>935</v>
      </c>
      <c r="F357" s="2" t="s">
        <v>567</v>
      </c>
      <c r="G357" s="2" t="s">
        <v>936</v>
      </c>
      <c r="H357" s="2" t="s">
        <v>937</v>
      </c>
      <c r="I357" s="2"/>
      <c r="J357" t="s">
        <v>62</v>
      </c>
    </row>
    <row r="358" spans="1:10" x14ac:dyDescent="0.25">
      <c r="A358" s="2">
        <v>48</v>
      </c>
      <c r="B358" s="2">
        <v>50</v>
      </c>
      <c r="C358" s="2">
        <v>98</v>
      </c>
      <c r="D358" s="2" t="s">
        <v>856</v>
      </c>
      <c r="E358" s="2" t="s">
        <v>938</v>
      </c>
      <c r="F358" s="2" t="s">
        <v>363</v>
      </c>
      <c r="G358" s="2" t="s">
        <v>939</v>
      </c>
      <c r="H358" s="2" t="s">
        <v>940</v>
      </c>
      <c r="I358" s="2" t="s">
        <v>73</v>
      </c>
      <c r="J358" t="s">
        <v>62</v>
      </c>
    </row>
    <row r="359" spans="1:10" x14ac:dyDescent="0.25">
      <c r="A359" s="2">
        <v>48</v>
      </c>
      <c r="B359" s="2">
        <v>50</v>
      </c>
      <c r="C359" s="2">
        <v>98</v>
      </c>
      <c r="D359" s="2" t="s">
        <v>856</v>
      </c>
      <c r="E359" s="2" t="s">
        <v>941</v>
      </c>
      <c r="F359" s="2" t="s">
        <v>942</v>
      </c>
      <c r="G359" s="2" t="s">
        <v>943</v>
      </c>
      <c r="H359" s="2" t="s">
        <v>944</v>
      </c>
      <c r="I359" s="2"/>
      <c r="J359" t="s">
        <v>62</v>
      </c>
    </row>
    <row r="360" spans="1:10" x14ac:dyDescent="0.25">
      <c r="A360" s="2">
        <v>48</v>
      </c>
      <c r="B360" s="2">
        <v>50</v>
      </c>
      <c r="C360" s="2">
        <v>98</v>
      </c>
      <c r="D360" s="2" t="s">
        <v>856</v>
      </c>
      <c r="E360" s="2" t="s">
        <v>941</v>
      </c>
      <c r="F360" s="2" t="s">
        <v>942</v>
      </c>
      <c r="G360" s="2" t="s">
        <v>943</v>
      </c>
      <c r="H360" s="2" t="s">
        <v>945</v>
      </c>
      <c r="I360" s="2"/>
      <c r="J360" t="s">
        <v>62</v>
      </c>
    </row>
    <row r="361" spans="1:10" x14ac:dyDescent="0.25">
      <c r="A361" s="2">
        <v>39</v>
      </c>
      <c r="B361" s="2">
        <v>60</v>
      </c>
      <c r="C361" s="2">
        <v>99</v>
      </c>
      <c r="D361" s="2" t="s">
        <v>446</v>
      </c>
      <c r="E361" s="2" t="s">
        <v>946</v>
      </c>
      <c r="F361" s="2" t="s">
        <v>219</v>
      </c>
      <c r="G361" s="2" t="s">
        <v>947</v>
      </c>
      <c r="H361" s="2" t="s">
        <v>948</v>
      </c>
      <c r="I361" s="2" t="s">
        <v>279</v>
      </c>
      <c r="J361" t="s">
        <v>62</v>
      </c>
    </row>
    <row r="362" spans="1:10" x14ac:dyDescent="0.25">
      <c r="A362" s="2">
        <v>39</v>
      </c>
      <c r="B362" s="2">
        <v>60</v>
      </c>
      <c r="C362" s="2">
        <v>99</v>
      </c>
      <c r="D362" s="2" t="s">
        <v>446</v>
      </c>
      <c r="E362" s="2" t="s">
        <v>946</v>
      </c>
      <c r="F362" s="2" t="s">
        <v>219</v>
      </c>
      <c r="G362" s="2" t="s">
        <v>947</v>
      </c>
      <c r="H362" s="2" t="s">
        <v>949</v>
      </c>
      <c r="I362" s="2"/>
      <c r="J362" t="s">
        <v>62</v>
      </c>
    </row>
    <row r="363" spans="1:10" x14ac:dyDescent="0.25">
      <c r="A363" s="2">
        <v>39</v>
      </c>
      <c r="B363" s="2">
        <v>60</v>
      </c>
      <c r="C363" s="2">
        <v>99</v>
      </c>
      <c r="D363" s="2" t="s">
        <v>446</v>
      </c>
      <c r="E363" s="2" t="s">
        <v>946</v>
      </c>
      <c r="F363" s="2" t="s">
        <v>219</v>
      </c>
      <c r="G363" s="2" t="s">
        <v>947</v>
      </c>
      <c r="H363" s="2" t="s">
        <v>950</v>
      </c>
      <c r="I363" s="2"/>
      <c r="J363" t="s">
        <v>62</v>
      </c>
    </row>
    <row r="364" spans="1:10" x14ac:dyDescent="0.25">
      <c r="A364" s="2">
        <v>39</v>
      </c>
      <c r="B364" s="2">
        <v>60</v>
      </c>
      <c r="C364" s="2">
        <v>99</v>
      </c>
      <c r="D364" s="2" t="s">
        <v>446</v>
      </c>
      <c r="E364" s="2" t="s">
        <v>946</v>
      </c>
      <c r="F364" s="2" t="s">
        <v>219</v>
      </c>
      <c r="G364" s="2" t="s">
        <v>947</v>
      </c>
      <c r="H364" s="2" t="s">
        <v>951</v>
      </c>
      <c r="I364" s="2"/>
      <c r="J364" t="s">
        <v>62</v>
      </c>
    </row>
    <row r="365" spans="1:10" x14ac:dyDescent="0.25">
      <c r="A365" s="2">
        <v>39</v>
      </c>
      <c r="B365" s="2">
        <v>60</v>
      </c>
      <c r="C365" s="2">
        <v>99</v>
      </c>
      <c r="D365" s="2" t="s">
        <v>446</v>
      </c>
      <c r="E365" s="2" t="s">
        <v>946</v>
      </c>
      <c r="F365" s="2" t="s">
        <v>219</v>
      </c>
      <c r="G365" s="2" t="s">
        <v>947</v>
      </c>
      <c r="H365" s="2" t="s">
        <v>952</v>
      </c>
      <c r="I365" s="2"/>
      <c r="J365" t="s">
        <v>62</v>
      </c>
    </row>
    <row r="366" spans="1:10" x14ac:dyDescent="0.25">
      <c r="A366" s="2">
        <v>39</v>
      </c>
      <c r="B366" s="2">
        <v>60</v>
      </c>
      <c r="C366" s="2">
        <v>99</v>
      </c>
      <c r="D366" s="2" t="s">
        <v>446</v>
      </c>
      <c r="E366" s="2" t="s">
        <v>946</v>
      </c>
      <c r="F366" s="2" t="s">
        <v>219</v>
      </c>
      <c r="G366" s="2" t="s">
        <v>947</v>
      </c>
      <c r="H366" s="2" t="s">
        <v>953</v>
      </c>
      <c r="I366" s="2"/>
      <c r="J366" t="s">
        <v>62</v>
      </c>
    </row>
    <row r="367" spans="1:10" x14ac:dyDescent="0.25">
      <c r="A367" s="2">
        <v>40</v>
      </c>
      <c r="B367" s="2">
        <v>59</v>
      </c>
      <c r="C367" s="2">
        <v>99</v>
      </c>
      <c r="D367" s="2" t="s">
        <v>496</v>
      </c>
      <c r="E367" s="2" t="s">
        <v>954</v>
      </c>
      <c r="F367" s="2" t="s">
        <v>380</v>
      </c>
      <c r="G367" s="2" t="s">
        <v>955</v>
      </c>
      <c r="H367" s="2" t="s">
        <v>956</v>
      </c>
      <c r="I367" s="2" t="s">
        <v>92</v>
      </c>
      <c r="J367" t="s">
        <v>62</v>
      </c>
    </row>
    <row r="368" spans="1:10" x14ac:dyDescent="0.25">
      <c r="A368" s="2">
        <v>40</v>
      </c>
      <c r="B368" s="2">
        <v>59</v>
      </c>
      <c r="C368" s="2">
        <v>99</v>
      </c>
      <c r="D368" s="2" t="s">
        <v>496</v>
      </c>
      <c r="E368" s="2" t="s">
        <v>957</v>
      </c>
      <c r="F368" s="2" t="s">
        <v>29</v>
      </c>
      <c r="G368" s="2" t="s">
        <v>958</v>
      </c>
      <c r="H368" s="2">
        <v>188.5</v>
      </c>
      <c r="I368" s="2"/>
      <c r="J368" t="s">
        <v>62</v>
      </c>
    </row>
    <row r="369" spans="1:10" x14ac:dyDescent="0.25">
      <c r="A369" s="2">
        <v>40</v>
      </c>
      <c r="B369" s="2">
        <v>59</v>
      </c>
      <c r="C369" s="2">
        <v>99</v>
      </c>
      <c r="D369" s="2" t="s">
        <v>496</v>
      </c>
      <c r="E369" s="2" t="s">
        <v>957</v>
      </c>
      <c r="F369" s="2" t="s">
        <v>29</v>
      </c>
      <c r="G369" s="2" t="s">
        <v>958</v>
      </c>
      <c r="H369" s="2">
        <v>360.1</v>
      </c>
      <c r="I369" s="2"/>
      <c r="J369" t="s">
        <v>62</v>
      </c>
    </row>
    <row r="370" spans="1:10" x14ac:dyDescent="0.25">
      <c r="A370" s="2">
        <v>40</v>
      </c>
      <c r="B370" s="2">
        <v>59</v>
      </c>
      <c r="C370" s="2">
        <v>99</v>
      </c>
      <c r="D370" s="2" t="s">
        <v>496</v>
      </c>
      <c r="E370" s="2" t="s">
        <v>957</v>
      </c>
      <c r="F370" s="2" t="s">
        <v>29</v>
      </c>
      <c r="G370" s="2" t="s">
        <v>958</v>
      </c>
      <c r="H370" s="2">
        <v>786.8</v>
      </c>
      <c r="I370" s="2"/>
      <c r="J370" t="s">
        <v>62</v>
      </c>
    </row>
    <row r="371" spans="1:10" x14ac:dyDescent="0.25">
      <c r="A371" s="2">
        <v>42</v>
      </c>
      <c r="B371" s="2">
        <v>57</v>
      </c>
      <c r="C371" s="2">
        <v>99</v>
      </c>
      <c r="D371" s="2" t="s">
        <v>623</v>
      </c>
      <c r="E371" s="2" t="s">
        <v>959</v>
      </c>
      <c r="F371" s="2" t="s">
        <v>314</v>
      </c>
      <c r="G371" s="2" t="s">
        <v>960</v>
      </c>
      <c r="H371" s="2" t="s">
        <v>959</v>
      </c>
      <c r="I371" s="2" t="s">
        <v>92</v>
      </c>
      <c r="J371" t="s">
        <v>62</v>
      </c>
    </row>
    <row r="372" spans="1:10" x14ac:dyDescent="0.25">
      <c r="A372" s="2">
        <v>42</v>
      </c>
      <c r="B372" s="2">
        <v>57</v>
      </c>
      <c r="C372" s="2">
        <v>99</v>
      </c>
      <c r="D372" s="2" t="s">
        <v>623</v>
      </c>
      <c r="E372" s="2" t="s">
        <v>961</v>
      </c>
      <c r="F372" s="2" t="s">
        <v>962</v>
      </c>
      <c r="G372" s="2" t="s">
        <v>963</v>
      </c>
      <c r="H372" s="2" t="s">
        <v>964</v>
      </c>
      <c r="I372" s="2"/>
      <c r="J372" t="s">
        <v>62</v>
      </c>
    </row>
    <row r="373" spans="1:10" x14ac:dyDescent="0.25">
      <c r="A373" s="2">
        <v>44</v>
      </c>
      <c r="B373" s="2">
        <v>55</v>
      </c>
      <c r="C373" s="2">
        <v>99</v>
      </c>
      <c r="D373" s="2" t="s">
        <v>721</v>
      </c>
      <c r="E373" s="2" t="s">
        <v>965</v>
      </c>
      <c r="F373" s="2" t="s">
        <v>966</v>
      </c>
      <c r="G373" s="2" t="s">
        <v>967</v>
      </c>
      <c r="H373" s="2" t="s">
        <v>968</v>
      </c>
      <c r="I373" s="2" t="s">
        <v>21</v>
      </c>
      <c r="J373" t="s">
        <v>62</v>
      </c>
    </row>
    <row r="374" spans="1:10" x14ac:dyDescent="0.25">
      <c r="A374" s="2">
        <v>47</v>
      </c>
      <c r="B374" s="2">
        <v>52</v>
      </c>
      <c r="C374" s="2">
        <v>99</v>
      </c>
      <c r="D374" s="2" t="s">
        <v>847</v>
      </c>
      <c r="E374" s="2" t="s">
        <v>969</v>
      </c>
      <c r="F374" s="2" t="s">
        <v>625</v>
      </c>
      <c r="G374" s="2" t="s">
        <v>970</v>
      </c>
      <c r="H374" s="2" t="s">
        <v>971</v>
      </c>
      <c r="I374" s="2" t="s">
        <v>196</v>
      </c>
      <c r="J374" t="s">
        <v>62</v>
      </c>
    </row>
    <row r="375" spans="1:10" x14ac:dyDescent="0.25">
      <c r="A375" s="2">
        <v>48</v>
      </c>
      <c r="B375" s="2">
        <v>51</v>
      </c>
      <c r="C375" s="2">
        <v>99</v>
      </c>
      <c r="D375" s="2" t="s">
        <v>856</v>
      </c>
      <c r="E375" s="2" t="s">
        <v>972</v>
      </c>
      <c r="F375" s="2" t="s">
        <v>219</v>
      </c>
      <c r="G375" s="2" t="s">
        <v>973</v>
      </c>
      <c r="H375" s="2" t="s">
        <v>974</v>
      </c>
      <c r="I375" s="2"/>
      <c r="J375" t="s">
        <v>62</v>
      </c>
    </row>
    <row r="376" spans="1:10" x14ac:dyDescent="0.25">
      <c r="A376" s="2">
        <v>38</v>
      </c>
      <c r="B376" s="2">
        <v>62</v>
      </c>
      <c r="C376" s="2">
        <v>100</v>
      </c>
      <c r="D376" s="2" t="s">
        <v>429</v>
      </c>
      <c r="E376" s="2" t="s">
        <v>975</v>
      </c>
      <c r="F376" s="2" t="s">
        <v>458</v>
      </c>
      <c r="G376" s="2" t="s">
        <v>976</v>
      </c>
      <c r="H376" s="2" t="s">
        <v>977</v>
      </c>
      <c r="I376" s="2"/>
      <c r="J376" t="s">
        <v>62</v>
      </c>
    </row>
    <row r="377" spans="1:10" x14ac:dyDescent="0.25">
      <c r="A377" s="2">
        <v>38</v>
      </c>
      <c r="B377" s="2">
        <v>62</v>
      </c>
      <c r="C377" s="2">
        <v>100</v>
      </c>
      <c r="D377" s="2" t="s">
        <v>429</v>
      </c>
      <c r="E377" s="2" t="s">
        <v>975</v>
      </c>
      <c r="F377" s="2" t="s">
        <v>458</v>
      </c>
      <c r="G377" s="2" t="s">
        <v>976</v>
      </c>
      <c r="H377" s="2" t="s">
        <v>978</v>
      </c>
      <c r="I377" s="2"/>
      <c r="J377" t="s">
        <v>62</v>
      </c>
    </row>
    <row r="378" spans="1:10" x14ac:dyDescent="0.25">
      <c r="A378" s="2">
        <v>38</v>
      </c>
      <c r="B378" s="2">
        <v>62</v>
      </c>
      <c r="C378" s="2">
        <v>100</v>
      </c>
      <c r="D378" s="2" t="s">
        <v>429</v>
      </c>
      <c r="E378" s="2" t="s">
        <v>975</v>
      </c>
      <c r="F378" s="2" t="s">
        <v>458</v>
      </c>
      <c r="G378" s="2" t="s">
        <v>976</v>
      </c>
      <c r="H378" s="2" t="s">
        <v>979</v>
      </c>
      <c r="I378" s="2"/>
      <c r="J378" t="s">
        <v>62</v>
      </c>
    </row>
    <row r="379" spans="1:10" x14ac:dyDescent="0.25">
      <c r="A379" s="2">
        <v>38</v>
      </c>
      <c r="B379" s="2">
        <v>62</v>
      </c>
      <c r="C379" s="2">
        <v>100</v>
      </c>
      <c r="D379" s="2" t="s">
        <v>429</v>
      </c>
      <c r="E379" s="2" t="s">
        <v>975</v>
      </c>
      <c r="F379" s="2" t="s">
        <v>458</v>
      </c>
      <c r="G379" s="2" t="s">
        <v>976</v>
      </c>
      <c r="H379" s="2" t="s">
        <v>980</v>
      </c>
      <c r="I379" s="2"/>
      <c r="J379" t="s">
        <v>62</v>
      </c>
    </row>
    <row r="380" spans="1:10" x14ac:dyDescent="0.25">
      <c r="A380" s="2">
        <v>41</v>
      </c>
      <c r="B380" s="2">
        <v>59</v>
      </c>
      <c r="C380" s="2">
        <v>100</v>
      </c>
      <c r="D380" s="2" t="s">
        <v>476</v>
      </c>
      <c r="E380" s="2">
        <v>34.299999999999997</v>
      </c>
      <c r="F380" s="2" t="s">
        <v>981</v>
      </c>
      <c r="G380" s="2" t="s">
        <v>982</v>
      </c>
      <c r="H380" s="2">
        <v>34.299999999999997</v>
      </c>
      <c r="I380" s="2" t="s">
        <v>78</v>
      </c>
      <c r="J380" t="s">
        <v>62</v>
      </c>
    </row>
    <row r="381" spans="1:10" x14ac:dyDescent="0.25">
      <c r="A381" s="2">
        <v>41</v>
      </c>
      <c r="B381" s="2">
        <v>59</v>
      </c>
      <c r="C381" s="2">
        <v>100</v>
      </c>
      <c r="D381" s="2" t="s">
        <v>476</v>
      </c>
      <c r="E381" s="2">
        <v>420.7</v>
      </c>
      <c r="F381" s="2" t="s">
        <v>101</v>
      </c>
      <c r="G381" s="2" t="s">
        <v>983</v>
      </c>
      <c r="H381" s="2">
        <v>28</v>
      </c>
      <c r="I381" s="2" t="s">
        <v>73</v>
      </c>
      <c r="J381" t="s">
        <v>62</v>
      </c>
    </row>
    <row r="382" spans="1:10" x14ac:dyDescent="0.25">
      <c r="A382" s="2">
        <v>43</v>
      </c>
      <c r="B382" s="2">
        <v>57</v>
      </c>
      <c r="C382" s="2">
        <v>100</v>
      </c>
      <c r="D382" s="2" t="s">
        <v>574</v>
      </c>
      <c r="E382" s="2" t="s">
        <v>984</v>
      </c>
      <c r="F382" s="2" t="s">
        <v>985</v>
      </c>
      <c r="G382" s="2" t="s">
        <v>986</v>
      </c>
      <c r="H382" s="2" t="s">
        <v>987</v>
      </c>
      <c r="I382" s="2" t="s">
        <v>92</v>
      </c>
      <c r="J382" t="s">
        <v>62</v>
      </c>
    </row>
    <row r="383" spans="1:10" x14ac:dyDescent="0.25">
      <c r="A383" s="2">
        <v>43</v>
      </c>
      <c r="B383" s="2">
        <v>57</v>
      </c>
      <c r="C383" s="2">
        <v>100</v>
      </c>
      <c r="D383" s="2" t="s">
        <v>574</v>
      </c>
      <c r="E383" s="2" t="s">
        <v>988</v>
      </c>
      <c r="F383" s="2" t="s">
        <v>989</v>
      </c>
      <c r="G383" s="2" t="s">
        <v>990</v>
      </c>
      <c r="H383" s="2" t="s">
        <v>991</v>
      </c>
      <c r="I383" s="2" t="s">
        <v>92</v>
      </c>
      <c r="J383" t="s">
        <v>62</v>
      </c>
    </row>
    <row r="384" spans="1:10" x14ac:dyDescent="0.25">
      <c r="A384" s="2">
        <v>45</v>
      </c>
      <c r="B384" s="2">
        <v>55</v>
      </c>
      <c r="C384" s="2">
        <v>100</v>
      </c>
      <c r="D384" s="2" t="s">
        <v>729</v>
      </c>
      <c r="E384" s="2" t="s">
        <v>992</v>
      </c>
      <c r="F384" s="2" t="s">
        <v>709</v>
      </c>
      <c r="G384" s="2" t="s">
        <v>993</v>
      </c>
      <c r="H384" s="2" t="s">
        <v>994</v>
      </c>
      <c r="I384" s="2" t="s">
        <v>7</v>
      </c>
      <c r="J384" t="s">
        <v>62</v>
      </c>
    </row>
    <row r="385" spans="1:10" x14ac:dyDescent="0.25">
      <c r="A385" s="2">
        <v>45</v>
      </c>
      <c r="B385" s="2">
        <v>55</v>
      </c>
      <c r="C385" s="2">
        <v>100</v>
      </c>
      <c r="D385" s="2" t="s">
        <v>729</v>
      </c>
      <c r="E385" s="2" t="s">
        <v>995</v>
      </c>
      <c r="F385" s="2" t="s">
        <v>112</v>
      </c>
      <c r="G385" s="2" t="s">
        <v>996</v>
      </c>
      <c r="H385" s="2" t="s">
        <v>997</v>
      </c>
      <c r="I385" s="2"/>
      <c r="J385" t="s">
        <v>62</v>
      </c>
    </row>
    <row r="386" spans="1:10" x14ac:dyDescent="0.25">
      <c r="A386" s="2">
        <v>45</v>
      </c>
      <c r="B386" s="2">
        <v>55</v>
      </c>
      <c r="C386" s="2">
        <v>100</v>
      </c>
      <c r="D386" s="2" t="s">
        <v>729</v>
      </c>
      <c r="E386" s="2" t="s">
        <v>995</v>
      </c>
      <c r="F386" s="2" t="s">
        <v>112</v>
      </c>
      <c r="G386" s="2" t="s">
        <v>996</v>
      </c>
      <c r="H386" s="2" t="s">
        <v>998</v>
      </c>
      <c r="I386" s="2" t="s">
        <v>273</v>
      </c>
      <c r="J386" t="s">
        <v>62</v>
      </c>
    </row>
    <row r="387" spans="1:10" x14ac:dyDescent="0.25">
      <c r="A387" s="2">
        <v>45</v>
      </c>
      <c r="B387" s="2">
        <v>55</v>
      </c>
      <c r="C387" s="2">
        <v>100</v>
      </c>
      <c r="D387" s="2" t="s">
        <v>729</v>
      </c>
      <c r="E387" s="2" t="s">
        <v>999</v>
      </c>
      <c r="F387" s="2" t="s">
        <v>589</v>
      </c>
      <c r="G387" s="2" t="s">
        <v>1000</v>
      </c>
      <c r="H387" s="2" t="s">
        <v>1001</v>
      </c>
      <c r="I387" s="2" t="s">
        <v>92</v>
      </c>
      <c r="J387" t="s">
        <v>62</v>
      </c>
    </row>
    <row r="388" spans="1:10" x14ac:dyDescent="0.25">
      <c r="A388" s="2">
        <v>48</v>
      </c>
      <c r="B388" s="2">
        <v>52</v>
      </c>
      <c r="C388" s="2">
        <v>100</v>
      </c>
      <c r="D388" s="2" t="s">
        <v>856</v>
      </c>
      <c r="E388" s="2" t="s">
        <v>1002</v>
      </c>
      <c r="F388" s="2" t="s">
        <v>363</v>
      </c>
      <c r="G388" s="2" t="s">
        <v>1003</v>
      </c>
      <c r="H388" s="2" t="s">
        <v>1004</v>
      </c>
      <c r="I388" s="2"/>
      <c r="J388" t="s">
        <v>62</v>
      </c>
    </row>
    <row r="389" spans="1:10" x14ac:dyDescent="0.25">
      <c r="A389" s="2">
        <v>48</v>
      </c>
      <c r="B389" s="2">
        <v>52</v>
      </c>
      <c r="C389" s="2">
        <v>100</v>
      </c>
      <c r="D389" s="2" t="s">
        <v>856</v>
      </c>
      <c r="E389" s="2" t="s">
        <v>1002</v>
      </c>
      <c r="F389" s="2" t="s">
        <v>363</v>
      </c>
      <c r="G389" s="2" t="s">
        <v>1003</v>
      </c>
      <c r="H389" s="2" t="s">
        <v>1005</v>
      </c>
      <c r="I389" s="2"/>
      <c r="J389" t="s">
        <v>62</v>
      </c>
    </row>
    <row r="390" spans="1:10" x14ac:dyDescent="0.25">
      <c r="A390" s="2">
        <v>40</v>
      </c>
      <c r="B390" s="2">
        <v>61</v>
      </c>
      <c r="C390" s="2">
        <v>101</v>
      </c>
      <c r="D390" s="2" t="s">
        <v>496</v>
      </c>
      <c r="E390" s="2" t="s">
        <v>1006</v>
      </c>
      <c r="F390" s="2" t="s">
        <v>29</v>
      </c>
      <c r="G390" s="2" t="s">
        <v>723</v>
      </c>
      <c r="H390" s="2" t="s">
        <v>1007</v>
      </c>
      <c r="I390" s="2" t="s">
        <v>273</v>
      </c>
      <c r="J390" t="s">
        <v>62</v>
      </c>
    </row>
    <row r="391" spans="1:10" x14ac:dyDescent="0.25">
      <c r="A391" s="2">
        <v>40</v>
      </c>
      <c r="B391" s="2">
        <v>61</v>
      </c>
      <c r="C391" s="2">
        <v>101</v>
      </c>
      <c r="D391" s="2" t="s">
        <v>496</v>
      </c>
      <c r="E391" s="2" t="s">
        <v>1006</v>
      </c>
      <c r="F391" s="2" t="s">
        <v>29</v>
      </c>
      <c r="G391" s="2" t="s">
        <v>723</v>
      </c>
      <c r="H391" s="2" t="s">
        <v>1008</v>
      </c>
      <c r="I391" s="2" t="s">
        <v>49</v>
      </c>
      <c r="J391" t="s">
        <v>62</v>
      </c>
    </row>
    <row r="392" spans="1:10" x14ac:dyDescent="0.25">
      <c r="A392" s="2">
        <v>40</v>
      </c>
      <c r="B392" s="2">
        <v>61</v>
      </c>
      <c r="C392" s="2">
        <v>101</v>
      </c>
      <c r="D392" s="2" t="s">
        <v>496</v>
      </c>
      <c r="E392" s="2" t="s">
        <v>1006</v>
      </c>
      <c r="F392" s="2" t="s">
        <v>29</v>
      </c>
      <c r="G392" s="2" t="s">
        <v>723</v>
      </c>
      <c r="H392" s="2" t="s">
        <v>1009</v>
      </c>
      <c r="I392" s="2" t="s">
        <v>273</v>
      </c>
      <c r="J392" t="s">
        <v>62</v>
      </c>
    </row>
    <row r="393" spans="1:10" x14ac:dyDescent="0.25">
      <c r="A393" s="2">
        <v>40</v>
      </c>
      <c r="B393" s="2">
        <v>61</v>
      </c>
      <c r="C393" s="2">
        <v>101</v>
      </c>
      <c r="D393" s="2" t="s">
        <v>496</v>
      </c>
      <c r="E393" s="2" t="s">
        <v>1006</v>
      </c>
      <c r="F393" s="2" t="s">
        <v>29</v>
      </c>
      <c r="G393" s="2" t="s">
        <v>723</v>
      </c>
      <c r="H393" s="2" t="s">
        <v>1010</v>
      </c>
      <c r="I393" s="2"/>
      <c r="J393" t="s">
        <v>62</v>
      </c>
    </row>
    <row r="394" spans="1:10" x14ac:dyDescent="0.25">
      <c r="A394" s="2">
        <v>40</v>
      </c>
      <c r="B394" s="2">
        <v>61</v>
      </c>
      <c r="C394" s="2">
        <v>101</v>
      </c>
      <c r="D394" s="2" t="s">
        <v>496</v>
      </c>
      <c r="E394" s="2" t="s">
        <v>1006</v>
      </c>
      <c r="F394" s="2" t="s">
        <v>29</v>
      </c>
      <c r="G394" s="2" t="s">
        <v>723</v>
      </c>
      <c r="H394" s="2" t="s">
        <v>1011</v>
      </c>
      <c r="I394" s="2" t="s">
        <v>273</v>
      </c>
      <c r="J394" t="s">
        <v>62</v>
      </c>
    </row>
    <row r="395" spans="1:10" x14ac:dyDescent="0.25">
      <c r="A395" s="2">
        <v>40</v>
      </c>
      <c r="B395" s="2">
        <v>61</v>
      </c>
      <c r="C395" s="2">
        <v>101</v>
      </c>
      <c r="D395" s="2" t="s">
        <v>496</v>
      </c>
      <c r="E395" s="2" t="s">
        <v>1006</v>
      </c>
      <c r="F395" s="2" t="s">
        <v>29</v>
      </c>
      <c r="G395" s="2" t="s">
        <v>723</v>
      </c>
      <c r="H395" s="2" t="s">
        <v>1012</v>
      </c>
      <c r="I395" s="2"/>
      <c r="J395" t="s">
        <v>62</v>
      </c>
    </row>
    <row r="396" spans="1:10" x14ac:dyDescent="0.25">
      <c r="A396" s="2">
        <v>40</v>
      </c>
      <c r="B396" s="2">
        <v>61</v>
      </c>
      <c r="C396" s="2">
        <v>101</v>
      </c>
      <c r="D396" s="2" t="s">
        <v>496</v>
      </c>
      <c r="E396" s="2" t="s">
        <v>1006</v>
      </c>
      <c r="F396" s="2" t="s">
        <v>29</v>
      </c>
      <c r="G396" s="2" t="s">
        <v>723</v>
      </c>
      <c r="H396" s="2" t="s">
        <v>1013</v>
      </c>
      <c r="I396" s="2" t="s">
        <v>92</v>
      </c>
      <c r="J396" t="s">
        <v>62</v>
      </c>
    </row>
    <row r="397" spans="1:10" x14ac:dyDescent="0.25">
      <c r="A397" s="2">
        <v>42</v>
      </c>
      <c r="B397" s="2">
        <v>59</v>
      </c>
      <c r="C397" s="2">
        <v>101</v>
      </c>
      <c r="D397" s="2" t="s">
        <v>623</v>
      </c>
      <c r="E397" s="2" t="s">
        <v>1014</v>
      </c>
      <c r="F397" s="2" t="s">
        <v>966</v>
      </c>
      <c r="G397" s="2" t="s">
        <v>1015</v>
      </c>
      <c r="H397" s="2" t="s">
        <v>1016</v>
      </c>
      <c r="I397" s="2" t="s">
        <v>1017</v>
      </c>
      <c r="J397" t="s">
        <v>62</v>
      </c>
    </row>
    <row r="398" spans="1:10" x14ac:dyDescent="0.25">
      <c r="A398" s="2">
        <v>42</v>
      </c>
      <c r="B398" s="2">
        <v>59</v>
      </c>
      <c r="C398" s="2">
        <v>101</v>
      </c>
      <c r="D398" s="2" t="s">
        <v>623</v>
      </c>
      <c r="E398" s="2" t="s">
        <v>1018</v>
      </c>
      <c r="F398" s="2" t="s">
        <v>314</v>
      </c>
      <c r="G398" s="2" t="s">
        <v>1019</v>
      </c>
      <c r="H398" s="2" t="s">
        <v>1020</v>
      </c>
      <c r="I398" s="2" t="s">
        <v>7</v>
      </c>
      <c r="J398" t="s">
        <v>62</v>
      </c>
    </row>
    <row r="399" spans="1:10" x14ac:dyDescent="0.25">
      <c r="A399" s="2">
        <v>42</v>
      </c>
      <c r="B399" s="2">
        <v>59</v>
      </c>
      <c r="C399" s="2">
        <v>101</v>
      </c>
      <c r="D399" s="2" t="s">
        <v>623</v>
      </c>
      <c r="E399" s="2" t="s">
        <v>1018</v>
      </c>
      <c r="F399" s="2" t="s">
        <v>314</v>
      </c>
      <c r="G399" s="2" t="s">
        <v>1019</v>
      </c>
      <c r="H399" s="2" t="s">
        <v>1021</v>
      </c>
      <c r="I399" s="2" t="s">
        <v>92</v>
      </c>
      <c r="J399" t="s">
        <v>62</v>
      </c>
    </row>
    <row r="400" spans="1:10" x14ac:dyDescent="0.25">
      <c r="A400" s="2">
        <v>43</v>
      </c>
      <c r="B400" s="2">
        <v>58</v>
      </c>
      <c r="C400" s="2">
        <v>101</v>
      </c>
      <c r="D400" s="2" t="s">
        <v>574</v>
      </c>
      <c r="E400" s="2" t="s">
        <v>1022</v>
      </c>
      <c r="F400" s="2" t="s">
        <v>380</v>
      </c>
      <c r="G400" s="2" t="s">
        <v>1023</v>
      </c>
      <c r="H400" s="2" t="s">
        <v>1024</v>
      </c>
      <c r="I400" s="2" t="s">
        <v>7</v>
      </c>
      <c r="J400" t="s">
        <v>62</v>
      </c>
    </row>
    <row r="401" spans="1:10" x14ac:dyDescent="0.25">
      <c r="A401" s="2">
        <v>43</v>
      </c>
      <c r="B401" s="2">
        <v>58</v>
      </c>
      <c r="C401" s="2">
        <v>101</v>
      </c>
      <c r="D401" s="2" t="s">
        <v>574</v>
      </c>
      <c r="E401" s="2" t="s">
        <v>1025</v>
      </c>
      <c r="F401" s="2" t="s">
        <v>314</v>
      </c>
      <c r="G401" s="2" t="s">
        <v>1026</v>
      </c>
      <c r="H401" s="2" t="s">
        <v>1027</v>
      </c>
      <c r="I401" s="2" t="s">
        <v>7</v>
      </c>
      <c r="J401" t="s">
        <v>62</v>
      </c>
    </row>
    <row r="402" spans="1:10" x14ac:dyDescent="0.25">
      <c r="A402" s="2">
        <v>43</v>
      </c>
      <c r="B402" s="2">
        <v>58</v>
      </c>
      <c r="C402" s="2">
        <v>101</v>
      </c>
      <c r="D402" s="2" t="s">
        <v>574</v>
      </c>
      <c r="E402" s="2" t="s">
        <v>1025</v>
      </c>
      <c r="F402" s="2" t="s">
        <v>314</v>
      </c>
      <c r="G402" s="2" t="s">
        <v>1026</v>
      </c>
      <c r="H402" s="2" t="s">
        <v>1028</v>
      </c>
      <c r="I402" s="2" t="s">
        <v>92</v>
      </c>
      <c r="J402" t="s">
        <v>62</v>
      </c>
    </row>
    <row r="403" spans="1:10" x14ac:dyDescent="0.25">
      <c r="A403" s="2">
        <v>43</v>
      </c>
      <c r="B403" s="2">
        <v>58</v>
      </c>
      <c r="C403" s="2">
        <v>101</v>
      </c>
      <c r="D403" s="2" t="s">
        <v>574</v>
      </c>
      <c r="E403" s="2" t="s">
        <v>1029</v>
      </c>
      <c r="F403" s="2" t="s">
        <v>80</v>
      </c>
      <c r="G403" s="2" t="s">
        <v>1030</v>
      </c>
      <c r="H403" s="2" t="s">
        <v>1031</v>
      </c>
      <c r="I403" s="2" t="s">
        <v>227</v>
      </c>
      <c r="J403" t="s">
        <v>62</v>
      </c>
    </row>
    <row r="404" spans="1:10" x14ac:dyDescent="0.25">
      <c r="A404" s="2">
        <v>44</v>
      </c>
      <c r="B404" s="2">
        <v>57</v>
      </c>
      <c r="C404" s="2">
        <v>101</v>
      </c>
      <c r="D404" s="2" t="s">
        <v>721</v>
      </c>
      <c r="E404" s="2" t="s">
        <v>1032</v>
      </c>
      <c r="F404" s="2" t="s">
        <v>962</v>
      </c>
      <c r="G404" s="2" t="s">
        <v>1033</v>
      </c>
      <c r="H404" s="2" t="s">
        <v>1034</v>
      </c>
      <c r="I404" s="2" t="s">
        <v>227</v>
      </c>
      <c r="J404" t="s">
        <v>62</v>
      </c>
    </row>
    <row r="405" spans="1:10" x14ac:dyDescent="0.25">
      <c r="A405" s="2">
        <v>47</v>
      </c>
      <c r="B405" s="2">
        <v>54</v>
      </c>
      <c r="C405" s="2">
        <v>101</v>
      </c>
      <c r="D405" s="2" t="s">
        <v>847</v>
      </c>
      <c r="E405" s="2" t="s">
        <v>1035</v>
      </c>
      <c r="F405" s="2" t="s">
        <v>89</v>
      </c>
      <c r="G405" s="2" t="s">
        <v>1036</v>
      </c>
      <c r="H405" s="2" t="s">
        <v>1037</v>
      </c>
      <c r="I405" s="2" t="s">
        <v>196</v>
      </c>
      <c r="J405" t="s">
        <v>62</v>
      </c>
    </row>
    <row r="406" spans="1:10" x14ac:dyDescent="0.25">
      <c r="A406" s="2">
        <v>45</v>
      </c>
      <c r="B406" s="2">
        <v>57</v>
      </c>
      <c r="C406" s="2">
        <v>102</v>
      </c>
      <c r="D406" s="2" t="s">
        <v>729</v>
      </c>
      <c r="E406" s="2" t="s">
        <v>1038</v>
      </c>
      <c r="F406" s="2" t="s">
        <v>1039</v>
      </c>
      <c r="G406" s="2" t="s">
        <v>1040</v>
      </c>
      <c r="H406" s="2" t="s">
        <v>1041</v>
      </c>
      <c r="I406" s="2" t="s">
        <v>110</v>
      </c>
      <c r="J406" t="s">
        <v>62</v>
      </c>
    </row>
    <row r="407" spans="1:10" x14ac:dyDescent="0.25">
      <c r="A407" s="2">
        <v>46</v>
      </c>
      <c r="B407" s="2">
        <v>56</v>
      </c>
      <c r="C407" s="2">
        <v>102</v>
      </c>
      <c r="D407" s="2" t="s">
        <v>796</v>
      </c>
      <c r="E407" s="2" t="s">
        <v>1042</v>
      </c>
      <c r="F407" s="2" t="s">
        <v>158</v>
      </c>
      <c r="G407" s="2" t="s">
        <v>1043</v>
      </c>
      <c r="H407" s="2">
        <v>58.3</v>
      </c>
      <c r="I407" s="2"/>
      <c r="J407" t="s">
        <v>62</v>
      </c>
    </row>
    <row r="408" spans="1:10" x14ac:dyDescent="0.25">
      <c r="A408" s="2">
        <v>46</v>
      </c>
      <c r="B408" s="2">
        <v>56</v>
      </c>
      <c r="C408" s="2">
        <v>102</v>
      </c>
      <c r="D408" s="2" t="s">
        <v>796</v>
      </c>
      <c r="E408" s="2" t="s">
        <v>1042</v>
      </c>
      <c r="F408" s="2" t="s">
        <v>158</v>
      </c>
      <c r="G408" s="2" t="s">
        <v>1043</v>
      </c>
      <c r="H408" s="2">
        <v>1035.5999999999999</v>
      </c>
      <c r="I408" s="2"/>
      <c r="J408" t="s">
        <v>62</v>
      </c>
    </row>
    <row r="409" spans="1:10" x14ac:dyDescent="0.25">
      <c r="A409" s="2">
        <v>46</v>
      </c>
      <c r="B409" s="2">
        <v>56</v>
      </c>
      <c r="C409" s="2">
        <v>102</v>
      </c>
      <c r="D409" s="2" t="s">
        <v>796</v>
      </c>
      <c r="E409" s="2" t="s">
        <v>1042</v>
      </c>
      <c r="F409" s="2" t="s">
        <v>158</v>
      </c>
      <c r="G409" s="2" t="s">
        <v>1043</v>
      </c>
      <c r="H409" s="2" t="s">
        <v>1044</v>
      </c>
      <c r="I409" s="2" t="s">
        <v>195</v>
      </c>
      <c r="J409" t="s">
        <v>62</v>
      </c>
    </row>
    <row r="410" spans="1:10" x14ac:dyDescent="0.25">
      <c r="A410" s="2">
        <v>48</v>
      </c>
      <c r="B410" s="2">
        <v>54</v>
      </c>
      <c r="C410" s="2">
        <v>102</v>
      </c>
      <c r="D410" s="2" t="s">
        <v>856</v>
      </c>
      <c r="E410" s="2" t="s">
        <v>1045</v>
      </c>
      <c r="F410" s="2" t="s">
        <v>363</v>
      </c>
      <c r="G410" s="2" t="s">
        <v>1046</v>
      </c>
      <c r="H410" s="2" t="s">
        <v>1047</v>
      </c>
      <c r="I410" s="2"/>
      <c r="J410" t="s">
        <v>62</v>
      </c>
    </row>
    <row r="411" spans="1:10" x14ac:dyDescent="0.25">
      <c r="A411" s="2">
        <v>48</v>
      </c>
      <c r="B411" s="2">
        <v>54</v>
      </c>
      <c r="C411" s="2">
        <v>102</v>
      </c>
      <c r="D411" s="2" t="s">
        <v>856</v>
      </c>
      <c r="E411" s="2" t="s">
        <v>1045</v>
      </c>
      <c r="F411" s="2" t="s">
        <v>363</v>
      </c>
      <c r="G411" s="2" t="s">
        <v>1046</v>
      </c>
      <c r="H411" s="2" t="s">
        <v>1048</v>
      </c>
      <c r="I411" s="2" t="s">
        <v>73</v>
      </c>
      <c r="J411" t="s">
        <v>62</v>
      </c>
    </row>
    <row r="412" spans="1:10" x14ac:dyDescent="0.25">
      <c r="A412" s="2">
        <v>48</v>
      </c>
      <c r="B412" s="2">
        <v>54</v>
      </c>
      <c r="C412" s="2">
        <v>102</v>
      </c>
      <c r="D412" s="2" t="s">
        <v>856</v>
      </c>
      <c r="E412" s="2" t="s">
        <v>1045</v>
      </c>
      <c r="F412" s="2" t="s">
        <v>363</v>
      </c>
      <c r="G412" s="2" t="s">
        <v>1046</v>
      </c>
      <c r="H412" s="2" t="s">
        <v>1049</v>
      </c>
      <c r="I412" s="2"/>
      <c r="J412" t="s">
        <v>62</v>
      </c>
    </row>
    <row r="413" spans="1:10" x14ac:dyDescent="0.25">
      <c r="A413" s="2">
        <v>48</v>
      </c>
      <c r="B413" s="2">
        <v>54</v>
      </c>
      <c r="C413" s="2">
        <v>102</v>
      </c>
      <c r="D413" s="2" t="s">
        <v>856</v>
      </c>
      <c r="E413" s="2" t="s">
        <v>1045</v>
      </c>
      <c r="F413" s="2" t="s">
        <v>363</v>
      </c>
      <c r="G413" s="2" t="s">
        <v>1046</v>
      </c>
      <c r="H413" s="2" t="s">
        <v>1050</v>
      </c>
      <c r="I413" s="2"/>
      <c r="J413" t="s">
        <v>62</v>
      </c>
    </row>
    <row r="414" spans="1:10" x14ac:dyDescent="0.25">
      <c r="A414" s="2">
        <v>44</v>
      </c>
      <c r="B414" s="2">
        <v>59</v>
      </c>
      <c r="C414" s="2">
        <v>103</v>
      </c>
      <c r="D414" s="2" t="s">
        <v>721</v>
      </c>
      <c r="E414" s="2" t="s">
        <v>1051</v>
      </c>
      <c r="F414" s="2" t="s">
        <v>962</v>
      </c>
      <c r="G414" s="2" t="s">
        <v>1052</v>
      </c>
      <c r="H414" s="2" t="s">
        <v>1053</v>
      </c>
      <c r="I414" s="2"/>
      <c r="J414" t="s">
        <v>62</v>
      </c>
    </row>
    <row r="415" spans="1:10" x14ac:dyDescent="0.25">
      <c r="A415" s="2">
        <v>45</v>
      </c>
      <c r="B415" s="2">
        <v>58</v>
      </c>
      <c r="C415" s="2">
        <v>103</v>
      </c>
      <c r="D415" s="2" t="s">
        <v>729</v>
      </c>
      <c r="E415" s="2" t="s">
        <v>1054</v>
      </c>
      <c r="F415" s="2" t="s">
        <v>380</v>
      </c>
      <c r="G415" s="2" t="s">
        <v>1055</v>
      </c>
      <c r="H415" s="2" t="s">
        <v>1056</v>
      </c>
      <c r="I415" s="2" t="s">
        <v>196</v>
      </c>
      <c r="J415" t="s">
        <v>62</v>
      </c>
    </row>
    <row r="416" spans="1:10" x14ac:dyDescent="0.25">
      <c r="A416" s="2">
        <v>46</v>
      </c>
      <c r="B416" s="2">
        <v>57</v>
      </c>
      <c r="C416" s="2">
        <v>103</v>
      </c>
      <c r="D416" s="2" t="s">
        <v>796</v>
      </c>
      <c r="E416" s="2" t="s">
        <v>1057</v>
      </c>
      <c r="F416" s="2" t="s">
        <v>962</v>
      </c>
      <c r="G416" s="2" t="s">
        <v>1058</v>
      </c>
      <c r="H416" s="2" t="s">
        <v>1059</v>
      </c>
      <c r="I416" s="2" t="s">
        <v>78</v>
      </c>
      <c r="J416" t="s">
        <v>62</v>
      </c>
    </row>
    <row r="417" spans="1:10" x14ac:dyDescent="0.25">
      <c r="A417" s="2">
        <v>46</v>
      </c>
      <c r="B417" s="2">
        <v>57</v>
      </c>
      <c r="C417" s="2">
        <v>103</v>
      </c>
      <c r="D417" s="2" t="s">
        <v>796</v>
      </c>
      <c r="E417" s="2" t="s">
        <v>1057</v>
      </c>
      <c r="F417" s="2" t="s">
        <v>962</v>
      </c>
      <c r="G417" s="2" t="s">
        <v>1058</v>
      </c>
      <c r="H417" s="2" t="s">
        <v>1060</v>
      </c>
      <c r="I417" s="2" t="s">
        <v>227</v>
      </c>
      <c r="J417" t="s">
        <v>62</v>
      </c>
    </row>
    <row r="418" spans="1:10" x14ac:dyDescent="0.25">
      <c r="A418" s="2">
        <v>47</v>
      </c>
      <c r="B418" s="2">
        <v>56</v>
      </c>
      <c r="C418" s="2">
        <v>103</v>
      </c>
      <c r="D418" s="2" t="s">
        <v>847</v>
      </c>
      <c r="E418" s="2" t="s">
        <v>1061</v>
      </c>
      <c r="F418" s="2" t="s">
        <v>80</v>
      </c>
      <c r="G418" s="2" t="s">
        <v>1062</v>
      </c>
      <c r="H418" s="2" t="s">
        <v>1063</v>
      </c>
      <c r="I418" s="2" t="s">
        <v>196</v>
      </c>
      <c r="J418" t="s">
        <v>62</v>
      </c>
    </row>
    <row r="419" spans="1:10" x14ac:dyDescent="0.25">
      <c r="A419" s="2">
        <v>43</v>
      </c>
      <c r="B419" s="2">
        <v>61</v>
      </c>
      <c r="C419" s="2">
        <v>104</v>
      </c>
      <c r="D419" s="2" t="s">
        <v>574</v>
      </c>
      <c r="E419" s="2" t="s">
        <v>1064</v>
      </c>
      <c r="F419" s="2" t="s">
        <v>1065</v>
      </c>
      <c r="G419" s="2" t="s">
        <v>1066</v>
      </c>
      <c r="H419" s="2" t="s">
        <v>1064</v>
      </c>
      <c r="I419" s="2" t="s">
        <v>92</v>
      </c>
      <c r="J419" t="s">
        <v>62</v>
      </c>
    </row>
    <row r="420" spans="1:10" x14ac:dyDescent="0.25">
      <c r="A420" s="2">
        <v>43</v>
      </c>
      <c r="B420" s="2">
        <v>61</v>
      </c>
      <c r="C420" s="2">
        <v>104</v>
      </c>
      <c r="D420" s="2" t="s">
        <v>574</v>
      </c>
      <c r="E420" s="2" t="s">
        <v>1067</v>
      </c>
      <c r="F420" s="2" t="s">
        <v>1065</v>
      </c>
      <c r="G420" s="2" t="s">
        <v>1068</v>
      </c>
      <c r="H420" s="2" t="s">
        <v>1069</v>
      </c>
      <c r="I420" s="2"/>
      <c r="J420" t="s">
        <v>62</v>
      </c>
    </row>
    <row r="421" spans="1:10" x14ac:dyDescent="0.25">
      <c r="A421" s="2">
        <v>45</v>
      </c>
      <c r="B421" s="2">
        <v>59</v>
      </c>
      <c r="C421" s="2">
        <v>104</v>
      </c>
      <c r="D421" s="2" t="s">
        <v>729</v>
      </c>
      <c r="E421" s="2" t="s">
        <v>1070</v>
      </c>
      <c r="F421" s="2">
        <v>-6</v>
      </c>
      <c r="G421" s="2" t="s">
        <v>1071</v>
      </c>
      <c r="H421" s="2" t="s">
        <v>1072</v>
      </c>
      <c r="I421" s="2" t="s">
        <v>273</v>
      </c>
      <c r="J421" t="s">
        <v>62</v>
      </c>
    </row>
    <row r="422" spans="1:10" x14ac:dyDescent="0.25">
      <c r="A422" s="2">
        <v>45</v>
      </c>
      <c r="B422" s="2">
        <v>59</v>
      </c>
      <c r="C422" s="2">
        <v>104</v>
      </c>
      <c r="D422" s="2" t="s">
        <v>729</v>
      </c>
      <c r="E422" s="2" t="s">
        <v>1070</v>
      </c>
      <c r="F422" s="2">
        <v>-6</v>
      </c>
      <c r="G422" s="2" t="s">
        <v>1071</v>
      </c>
      <c r="H422" s="2" t="s">
        <v>1073</v>
      </c>
      <c r="I422" s="2" t="s">
        <v>273</v>
      </c>
      <c r="J422" t="s">
        <v>62</v>
      </c>
    </row>
    <row r="423" spans="1:10" x14ac:dyDescent="0.25">
      <c r="A423" s="2">
        <v>45</v>
      </c>
      <c r="B423" s="2">
        <v>59</v>
      </c>
      <c r="C423" s="2">
        <v>104</v>
      </c>
      <c r="D423" s="2" t="s">
        <v>729</v>
      </c>
      <c r="E423" s="2" t="s">
        <v>1070</v>
      </c>
      <c r="F423" s="2">
        <v>-6</v>
      </c>
      <c r="G423" s="2" t="s">
        <v>1071</v>
      </c>
      <c r="H423" s="2" t="s">
        <v>1074</v>
      </c>
      <c r="I423" s="2"/>
      <c r="J423" t="s">
        <v>62</v>
      </c>
    </row>
    <row r="424" spans="1:10" x14ac:dyDescent="0.25">
      <c r="A424" s="2">
        <v>43</v>
      </c>
      <c r="B424" s="2">
        <v>62</v>
      </c>
      <c r="C424" s="2">
        <v>105</v>
      </c>
      <c r="D424" s="2" t="s">
        <v>574</v>
      </c>
      <c r="E424" s="2" t="s">
        <v>1075</v>
      </c>
      <c r="F424" s="2" t="s">
        <v>75</v>
      </c>
      <c r="G424" s="2" t="s">
        <v>1076</v>
      </c>
      <c r="H424" s="2" t="s">
        <v>1077</v>
      </c>
      <c r="I424" s="2" t="s">
        <v>273</v>
      </c>
      <c r="J424" t="s">
        <v>62</v>
      </c>
    </row>
    <row r="425" spans="1:10" x14ac:dyDescent="0.25">
      <c r="A425" s="2">
        <v>44</v>
      </c>
      <c r="B425" s="2">
        <v>61</v>
      </c>
      <c r="C425" s="2">
        <v>105</v>
      </c>
      <c r="D425" s="2" t="s">
        <v>721</v>
      </c>
      <c r="E425" s="2" t="s">
        <v>1078</v>
      </c>
      <c r="F425" s="2" t="s">
        <v>314</v>
      </c>
      <c r="G425" s="2" t="s">
        <v>1079</v>
      </c>
      <c r="H425" s="2" t="s">
        <v>1080</v>
      </c>
      <c r="I425" s="2" t="s">
        <v>7</v>
      </c>
      <c r="J425" t="s">
        <v>62</v>
      </c>
    </row>
    <row r="426" spans="1:10" x14ac:dyDescent="0.25">
      <c r="A426" s="2">
        <v>44</v>
      </c>
      <c r="B426" s="2">
        <v>61</v>
      </c>
      <c r="C426" s="2">
        <v>105</v>
      </c>
      <c r="D426" s="2" t="s">
        <v>721</v>
      </c>
      <c r="E426" s="2" t="s">
        <v>1081</v>
      </c>
      <c r="F426" s="2" t="s">
        <v>75</v>
      </c>
      <c r="G426" s="2" t="s">
        <v>1082</v>
      </c>
      <c r="H426" s="2" t="s">
        <v>1083</v>
      </c>
      <c r="I426" s="2"/>
      <c r="J426" t="s">
        <v>62</v>
      </c>
    </row>
    <row r="427" spans="1:10" x14ac:dyDescent="0.25">
      <c r="A427" s="2">
        <v>44</v>
      </c>
      <c r="B427" s="2">
        <v>61</v>
      </c>
      <c r="C427" s="2">
        <v>105</v>
      </c>
      <c r="D427" s="2" t="s">
        <v>721</v>
      </c>
      <c r="E427" s="2" t="s">
        <v>1081</v>
      </c>
      <c r="F427" s="2" t="s">
        <v>75</v>
      </c>
      <c r="G427" s="2" t="s">
        <v>1082</v>
      </c>
      <c r="H427" s="2" t="s">
        <v>1084</v>
      </c>
      <c r="I427" s="2" t="s">
        <v>7</v>
      </c>
      <c r="J427" t="s">
        <v>62</v>
      </c>
    </row>
    <row r="428" spans="1:10" x14ac:dyDescent="0.25">
      <c r="A428" s="2">
        <v>45</v>
      </c>
      <c r="B428" s="2">
        <v>60</v>
      </c>
      <c r="C428" s="2">
        <v>105</v>
      </c>
      <c r="D428" s="2" t="s">
        <v>729</v>
      </c>
      <c r="E428" s="2" t="s">
        <v>1085</v>
      </c>
      <c r="F428" s="2" t="s">
        <v>80</v>
      </c>
      <c r="G428" s="2" t="s">
        <v>1086</v>
      </c>
      <c r="H428" s="2" t="s">
        <v>1085</v>
      </c>
      <c r="I428" s="2" t="s">
        <v>196</v>
      </c>
      <c r="J428" t="s">
        <v>62</v>
      </c>
    </row>
    <row r="429" spans="1:10" x14ac:dyDescent="0.25">
      <c r="A429" s="2">
        <v>46</v>
      </c>
      <c r="B429" s="2">
        <v>59</v>
      </c>
      <c r="C429" s="2">
        <v>105</v>
      </c>
      <c r="D429" s="2" t="s">
        <v>796</v>
      </c>
      <c r="E429" s="2" t="s">
        <v>1087</v>
      </c>
      <c r="F429" s="2" t="s">
        <v>962</v>
      </c>
      <c r="G429" s="2" t="s">
        <v>1088</v>
      </c>
      <c r="H429" s="2" t="s">
        <v>1089</v>
      </c>
      <c r="I429" s="2" t="s">
        <v>227</v>
      </c>
      <c r="J429" t="s">
        <v>62</v>
      </c>
    </row>
    <row r="430" spans="1:10" x14ac:dyDescent="0.25">
      <c r="A430" s="2">
        <v>48</v>
      </c>
      <c r="B430" s="2">
        <v>57</v>
      </c>
      <c r="C430" s="2">
        <v>105</v>
      </c>
      <c r="D430" s="2" t="s">
        <v>856</v>
      </c>
      <c r="E430" s="2" t="s">
        <v>1090</v>
      </c>
      <c r="F430" s="2" t="s">
        <v>620</v>
      </c>
      <c r="G430" s="2" t="s">
        <v>1091</v>
      </c>
      <c r="H430" s="2" t="s">
        <v>1092</v>
      </c>
      <c r="I430" s="2" t="s">
        <v>73</v>
      </c>
      <c r="J430" t="s">
        <v>62</v>
      </c>
    </row>
    <row r="431" spans="1:10" x14ac:dyDescent="0.25">
      <c r="A431" s="2">
        <v>49</v>
      </c>
      <c r="B431" s="2">
        <v>56</v>
      </c>
      <c r="C431" s="2">
        <v>105</v>
      </c>
      <c r="D431" s="2" t="s">
        <v>1093</v>
      </c>
      <c r="E431" s="2" t="s">
        <v>1094</v>
      </c>
      <c r="F431" s="2" t="s">
        <v>625</v>
      </c>
      <c r="G431" s="2" t="s">
        <v>1095</v>
      </c>
      <c r="H431" s="2" t="s">
        <v>1096</v>
      </c>
      <c r="I431" s="2" t="s">
        <v>197</v>
      </c>
      <c r="J431" t="s">
        <v>62</v>
      </c>
    </row>
    <row r="432" spans="1:10" x14ac:dyDescent="0.25">
      <c r="A432" s="2">
        <v>41</v>
      </c>
      <c r="B432" s="2">
        <v>65</v>
      </c>
      <c r="C432" s="2">
        <v>106</v>
      </c>
      <c r="D432" s="2" t="s">
        <v>476</v>
      </c>
      <c r="E432" s="2" t="s">
        <v>1097</v>
      </c>
      <c r="F432" s="2" t="s">
        <v>98</v>
      </c>
      <c r="G432" s="2" t="s">
        <v>1098</v>
      </c>
      <c r="H432" s="2" t="s">
        <v>1097</v>
      </c>
      <c r="I432" s="2"/>
      <c r="J432" t="s">
        <v>62</v>
      </c>
    </row>
    <row r="433" spans="1:10" x14ac:dyDescent="0.25">
      <c r="A433" s="2">
        <v>48</v>
      </c>
      <c r="B433" s="2">
        <v>58</v>
      </c>
      <c r="C433" s="2">
        <v>106</v>
      </c>
      <c r="D433" s="2" t="s">
        <v>856</v>
      </c>
      <c r="E433" s="2" t="s">
        <v>1099</v>
      </c>
      <c r="F433" s="2" t="s">
        <v>1100</v>
      </c>
      <c r="G433" s="2" t="s">
        <v>1003</v>
      </c>
      <c r="H433" s="2" t="s">
        <v>1101</v>
      </c>
      <c r="I433" s="2" t="s">
        <v>92</v>
      </c>
      <c r="J433" t="s">
        <v>62</v>
      </c>
    </row>
    <row r="434" spans="1:10" x14ac:dyDescent="0.25">
      <c r="A434" s="2">
        <v>48</v>
      </c>
      <c r="B434" s="2">
        <v>58</v>
      </c>
      <c r="C434" s="2">
        <v>106</v>
      </c>
      <c r="D434" s="2" t="s">
        <v>856</v>
      </c>
      <c r="E434" s="2" t="s">
        <v>1099</v>
      </c>
      <c r="F434" s="2" t="s">
        <v>1100</v>
      </c>
      <c r="G434" s="2" t="s">
        <v>1003</v>
      </c>
      <c r="H434" s="2" t="s">
        <v>1102</v>
      </c>
      <c r="I434" s="2"/>
      <c r="J434" t="s">
        <v>62</v>
      </c>
    </row>
    <row r="435" spans="1:10" x14ac:dyDescent="0.25">
      <c r="A435" s="2">
        <v>48</v>
      </c>
      <c r="B435" s="2">
        <v>58</v>
      </c>
      <c r="C435" s="2">
        <v>106</v>
      </c>
      <c r="D435" s="2" t="s">
        <v>856</v>
      </c>
      <c r="E435" s="2" t="s">
        <v>1099</v>
      </c>
      <c r="F435" s="2" t="s">
        <v>1100</v>
      </c>
      <c r="G435" s="2" t="s">
        <v>1003</v>
      </c>
      <c r="H435" s="2" t="s">
        <v>1103</v>
      </c>
      <c r="I435" s="2"/>
      <c r="J435" t="s">
        <v>62</v>
      </c>
    </row>
    <row r="436" spans="1:10" x14ac:dyDescent="0.25">
      <c r="A436" s="2">
        <v>48</v>
      </c>
      <c r="B436" s="2">
        <v>58</v>
      </c>
      <c r="C436" s="2">
        <v>106</v>
      </c>
      <c r="D436" s="2" t="s">
        <v>856</v>
      </c>
      <c r="E436" s="2" t="s">
        <v>1182</v>
      </c>
      <c r="F436" s="2" t="s">
        <v>1104</v>
      </c>
      <c r="G436" s="2" t="s">
        <v>1105</v>
      </c>
      <c r="H436" s="2" t="s">
        <v>1106</v>
      </c>
      <c r="I436" s="2" t="s">
        <v>92</v>
      </c>
      <c r="J436" t="s">
        <v>62</v>
      </c>
    </row>
    <row r="437" spans="1:10" x14ac:dyDescent="0.25">
      <c r="A437" s="2">
        <v>48</v>
      </c>
      <c r="B437" s="2">
        <v>58</v>
      </c>
      <c r="C437" s="2">
        <v>106</v>
      </c>
      <c r="D437" s="2" t="s">
        <v>856</v>
      </c>
      <c r="E437" s="2" t="s">
        <v>1182</v>
      </c>
      <c r="F437" s="2" t="s">
        <v>1104</v>
      </c>
      <c r="G437" s="2" t="s">
        <v>1105</v>
      </c>
      <c r="H437" s="2" t="s">
        <v>1107</v>
      </c>
      <c r="I437" s="2"/>
      <c r="J437" t="s">
        <v>62</v>
      </c>
    </row>
    <row r="438" spans="1:10" x14ac:dyDescent="0.25">
      <c r="A438" s="2">
        <v>51</v>
      </c>
      <c r="B438" s="2">
        <v>55</v>
      </c>
      <c r="C438" s="2">
        <v>106</v>
      </c>
      <c r="D438" s="2" t="s">
        <v>1108</v>
      </c>
      <c r="E438" s="2" t="s">
        <v>1109</v>
      </c>
      <c r="F438" s="2" t="s">
        <v>5</v>
      </c>
      <c r="G438" s="2" t="s">
        <v>1110</v>
      </c>
      <c r="H438" s="2" t="s">
        <v>1111</v>
      </c>
      <c r="I438" s="2" t="s">
        <v>92</v>
      </c>
      <c r="J438" t="s">
        <v>62</v>
      </c>
    </row>
    <row r="439" spans="1:10" x14ac:dyDescent="0.25">
      <c r="A439" s="2">
        <v>42</v>
      </c>
      <c r="B439" s="2">
        <v>65</v>
      </c>
      <c r="C439" s="2">
        <v>107</v>
      </c>
      <c r="D439" s="2" t="s">
        <v>623</v>
      </c>
      <c r="E439" s="2" t="s">
        <v>1112</v>
      </c>
      <c r="F439" s="2" t="s">
        <v>314</v>
      </c>
      <c r="G439" s="2" t="s">
        <v>1113</v>
      </c>
      <c r="H439" s="2" t="s">
        <v>1114</v>
      </c>
      <c r="I439" s="2" t="s">
        <v>92</v>
      </c>
      <c r="J439" t="s">
        <v>62</v>
      </c>
    </row>
    <row r="440" spans="1:10" x14ac:dyDescent="0.25">
      <c r="A440" s="2">
        <v>43</v>
      </c>
      <c r="B440" s="2">
        <v>64</v>
      </c>
      <c r="C440" s="2">
        <v>107</v>
      </c>
      <c r="D440" s="2" t="s">
        <v>574</v>
      </c>
      <c r="E440" s="2" t="s">
        <v>1115</v>
      </c>
      <c r="F440" s="2" t="s">
        <v>455</v>
      </c>
      <c r="G440" s="2" t="s">
        <v>1116</v>
      </c>
      <c r="H440" s="2" t="s">
        <v>1115</v>
      </c>
      <c r="I440" s="2" t="s">
        <v>273</v>
      </c>
      <c r="J440" t="s">
        <v>62</v>
      </c>
    </row>
    <row r="441" spans="1:10" x14ac:dyDescent="0.25">
      <c r="A441" s="2">
        <v>43</v>
      </c>
      <c r="B441" s="2">
        <v>64</v>
      </c>
      <c r="C441" s="2">
        <v>107</v>
      </c>
      <c r="D441" s="2" t="s">
        <v>574</v>
      </c>
      <c r="E441" s="2" t="s">
        <v>1117</v>
      </c>
      <c r="F441" s="2" t="s">
        <v>75</v>
      </c>
      <c r="G441" s="2" t="s">
        <v>1118</v>
      </c>
      <c r="H441" s="2">
        <v>20</v>
      </c>
      <c r="I441" s="2"/>
      <c r="J441" t="s">
        <v>62</v>
      </c>
    </row>
    <row r="442" spans="1:10" x14ac:dyDescent="0.25">
      <c r="A442" s="2">
        <v>43</v>
      </c>
      <c r="B442" s="2">
        <v>64</v>
      </c>
      <c r="C442" s="2">
        <v>107</v>
      </c>
      <c r="D442" s="2" t="s">
        <v>574</v>
      </c>
      <c r="E442" s="2" t="s">
        <v>1117</v>
      </c>
      <c r="F442" s="2" t="s">
        <v>75</v>
      </c>
      <c r="G442" s="2" t="s">
        <v>1118</v>
      </c>
      <c r="H442" s="2" t="s">
        <v>1119</v>
      </c>
      <c r="I442" s="2" t="s">
        <v>273</v>
      </c>
      <c r="J442" t="s">
        <v>62</v>
      </c>
    </row>
    <row r="443" spans="1:10" x14ac:dyDescent="0.25">
      <c r="A443" s="2">
        <v>44</v>
      </c>
      <c r="B443" s="2">
        <v>63</v>
      </c>
      <c r="C443" s="2">
        <v>107</v>
      </c>
      <c r="D443" s="2" t="s">
        <v>721</v>
      </c>
      <c r="E443" s="2" t="s">
        <v>1120</v>
      </c>
      <c r="F443" s="2" t="s">
        <v>1065</v>
      </c>
      <c r="G443" s="2" t="s">
        <v>1121</v>
      </c>
      <c r="H443" s="2" t="s">
        <v>1122</v>
      </c>
      <c r="I443" s="2" t="s">
        <v>7</v>
      </c>
      <c r="J443" t="s">
        <v>62</v>
      </c>
    </row>
    <row r="444" spans="1:10" x14ac:dyDescent="0.25">
      <c r="A444" s="2">
        <v>44</v>
      </c>
      <c r="B444" s="2">
        <v>63</v>
      </c>
      <c r="C444" s="2">
        <v>107</v>
      </c>
      <c r="D444" s="2" t="s">
        <v>721</v>
      </c>
      <c r="E444" s="2" t="s">
        <v>1123</v>
      </c>
      <c r="F444" s="2"/>
      <c r="G444" s="2" t="s">
        <v>1124</v>
      </c>
      <c r="H444" s="2" t="s">
        <v>1125</v>
      </c>
      <c r="I444" s="2" t="s">
        <v>7</v>
      </c>
      <c r="J444" t="s">
        <v>62</v>
      </c>
    </row>
    <row r="445" spans="1:10" x14ac:dyDescent="0.25">
      <c r="A445" s="2">
        <v>45</v>
      </c>
      <c r="B445" s="2">
        <v>62</v>
      </c>
      <c r="C445" s="2">
        <v>107</v>
      </c>
      <c r="D445" s="2" t="s">
        <v>729</v>
      </c>
      <c r="E445" s="2" t="s">
        <v>1126</v>
      </c>
      <c r="F445" s="2" t="s">
        <v>653</v>
      </c>
      <c r="G445" s="2" t="s">
        <v>1127</v>
      </c>
      <c r="H445" s="2" t="s">
        <v>1128</v>
      </c>
      <c r="I445" s="2" t="s">
        <v>78</v>
      </c>
      <c r="J445" t="s">
        <v>62</v>
      </c>
    </row>
    <row r="446" spans="1:10" x14ac:dyDescent="0.25">
      <c r="A446" s="2">
        <v>45</v>
      </c>
      <c r="B446" s="2">
        <v>62</v>
      </c>
      <c r="C446" s="2">
        <v>107</v>
      </c>
      <c r="D446" s="2" t="s">
        <v>729</v>
      </c>
      <c r="E446" s="2" t="s">
        <v>1126</v>
      </c>
      <c r="F446" s="2" t="s">
        <v>653</v>
      </c>
      <c r="G446" s="2" t="s">
        <v>1127</v>
      </c>
      <c r="H446" s="2" t="s">
        <v>1129</v>
      </c>
      <c r="I446" s="2" t="s">
        <v>73</v>
      </c>
      <c r="J446" t="s">
        <v>62</v>
      </c>
    </row>
    <row r="447" spans="1:10" x14ac:dyDescent="0.25">
      <c r="A447" s="2">
        <v>46</v>
      </c>
      <c r="B447" s="2">
        <v>61</v>
      </c>
      <c r="C447" s="2">
        <v>107</v>
      </c>
      <c r="D447" s="2" t="s">
        <v>796</v>
      </c>
      <c r="E447" s="2" t="s">
        <v>1130</v>
      </c>
      <c r="F447" s="2" t="s">
        <v>1131</v>
      </c>
      <c r="G447" s="2" t="s">
        <v>1132</v>
      </c>
      <c r="H447" s="2" t="s">
        <v>1133</v>
      </c>
      <c r="I447" s="2" t="s">
        <v>92</v>
      </c>
      <c r="J447" t="s">
        <v>62</v>
      </c>
    </row>
    <row r="448" spans="1:10" x14ac:dyDescent="0.25">
      <c r="A448" s="2">
        <v>46</v>
      </c>
      <c r="B448" s="2">
        <v>61</v>
      </c>
      <c r="C448" s="2">
        <v>107</v>
      </c>
      <c r="D448" s="2" t="s">
        <v>796</v>
      </c>
      <c r="E448" s="2" t="s">
        <v>1134</v>
      </c>
      <c r="F448" s="2" t="s">
        <v>962</v>
      </c>
      <c r="G448" s="2" t="s">
        <v>1135</v>
      </c>
      <c r="H448" s="2" t="s">
        <v>1136</v>
      </c>
      <c r="I448" s="2" t="s">
        <v>196</v>
      </c>
      <c r="J448" t="s">
        <v>62</v>
      </c>
    </row>
    <row r="449" spans="1:10" x14ac:dyDescent="0.25">
      <c r="A449" s="2">
        <v>47</v>
      </c>
      <c r="B449" s="2">
        <v>60</v>
      </c>
      <c r="C449" s="2">
        <v>107</v>
      </c>
      <c r="D449" s="2" t="s">
        <v>847</v>
      </c>
      <c r="E449" s="2" t="s">
        <v>1137</v>
      </c>
      <c r="F449" s="2" t="s">
        <v>380</v>
      </c>
      <c r="G449" s="2" t="s">
        <v>1138</v>
      </c>
      <c r="H449" s="2" t="s">
        <v>1139</v>
      </c>
      <c r="I449" s="2" t="s">
        <v>196</v>
      </c>
      <c r="J449" t="s">
        <v>62</v>
      </c>
    </row>
    <row r="450" spans="1:10" x14ac:dyDescent="0.25">
      <c r="A450" s="2">
        <v>48</v>
      </c>
      <c r="B450" s="2">
        <v>59</v>
      </c>
      <c r="C450" s="2">
        <v>107</v>
      </c>
      <c r="D450" s="2" t="s">
        <v>856</v>
      </c>
      <c r="E450" s="2" t="s">
        <v>1140</v>
      </c>
      <c r="F450" s="2" t="s">
        <v>962</v>
      </c>
      <c r="G450" s="2" t="s">
        <v>1141</v>
      </c>
      <c r="H450" s="2" t="s">
        <v>1142</v>
      </c>
      <c r="I450" s="2" t="s">
        <v>273</v>
      </c>
      <c r="J450" t="s">
        <v>62</v>
      </c>
    </row>
    <row r="451" spans="1:10" x14ac:dyDescent="0.25">
      <c r="A451" s="2">
        <v>48</v>
      </c>
      <c r="B451" s="2">
        <v>59</v>
      </c>
      <c r="C451" s="2">
        <v>107</v>
      </c>
      <c r="D451" s="2" t="s">
        <v>856</v>
      </c>
      <c r="E451" s="2" t="s">
        <v>1140</v>
      </c>
      <c r="F451" s="2" t="s">
        <v>962</v>
      </c>
      <c r="G451" s="2" t="s">
        <v>1141</v>
      </c>
      <c r="H451" s="2" t="s">
        <v>1143</v>
      </c>
      <c r="I451" s="2" t="s">
        <v>227</v>
      </c>
      <c r="J451" t="s">
        <v>62</v>
      </c>
    </row>
    <row r="452" spans="1:10" x14ac:dyDescent="0.25">
      <c r="A452" s="2">
        <v>48</v>
      </c>
      <c r="B452" s="2">
        <v>59</v>
      </c>
      <c r="C452" s="2">
        <v>107</v>
      </c>
      <c r="D452" s="2" t="s">
        <v>856</v>
      </c>
      <c r="E452" s="2" t="s">
        <v>1140</v>
      </c>
      <c r="F452" s="2" t="s">
        <v>962</v>
      </c>
      <c r="G452" s="2" t="s">
        <v>1141</v>
      </c>
      <c r="H452" s="2" t="s">
        <v>1144</v>
      </c>
      <c r="I452" s="2"/>
      <c r="J452" t="s">
        <v>62</v>
      </c>
    </row>
    <row r="453" spans="1:10" x14ac:dyDescent="0.25">
      <c r="A453" s="2">
        <v>48</v>
      </c>
      <c r="B453" s="2">
        <v>59</v>
      </c>
      <c r="C453" s="2">
        <v>107</v>
      </c>
      <c r="D453" s="2" t="s">
        <v>856</v>
      </c>
      <c r="E453" s="2" t="s">
        <v>1145</v>
      </c>
      <c r="F453" s="2" t="s">
        <v>672</v>
      </c>
      <c r="G453" s="2" t="s">
        <v>1146</v>
      </c>
      <c r="H453" s="2" t="s">
        <v>1147</v>
      </c>
      <c r="I453" s="2" t="s">
        <v>273</v>
      </c>
      <c r="J453" t="s">
        <v>62</v>
      </c>
    </row>
    <row r="454" spans="1:10" x14ac:dyDescent="0.25">
      <c r="A454" s="2">
        <v>49</v>
      </c>
      <c r="B454" s="2">
        <v>58</v>
      </c>
      <c r="C454" s="2">
        <v>107</v>
      </c>
      <c r="D454" s="2" t="s">
        <v>1093</v>
      </c>
      <c r="E454" s="2" t="s">
        <v>1148</v>
      </c>
      <c r="F454" s="2" t="s">
        <v>80</v>
      </c>
      <c r="G454" s="2" t="s">
        <v>1149</v>
      </c>
      <c r="H454" s="2" t="s">
        <v>1148</v>
      </c>
      <c r="I454" s="2" t="s">
        <v>197</v>
      </c>
      <c r="J454" t="s">
        <v>62</v>
      </c>
    </row>
    <row r="455" spans="1:10" x14ac:dyDescent="0.25">
      <c r="A455" s="2">
        <v>40</v>
      </c>
      <c r="B455" s="2">
        <v>68</v>
      </c>
      <c r="C455" s="2">
        <v>108</v>
      </c>
      <c r="D455" s="2" t="s">
        <v>496</v>
      </c>
      <c r="E455" s="2" t="s">
        <v>1150</v>
      </c>
      <c r="F455" s="2" t="s">
        <v>567</v>
      </c>
      <c r="G455" s="2" t="s">
        <v>1151</v>
      </c>
      <c r="H455" s="2" t="s">
        <v>1152</v>
      </c>
      <c r="I455" s="2"/>
      <c r="J455" t="s">
        <v>62</v>
      </c>
    </row>
    <row r="456" spans="1:10" x14ac:dyDescent="0.25">
      <c r="A456" s="2">
        <v>40</v>
      </c>
      <c r="B456" s="2">
        <v>68</v>
      </c>
      <c r="C456" s="2">
        <v>108</v>
      </c>
      <c r="D456" s="2" t="s">
        <v>496</v>
      </c>
      <c r="E456" s="2" t="s">
        <v>1150</v>
      </c>
      <c r="F456" s="2" t="s">
        <v>567</v>
      </c>
      <c r="G456" s="2" t="s">
        <v>1151</v>
      </c>
      <c r="H456" s="2" t="s">
        <v>1153</v>
      </c>
      <c r="I456" s="2"/>
      <c r="J456" t="s">
        <v>62</v>
      </c>
    </row>
    <row r="457" spans="1:10" x14ac:dyDescent="0.25">
      <c r="A457" s="2">
        <v>41</v>
      </c>
      <c r="B457" s="2">
        <v>67</v>
      </c>
      <c r="C457" s="2">
        <v>108</v>
      </c>
      <c r="D457" s="2" t="s">
        <v>476</v>
      </c>
      <c r="E457" s="2" t="s">
        <v>1154</v>
      </c>
      <c r="F457" s="2"/>
      <c r="G457" s="2" t="s">
        <v>1155</v>
      </c>
      <c r="H457" s="2" t="s">
        <v>1156</v>
      </c>
      <c r="I457" s="2" t="s">
        <v>73</v>
      </c>
      <c r="J457" t="s">
        <v>62</v>
      </c>
    </row>
    <row r="458" spans="1:10" x14ac:dyDescent="0.25">
      <c r="A458" s="2">
        <v>41</v>
      </c>
      <c r="B458" s="2">
        <v>67</v>
      </c>
      <c r="C458" s="2">
        <v>108</v>
      </c>
      <c r="D458" s="2" t="s">
        <v>476</v>
      </c>
      <c r="E458" s="2" t="s">
        <v>1154</v>
      </c>
      <c r="F458" s="2"/>
      <c r="G458" s="2" t="s">
        <v>1155</v>
      </c>
      <c r="H458" s="2" t="s">
        <v>1157</v>
      </c>
      <c r="I458" s="2"/>
      <c r="J458" t="s">
        <v>62</v>
      </c>
    </row>
    <row r="459" spans="1:10" x14ac:dyDescent="0.25">
      <c r="A459" s="2">
        <v>43</v>
      </c>
      <c r="B459" s="2">
        <v>65</v>
      </c>
      <c r="C459" s="2">
        <v>108</v>
      </c>
      <c r="D459" s="2" t="s">
        <v>574</v>
      </c>
      <c r="E459" s="2">
        <v>176.6</v>
      </c>
      <c r="F459" s="2"/>
      <c r="G459" s="2" t="s">
        <v>1158</v>
      </c>
      <c r="H459" s="2">
        <v>70.400000000000006</v>
      </c>
      <c r="I459" s="2"/>
      <c r="J459" t="s">
        <v>62</v>
      </c>
    </row>
    <row r="460" spans="1:10" x14ac:dyDescent="0.25">
      <c r="A460" s="2">
        <v>43</v>
      </c>
      <c r="B460" s="2">
        <v>65</v>
      </c>
      <c r="C460" s="2">
        <v>108</v>
      </c>
      <c r="D460" s="2" t="s">
        <v>574</v>
      </c>
      <c r="E460" s="2">
        <v>176.6</v>
      </c>
      <c r="F460" s="2"/>
      <c r="G460" s="2" t="s">
        <v>1158</v>
      </c>
      <c r="H460" s="2">
        <v>90.4</v>
      </c>
      <c r="I460" s="2"/>
      <c r="J460" t="s">
        <v>62</v>
      </c>
    </row>
    <row r="461" spans="1:10" x14ac:dyDescent="0.25">
      <c r="A461" s="2">
        <v>43</v>
      </c>
      <c r="B461" s="2">
        <v>65</v>
      </c>
      <c r="C461" s="2">
        <v>108</v>
      </c>
      <c r="D461" s="2" t="s">
        <v>574</v>
      </c>
      <c r="E461" s="2">
        <v>176.6</v>
      </c>
      <c r="F461" s="2"/>
      <c r="G461" s="2" t="s">
        <v>1158</v>
      </c>
      <c r="H461" s="2">
        <v>176.6</v>
      </c>
      <c r="I461" s="2"/>
      <c r="J461" t="s">
        <v>62</v>
      </c>
    </row>
    <row r="462" spans="1:10" x14ac:dyDescent="0.25">
      <c r="A462" s="2">
        <v>47</v>
      </c>
      <c r="B462" s="2">
        <v>61</v>
      </c>
      <c r="C462" s="2">
        <v>108</v>
      </c>
      <c r="D462" s="2" t="s">
        <v>847</v>
      </c>
      <c r="E462" s="2" t="s">
        <v>1159</v>
      </c>
      <c r="F462" s="2" t="s">
        <v>292</v>
      </c>
      <c r="G462" s="2" t="s">
        <v>1160</v>
      </c>
      <c r="H462" s="2" t="s">
        <v>1161</v>
      </c>
      <c r="I462" s="2" t="s">
        <v>273</v>
      </c>
      <c r="J462" t="s">
        <v>62</v>
      </c>
    </row>
    <row r="463" spans="1:10" x14ac:dyDescent="0.25">
      <c r="A463" s="2">
        <v>47</v>
      </c>
      <c r="B463" s="2">
        <v>61</v>
      </c>
      <c r="C463" s="2">
        <v>108</v>
      </c>
      <c r="D463" s="2" t="s">
        <v>847</v>
      </c>
      <c r="E463" s="2" t="s">
        <v>1159</v>
      </c>
      <c r="F463" s="2" t="s">
        <v>292</v>
      </c>
      <c r="G463" s="2" t="s">
        <v>1160</v>
      </c>
      <c r="H463" s="2" t="s">
        <v>1162</v>
      </c>
      <c r="I463" s="2" t="s">
        <v>92</v>
      </c>
      <c r="J463" t="s">
        <v>62</v>
      </c>
    </row>
    <row r="464" spans="1:10" x14ac:dyDescent="0.25">
      <c r="A464" s="2">
        <v>41</v>
      </c>
      <c r="B464" s="2">
        <v>68</v>
      </c>
      <c r="C464" s="2">
        <v>109</v>
      </c>
      <c r="D464" s="2" t="s">
        <v>476</v>
      </c>
      <c r="E464" s="2" t="s">
        <v>1163</v>
      </c>
      <c r="F464" s="2"/>
      <c r="G464" s="2" t="s">
        <v>1164</v>
      </c>
      <c r="H464" s="2" t="s">
        <v>1165</v>
      </c>
      <c r="I464" s="2"/>
      <c r="J464" t="s">
        <v>62</v>
      </c>
    </row>
    <row r="465" spans="1:10" x14ac:dyDescent="0.25">
      <c r="A465" s="2">
        <v>41</v>
      </c>
      <c r="B465" s="2">
        <v>68</v>
      </c>
      <c r="C465" s="2">
        <v>109</v>
      </c>
      <c r="D465" s="2" t="s">
        <v>476</v>
      </c>
      <c r="E465" s="2" t="s">
        <v>1163</v>
      </c>
      <c r="F465" s="2"/>
      <c r="G465" s="2" t="s">
        <v>1164</v>
      </c>
      <c r="H465" s="2" t="s">
        <v>1166</v>
      </c>
      <c r="I465" s="2"/>
      <c r="J465" t="s">
        <v>62</v>
      </c>
    </row>
    <row r="466" spans="1:10" x14ac:dyDescent="0.25">
      <c r="A466" s="2">
        <v>42</v>
      </c>
      <c r="B466" s="2">
        <v>67</v>
      </c>
      <c r="C466" s="2">
        <v>109</v>
      </c>
      <c r="D466" s="2" t="s">
        <v>623</v>
      </c>
      <c r="E466" s="2" t="s">
        <v>1167</v>
      </c>
      <c r="F466" s="2" t="s">
        <v>314</v>
      </c>
      <c r="G466" s="2" t="s">
        <v>1168</v>
      </c>
      <c r="H466" s="2" t="s">
        <v>1167</v>
      </c>
      <c r="I466" s="2"/>
      <c r="J466" t="s">
        <v>62</v>
      </c>
    </row>
    <row r="467" spans="1:10" x14ac:dyDescent="0.25">
      <c r="A467" s="2">
        <v>44</v>
      </c>
      <c r="B467" s="2">
        <v>65</v>
      </c>
      <c r="C467" s="2">
        <v>109</v>
      </c>
      <c r="D467" s="2" t="s">
        <v>721</v>
      </c>
      <c r="E467" s="2" t="s">
        <v>1169</v>
      </c>
      <c r="F467" s="2" t="s">
        <v>36</v>
      </c>
      <c r="G467" s="2" t="s">
        <v>1170</v>
      </c>
      <c r="H467" s="2" t="s">
        <v>1171</v>
      </c>
      <c r="I467" s="2" t="s">
        <v>273</v>
      </c>
      <c r="J467" t="s">
        <v>62</v>
      </c>
    </row>
    <row r="468" spans="1:10" x14ac:dyDescent="0.25">
      <c r="A468" s="2">
        <v>45</v>
      </c>
      <c r="B468" s="2">
        <v>64</v>
      </c>
      <c r="C468" s="2">
        <v>109</v>
      </c>
      <c r="D468" s="2" t="s">
        <v>729</v>
      </c>
      <c r="E468" s="2" t="s">
        <v>1172</v>
      </c>
      <c r="F468" s="2" t="s">
        <v>966</v>
      </c>
      <c r="G468" s="2" t="s">
        <v>1173</v>
      </c>
      <c r="H468" s="2" t="s">
        <v>1174</v>
      </c>
      <c r="I468" s="2" t="s">
        <v>92</v>
      </c>
      <c r="J468" t="s">
        <v>62</v>
      </c>
    </row>
    <row r="469" spans="1:10" x14ac:dyDescent="0.25">
      <c r="A469" s="2">
        <v>45</v>
      </c>
      <c r="B469" s="2">
        <v>64</v>
      </c>
      <c r="C469" s="2">
        <v>109</v>
      </c>
      <c r="D469" s="2" t="s">
        <v>729</v>
      </c>
      <c r="E469" s="2" t="s">
        <v>1175</v>
      </c>
      <c r="F469" s="2" t="s">
        <v>665</v>
      </c>
      <c r="G469" s="2" t="s">
        <v>1176</v>
      </c>
      <c r="H469" s="2" t="s">
        <v>1177</v>
      </c>
      <c r="I469" s="2" t="s">
        <v>7</v>
      </c>
      <c r="J469" t="s">
        <v>62</v>
      </c>
    </row>
    <row r="470" spans="1:10" x14ac:dyDescent="0.25">
      <c r="A470" s="2">
        <v>45</v>
      </c>
      <c r="B470" s="2">
        <v>64</v>
      </c>
      <c r="C470" s="2">
        <v>109</v>
      </c>
      <c r="D470" s="2" t="s">
        <v>729</v>
      </c>
      <c r="E470" s="2" t="s">
        <v>1178</v>
      </c>
      <c r="F470" s="2" t="s">
        <v>80</v>
      </c>
      <c r="G470" s="2" t="s">
        <v>1179</v>
      </c>
      <c r="H470" s="2" t="s">
        <v>1180</v>
      </c>
      <c r="I470" s="2"/>
      <c r="J470" t="s">
        <v>62</v>
      </c>
    </row>
    <row r="471" spans="1:10" x14ac:dyDescent="0.25">
      <c r="A471" s="2">
        <v>45</v>
      </c>
      <c r="B471" s="2">
        <v>64</v>
      </c>
      <c r="C471" s="2">
        <v>109</v>
      </c>
      <c r="D471" s="2" t="s">
        <v>729</v>
      </c>
      <c r="E471" s="2" t="s">
        <v>1178</v>
      </c>
      <c r="F471" s="2" t="s">
        <v>80</v>
      </c>
      <c r="G471" s="2" t="s">
        <v>1179</v>
      </c>
      <c r="H471" s="2" t="s">
        <v>1181</v>
      </c>
      <c r="I471" s="2"/>
      <c r="J471" t="s">
        <v>62</v>
      </c>
    </row>
    <row r="472" spans="1:10" x14ac:dyDescent="0.25">
      <c r="A472" s="2">
        <v>46</v>
      </c>
      <c r="B472" s="2">
        <v>63</v>
      </c>
      <c r="C472" s="2">
        <v>109</v>
      </c>
      <c r="D472" s="2" t="s">
        <v>796</v>
      </c>
      <c r="E472" s="2" t="s">
        <v>1183</v>
      </c>
      <c r="F472" s="2" t="s">
        <v>1131</v>
      </c>
      <c r="G472" s="2" t="s">
        <v>1184</v>
      </c>
      <c r="H472" s="2" t="s">
        <v>1185</v>
      </c>
      <c r="I472" s="2" t="s">
        <v>92</v>
      </c>
      <c r="J472" t="s">
        <v>62</v>
      </c>
    </row>
    <row r="473" spans="1:10" x14ac:dyDescent="0.25">
      <c r="A473" s="2">
        <v>46</v>
      </c>
      <c r="B473" s="2">
        <v>63</v>
      </c>
      <c r="C473" s="2">
        <v>109</v>
      </c>
      <c r="D473" s="2" t="s">
        <v>796</v>
      </c>
      <c r="E473" s="2" t="s">
        <v>1186</v>
      </c>
      <c r="F473" s="2" t="s">
        <v>962</v>
      </c>
      <c r="G473" s="2" t="s">
        <v>1187</v>
      </c>
      <c r="H473" s="2" t="s">
        <v>1188</v>
      </c>
      <c r="I473" s="2" t="s">
        <v>196</v>
      </c>
      <c r="J473" t="s">
        <v>62</v>
      </c>
    </row>
    <row r="474" spans="1:10" x14ac:dyDescent="0.25">
      <c r="A474" s="2">
        <v>47</v>
      </c>
      <c r="B474" s="2">
        <v>62</v>
      </c>
      <c r="C474" s="2">
        <v>109</v>
      </c>
      <c r="D474" s="2" t="s">
        <v>847</v>
      </c>
      <c r="E474" s="2" t="s">
        <v>1189</v>
      </c>
      <c r="F474" s="2" t="s">
        <v>380</v>
      </c>
      <c r="G474" s="2" t="s">
        <v>1190</v>
      </c>
      <c r="H474" s="2" t="s">
        <v>1191</v>
      </c>
      <c r="I474" s="2" t="s">
        <v>196</v>
      </c>
      <c r="J474" t="s">
        <v>62</v>
      </c>
    </row>
    <row r="475" spans="1:10" x14ac:dyDescent="0.25">
      <c r="A475" s="2">
        <v>48</v>
      </c>
      <c r="B475" s="2">
        <v>61</v>
      </c>
      <c r="C475" s="2">
        <v>109</v>
      </c>
      <c r="D475" s="2" t="s">
        <v>856</v>
      </c>
      <c r="E475" s="2" t="s">
        <v>1192</v>
      </c>
      <c r="F475" s="2" t="s">
        <v>1131</v>
      </c>
      <c r="G475" s="2" t="s">
        <v>1193</v>
      </c>
      <c r="H475" s="2" t="s">
        <v>1194</v>
      </c>
      <c r="I475" s="2" t="s">
        <v>92</v>
      </c>
      <c r="J475" t="s">
        <v>62</v>
      </c>
    </row>
    <row r="476" spans="1:10" x14ac:dyDescent="0.25">
      <c r="A476" s="2">
        <v>48</v>
      </c>
      <c r="B476" s="2">
        <v>61</v>
      </c>
      <c r="C476" s="2">
        <v>109</v>
      </c>
      <c r="D476" s="2" t="s">
        <v>856</v>
      </c>
      <c r="E476" s="2" t="s">
        <v>1195</v>
      </c>
      <c r="F476" s="2" t="s">
        <v>962</v>
      </c>
      <c r="G476" s="2" t="s">
        <v>1196</v>
      </c>
      <c r="H476" s="2" t="s">
        <v>1197</v>
      </c>
      <c r="I476" s="2" t="s">
        <v>227</v>
      </c>
      <c r="J476" t="s">
        <v>62</v>
      </c>
    </row>
    <row r="477" spans="1:10" x14ac:dyDescent="0.25">
      <c r="A477" s="2">
        <v>49</v>
      </c>
      <c r="B477" s="2">
        <v>60</v>
      </c>
      <c r="C477" s="2">
        <v>109</v>
      </c>
      <c r="D477" s="2" t="s">
        <v>1093</v>
      </c>
      <c r="E477" s="2" t="s">
        <v>1198</v>
      </c>
      <c r="F477" s="2" t="s">
        <v>80</v>
      </c>
      <c r="G477" s="2" t="s">
        <v>1199</v>
      </c>
      <c r="H477" s="2" t="s">
        <v>1200</v>
      </c>
      <c r="I477" s="2" t="s">
        <v>197</v>
      </c>
      <c r="J477" t="s">
        <v>62</v>
      </c>
    </row>
    <row r="478" spans="1:10" x14ac:dyDescent="0.25">
      <c r="A478" s="2">
        <v>49</v>
      </c>
      <c r="B478" s="2">
        <v>60</v>
      </c>
      <c r="C478" s="2">
        <v>109</v>
      </c>
      <c r="D478" s="2" t="s">
        <v>1093</v>
      </c>
      <c r="E478" s="2" t="s">
        <v>1201</v>
      </c>
      <c r="F478" s="2" t="s">
        <v>1202</v>
      </c>
      <c r="G478" s="2" t="s">
        <v>1203</v>
      </c>
      <c r="H478" s="2" t="s">
        <v>1204</v>
      </c>
      <c r="I478" s="2" t="s">
        <v>443</v>
      </c>
      <c r="J478" t="s">
        <v>62</v>
      </c>
    </row>
    <row r="479" spans="1:10" x14ac:dyDescent="0.25">
      <c r="A479" s="2">
        <v>47</v>
      </c>
      <c r="B479" s="2">
        <v>63</v>
      </c>
      <c r="C479" s="2">
        <v>110</v>
      </c>
      <c r="D479" s="2" t="s">
        <v>847</v>
      </c>
      <c r="E479" s="2" t="s">
        <v>1205</v>
      </c>
      <c r="F479" s="2">
        <v>-2</v>
      </c>
      <c r="G479" s="2" t="s">
        <v>1206</v>
      </c>
      <c r="H479" s="2" t="s">
        <v>1205</v>
      </c>
      <c r="I479" s="2" t="s">
        <v>273</v>
      </c>
      <c r="J479" t="s">
        <v>62</v>
      </c>
    </row>
    <row r="480" spans="1:10" x14ac:dyDescent="0.25">
      <c r="A480" s="2">
        <v>47</v>
      </c>
      <c r="B480" s="2">
        <v>63</v>
      </c>
      <c r="C480" s="2">
        <v>110</v>
      </c>
      <c r="D480" s="2" t="s">
        <v>847</v>
      </c>
      <c r="E480" s="2" t="s">
        <v>1207</v>
      </c>
      <c r="F480" s="2" t="s">
        <v>292</v>
      </c>
      <c r="G480" s="2" t="s">
        <v>1208</v>
      </c>
      <c r="H480" s="2" t="s">
        <v>1209</v>
      </c>
      <c r="I480" s="2" t="s">
        <v>482</v>
      </c>
      <c r="J480" t="s">
        <v>62</v>
      </c>
    </row>
    <row r="481" spans="1:10" x14ac:dyDescent="0.25">
      <c r="A481" s="2">
        <v>47</v>
      </c>
      <c r="B481" s="2">
        <v>63</v>
      </c>
      <c r="C481" s="2">
        <v>110</v>
      </c>
      <c r="D481" s="2" t="s">
        <v>847</v>
      </c>
      <c r="E481" s="2" t="s">
        <v>1207</v>
      </c>
      <c r="F481" s="2" t="s">
        <v>292</v>
      </c>
      <c r="G481" s="2" t="s">
        <v>1208</v>
      </c>
      <c r="H481" s="2" t="s">
        <v>1210</v>
      </c>
      <c r="I481" s="2"/>
      <c r="J481" t="s">
        <v>62</v>
      </c>
    </row>
    <row r="482" spans="1:10" x14ac:dyDescent="0.25">
      <c r="A482" s="2">
        <v>51</v>
      </c>
      <c r="B482" s="2">
        <v>59</v>
      </c>
      <c r="C482" s="2">
        <v>110</v>
      </c>
      <c r="D482" s="2" t="s">
        <v>1108</v>
      </c>
      <c r="E482" s="2" t="s">
        <v>1211</v>
      </c>
      <c r="F482" s="2" t="s">
        <v>101</v>
      </c>
      <c r="G482" s="2" t="s">
        <v>1212</v>
      </c>
      <c r="H482" s="2">
        <v>812</v>
      </c>
      <c r="I482" s="2" t="s">
        <v>45</v>
      </c>
      <c r="J482" t="s">
        <v>62</v>
      </c>
    </row>
    <row r="483" spans="1:10" x14ac:dyDescent="0.25">
      <c r="A483" s="2">
        <v>44</v>
      </c>
      <c r="B483" s="2">
        <v>67</v>
      </c>
      <c r="C483" s="2">
        <v>111</v>
      </c>
      <c r="D483" s="2" t="s">
        <v>721</v>
      </c>
      <c r="E483" s="2" t="s">
        <v>1213</v>
      </c>
      <c r="F483" s="2" t="s">
        <v>1214</v>
      </c>
      <c r="G483" s="2" t="s">
        <v>1215</v>
      </c>
      <c r="H483" s="2" t="s">
        <v>1216</v>
      </c>
      <c r="I483" s="2" t="s">
        <v>273</v>
      </c>
      <c r="J483" t="s">
        <v>62</v>
      </c>
    </row>
    <row r="484" spans="1:10" x14ac:dyDescent="0.25">
      <c r="A484" s="2">
        <v>44</v>
      </c>
      <c r="B484" s="2">
        <v>67</v>
      </c>
      <c r="C484" s="2">
        <v>111</v>
      </c>
      <c r="D484" s="2" t="s">
        <v>721</v>
      </c>
      <c r="E484" s="2" t="s">
        <v>1213</v>
      </c>
      <c r="F484" s="2" t="s">
        <v>1214</v>
      </c>
      <c r="G484" s="2" t="s">
        <v>1215</v>
      </c>
      <c r="H484" s="2" t="s">
        <v>1217</v>
      </c>
      <c r="I484" s="2"/>
      <c r="J484" t="s">
        <v>62</v>
      </c>
    </row>
    <row r="485" spans="1:10" x14ac:dyDescent="0.25">
      <c r="A485" s="2">
        <v>45</v>
      </c>
      <c r="B485" s="2">
        <v>66</v>
      </c>
      <c r="C485" s="2">
        <v>111</v>
      </c>
      <c r="D485" s="2" t="s">
        <v>729</v>
      </c>
      <c r="E485" s="2" t="s">
        <v>1218</v>
      </c>
      <c r="F485" s="2" t="s">
        <v>653</v>
      </c>
      <c r="G485" s="2" t="s">
        <v>1219</v>
      </c>
      <c r="H485" s="2" t="s">
        <v>1220</v>
      </c>
      <c r="I485" s="2" t="s">
        <v>110</v>
      </c>
      <c r="J485" t="s">
        <v>62</v>
      </c>
    </row>
    <row r="486" spans="1:10" x14ac:dyDescent="0.25">
      <c r="A486" s="2">
        <v>45</v>
      </c>
      <c r="B486" s="2">
        <v>66</v>
      </c>
      <c r="C486" s="2">
        <v>111</v>
      </c>
      <c r="D486" s="2" t="s">
        <v>729</v>
      </c>
      <c r="E486" s="2" t="s">
        <v>1218</v>
      </c>
      <c r="F486" s="2" t="s">
        <v>653</v>
      </c>
      <c r="G486" s="2" t="s">
        <v>1219</v>
      </c>
      <c r="H486" s="2" t="s">
        <v>1221</v>
      </c>
      <c r="I486" s="2" t="s">
        <v>92</v>
      </c>
      <c r="J486" t="s">
        <v>62</v>
      </c>
    </row>
    <row r="487" spans="1:10" x14ac:dyDescent="0.25">
      <c r="A487" s="2">
        <v>47</v>
      </c>
      <c r="B487" s="2">
        <v>64</v>
      </c>
      <c r="C487" s="2">
        <v>111</v>
      </c>
      <c r="D487" s="2" t="s">
        <v>847</v>
      </c>
      <c r="E487" s="2" t="s">
        <v>1222</v>
      </c>
      <c r="F487" s="2" t="s">
        <v>966</v>
      </c>
      <c r="G487" s="2" t="s">
        <v>1223</v>
      </c>
      <c r="H487" s="2">
        <v>87</v>
      </c>
      <c r="I487" s="2" t="s">
        <v>78</v>
      </c>
      <c r="J487" t="s">
        <v>62</v>
      </c>
    </row>
    <row r="488" spans="1:10" x14ac:dyDescent="0.25">
      <c r="A488" s="2">
        <v>47</v>
      </c>
      <c r="B488" s="2">
        <v>64</v>
      </c>
      <c r="C488" s="2">
        <v>111</v>
      </c>
      <c r="D488" s="2" t="s">
        <v>847</v>
      </c>
      <c r="E488" s="2" t="s">
        <v>1222</v>
      </c>
      <c r="F488" s="2" t="s">
        <v>966</v>
      </c>
      <c r="G488" s="2" t="s">
        <v>1223</v>
      </c>
      <c r="H488" s="2" t="s">
        <v>1224</v>
      </c>
      <c r="I488" s="2" t="s">
        <v>73</v>
      </c>
      <c r="J488" t="s">
        <v>62</v>
      </c>
    </row>
    <row r="489" spans="1:10" x14ac:dyDescent="0.25">
      <c r="A489" s="2">
        <v>47</v>
      </c>
      <c r="B489" s="2">
        <v>64</v>
      </c>
      <c r="C489" s="2">
        <v>111</v>
      </c>
      <c r="D489" s="2" t="s">
        <v>847</v>
      </c>
      <c r="E489" s="2" t="s">
        <v>1222</v>
      </c>
      <c r="F489" s="2" t="s">
        <v>966</v>
      </c>
      <c r="G489" s="2" t="s">
        <v>1223</v>
      </c>
      <c r="H489" s="2" t="s">
        <v>1225</v>
      </c>
      <c r="I489" s="2" t="s">
        <v>78</v>
      </c>
      <c r="J489" t="s">
        <v>62</v>
      </c>
    </row>
    <row r="490" spans="1:10" x14ac:dyDescent="0.25">
      <c r="A490" s="2">
        <v>48</v>
      </c>
      <c r="B490" s="2">
        <v>63</v>
      </c>
      <c r="C490" s="2">
        <v>111</v>
      </c>
      <c r="D490" s="2" t="s">
        <v>856</v>
      </c>
      <c r="E490" s="2" t="s">
        <v>1226</v>
      </c>
      <c r="F490" s="2" t="s">
        <v>314</v>
      </c>
      <c r="G490" s="2" t="s">
        <v>1227</v>
      </c>
      <c r="H490" s="2" t="s">
        <v>1228</v>
      </c>
      <c r="I490" s="2" t="s">
        <v>92</v>
      </c>
      <c r="J490" t="s">
        <v>62</v>
      </c>
    </row>
    <row r="491" spans="1:10" x14ac:dyDescent="0.25">
      <c r="A491" s="2">
        <v>48</v>
      </c>
      <c r="B491" s="2">
        <v>63</v>
      </c>
      <c r="C491" s="2">
        <v>111</v>
      </c>
      <c r="D491" s="2" t="s">
        <v>856</v>
      </c>
      <c r="E491" s="2" t="s">
        <v>1229</v>
      </c>
      <c r="F491" s="2" t="s">
        <v>962</v>
      </c>
      <c r="G491" s="2" t="s">
        <v>1230</v>
      </c>
      <c r="H491" s="2" t="s">
        <v>1231</v>
      </c>
      <c r="I491" s="2" t="s">
        <v>196</v>
      </c>
      <c r="J491" t="s">
        <v>62</v>
      </c>
    </row>
    <row r="492" spans="1:10" x14ac:dyDescent="0.25">
      <c r="A492" s="2">
        <v>49</v>
      </c>
      <c r="B492" s="2">
        <v>62</v>
      </c>
      <c r="C492" s="2">
        <v>111</v>
      </c>
      <c r="D492" s="2" t="s">
        <v>1093</v>
      </c>
      <c r="E492" s="2" t="s">
        <v>1232</v>
      </c>
      <c r="F492" s="2" t="s">
        <v>80</v>
      </c>
      <c r="G492" s="2" t="s">
        <v>1233</v>
      </c>
      <c r="H492" s="2" t="s">
        <v>1234</v>
      </c>
      <c r="I492" s="2" t="s">
        <v>197</v>
      </c>
      <c r="J492" t="s">
        <v>62</v>
      </c>
    </row>
    <row r="493" spans="1:10" x14ac:dyDescent="0.25">
      <c r="A493" s="2">
        <v>49</v>
      </c>
      <c r="B493" s="2">
        <v>62</v>
      </c>
      <c r="C493" s="2">
        <v>111</v>
      </c>
      <c r="D493" s="2" t="s">
        <v>1093</v>
      </c>
      <c r="E493" s="2" t="s">
        <v>1235</v>
      </c>
      <c r="F493" s="2" t="s">
        <v>672</v>
      </c>
      <c r="G493" s="2" t="s">
        <v>1236</v>
      </c>
      <c r="H493" s="2" t="s">
        <v>1237</v>
      </c>
      <c r="I493" s="2" t="s">
        <v>92</v>
      </c>
      <c r="J493" t="s">
        <v>62</v>
      </c>
    </row>
    <row r="494" spans="1:10" x14ac:dyDescent="0.25">
      <c r="A494" s="2">
        <v>50</v>
      </c>
      <c r="B494" s="2">
        <v>61</v>
      </c>
      <c r="C494" s="2">
        <v>111</v>
      </c>
      <c r="D494" s="2" t="s">
        <v>1238</v>
      </c>
      <c r="E494" s="2" t="s">
        <v>1239</v>
      </c>
      <c r="F494" s="2" t="s">
        <v>1131</v>
      </c>
      <c r="G494" s="2" t="s">
        <v>1240</v>
      </c>
      <c r="H494" s="2" t="s">
        <v>1241</v>
      </c>
      <c r="I494" s="2" t="s">
        <v>92</v>
      </c>
      <c r="J494" t="s">
        <v>62</v>
      </c>
    </row>
    <row r="495" spans="1:10" x14ac:dyDescent="0.25">
      <c r="A495" s="2">
        <v>50</v>
      </c>
      <c r="B495" s="2">
        <v>61</v>
      </c>
      <c r="C495" s="2">
        <v>111</v>
      </c>
      <c r="D495" s="2" t="s">
        <v>1238</v>
      </c>
      <c r="E495" s="2" t="s">
        <v>1242</v>
      </c>
      <c r="F495" s="2" t="s">
        <v>962</v>
      </c>
      <c r="G495" s="2" t="s">
        <v>1243</v>
      </c>
      <c r="H495" s="2" t="s">
        <v>1242</v>
      </c>
      <c r="I495" s="2" t="s">
        <v>227</v>
      </c>
      <c r="J495" t="s">
        <v>62</v>
      </c>
    </row>
    <row r="496" spans="1:10" x14ac:dyDescent="0.25">
      <c r="A496" s="2">
        <v>52</v>
      </c>
      <c r="B496" s="2">
        <v>59</v>
      </c>
      <c r="C496" s="2">
        <v>111</v>
      </c>
      <c r="D496" s="2" t="s">
        <v>1244</v>
      </c>
      <c r="E496" s="2" t="s">
        <v>1245</v>
      </c>
      <c r="F496" s="2" t="s">
        <v>962</v>
      </c>
      <c r="G496" s="2" t="s">
        <v>1246</v>
      </c>
      <c r="H496" s="2">
        <v>723</v>
      </c>
      <c r="I496" s="2" t="s">
        <v>227</v>
      </c>
      <c r="J496" t="s">
        <v>62</v>
      </c>
    </row>
    <row r="497" spans="1:10" x14ac:dyDescent="0.25">
      <c r="A497" s="2">
        <v>43</v>
      </c>
      <c r="B497" s="2">
        <v>69</v>
      </c>
      <c r="C497" s="2">
        <v>112</v>
      </c>
      <c r="D497" s="2" t="s">
        <v>574</v>
      </c>
      <c r="E497" s="2" t="s">
        <v>1247</v>
      </c>
      <c r="F497" s="2" t="s">
        <v>400</v>
      </c>
      <c r="G497" s="2" t="s">
        <v>1248</v>
      </c>
      <c r="H497" s="2" t="s">
        <v>1249</v>
      </c>
      <c r="I497" s="2"/>
      <c r="J497" t="s">
        <v>62</v>
      </c>
    </row>
    <row r="498" spans="1:10" x14ac:dyDescent="0.25">
      <c r="A498" s="2">
        <v>49</v>
      </c>
      <c r="B498" s="2">
        <v>63</v>
      </c>
      <c r="C498" s="2">
        <v>112</v>
      </c>
      <c r="D498" s="2" t="s">
        <v>1093</v>
      </c>
      <c r="E498" s="2" t="s">
        <v>1250</v>
      </c>
      <c r="F498" s="2" t="s">
        <v>19</v>
      </c>
      <c r="G498" s="2" t="s">
        <v>1251</v>
      </c>
      <c r="H498" s="2" t="s">
        <v>1252</v>
      </c>
      <c r="I498" s="2" t="s">
        <v>443</v>
      </c>
      <c r="J498" t="s">
        <v>62</v>
      </c>
    </row>
    <row r="499" spans="1:10" x14ac:dyDescent="0.25">
      <c r="A499" s="2">
        <v>49</v>
      </c>
      <c r="B499" s="2">
        <v>63</v>
      </c>
      <c r="C499" s="2">
        <v>112</v>
      </c>
      <c r="D499" s="2" t="s">
        <v>1093</v>
      </c>
      <c r="E499" s="2" t="s">
        <v>1253</v>
      </c>
      <c r="F499" s="2" t="s">
        <v>1254</v>
      </c>
      <c r="G499" s="2" t="s">
        <v>1255</v>
      </c>
      <c r="H499" s="2" t="s">
        <v>1256</v>
      </c>
      <c r="I499" s="2" t="s">
        <v>92</v>
      </c>
      <c r="J499" t="s">
        <v>62</v>
      </c>
    </row>
    <row r="500" spans="1:10" x14ac:dyDescent="0.25">
      <c r="A500" s="2">
        <v>49</v>
      </c>
      <c r="B500" s="2">
        <v>63</v>
      </c>
      <c r="C500" s="2">
        <v>112</v>
      </c>
      <c r="D500" s="2" t="s">
        <v>1093</v>
      </c>
      <c r="E500" s="2" t="s">
        <v>1257</v>
      </c>
      <c r="F500" s="2" t="s">
        <v>1258</v>
      </c>
      <c r="G500" s="2" t="s">
        <v>1259</v>
      </c>
      <c r="H500" s="2" t="s">
        <v>1260</v>
      </c>
      <c r="I500" s="2" t="s">
        <v>1261</v>
      </c>
      <c r="J500" t="s">
        <v>62</v>
      </c>
    </row>
    <row r="501" spans="1:10" x14ac:dyDescent="0.25">
      <c r="A501" s="2">
        <v>50</v>
      </c>
      <c r="B501" s="2">
        <v>62</v>
      </c>
      <c r="C501" s="2">
        <v>112</v>
      </c>
      <c r="D501" s="2" t="s">
        <v>1238</v>
      </c>
      <c r="E501" s="2" t="s">
        <v>1262</v>
      </c>
      <c r="F501" s="2" t="s">
        <v>461</v>
      </c>
      <c r="G501" s="2" t="s">
        <v>1263</v>
      </c>
      <c r="H501" s="2" t="s">
        <v>1264</v>
      </c>
      <c r="I501" s="2" t="s">
        <v>92</v>
      </c>
      <c r="J501" t="s">
        <v>62</v>
      </c>
    </row>
    <row r="502" spans="1:10" x14ac:dyDescent="0.25">
      <c r="A502" s="2">
        <v>51</v>
      </c>
      <c r="B502" s="2">
        <v>61</v>
      </c>
      <c r="C502" s="2">
        <v>112</v>
      </c>
      <c r="D502" s="2" t="s">
        <v>1108</v>
      </c>
      <c r="E502" s="2" t="s">
        <v>1265</v>
      </c>
      <c r="F502" s="2" t="s">
        <v>101</v>
      </c>
      <c r="G502" s="2" t="s">
        <v>1266</v>
      </c>
      <c r="H502" s="2" t="s">
        <v>1267</v>
      </c>
      <c r="I502" s="2" t="s">
        <v>353</v>
      </c>
      <c r="J502" t="s">
        <v>62</v>
      </c>
    </row>
    <row r="503" spans="1:10" x14ac:dyDescent="0.25">
      <c r="A503" s="2">
        <v>43</v>
      </c>
      <c r="B503" s="2">
        <v>70</v>
      </c>
      <c r="C503" s="2">
        <v>113</v>
      </c>
      <c r="D503" s="2" t="s">
        <v>574</v>
      </c>
      <c r="E503" s="2" t="s">
        <v>1268</v>
      </c>
      <c r="F503" s="2" t="s">
        <v>36</v>
      </c>
      <c r="G503" s="2" t="s">
        <v>1269</v>
      </c>
      <c r="H503" s="2" t="s">
        <v>1268</v>
      </c>
      <c r="I503" s="2"/>
      <c r="J503" t="s">
        <v>62</v>
      </c>
    </row>
    <row r="504" spans="1:10" x14ac:dyDescent="0.25">
      <c r="A504" s="2">
        <v>46</v>
      </c>
      <c r="B504" s="2">
        <v>67</v>
      </c>
      <c r="C504" s="2">
        <v>113</v>
      </c>
      <c r="D504" s="2" t="s">
        <v>796</v>
      </c>
      <c r="E504" s="2" t="s">
        <v>1270</v>
      </c>
      <c r="F504" s="2" t="s">
        <v>1271</v>
      </c>
      <c r="G504" s="2" t="s">
        <v>1272</v>
      </c>
      <c r="H504" s="2" t="s">
        <v>1273</v>
      </c>
      <c r="I504" s="2" t="s">
        <v>227</v>
      </c>
      <c r="J504" t="s">
        <v>62</v>
      </c>
    </row>
    <row r="505" spans="1:10" x14ac:dyDescent="0.25">
      <c r="A505" s="2">
        <v>47</v>
      </c>
      <c r="B505" s="2">
        <v>66</v>
      </c>
      <c r="C505" s="2">
        <v>113</v>
      </c>
      <c r="D505" s="2" t="s">
        <v>847</v>
      </c>
      <c r="E505" s="2" t="s">
        <v>1274</v>
      </c>
      <c r="F505" s="2" t="s">
        <v>966</v>
      </c>
      <c r="G505" s="2" t="s">
        <v>1275</v>
      </c>
      <c r="H505" s="2" t="s">
        <v>1276</v>
      </c>
      <c r="I505" s="2" t="s">
        <v>273</v>
      </c>
      <c r="J505" t="s">
        <v>62</v>
      </c>
    </row>
    <row r="506" spans="1:10" x14ac:dyDescent="0.25">
      <c r="A506" s="2">
        <v>47</v>
      </c>
      <c r="B506" s="2">
        <v>66</v>
      </c>
      <c r="C506" s="2">
        <v>113</v>
      </c>
      <c r="D506" s="2" t="s">
        <v>847</v>
      </c>
      <c r="E506" s="2" t="s">
        <v>1277</v>
      </c>
      <c r="F506" s="2" t="s">
        <v>1278</v>
      </c>
      <c r="G506" s="2" t="s">
        <v>1279</v>
      </c>
      <c r="H506" s="2" t="s">
        <v>1280</v>
      </c>
      <c r="I506" s="2"/>
      <c r="J506" t="s">
        <v>62</v>
      </c>
    </row>
    <row r="507" spans="1:10" x14ac:dyDescent="0.25">
      <c r="A507" s="2">
        <v>47</v>
      </c>
      <c r="B507" s="2">
        <v>66</v>
      </c>
      <c r="C507" s="2">
        <v>113</v>
      </c>
      <c r="D507" s="2" t="s">
        <v>847</v>
      </c>
      <c r="E507" s="2" t="s">
        <v>1277</v>
      </c>
      <c r="F507" s="2" t="s">
        <v>1278</v>
      </c>
      <c r="G507" s="2" t="s">
        <v>1279</v>
      </c>
      <c r="H507" s="2" t="s">
        <v>1281</v>
      </c>
      <c r="I507" s="2"/>
      <c r="J507" t="s">
        <v>62</v>
      </c>
    </row>
    <row r="508" spans="1:10" x14ac:dyDescent="0.25">
      <c r="A508" s="2">
        <v>48</v>
      </c>
      <c r="B508" s="2">
        <v>65</v>
      </c>
      <c r="C508" s="2">
        <v>113</v>
      </c>
      <c r="D508" s="2" t="s">
        <v>856</v>
      </c>
      <c r="E508" s="2" t="s">
        <v>1282</v>
      </c>
      <c r="F508" s="2" t="s">
        <v>314</v>
      </c>
      <c r="G508" s="2" t="s">
        <v>1283</v>
      </c>
      <c r="H508" s="2" t="s">
        <v>1284</v>
      </c>
      <c r="I508" s="2" t="s">
        <v>110</v>
      </c>
      <c r="J508" t="s">
        <v>62</v>
      </c>
    </row>
    <row r="509" spans="1:10" x14ac:dyDescent="0.25">
      <c r="A509" s="2">
        <v>48</v>
      </c>
      <c r="B509" s="2">
        <v>65</v>
      </c>
      <c r="C509" s="2">
        <v>113</v>
      </c>
      <c r="D509" s="2" t="s">
        <v>856</v>
      </c>
      <c r="E509" s="2" t="s">
        <v>1282</v>
      </c>
      <c r="F509" s="2" t="s">
        <v>314</v>
      </c>
      <c r="G509" s="2" t="s">
        <v>1283</v>
      </c>
      <c r="H509" s="2" t="s">
        <v>1285</v>
      </c>
      <c r="I509" s="2" t="s">
        <v>92</v>
      </c>
      <c r="J509" t="s">
        <v>62</v>
      </c>
    </row>
    <row r="510" spans="1:10" x14ac:dyDescent="0.25">
      <c r="A510" s="2">
        <v>49</v>
      </c>
      <c r="B510" s="2">
        <v>64</v>
      </c>
      <c r="C510" s="2">
        <v>113</v>
      </c>
      <c r="D510" s="2" t="s">
        <v>1093</v>
      </c>
      <c r="E510" s="2" t="s">
        <v>1286</v>
      </c>
      <c r="F510" s="2" t="s">
        <v>80</v>
      </c>
      <c r="G510" s="2" t="s">
        <v>1287</v>
      </c>
      <c r="H510" s="2" t="s">
        <v>1288</v>
      </c>
      <c r="I510" s="2" t="s">
        <v>197</v>
      </c>
      <c r="J510" t="s">
        <v>62</v>
      </c>
    </row>
    <row r="511" spans="1:10" x14ac:dyDescent="0.25">
      <c r="A511" s="2">
        <v>50</v>
      </c>
      <c r="B511" s="2">
        <v>63</v>
      </c>
      <c r="C511" s="2">
        <v>113</v>
      </c>
      <c r="D511" s="2" t="s">
        <v>1238</v>
      </c>
      <c r="E511" s="2" t="s">
        <v>1289</v>
      </c>
      <c r="F511" s="2" t="s">
        <v>962</v>
      </c>
      <c r="G511" s="2" t="s">
        <v>1290</v>
      </c>
      <c r="H511" s="2" t="s">
        <v>1291</v>
      </c>
      <c r="I511" s="2" t="s">
        <v>353</v>
      </c>
      <c r="J511" t="s">
        <v>62</v>
      </c>
    </row>
    <row r="512" spans="1:10" x14ac:dyDescent="0.25">
      <c r="A512" s="2">
        <v>54</v>
      </c>
      <c r="B512" s="2">
        <v>59</v>
      </c>
      <c r="C512" s="2">
        <v>113</v>
      </c>
      <c r="D512" s="2" t="s">
        <v>1292</v>
      </c>
      <c r="E512" s="2" t="s">
        <v>1293</v>
      </c>
      <c r="F512" s="2" t="s">
        <v>962</v>
      </c>
      <c r="G512" s="2" t="s">
        <v>1294</v>
      </c>
      <c r="H512" s="2" t="s">
        <v>1295</v>
      </c>
      <c r="I512" s="2" t="s">
        <v>227</v>
      </c>
      <c r="J512" t="s">
        <v>62</v>
      </c>
    </row>
    <row r="513" spans="1:10" x14ac:dyDescent="0.25">
      <c r="A513" s="2">
        <v>49</v>
      </c>
      <c r="B513" s="2">
        <v>65</v>
      </c>
      <c r="C513" s="2">
        <v>114</v>
      </c>
      <c r="D513" s="2" t="s">
        <v>1093</v>
      </c>
      <c r="E513" s="2" t="s">
        <v>1296</v>
      </c>
      <c r="F513" s="2">
        <v>-8</v>
      </c>
      <c r="G513" s="2" t="s">
        <v>1297</v>
      </c>
      <c r="H513" s="2" t="s">
        <v>1298</v>
      </c>
      <c r="I513" s="2" t="s">
        <v>196</v>
      </c>
      <c r="J513" t="s">
        <v>62</v>
      </c>
    </row>
    <row r="514" spans="1:10" x14ac:dyDescent="0.25">
      <c r="A514" s="2">
        <v>50</v>
      </c>
      <c r="B514" s="2">
        <v>64</v>
      </c>
      <c r="C514" s="2">
        <v>114</v>
      </c>
      <c r="D514" s="2" t="s">
        <v>1238</v>
      </c>
      <c r="E514" s="2" t="s">
        <v>1299</v>
      </c>
      <c r="F514" s="2">
        <v>-7</v>
      </c>
      <c r="G514" s="2" t="s">
        <v>1300</v>
      </c>
      <c r="H514" s="2" t="s">
        <v>1301</v>
      </c>
      <c r="I514" s="2" t="s">
        <v>92</v>
      </c>
      <c r="J514" t="s">
        <v>62</v>
      </c>
    </row>
    <row r="515" spans="1:10" x14ac:dyDescent="0.25">
      <c r="A515" s="2">
        <v>51</v>
      </c>
      <c r="B515" s="2">
        <v>63</v>
      </c>
      <c r="C515" s="2">
        <v>114</v>
      </c>
      <c r="D515" s="2" t="s">
        <v>1108</v>
      </c>
      <c r="E515" s="2" t="s">
        <v>1302</v>
      </c>
      <c r="F515" s="2" t="s">
        <v>1303</v>
      </c>
      <c r="G515" s="2" t="s">
        <v>1304</v>
      </c>
      <c r="H515" s="2" t="s">
        <v>1305</v>
      </c>
      <c r="I515" s="2" t="s">
        <v>1306</v>
      </c>
      <c r="J515" t="s">
        <v>62</v>
      </c>
    </row>
    <row r="516" spans="1:10" x14ac:dyDescent="0.25">
      <c r="A516" s="2">
        <v>51</v>
      </c>
      <c r="B516" s="2">
        <v>63</v>
      </c>
      <c r="C516" s="2">
        <v>114</v>
      </c>
      <c r="D516" s="2" t="s">
        <v>1108</v>
      </c>
      <c r="E516" s="2" t="s">
        <v>1307</v>
      </c>
      <c r="F516" s="2" t="s">
        <v>292</v>
      </c>
      <c r="G516" s="2" t="s">
        <v>1308</v>
      </c>
      <c r="H516" s="2" t="s">
        <v>1309</v>
      </c>
      <c r="I516" s="2" t="s">
        <v>1306</v>
      </c>
      <c r="J516" t="s">
        <v>62</v>
      </c>
    </row>
    <row r="517" spans="1:10" x14ac:dyDescent="0.25">
      <c r="A517" s="2">
        <v>51</v>
      </c>
      <c r="B517" s="2">
        <v>63</v>
      </c>
      <c r="C517" s="2">
        <v>114</v>
      </c>
      <c r="D517" s="2" t="s">
        <v>1108</v>
      </c>
      <c r="E517" s="2" t="s">
        <v>1310</v>
      </c>
      <c r="F517" s="2" t="s">
        <v>101</v>
      </c>
      <c r="G517" s="2" t="s">
        <v>1311</v>
      </c>
      <c r="H517" s="2">
        <v>321.60000000000002</v>
      </c>
      <c r="I517" s="2" t="s">
        <v>194</v>
      </c>
      <c r="J517" t="s">
        <v>62</v>
      </c>
    </row>
    <row r="518" spans="1:10" x14ac:dyDescent="0.25">
      <c r="A518" s="2">
        <v>50</v>
      </c>
      <c r="B518" s="2">
        <v>65</v>
      </c>
      <c r="C518" s="2">
        <v>115</v>
      </c>
      <c r="D518" s="2" t="s">
        <v>1238</v>
      </c>
      <c r="E518" s="2" t="s">
        <v>1312</v>
      </c>
      <c r="F518" s="2" t="s">
        <v>380</v>
      </c>
      <c r="G518" s="2" t="s">
        <v>1313</v>
      </c>
      <c r="H518" s="2" t="s">
        <v>1314</v>
      </c>
      <c r="I518" s="2" t="s">
        <v>92</v>
      </c>
      <c r="J518" t="s">
        <v>62</v>
      </c>
    </row>
    <row r="519" spans="1:10" x14ac:dyDescent="0.25">
      <c r="A519" s="2">
        <v>50</v>
      </c>
      <c r="B519" s="2">
        <v>65</v>
      </c>
      <c r="C519" s="2">
        <v>115</v>
      </c>
      <c r="D519" s="2" t="s">
        <v>1238</v>
      </c>
      <c r="E519" s="2" t="s">
        <v>1315</v>
      </c>
      <c r="F519" s="2" t="s">
        <v>962</v>
      </c>
      <c r="G519" s="2" t="s">
        <v>1316</v>
      </c>
      <c r="H519" s="2" t="s">
        <v>1317</v>
      </c>
      <c r="I519" s="2" t="s">
        <v>227</v>
      </c>
      <c r="J519" t="s">
        <v>62</v>
      </c>
    </row>
    <row r="520" spans="1:10" x14ac:dyDescent="0.25">
      <c r="A520" s="2">
        <v>51</v>
      </c>
      <c r="B520" s="2">
        <v>64</v>
      </c>
      <c r="C520" s="2">
        <v>115</v>
      </c>
      <c r="D520" s="2" t="s">
        <v>1108</v>
      </c>
      <c r="E520" s="2" t="s">
        <v>1318</v>
      </c>
      <c r="F520" s="2" t="s">
        <v>550</v>
      </c>
      <c r="G520" s="2" t="s">
        <v>1319</v>
      </c>
      <c r="H520" s="2" t="s">
        <v>1320</v>
      </c>
      <c r="I520" s="2" t="s">
        <v>92</v>
      </c>
      <c r="J520" t="s">
        <v>62</v>
      </c>
    </row>
    <row r="521" spans="1:10" x14ac:dyDescent="0.25">
      <c r="A521" s="2">
        <v>51</v>
      </c>
      <c r="B521" s="2">
        <v>64</v>
      </c>
      <c r="C521" s="2">
        <v>115</v>
      </c>
      <c r="D521" s="2" t="s">
        <v>1108</v>
      </c>
      <c r="E521" s="2" t="s">
        <v>1318</v>
      </c>
      <c r="F521" s="2" t="s">
        <v>550</v>
      </c>
      <c r="G521" s="2" t="s">
        <v>1319</v>
      </c>
      <c r="H521" s="2" t="s">
        <v>1321</v>
      </c>
      <c r="I521" s="2" t="s">
        <v>92</v>
      </c>
      <c r="J521" t="s">
        <v>62</v>
      </c>
    </row>
    <row r="522" spans="1:10" x14ac:dyDescent="0.25">
      <c r="A522" s="2">
        <v>52</v>
      </c>
      <c r="B522" s="2">
        <v>63</v>
      </c>
      <c r="C522" s="2">
        <v>115</v>
      </c>
      <c r="D522" s="2" t="s">
        <v>1244</v>
      </c>
      <c r="E522" s="2" t="s">
        <v>1322</v>
      </c>
      <c r="F522" s="2" t="s">
        <v>962</v>
      </c>
      <c r="G522" s="2" t="s">
        <v>1323</v>
      </c>
      <c r="H522" s="2" t="s">
        <v>1324</v>
      </c>
      <c r="I522" s="2" t="s">
        <v>227</v>
      </c>
      <c r="J522" t="s">
        <v>62</v>
      </c>
    </row>
    <row r="523" spans="1:10" x14ac:dyDescent="0.25">
      <c r="A523" s="2">
        <v>49</v>
      </c>
      <c r="B523" s="2">
        <v>67</v>
      </c>
      <c r="C523" s="2">
        <v>116</v>
      </c>
      <c r="D523" s="2" t="s">
        <v>1093</v>
      </c>
      <c r="E523" s="2" t="s">
        <v>1325</v>
      </c>
      <c r="F523" s="2">
        <v>-8</v>
      </c>
      <c r="G523" s="2" t="s">
        <v>1326</v>
      </c>
      <c r="H523" s="2" t="s">
        <v>1327</v>
      </c>
      <c r="I523" s="2" t="s">
        <v>196</v>
      </c>
      <c r="J523" t="s">
        <v>62</v>
      </c>
    </row>
    <row r="524" spans="1:10" x14ac:dyDescent="0.25">
      <c r="A524" s="2">
        <v>50</v>
      </c>
      <c r="B524" s="2">
        <v>66</v>
      </c>
      <c r="C524" s="2">
        <v>116</v>
      </c>
      <c r="D524" s="2" t="s">
        <v>1238</v>
      </c>
      <c r="E524" s="2" t="s">
        <v>1328</v>
      </c>
      <c r="F524" s="2">
        <v>-5</v>
      </c>
      <c r="G524" s="2" t="s">
        <v>1329</v>
      </c>
      <c r="H524" s="2" t="s">
        <v>1330</v>
      </c>
      <c r="I524" s="2" t="s">
        <v>92</v>
      </c>
      <c r="J524" t="s">
        <v>62</v>
      </c>
    </row>
    <row r="525" spans="1:10" x14ac:dyDescent="0.25">
      <c r="A525" s="2">
        <v>50</v>
      </c>
      <c r="B525" s="2">
        <v>66</v>
      </c>
      <c r="C525" s="2">
        <v>116</v>
      </c>
      <c r="D525" s="2" t="s">
        <v>1238</v>
      </c>
      <c r="E525" s="2" t="s">
        <v>1328</v>
      </c>
      <c r="F525" s="2">
        <v>-5</v>
      </c>
      <c r="G525" s="2" t="s">
        <v>1329</v>
      </c>
      <c r="H525" s="2" t="s">
        <v>1331</v>
      </c>
      <c r="I525" s="2" t="s">
        <v>196</v>
      </c>
      <c r="J525" t="s">
        <v>62</v>
      </c>
    </row>
    <row r="526" spans="1:10" x14ac:dyDescent="0.25">
      <c r="A526" s="2">
        <v>50</v>
      </c>
      <c r="B526" s="2">
        <v>66</v>
      </c>
      <c r="C526" s="2">
        <v>116</v>
      </c>
      <c r="D526" s="2" t="s">
        <v>1238</v>
      </c>
      <c r="E526" s="2" t="s">
        <v>1332</v>
      </c>
      <c r="F526" s="2" t="s">
        <v>1333</v>
      </c>
      <c r="G526" s="2" t="s">
        <v>1334</v>
      </c>
      <c r="H526" s="2" t="s">
        <v>1335</v>
      </c>
      <c r="I526" s="2" t="s">
        <v>92</v>
      </c>
      <c r="J526" t="s">
        <v>62</v>
      </c>
    </row>
    <row r="527" spans="1:10" x14ac:dyDescent="0.25">
      <c r="A527" s="2">
        <v>50</v>
      </c>
      <c r="B527" s="2">
        <v>66</v>
      </c>
      <c r="C527" s="2">
        <v>116</v>
      </c>
      <c r="D527" s="2" t="s">
        <v>1238</v>
      </c>
      <c r="E527" s="2" t="s">
        <v>1332</v>
      </c>
      <c r="F527" s="2" t="s">
        <v>1333</v>
      </c>
      <c r="G527" s="2" t="s">
        <v>1334</v>
      </c>
      <c r="H527" s="2" t="s">
        <v>1336</v>
      </c>
      <c r="I527" s="2" t="s">
        <v>227</v>
      </c>
      <c r="J527" t="s">
        <v>62</v>
      </c>
    </row>
    <row r="528" spans="1:10" x14ac:dyDescent="0.25">
      <c r="A528" s="2">
        <v>51</v>
      </c>
      <c r="B528" s="2">
        <v>65</v>
      </c>
      <c r="C528" s="2">
        <v>116</v>
      </c>
      <c r="D528" s="2" t="s">
        <v>1108</v>
      </c>
      <c r="E528" s="2" t="s">
        <v>1337</v>
      </c>
      <c r="F528" s="2" t="s">
        <v>107</v>
      </c>
      <c r="G528" s="2" t="s">
        <v>1338</v>
      </c>
      <c r="H528" s="2" t="s">
        <v>1339</v>
      </c>
      <c r="I528" s="2" t="s">
        <v>92</v>
      </c>
      <c r="J528" t="s">
        <v>62</v>
      </c>
    </row>
    <row r="529" spans="1:10" x14ac:dyDescent="0.25">
      <c r="A529" s="2">
        <v>51</v>
      </c>
      <c r="B529" s="2">
        <v>65</v>
      </c>
      <c r="C529" s="2">
        <v>116</v>
      </c>
      <c r="D529" s="2" t="s">
        <v>1108</v>
      </c>
      <c r="E529" s="2" t="s">
        <v>1340</v>
      </c>
      <c r="F529" s="2" t="s">
        <v>123</v>
      </c>
      <c r="G529" s="2" t="s">
        <v>1341</v>
      </c>
      <c r="H529" s="2" t="s">
        <v>1342</v>
      </c>
      <c r="I529" s="2" t="s">
        <v>1261</v>
      </c>
      <c r="J529" t="s">
        <v>62</v>
      </c>
    </row>
    <row r="530" spans="1:10" x14ac:dyDescent="0.25">
      <c r="A530" s="2">
        <v>51</v>
      </c>
      <c r="B530" s="2">
        <v>65</v>
      </c>
      <c r="C530" s="2">
        <v>116</v>
      </c>
      <c r="D530" s="2" t="s">
        <v>1108</v>
      </c>
      <c r="E530" s="2" t="s">
        <v>1340</v>
      </c>
      <c r="F530" s="2" t="s">
        <v>123</v>
      </c>
      <c r="G530" s="2" t="s">
        <v>1341</v>
      </c>
      <c r="H530" s="2" t="s">
        <v>1343</v>
      </c>
      <c r="I530" s="2" t="s">
        <v>273</v>
      </c>
      <c r="J530" t="s">
        <v>62</v>
      </c>
    </row>
    <row r="531" spans="1:10" x14ac:dyDescent="0.25">
      <c r="A531" s="2">
        <v>53</v>
      </c>
      <c r="B531" s="2">
        <v>63</v>
      </c>
      <c r="C531" s="2">
        <v>116</v>
      </c>
      <c r="D531" s="2" t="s">
        <v>1344</v>
      </c>
      <c r="E531" s="2" t="s">
        <v>1345</v>
      </c>
      <c r="F531" s="2" t="s">
        <v>762</v>
      </c>
      <c r="G531" s="2" t="s">
        <v>1346</v>
      </c>
      <c r="H531" s="2" t="s">
        <v>1347</v>
      </c>
      <c r="I531" s="2"/>
      <c r="J531" t="s">
        <v>62</v>
      </c>
    </row>
    <row r="532" spans="1:10" x14ac:dyDescent="0.25">
      <c r="A532" s="2">
        <v>44</v>
      </c>
      <c r="B532" s="2">
        <v>73</v>
      </c>
      <c r="C532" s="2">
        <v>117</v>
      </c>
      <c r="D532" s="2" t="s">
        <v>721</v>
      </c>
      <c r="E532" s="2" t="s">
        <v>1348</v>
      </c>
      <c r="F532" s="2"/>
      <c r="G532" s="2" t="s">
        <v>1349</v>
      </c>
      <c r="H532" s="2" t="s">
        <v>1350</v>
      </c>
      <c r="I532" s="2" t="s">
        <v>78</v>
      </c>
      <c r="J532" t="s">
        <v>62</v>
      </c>
    </row>
    <row r="533" spans="1:10" x14ac:dyDescent="0.25">
      <c r="A533" s="2">
        <v>44</v>
      </c>
      <c r="B533" s="2">
        <v>73</v>
      </c>
      <c r="C533" s="2">
        <v>117</v>
      </c>
      <c r="D533" s="2" t="s">
        <v>721</v>
      </c>
      <c r="E533" s="2" t="s">
        <v>1348</v>
      </c>
      <c r="F533" s="2"/>
      <c r="G533" s="2" t="s">
        <v>1349</v>
      </c>
      <c r="H533" s="2" t="s">
        <v>1351</v>
      </c>
      <c r="I533" s="2"/>
      <c r="J533" t="s">
        <v>62</v>
      </c>
    </row>
    <row r="534" spans="1:10" x14ac:dyDescent="0.25">
      <c r="A534" s="2">
        <v>44</v>
      </c>
      <c r="B534" s="2">
        <v>73</v>
      </c>
      <c r="C534" s="2">
        <v>117</v>
      </c>
      <c r="D534" s="2" t="s">
        <v>721</v>
      </c>
      <c r="E534" s="2" t="s">
        <v>1348</v>
      </c>
      <c r="F534" s="2"/>
      <c r="G534" s="2" t="s">
        <v>1349</v>
      </c>
      <c r="H534" s="2" t="s">
        <v>1352</v>
      </c>
      <c r="I534" s="2" t="s">
        <v>1360</v>
      </c>
      <c r="J534" t="s">
        <v>62</v>
      </c>
    </row>
    <row r="535" spans="1:10" x14ac:dyDescent="0.25">
      <c r="A535" s="2">
        <v>45</v>
      </c>
      <c r="B535" s="2">
        <v>72</v>
      </c>
      <c r="C535" s="2">
        <v>117</v>
      </c>
      <c r="D535" s="2" t="s">
        <v>729</v>
      </c>
      <c r="E535" s="2" t="s">
        <v>1353</v>
      </c>
      <c r="F535" s="2" t="s">
        <v>653</v>
      </c>
      <c r="G535" s="2" t="s">
        <v>1354</v>
      </c>
      <c r="H535" s="2" t="s">
        <v>1353</v>
      </c>
      <c r="I535" s="2"/>
      <c r="J535" t="s">
        <v>62</v>
      </c>
    </row>
    <row r="536" spans="1:10" x14ac:dyDescent="0.25">
      <c r="A536" s="2">
        <v>46</v>
      </c>
      <c r="B536" s="2">
        <v>71</v>
      </c>
      <c r="C536" s="2">
        <v>117</v>
      </c>
      <c r="D536" s="2" t="s">
        <v>796</v>
      </c>
      <c r="E536" s="2" t="s">
        <v>1355</v>
      </c>
      <c r="F536" s="2" t="s">
        <v>1356</v>
      </c>
      <c r="G536" s="2" t="s">
        <v>1357</v>
      </c>
      <c r="H536" s="2" t="s">
        <v>1358</v>
      </c>
      <c r="I536" s="2" t="s">
        <v>227</v>
      </c>
      <c r="J536" t="s">
        <v>62</v>
      </c>
    </row>
    <row r="537" spans="1:10" x14ac:dyDescent="0.25">
      <c r="A537" s="2">
        <v>46</v>
      </c>
      <c r="B537" s="2">
        <v>71</v>
      </c>
      <c r="C537" s="2">
        <v>117</v>
      </c>
      <c r="D537" s="2" t="s">
        <v>796</v>
      </c>
      <c r="E537" s="2" t="s">
        <v>1355</v>
      </c>
      <c r="F537" s="2" t="s">
        <v>1356</v>
      </c>
      <c r="G537" s="2" t="s">
        <v>1357</v>
      </c>
      <c r="H537" s="2" t="s">
        <v>1359</v>
      </c>
      <c r="I537" s="2" t="s">
        <v>227</v>
      </c>
      <c r="J537" t="s">
        <v>62</v>
      </c>
    </row>
    <row r="538" spans="1:10" x14ac:dyDescent="0.25">
      <c r="A538" s="2">
        <v>49</v>
      </c>
      <c r="B538" s="2">
        <v>68</v>
      </c>
      <c r="C538" s="2">
        <v>117</v>
      </c>
      <c r="D538" s="2" t="s">
        <v>1093</v>
      </c>
      <c r="E538" s="2" t="s">
        <v>1361</v>
      </c>
      <c r="F538" s="2" t="s">
        <v>966</v>
      </c>
      <c r="G538" s="2" t="s">
        <v>1362</v>
      </c>
      <c r="H538" s="2" t="s">
        <v>1363</v>
      </c>
      <c r="I538" s="2" t="s">
        <v>273</v>
      </c>
      <c r="J538" t="s">
        <v>62</v>
      </c>
    </row>
    <row r="539" spans="1:10" x14ac:dyDescent="0.25">
      <c r="A539" s="2">
        <v>49</v>
      </c>
      <c r="B539" s="2">
        <v>68</v>
      </c>
      <c r="C539" s="2">
        <v>117</v>
      </c>
      <c r="D539" s="2" t="s">
        <v>1093</v>
      </c>
      <c r="E539" s="2" t="s">
        <v>1361</v>
      </c>
      <c r="F539" s="2" t="s">
        <v>966</v>
      </c>
      <c r="G539" s="2" t="s">
        <v>1362</v>
      </c>
      <c r="H539" s="2" t="s">
        <v>1364</v>
      </c>
      <c r="I539" s="2" t="s">
        <v>273</v>
      </c>
      <c r="J539" t="s">
        <v>62</v>
      </c>
    </row>
    <row r="540" spans="1:10" x14ac:dyDescent="0.25">
      <c r="A540" s="2">
        <v>50</v>
      </c>
      <c r="B540" s="2">
        <v>67</v>
      </c>
      <c r="C540" s="2">
        <v>117</v>
      </c>
      <c r="D540" s="2" t="s">
        <v>1238</v>
      </c>
      <c r="E540" s="2" t="s">
        <v>1365</v>
      </c>
      <c r="F540" s="2" t="s">
        <v>962</v>
      </c>
      <c r="G540" s="2" t="s">
        <v>1366</v>
      </c>
      <c r="H540" s="2" t="s">
        <v>1367</v>
      </c>
      <c r="I540" s="2"/>
      <c r="J540" t="s">
        <v>62</v>
      </c>
    </row>
    <row r="541" spans="1:10" x14ac:dyDescent="0.25">
      <c r="A541" s="2">
        <v>50</v>
      </c>
      <c r="B541" s="2">
        <v>67</v>
      </c>
      <c r="C541" s="2">
        <v>117</v>
      </c>
      <c r="D541" s="2" t="s">
        <v>1238</v>
      </c>
      <c r="E541" s="2" t="s">
        <v>1365</v>
      </c>
      <c r="F541" s="2" t="s">
        <v>962</v>
      </c>
      <c r="G541" s="2" t="s">
        <v>1366</v>
      </c>
      <c r="H541" s="2" t="s">
        <v>1368</v>
      </c>
      <c r="I541" s="2" t="s">
        <v>197</v>
      </c>
      <c r="J541" t="s">
        <v>62</v>
      </c>
    </row>
    <row r="542" spans="1:10" x14ac:dyDescent="0.25">
      <c r="A542" s="2">
        <v>50</v>
      </c>
      <c r="B542" s="2">
        <v>67</v>
      </c>
      <c r="C542" s="2">
        <v>117</v>
      </c>
      <c r="D542" s="2" t="s">
        <v>1238</v>
      </c>
      <c r="E542" s="2" t="s">
        <v>1369</v>
      </c>
      <c r="F542" s="2" t="s">
        <v>1370</v>
      </c>
      <c r="G542" s="2" t="s">
        <v>1371</v>
      </c>
      <c r="H542" s="2" t="s">
        <v>1372</v>
      </c>
      <c r="I542" s="2" t="s">
        <v>603</v>
      </c>
      <c r="J542" t="s">
        <v>62</v>
      </c>
    </row>
    <row r="543" spans="1:10" x14ac:dyDescent="0.25">
      <c r="A543" s="2">
        <v>50</v>
      </c>
      <c r="B543" s="2">
        <v>67</v>
      </c>
      <c r="C543" s="2">
        <v>117</v>
      </c>
      <c r="D543" s="2" t="s">
        <v>1238</v>
      </c>
      <c r="E543" s="2" t="s">
        <v>1369</v>
      </c>
      <c r="F543" s="2" t="s">
        <v>1370</v>
      </c>
      <c r="G543" s="2" t="s">
        <v>1371</v>
      </c>
      <c r="H543" s="2" t="s">
        <v>1373</v>
      </c>
      <c r="I543" s="2" t="s">
        <v>45</v>
      </c>
      <c r="J543" t="s">
        <v>62</v>
      </c>
    </row>
    <row r="544" spans="1:10" x14ac:dyDescent="0.25">
      <c r="A544" s="2">
        <v>51</v>
      </c>
      <c r="B544" s="2">
        <v>66</v>
      </c>
      <c r="C544" s="2">
        <v>117</v>
      </c>
      <c r="D544" s="2" t="s">
        <v>1108</v>
      </c>
      <c r="E544" s="2" t="s">
        <v>1374</v>
      </c>
      <c r="F544" s="2" t="s">
        <v>1375</v>
      </c>
      <c r="G544" s="2" t="s">
        <v>1376</v>
      </c>
      <c r="H544" s="2" t="s">
        <v>1377</v>
      </c>
      <c r="I544" s="2" t="s">
        <v>227</v>
      </c>
      <c r="J544" t="s">
        <v>62</v>
      </c>
    </row>
    <row r="545" spans="1:10" x14ac:dyDescent="0.25">
      <c r="A545" s="2">
        <v>51</v>
      </c>
      <c r="B545" s="2">
        <v>66</v>
      </c>
      <c r="C545" s="2">
        <v>117</v>
      </c>
      <c r="D545" s="2" t="s">
        <v>1108</v>
      </c>
      <c r="E545" s="2" t="s">
        <v>1378</v>
      </c>
      <c r="F545" s="2" t="s">
        <v>1379</v>
      </c>
      <c r="G545" s="2" t="s">
        <v>1380</v>
      </c>
      <c r="H545" s="2" t="s">
        <v>1381</v>
      </c>
      <c r="I545" s="2" t="s">
        <v>73</v>
      </c>
      <c r="J545" t="s">
        <v>62</v>
      </c>
    </row>
    <row r="546" spans="1:10" x14ac:dyDescent="0.25">
      <c r="A546" s="2">
        <v>51</v>
      </c>
      <c r="B546" s="2">
        <v>66</v>
      </c>
      <c r="C546" s="2">
        <v>117</v>
      </c>
      <c r="D546" s="2" t="s">
        <v>1108</v>
      </c>
      <c r="E546" s="2" t="s">
        <v>1378</v>
      </c>
      <c r="F546" s="2" t="s">
        <v>1379</v>
      </c>
      <c r="G546" s="2" t="s">
        <v>1380</v>
      </c>
      <c r="H546" s="2" t="s">
        <v>1382</v>
      </c>
      <c r="I546" s="2"/>
      <c r="J546" t="s">
        <v>62</v>
      </c>
    </row>
    <row r="547" spans="1:10" x14ac:dyDescent="0.25">
      <c r="A547" s="2">
        <v>52</v>
      </c>
      <c r="B547" s="2">
        <v>65</v>
      </c>
      <c r="C547" s="2">
        <v>117</v>
      </c>
      <c r="D547" s="2" t="s">
        <v>1244</v>
      </c>
      <c r="E547" s="2" t="s">
        <v>1383</v>
      </c>
      <c r="F547" s="2" t="s">
        <v>314</v>
      </c>
      <c r="G547" s="2" t="s">
        <v>1384</v>
      </c>
      <c r="H547" s="2" t="s">
        <v>1383</v>
      </c>
      <c r="I547" s="2" t="s">
        <v>92</v>
      </c>
      <c r="J547" t="s">
        <v>62</v>
      </c>
    </row>
    <row r="548" spans="1:10" x14ac:dyDescent="0.25">
      <c r="A548" s="2">
        <v>53</v>
      </c>
      <c r="B548" s="2">
        <v>64</v>
      </c>
      <c r="C548" s="2">
        <v>117</v>
      </c>
      <c r="D548" s="2" t="s">
        <v>1344</v>
      </c>
      <c r="E548" s="2" t="s">
        <v>1385</v>
      </c>
      <c r="F548" s="2" t="s">
        <v>359</v>
      </c>
      <c r="G548" s="2" t="s">
        <v>1386</v>
      </c>
      <c r="H548" s="2" t="s">
        <v>1387</v>
      </c>
      <c r="I548" s="2" t="s">
        <v>1388</v>
      </c>
      <c r="J548" t="s">
        <v>62</v>
      </c>
    </row>
    <row r="549" spans="1:10" x14ac:dyDescent="0.25">
      <c r="A549" s="2">
        <v>53</v>
      </c>
      <c r="B549" s="2">
        <v>64</v>
      </c>
      <c r="C549" s="2">
        <v>117</v>
      </c>
      <c r="D549" s="2" t="s">
        <v>1344</v>
      </c>
      <c r="E549" s="2" t="s">
        <v>1385</v>
      </c>
      <c r="F549" s="2" t="s">
        <v>359</v>
      </c>
      <c r="G549" s="2" t="s">
        <v>1386</v>
      </c>
      <c r="H549" s="2" t="s">
        <v>1389</v>
      </c>
      <c r="I549" s="2"/>
      <c r="J549" t="s">
        <v>62</v>
      </c>
    </row>
    <row r="550" spans="1:10" x14ac:dyDescent="0.25">
      <c r="A550" s="2">
        <v>53</v>
      </c>
      <c r="B550" s="2">
        <v>64</v>
      </c>
      <c r="C550" s="2">
        <v>117</v>
      </c>
      <c r="D550" s="2" t="s">
        <v>1344</v>
      </c>
      <c r="E550" s="2" t="s">
        <v>1390</v>
      </c>
      <c r="F550" s="2" t="s">
        <v>1391</v>
      </c>
      <c r="G550" s="2" t="s">
        <v>1392</v>
      </c>
      <c r="H550" s="2" t="s">
        <v>1393</v>
      </c>
      <c r="I550" s="2" t="s">
        <v>1394</v>
      </c>
      <c r="J550" t="s">
        <v>62</v>
      </c>
    </row>
    <row r="551" spans="1:10" x14ac:dyDescent="0.25">
      <c r="A551" s="2">
        <v>53</v>
      </c>
      <c r="B551" s="2">
        <v>64</v>
      </c>
      <c r="C551" s="2">
        <v>117</v>
      </c>
      <c r="D551" s="2" t="s">
        <v>1344</v>
      </c>
      <c r="E551" s="2" t="s">
        <v>1390</v>
      </c>
      <c r="F551" s="2" t="s">
        <v>1391</v>
      </c>
      <c r="G551" s="2" t="s">
        <v>1392</v>
      </c>
      <c r="H551" s="2" t="s">
        <v>1395</v>
      </c>
      <c r="I551" s="2" t="s">
        <v>92</v>
      </c>
      <c r="J551" t="s">
        <v>62</v>
      </c>
    </row>
    <row r="552" spans="1:10" x14ac:dyDescent="0.25">
      <c r="A552" s="2">
        <v>54</v>
      </c>
      <c r="B552" s="2">
        <v>63</v>
      </c>
      <c r="C552" s="2">
        <v>117</v>
      </c>
      <c r="D552" s="2" t="s">
        <v>1292</v>
      </c>
      <c r="E552" s="2" t="s">
        <v>1396</v>
      </c>
      <c r="F552" s="2" t="s">
        <v>1356</v>
      </c>
      <c r="G552" s="2" t="s">
        <v>1397</v>
      </c>
      <c r="H552" s="2" t="s">
        <v>1398</v>
      </c>
      <c r="I552" s="2" t="s">
        <v>273</v>
      </c>
      <c r="J552" t="s">
        <v>62</v>
      </c>
    </row>
    <row r="553" spans="1:10" x14ac:dyDescent="0.25">
      <c r="A553" s="2">
        <v>54</v>
      </c>
      <c r="B553" s="2">
        <v>63</v>
      </c>
      <c r="C553" s="2">
        <v>117</v>
      </c>
      <c r="D553" s="2" t="s">
        <v>1292</v>
      </c>
      <c r="E553" s="2" t="s">
        <v>1399</v>
      </c>
      <c r="F553" s="2" t="s">
        <v>1400</v>
      </c>
      <c r="G553" s="2" t="s">
        <v>1401</v>
      </c>
      <c r="H553" s="2">
        <v>24</v>
      </c>
      <c r="I553" s="2"/>
      <c r="J553" t="s">
        <v>62</v>
      </c>
    </row>
    <row r="554" spans="1:10" x14ac:dyDescent="0.25">
      <c r="A554" s="2">
        <v>47</v>
      </c>
      <c r="B554" s="2">
        <v>71</v>
      </c>
      <c r="C554" s="2">
        <v>118</v>
      </c>
      <c r="D554" s="2" t="s">
        <v>847</v>
      </c>
      <c r="E554" s="2" t="s">
        <v>1402</v>
      </c>
      <c r="F554" s="2" t="s">
        <v>1403</v>
      </c>
      <c r="G554" s="2" t="s">
        <v>1404</v>
      </c>
      <c r="H554" s="2" t="s">
        <v>1405</v>
      </c>
      <c r="I554" s="2" t="s">
        <v>110</v>
      </c>
      <c r="J554" t="s">
        <v>62</v>
      </c>
    </row>
    <row r="555" spans="1:10" x14ac:dyDescent="0.25">
      <c r="A555" s="2">
        <v>47</v>
      </c>
      <c r="B555" s="2">
        <v>71</v>
      </c>
      <c r="C555" s="2">
        <v>118</v>
      </c>
      <c r="D555" s="2" t="s">
        <v>847</v>
      </c>
      <c r="E555" s="2" t="s">
        <v>1406</v>
      </c>
      <c r="F555" s="2" t="s">
        <v>1407</v>
      </c>
      <c r="G555" s="2" t="s">
        <v>1404</v>
      </c>
      <c r="H555" s="2" t="s">
        <v>1408</v>
      </c>
      <c r="I555" s="2"/>
      <c r="J555" t="s">
        <v>62</v>
      </c>
    </row>
    <row r="556" spans="1:10" x14ac:dyDescent="0.25">
      <c r="A556" s="2">
        <v>50</v>
      </c>
      <c r="B556" s="2">
        <v>68</v>
      </c>
      <c r="C556" s="2">
        <v>118</v>
      </c>
      <c r="D556" s="2" t="s">
        <v>1238</v>
      </c>
      <c r="E556" s="2" t="s">
        <v>1409</v>
      </c>
      <c r="F556" s="2">
        <v>-5</v>
      </c>
      <c r="G556" s="2" t="s">
        <v>1076</v>
      </c>
      <c r="H556" s="2" t="s">
        <v>1410</v>
      </c>
      <c r="I556" s="2" t="s">
        <v>273</v>
      </c>
      <c r="J556" t="s">
        <v>62</v>
      </c>
    </row>
    <row r="557" spans="1:10" x14ac:dyDescent="0.25">
      <c r="A557" s="2">
        <v>50</v>
      </c>
      <c r="B557" s="2">
        <v>68</v>
      </c>
      <c r="C557" s="2">
        <v>118</v>
      </c>
      <c r="D557" s="2" t="s">
        <v>1238</v>
      </c>
      <c r="E557" s="2" t="s">
        <v>1409</v>
      </c>
      <c r="F557" s="2">
        <v>-5</v>
      </c>
      <c r="G557" s="2" t="s">
        <v>1076</v>
      </c>
      <c r="H557" s="2" t="s">
        <v>1411</v>
      </c>
      <c r="I557" s="2" t="s">
        <v>196</v>
      </c>
      <c r="J557" t="s">
        <v>62</v>
      </c>
    </row>
    <row r="558" spans="1:10" x14ac:dyDescent="0.25">
      <c r="A558" s="2">
        <v>50</v>
      </c>
      <c r="B558" s="2">
        <v>68</v>
      </c>
      <c r="C558" s="2">
        <v>118</v>
      </c>
      <c r="D558" s="2" t="s">
        <v>1238</v>
      </c>
      <c r="E558" s="2" t="s">
        <v>1412</v>
      </c>
      <c r="F558" s="2">
        <v>-7</v>
      </c>
      <c r="G558" s="2" t="s">
        <v>1413</v>
      </c>
      <c r="H558" s="2" t="s">
        <v>1414</v>
      </c>
      <c r="I558" s="2" t="s">
        <v>92</v>
      </c>
      <c r="J558" t="s">
        <v>62</v>
      </c>
    </row>
    <row r="559" spans="1:10" x14ac:dyDescent="0.25">
      <c r="A559" s="2">
        <v>50</v>
      </c>
      <c r="B559" s="2">
        <v>68</v>
      </c>
      <c r="C559" s="2">
        <v>118</v>
      </c>
      <c r="D559" s="2" t="s">
        <v>1238</v>
      </c>
      <c r="E559" s="2" t="s">
        <v>1415</v>
      </c>
      <c r="F559" s="2" t="s">
        <v>1333</v>
      </c>
      <c r="G559" s="2" t="s">
        <v>1416</v>
      </c>
      <c r="H559" s="2" t="s">
        <v>1417</v>
      </c>
      <c r="I559" s="2" t="s">
        <v>92</v>
      </c>
      <c r="J559" t="s">
        <v>62</v>
      </c>
    </row>
    <row r="560" spans="1:10" x14ac:dyDescent="0.25">
      <c r="A560" s="2">
        <v>51</v>
      </c>
      <c r="B560" s="2">
        <v>67</v>
      </c>
      <c r="C560" s="2">
        <v>118</v>
      </c>
      <c r="D560" s="2" t="s">
        <v>1108</v>
      </c>
      <c r="E560" s="2" t="s">
        <v>1418</v>
      </c>
      <c r="F560" s="2" t="s">
        <v>116</v>
      </c>
      <c r="G560" s="2" t="s">
        <v>1419</v>
      </c>
      <c r="H560" s="2" t="s">
        <v>1420</v>
      </c>
      <c r="I560" s="2" t="s">
        <v>92</v>
      </c>
      <c r="J560" t="s">
        <v>62</v>
      </c>
    </row>
    <row r="561" spans="1:12" x14ac:dyDescent="0.25">
      <c r="A561" s="2">
        <v>51</v>
      </c>
      <c r="B561" s="2">
        <v>67</v>
      </c>
      <c r="C561" s="2">
        <v>118</v>
      </c>
      <c r="D561" s="2" t="s">
        <v>1108</v>
      </c>
      <c r="E561" s="2" t="s">
        <v>1421</v>
      </c>
      <c r="F561" s="2" t="s">
        <v>1422</v>
      </c>
      <c r="G561" s="2" t="s">
        <v>1423</v>
      </c>
      <c r="H561" s="2" t="s">
        <v>1424</v>
      </c>
      <c r="I561" s="2" t="s">
        <v>273</v>
      </c>
      <c r="J561" t="s">
        <v>62</v>
      </c>
    </row>
    <row r="562" spans="1:12" x14ac:dyDescent="0.25">
      <c r="A562" s="2">
        <v>51</v>
      </c>
      <c r="B562" s="2">
        <v>67</v>
      </c>
      <c r="C562" s="2">
        <v>118</v>
      </c>
      <c r="D562" s="2" t="s">
        <v>1108</v>
      </c>
      <c r="E562" s="2" t="s">
        <v>1421</v>
      </c>
      <c r="F562" s="2" t="s">
        <v>1422</v>
      </c>
      <c r="G562" s="2" t="s">
        <v>1423</v>
      </c>
      <c r="H562" s="2" t="s">
        <v>1425</v>
      </c>
      <c r="I562" s="2" t="s">
        <v>273</v>
      </c>
      <c r="J562" t="s">
        <v>62</v>
      </c>
    </row>
    <row r="563" spans="1:12" x14ac:dyDescent="0.25">
      <c r="A563" s="2">
        <v>51</v>
      </c>
      <c r="B563" s="2">
        <v>67</v>
      </c>
      <c r="C563" s="2">
        <v>118</v>
      </c>
      <c r="D563" s="2" t="s">
        <v>1108</v>
      </c>
      <c r="E563" s="2" t="s">
        <v>1421</v>
      </c>
      <c r="F563" s="2" t="s">
        <v>1422</v>
      </c>
      <c r="G563" s="2" t="s">
        <v>1423</v>
      </c>
      <c r="H563" s="2" t="s">
        <v>1426</v>
      </c>
      <c r="I563" s="2"/>
      <c r="J563" t="s">
        <v>62</v>
      </c>
    </row>
    <row r="564" spans="1:12" x14ac:dyDescent="0.25">
      <c r="A564" s="2">
        <v>51</v>
      </c>
      <c r="B564" s="2">
        <v>67</v>
      </c>
      <c r="C564" s="2">
        <v>118</v>
      </c>
      <c r="D564" s="2" t="s">
        <v>1108</v>
      </c>
      <c r="E564" s="2" t="s">
        <v>1427</v>
      </c>
      <c r="F564" s="2" t="s">
        <v>123</v>
      </c>
      <c r="G564" s="2" t="s">
        <v>1428</v>
      </c>
      <c r="H564" s="2" t="s">
        <v>1429</v>
      </c>
      <c r="I564" s="2" t="s">
        <v>1261</v>
      </c>
      <c r="J564" t="s">
        <v>62</v>
      </c>
    </row>
    <row r="565" spans="1:12" x14ac:dyDescent="0.25">
      <c r="A565" s="2">
        <v>51</v>
      </c>
      <c r="B565" s="2">
        <v>67</v>
      </c>
      <c r="C565" s="2">
        <v>118</v>
      </c>
      <c r="D565" s="2" t="s">
        <v>1108</v>
      </c>
      <c r="E565" s="2" t="s">
        <v>1427</v>
      </c>
      <c r="F565" s="2" t="s">
        <v>123</v>
      </c>
      <c r="G565" s="2" t="s">
        <v>1428</v>
      </c>
      <c r="H565" s="2" t="s">
        <v>1430</v>
      </c>
      <c r="I565" s="2"/>
      <c r="J565" t="s">
        <v>62</v>
      </c>
    </row>
    <row r="566" spans="1:12" x14ac:dyDescent="0.25">
      <c r="A566" s="2">
        <v>44</v>
      </c>
      <c r="B566" s="2">
        <v>75</v>
      </c>
      <c r="C566" s="2">
        <v>119</v>
      </c>
      <c r="D566" s="2" t="s">
        <v>721</v>
      </c>
      <c r="E566" s="2" t="s">
        <v>1431</v>
      </c>
      <c r="F566" s="2"/>
      <c r="G566" s="2" t="s">
        <v>1432</v>
      </c>
      <c r="H566" s="2" t="s">
        <v>1433</v>
      </c>
      <c r="I566" s="2" t="s">
        <v>1360</v>
      </c>
      <c r="J566" t="s">
        <v>62</v>
      </c>
    </row>
    <row r="567" spans="1:12" x14ac:dyDescent="0.25">
      <c r="A567" s="2">
        <v>48</v>
      </c>
      <c r="B567" s="2">
        <v>71</v>
      </c>
      <c r="C567" s="2">
        <v>119</v>
      </c>
      <c r="D567" s="2" t="s">
        <v>856</v>
      </c>
      <c r="E567" s="2" t="s">
        <v>1434</v>
      </c>
      <c r="F567" s="2" t="s">
        <v>1435</v>
      </c>
      <c r="G567" s="2" t="s">
        <v>1436</v>
      </c>
      <c r="H567" s="2">
        <v>14.3</v>
      </c>
      <c r="I567" s="2"/>
      <c r="J567" t="s">
        <v>62</v>
      </c>
    </row>
    <row r="568" spans="1:12" x14ac:dyDescent="0.25">
      <c r="A568" s="2">
        <v>48</v>
      </c>
      <c r="B568" s="2">
        <v>71</v>
      </c>
      <c r="C568" s="2">
        <v>119</v>
      </c>
      <c r="D568" s="2" t="s">
        <v>856</v>
      </c>
      <c r="E568" s="2" t="s">
        <v>1434</v>
      </c>
      <c r="F568" s="2" t="s">
        <v>1435</v>
      </c>
      <c r="G568" s="2" t="s">
        <v>1436</v>
      </c>
      <c r="H568" s="2" t="s">
        <v>1437</v>
      </c>
      <c r="I568" s="2" t="s">
        <v>92</v>
      </c>
      <c r="J568" t="s">
        <v>62</v>
      </c>
    </row>
    <row r="569" spans="1:12" x14ac:dyDescent="0.25">
      <c r="A569" s="2">
        <v>49</v>
      </c>
      <c r="B569" s="2">
        <v>70</v>
      </c>
      <c r="C569" s="2">
        <v>119</v>
      </c>
      <c r="D569" s="2" t="s">
        <v>1093</v>
      </c>
      <c r="E569" s="2" t="s">
        <v>1438</v>
      </c>
      <c r="F569" s="2" t="s">
        <v>665</v>
      </c>
      <c r="G569" s="2" t="s">
        <v>771</v>
      </c>
      <c r="H569" s="2" t="s">
        <v>1439</v>
      </c>
      <c r="I569" s="2"/>
      <c r="J569" t="s">
        <v>62</v>
      </c>
    </row>
    <row r="570" spans="1:12" x14ac:dyDescent="0.25">
      <c r="A570" s="2">
        <v>49</v>
      </c>
      <c r="B570" s="2">
        <v>70</v>
      </c>
      <c r="C570" s="2">
        <v>119</v>
      </c>
      <c r="D570" s="2" t="s">
        <v>1093</v>
      </c>
      <c r="E570" s="2" t="s">
        <v>1438</v>
      </c>
      <c r="F570" s="2" t="s">
        <v>665</v>
      </c>
      <c r="G570" s="2" t="s">
        <v>771</v>
      </c>
      <c r="H570" s="2" t="s">
        <v>1440</v>
      </c>
      <c r="I570" s="2" t="s">
        <v>273</v>
      </c>
      <c r="J570" t="s">
        <v>62</v>
      </c>
    </row>
    <row r="571" spans="1:12" x14ac:dyDescent="0.25">
      <c r="A571" s="2">
        <v>49</v>
      </c>
      <c r="B571" s="2">
        <v>70</v>
      </c>
      <c r="C571" s="2">
        <v>119</v>
      </c>
      <c r="D571" s="2" t="s">
        <v>1093</v>
      </c>
      <c r="E571" s="2" t="s">
        <v>1441</v>
      </c>
      <c r="F571" s="2" t="s">
        <v>1442</v>
      </c>
      <c r="G571" s="2" t="s">
        <v>1443</v>
      </c>
      <c r="H571" s="2">
        <v>152</v>
      </c>
      <c r="I571" s="2" t="s">
        <v>73</v>
      </c>
      <c r="J571" t="s">
        <v>62</v>
      </c>
    </row>
    <row r="572" spans="1:12" x14ac:dyDescent="0.25">
      <c r="A572" s="2">
        <v>50</v>
      </c>
      <c r="B572" s="2">
        <v>69</v>
      </c>
      <c r="C572" s="2">
        <v>119</v>
      </c>
      <c r="D572" s="2" t="s">
        <v>1238</v>
      </c>
      <c r="E572" s="2" t="s">
        <v>1444</v>
      </c>
      <c r="F572" s="2" t="s">
        <v>966</v>
      </c>
      <c r="G572" s="2" t="s">
        <v>1445</v>
      </c>
      <c r="H572" s="2" t="s">
        <v>1446</v>
      </c>
      <c r="I572" s="2" t="s">
        <v>7</v>
      </c>
      <c r="J572" t="s">
        <v>62</v>
      </c>
    </row>
    <row r="573" spans="1:12" x14ac:dyDescent="0.25">
      <c r="A573" s="2">
        <v>50</v>
      </c>
      <c r="B573" s="2">
        <v>69</v>
      </c>
      <c r="C573" s="2">
        <v>119</v>
      </c>
      <c r="D573" s="2" t="s">
        <v>1238</v>
      </c>
      <c r="E573" s="2" t="s">
        <v>1447</v>
      </c>
      <c r="F573" s="2" t="s">
        <v>962</v>
      </c>
      <c r="G573" s="2" t="s">
        <v>1448</v>
      </c>
      <c r="H573" s="2" t="s">
        <v>1449</v>
      </c>
      <c r="I573" s="2" t="s">
        <v>197</v>
      </c>
      <c r="J573" t="s">
        <v>62</v>
      </c>
    </row>
    <row r="574" spans="1:12" x14ac:dyDescent="0.25">
      <c r="A574" s="2">
        <v>50</v>
      </c>
      <c r="B574" s="2">
        <v>69</v>
      </c>
      <c r="C574" s="2">
        <v>119</v>
      </c>
      <c r="D574" s="2" t="s">
        <v>1238</v>
      </c>
      <c r="E574" s="2" t="s">
        <v>1450</v>
      </c>
      <c r="F574" s="2" t="s">
        <v>1370</v>
      </c>
      <c r="G574" s="2" t="s">
        <v>1451</v>
      </c>
      <c r="H574" s="2" t="s">
        <v>1452</v>
      </c>
      <c r="I574" s="2"/>
      <c r="J574" t="s">
        <v>62</v>
      </c>
    </row>
    <row r="575" spans="1:12" x14ac:dyDescent="0.25">
      <c r="A575" s="2">
        <v>50</v>
      </c>
      <c r="B575" s="2">
        <v>69</v>
      </c>
      <c r="C575" s="2">
        <v>119</v>
      </c>
      <c r="D575" s="2" t="s">
        <v>1238</v>
      </c>
      <c r="E575" s="2" t="s">
        <v>1450</v>
      </c>
      <c r="F575" s="2" t="s">
        <v>1370</v>
      </c>
      <c r="G575" s="2" t="s">
        <v>1451</v>
      </c>
      <c r="H575" s="2" t="s">
        <v>1453</v>
      </c>
      <c r="I575" s="2"/>
      <c r="J575" t="s">
        <v>62</v>
      </c>
    </row>
    <row r="576" spans="1:12" x14ac:dyDescent="0.25">
      <c r="A576" s="2">
        <v>50</v>
      </c>
      <c r="B576" s="2">
        <v>69</v>
      </c>
      <c r="C576" s="2">
        <v>119</v>
      </c>
      <c r="D576" s="2" t="s">
        <v>1238</v>
      </c>
      <c r="E576" s="2" t="s">
        <v>1454</v>
      </c>
      <c r="F576" s="2" t="s">
        <v>1455</v>
      </c>
      <c r="G576" s="2" t="s">
        <v>1456</v>
      </c>
      <c r="H576" s="2" t="s">
        <v>1457</v>
      </c>
      <c r="I576" s="2"/>
      <c r="J576" t="s">
        <v>62</v>
      </c>
      <c r="K576" s="2"/>
      <c r="L576" s="2"/>
    </row>
    <row r="577" spans="1:12" x14ac:dyDescent="0.25">
      <c r="A577" s="2">
        <v>50</v>
      </c>
      <c r="B577" s="2">
        <v>69</v>
      </c>
      <c r="C577" s="2">
        <v>119</v>
      </c>
      <c r="D577" s="2" t="s">
        <v>1238</v>
      </c>
      <c r="E577" s="2" t="s">
        <v>1458</v>
      </c>
      <c r="F577" s="2" t="s">
        <v>1459</v>
      </c>
      <c r="G577" s="2" t="s">
        <v>1460</v>
      </c>
      <c r="H577" s="2" t="s">
        <v>1461</v>
      </c>
      <c r="I577" s="2"/>
      <c r="J577" t="s">
        <v>62</v>
      </c>
      <c r="K577" s="2"/>
      <c r="L577" s="2"/>
    </row>
    <row r="578" spans="1:12" x14ac:dyDescent="0.25">
      <c r="A578" s="2">
        <v>51</v>
      </c>
      <c r="B578" s="2">
        <v>68</v>
      </c>
      <c r="C578" s="2">
        <v>119</v>
      </c>
      <c r="D578" s="2" t="s">
        <v>1108</v>
      </c>
      <c r="E578" s="2" t="s">
        <v>1462</v>
      </c>
      <c r="F578" s="2" t="s">
        <v>216</v>
      </c>
      <c r="G578" s="2" t="s">
        <v>1463</v>
      </c>
      <c r="H578" s="2">
        <v>134</v>
      </c>
      <c r="I578" s="2" t="s">
        <v>1464</v>
      </c>
      <c r="J578" t="s">
        <v>62</v>
      </c>
      <c r="K578" s="2"/>
      <c r="L578" s="2"/>
    </row>
    <row r="579" spans="1:12" x14ac:dyDescent="0.25">
      <c r="A579" s="2">
        <v>51</v>
      </c>
      <c r="B579" s="2">
        <v>68</v>
      </c>
      <c r="C579" s="2">
        <v>119</v>
      </c>
      <c r="D579" s="2" t="s">
        <v>1108</v>
      </c>
      <c r="E579" s="2" t="s">
        <v>1462</v>
      </c>
      <c r="F579" s="2" t="s">
        <v>216</v>
      </c>
      <c r="G579" s="2" t="s">
        <v>1463</v>
      </c>
      <c r="H579" s="2">
        <v>240</v>
      </c>
      <c r="I579" s="2" t="s">
        <v>73</v>
      </c>
      <c r="J579" t="s">
        <v>62</v>
      </c>
      <c r="K579" s="2"/>
      <c r="L579" s="2"/>
    </row>
    <row r="580" spans="1:12" x14ac:dyDescent="0.25">
      <c r="A580" s="2">
        <v>51</v>
      </c>
      <c r="B580" s="2">
        <v>68</v>
      </c>
      <c r="C580" s="2">
        <v>119</v>
      </c>
      <c r="D580" s="2" t="s">
        <v>1108</v>
      </c>
      <c r="E580" s="2" t="s">
        <v>1465</v>
      </c>
      <c r="F580" s="2" t="s">
        <v>1442</v>
      </c>
      <c r="G580" s="2" t="s">
        <v>1466</v>
      </c>
      <c r="H580" s="2">
        <v>288.2</v>
      </c>
      <c r="I580" s="2" t="s">
        <v>603</v>
      </c>
      <c r="J580" t="s">
        <v>62</v>
      </c>
      <c r="K580" s="2"/>
      <c r="L580" s="2"/>
    </row>
    <row r="581" spans="1:12" x14ac:dyDescent="0.25">
      <c r="A581" s="2">
        <v>53</v>
      </c>
      <c r="B581" s="2">
        <v>66</v>
      </c>
      <c r="C581" s="2">
        <v>119</v>
      </c>
      <c r="D581" s="2" t="s">
        <v>1344</v>
      </c>
      <c r="E581" s="2" t="s">
        <v>1467</v>
      </c>
      <c r="F581" s="2" t="s">
        <v>84</v>
      </c>
      <c r="G581" s="2" t="s">
        <v>1468</v>
      </c>
      <c r="H581" s="2" t="s">
        <v>1469</v>
      </c>
      <c r="I581" s="2" t="s">
        <v>7</v>
      </c>
      <c r="J581" t="s">
        <v>62</v>
      </c>
      <c r="K581" s="2"/>
      <c r="L581" s="2"/>
    </row>
    <row r="582" spans="1:12" x14ac:dyDescent="0.25">
      <c r="A582" s="2">
        <v>53</v>
      </c>
      <c r="B582" s="2">
        <v>66</v>
      </c>
      <c r="C582" s="2">
        <v>119</v>
      </c>
      <c r="D582" s="2" t="s">
        <v>1344</v>
      </c>
      <c r="E582" s="2" t="s">
        <v>1467</v>
      </c>
      <c r="F582" s="2" t="s">
        <v>84</v>
      </c>
      <c r="G582" s="2" t="s">
        <v>1468</v>
      </c>
      <c r="H582" s="2" t="s">
        <v>1470</v>
      </c>
      <c r="I582" s="2" t="s">
        <v>92</v>
      </c>
      <c r="J582" t="s">
        <v>62</v>
      </c>
      <c r="K582" s="2"/>
      <c r="L582" s="2"/>
    </row>
    <row r="583" spans="1:12" x14ac:dyDescent="0.25">
      <c r="A583" s="2">
        <v>54</v>
      </c>
      <c r="B583" s="2">
        <v>65</v>
      </c>
      <c r="C583" s="2">
        <v>119</v>
      </c>
      <c r="D583" s="2" t="s">
        <v>1292</v>
      </c>
      <c r="E583" s="2" t="s">
        <v>1471</v>
      </c>
      <c r="F583" s="2" t="s">
        <v>1356</v>
      </c>
      <c r="G583" s="2" t="s">
        <v>1472</v>
      </c>
      <c r="H583" s="2" t="s">
        <v>1473</v>
      </c>
      <c r="I583" s="2" t="s">
        <v>273</v>
      </c>
      <c r="J583" t="s">
        <v>62</v>
      </c>
      <c r="K583" s="2"/>
      <c r="L583" s="2"/>
    </row>
    <row r="584" spans="1:12" x14ac:dyDescent="0.25">
      <c r="A584" s="2">
        <v>54</v>
      </c>
      <c r="B584" s="2">
        <v>65</v>
      </c>
      <c r="C584" s="2">
        <v>119</v>
      </c>
      <c r="D584" s="2" t="s">
        <v>1292</v>
      </c>
      <c r="E584" s="2" t="s">
        <v>1474</v>
      </c>
      <c r="F584" s="2" t="s">
        <v>1400</v>
      </c>
      <c r="G584" s="2" t="s">
        <v>297</v>
      </c>
      <c r="H584" s="2" t="s">
        <v>1475</v>
      </c>
      <c r="I584" s="2" t="s">
        <v>92</v>
      </c>
      <c r="J584" t="s">
        <v>62</v>
      </c>
      <c r="K584" s="2"/>
      <c r="L584" s="2"/>
    </row>
    <row r="585" spans="1:12" x14ac:dyDescent="0.25">
      <c r="A585" s="2">
        <v>54</v>
      </c>
      <c r="B585" s="2">
        <v>65</v>
      </c>
      <c r="C585" s="2">
        <v>119</v>
      </c>
      <c r="D585" s="2" t="s">
        <v>1292</v>
      </c>
      <c r="E585" s="2" t="s">
        <v>1476</v>
      </c>
      <c r="F585" s="2" t="s">
        <v>455</v>
      </c>
      <c r="G585" s="2" t="s">
        <v>1477</v>
      </c>
      <c r="H585" s="2" t="s">
        <v>536</v>
      </c>
      <c r="I585" s="2" t="s">
        <v>92</v>
      </c>
      <c r="J585" t="s">
        <v>62</v>
      </c>
      <c r="K585" s="2"/>
      <c r="L585" s="2"/>
    </row>
    <row r="586" spans="1:12" x14ac:dyDescent="0.25">
      <c r="A586" s="2">
        <v>54</v>
      </c>
      <c r="B586" s="2">
        <v>65</v>
      </c>
      <c r="C586" s="2">
        <v>119</v>
      </c>
      <c r="D586" s="2" t="s">
        <v>1292</v>
      </c>
      <c r="E586" s="2" t="s">
        <v>1476</v>
      </c>
      <c r="F586" s="2" t="s">
        <v>455</v>
      </c>
      <c r="G586" s="2" t="s">
        <v>1477</v>
      </c>
      <c r="H586" s="2" t="s">
        <v>1478</v>
      </c>
      <c r="I586" s="2" t="s">
        <v>92</v>
      </c>
      <c r="J586" t="s">
        <v>62</v>
      </c>
      <c r="K586" s="2"/>
      <c r="L586" s="2"/>
    </row>
    <row r="587" spans="1:12" x14ac:dyDescent="0.25">
      <c r="A587" s="2">
        <v>45</v>
      </c>
      <c r="B587" s="2">
        <v>75</v>
      </c>
      <c r="C587" s="2">
        <v>120</v>
      </c>
      <c r="D587" s="2" t="s">
        <v>729</v>
      </c>
      <c r="E587" s="2" t="s">
        <v>1479</v>
      </c>
      <c r="G587" s="2" t="s">
        <v>1480</v>
      </c>
      <c r="H587" s="2" t="s">
        <v>1481</v>
      </c>
      <c r="I587" s="2" t="s">
        <v>1360</v>
      </c>
      <c r="J587" t="s">
        <v>62</v>
      </c>
      <c r="K587" s="2"/>
      <c r="L587" s="2"/>
    </row>
    <row r="588" spans="1:12" x14ac:dyDescent="0.25">
      <c r="A588" s="2">
        <v>50</v>
      </c>
      <c r="B588" s="2">
        <v>70</v>
      </c>
      <c r="C588" s="2">
        <v>120</v>
      </c>
      <c r="D588" s="2" t="s">
        <v>1238</v>
      </c>
      <c r="E588" s="2" t="s">
        <v>1482</v>
      </c>
      <c r="F588" s="2">
        <v>-7</v>
      </c>
      <c r="G588" s="2" t="s">
        <v>1483</v>
      </c>
      <c r="H588" s="2" t="s">
        <v>1484</v>
      </c>
      <c r="I588" s="2" t="s">
        <v>92</v>
      </c>
      <c r="J588" t="s">
        <v>62</v>
      </c>
      <c r="K588" s="2"/>
      <c r="L588" s="2"/>
    </row>
    <row r="589" spans="1:12" x14ac:dyDescent="0.25">
      <c r="A589" s="2">
        <v>50</v>
      </c>
      <c r="B589" s="2">
        <v>70</v>
      </c>
      <c r="C589" s="2">
        <v>120</v>
      </c>
      <c r="D589" s="2" t="s">
        <v>1238</v>
      </c>
      <c r="E589" s="2" t="s">
        <v>1485</v>
      </c>
      <c r="F589" s="2" t="s">
        <v>1333</v>
      </c>
      <c r="G589" s="2" t="s">
        <v>1486</v>
      </c>
      <c r="H589" s="2" t="s">
        <v>469</v>
      </c>
      <c r="I589" s="2" t="s">
        <v>73</v>
      </c>
      <c r="J589" t="s">
        <v>62</v>
      </c>
      <c r="K589" s="2"/>
      <c r="L589" s="2"/>
    </row>
    <row r="590" spans="1:12" x14ac:dyDescent="0.25">
      <c r="A590" s="2">
        <v>50</v>
      </c>
      <c r="B590" s="2">
        <v>70</v>
      </c>
      <c r="C590" s="2">
        <v>120</v>
      </c>
      <c r="D590" s="2" t="s">
        <v>1238</v>
      </c>
      <c r="E590" s="2" t="s">
        <v>1487</v>
      </c>
      <c r="F590" s="2">
        <v>-15</v>
      </c>
      <c r="G590" s="2" t="s">
        <v>1488</v>
      </c>
      <c r="H590" s="2" t="s">
        <v>1489</v>
      </c>
      <c r="I590" s="2"/>
      <c r="J590" t="s">
        <v>62</v>
      </c>
      <c r="K590" s="2"/>
      <c r="L590" s="2"/>
    </row>
    <row r="591" spans="1:12" x14ac:dyDescent="0.25">
      <c r="A591" s="2">
        <v>51</v>
      </c>
      <c r="B591" s="2">
        <v>69</v>
      </c>
      <c r="C591" s="2">
        <v>120</v>
      </c>
      <c r="D591" s="2" t="s">
        <v>1108</v>
      </c>
      <c r="E591" s="2" t="s">
        <v>1490</v>
      </c>
      <c r="F591" s="2" t="s">
        <v>292</v>
      </c>
      <c r="G591" s="2" t="s">
        <v>1491</v>
      </c>
      <c r="H591" s="2" t="s">
        <v>1492</v>
      </c>
      <c r="I591" s="2" t="s">
        <v>273</v>
      </c>
      <c r="J591" t="s">
        <v>62</v>
      </c>
      <c r="K591" s="2"/>
      <c r="L591" s="2"/>
    </row>
    <row r="592" spans="1:12" x14ac:dyDescent="0.25">
      <c r="A592" s="2">
        <v>51</v>
      </c>
      <c r="B592" s="2">
        <v>69</v>
      </c>
      <c r="C592" s="2">
        <v>120</v>
      </c>
      <c r="D592" s="2" t="s">
        <v>1108</v>
      </c>
      <c r="E592" s="2">
        <v>2328.3000000000002</v>
      </c>
      <c r="F592" s="2" t="s">
        <v>1493</v>
      </c>
      <c r="G592" s="2" t="s">
        <v>1494</v>
      </c>
      <c r="H592" s="2" t="s">
        <v>979</v>
      </c>
      <c r="I592" s="2"/>
      <c r="J592" t="s">
        <v>62</v>
      </c>
      <c r="K592" s="2"/>
      <c r="L592" s="2"/>
    </row>
    <row r="593" spans="1:12" x14ac:dyDescent="0.25">
      <c r="A593" s="2">
        <v>51</v>
      </c>
      <c r="B593" s="2">
        <v>69</v>
      </c>
      <c r="C593" s="2">
        <v>120</v>
      </c>
      <c r="D593" s="2" t="s">
        <v>1108</v>
      </c>
      <c r="E593" s="2">
        <v>2884.7</v>
      </c>
      <c r="F593" s="2">
        <v>-16</v>
      </c>
      <c r="G593" s="2" t="s">
        <v>1495</v>
      </c>
      <c r="H593" s="2" t="s">
        <v>1496</v>
      </c>
      <c r="I593" s="2"/>
      <c r="J593" t="s">
        <v>62</v>
      </c>
      <c r="K593" s="2"/>
      <c r="L593" s="2"/>
    </row>
    <row r="594" spans="1:12" x14ac:dyDescent="0.25">
      <c r="A594" s="2">
        <v>53</v>
      </c>
      <c r="B594" s="2">
        <v>67</v>
      </c>
      <c r="C594" s="2">
        <v>120</v>
      </c>
      <c r="D594" s="2" t="s">
        <v>1344</v>
      </c>
      <c r="E594" s="2" t="s">
        <v>1497</v>
      </c>
      <c r="F594" s="2" t="s">
        <v>107</v>
      </c>
      <c r="G594" s="2" t="s">
        <v>1498</v>
      </c>
      <c r="H594" s="2" t="s">
        <v>1499</v>
      </c>
      <c r="I594" s="2" t="s">
        <v>273</v>
      </c>
      <c r="J594" t="s">
        <v>62</v>
      </c>
      <c r="K594" s="2"/>
      <c r="L594" s="2"/>
    </row>
    <row r="595" spans="1:12" x14ac:dyDescent="0.25">
      <c r="A595" s="2">
        <v>53</v>
      </c>
      <c r="B595" s="2">
        <v>67</v>
      </c>
      <c r="C595" s="2">
        <v>120</v>
      </c>
      <c r="D595" s="2" t="s">
        <v>1344</v>
      </c>
      <c r="E595" s="2" t="s">
        <v>1500</v>
      </c>
      <c r="F595" s="2" t="s">
        <v>292</v>
      </c>
      <c r="G595" s="2" t="s">
        <v>1501</v>
      </c>
      <c r="H595" s="2" t="s">
        <v>1502</v>
      </c>
      <c r="I595" s="2"/>
      <c r="J595" t="s">
        <v>62</v>
      </c>
      <c r="K595" s="2"/>
      <c r="L595" s="2"/>
    </row>
    <row r="596" spans="1:12" x14ac:dyDescent="0.25">
      <c r="A596" s="2">
        <v>53</v>
      </c>
      <c r="B596" s="2">
        <v>67</v>
      </c>
      <c r="C596" s="2">
        <v>120</v>
      </c>
      <c r="D596" s="2" t="s">
        <v>1344</v>
      </c>
      <c r="E596" s="2" t="s">
        <v>1500</v>
      </c>
      <c r="F596" s="2" t="s">
        <v>292</v>
      </c>
      <c r="G596" s="2" t="s">
        <v>1501</v>
      </c>
      <c r="H596" s="2" t="s">
        <v>1500</v>
      </c>
      <c r="I596" s="2" t="s">
        <v>273</v>
      </c>
      <c r="J596" t="s">
        <v>62</v>
      </c>
      <c r="K596" s="2"/>
      <c r="L596" s="2"/>
    </row>
    <row r="597" spans="1:12" x14ac:dyDescent="0.25">
      <c r="A597" s="2">
        <v>46</v>
      </c>
      <c r="B597" s="2">
        <v>75</v>
      </c>
      <c r="C597" s="2">
        <v>121</v>
      </c>
      <c r="D597" s="2" t="s">
        <v>796</v>
      </c>
      <c r="E597" s="2" t="s">
        <v>1503</v>
      </c>
      <c r="F597" s="2" t="s">
        <v>1504</v>
      </c>
      <c r="G597" s="2" t="s">
        <v>1505</v>
      </c>
      <c r="H597" s="2" t="s">
        <v>1503</v>
      </c>
      <c r="I597" s="2" t="s">
        <v>92</v>
      </c>
      <c r="J597" t="s">
        <v>62</v>
      </c>
    </row>
    <row r="598" spans="1:12" x14ac:dyDescent="0.25">
      <c r="A598" s="2">
        <v>48</v>
      </c>
      <c r="B598" s="2">
        <v>73</v>
      </c>
      <c r="C598" s="2">
        <v>121</v>
      </c>
      <c r="D598" s="2" t="s">
        <v>856</v>
      </c>
      <c r="E598" s="2" t="s">
        <v>1506</v>
      </c>
      <c r="F598" s="2" t="s">
        <v>1507</v>
      </c>
      <c r="G598" s="2" t="s">
        <v>1508</v>
      </c>
      <c r="H598" s="2" t="s">
        <v>1509</v>
      </c>
      <c r="I598" s="2" t="s">
        <v>73</v>
      </c>
      <c r="J598" t="s">
        <v>62</v>
      </c>
    </row>
    <row r="599" spans="1:12" x14ac:dyDescent="0.25">
      <c r="A599" s="2">
        <v>50</v>
      </c>
      <c r="B599" s="2">
        <v>71</v>
      </c>
      <c r="C599" s="2">
        <v>121</v>
      </c>
      <c r="D599" s="2" t="s">
        <v>1238</v>
      </c>
      <c r="E599" s="2" t="s">
        <v>1510</v>
      </c>
      <c r="F599" s="2" t="s">
        <v>1202</v>
      </c>
      <c r="G599" s="2" t="s">
        <v>1511</v>
      </c>
      <c r="H599" s="2">
        <v>752</v>
      </c>
      <c r="I599" s="2"/>
      <c r="J599" t="s">
        <v>62</v>
      </c>
    </row>
    <row r="600" spans="1:12" x14ac:dyDescent="0.25">
      <c r="A600" s="2">
        <v>50</v>
      </c>
      <c r="B600" s="2">
        <v>71</v>
      </c>
      <c r="C600" s="2">
        <v>121</v>
      </c>
      <c r="D600" s="2" t="s">
        <v>1238</v>
      </c>
      <c r="E600" s="2" t="s">
        <v>1510</v>
      </c>
      <c r="F600" s="2" t="s">
        <v>1202</v>
      </c>
      <c r="G600" s="2" t="s">
        <v>1511</v>
      </c>
      <c r="H600" s="2">
        <v>841</v>
      </c>
      <c r="I600" s="2"/>
      <c r="J600" t="s">
        <v>62</v>
      </c>
    </row>
    <row r="601" spans="1:12" x14ac:dyDescent="0.25">
      <c r="A601" s="2">
        <v>50</v>
      </c>
      <c r="B601" s="2">
        <v>71</v>
      </c>
      <c r="C601" s="2">
        <v>121</v>
      </c>
      <c r="D601" s="2" t="s">
        <v>1238</v>
      </c>
      <c r="E601" s="2" t="s">
        <v>1512</v>
      </c>
      <c r="F601" s="2" t="s">
        <v>1455</v>
      </c>
      <c r="G601" s="2" t="s">
        <v>1513</v>
      </c>
      <c r="H601" s="2" t="s">
        <v>1514</v>
      </c>
      <c r="I601" s="2" t="s">
        <v>92</v>
      </c>
      <c r="J601" t="s">
        <v>62</v>
      </c>
    </row>
    <row r="602" spans="1:12" x14ac:dyDescent="0.25">
      <c r="A602" s="2">
        <v>50</v>
      </c>
      <c r="B602" s="2">
        <v>71</v>
      </c>
      <c r="C602" s="2">
        <v>121</v>
      </c>
      <c r="D602" s="2" t="s">
        <v>1238</v>
      </c>
      <c r="E602" s="2" t="s">
        <v>1515</v>
      </c>
      <c r="F602" s="2" t="s">
        <v>1459</v>
      </c>
      <c r="G602" s="2" t="s">
        <v>1516</v>
      </c>
      <c r="H602" s="2" t="s">
        <v>1517</v>
      </c>
      <c r="I602" s="2"/>
      <c r="J602" t="s">
        <v>62</v>
      </c>
    </row>
    <row r="603" spans="1:12" x14ac:dyDescent="0.25">
      <c r="A603" s="2">
        <v>52</v>
      </c>
      <c r="B603" s="2">
        <v>69</v>
      </c>
      <c r="C603" s="2">
        <v>121</v>
      </c>
      <c r="D603" s="2" t="s">
        <v>1244</v>
      </c>
      <c r="E603" s="2" t="s">
        <v>1518</v>
      </c>
      <c r="F603" s="2" t="s">
        <v>380</v>
      </c>
      <c r="G603" s="2" t="s">
        <v>1519</v>
      </c>
      <c r="H603" s="2" t="s">
        <v>1520</v>
      </c>
      <c r="I603" s="2" t="s">
        <v>92</v>
      </c>
      <c r="J603" t="s">
        <v>62</v>
      </c>
    </row>
    <row r="604" spans="1:12" x14ac:dyDescent="0.25">
      <c r="A604" s="2">
        <v>53</v>
      </c>
      <c r="B604" s="2">
        <v>68</v>
      </c>
      <c r="C604" s="2">
        <v>121</v>
      </c>
      <c r="D604" s="2" t="s">
        <v>1344</v>
      </c>
      <c r="E604" s="2" t="s">
        <v>1521</v>
      </c>
      <c r="F604" s="2" t="s">
        <v>1522</v>
      </c>
      <c r="G604" s="2" t="s">
        <v>1523</v>
      </c>
      <c r="H604" s="2" t="s">
        <v>1524</v>
      </c>
      <c r="I604" s="2"/>
      <c r="J604" t="s">
        <v>62</v>
      </c>
    </row>
    <row r="605" spans="1:12" x14ac:dyDescent="0.25">
      <c r="A605" s="2">
        <v>53</v>
      </c>
      <c r="B605" s="2">
        <v>68</v>
      </c>
      <c r="C605" s="2">
        <v>121</v>
      </c>
      <c r="D605" s="2" t="s">
        <v>1344</v>
      </c>
      <c r="E605" s="2" t="s">
        <v>1525</v>
      </c>
      <c r="F605" s="2" t="s">
        <v>1504</v>
      </c>
      <c r="G605" s="2" t="s">
        <v>1526</v>
      </c>
      <c r="H605" s="2" t="s">
        <v>1527</v>
      </c>
      <c r="I605" s="2"/>
      <c r="J605" t="s">
        <v>62</v>
      </c>
    </row>
    <row r="606" spans="1:12" x14ac:dyDescent="0.25">
      <c r="A606" s="2">
        <v>54</v>
      </c>
      <c r="B606" s="2">
        <v>67</v>
      </c>
      <c r="C606" s="2">
        <v>121</v>
      </c>
      <c r="D606" s="2" t="s">
        <v>1292</v>
      </c>
      <c r="E606" s="2" t="s">
        <v>1528</v>
      </c>
      <c r="F606" s="2" t="s">
        <v>455</v>
      </c>
      <c r="G606" s="2" t="s">
        <v>1529</v>
      </c>
      <c r="H606" s="2" t="s">
        <v>1530</v>
      </c>
      <c r="I606" s="2" t="s">
        <v>92</v>
      </c>
      <c r="J606" t="s">
        <v>62</v>
      </c>
    </row>
    <row r="607" spans="1:12" x14ac:dyDescent="0.25">
      <c r="A607" s="2">
        <v>45</v>
      </c>
      <c r="B607" s="2">
        <v>77</v>
      </c>
      <c r="C607" s="2">
        <v>122</v>
      </c>
      <c r="D607" s="2" t="s">
        <v>729</v>
      </c>
      <c r="E607" s="2" t="s">
        <v>1531</v>
      </c>
      <c r="F607" s="2" t="s">
        <v>1504</v>
      </c>
      <c r="G607" s="2" t="s">
        <v>1532</v>
      </c>
      <c r="H607" s="2" t="s">
        <v>1533</v>
      </c>
      <c r="I607" s="2" t="s">
        <v>73</v>
      </c>
      <c r="J607" t="s">
        <v>62</v>
      </c>
    </row>
    <row r="608" spans="1:12" x14ac:dyDescent="0.25">
      <c r="A608" s="2">
        <v>47</v>
      </c>
      <c r="B608" s="2">
        <v>75</v>
      </c>
      <c r="C608" s="2">
        <v>122</v>
      </c>
      <c r="D608" s="2" t="s">
        <v>847</v>
      </c>
      <c r="E608" s="2" t="s">
        <v>1534</v>
      </c>
      <c r="F608" s="2" t="s">
        <v>437</v>
      </c>
      <c r="G608" s="2" t="s">
        <v>1535</v>
      </c>
      <c r="H608" s="2" t="s">
        <v>1536</v>
      </c>
      <c r="I608" s="2"/>
      <c r="J608" t="s">
        <v>62</v>
      </c>
    </row>
    <row r="609" spans="1:10" x14ac:dyDescent="0.25">
      <c r="A609" s="2">
        <v>50</v>
      </c>
      <c r="B609" s="2">
        <v>72</v>
      </c>
      <c r="C609" s="2">
        <v>122</v>
      </c>
      <c r="D609" s="2" t="s">
        <v>1238</v>
      </c>
      <c r="E609" s="2" t="s">
        <v>1537</v>
      </c>
      <c r="F609" s="2">
        <v>-7</v>
      </c>
      <c r="G609" s="2" t="s">
        <v>1538</v>
      </c>
      <c r="H609" s="2" t="s">
        <v>1539</v>
      </c>
      <c r="I609" s="2" t="s">
        <v>92</v>
      </c>
      <c r="J609" t="s">
        <v>62</v>
      </c>
    </row>
    <row r="610" spans="1:10" x14ac:dyDescent="0.25">
      <c r="A610" s="2">
        <v>50</v>
      </c>
      <c r="B610" s="2">
        <v>72</v>
      </c>
      <c r="C610" s="2">
        <v>122</v>
      </c>
      <c r="D610" s="2" t="s">
        <v>1238</v>
      </c>
      <c r="E610" s="2" t="s">
        <v>1540</v>
      </c>
      <c r="F610" s="2" t="s">
        <v>1333</v>
      </c>
      <c r="G610" s="2" t="s">
        <v>1541</v>
      </c>
      <c r="H610" s="2" t="s">
        <v>1542</v>
      </c>
      <c r="I610" s="2" t="s">
        <v>92</v>
      </c>
      <c r="J610" t="s">
        <v>62</v>
      </c>
    </row>
    <row r="611" spans="1:10" x14ac:dyDescent="0.25">
      <c r="A611" s="2">
        <v>50</v>
      </c>
      <c r="B611" s="2">
        <v>72</v>
      </c>
      <c r="C611" s="2">
        <v>122</v>
      </c>
      <c r="D611" s="2" t="s">
        <v>1238</v>
      </c>
      <c r="E611" s="2" t="s">
        <v>1543</v>
      </c>
      <c r="F611" s="2">
        <v>-13</v>
      </c>
      <c r="G611" s="2" t="s">
        <v>1544</v>
      </c>
      <c r="H611" s="2" t="s">
        <v>1545</v>
      </c>
      <c r="I611" s="2"/>
      <c r="J611" t="s">
        <v>62</v>
      </c>
    </row>
    <row r="612" spans="1:10" x14ac:dyDescent="0.25">
      <c r="A612" s="2">
        <v>50</v>
      </c>
      <c r="B612" s="2">
        <v>72</v>
      </c>
      <c r="C612" s="2">
        <v>122</v>
      </c>
      <c r="D612" s="2" t="s">
        <v>1238</v>
      </c>
      <c r="E612" s="2" t="s">
        <v>1543</v>
      </c>
      <c r="F612" s="2">
        <v>-13</v>
      </c>
      <c r="G612" s="2" t="s">
        <v>1544</v>
      </c>
      <c r="H612" s="2" t="s">
        <v>1546</v>
      </c>
      <c r="I612" s="2" t="s">
        <v>73</v>
      </c>
      <c r="J612" t="s">
        <v>62</v>
      </c>
    </row>
    <row r="613" spans="1:10" x14ac:dyDescent="0.25">
      <c r="A613" s="2">
        <v>50</v>
      </c>
      <c r="B613" s="2">
        <v>72</v>
      </c>
      <c r="C613" s="2">
        <v>122</v>
      </c>
      <c r="D613" s="2" t="s">
        <v>1238</v>
      </c>
      <c r="E613" s="2" t="s">
        <v>1543</v>
      </c>
      <c r="F613" s="2">
        <v>-13</v>
      </c>
      <c r="G613" s="2" t="s">
        <v>1544</v>
      </c>
      <c r="H613" s="2" t="s">
        <v>1547</v>
      </c>
      <c r="I613" s="2" t="s">
        <v>78</v>
      </c>
      <c r="J613" t="s">
        <v>62</v>
      </c>
    </row>
    <row r="614" spans="1:10" x14ac:dyDescent="0.25">
      <c r="A614" s="2">
        <v>50</v>
      </c>
      <c r="B614" s="2">
        <v>72</v>
      </c>
      <c r="C614" s="2">
        <v>122</v>
      </c>
      <c r="D614" s="2" t="s">
        <v>1238</v>
      </c>
      <c r="E614" s="2" t="s">
        <v>1543</v>
      </c>
      <c r="F614" s="2">
        <v>-13</v>
      </c>
      <c r="G614" s="2" t="s">
        <v>1544</v>
      </c>
      <c r="H614" s="2" t="s">
        <v>1548</v>
      </c>
      <c r="I614" s="2"/>
      <c r="J614" t="s">
        <v>62</v>
      </c>
    </row>
    <row r="615" spans="1:10" x14ac:dyDescent="0.25">
      <c r="A615" s="2">
        <v>50</v>
      </c>
      <c r="B615" s="2">
        <v>72</v>
      </c>
      <c r="C615" s="2">
        <v>122</v>
      </c>
      <c r="D615" s="2" t="s">
        <v>1238</v>
      </c>
      <c r="E615" s="2" t="s">
        <v>1549</v>
      </c>
      <c r="F615" s="2">
        <v>-15</v>
      </c>
      <c r="G615" s="2" t="s">
        <v>1550</v>
      </c>
      <c r="H615" s="2" t="s">
        <v>1551</v>
      </c>
      <c r="I615" s="2" t="s">
        <v>73</v>
      </c>
      <c r="J615" t="s">
        <v>62</v>
      </c>
    </row>
    <row r="616" spans="1:10" x14ac:dyDescent="0.25">
      <c r="A616" s="2">
        <v>51</v>
      </c>
      <c r="B616" s="2">
        <v>71</v>
      </c>
      <c r="C616" s="2">
        <v>122</v>
      </c>
      <c r="D616" s="2" t="s">
        <v>1108</v>
      </c>
      <c r="E616" s="2" t="s">
        <v>1552</v>
      </c>
      <c r="F616" s="2" t="s">
        <v>292</v>
      </c>
      <c r="G616" s="2" t="s">
        <v>1553</v>
      </c>
      <c r="H616" s="2" t="s">
        <v>1554</v>
      </c>
      <c r="I616" s="2" t="s">
        <v>273</v>
      </c>
      <c r="J616" t="s">
        <v>62</v>
      </c>
    </row>
    <row r="617" spans="1:10" x14ac:dyDescent="0.25">
      <c r="A617" s="2">
        <v>51</v>
      </c>
      <c r="B617" s="2">
        <v>71</v>
      </c>
      <c r="C617" s="2">
        <v>122</v>
      </c>
      <c r="D617" s="2" t="s">
        <v>1108</v>
      </c>
      <c r="E617" s="2" t="s">
        <v>1555</v>
      </c>
      <c r="F617" s="2" t="s">
        <v>1556</v>
      </c>
      <c r="G617" s="2" t="s">
        <v>1557</v>
      </c>
      <c r="H617" s="2" t="s">
        <v>1558</v>
      </c>
      <c r="I617" s="2" t="s">
        <v>92</v>
      </c>
      <c r="J617" t="s">
        <v>62</v>
      </c>
    </row>
    <row r="618" spans="1:10" x14ac:dyDescent="0.25">
      <c r="A618" s="2">
        <v>51</v>
      </c>
      <c r="B618" s="2">
        <v>71</v>
      </c>
      <c r="C618" s="2">
        <v>122</v>
      </c>
      <c r="D618" s="2" t="s">
        <v>1108</v>
      </c>
      <c r="E618" s="2">
        <v>163.5591</v>
      </c>
      <c r="F618" s="2" t="s">
        <v>1258</v>
      </c>
      <c r="G618" s="2" t="s">
        <v>1559</v>
      </c>
      <c r="H618" s="2" t="s">
        <v>1560</v>
      </c>
      <c r="I618" s="2" t="s">
        <v>603</v>
      </c>
      <c r="J618" t="s">
        <v>62</v>
      </c>
    </row>
    <row r="619" spans="1:10" x14ac:dyDescent="0.25">
      <c r="A619" s="2">
        <v>53</v>
      </c>
      <c r="B619" s="2">
        <v>69</v>
      </c>
      <c r="C619" s="2">
        <v>122</v>
      </c>
      <c r="D619" s="2" t="s">
        <v>1344</v>
      </c>
      <c r="E619" s="2" t="s">
        <v>1561</v>
      </c>
      <c r="F619" s="2" t="s">
        <v>5</v>
      </c>
      <c r="G619" s="2" t="s">
        <v>1562</v>
      </c>
      <c r="H619" s="2" t="s">
        <v>1563</v>
      </c>
      <c r="I619" s="2"/>
      <c r="J619" t="s">
        <v>62</v>
      </c>
    </row>
    <row r="620" spans="1:10" x14ac:dyDescent="0.25">
      <c r="A620" s="2">
        <v>53</v>
      </c>
      <c r="B620" s="2">
        <v>69</v>
      </c>
      <c r="C620" s="2">
        <v>122</v>
      </c>
      <c r="D620" s="2" t="s">
        <v>1344</v>
      </c>
      <c r="E620" s="2" t="s">
        <v>1561</v>
      </c>
      <c r="F620" s="2" t="s">
        <v>5</v>
      </c>
      <c r="G620" s="2" t="s">
        <v>1562</v>
      </c>
      <c r="H620" s="2" t="s">
        <v>1564</v>
      </c>
      <c r="I620" s="2" t="s">
        <v>92</v>
      </c>
      <c r="J620" t="s">
        <v>62</v>
      </c>
    </row>
    <row r="621" spans="1:10" x14ac:dyDescent="0.25">
      <c r="A621" s="2">
        <v>53</v>
      </c>
      <c r="B621" s="2">
        <v>69</v>
      </c>
      <c r="C621" s="2">
        <v>122</v>
      </c>
      <c r="D621" s="2" t="s">
        <v>1344</v>
      </c>
      <c r="E621" s="2" t="s">
        <v>1565</v>
      </c>
      <c r="F621" s="2" t="s">
        <v>762</v>
      </c>
      <c r="G621" s="2" t="s">
        <v>1566</v>
      </c>
      <c r="H621" s="2" t="s">
        <v>1567</v>
      </c>
      <c r="I621" s="2" t="s">
        <v>196</v>
      </c>
      <c r="J621" t="s">
        <v>62</v>
      </c>
    </row>
    <row r="622" spans="1:10" x14ac:dyDescent="0.25">
      <c r="A622" s="2">
        <v>53</v>
      </c>
      <c r="B622" s="2">
        <v>69</v>
      </c>
      <c r="C622" s="2">
        <v>122</v>
      </c>
      <c r="D622" s="2" t="s">
        <v>1344</v>
      </c>
      <c r="E622" s="2" t="s">
        <v>1568</v>
      </c>
      <c r="F622" s="2" t="s">
        <v>762</v>
      </c>
      <c r="G622" s="2" t="s">
        <v>1569</v>
      </c>
      <c r="H622" s="2" t="s">
        <v>1570</v>
      </c>
      <c r="I622" s="2" t="s">
        <v>7</v>
      </c>
      <c r="J622" t="s">
        <v>62</v>
      </c>
    </row>
    <row r="623" spans="1:10" x14ac:dyDescent="0.25">
      <c r="A623" s="2">
        <v>53</v>
      </c>
      <c r="B623" s="2">
        <v>69</v>
      </c>
      <c r="C623" s="2">
        <v>122</v>
      </c>
      <c r="D623" s="2" t="s">
        <v>1344</v>
      </c>
      <c r="E623" s="2" t="s">
        <v>1571</v>
      </c>
      <c r="F623" s="2" t="s">
        <v>164</v>
      </c>
      <c r="G623" s="2" t="s">
        <v>1572</v>
      </c>
      <c r="H623" s="2" t="s">
        <v>1573</v>
      </c>
      <c r="I623" s="2" t="s">
        <v>92</v>
      </c>
      <c r="J623" t="s">
        <v>62</v>
      </c>
    </row>
    <row r="624" spans="1:10" x14ac:dyDescent="0.25">
      <c r="A624" s="2">
        <v>53</v>
      </c>
      <c r="B624" s="2">
        <v>69</v>
      </c>
      <c r="C624" s="2">
        <v>122</v>
      </c>
      <c r="D624" s="2" t="s">
        <v>1344</v>
      </c>
      <c r="E624" s="2" t="s">
        <v>1574</v>
      </c>
      <c r="F624" s="2">
        <v>-8</v>
      </c>
      <c r="G624" s="2" t="s">
        <v>1575</v>
      </c>
      <c r="H624" s="2" t="s">
        <v>1576</v>
      </c>
      <c r="I624" s="2" t="s">
        <v>7</v>
      </c>
      <c r="J624" t="s">
        <v>62</v>
      </c>
    </row>
    <row r="625" spans="1:10" x14ac:dyDescent="0.25">
      <c r="A625" s="2">
        <v>55</v>
      </c>
      <c r="B625" s="2">
        <v>67</v>
      </c>
      <c r="C625" s="2">
        <v>122</v>
      </c>
      <c r="D625" s="2" t="s">
        <v>1577</v>
      </c>
      <c r="E625" s="2" t="s">
        <v>1578</v>
      </c>
      <c r="F625" s="2" t="s">
        <v>116</v>
      </c>
      <c r="G625" s="2" t="s">
        <v>1579</v>
      </c>
      <c r="H625" s="2" t="s">
        <v>1580</v>
      </c>
      <c r="I625" s="2" t="s">
        <v>92</v>
      </c>
      <c r="J625" t="s">
        <v>62</v>
      </c>
    </row>
    <row r="626" spans="1:10" x14ac:dyDescent="0.25">
      <c r="A626" s="2">
        <v>55</v>
      </c>
      <c r="B626" s="2">
        <v>67</v>
      </c>
      <c r="C626" s="2">
        <v>122</v>
      </c>
      <c r="D626" s="2" t="s">
        <v>1577</v>
      </c>
      <c r="E626" s="2" t="s">
        <v>1581</v>
      </c>
      <c r="F626" s="2" t="s">
        <v>560</v>
      </c>
      <c r="G626" s="2" t="s">
        <v>1582</v>
      </c>
      <c r="H626" s="2" t="s">
        <v>1583</v>
      </c>
      <c r="I626" s="2" t="s">
        <v>227</v>
      </c>
      <c r="J626" t="s">
        <v>62</v>
      </c>
    </row>
    <row r="627" spans="1:10" x14ac:dyDescent="0.25">
      <c r="A627" s="2">
        <v>47</v>
      </c>
      <c r="B627" s="2">
        <v>76</v>
      </c>
      <c r="C627" s="2">
        <v>123</v>
      </c>
      <c r="D627" s="2" t="s">
        <v>847</v>
      </c>
      <c r="E627" s="2" t="s">
        <v>1584</v>
      </c>
      <c r="F627" s="2" t="s">
        <v>1504</v>
      </c>
      <c r="G627" s="2" t="s">
        <v>1585</v>
      </c>
      <c r="H627" s="2" t="s">
        <v>1586</v>
      </c>
      <c r="I627" s="2"/>
      <c r="J627" t="s">
        <v>62</v>
      </c>
    </row>
    <row r="628" spans="1:10" x14ac:dyDescent="0.25">
      <c r="A628" s="2">
        <v>47</v>
      </c>
      <c r="B628" s="2">
        <v>76</v>
      </c>
      <c r="C628" s="2">
        <v>123</v>
      </c>
      <c r="D628" s="2" t="s">
        <v>847</v>
      </c>
      <c r="E628" s="2" t="s">
        <v>1587</v>
      </c>
      <c r="F628" s="2" t="s">
        <v>210</v>
      </c>
      <c r="G628" s="2" t="s">
        <v>1588</v>
      </c>
      <c r="H628" s="2" t="s">
        <v>1589</v>
      </c>
      <c r="I628" s="2"/>
      <c r="J628" t="s">
        <v>62</v>
      </c>
    </row>
    <row r="629" spans="1:10" x14ac:dyDescent="0.25">
      <c r="A629" s="2">
        <v>47</v>
      </c>
      <c r="B629" s="2">
        <v>76</v>
      </c>
      <c r="C629" s="2">
        <v>123</v>
      </c>
      <c r="D629" s="2" t="s">
        <v>847</v>
      </c>
      <c r="E629" s="2" t="s">
        <v>1587</v>
      </c>
      <c r="F629" s="2" t="s">
        <v>210</v>
      </c>
      <c r="G629" s="2" t="s">
        <v>1588</v>
      </c>
      <c r="H629" s="2" t="s">
        <v>1590</v>
      </c>
      <c r="I629" s="2"/>
      <c r="J629" t="s">
        <v>62</v>
      </c>
    </row>
    <row r="630" spans="1:10" x14ac:dyDescent="0.25">
      <c r="A630" s="2">
        <v>48</v>
      </c>
      <c r="B630" s="2">
        <v>75</v>
      </c>
      <c r="C630" s="2">
        <v>123</v>
      </c>
      <c r="D630" s="2" t="s">
        <v>856</v>
      </c>
      <c r="E630" s="2" t="s">
        <v>1591</v>
      </c>
      <c r="F630" s="2" t="s">
        <v>501</v>
      </c>
      <c r="G630" s="2" t="s">
        <v>1529</v>
      </c>
      <c r="H630" s="2" t="s">
        <v>1592</v>
      </c>
      <c r="I630" s="2"/>
      <c r="J630" t="s">
        <v>62</v>
      </c>
    </row>
    <row r="631" spans="1:10" x14ac:dyDescent="0.25">
      <c r="A631" s="2">
        <v>49</v>
      </c>
      <c r="B631" s="2">
        <v>74</v>
      </c>
      <c r="C631" s="2">
        <v>123</v>
      </c>
      <c r="D631" s="2" t="s">
        <v>1093</v>
      </c>
      <c r="E631" s="2" t="s">
        <v>1593</v>
      </c>
      <c r="F631" s="2" t="s">
        <v>210</v>
      </c>
      <c r="G631" s="2" t="s">
        <v>1594</v>
      </c>
      <c r="H631" s="2" t="s">
        <v>1595</v>
      </c>
      <c r="I631" s="2" t="s">
        <v>73</v>
      </c>
      <c r="J631" t="s">
        <v>62</v>
      </c>
    </row>
    <row r="632" spans="1:10" x14ac:dyDescent="0.25">
      <c r="A632" s="2">
        <v>50</v>
      </c>
      <c r="B632" s="2">
        <v>73</v>
      </c>
      <c r="C632" s="2">
        <v>123</v>
      </c>
      <c r="D632" s="2" t="s">
        <v>1238</v>
      </c>
      <c r="E632" s="2" t="s">
        <v>1596</v>
      </c>
      <c r="F632" s="2" t="s">
        <v>1202</v>
      </c>
      <c r="G632" s="2" t="s">
        <v>1597</v>
      </c>
      <c r="H632" s="2">
        <v>19</v>
      </c>
      <c r="I632" s="2"/>
      <c r="J632" t="s">
        <v>62</v>
      </c>
    </row>
    <row r="633" spans="1:10" x14ac:dyDescent="0.25">
      <c r="A633" s="2">
        <v>50</v>
      </c>
      <c r="B633" s="2">
        <v>73</v>
      </c>
      <c r="C633" s="2">
        <v>123</v>
      </c>
      <c r="D633" s="2" t="s">
        <v>1238</v>
      </c>
      <c r="E633" s="2" t="s">
        <v>1596</v>
      </c>
      <c r="F633" s="2" t="s">
        <v>1202</v>
      </c>
      <c r="G633" s="2" t="s">
        <v>1597</v>
      </c>
      <c r="H633" s="2">
        <v>728</v>
      </c>
      <c r="I633" s="2"/>
      <c r="J633" t="s">
        <v>62</v>
      </c>
    </row>
    <row r="634" spans="1:10" x14ac:dyDescent="0.25">
      <c r="A634" s="2">
        <v>50</v>
      </c>
      <c r="B634" s="2">
        <v>73</v>
      </c>
      <c r="C634" s="2">
        <v>123</v>
      </c>
      <c r="D634" s="2" t="s">
        <v>1238</v>
      </c>
      <c r="E634" s="2" t="s">
        <v>1596</v>
      </c>
      <c r="F634" s="2" t="s">
        <v>1202</v>
      </c>
      <c r="G634" s="2" t="s">
        <v>1597</v>
      </c>
      <c r="H634" s="2">
        <v>838</v>
      </c>
      <c r="I634" s="2"/>
      <c r="J634" t="s">
        <v>62</v>
      </c>
    </row>
    <row r="635" spans="1:10" x14ac:dyDescent="0.25">
      <c r="A635" s="2">
        <v>50</v>
      </c>
      <c r="B635" s="2">
        <v>73</v>
      </c>
      <c r="C635" s="2">
        <v>123</v>
      </c>
      <c r="D635" s="2" t="s">
        <v>1238</v>
      </c>
      <c r="E635" s="2" t="s">
        <v>1598</v>
      </c>
      <c r="F635" s="2" t="s">
        <v>1455</v>
      </c>
      <c r="G635" s="2" t="s">
        <v>1599</v>
      </c>
      <c r="H635" s="2">
        <v>208</v>
      </c>
      <c r="I635" s="2"/>
      <c r="J635" t="s">
        <v>62</v>
      </c>
    </row>
    <row r="636" spans="1:10" x14ac:dyDescent="0.25">
      <c r="A636" s="2">
        <v>50</v>
      </c>
      <c r="B636" s="2">
        <v>73</v>
      </c>
      <c r="C636" s="2">
        <v>123</v>
      </c>
      <c r="D636" s="2" t="s">
        <v>1238</v>
      </c>
      <c r="E636" s="2" t="s">
        <v>1600</v>
      </c>
      <c r="F636" s="2" t="s">
        <v>1459</v>
      </c>
      <c r="G636" s="2" t="s">
        <v>1601</v>
      </c>
      <c r="H636" s="2">
        <v>170</v>
      </c>
      <c r="I636" s="2"/>
      <c r="J636" t="s">
        <v>62</v>
      </c>
    </row>
    <row r="637" spans="1:10" x14ac:dyDescent="0.25">
      <c r="A637" s="2">
        <v>50</v>
      </c>
      <c r="B637" s="2">
        <v>73</v>
      </c>
      <c r="C637" s="2">
        <v>123</v>
      </c>
      <c r="D637" s="2" t="s">
        <v>1238</v>
      </c>
      <c r="E637" s="2" t="s">
        <v>1600</v>
      </c>
      <c r="F637" s="2" t="s">
        <v>1459</v>
      </c>
      <c r="G637" s="2" t="s">
        <v>1601</v>
      </c>
      <c r="H637" s="2">
        <v>560</v>
      </c>
      <c r="I637" s="2"/>
      <c r="J637" t="s">
        <v>62</v>
      </c>
    </row>
    <row r="638" spans="1:10" x14ac:dyDescent="0.25">
      <c r="A638" s="2">
        <v>51</v>
      </c>
      <c r="B638" s="2">
        <v>72</v>
      </c>
      <c r="C638" s="2">
        <v>123</v>
      </c>
      <c r="D638" s="2" t="s">
        <v>1108</v>
      </c>
      <c r="E638" s="2" t="s">
        <v>1602</v>
      </c>
      <c r="F638" s="2" t="s">
        <v>668</v>
      </c>
      <c r="G638" s="2" t="s">
        <v>1603</v>
      </c>
      <c r="H638" s="2" t="s">
        <v>1604</v>
      </c>
      <c r="I638" s="2" t="s">
        <v>92</v>
      </c>
      <c r="J638" t="s">
        <v>62</v>
      </c>
    </row>
    <row r="639" spans="1:10" x14ac:dyDescent="0.25">
      <c r="A639" s="2">
        <v>51</v>
      </c>
      <c r="B639" s="2">
        <v>72</v>
      </c>
      <c r="C639" s="2">
        <v>123</v>
      </c>
      <c r="D639" s="2" t="s">
        <v>1108</v>
      </c>
      <c r="E639" s="2" t="s">
        <v>1602</v>
      </c>
      <c r="F639" s="2" t="s">
        <v>668</v>
      </c>
      <c r="G639" s="2" t="s">
        <v>1603</v>
      </c>
      <c r="H639" s="2">
        <v>949</v>
      </c>
      <c r="I639" s="2"/>
      <c r="J639" t="s">
        <v>62</v>
      </c>
    </row>
    <row r="640" spans="1:10" x14ac:dyDescent="0.25">
      <c r="A640" s="2">
        <v>51</v>
      </c>
      <c r="B640" s="2">
        <v>72</v>
      </c>
      <c r="C640" s="2">
        <v>123</v>
      </c>
      <c r="D640" s="2" t="s">
        <v>1108</v>
      </c>
      <c r="E640" s="2" t="s">
        <v>1602</v>
      </c>
      <c r="F640" s="2" t="s">
        <v>668</v>
      </c>
      <c r="G640" s="2" t="s">
        <v>1603</v>
      </c>
      <c r="H640" s="2">
        <v>1007.3</v>
      </c>
      <c r="I640" s="2"/>
      <c r="J640" t="s">
        <v>62</v>
      </c>
    </row>
    <row r="641" spans="1:10" x14ac:dyDescent="0.25">
      <c r="A641" s="2">
        <v>51</v>
      </c>
      <c r="B641" s="2">
        <v>72</v>
      </c>
      <c r="C641" s="2">
        <v>123</v>
      </c>
      <c r="D641" s="2" t="s">
        <v>1108</v>
      </c>
      <c r="E641" s="2" t="s">
        <v>1605</v>
      </c>
      <c r="F641" s="2" t="s">
        <v>216</v>
      </c>
      <c r="G641" s="2" t="s">
        <v>1606</v>
      </c>
      <c r="H641" s="2" t="s">
        <v>1607</v>
      </c>
      <c r="I641" s="2"/>
      <c r="J641" t="s">
        <v>62</v>
      </c>
    </row>
    <row r="642" spans="1:10" x14ac:dyDescent="0.25">
      <c r="A642" s="2">
        <v>51</v>
      </c>
      <c r="B642" s="2">
        <v>72</v>
      </c>
      <c r="C642" s="2">
        <v>123</v>
      </c>
      <c r="D642" s="2" t="s">
        <v>1108</v>
      </c>
      <c r="E642" s="2" t="s">
        <v>1608</v>
      </c>
      <c r="F642" s="2" t="s">
        <v>1455</v>
      </c>
      <c r="G642" s="2" t="s">
        <v>1609</v>
      </c>
      <c r="H642" s="2" t="s">
        <v>1610</v>
      </c>
      <c r="I642" s="2" t="s">
        <v>73</v>
      </c>
      <c r="J642" t="s">
        <v>62</v>
      </c>
    </row>
    <row r="643" spans="1:10" x14ac:dyDescent="0.25">
      <c r="A643" s="2">
        <v>51</v>
      </c>
      <c r="B643" s="2">
        <v>72</v>
      </c>
      <c r="C643" s="2">
        <v>123</v>
      </c>
      <c r="D643" s="2" t="s">
        <v>1108</v>
      </c>
      <c r="E643" s="2" t="s">
        <v>1608</v>
      </c>
      <c r="F643" s="2" t="s">
        <v>1455</v>
      </c>
      <c r="G643" s="2" t="s">
        <v>1609</v>
      </c>
      <c r="H643" s="2">
        <v>375.7</v>
      </c>
      <c r="I643" s="2"/>
      <c r="J643" t="s">
        <v>62</v>
      </c>
    </row>
    <row r="644" spans="1:10" x14ac:dyDescent="0.25">
      <c r="A644" s="2">
        <v>52</v>
      </c>
      <c r="B644" s="2">
        <v>71</v>
      </c>
      <c r="C644" s="2">
        <v>123</v>
      </c>
      <c r="D644" s="2" t="s">
        <v>1244</v>
      </c>
      <c r="E644" s="2" t="s">
        <v>1611</v>
      </c>
      <c r="F644" s="2" t="s">
        <v>962</v>
      </c>
      <c r="G644" s="2" t="s">
        <v>1612</v>
      </c>
      <c r="H644" s="2" t="s">
        <v>1613</v>
      </c>
      <c r="I644" s="2" t="s">
        <v>197</v>
      </c>
      <c r="J644" t="s">
        <v>62</v>
      </c>
    </row>
    <row r="645" spans="1:10" x14ac:dyDescent="0.25">
      <c r="A645" s="2">
        <v>52</v>
      </c>
      <c r="B645" s="2">
        <v>71</v>
      </c>
      <c r="C645" s="2">
        <v>123</v>
      </c>
      <c r="D645" s="2" t="s">
        <v>1244</v>
      </c>
      <c r="E645" s="2" t="s">
        <v>1611</v>
      </c>
      <c r="F645" s="2" t="s">
        <v>962</v>
      </c>
      <c r="G645" s="2" t="s">
        <v>1612</v>
      </c>
      <c r="H645" s="2" t="s">
        <v>1614</v>
      </c>
      <c r="I645" s="2"/>
      <c r="J645" t="s">
        <v>62</v>
      </c>
    </row>
    <row r="646" spans="1:10" x14ac:dyDescent="0.25">
      <c r="A646" s="2">
        <v>52</v>
      </c>
      <c r="B646" s="2">
        <v>71</v>
      </c>
      <c r="C646" s="2">
        <v>123</v>
      </c>
      <c r="D646" s="2" t="s">
        <v>1244</v>
      </c>
      <c r="E646" s="2" t="s">
        <v>1615</v>
      </c>
      <c r="F646" s="2" t="s">
        <v>380</v>
      </c>
      <c r="G646" s="2" t="s">
        <v>1616</v>
      </c>
      <c r="H646" s="2" t="s">
        <v>1617</v>
      </c>
      <c r="I646" s="2"/>
      <c r="J646" t="s">
        <v>62</v>
      </c>
    </row>
    <row r="647" spans="1:10" x14ac:dyDescent="0.25">
      <c r="A647" s="2">
        <v>53</v>
      </c>
      <c r="B647" s="2">
        <v>70</v>
      </c>
      <c r="C647" s="2">
        <v>123</v>
      </c>
      <c r="D647" s="2" t="s">
        <v>1344</v>
      </c>
      <c r="E647" s="2" t="s">
        <v>1618</v>
      </c>
      <c r="F647" s="2" t="s">
        <v>620</v>
      </c>
      <c r="G647" s="2" t="s">
        <v>1619</v>
      </c>
      <c r="H647" s="2" t="s">
        <v>1620</v>
      </c>
      <c r="I647" s="2" t="s">
        <v>279</v>
      </c>
      <c r="J647" t="s">
        <v>62</v>
      </c>
    </row>
    <row r="648" spans="1:10" x14ac:dyDescent="0.25">
      <c r="A648" s="2">
        <v>54</v>
      </c>
      <c r="B648" s="2">
        <v>69</v>
      </c>
      <c r="C648" s="2">
        <v>123</v>
      </c>
      <c r="D648" s="2" t="s">
        <v>1292</v>
      </c>
      <c r="E648" s="2" t="s">
        <v>1621</v>
      </c>
      <c r="F648" s="2" t="s">
        <v>1622</v>
      </c>
      <c r="G648" s="2" t="s">
        <v>1623</v>
      </c>
      <c r="H648" s="2" t="s">
        <v>1624</v>
      </c>
      <c r="I648" s="2"/>
      <c r="J648" t="s">
        <v>62</v>
      </c>
    </row>
    <row r="649" spans="1:10" x14ac:dyDescent="0.25">
      <c r="A649" s="2">
        <v>54</v>
      </c>
      <c r="B649" s="2">
        <v>69</v>
      </c>
      <c r="C649" s="2">
        <v>123</v>
      </c>
      <c r="D649" s="2" t="s">
        <v>1292</v>
      </c>
      <c r="E649" s="2" t="s">
        <v>1625</v>
      </c>
      <c r="F649" s="2" t="s">
        <v>1271</v>
      </c>
      <c r="G649" s="2" t="s">
        <v>1626</v>
      </c>
      <c r="H649" s="2" t="s">
        <v>1627</v>
      </c>
      <c r="I649" s="2"/>
      <c r="J649" t="s">
        <v>62</v>
      </c>
    </row>
    <row r="650" spans="1:10" x14ac:dyDescent="0.25">
      <c r="A650" s="2">
        <v>55</v>
      </c>
      <c r="B650" s="2">
        <v>68</v>
      </c>
      <c r="C650" s="2">
        <v>123</v>
      </c>
      <c r="D650" s="2" t="s">
        <v>1577</v>
      </c>
      <c r="E650" s="2" t="s">
        <v>1628</v>
      </c>
      <c r="F650" s="2" t="s">
        <v>962</v>
      </c>
      <c r="G650" s="2" t="s">
        <v>1629</v>
      </c>
      <c r="H650" s="2" t="s">
        <v>1630</v>
      </c>
      <c r="I650" s="2" t="s">
        <v>196</v>
      </c>
      <c r="J650" t="s">
        <v>62</v>
      </c>
    </row>
    <row r="651" spans="1:10" x14ac:dyDescent="0.25">
      <c r="A651" s="2">
        <v>56</v>
      </c>
      <c r="B651" s="2">
        <v>67</v>
      </c>
      <c r="C651" s="2">
        <v>123</v>
      </c>
      <c r="D651" s="2" t="s">
        <v>1631</v>
      </c>
      <c r="E651" s="2" t="s">
        <v>1632</v>
      </c>
      <c r="F651" s="2" t="s">
        <v>1356</v>
      </c>
      <c r="G651" s="2" t="s">
        <v>1633</v>
      </c>
      <c r="H651" s="2" t="s">
        <v>1634</v>
      </c>
      <c r="I651" s="2" t="s">
        <v>78</v>
      </c>
      <c r="J651" t="s">
        <v>62</v>
      </c>
    </row>
    <row r="652" spans="1:10" x14ac:dyDescent="0.25">
      <c r="A652" s="2">
        <v>56</v>
      </c>
      <c r="B652" s="2">
        <v>67</v>
      </c>
      <c r="C652" s="2">
        <v>123</v>
      </c>
      <c r="D652" s="2" t="s">
        <v>1631</v>
      </c>
      <c r="E652" s="2" t="s">
        <v>1635</v>
      </c>
      <c r="F652" s="2" t="s">
        <v>455</v>
      </c>
      <c r="G652" s="2" t="s">
        <v>1636</v>
      </c>
      <c r="H652" s="2" t="s">
        <v>1637</v>
      </c>
      <c r="I652" s="2" t="s">
        <v>73</v>
      </c>
      <c r="J652" t="s">
        <v>62</v>
      </c>
    </row>
    <row r="653" spans="1:10" x14ac:dyDescent="0.25">
      <c r="A653" s="2">
        <v>46</v>
      </c>
      <c r="B653" s="2">
        <v>78</v>
      </c>
      <c r="C653" s="2">
        <v>124</v>
      </c>
      <c r="D653" s="2" t="s">
        <v>796</v>
      </c>
      <c r="E653" s="2" t="s">
        <v>1638</v>
      </c>
      <c r="F653" s="2" t="s">
        <v>1504</v>
      </c>
      <c r="G653" s="2" t="s">
        <v>1639</v>
      </c>
      <c r="H653" s="2" t="s">
        <v>1640</v>
      </c>
      <c r="I653" s="2"/>
      <c r="J653" t="s">
        <v>62</v>
      </c>
    </row>
    <row r="654" spans="1:10" x14ac:dyDescent="0.25">
      <c r="A654" s="2">
        <v>47</v>
      </c>
      <c r="B654" s="2">
        <v>77</v>
      </c>
      <c r="C654" s="2">
        <v>124</v>
      </c>
      <c r="D654" s="2" t="s">
        <v>847</v>
      </c>
      <c r="E654" s="2" t="s">
        <v>1641</v>
      </c>
      <c r="F654" s="2" t="s">
        <v>437</v>
      </c>
      <c r="G654" s="2" t="s">
        <v>1642</v>
      </c>
      <c r="H654" s="2" t="s">
        <v>1643</v>
      </c>
      <c r="I654" s="2"/>
      <c r="J654" t="s">
        <v>62</v>
      </c>
    </row>
    <row r="655" spans="1:10" x14ac:dyDescent="0.25">
      <c r="A655" s="2">
        <v>47</v>
      </c>
      <c r="B655" s="2">
        <v>77</v>
      </c>
      <c r="C655" s="2">
        <v>124</v>
      </c>
      <c r="D655" s="2" t="s">
        <v>847</v>
      </c>
      <c r="E655" s="2" t="s">
        <v>1644</v>
      </c>
      <c r="F655" s="2" t="s">
        <v>408</v>
      </c>
      <c r="G655" s="2" t="s">
        <v>1645</v>
      </c>
      <c r="H655" s="2" t="s">
        <v>1646</v>
      </c>
      <c r="I655" s="2" t="s">
        <v>78</v>
      </c>
      <c r="J655" t="s">
        <v>62</v>
      </c>
    </row>
    <row r="656" spans="1:10" x14ac:dyDescent="0.25">
      <c r="A656" s="2">
        <v>49</v>
      </c>
      <c r="B656" s="2">
        <v>75</v>
      </c>
      <c r="C656" s="2">
        <v>124</v>
      </c>
      <c r="D656" s="2" t="s">
        <v>1093</v>
      </c>
      <c r="E656" s="2" t="s">
        <v>1647</v>
      </c>
      <c r="F656" s="2" t="s">
        <v>368</v>
      </c>
      <c r="G656" s="2" t="s">
        <v>1648</v>
      </c>
      <c r="H656" s="2" t="s">
        <v>1649</v>
      </c>
      <c r="I656" s="2" t="s">
        <v>273</v>
      </c>
      <c r="J656" t="s">
        <v>62</v>
      </c>
    </row>
    <row r="657" spans="1:10" x14ac:dyDescent="0.25">
      <c r="A657" s="2">
        <v>50</v>
      </c>
      <c r="B657" s="2">
        <v>74</v>
      </c>
      <c r="C657" s="2">
        <v>124</v>
      </c>
      <c r="D657" s="2" t="s">
        <v>1238</v>
      </c>
      <c r="E657" s="2" t="s">
        <v>1650</v>
      </c>
      <c r="F657" s="2">
        <v>-5</v>
      </c>
      <c r="G657" s="2" t="s">
        <v>1651</v>
      </c>
      <c r="H657" s="2" t="s">
        <v>1652</v>
      </c>
      <c r="I657" s="2" t="s">
        <v>273</v>
      </c>
      <c r="J657" t="s">
        <v>62</v>
      </c>
    </row>
    <row r="658" spans="1:10" x14ac:dyDescent="0.25">
      <c r="A658" s="2">
        <v>50</v>
      </c>
      <c r="B658" s="2">
        <v>74</v>
      </c>
      <c r="C658" s="2">
        <v>124</v>
      </c>
      <c r="D658" s="2" t="s">
        <v>1238</v>
      </c>
      <c r="E658" s="2" t="s">
        <v>1650</v>
      </c>
      <c r="F658" s="2">
        <v>-5</v>
      </c>
      <c r="G658" s="2" t="s">
        <v>1651</v>
      </c>
      <c r="H658" s="2" t="s">
        <v>1653</v>
      </c>
      <c r="I658" s="2"/>
      <c r="J658" t="s">
        <v>62</v>
      </c>
    </row>
    <row r="659" spans="1:10" x14ac:dyDescent="0.25">
      <c r="A659" s="2">
        <v>50</v>
      </c>
      <c r="B659" s="2">
        <v>74</v>
      </c>
      <c r="C659" s="2">
        <v>124</v>
      </c>
      <c r="D659" s="2" t="s">
        <v>1238</v>
      </c>
      <c r="E659" s="2" t="s">
        <v>1654</v>
      </c>
      <c r="F659" s="2">
        <v>-7</v>
      </c>
      <c r="G659" s="2" t="s">
        <v>1655</v>
      </c>
      <c r="H659" s="2" t="s">
        <v>1656</v>
      </c>
      <c r="I659" s="2" t="s">
        <v>92</v>
      </c>
      <c r="J659" t="s">
        <v>62</v>
      </c>
    </row>
    <row r="660" spans="1:10" x14ac:dyDescent="0.25">
      <c r="A660" s="2">
        <v>50</v>
      </c>
      <c r="B660" s="2">
        <v>74</v>
      </c>
      <c r="C660" s="2">
        <v>124</v>
      </c>
      <c r="D660" s="2" t="s">
        <v>1238</v>
      </c>
      <c r="E660" s="2" t="s">
        <v>1657</v>
      </c>
      <c r="F660" s="2" t="s">
        <v>1333</v>
      </c>
      <c r="G660" s="2" t="s">
        <v>1658</v>
      </c>
      <c r="H660" s="2" t="s">
        <v>1659</v>
      </c>
      <c r="I660" s="2" t="s">
        <v>92</v>
      </c>
      <c r="J660" t="s">
        <v>62</v>
      </c>
    </row>
    <row r="661" spans="1:10" x14ac:dyDescent="0.25">
      <c r="A661" s="2">
        <v>50</v>
      </c>
      <c r="B661" s="2">
        <v>74</v>
      </c>
      <c r="C661" s="2">
        <v>124</v>
      </c>
      <c r="D661" s="2" t="s">
        <v>1238</v>
      </c>
      <c r="E661" s="2" t="s">
        <v>1660</v>
      </c>
      <c r="F661" s="2">
        <v>-15</v>
      </c>
      <c r="G661" s="2" t="s">
        <v>1661</v>
      </c>
      <c r="H661" s="2" t="s">
        <v>1662</v>
      </c>
      <c r="I661" s="2" t="s">
        <v>73</v>
      </c>
      <c r="J661" t="s">
        <v>62</v>
      </c>
    </row>
    <row r="662" spans="1:10" x14ac:dyDescent="0.25">
      <c r="A662" s="2">
        <v>51</v>
      </c>
      <c r="B662" s="2">
        <v>73</v>
      </c>
      <c r="C662" s="2">
        <v>124</v>
      </c>
      <c r="D662" s="2" t="s">
        <v>1108</v>
      </c>
      <c r="E662" s="2" t="s">
        <v>1663</v>
      </c>
      <c r="F662" s="2" t="s">
        <v>1258</v>
      </c>
      <c r="G662" s="2" t="s">
        <v>1664</v>
      </c>
      <c r="H662" s="2" t="s">
        <v>1665</v>
      </c>
      <c r="I662" s="2" t="s">
        <v>196</v>
      </c>
      <c r="J662" t="s">
        <v>62</v>
      </c>
    </row>
    <row r="663" spans="1:10" x14ac:dyDescent="0.25">
      <c r="A663" s="2">
        <v>51</v>
      </c>
      <c r="B663" s="2">
        <v>73</v>
      </c>
      <c r="C663" s="2">
        <v>124</v>
      </c>
      <c r="D663" s="2" t="s">
        <v>1108</v>
      </c>
      <c r="E663" s="2" t="s">
        <v>1666</v>
      </c>
      <c r="F663" s="2" t="s">
        <v>1667</v>
      </c>
      <c r="G663" s="2" t="s">
        <v>1668</v>
      </c>
      <c r="H663" s="2" t="s">
        <v>1669</v>
      </c>
      <c r="I663" s="2" t="s">
        <v>92</v>
      </c>
      <c r="J663" t="s">
        <v>62</v>
      </c>
    </row>
    <row r="664" spans="1:10" x14ac:dyDescent="0.25">
      <c r="A664" s="2">
        <v>51</v>
      </c>
      <c r="B664" s="2">
        <v>73</v>
      </c>
      <c r="C664" s="2">
        <v>124</v>
      </c>
      <c r="D664" s="2" t="s">
        <v>1108</v>
      </c>
      <c r="E664" s="2" t="s">
        <v>1666</v>
      </c>
      <c r="F664" s="2" t="s">
        <v>1667</v>
      </c>
      <c r="G664" s="2" t="s">
        <v>1668</v>
      </c>
      <c r="H664" s="2" t="s">
        <v>1670</v>
      </c>
      <c r="I664" s="2" t="s">
        <v>273</v>
      </c>
      <c r="J664" t="s">
        <v>62</v>
      </c>
    </row>
    <row r="665" spans="1:10" x14ac:dyDescent="0.25">
      <c r="A665" s="2">
        <v>51</v>
      </c>
      <c r="B665" s="2">
        <v>73</v>
      </c>
      <c r="C665" s="2">
        <v>124</v>
      </c>
      <c r="D665" s="2" t="s">
        <v>1108</v>
      </c>
      <c r="E665" s="2">
        <v>125.229</v>
      </c>
      <c r="F665" s="2" t="s">
        <v>104</v>
      </c>
      <c r="G665" s="2" t="s">
        <v>1290</v>
      </c>
      <c r="H665" s="2" t="s">
        <v>1671</v>
      </c>
      <c r="I665" s="2" t="s">
        <v>92</v>
      </c>
      <c r="J665" t="s">
        <v>62</v>
      </c>
    </row>
    <row r="666" spans="1:10" x14ac:dyDescent="0.25">
      <c r="A666" s="2">
        <v>51</v>
      </c>
      <c r="B666" s="2">
        <v>73</v>
      </c>
      <c r="C666" s="2">
        <v>124</v>
      </c>
      <c r="D666" s="2" t="s">
        <v>1108</v>
      </c>
      <c r="E666" s="2">
        <v>125.229</v>
      </c>
      <c r="F666" s="2" t="s">
        <v>104</v>
      </c>
      <c r="G666" s="2" t="s">
        <v>1290</v>
      </c>
      <c r="H666" s="2" t="s">
        <v>1672</v>
      </c>
      <c r="I666" s="2" t="s">
        <v>92</v>
      </c>
      <c r="J666" t="s">
        <v>62</v>
      </c>
    </row>
    <row r="667" spans="1:10" x14ac:dyDescent="0.25">
      <c r="A667" s="2">
        <v>51</v>
      </c>
      <c r="B667" s="2">
        <v>73</v>
      </c>
      <c r="C667" s="2">
        <v>124</v>
      </c>
      <c r="D667" s="2" t="s">
        <v>1108</v>
      </c>
      <c r="E667" s="2">
        <v>125.229</v>
      </c>
      <c r="F667" s="2" t="s">
        <v>104</v>
      </c>
      <c r="G667" s="2" t="s">
        <v>1290</v>
      </c>
      <c r="H667" s="2" t="s">
        <v>1673</v>
      </c>
      <c r="I667" s="2"/>
      <c r="J667" t="s">
        <v>62</v>
      </c>
    </row>
    <row r="668" spans="1:10" x14ac:dyDescent="0.25">
      <c r="A668" s="2">
        <v>53</v>
      </c>
      <c r="B668" s="2">
        <v>71</v>
      </c>
      <c r="C668" s="2">
        <v>124</v>
      </c>
      <c r="D668" s="2" t="s">
        <v>1344</v>
      </c>
      <c r="E668" s="2" t="s">
        <v>1674</v>
      </c>
      <c r="F668" s="2" t="s">
        <v>292</v>
      </c>
      <c r="G668" s="2" t="s">
        <v>1675</v>
      </c>
      <c r="H668" s="2" t="s">
        <v>1674</v>
      </c>
      <c r="I668" s="2" t="s">
        <v>273</v>
      </c>
      <c r="J668" t="s">
        <v>62</v>
      </c>
    </row>
    <row r="669" spans="1:10" x14ac:dyDescent="0.25">
      <c r="A669" s="2">
        <v>53</v>
      </c>
      <c r="B669" s="2">
        <v>71</v>
      </c>
      <c r="C669" s="2">
        <v>124</v>
      </c>
      <c r="D669" s="2" t="s">
        <v>1344</v>
      </c>
      <c r="E669" s="2" t="s">
        <v>1676</v>
      </c>
      <c r="F669" s="2">
        <v>-4</v>
      </c>
      <c r="G669" s="2" t="s">
        <v>1677</v>
      </c>
      <c r="H669" s="2" t="s">
        <v>1676</v>
      </c>
      <c r="I669" s="2" t="s">
        <v>92</v>
      </c>
      <c r="J669" t="s">
        <v>62</v>
      </c>
    </row>
    <row r="670" spans="1:10" x14ac:dyDescent="0.25">
      <c r="A670" s="2">
        <v>53</v>
      </c>
      <c r="B670" s="2">
        <v>71</v>
      </c>
      <c r="C670" s="2">
        <v>124</v>
      </c>
      <c r="D670" s="2" t="s">
        <v>1344</v>
      </c>
      <c r="E670" s="2" t="s">
        <v>1678</v>
      </c>
      <c r="F670" s="2" t="s">
        <v>5</v>
      </c>
      <c r="G670" s="2" t="s">
        <v>1679</v>
      </c>
      <c r="H670" s="2" t="s">
        <v>1680</v>
      </c>
      <c r="I670" s="2"/>
      <c r="J670" t="s">
        <v>62</v>
      </c>
    </row>
    <row r="671" spans="1:10" x14ac:dyDescent="0.25">
      <c r="A671" s="2">
        <v>53</v>
      </c>
      <c r="B671" s="2">
        <v>71</v>
      </c>
      <c r="C671" s="2">
        <v>124</v>
      </c>
      <c r="D671" s="2" t="s">
        <v>1344</v>
      </c>
      <c r="E671" s="2" t="s">
        <v>1678</v>
      </c>
      <c r="F671" s="2" t="s">
        <v>5</v>
      </c>
      <c r="G671" s="2" t="s">
        <v>1679</v>
      </c>
      <c r="H671" s="2" t="s">
        <v>1681</v>
      </c>
      <c r="I671" s="2"/>
      <c r="J671" t="s">
        <v>62</v>
      </c>
    </row>
    <row r="672" spans="1:10" x14ac:dyDescent="0.25">
      <c r="A672" s="2">
        <v>53</v>
      </c>
      <c r="B672" s="2">
        <v>71</v>
      </c>
      <c r="C672" s="2">
        <v>124</v>
      </c>
      <c r="D672" s="2" t="s">
        <v>1344</v>
      </c>
      <c r="E672" s="2" t="s">
        <v>1682</v>
      </c>
      <c r="F672" s="2">
        <v>-8</v>
      </c>
      <c r="G672" s="2" t="s">
        <v>1236</v>
      </c>
      <c r="H672" s="2" t="s">
        <v>1683</v>
      </c>
      <c r="I672" s="2" t="s">
        <v>7</v>
      </c>
      <c r="J672" t="s">
        <v>62</v>
      </c>
    </row>
    <row r="673" spans="1:10" x14ac:dyDescent="0.25">
      <c r="A673" s="2">
        <v>53</v>
      </c>
      <c r="B673" s="2">
        <v>71</v>
      </c>
      <c r="C673" s="2">
        <v>124</v>
      </c>
      <c r="D673" s="2" t="s">
        <v>1344</v>
      </c>
      <c r="E673" s="2" t="s">
        <v>1682</v>
      </c>
      <c r="F673" s="2">
        <v>-8</v>
      </c>
      <c r="G673" s="2" t="s">
        <v>1236</v>
      </c>
      <c r="H673" s="2" t="s">
        <v>1684</v>
      </c>
      <c r="I673" s="2" t="s">
        <v>7</v>
      </c>
      <c r="J673" t="s">
        <v>62</v>
      </c>
    </row>
    <row r="674" spans="1:10" x14ac:dyDescent="0.25">
      <c r="A674" s="2">
        <v>53</v>
      </c>
      <c r="B674" s="2">
        <v>71</v>
      </c>
      <c r="C674" s="2">
        <v>124</v>
      </c>
      <c r="D674" s="2" t="s">
        <v>1344</v>
      </c>
      <c r="E674" s="2" t="s">
        <v>1682</v>
      </c>
      <c r="F674" s="2">
        <v>-8</v>
      </c>
      <c r="G674" s="2" t="s">
        <v>1236</v>
      </c>
      <c r="H674" s="2" t="s">
        <v>1685</v>
      </c>
      <c r="I674" s="2" t="s">
        <v>7</v>
      </c>
      <c r="J674" t="s">
        <v>62</v>
      </c>
    </row>
    <row r="675" spans="1:10" x14ac:dyDescent="0.25">
      <c r="A675" s="2">
        <v>53</v>
      </c>
      <c r="B675" s="2">
        <v>71</v>
      </c>
      <c r="C675" s="2">
        <v>124</v>
      </c>
      <c r="D675" s="2" t="s">
        <v>1344</v>
      </c>
      <c r="E675" s="2" t="s">
        <v>1682</v>
      </c>
      <c r="F675" s="2">
        <v>-8</v>
      </c>
      <c r="G675" s="2" t="s">
        <v>1236</v>
      </c>
      <c r="H675" s="2" t="s">
        <v>1686</v>
      </c>
      <c r="I675" s="2" t="s">
        <v>7</v>
      </c>
      <c r="J675" t="s">
        <v>62</v>
      </c>
    </row>
    <row r="676" spans="1:10" x14ac:dyDescent="0.25">
      <c r="A676" s="2">
        <v>55</v>
      </c>
      <c r="B676" s="2">
        <v>69</v>
      </c>
      <c r="C676" s="2">
        <v>124</v>
      </c>
      <c r="D676" s="2" t="s">
        <v>1577</v>
      </c>
      <c r="E676" s="2" t="s">
        <v>1687</v>
      </c>
      <c r="F676" s="2" t="s">
        <v>1688</v>
      </c>
      <c r="G676" s="2" t="s">
        <v>1689</v>
      </c>
      <c r="H676" s="2">
        <v>-30.8</v>
      </c>
      <c r="I676" s="2"/>
      <c r="J676" t="s">
        <v>62</v>
      </c>
    </row>
    <row r="677" spans="1:10" x14ac:dyDescent="0.25">
      <c r="A677" s="2">
        <v>55</v>
      </c>
      <c r="B677" s="2">
        <v>69</v>
      </c>
      <c r="C677" s="2">
        <v>124</v>
      </c>
      <c r="D677" s="2" t="s">
        <v>1577</v>
      </c>
      <c r="E677" s="2" t="s">
        <v>1687</v>
      </c>
      <c r="F677" s="2" t="s">
        <v>1688</v>
      </c>
      <c r="G677" s="2" t="s">
        <v>1689</v>
      </c>
      <c r="H677" s="2" t="s">
        <v>1690</v>
      </c>
      <c r="I677" s="2" t="s">
        <v>273</v>
      </c>
      <c r="J677" t="s">
        <v>62</v>
      </c>
    </row>
    <row r="678" spans="1:10" x14ac:dyDescent="0.25">
      <c r="A678" s="2">
        <v>55</v>
      </c>
      <c r="B678" s="2">
        <v>69</v>
      </c>
      <c r="C678" s="2">
        <v>124</v>
      </c>
      <c r="D678" s="2" t="s">
        <v>1577</v>
      </c>
      <c r="E678" s="2" t="s">
        <v>1687</v>
      </c>
      <c r="F678" s="2" t="s">
        <v>1688</v>
      </c>
      <c r="G678" s="2" t="s">
        <v>1689</v>
      </c>
      <c r="H678" s="2" t="s">
        <v>1691</v>
      </c>
      <c r="I678" s="2" t="s">
        <v>273</v>
      </c>
      <c r="J678" t="s">
        <v>62</v>
      </c>
    </row>
    <row r="679" spans="1:10" x14ac:dyDescent="0.25">
      <c r="A679" s="2">
        <v>46</v>
      </c>
      <c r="B679" s="2">
        <v>79</v>
      </c>
      <c r="C679" s="2">
        <v>125</v>
      </c>
      <c r="D679" s="2" t="s">
        <v>796</v>
      </c>
      <c r="E679" s="2" t="s">
        <v>1692</v>
      </c>
      <c r="F679" s="2" t="s">
        <v>1693</v>
      </c>
      <c r="G679" s="2" t="s">
        <v>1694</v>
      </c>
      <c r="H679" s="2" t="s">
        <v>1695</v>
      </c>
      <c r="I679" s="2" t="s">
        <v>92</v>
      </c>
      <c r="J679" t="s">
        <v>62</v>
      </c>
    </row>
    <row r="680" spans="1:10" x14ac:dyDescent="0.25">
      <c r="A680" s="2">
        <v>47</v>
      </c>
      <c r="B680" s="2">
        <v>78</v>
      </c>
      <c r="C680" s="2">
        <v>125</v>
      </c>
      <c r="D680" s="2" t="s">
        <v>847</v>
      </c>
      <c r="E680" s="2" t="s">
        <v>1696</v>
      </c>
      <c r="F680" s="2" t="s">
        <v>1504</v>
      </c>
      <c r="G680" s="2" t="s">
        <v>1697</v>
      </c>
      <c r="H680" s="2" t="s">
        <v>1698</v>
      </c>
      <c r="I680" s="2"/>
      <c r="J680" t="s">
        <v>62</v>
      </c>
    </row>
    <row r="681" spans="1:10" x14ac:dyDescent="0.25">
      <c r="A681" s="2">
        <v>47</v>
      </c>
      <c r="B681" s="2">
        <v>78</v>
      </c>
      <c r="C681" s="2">
        <v>125</v>
      </c>
      <c r="D681" s="2" t="s">
        <v>847</v>
      </c>
      <c r="E681" s="2" t="s">
        <v>1699</v>
      </c>
      <c r="F681" s="2" t="s">
        <v>210</v>
      </c>
      <c r="G681" s="2" t="s">
        <v>1700</v>
      </c>
      <c r="H681" s="2" t="s">
        <v>1701</v>
      </c>
      <c r="I681" s="2" t="s">
        <v>73</v>
      </c>
      <c r="J681" t="s">
        <v>62</v>
      </c>
    </row>
    <row r="682" spans="1:10" x14ac:dyDescent="0.25">
      <c r="A682" s="2">
        <v>47</v>
      </c>
      <c r="B682" s="2">
        <v>78</v>
      </c>
      <c r="C682" s="2">
        <v>125</v>
      </c>
      <c r="D682" s="2" t="s">
        <v>847</v>
      </c>
      <c r="E682" s="2" t="s">
        <v>1699</v>
      </c>
      <c r="F682" s="2" t="s">
        <v>210</v>
      </c>
      <c r="G682" s="2" t="s">
        <v>1700</v>
      </c>
      <c r="H682" s="2" t="s">
        <v>1702</v>
      </c>
      <c r="I682" s="2"/>
      <c r="J682" t="s">
        <v>62</v>
      </c>
    </row>
    <row r="683" spans="1:10" x14ac:dyDescent="0.25">
      <c r="A683" s="2">
        <v>48</v>
      </c>
      <c r="B683" s="2">
        <v>77</v>
      </c>
      <c r="C683" s="2">
        <v>125</v>
      </c>
      <c r="D683" s="2" t="s">
        <v>856</v>
      </c>
      <c r="E683" s="2" t="s">
        <v>1703</v>
      </c>
      <c r="F683" s="2" t="s">
        <v>1370</v>
      </c>
      <c r="G683" s="2" t="s">
        <v>1704</v>
      </c>
      <c r="H683" s="2" t="s">
        <v>1705</v>
      </c>
      <c r="I683" s="2"/>
      <c r="J683" t="s">
        <v>62</v>
      </c>
    </row>
    <row r="684" spans="1:10" x14ac:dyDescent="0.25">
      <c r="A684" s="2">
        <v>49</v>
      </c>
      <c r="B684" s="2">
        <v>76</v>
      </c>
      <c r="C684" s="2">
        <v>125</v>
      </c>
      <c r="D684" s="2" t="s">
        <v>1093</v>
      </c>
      <c r="E684" s="2" t="s">
        <v>1706</v>
      </c>
      <c r="F684" s="2" t="s">
        <v>1370</v>
      </c>
      <c r="G684" s="2" t="s">
        <v>1707</v>
      </c>
      <c r="H684" s="2">
        <v>56.3</v>
      </c>
      <c r="I684" s="2" t="s">
        <v>92</v>
      </c>
      <c r="J684" t="s">
        <v>62</v>
      </c>
    </row>
    <row r="685" spans="1:10" x14ac:dyDescent="0.25">
      <c r="A685" s="2">
        <v>49</v>
      </c>
      <c r="B685" s="2">
        <v>76</v>
      </c>
      <c r="C685" s="2">
        <v>125</v>
      </c>
      <c r="D685" s="2" t="s">
        <v>1093</v>
      </c>
      <c r="E685" s="2" t="s">
        <v>1708</v>
      </c>
      <c r="F685" s="2" t="s">
        <v>1379</v>
      </c>
      <c r="G685" s="2" t="s">
        <v>1709</v>
      </c>
      <c r="H685" s="2">
        <v>151.80000000000001</v>
      </c>
      <c r="I685" s="2" t="s">
        <v>227</v>
      </c>
      <c r="J685" t="s">
        <v>62</v>
      </c>
    </row>
    <row r="686" spans="1:10" x14ac:dyDescent="0.25">
      <c r="A686" s="2">
        <v>50</v>
      </c>
      <c r="B686" s="2">
        <v>75</v>
      </c>
      <c r="C686" s="2">
        <v>125</v>
      </c>
      <c r="D686" s="2" t="s">
        <v>1238</v>
      </c>
      <c r="E686" s="2" t="s">
        <v>1710</v>
      </c>
      <c r="F686" s="2" t="s">
        <v>1370</v>
      </c>
      <c r="G686" s="2" t="s">
        <v>1711</v>
      </c>
      <c r="H686" s="2" t="s">
        <v>1712</v>
      </c>
      <c r="J686" t="s">
        <v>62</v>
      </c>
    </row>
    <row r="687" spans="1:10" x14ac:dyDescent="0.25">
      <c r="A687" s="2">
        <v>50</v>
      </c>
      <c r="B687" s="2">
        <v>75</v>
      </c>
      <c r="C687" s="2">
        <v>125</v>
      </c>
      <c r="D687" s="2" t="s">
        <v>1238</v>
      </c>
      <c r="E687" s="2" t="s">
        <v>1710</v>
      </c>
      <c r="F687" s="2" t="s">
        <v>1370</v>
      </c>
      <c r="G687" s="2" t="s">
        <v>1711</v>
      </c>
      <c r="H687" s="2" t="s">
        <v>1713</v>
      </c>
      <c r="I687" s="2"/>
      <c r="J687" t="s">
        <v>62</v>
      </c>
    </row>
    <row r="688" spans="1:10" x14ac:dyDescent="0.25">
      <c r="A688" s="2">
        <v>50</v>
      </c>
      <c r="B688" s="2">
        <v>75</v>
      </c>
      <c r="C688" s="2">
        <v>125</v>
      </c>
      <c r="D688" s="2" t="s">
        <v>1238</v>
      </c>
      <c r="E688" s="2" t="s">
        <v>1714</v>
      </c>
      <c r="F688" s="2" t="s">
        <v>1455</v>
      </c>
      <c r="G688" s="2" t="s">
        <v>1715</v>
      </c>
      <c r="H688" s="2" t="s">
        <v>1716</v>
      </c>
      <c r="I688" s="2"/>
      <c r="J688" t="s">
        <v>62</v>
      </c>
    </row>
    <row r="689" spans="1:10" x14ac:dyDescent="0.25">
      <c r="A689" s="2">
        <v>50</v>
      </c>
      <c r="B689" s="2">
        <v>75</v>
      </c>
      <c r="C689" s="2">
        <v>125</v>
      </c>
      <c r="D689" s="2" t="s">
        <v>1238</v>
      </c>
      <c r="E689" s="2" t="s">
        <v>1717</v>
      </c>
      <c r="F689" s="2" t="s">
        <v>1459</v>
      </c>
      <c r="G689" s="2" t="s">
        <v>1718</v>
      </c>
      <c r="H689" s="2" t="s">
        <v>1719</v>
      </c>
      <c r="I689" s="2"/>
      <c r="J689" t="s">
        <v>62</v>
      </c>
    </row>
    <row r="690" spans="1:10" x14ac:dyDescent="0.25">
      <c r="A690" s="2">
        <v>51</v>
      </c>
      <c r="B690" s="2">
        <v>74</v>
      </c>
      <c r="C690" s="2">
        <v>125</v>
      </c>
      <c r="D690" s="2" t="s">
        <v>1108</v>
      </c>
      <c r="E690" s="2" t="s">
        <v>1720</v>
      </c>
      <c r="F690" s="2" t="s">
        <v>668</v>
      </c>
      <c r="G690" s="2" t="s">
        <v>1721</v>
      </c>
      <c r="H690" s="2" t="s">
        <v>1722</v>
      </c>
      <c r="I690" s="2" t="s">
        <v>1723</v>
      </c>
      <c r="J690" t="s">
        <v>62</v>
      </c>
    </row>
    <row r="691" spans="1:10" x14ac:dyDescent="0.25">
      <c r="A691" s="2">
        <v>51</v>
      </c>
      <c r="B691" s="2">
        <v>74</v>
      </c>
      <c r="C691" s="2">
        <v>125</v>
      </c>
      <c r="D691" s="2" t="s">
        <v>1108</v>
      </c>
      <c r="E691" s="2" t="s">
        <v>1720</v>
      </c>
      <c r="F691" s="2" t="s">
        <v>668</v>
      </c>
      <c r="G691" s="2" t="s">
        <v>1721</v>
      </c>
      <c r="H691" s="2" t="s">
        <v>1724</v>
      </c>
      <c r="I691" s="2" t="s">
        <v>196</v>
      </c>
      <c r="J691" t="s">
        <v>62</v>
      </c>
    </row>
    <row r="692" spans="1:10" x14ac:dyDescent="0.25">
      <c r="A692" s="2">
        <v>51</v>
      </c>
      <c r="B692" s="2">
        <v>74</v>
      </c>
      <c r="C692" s="2">
        <v>125</v>
      </c>
      <c r="D692" s="2" t="s">
        <v>1108</v>
      </c>
      <c r="E692" s="2" t="s">
        <v>1725</v>
      </c>
      <c r="F692" s="2" t="s">
        <v>1726</v>
      </c>
      <c r="G692" s="2" t="s">
        <v>1727</v>
      </c>
      <c r="H692" s="2" t="s">
        <v>1728</v>
      </c>
      <c r="I692" s="2" t="s">
        <v>92</v>
      </c>
      <c r="J692" t="s">
        <v>62</v>
      </c>
    </row>
    <row r="693" spans="1:10" x14ac:dyDescent="0.25">
      <c r="A693" s="2">
        <v>51</v>
      </c>
      <c r="B693" s="2">
        <v>74</v>
      </c>
      <c r="C693" s="2">
        <v>125</v>
      </c>
      <c r="D693" s="2" t="s">
        <v>1108</v>
      </c>
      <c r="E693" s="2" t="s">
        <v>1729</v>
      </c>
      <c r="F693" s="2" t="s">
        <v>1730</v>
      </c>
      <c r="G693" s="2" t="s">
        <v>1731</v>
      </c>
      <c r="H693" s="2" t="s">
        <v>1732</v>
      </c>
      <c r="I693" s="2"/>
      <c r="J693" t="s">
        <v>62</v>
      </c>
    </row>
    <row r="694" spans="1:10" x14ac:dyDescent="0.25">
      <c r="A694" s="2">
        <v>51</v>
      </c>
      <c r="B694" s="2">
        <v>74</v>
      </c>
      <c r="C694" s="2">
        <v>125</v>
      </c>
      <c r="D694" s="2" t="s">
        <v>1108</v>
      </c>
      <c r="E694" s="2" t="s">
        <v>1729</v>
      </c>
      <c r="F694" s="2" t="s">
        <v>1730</v>
      </c>
      <c r="G694" s="2" t="s">
        <v>1731</v>
      </c>
      <c r="H694" s="2" t="s">
        <v>1733</v>
      </c>
      <c r="I694" s="2" t="s">
        <v>92</v>
      </c>
      <c r="J694" t="s">
        <v>62</v>
      </c>
    </row>
    <row r="695" spans="1:10" x14ac:dyDescent="0.25">
      <c r="A695" s="2">
        <v>51</v>
      </c>
      <c r="B695" s="2">
        <v>74</v>
      </c>
      <c r="C695" s="2">
        <v>125</v>
      </c>
      <c r="D695" s="2" t="s">
        <v>1108</v>
      </c>
      <c r="E695" s="2" t="s">
        <v>1729</v>
      </c>
      <c r="F695" s="2" t="s">
        <v>1730</v>
      </c>
      <c r="G695" s="2" t="s">
        <v>1731</v>
      </c>
      <c r="H695" s="2" t="s">
        <v>1734</v>
      </c>
      <c r="I695" s="2" t="s">
        <v>73</v>
      </c>
      <c r="J695" t="s">
        <v>62</v>
      </c>
    </row>
    <row r="696" spans="1:10" x14ac:dyDescent="0.25">
      <c r="A696" s="2">
        <v>51</v>
      </c>
      <c r="B696" s="2">
        <v>74</v>
      </c>
      <c r="C696" s="2">
        <v>125</v>
      </c>
      <c r="D696" s="2" t="s">
        <v>1108</v>
      </c>
      <c r="E696" s="2" t="s">
        <v>1735</v>
      </c>
      <c r="F696" s="2" t="s">
        <v>1455</v>
      </c>
      <c r="G696" s="2" t="s">
        <v>1736</v>
      </c>
      <c r="H696" s="2" t="s">
        <v>1737</v>
      </c>
      <c r="I696" s="2" t="s">
        <v>92</v>
      </c>
      <c r="J696" t="s">
        <v>62</v>
      </c>
    </row>
    <row r="697" spans="1:10" x14ac:dyDescent="0.25">
      <c r="A697" s="2">
        <v>52</v>
      </c>
      <c r="B697" s="2">
        <v>73</v>
      </c>
      <c r="C697" s="2">
        <v>125</v>
      </c>
      <c r="D697" s="2" t="s">
        <v>1244</v>
      </c>
      <c r="E697" s="2" t="s">
        <v>1738</v>
      </c>
      <c r="F697" s="2" t="s">
        <v>962</v>
      </c>
      <c r="G697" s="2" t="s">
        <v>1739</v>
      </c>
      <c r="H697" s="2" t="s">
        <v>1740</v>
      </c>
      <c r="I697" s="2" t="s">
        <v>197</v>
      </c>
      <c r="J697" t="s">
        <v>62</v>
      </c>
    </row>
    <row r="698" spans="1:10" x14ac:dyDescent="0.25">
      <c r="A698" s="2">
        <v>52</v>
      </c>
      <c r="B698" s="2">
        <v>73</v>
      </c>
      <c r="C698" s="2">
        <v>125</v>
      </c>
      <c r="D698" s="2" t="s">
        <v>1244</v>
      </c>
      <c r="E698" s="2" t="s">
        <v>1738</v>
      </c>
      <c r="F698" s="2" t="s">
        <v>962</v>
      </c>
      <c r="G698" s="2" t="s">
        <v>1739</v>
      </c>
      <c r="H698" s="2" t="s">
        <v>1741</v>
      </c>
      <c r="I698" s="2"/>
      <c r="J698" t="s">
        <v>62</v>
      </c>
    </row>
    <row r="699" spans="1:10" x14ac:dyDescent="0.25">
      <c r="A699" s="2">
        <v>54</v>
      </c>
      <c r="B699" s="2">
        <v>71</v>
      </c>
      <c r="C699" s="2">
        <v>125</v>
      </c>
      <c r="D699" s="2" t="s">
        <v>1292</v>
      </c>
      <c r="E699" s="2" t="s">
        <v>1742</v>
      </c>
      <c r="F699" s="2" t="s">
        <v>1743</v>
      </c>
      <c r="G699" s="2" t="s">
        <v>1744</v>
      </c>
      <c r="H699" s="2" t="s">
        <v>1745</v>
      </c>
      <c r="I699" s="2" t="s">
        <v>196</v>
      </c>
      <c r="J699" t="s">
        <v>62</v>
      </c>
    </row>
    <row r="700" spans="1:10" x14ac:dyDescent="0.25">
      <c r="A700" s="2">
        <v>54</v>
      </c>
      <c r="B700" s="2">
        <v>71</v>
      </c>
      <c r="C700" s="2">
        <v>125</v>
      </c>
      <c r="D700" s="2" t="s">
        <v>1292</v>
      </c>
      <c r="E700" s="2" t="s">
        <v>1746</v>
      </c>
      <c r="F700" s="2" t="s">
        <v>1747</v>
      </c>
      <c r="G700" s="2" t="s">
        <v>1748</v>
      </c>
      <c r="H700" s="2" t="s">
        <v>1749</v>
      </c>
      <c r="I700" s="2" t="s">
        <v>78</v>
      </c>
      <c r="J700" t="s">
        <v>62</v>
      </c>
    </row>
    <row r="701" spans="1:10" x14ac:dyDescent="0.25">
      <c r="A701" s="2">
        <v>54</v>
      </c>
      <c r="B701" s="2">
        <v>71</v>
      </c>
      <c r="C701" s="2">
        <v>125</v>
      </c>
      <c r="D701" s="2" t="s">
        <v>1292</v>
      </c>
      <c r="E701" s="2" t="s">
        <v>1746</v>
      </c>
      <c r="F701" s="2" t="s">
        <v>1747</v>
      </c>
      <c r="G701" s="2" t="s">
        <v>1748</v>
      </c>
      <c r="H701" s="2" t="s">
        <v>1750</v>
      </c>
      <c r="I701" s="2" t="s">
        <v>73</v>
      </c>
      <c r="J701" t="s">
        <v>62</v>
      </c>
    </row>
    <row r="702" spans="1:10" x14ac:dyDescent="0.25">
      <c r="A702" s="2">
        <v>55</v>
      </c>
      <c r="B702" s="2">
        <v>70</v>
      </c>
      <c r="C702" s="2">
        <v>125</v>
      </c>
      <c r="D702" s="2" t="s">
        <v>1577</v>
      </c>
      <c r="E702" s="2" t="s">
        <v>1751</v>
      </c>
      <c r="F702" s="2" t="s">
        <v>75</v>
      </c>
      <c r="G702" s="2" t="s">
        <v>1752</v>
      </c>
      <c r="H702" s="2" t="s">
        <v>1753</v>
      </c>
      <c r="I702" s="2" t="s">
        <v>92</v>
      </c>
      <c r="J702" t="s">
        <v>62</v>
      </c>
    </row>
    <row r="703" spans="1:10" x14ac:dyDescent="0.25">
      <c r="A703" s="2">
        <v>55</v>
      </c>
      <c r="B703" s="2">
        <v>70</v>
      </c>
      <c r="C703" s="2">
        <v>125</v>
      </c>
      <c r="D703" s="2" t="s">
        <v>1577</v>
      </c>
      <c r="E703" s="2" t="s">
        <v>1754</v>
      </c>
      <c r="F703" s="2" t="s">
        <v>1400</v>
      </c>
      <c r="G703" s="2" t="s">
        <v>1755</v>
      </c>
      <c r="H703" s="2" t="s">
        <v>1756</v>
      </c>
      <c r="I703" s="2" t="s">
        <v>45</v>
      </c>
      <c r="J703" t="s">
        <v>62</v>
      </c>
    </row>
    <row r="704" spans="1:10" x14ac:dyDescent="0.25">
      <c r="A704" s="2">
        <v>56</v>
      </c>
      <c r="B704" s="2">
        <v>69</v>
      </c>
      <c r="C704" s="2">
        <v>125</v>
      </c>
      <c r="D704" s="2" t="s">
        <v>1631</v>
      </c>
      <c r="E704" s="2" t="s">
        <v>1757</v>
      </c>
      <c r="F704" s="2" t="s">
        <v>1356</v>
      </c>
      <c r="G704" s="2" t="s">
        <v>1758</v>
      </c>
      <c r="H704" s="2" t="s">
        <v>1759</v>
      </c>
      <c r="I704" s="2" t="s">
        <v>273</v>
      </c>
      <c r="J704" t="s">
        <v>62</v>
      </c>
    </row>
    <row r="705" spans="1:10" x14ac:dyDescent="0.25">
      <c r="A705" s="2">
        <v>57</v>
      </c>
      <c r="B705" s="2">
        <v>68</v>
      </c>
      <c r="C705" s="2">
        <v>125</v>
      </c>
      <c r="D705" s="2" t="s">
        <v>1760</v>
      </c>
      <c r="E705" s="2" t="s">
        <v>1761</v>
      </c>
      <c r="F705" s="2" t="s">
        <v>1504</v>
      </c>
      <c r="G705" s="2" t="s">
        <v>1762</v>
      </c>
      <c r="H705" s="2" t="s">
        <v>1763</v>
      </c>
      <c r="I705" s="2" t="s">
        <v>196</v>
      </c>
      <c r="J705" t="s">
        <v>62</v>
      </c>
    </row>
    <row r="706" spans="1:10" x14ac:dyDescent="0.25">
      <c r="A706" s="2">
        <v>46</v>
      </c>
      <c r="B706" s="2">
        <v>80</v>
      </c>
      <c r="C706" s="2">
        <v>126</v>
      </c>
      <c r="D706" s="2" t="s">
        <v>796</v>
      </c>
      <c r="E706" s="2" t="s">
        <v>1764</v>
      </c>
      <c r="F706" s="2" t="s">
        <v>94</v>
      </c>
      <c r="G706" s="2" t="s">
        <v>1765</v>
      </c>
      <c r="H706" s="2">
        <v>542.4</v>
      </c>
      <c r="I706" s="2"/>
      <c r="J706" t="s">
        <v>62</v>
      </c>
    </row>
    <row r="707" spans="1:10" x14ac:dyDescent="0.25">
      <c r="A707" s="2">
        <v>46</v>
      </c>
      <c r="B707" s="2">
        <v>80</v>
      </c>
      <c r="C707" s="2">
        <v>126</v>
      </c>
      <c r="D707" s="2" t="s">
        <v>796</v>
      </c>
      <c r="E707" s="2" t="s">
        <v>1764</v>
      </c>
      <c r="F707" s="2" t="s">
        <v>94</v>
      </c>
      <c r="G707" s="2" t="s">
        <v>1765</v>
      </c>
      <c r="H707" s="2">
        <v>1330.2</v>
      </c>
      <c r="I707" s="2"/>
      <c r="J707" t="s">
        <v>62</v>
      </c>
    </row>
    <row r="708" spans="1:10" x14ac:dyDescent="0.25">
      <c r="A708" s="2">
        <v>46</v>
      </c>
      <c r="B708" s="2">
        <v>80</v>
      </c>
      <c r="C708" s="2">
        <v>126</v>
      </c>
      <c r="D708" s="2" t="s">
        <v>796</v>
      </c>
      <c r="E708" s="2" t="s">
        <v>1766</v>
      </c>
      <c r="F708" s="2" t="s">
        <v>762</v>
      </c>
      <c r="G708" s="2" t="s">
        <v>1767</v>
      </c>
      <c r="H708" s="2">
        <v>86.2</v>
      </c>
      <c r="I708" s="2"/>
      <c r="J708" t="s">
        <v>62</v>
      </c>
    </row>
    <row r="709" spans="1:10" x14ac:dyDescent="0.25">
      <c r="A709" s="2">
        <v>47</v>
      </c>
      <c r="B709" s="2">
        <v>79</v>
      </c>
      <c r="C709" s="2">
        <v>126</v>
      </c>
      <c r="D709" s="2" t="s">
        <v>847</v>
      </c>
      <c r="E709" s="2" t="s">
        <v>1768</v>
      </c>
      <c r="F709" s="2" t="s">
        <v>408</v>
      </c>
      <c r="G709" s="2" t="s">
        <v>1769</v>
      </c>
      <c r="H709" s="2" t="s">
        <v>1770</v>
      </c>
      <c r="I709" s="2" t="s">
        <v>45</v>
      </c>
      <c r="J709" t="s">
        <v>62</v>
      </c>
    </row>
    <row r="710" spans="1:10" x14ac:dyDescent="0.25">
      <c r="A710" s="2">
        <v>49</v>
      </c>
      <c r="B710" s="2">
        <v>77</v>
      </c>
      <c r="C710" s="2">
        <v>126</v>
      </c>
      <c r="D710" s="2" t="s">
        <v>1093</v>
      </c>
      <c r="E710" s="2" t="s">
        <v>1771</v>
      </c>
      <c r="F710" s="2">
        <v>-1</v>
      </c>
      <c r="G710" s="2" t="s">
        <v>1772</v>
      </c>
      <c r="H710" s="2" t="s">
        <v>1771</v>
      </c>
      <c r="I710" s="2"/>
      <c r="J710" t="s">
        <v>62</v>
      </c>
    </row>
    <row r="711" spans="1:10" x14ac:dyDescent="0.25">
      <c r="A711" s="2">
        <v>50</v>
      </c>
      <c r="B711" s="2">
        <v>76</v>
      </c>
      <c r="C711" s="2">
        <v>126</v>
      </c>
      <c r="D711" s="2" t="s">
        <v>1238</v>
      </c>
      <c r="E711" s="2" t="s">
        <v>1773</v>
      </c>
      <c r="F711" s="2">
        <v>-5</v>
      </c>
      <c r="G711" s="2" t="s">
        <v>1774</v>
      </c>
      <c r="H711" s="2" t="s">
        <v>1775</v>
      </c>
      <c r="I711" s="2" t="s">
        <v>273</v>
      </c>
      <c r="J711" t="s">
        <v>62</v>
      </c>
    </row>
    <row r="712" spans="1:10" x14ac:dyDescent="0.25">
      <c r="A712" s="2">
        <v>50</v>
      </c>
      <c r="B712" s="2">
        <v>76</v>
      </c>
      <c r="C712" s="2">
        <v>126</v>
      </c>
      <c r="D712" s="2" t="s">
        <v>1238</v>
      </c>
      <c r="E712" s="2" t="s">
        <v>1773</v>
      </c>
      <c r="F712" s="2">
        <v>-5</v>
      </c>
      <c r="G712" s="2" t="s">
        <v>1774</v>
      </c>
      <c r="H712" s="2" t="s">
        <v>1776</v>
      </c>
      <c r="I712" s="2"/>
      <c r="J712" t="s">
        <v>62</v>
      </c>
    </row>
    <row r="713" spans="1:10" x14ac:dyDescent="0.25">
      <c r="A713" s="2">
        <v>50</v>
      </c>
      <c r="B713" s="2">
        <v>76</v>
      </c>
      <c r="C713" s="2">
        <v>126</v>
      </c>
      <c r="D713" s="2" t="s">
        <v>1238</v>
      </c>
      <c r="E713" s="2" t="s">
        <v>1777</v>
      </c>
      <c r="F713" s="2">
        <v>-7</v>
      </c>
      <c r="G713" s="2" t="s">
        <v>1778</v>
      </c>
      <c r="H713" s="2" t="s">
        <v>1779</v>
      </c>
      <c r="I713" s="2" t="s">
        <v>92</v>
      </c>
      <c r="J713" t="s">
        <v>62</v>
      </c>
    </row>
    <row r="714" spans="1:10" x14ac:dyDescent="0.25">
      <c r="A714" s="2">
        <v>50</v>
      </c>
      <c r="B714" s="2">
        <v>76</v>
      </c>
      <c r="C714" s="2">
        <v>126</v>
      </c>
      <c r="D714" s="2" t="s">
        <v>1238</v>
      </c>
      <c r="E714" s="2" t="s">
        <v>1780</v>
      </c>
      <c r="F714" s="2" t="s">
        <v>1333</v>
      </c>
      <c r="G714" s="2" t="s">
        <v>1781</v>
      </c>
      <c r="H714" s="2" t="s">
        <v>1782</v>
      </c>
      <c r="I714" s="2"/>
      <c r="J714" t="s">
        <v>62</v>
      </c>
    </row>
    <row r="715" spans="1:10" x14ac:dyDescent="0.25">
      <c r="A715" s="2">
        <v>50</v>
      </c>
      <c r="B715" s="2">
        <v>76</v>
      </c>
      <c r="C715" s="2">
        <v>126</v>
      </c>
      <c r="D715" s="2" t="s">
        <v>1238</v>
      </c>
      <c r="E715" s="2" t="s">
        <v>1783</v>
      </c>
      <c r="F715" s="2">
        <v>-15</v>
      </c>
      <c r="G715" s="2" t="s">
        <v>1784</v>
      </c>
      <c r="H715" s="2" t="s">
        <v>1785</v>
      </c>
      <c r="I715" s="2" t="s">
        <v>92</v>
      </c>
      <c r="J715" t="s">
        <v>62</v>
      </c>
    </row>
    <row r="716" spans="1:10" x14ac:dyDescent="0.25">
      <c r="A716" s="2">
        <v>51</v>
      </c>
      <c r="B716" s="2">
        <v>75</v>
      </c>
      <c r="C716" s="2">
        <v>126</v>
      </c>
      <c r="D716" s="2" t="s">
        <v>1108</v>
      </c>
      <c r="E716" s="2" t="s">
        <v>1786</v>
      </c>
      <c r="F716" s="2" t="s">
        <v>270</v>
      </c>
      <c r="G716" s="2" t="s">
        <v>1787</v>
      </c>
      <c r="H716" s="2" t="s">
        <v>1788</v>
      </c>
      <c r="I716" s="2" t="s">
        <v>45</v>
      </c>
      <c r="J716" t="s">
        <v>62</v>
      </c>
    </row>
    <row r="717" spans="1:10" x14ac:dyDescent="0.25">
      <c r="A717" s="2">
        <v>51</v>
      </c>
      <c r="B717" s="2">
        <v>75</v>
      </c>
      <c r="C717" s="2">
        <v>126</v>
      </c>
      <c r="D717" s="2" t="s">
        <v>1108</v>
      </c>
      <c r="E717" s="2" t="s">
        <v>1789</v>
      </c>
      <c r="F717" s="2" t="s">
        <v>98</v>
      </c>
      <c r="G717" s="2" t="s">
        <v>1790</v>
      </c>
      <c r="H717" s="2" t="s">
        <v>1791</v>
      </c>
      <c r="I717" s="2" t="s">
        <v>78</v>
      </c>
      <c r="J717" t="s">
        <v>62</v>
      </c>
    </row>
    <row r="718" spans="1:10" x14ac:dyDescent="0.25">
      <c r="A718" s="2">
        <v>51</v>
      </c>
      <c r="B718" s="2">
        <v>75</v>
      </c>
      <c r="C718" s="2">
        <v>126</v>
      </c>
      <c r="D718" s="2" t="s">
        <v>1108</v>
      </c>
      <c r="E718" s="2" t="s">
        <v>1789</v>
      </c>
      <c r="F718" s="2" t="s">
        <v>98</v>
      </c>
      <c r="G718" s="2" t="s">
        <v>1790</v>
      </c>
      <c r="H718" s="2" t="s">
        <v>1792</v>
      </c>
      <c r="I718" s="2" t="s">
        <v>78</v>
      </c>
      <c r="J718" t="s">
        <v>62</v>
      </c>
    </row>
    <row r="719" spans="1:10" x14ac:dyDescent="0.25">
      <c r="A719" s="2">
        <v>51</v>
      </c>
      <c r="B719" s="2">
        <v>75</v>
      </c>
      <c r="C719" s="2">
        <v>126</v>
      </c>
      <c r="D719" s="2" t="s">
        <v>1108</v>
      </c>
      <c r="E719" s="2" t="s">
        <v>1789</v>
      </c>
      <c r="F719" s="2" t="s">
        <v>98</v>
      </c>
      <c r="G719" s="2" t="s">
        <v>1790</v>
      </c>
      <c r="H719" s="2" t="s">
        <v>1793</v>
      </c>
      <c r="I719" s="2" t="s">
        <v>73</v>
      </c>
      <c r="J719" t="s">
        <v>62</v>
      </c>
    </row>
    <row r="720" spans="1:10" x14ac:dyDescent="0.25">
      <c r="A720" s="2">
        <v>51</v>
      </c>
      <c r="B720" s="2">
        <v>75</v>
      </c>
      <c r="C720" s="2">
        <v>126</v>
      </c>
      <c r="D720" s="2" t="s">
        <v>1108</v>
      </c>
      <c r="E720" s="2" t="s">
        <v>1794</v>
      </c>
      <c r="F720" s="2" t="s">
        <v>70</v>
      </c>
      <c r="G720" s="2" t="s">
        <v>1795</v>
      </c>
      <c r="H720" s="2" t="s">
        <v>1796</v>
      </c>
      <c r="I720" s="2" t="s">
        <v>279</v>
      </c>
      <c r="J720" t="s">
        <v>62</v>
      </c>
    </row>
    <row r="721" spans="1:10" x14ac:dyDescent="0.25">
      <c r="A721" s="2">
        <v>51</v>
      </c>
      <c r="B721" s="2">
        <v>75</v>
      </c>
      <c r="C721" s="2">
        <v>126</v>
      </c>
      <c r="D721" s="2" t="s">
        <v>1108</v>
      </c>
      <c r="E721" s="2" t="s">
        <v>1794</v>
      </c>
      <c r="F721" s="2" t="s">
        <v>70</v>
      </c>
      <c r="G721" s="2" t="s">
        <v>1795</v>
      </c>
      <c r="H721" s="2" t="s">
        <v>1797</v>
      </c>
      <c r="I721" s="2" t="s">
        <v>78</v>
      </c>
      <c r="J721" t="s">
        <v>62</v>
      </c>
    </row>
    <row r="722" spans="1:10" x14ac:dyDescent="0.25">
      <c r="A722" s="2">
        <v>51</v>
      </c>
      <c r="B722" s="2">
        <v>75</v>
      </c>
      <c r="C722" s="2">
        <v>126</v>
      </c>
      <c r="D722" s="2" t="s">
        <v>1108</v>
      </c>
      <c r="E722" s="2" t="s">
        <v>1798</v>
      </c>
      <c r="F722" s="2" t="s">
        <v>1799</v>
      </c>
      <c r="G722" s="2" t="s">
        <v>1800</v>
      </c>
      <c r="H722" s="2" t="s">
        <v>1801</v>
      </c>
      <c r="I722" s="2"/>
      <c r="J722" t="s">
        <v>62</v>
      </c>
    </row>
    <row r="723" spans="1:10" x14ac:dyDescent="0.25">
      <c r="A723" s="2">
        <v>51</v>
      </c>
      <c r="B723" s="2">
        <v>75</v>
      </c>
      <c r="C723" s="2">
        <v>126</v>
      </c>
      <c r="D723" s="2" t="s">
        <v>1108</v>
      </c>
      <c r="E723" s="2" t="s">
        <v>1802</v>
      </c>
      <c r="F723" s="2" t="s">
        <v>1803</v>
      </c>
      <c r="G723" s="2" t="s">
        <v>1804</v>
      </c>
      <c r="H723" s="2" t="s">
        <v>1805</v>
      </c>
      <c r="I723" s="2"/>
      <c r="J723" t="s">
        <v>62</v>
      </c>
    </row>
    <row r="724" spans="1:10" x14ac:dyDescent="0.25">
      <c r="A724" s="2">
        <v>52</v>
      </c>
      <c r="B724" s="2">
        <v>74</v>
      </c>
      <c r="C724" s="2">
        <v>126</v>
      </c>
      <c r="D724" s="2" t="s">
        <v>1244</v>
      </c>
      <c r="E724" s="2" t="s">
        <v>1806</v>
      </c>
      <c r="F724" s="2" t="s">
        <v>1333</v>
      </c>
      <c r="G724" s="2" t="s">
        <v>1807</v>
      </c>
      <c r="H724" s="2" t="s">
        <v>1808</v>
      </c>
      <c r="I724" s="2" t="s">
        <v>92</v>
      </c>
      <c r="J724" t="s">
        <v>62</v>
      </c>
    </row>
    <row r="725" spans="1:10" x14ac:dyDescent="0.25">
      <c r="A725" s="2">
        <v>53</v>
      </c>
      <c r="B725" s="2">
        <v>73</v>
      </c>
      <c r="C725" s="2">
        <v>126</v>
      </c>
      <c r="D725" s="2" t="s">
        <v>1344</v>
      </c>
      <c r="E725" s="2" t="s">
        <v>1809</v>
      </c>
      <c r="F725" s="2" t="s">
        <v>107</v>
      </c>
      <c r="G725" s="2" t="s">
        <v>1810</v>
      </c>
      <c r="H725" s="2" t="s">
        <v>1811</v>
      </c>
      <c r="I725" s="2" t="s">
        <v>273</v>
      </c>
      <c r="J725" t="s">
        <v>62</v>
      </c>
    </row>
    <row r="726" spans="1:10" x14ac:dyDescent="0.25">
      <c r="A726" s="2">
        <v>53</v>
      </c>
      <c r="B726" s="2">
        <v>73</v>
      </c>
      <c r="C726" s="2">
        <v>126</v>
      </c>
      <c r="D726" s="2" t="s">
        <v>1344</v>
      </c>
      <c r="E726" s="2" t="s">
        <v>1812</v>
      </c>
      <c r="F726" s="2" t="s">
        <v>292</v>
      </c>
      <c r="G726" s="2" t="s">
        <v>1813</v>
      </c>
      <c r="H726" s="2" t="s">
        <v>1814</v>
      </c>
      <c r="I726" s="2" t="s">
        <v>92</v>
      </c>
      <c r="J726" t="s">
        <v>62</v>
      </c>
    </row>
    <row r="727" spans="1:10" x14ac:dyDescent="0.25">
      <c r="A727" s="2">
        <v>53</v>
      </c>
      <c r="B727" s="2">
        <v>73</v>
      </c>
      <c r="C727" s="2">
        <v>126</v>
      </c>
      <c r="D727" s="2" t="s">
        <v>1344</v>
      </c>
      <c r="E727" s="2" t="s">
        <v>1812</v>
      </c>
      <c r="F727" s="2" t="s">
        <v>292</v>
      </c>
      <c r="G727" s="2" t="s">
        <v>1813</v>
      </c>
      <c r="H727" s="2" t="s">
        <v>1815</v>
      </c>
      <c r="I727" s="2" t="s">
        <v>273</v>
      </c>
      <c r="J727" t="s">
        <v>62</v>
      </c>
    </row>
    <row r="728" spans="1:10" x14ac:dyDescent="0.25">
      <c r="A728" s="2">
        <v>53</v>
      </c>
      <c r="B728" s="2">
        <v>73</v>
      </c>
      <c r="C728" s="2">
        <v>126</v>
      </c>
      <c r="D728" s="2" t="s">
        <v>1344</v>
      </c>
      <c r="E728" s="2" t="s">
        <v>1816</v>
      </c>
      <c r="F728" s="2">
        <v>-4</v>
      </c>
      <c r="G728" s="2" t="s">
        <v>1817</v>
      </c>
      <c r="H728" s="2" t="s">
        <v>1816</v>
      </c>
      <c r="I728" s="2" t="s">
        <v>92</v>
      </c>
      <c r="J728" t="s">
        <v>62</v>
      </c>
    </row>
    <row r="729" spans="1:10" x14ac:dyDescent="0.25">
      <c r="A729" s="2">
        <v>53</v>
      </c>
      <c r="B729" s="2">
        <v>73</v>
      </c>
      <c r="C729" s="2">
        <v>126</v>
      </c>
      <c r="D729" s="2" t="s">
        <v>1344</v>
      </c>
      <c r="E729" s="2" t="s">
        <v>1818</v>
      </c>
      <c r="F729" s="2">
        <v>-6</v>
      </c>
      <c r="G729" s="2" t="s">
        <v>1819</v>
      </c>
      <c r="H729" s="2" t="s">
        <v>1820</v>
      </c>
      <c r="I729" s="2" t="s">
        <v>92</v>
      </c>
      <c r="J729" t="s">
        <v>62</v>
      </c>
    </row>
    <row r="730" spans="1:10" x14ac:dyDescent="0.25">
      <c r="A730" s="2">
        <v>55</v>
      </c>
      <c r="B730" s="2">
        <v>71</v>
      </c>
      <c r="C730" s="2">
        <v>126</v>
      </c>
      <c r="D730" s="2" t="s">
        <v>1577</v>
      </c>
      <c r="E730" s="2" t="s">
        <v>1821</v>
      </c>
      <c r="F730" s="2" t="s">
        <v>458</v>
      </c>
      <c r="G730" s="2" t="s">
        <v>1822</v>
      </c>
      <c r="H730" s="2">
        <v>31</v>
      </c>
      <c r="I730" s="2"/>
      <c r="J730" t="s">
        <v>62</v>
      </c>
    </row>
    <row r="731" spans="1:10" x14ac:dyDescent="0.25">
      <c r="A731" s="2">
        <v>55</v>
      </c>
      <c r="B731" s="2">
        <v>71</v>
      </c>
      <c r="C731" s="2">
        <v>126</v>
      </c>
      <c r="D731" s="2" t="s">
        <v>1577</v>
      </c>
      <c r="E731" s="2" t="s">
        <v>1821</v>
      </c>
      <c r="F731" s="2" t="s">
        <v>458</v>
      </c>
      <c r="G731" s="2" t="s">
        <v>1822</v>
      </c>
      <c r="H731" s="2">
        <v>55</v>
      </c>
      <c r="I731" s="2"/>
      <c r="J731" t="s">
        <v>62</v>
      </c>
    </row>
    <row r="732" spans="1:10" x14ac:dyDescent="0.25">
      <c r="A732" s="2">
        <v>55</v>
      </c>
      <c r="B732" s="2">
        <v>71</v>
      </c>
      <c r="C732" s="2">
        <v>126</v>
      </c>
      <c r="D732" s="2" t="s">
        <v>1577</v>
      </c>
      <c r="E732" s="2" t="s">
        <v>1823</v>
      </c>
      <c r="F732" s="2" t="s">
        <v>1504</v>
      </c>
      <c r="G732" s="2" t="s">
        <v>1824</v>
      </c>
      <c r="H732" s="2">
        <v>112</v>
      </c>
      <c r="I732" s="2"/>
      <c r="J732" t="s">
        <v>62</v>
      </c>
    </row>
    <row r="733" spans="1:10" x14ac:dyDescent="0.25">
      <c r="A733" s="2">
        <v>55</v>
      </c>
      <c r="B733" s="2">
        <v>71</v>
      </c>
      <c r="C733" s="2">
        <v>126</v>
      </c>
      <c r="D733" s="2" t="s">
        <v>1577</v>
      </c>
      <c r="E733" s="2" t="s">
        <v>1823</v>
      </c>
      <c r="F733" s="2" t="s">
        <v>1504</v>
      </c>
      <c r="G733" s="2" t="s">
        <v>1824</v>
      </c>
      <c r="H733" s="2">
        <v>223</v>
      </c>
      <c r="I733" s="2"/>
      <c r="J733" t="s">
        <v>62</v>
      </c>
    </row>
    <row r="734" spans="1:10" x14ac:dyDescent="0.25">
      <c r="A734" s="2">
        <v>46</v>
      </c>
      <c r="B734" s="2">
        <v>81</v>
      </c>
      <c r="C734" s="2">
        <v>127</v>
      </c>
      <c r="D734" s="2" t="s">
        <v>796</v>
      </c>
      <c r="E734" s="2">
        <v>1717.91</v>
      </c>
      <c r="F734" s="2" t="s">
        <v>1370</v>
      </c>
      <c r="G734" s="2" t="s">
        <v>1825</v>
      </c>
      <c r="H734" s="2" t="s">
        <v>1826</v>
      </c>
      <c r="I734" s="2" t="s">
        <v>227</v>
      </c>
      <c r="J734" t="s">
        <v>62</v>
      </c>
    </row>
    <row r="735" spans="1:10" x14ac:dyDescent="0.25">
      <c r="A735" s="2">
        <v>48</v>
      </c>
      <c r="B735" s="2">
        <v>79</v>
      </c>
      <c r="C735" s="2">
        <v>127</v>
      </c>
      <c r="D735" s="2" t="s">
        <v>856</v>
      </c>
      <c r="E735" s="2">
        <v>1559.7</v>
      </c>
      <c r="F735" s="2" t="s">
        <v>1370</v>
      </c>
      <c r="G735" s="2" t="s">
        <v>1827</v>
      </c>
      <c r="H735" s="2" t="s">
        <v>1828</v>
      </c>
      <c r="I735" s="2"/>
      <c r="J735" t="s">
        <v>62</v>
      </c>
    </row>
    <row r="736" spans="1:10" x14ac:dyDescent="0.25">
      <c r="A736" s="2">
        <v>48</v>
      </c>
      <c r="B736" s="2">
        <v>79</v>
      </c>
      <c r="C736" s="2">
        <v>127</v>
      </c>
      <c r="D736" s="2" t="s">
        <v>856</v>
      </c>
      <c r="E736" s="2">
        <v>1559.7</v>
      </c>
      <c r="F736" s="2" t="s">
        <v>1370</v>
      </c>
      <c r="G736" s="2" t="s">
        <v>1827</v>
      </c>
      <c r="H736" s="2" t="s">
        <v>1829</v>
      </c>
      <c r="I736" s="2"/>
      <c r="J736" t="s">
        <v>62</v>
      </c>
    </row>
    <row r="737" spans="1:10" x14ac:dyDescent="0.25">
      <c r="A737" s="2">
        <v>49</v>
      </c>
      <c r="B737" s="2">
        <v>78</v>
      </c>
      <c r="C737" s="2">
        <v>127</v>
      </c>
      <c r="D737" s="2" t="s">
        <v>1093</v>
      </c>
      <c r="E737" s="2" t="s">
        <v>1830</v>
      </c>
      <c r="F737" s="2" t="s">
        <v>1831</v>
      </c>
      <c r="G737" s="2" t="s">
        <v>1832</v>
      </c>
      <c r="H737" s="2" t="s">
        <v>1833</v>
      </c>
      <c r="I737" s="2" t="s">
        <v>92</v>
      </c>
      <c r="J737" t="s">
        <v>62</v>
      </c>
    </row>
    <row r="738" spans="1:10" x14ac:dyDescent="0.25">
      <c r="A738" s="2">
        <v>50</v>
      </c>
      <c r="B738" s="2">
        <v>77</v>
      </c>
      <c r="C738" s="2">
        <v>127</v>
      </c>
      <c r="D738" s="2" t="s">
        <v>1238</v>
      </c>
      <c r="E738" s="2" t="s">
        <v>1834</v>
      </c>
      <c r="F738" s="2" t="s">
        <v>1370</v>
      </c>
      <c r="G738" s="2" t="s">
        <v>1835</v>
      </c>
      <c r="H738" s="2" t="s">
        <v>1836</v>
      </c>
      <c r="I738" s="2" t="s">
        <v>92</v>
      </c>
      <c r="J738" t="s">
        <v>62</v>
      </c>
    </row>
    <row r="739" spans="1:10" x14ac:dyDescent="0.25">
      <c r="A739" s="2">
        <v>50</v>
      </c>
      <c r="B739" s="2">
        <v>77</v>
      </c>
      <c r="C739" s="2">
        <v>127</v>
      </c>
      <c r="D739" s="2" t="s">
        <v>1238</v>
      </c>
      <c r="E739" s="2" t="s">
        <v>1834</v>
      </c>
      <c r="F739" s="2" t="s">
        <v>1370</v>
      </c>
      <c r="G739" s="2" t="s">
        <v>1835</v>
      </c>
      <c r="H739" s="2" t="s">
        <v>1837</v>
      </c>
      <c r="I739" s="2"/>
      <c r="J739" t="s">
        <v>62</v>
      </c>
    </row>
    <row r="740" spans="1:10" x14ac:dyDescent="0.25">
      <c r="A740" s="2">
        <v>50</v>
      </c>
      <c r="B740" s="2">
        <v>77</v>
      </c>
      <c r="C740" s="2">
        <v>127</v>
      </c>
      <c r="D740" s="2" t="s">
        <v>1238</v>
      </c>
      <c r="E740" s="2" t="s">
        <v>1838</v>
      </c>
      <c r="F740" s="2" t="s">
        <v>1693</v>
      </c>
      <c r="G740" s="2" t="s">
        <v>1839</v>
      </c>
      <c r="H740" s="2" t="s">
        <v>1840</v>
      </c>
      <c r="I740" s="2" t="s">
        <v>73</v>
      </c>
      <c r="J740" t="s">
        <v>62</v>
      </c>
    </row>
    <row r="741" spans="1:10" x14ac:dyDescent="0.25">
      <c r="A741" s="2">
        <v>50</v>
      </c>
      <c r="B741" s="2">
        <v>77</v>
      </c>
      <c r="C741" s="2">
        <v>127</v>
      </c>
      <c r="D741" s="2" t="s">
        <v>1238</v>
      </c>
      <c r="E741" s="2" t="s">
        <v>1841</v>
      </c>
      <c r="F741" s="2" t="s">
        <v>740</v>
      </c>
      <c r="G741" s="2" t="s">
        <v>1842</v>
      </c>
      <c r="H741" s="2" t="s">
        <v>1843</v>
      </c>
      <c r="I741" s="2" t="s">
        <v>73</v>
      </c>
      <c r="J741" t="s">
        <v>62</v>
      </c>
    </row>
    <row r="742" spans="1:10" x14ac:dyDescent="0.25">
      <c r="A742" s="2">
        <v>51</v>
      </c>
      <c r="B742" s="2">
        <v>76</v>
      </c>
      <c r="C742" s="2">
        <v>127</v>
      </c>
      <c r="D742" s="2" t="s">
        <v>1108</v>
      </c>
      <c r="E742" s="2" t="s">
        <v>1844</v>
      </c>
      <c r="F742" s="2" t="s">
        <v>1845</v>
      </c>
      <c r="G742" s="2" t="s">
        <v>1846</v>
      </c>
      <c r="H742" s="2" t="s">
        <v>1847</v>
      </c>
      <c r="I742" s="2" t="s">
        <v>603</v>
      </c>
      <c r="J742" t="s">
        <v>62</v>
      </c>
    </row>
    <row r="743" spans="1:10" x14ac:dyDescent="0.25">
      <c r="A743" s="2">
        <v>51</v>
      </c>
      <c r="B743" s="2">
        <v>76</v>
      </c>
      <c r="C743" s="2">
        <v>127</v>
      </c>
      <c r="D743" s="2" t="s">
        <v>1108</v>
      </c>
      <c r="E743" s="2" t="s">
        <v>1844</v>
      </c>
      <c r="F743" s="2" t="s">
        <v>1845</v>
      </c>
      <c r="G743" s="2" t="s">
        <v>1846</v>
      </c>
      <c r="H743" s="2" t="s">
        <v>1848</v>
      </c>
      <c r="I743" s="2" t="s">
        <v>45</v>
      </c>
      <c r="J743" t="s">
        <v>62</v>
      </c>
    </row>
    <row r="744" spans="1:10" x14ac:dyDescent="0.25">
      <c r="A744" s="2">
        <v>51</v>
      </c>
      <c r="B744" s="2">
        <v>76</v>
      </c>
      <c r="C744" s="2">
        <v>127</v>
      </c>
      <c r="D744" s="2" t="s">
        <v>1108</v>
      </c>
      <c r="E744" s="2" t="s">
        <v>1849</v>
      </c>
      <c r="F744" s="2" t="s">
        <v>1202</v>
      </c>
      <c r="G744" s="2" t="s">
        <v>1850</v>
      </c>
      <c r="H744" s="2">
        <v>143.30000000000001</v>
      </c>
      <c r="I744" s="2" t="s">
        <v>92</v>
      </c>
      <c r="J744" t="s">
        <v>62</v>
      </c>
    </row>
    <row r="745" spans="1:10" x14ac:dyDescent="0.25">
      <c r="A745" s="2">
        <v>51</v>
      </c>
      <c r="B745" s="2">
        <v>76</v>
      </c>
      <c r="C745" s="2">
        <v>127</v>
      </c>
      <c r="D745" s="2" t="s">
        <v>1108</v>
      </c>
      <c r="E745" s="2" t="s">
        <v>1849</v>
      </c>
      <c r="F745" s="2" t="s">
        <v>1202</v>
      </c>
      <c r="G745" s="2" t="s">
        <v>1850</v>
      </c>
      <c r="H745" s="2">
        <v>246.9</v>
      </c>
      <c r="I745" s="2" t="s">
        <v>92</v>
      </c>
      <c r="J745" t="s">
        <v>62</v>
      </c>
    </row>
    <row r="746" spans="1:10" x14ac:dyDescent="0.25">
      <c r="A746" s="2">
        <v>51</v>
      </c>
      <c r="B746" s="2">
        <v>76</v>
      </c>
      <c r="C746" s="2">
        <v>127</v>
      </c>
      <c r="D746" s="2" t="s">
        <v>1108</v>
      </c>
      <c r="E746" s="2" t="s">
        <v>1851</v>
      </c>
      <c r="F746" s="2" t="s">
        <v>1693</v>
      </c>
      <c r="G746" s="2" t="s">
        <v>1852</v>
      </c>
      <c r="H746" s="2">
        <v>130.80000000000001</v>
      </c>
      <c r="I746" s="2" t="s">
        <v>92</v>
      </c>
      <c r="J746" t="s">
        <v>62</v>
      </c>
    </row>
    <row r="747" spans="1:10" x14ac:dyDescent="0.25">
      <c r="A747" s="2">
        <v>54</v>
      </c>
      <c r="B747" s="2">
        <v>73</v>
      </c>
      <c r="C747" s="2">
        <v>127</v>
      </c>
      <c r="D747" s="2" t="s">
        <v>1292</v>
      </c>
      <c r="E747" s="2" t="s">
        <v>1853</v>
      </c>
      <c r="F747" s="2" t="s">
        <v>1743</v>
      </c>
      <c r="G747" s="2" t="s">
        <v>1854</v>
      </c>
      <c r="H747" s="2" t="s">
        <v>1855</v>
      </c>
      <c r="I747" s="2" t="s">
        <v>196</v>
      </c>
      <c r="J747" t="s">
        <v>62</v>
      </c>
    </row>
    <row r="748" spans="1:10" x14ac:dyDescent="0.25">
      <c r="A748" s="2">
        <v>54</v>
      </c>
      <c r="B748" s="2">
        <v>73</v>
      </c>
      <c r="C748" s="2">
        <v>127</v>
      </c>
      <c r="D748" s="2" t="s">
        <v>1292</v>
      </c>
      <c r="E748" s="2" t="s">
        <v>1856</v>
      </c>
      <c r="F748" s="2" t="s">
        <v>380</v>
      </c>
      <c r="G748" s="2" t="s">
        <v>1857</v>
      </c>
      <c r="H748" s="2" t="s">
        <v>1858</v>
      </c>
      <c r="I748" s="2" t="s">
        <v>78</v>
      </c>
      <c r="J748" t="s">
        <v>62</v>
      </c>
    </row>
    <row r="749" spans="1:10" x14ac:dyDescent="0.25">
      <c r="A749" s="2">
        <v>54</v>
      </c>
      <c r="B749" s="2">
        <v>73</v>
      </c>
      <c r="C749" s="2">
        <v>127</v>
      </c>
      <c r="D749" s="2" t="s">
        <v>1292</v>
      </c>
      <c r="E749" s="2" t="s">
        <v>1856</v>
      </c>
      <c r="F749" s="2" t="s">
        <v>380</v>
      </c>
      <c r="G749" s="2" t="s">
        <v>1857</v>
      </c>
      <c r="H749" s="2" t="s">
        <v>1859</v>
      </c>
      <c r="I749" s="2" t="s">
        <v>92</v>
      </c>
      <c r="J749" t="s">
        <v>62</v>
      </c>
    </row>
    <row r="750" spans="1:10" x14ac:dyDescent="0.25">
      <c r="A750" s="2">
        <v>54</v>
      </c>
      <c r="B750" s="2">
        <v>73</v>
      </c>
      <c r="C750" s="2">
        <v>127</v>
      </c>
      <c r="D750" s="2" t="s">
        <v>1292</v>
      </c>
      <c r="E750" s="2" t="s">
        <v>1860</v>
      </c>
      <c r="F750" s="2" t="s">
        <v>1455</v>
      </c>
      <c r="G750" s="2" t="s">
        <v>1861</v>
      </c>
      <c r="H750" s="2">
        <v>335.9</v>
      </c>
      <c r="I750" s="2" t="s">
        <v>92</v>
      </c>
      <c r="J750" t="s">
        <v>62</v>
      </c>
    </row>
    <row r="751" spans="1:10" x14ac:dyDescent="0.25">
      <c r="A751" s="2">
        <v>54</v>
      </c>
      <c r="B751" s="2">
        <v>73</v>
      </c>
      <c r="C751" s="2">
        <v>127</v>
      </c>
      <c r="D751" s="2" t="s">
        <v>1292</v>
      </c>
      <c r="E751" s="2" t="s">
        <v>1860</v>
      </c>
      <c r="F751" s="2" t="s">
        <v>1455</v>
      </c>
      <c r="G751" s="2" t="s">
        <v>1861</v>
      </c>
      <c r="H751" s="2">
        <v>486.6</v>
      </c>
      <c r="I751" s="2" t="s">
        <v>273</v>
      </c>
      <c r="J751" t="s">
        <v>62</v>
      </c>
    </row>
    <row r="752" spans="1:10" x14ac:dyDescent="0.25">
      <c r="A752" s="2">
        <v>55</v>
      </c>
      <c r="B752" s="2">
        <v>72</v>
      </c>
      <c r="C752" s="2">
        <v>127</v>
      </c>
      <c r="D752" s="2" t="s">
        <v>1577</v>
      </c>
      <c r="E752" s="2" t="s">
        <v>1862</v>
      </c>
      <c r="F752" s="2" t="s">
        <v>1863</v>
      </c>
      <c r="G752" s="2" t="s">
        <v>1864</v>
      </c>
      <c r="H752" s="2" t="s">
        <v>1865</v>
      </c>
      <c r="I752" s="2" t="s">
        <v>92</v>
      </c>
      <c r="J752" t="s">
        <v>62</v>
      </c>
    </row>
    <row r="753" spans="1:10" x14ac:dyDescent="0.25">
      <c r="A753" s="2">
        <v>55</v>
      </c>
      <c r="B753" s="2">
        <v>72</v>
      </c>
      <c r="C753" s="2">
        <v>127</v>
      </c>
      <c r="D753" s="2" t="s">
        <v>1577</v>
      </c>
      <c r="E753" s="2" t="s">
        <v>1866</v>
      </c>
      <c r="F753" s="2" t="s">
        <v>1867</v>
      </c>
      <c r="G753" s="2" t="s">
        <v>1868</v>
      </c>
      <c r="H753" s="2" t="s">
        <v>1869</v>
      </c>
      <c r="I753" s="2" t="s">
        <v>227</v>
      </c>
      <c r="J753" t="s">
        <v>62</v>
      </c>
    </row>
    <row r="754" spans="1:10" x14ac:dyDescent="0.25">
      <c r="A754" s="2">
        <v>55</v>
      </c>
      <c r="B754" s="2">
        <v>72</v>
      </c>
      <c r="C754" s="2">
        <v>127</v>
      </c>
      <c r="D754" s="2" t="s">
        <v>1577</v>
      </c>
      <c r="E754" s="2" t="s">
        <v>1866</v>
      </c>
      <c r="F754" s="2" t="s">
        <v>1867</v>
      </c>
      <c r="G754" s="2" t="s">
        <v>1868</v>
      </c>
      <c r="H754" s="2" t="s">
        <v>1870</v>
      </c>
      <c r="I754" s="2" t="s">
        <v>603</v>
      </c>
      <c r="J754" t="s">
        <v>62</v>
      </c>
    </row>
    <row r="755" spans="1:10" x14ac:dyDescent="0.25">
      <c r="A755" s="2">
        <v>56</v>
      </c>
      <c r="B755" s="2">
        <v>71</v>
      </c>
      <c r="C755" s="2">
        <v>127</v>
      </c>
      <c r="D755" s="2" t="s">
        <v>1631</v>
      </c>
      <c r="E755" s="2" t="s">
        <v>1871</v>
      </c>
      <c r="F755" s="2" t="s">
        <v>1214</v>
      </c>
      <c r="G755" s="2" t="s">
        <v>1872</v>
      </c>
      <c r="H755" s="2" t="s">
        <v>1873</v>
      </c>
      <c r="I755" s="2" t="s">
        <v>227</v>
      </c>
      <c r="J755" t="s">
        <v>62</v>
      </c>
    </row>
    <row r="756" spans="1:10" x14ac:dyDescent="0.25">
      <c r="A756" s="2">
        <v>56</v>
      </c>
      <c r="B756" s="2">
        <v>71</v>
      </c>
      <c r="C756" s="2">
        <v>127</v>
      </c>
      <c r="D756" s="2" t="s">
        <v>1631</v>
      </c>
      <c r="E756" s="2" t="s">
        <v>1871</v>
      </c>
      <c r="F756" s="2" t="s">
        <v>1214</v>
      </c>
      <c r="G756" s="2" t="s">
        <v>1872</v>
      </c>
      <c r="H756" s="2" t="s">
        <v>1874</v>
      </c>
      <c r="I756" s="2" t="s">
        <v>196</v>
      </c>
      <c r="J756" t="s">
        <v>62</v>
      </c>
    </row>
    <row r="757" spans="1:10" x14ac:dyDescent="0.25">
      <c r="A757" s="2">
        <v>56</v>
      </c>
      <c r="B757" s="2">
        <v>71</v>
      </c>
      <c r="C757" s="2">
        <v>127</v>
      </c>
      <c r="D757" s="2" t="s">
        <v>1631</v>
      </c>
      <c r="E757" s="2" t="s">
        <v>1875</v>
      </c>
      <c r="F757" s="2" t="s">
        <v>1863</v>
      </c>
      <c r="G757" s="2" t="s">
        <v>1876</v>
      </c>
      <c r="H757" s="2" t="s">
        <v>1499</v>
      </c>
      <c r="I757" s="2" t="s">
        <v>110</v>
      </c>
      <c r="J757" t="s">
        <v>62</v>
      </c>
    </row>
    <row r="758" spans="1:10" x14ac:dyDescent="0.25">
      <c r="A758" s="2">
        <v>56</v>
      </c>
      <c r="B758" s="2">
        <v>71</v>
      </c>
      <c r="C758" s="2">
        <v>127</v>
      </c>
      <c r="D758" s="2" t="s">
        <v>1631</v>
      </c>
      <c r="E758" s="2" t="s">
        <v>1875</v>
      </c>
      <c r="F758" s="2" t="s">
        <v>1863</v>
      </c>
      <c r="G758" s="2" t="s">
        <v>1876</v>
      </c>
      <c r="H758" s="2" t="s">
        <v>1877</v>
      </c>
      <c r="I758" s="2"/>
      <c r="J758" t="s">
        <v>62</v>
      </c>
    </row>
    <row r="759" spans="1:10" x14ac:dyDescent="0.25">
      <c r="A759" s="2">
        <v>58</v>
      </c>
      <c r="B759" s="2">
        <v>69</v>
      </c>
      <c r="C759" s="2">
        <v>127</v>
      </c>
      <c r="D759" s="2" t="s">
        <v>1878</v>
      </c>
      <c r="E759" s="2" t="s">
        <v>1879</v>
      </c>
      <c r="F759" s="2" t="s">
        <v>1356</v>
      </c>
      <c r="G759" s="2" t="s">
        <v>1880</v>
      </c>
      <c r="H759" s="2" t="s">
        <v>1881</v>
      </c>
      <c r="I759" s="2"/>
      <c r="J759" t="s">
        <v>62</v>
      </c>
    </row>
    <row r="760" spans="1:10" x14ac:dyDescent="0.25">
      <c r="A760" s="2">
        <v>46</v>
      </c>
      <c r="B760" s="2">
        <v>82</v>
      </c>
      <c r="C760" s="2">
        <v>128</v>
      </c>
      <c r="D760" s="2" t="s">
        <v>796</v>
      </c>
      <c r="E760" s="2" t="s">
        <v>1882</v>
      </c>
      <c r="F760" s="2" t="s">
        <v>363</v>
      </c>
      <c r="G760" s="2" t="s">
        <v>1883</v>
      </c>
      <c r="H760" s="2">
        <v>75.099999999999994</v>
      </c>
      <c r="I760" s="2"/>
      <c r="J760" t="s">
        <v>62</v>
      </c>
    </row>
    <row r="761" spans="1:10" x14ac:dyDescent="0.25">
      <c r="A761" s="2">
        <v>48</v>
      </c>
      <c r="B761" s="2">
        <v>80</v>
      </c>
      <c r="C761" s="2">
        <v>128</v>
      </c>
      <c r="D761" s="2" t="s">
        <v>856</v>
      </c>
      <c r="E761" s="2" t="s">
        <v>1884</v>
      </c>
      <c r="F761" s="2" t="s">
        <v>94</v>
      </c>
      <c r="G761" s="2" t="s">
        <v>1885</v>
      </c>
      <c r="H761" s="2" t="s">
        <v>1886</v>
      </c>
      <c r="I761" s="2"/>
      <c r="J761" t="s">
        <v>62</v>
      </c>
    </row>
    <row r="762" spans="1:10" x14ac:dyDescent="0.25">
      <c r="A762" s="2">
        <v>48</v>
      </c>
      <c r="B762" s="2">
        <v>80</v>
      </c>
      <c r="C762" s="2">
        <v>128</v>
      </c>
      <c r="D762" s="2" t="s">
        <v>856</v>
      </c>
      <c r="E762" s="2" t="s">
        <v>1884</v>
      </c>
      <c r="F762" s="2" t="s">
        <v>94</v>
      </c>
      <c r="G762" s="2" t="s">
        <v>1885</v>
      </c>
      <c r="H762" s="2" t="s">
        <v>1887</v>
      </c>
      <c r="I762" s="2"/>
      <c r="J762" t="s">
        <v>62</v>
      </c>
    </row>
    <row r="763" spans="1:10" x14ac:dyDescent="0.25">
      <c r="A763" s="2">
        <v>48</v>
      </c>
      <c r="B763" s="2">
        <v>80</v>
      </c>
      <c r="C763" s="2">
        <v>128</v>
      </c>
      <c r="D763" s="2" t="s">
        <v>856</v>
      </c>
      <c r="E763" s="2" t="s">
        <v>1888</v>
      </c>
      <c r="F763" s="2" t="s">
        <v>762</v>
      </c>
      <c r="G763" s="2" t="s">
        <v>1889</v>
      </c>
      <c r="H763" s="2" t="s">
        <v>1890</v>
      </c>
      <c r="I763" s="2"/>
      <c r="J763" t="s">
        <v>62</v>
      </c>
    </row>
    <row r="764" spans="1:10" x14ac:dyDescent="0.25">
      <c r="A764" s="2">
        <v>48</v>
      </c>
      <c r="B764" s="2">
        <v>80</v>
      </c>
      <c r="C764" s="2">
        <v>128</v>
      </c>
      <c r="D764" s="2" t="s">
        <v>856</v>
      </c>
      <c r="E764" s="2" t="s">
        <v>1891</v>
      </c>
      <c r="F764" s="2" t="s">
        <v>1892</v>
      </c>
      <c r="G764" s="2" t="s">
        <v>1893</v>
      </c>
      <c r="H764" s="2" t="s">
        <v>1894</v>
      </c>
      <c r="I764" s="2" t="s">
        <v>92</v>
      </c>
      <c r="J764" t="s">
        <v>62</v>
      </c>
    </row>
    <row r="765" spans="1:10" x14ac:dyDescent="0.25">
      <c r="A765" s="2">
        <v>48</v>
      </c>
      <c r="B765" s="2">
        <v>80</v>
      </c>
      <c r="C765" s="2">
        <v>128</v>
      </c>
      <c r="D765" s="2" t="s">
        <v>856</v>
      </c>
      <c r="E765" s="2" t="s">
        <v>1895</v>
      </c>
      <c r="F765" s="2" t="s">
        <v>1896</v>
      </c>
      <c r="G765" s="2" t="s">
        <v>1897</v>
      </c>
      <c r="H765" s="2">
        <v>309</v>
      </c>
      <c r="I765" s="2"/>
      <c r="J765" t="s">
        <v>62</v>
      </c>
    </row>
    <row r="766" spans="1:10" x14ac:dyDescent="0.25">
      <c r="A766" s="2">
        <v>49</v>
      </c>
      <c r="B766" s="2">
        <v>79</v>
      </c>
      <c r="C766" s="2">
        <v>128</v>
      </c>
      <c r="D766" s="2" t="s">
        <v>1093</v>
      </c>
      <c r="E766" s="2" t="s">
        <v>1898</v>
      </c>
      <c r="F766" s="2" t="s">
        <v>408</v>
      </c>
      <c r="G766" s="2" t="s">
        <v>1899</v>
      </c>
      <c r="H766" s="2" t="s">
        <v>1900</v>
      </c>
      <c r="I766" s="2" t="s">
        <v>1901</v>
      </c>
      <c r="J766" t="s">
        <v>62</v>
      </c>
    </row>
    <row r="767" spans="1:10" x14ac:dyDescent="0.25">
      <c r="A767" s="2">
        <v>50</v>
      </c>
      <c r="B767" s="2">
        <v>78</v>
      </c>
      <c r="C767" s="2">
        <v>128</v>
      </c>
      <c r="D767" s="2" t="s">
        <v>1238</v>
      </c>
      <c r="E767" s="2" t="s">
        <v>1902</v>
      </c>
      <c r="F767" s="2" t="s">
        <v>762</v>
      </c>
      <c r="G767" s="2" t="s">
        <v>1903</v>
      </c>
      <c r="H767" s="2" t="s">
        <v>1904</v>
      </c>
      <c r="I767" s="2" t="s">
        <v>196</v>
      </c>
      <c r="J767" t="s">
        <v>62</v>
      </c>
    </row>
    <row r="768" spans="1:10" x14ac:dyDescent="0.25">
      <c r="A768" s="2">
        <v>50</v>
      </c>
      <c r="B768" s="2">
        <v>78</v>
      </c>
      <c r="C768" s="2">
        <v>128</v>
      </c>
      <c r="D768" s="2" t="s">
        <v>1238</v>
      </c>
      <c r="E768" s="2" t="s">
        <v>1905</v>
      </c>
      <c r="F768" s="2" t="s">
        <v>1892</v>
      </c>
      <c r="G768" s="2" t="s">
        <v>1906</v>
      </c>
      <c r="H768" s="2" t="s">
        <v>1907</v>
      </c>
      <c r="I768" s="2" t="s">
        <v>92</v>
      </c>
      <c r="J768" t="s">
        <v>62</v>
      </c>
    </row>
    <row r="769" spans="1:10" x14ac:dyDescent="0.25">
      <c r="A769" s="2">
        <v>50</v>
      </c>
      <c r="B769" s="2">
        <v>78</v>
      </c>
      <c r="C769" s="2">
        <v>128</v>
      </c>
      <c r="D769" s="2" t="s">
        <v>1238</v>
      </c>
      <c r="E769" s="2" t="s">
        <v>1908</v>
      </c>
      <c r="F769" s="2" t="s">
        <v>1896</v>
      </c>
      <c r="G769" s="2" t="s">
        <v>1909</v>
      </c>
      <c r="H769" s="2" t="s">
        <v>1910</v>
      </c>
      <c r="I769" s="2"/>
      <c r="J769" t="s">
        <v>62</v>
      </c>
    </row>
    <row r="770" spans="1:10" x14ac:dyDescent="0.25">
      <c r="A770" s="2">
        <v>51</v>
      </c>
      <c r="B770" s="2">
        <v>77</v>
      </c>
      <c r="C770" s="2">
        <v>128</v>
      </c>
      <c r="D770" s="2" t="s">
        <v>1108</v>
      </c>
      <c r="E770" s="2">
        <v>1769</v>
      </c>
      <c r="F770" s="2" t="s">
        <v>1803</v>
      </c>
      <c r="G770" s="2" t="s">
        <v>1911</v>
      </c>
      <c r="H770" s="2">
        <v>152.6</v>
      </c>
      <c r="I770" s="2" t="s">
        <v>92</v>
      </c>
      <c r="J770" t="s">
        <v>62</v>
      </c>
    </row>
    <row r="771" spans="1:10" x14ac:dyDescent="0.25">
      <c r="A771" s="2">
        <v>52</v>
      </c>
      <c r="B771" s="2">
        <v>76</v>
      </c>
      <c r="C771" s="2">
        <v>128</v>
      </c>
      <c r="D771" s="2" t="s">
        <v>1244</v>
      </c>
      <c r="E771" s="2" t="s">
        <v>1912</v>
      </c>
      <c r="F771" s="2" t="s">
        <v>1333</v>
      </c>
      <c r="G771" s="2" t="s">
        <v>1913</v>
      </c>
      <c r="H771" s="2" t="s">
        <v>1914</v>
      </c>
      <c r="I771" s="2" t="s">
        <v>92</v>
      </c>
      <c r="J771" t="s">
        <v>62</v>
      </c>
    </row>
    <row r="772" spans="1:10" x14ac:dyDescent="0.25">
      <c r="A772" s="2">
        <v>53</v>
      </c>
      <c r="B772" s="2">
        <v>75</v>
      </c>
      <c r="C772" s="2">
        <v>128</v>
      </c>
      <c r="D772" s="2" t="s">
        <v>1344</v>
      </c>
      <c r="E772" s="2" t="s">
        <v>1915</v>
      </c>
      <c r="F772" s="2">
        <v>-2</v>
      </c>
      <c r="G772" s="2" t="s">
        <v>1916</v>
      </c>
      <c r="H772" s="2" t="s">
        <v>1917</v>
      </c>
      <c r="I772" s="2" t="s">
        <v>273</v>
      </c>
      <c r="J772" t="s">
        <v>62</v>
      </c>
    </row>
    <row r="773" spans="1:10" x14ac:dyDescent="0.25">
      <c r="A773" s="2">
        <v>53</v>
      </c>
      <c r="B773" s="2">
        <v>75</v>
      </c>
      <c r="C773" s="2">
        <v>128</v>
      </c>
      <c r="D773" s="2" t="s">
        <v>1344</v>
      </c>
      <c r="E773" s="2" t="s">
        <v>1915</v>
      </c>
      <c r="F773" s="2">
        <v>-2</v>
      </c>
      <c r="G773" s="2" t="s">
        <v>1916</v>
      </c>
      <c r="H773" s="2" t="s">
        <v>1918</v>
      </c>
      <c r="I773" s="2" t="s">
        <v>273</v>
      </c>
      <c r="J773" t="s">
        <v>62</v>
      </c>
    </row>
    <row r="774" spans="1:10" x14ac:dyDescent="0.25">
      <c r="A774" s="2">
        <v>53</v>
      </c>
      <c r="B774" s="2">
        <v>75</v>
      </c>
      <c r="C774" s="2">
        <v>128</v>
      </c>
      <c r="D774" s="2" t="s">
        <v>1344</v>
      </c>
      <c r="E774" s="2" t="s">
        <v>1915</v>
      </c>
      <c r="F774" s="2">
        <v>-2</v>
      </c>
      <c r="G774" s="2" t="s">
        <v>1916</v>
      </c>
      <c r="H774" s="2" t="s">
        <v>1919</v>
      </c>
      <c r="I774" s="2" t="s">
        <v>273</v>
      </c>
      <c r="J774" t="s">
        <v>62</v>
      </c>
    </row>
    <row r="775" spans="1:10" x14ac:dyDescent="0.25">
      <c r="A775" s="2">
        <v>53</v>
      </c>
      <c r="B775" s="2">
        <v>75</v>
      </c>
      <c r="C775" s="2">
        <v>128</v>
      </c>
      <c r="D775" s="2" t="s">
        <v>1344</v>
      </c>
      <c r="E775" s="2" t="s">
        <v>1920</v>
      </c>
      <c r="F775" s="2">
        <v>-4</v>
      </c>
      <c r="G775" s="2" t="s">
        <v>1921</v>
      </c>
      <c r="H775" s="2" t="s">
        <v>1922</v>
      </c>
      <c r="I775" s="2"/>
      <c r="J775" t="s">
        <v>62</v>
      </c>
    </row>
    <row r="776" spans="1:10" x14ac:dyDescent="0.25">
      <c r="A776" s="2">
        <v>53</v>
      </c>
      <c r="B776" s="2">
        <v>75</v>
      </c>
      <c r="C776" s="2">
        <v>128</v>
      </c>
      <c r="D776" s="2" t="s">
        <v>1344</v>
      </c>
      <c r="E776" s="2" t="s">
        <v>1920</v>
      </c>
      <c r="F776" s="2">
        <v>-4</v>
      </c>
      <c r="G776" s="2" t="s">
        <v>1921</v>
      </c>
      <c r="H776" s="2" t="s">
        <v>1923</v>
      </c>
      <c r="I776" s="2" t="s">
        <v>273</v>
      </c>
      <c r="J776" t="s">
        <v>62</v>
      </c>
    </row>
    <row r="777" spans="1:10" x14ac:dyDescent="0.25">
      <c r="A777" s="2">
        <v>53</v>
      </c>
      <c r="B777" s="2">
        <v>75</v>
      </c>
      <c r="C777" s="2">
        <v>128</v>
      </c>
      <c r="D777" s="2" t="s">
        <v>1344</v>
      </c>
      <c r="E777" s="2" t="s">
        <v>1924</v>
      </c>
      <c r="F777" s="2" t="s">
        <v>104</v>
      </c>
      <c r="G777" s="2" t="s">
        <v>1925</v>
      </c>
      <c r="H777" s="2" t="s">
        <v>1926</v>
      </c>
      <c r="I777" s="2" t="s">
        <v>73</v>
      </c>
      <c r="J777" t="s">
        <v>62</v>
      </c>
    </row>
    <row r="778" spans="1:10" x14ac:dyDescent="0.25">
      <c r="A778" s="2">
        <v>54</v>
      </c>
      <c r="B778" s="2">
        <v>74</v>
      </c>
      <c r="C778" s="2">
        <v>128</v>
      </c>
      <c r="D778" s="2" t="s">
        <v>1292</v>
      </c>
      <c r="E778" s="2" t="s">
        <v>1927</v>
      </c>
      <c r="F778" s="2">
        <v>-8</v>
      </c>
      <c r="G778" s="2" t="s">
        <v>1928</v>
      </c>
      <c r="H778" s="2" t="s">
        <v>1929</v>
      </c>
      <c r="I778" s="2" t="s">
        <v>279</v>
      </c>
      <c r="J778" t="s">
        <v>62</v>
      </c>
    </row>
    <row r="779" spans="1:10" x14ac:dyDescent="0.25">
      <c r="A779" s="2">
        <v>54</v>
      </c>
      <c r="B779" s="2">
        <v>74</v>
      </c>
      <c r="C779" s="2">
        <v>128</v>
      </c>
      <c r="D779" s="2" t="s">
        <v>1292</v>
      </c>
      <c r="E779" s="2" t="s">
        <v>1927</v>
      </c>
      <c r="F779" s="2">
        <v>-8</v>
      </c>
      <c r="G779" s="2" t="s">
        <v>1928</v>
      </c>
      <c r="H779" s="2" t="s">
        <v>1930</v>
      </c>
      <c r="I779" s="2"/>
      <c r="J779" t="s">
        <v>62</v>
      </c>
    </row>
    <row r="780" spans="1:10" x14ac:dyDescent="0.25">
      <c r="A780" s="2">
        <v>54</v>
      </c>
      <c r="B780" s="2">
        <v>74</v>
      </c>
      <c r="C780" s="2">
        <v>128</v>
      </c>
      <c r="D780" s="2" t="s">
        <v>1292</v>
      </c>
      <c r="E780" s="2" t="s">
        <v>1927</v>
      </c>
      <c r="F780" s="2">
        <v>-8</v>
      </c>
      <c r="G780" s="2" t="s">
        <v>1928</v>
      </c>
      <c r="H780" s="2" t="s">
        <v>1931</v>
      </c>
      <c r="I780" s="2" t="s">
        <v>563</v>
      </c>
      <c r="J780" t="s">
        <v>62</v>
      </c>
    </row>
    <row r="781" spans="1:10" x14ac:dyDescent="0.25">
      <c r="A781" s="2">
        <v>55</v>
      </c>
      <c r="B781" s="2">
        <v>73</v>
      </c>
      <c r="C781" s="2">
        <v>128</v>
      </c>
      <c r="D781" s="2" t="s">
        <v>1577</v>
      </c>
      <c r="E781" s="2" t="s">
        <v>1932</v>
      </c>
      <c r="F781" s="2" t="s">
        <v>1933</v>
      </c>
      <c r="G781" s="2" t="s">
        <v>541</v>
      </c>
      <c r="H781" s="2" t="s">
        <v>1527</v>
      </c>
      <c r="I781" s="2" t="s">
        <v>78</v>
      </c>
      <c r="J781" t="s">
        <v>62</v>
      </c>
    </row>
    <row r="782" spans="1:10" x14ac:dyDescent="0.25">
      <c r="A782" s="2">
        <v>55</v>
      </c>
      <c r="B782" s="2">
        <v>73</v>
      </c>
      <c r="C782" s="2">
        <v>128</v>
      </c>
      <c r="D782" s="2" t="s">
        <v>1577</v>
      </c>
      <c r="E782" s="2" t="s">
        <v>1932</v>
      </c>
      <c r="F782" s="2" t="s">
        <v>1933</v>
      </c>
      <c r="G782" s="2" t="s">
        <v>541</v>
      </c>
      <c r="H782" s="2" t="s">
        <v>1934</v>
      </c>
      <c r="I782" s="2" t="s">
        <v>78</v>
      </c>
      <c r="J782" t="s">
        <v>62</v>
      </c>
    </row>
    <row r="783" spans="1:10" x14ac:dyDescent="0.25">
      <c r="A783" s="2">
        <v>48</v>
      </c>
      <c r="B783" s="2">
        <v>81</v>
      </c>
      <c r="C783" s="2">
        <v>129</v>
      </c>
      <c r="D783" s="2" t="s">
        <v>856</v>
      </c>
      <c r="E783" s="2">
        <v>1940</v>
      </c>
      <c r="F783" s="2" t="s">
        <v>620</v>
      </c>
      <c r="G783" s="2" t="s">
        <v>1935</v>
      </c>
      <c r="H783" s="2">
        <v>353</v>
      </c>
      <c r="I783" s="2" t="s">
        <v>603</v>
      </c>
      <c r="J783" t="s">
        <v>62</v>
      </c>
    </row>
    <row r="784" spans="1:10" x14ac:dyDescent="0.25">
      <c r="A784" s="2">
        <v>49</v>
      </c>
      <c r="B784" s="2">
        <v>80</v>
      </c>
      <c r="C784" s="2">
        <v>129</v>
      </c>
      <c r="D784" s="2" t="s">
        <v>1093</v>
      </c>
      <c r="E784" s="2" t="s">
        <v>1936</v>
      </c>
      <c r="F784" s="2" t="s">
        <v>210</v>
      </c>
      <c r="G784" s="2" t="s">
        <v>1937</v>
      </c>
      <c r="H784" s="2" t="s">
        <v>1938</v>
      </c>
      <c r="I784" s="2" t="s">
        <v>45</v>
      </c>
      <c r="J784" t="s">
        <v>62</v>
      </c>
    </row>
    <row r="785" spans="1:10" x14ac:dyDescent="0.25">
      <c r="A785" s="2">
        <v>50</v>
      </c>
      <c r="B785" s="2">
        <v>79</v>
      </c>
      <c r="C785" s="2">
        <v>129</v>
      </c>
      <c r="D785" s="2" t="s">
        <v>1238</v>
      </c>
      <c r="E785" s="2" t="s">
        <v>1939</v>
      </c>
      <c r="F785" s="2" t="s">
        <v>1370</v>
      </c>
      <c r="G785" s="2" t="s">
        <v>1940</v>
      </c>
      <c r="H785" s="2" t="s">
        <v>1941</v>
      </c>
      <c r="I785" s="2" t="s">
        <v>73</v>
      </c>
      <c r="J785" t="s">
        <v>62</v>
      </c>
    </row>
    <row r="786" spans="1:10" x14ac:dyDescent="0.25">
      <c r="A786" s="2">
        <v>50</v>
      </c>
      <c r="B786" s="2">
        <v>79</v>
      </c>
      <c r="C786" s="2">
        <v>129</v>
      </c>
      <c r="D786" s="2" t="s">
        <v>1238</v>
      </c>
      <c r="E786" s="2" t="s">
        <v>1942</v>
      </c>
      <c r="F786" s="2" t="s">
        <v>1693</v>
      </c>
      <c r="G786" s="2" t="s">
        <v>1943</v>
      </c>
      <c r="H786" s="2" t="s">
        <v>1944</v>
      </c>
      <c r="I786" s="2" t="s">
        <v>73</v>
      </c>
      <c r="J786" t="s">
        <v>62</v>
      </c>
    </row>
    <row r="787" spans="1:10" x14ac:dyDescent="0.25">
      <c r="A787" s="2">
        <v>50</v>
      </c>
      <c r="B787" s="2">
        <v>79</v>
      </c>
      <c r="C787" s="2">
        <v>129</v>
      </c>
      <c r="D787" s="2" t="s">
        <v>1238</v>
      </c>
      <c r="E787" s="2" t="s">
        <v>1945</v>
      </c>
      <c r="F787" s="2" t="s">
        <v>740</v>
      </c>
      <c r="G787" s="2" t="s">
        <v>1946</v>
      </c>
      <c r="H787" s="2" t="s">
        <v>1947</v>
      </c>
      <c r="I787" s="2"/>
      <c r="J787" t="s">
        <v>62</v>
      </c>
    </row>
    <row r="788" spans="1:10" x14ac:dyDescent="0.25">
      <c r="A788" s="2">
        <v>51</v>
      </c>
      <c r="B788" s="2">
        <v>78</v>
      </c>
      <c r="C788" s="2">
        <v>129</v>
      </c>
      <c r="D788" s="2" t="s">
        <v>1108</v>
      </c>
      <c r="E788" s="2" t="s">
        <v>1948</v>
      </c>
      <c r="F788" s="2" t="s">
        <v>1845</v>
      </c>
      <c r="G788" s="2" t="s">
        <v>1949</v>
      </c>
      <c r="H788" s="2" t="s">
        <v>1950</v>
      </c>
      <c r="I788" s="2"/>
      <c r="J788" t="s">
        <v>62</v>
      </c>
    </row>
    <row r="789" spans="1:10" x14ac:dyDescent="0.25">
      <c r="A789" s="2">
        <v>51</v>
      </c>
      <c r="B789" s="2">
        <v>78</v>
      </c>
      <c r="C789" s="2">
        <v>129</v>
      </c>
      <c r="D789" s="2" t="s">
        <v>1108</v>
      </c>
      <c r="E789" s="2" t="s">
        <v>1948</v>
      </c>
      <c r="F789" s="2" t="s">
        <v>1845</v>
      </c>
      <c r="G789" s="2" t="s">
        <v>1949</v>
      </c>
      <c r="H789" s="2" t="s">
        <v>1951</v>
      </c>
      <c r="I789" s="2"/>
      <c r="J789" t="s">
        <v>62</v>
      </c>
    </row>
    <row r="790" spans="1:10" x14ac:dyDescent="0.25">
      <c r="A790" s="2">
        <v>51</v>
      </c>
      <c r="B790" s="2">
        <v>78</v>
      </c>
      <c r="C790" s="2">
        <v>129</v>
      </c>
      <c r="D790" s="2" t="s">
        <v>1108</v>
      </c>
      <c r="E790" s="2" t="s">
        <v>1948</v>
      </c>
      <c r="F790" s="2" t="s">
        <v>1845</v>
      </c>
      <c r="G790" s="2" t="s">
        <v>1949</v>
      </c>
      <c r="H790" s="2" t="s">
        <v>1952</v>
      </c>
      <c r="I790" s="2"/>
      <c r="J790" t="s">
        <v>62</v>
      </c>
    </row>
    <row r="791" spans="1:10" x14ac:dyDescent="0.25">
      <c r="A791" s="2">
        <v>51</v>
      </c>
      <c r="B791" s="2">
        <v>78</v>
      </c>
      <c r="C791" s="2">
        <v>129</v>
      </c>
      <c r="D791" s="2" t="s">
        <v>1108</v>
      </c>
      <c r="E791" s="2" t="s">
        <v>1953</v>
      </c>
      <c r="F791" s="2" t="s">
        <v>1693</v>
      </c>
      <c r="G791" s="2" t="s">
        <v>1954</v>
      </c>
      <c r="H791" s="2" t="s">
        <v>1955</v>
      </c>
      <c r="I791" s="2" t="s">
        <v>92</v>
      </c>
      <c r="J791" t="s">
        <v>62</v>
      </c>
    </row>
    <row r="792" spans="1:10" x14ac:dyDescent="0.25">
      <c r="A792" s="2">
        <v>52</v>
      </c>
      <c r="B792" s="2">
        <v>77</v>
      </c>
      <c r="C792" s="2">
        <v>129</v>
      </c>
      <c r="D792" s="2" t="s">
        <v>1244</v>
      </c>
      <c r="E792" s="2" t="s">
        <v>1956</v>
      </c>
      <c r="F792" s="2" t="s">
        <v>1693</v>
      </c>
      <c r="G792" s="2" t="s">
        <v>1957</v>
      </c>
      <c r="H792" s="2" t="s">
        <v>1958</v>
      </c>
      <c r="I792" s="2" t="s">
        <v>78</v>
      </c>
      <c r="J792" t="s">
        <v>62</v>
      </c>
    </row>
    <row r="793" spans="1:10" x14ac:dyDescent="0.25">
      <c r="A793" s="2">
        <v>52</v>
      </c>
      <c r="B793" s="2">
        <v>77</v>
      </c>
      <c r="C793" s="2">
        <v>129</v>
      </c>
      <c r="D793" s="2" t="s">
        <v>1244</v>
      </c>
      <c r="E793" s="2" t="s">
        <v>1956</v>
      </c>
      <c r="F793" s="2" t="s">
        <v>1693</v>
      </c>
      <c r="G793" s="2" t="s">
        <v>1957</v>
      </c>
      <c r="H793" s="2" t="s">
        <v>1959</v>
      </c>
      <c r="I793" s="2" t="s">
        <v>78</v>
      </c>
      <c r="J793" t="s">
        <v>62</v>
      </c>
    </row>
    <row r="794" spans="1:10" x14ac:dyDescent="0.25">
      <c r="A794" s="2">
        <v>53</v>
      </c>
      <c r="B794" s="2">
        <v>76</v>
      </c>
      <c r="C794" s="2">
        <v>129</v>
      </c>
      <c r="D794" s="2" t="s">
        <v>1344</v>
      </c>
      <c r="E794" s="2" t="s">
        <v>1960</v>
      </c>
      <c r="F794" s="2" t="s">
        <v>314</v>
      </c>
      <c r="G794" s="2" t="s">
        <v>1961</v>
      </c>
      <c r="H794" s="2" t="s">
        <v>1962</v>
      </c>
      <c r="I794" s="2" t="s">
        <v>7</v>
      </c>
      <c r="J794" t="s">
        <v>62</v>
      </c>
    </row>
    <row r="795" spans="1:10" x14ac:dyDescent="0.25">
      <c r="A795" s="2">
        <v>54</v>
      </c>
      <c r="B795" s="2">
        <v>75</v>
      </c>
      <c r="C795" s="2">
        <v>129</v>
      </c>
      <c r="D795" s="2" t="s">
        <v>1292</v>
      </c>
      <c r="E795" s="2" t="s">
        <v>1963</v>
      </c>
      <c r="F795" s="2" t="s">
        <v>962</v>
      </c>
      <c r="G795" s="2" t="s">
        <v>1964</v>
      </c>
      <c r="H795" s="2" t="s">
        <v>1965</v>
      </c>
      <c r="I795" s="2" t="s">
        <v>197</v>
      </c>
      <c r="J795" t="s">
        <v>62</v>
      </c>
    </row>
    <row r="796" spans="1:10" x14ac:dyDescent="0.25">
      <c r="A796" s="2">
        <v>55</v>
      </c>
      <c r="B796" s="2">
        <v>74</v>
      </c>
      <c r="C796" s="2">
        <v>129</v>
      </c>
      <c r="D796" s="2" t="s">
        <v>1577</v>
      </c>
      <c r="E796" s="2" t="s">
        <v>1966</v>
      </c>
      <c r="F796" s="2" t="s">
        <v>314</v>
      </c>
      <c r="G796" s="2" t="s">
        <v>1967</v>
      </c>
      <c r="H796" s="2" t="s">
        <v>1968</v>
      </c>
      <c r="I796" s="2" t="s">
        <v>92</v>
      </c>
      <c r="J796" t="s">
        <v>62</v>
      </c>
    </row>
    <row r="797" spans="1:10" x14ac:dyDescent="0.25">
      <c r="A797" s="2">
        <v>55</v>
      </c>
      <c r="B797" s="2">
        <v>74</v>
      </c>
      <c r="C797" s="2">
        <v>129</v>
      </c>
      <c r="D797" s="2" t="s">
        <v>1577</v>
      </c>
      <c r="E797" s="2" t="s">
        <v>1969</v>
      </c>
      <c r="F797" s="2" t="s">
        <v>1400</v>
      </c>
      <c r="G797" s="2" t="s">
        <v>1970</v>
      </c>
      <c r="H797" s="2" t="s">
        <v>1971</v>
      </c>
      <c r="I797" s="2" t="s">
        <v>78</v>
      </c>
      <c r="J797" t="s">
        <v>62</v>
      </c>
    </row>
    <row r="798" spans="1:10" x14ac:dyDescent="0.25">
      <c r="A798" s="2">
        <v>55</v>
      </c>
      <c r="B798" s="2">
        <v>74</v>
      </c>
      <c r="C798" s="2">
        <v>129</v>
      </c>
      <c r="D798" s="2" t="s">
        <v>1577</v>
      </c>
      <c r="E798" s="2" t="s">
        <v>1969</v>
      </c>
      <c r="F798" s="2" t="s">
        <v>1400</v>
      </c>
      <c r="G798" s="2" t="s">
        <v>1970</v>
      </c>
      <c r="H798" s="2" t="s">
        <v>1972</v>
      </c>
      <c r="I798" s="2"/>
      <c r="J798" t="s">
        <v>62</v>
      </c>
    </row>
    <row r="799" spans="1:10" x14ac:dyDescent="0.25">
      <c r="A799" s="2">
        <v>55</v>
      </c>
      <c r="B799" s="2">
        <v>74</v>
      </c>
      <c r="C799" s="2">
        <v>129</v>
      </c>
      <c r="D799" s="2" t="s">
        <v>1577</v>
      </c>
      <c r="E799" s="2" t="s">
        <v>1969</v>
      </c>
      <c r="F799" s="2" t="s">
        <v>1400</v>
      </c>
      <c r="G799" s="2" t="s">
        <v>1970</v>
      </c>
      <c r="H799" s="2" t="s">
        <v>1973</v>
      </c>
      <c r="I799" s="2"/>
      <c r="J799" t="s">
        <v>62</v>
      </c>
    </row>
    <row r="800" spans="1:10" x14ac:dyDescent="0.25">
      <c r="A800" s="2">
        <v>55</v>
      </c>
      <c r="B800" s="2">
        <v>74</v>
      </c>
      <c r="C800" s="2">
        <v>129</v>
      </c>
      <c r="D800" s="2" t="s">
        <v>1577</v>
      </c>
      <c r="E800" s="2" t="s">
        <v>1969</v>
      </c>
      <c r="F800" s="2" t="s">
        <v>1400</v>
      </c>
      <c r="G800" s="2" t="s">
        <v>1970</v>
      </c>
      <c r="H800" s="2" t="s">
        <v>1974</v>
      </c>
      <c r="I800" s="2" t="s">
        <v>45</v>
      </c>
      <c r="J800" t="s">
        <v>62</v>
      </c>
    </row>
    <row r="801" spans="1:10" x14ac:dyDescent="0.25">
      <c r="A801" s="2">
        <v>55</v>
      </c>
      <c r="B801" s="2">
        <v>74</v>
      </c>
      <c r="C801" s="2">
        <v>129</v>
      </c>
      <c r="D801" s="2" t="s">
        <v>1577</v>
      </c>
      <c r="E801" s="2" t="s">
        <v>1969</v>
      </c>
      <c r="F801" s="2" t="s">
        <v>1400</v>
      </c>
      <c r="G801" s="2" t="s">
        <v>1970</v>
      </c>
      <c r="H801" s="2" t="s">
        <v>1975</v>
      </c>
      <c r="I801" s="2"/>
      <c r="J801" t="s">
        <v>62</v>
      </c>
    </row>
    <row r="802" spans="1:10" x14ac:dyDescent="0.25">
      <c r="A802" s="2">
        <v>56</v>
      </c>
      <c r="B802" s="2">
        <v>73</v>
      </c>
      <c r="C802" s="2">
        <v>129</v>
      </c>
      <c r="D802" s="2" t="s">
        <v>1631</v>
      </c>
      <c r="E802" s="2" t="s">
        <v>1976</v>
      </c>
      <c r="F802" s="2" t="s">
        <v>1743</v>
      </c>
      <c r="G802" s="2" t="s">
        <v>1977</v>
      </c>
      <c r="H802" s="2" t="s">
        <v>1978</v>
      </c>
      <c r="I802" s="2" t="s">
        <v>273</v>
      </c>
      <c r="J802" t="s">
        <v>62</v>
      </c>
    </row>
    <row r="803" spans="1:10" x14ac:dyDescent="0.25">
      <c r="A803" s="2">
        <v>56</v>
      </c>
      <c r="B803" s="2">
        <v>73</v>
      </c>
      <c r="C803" s="2">
        <v>129</v>
      </c>
      <c r="D803" s="2" t="s">
        <v>1631</v>
      </c>
      <c r="E803" s="2" t="s">
        <v>1979</v>
      </c>
      <c r="F803" s="2" t="s">
        <v>1693</v>
      </c>
      <c r="G803" s="2" t="s">
        <v>685</v>
      </c>
      <c r="H803" s="2" t="s">
        <v>1980</v>
      </c>
      <c r="I803" s="2" t="s">
        <v>78</v>
      </c>
      <c r="J803" t="s">
        <v>62</v>
      </c>
    </row>
    <row r="804" spans="1:10" x14ac:dyDescent="0.25">
      <c r="A804" s="2">
        <v>56</v>
      </c>
      <c r="B804" s="2">
        <v>73</v>
      </c>
      <c r="C804" s="2">
        <v>129</v>
      </c>
      <c r="D804" s="2" t="s">
        <v>1631</v>
      </c>
      <c r="E804" s="2" t="s">
        <v>1979</v>
      </c>
      <c r="F804" s="2" t="s">
        <v>1693</v>
      </c>
      <c r="G804" s="2" t="s">
        <v>685</v>
      </c>
      <c r="H804" s="2" t="s">
        <v>1981</v>
      </c>
      <c r="I804" s="2"/>
      <c r="J804" t="s">
        <v>62</v>
      </c>
    </row>
    <row r="805" spans="1:10" x14ac:dyDescent="0.25">
      <c r="A805" s="2">
        <v>56</v>
      </c>
      <c r="B805" s="2">
        <v>73</v>
      </c>
      <c r="C805" s="2">
        <v>129</v>
      </c>
      <c r="D805" s="2" t="s">
        <v>1631</v>
      </c>
      <c r="E805" s="2" t="s">
        <v>1979</v>
      </c>
      <c r="F805" s="2" t="s">
        <v>1693</v>
      </c>
      <c r="G805" s="2" t="s">
        <v>685</v>
      </c>
      <c r="H805" s="2" t="s">
        <v>1982</v>
      </c>
      <c r="I805" s="2" t="s">
        <v>73</v>
      </c>
      <c r="J805" t="s">
        <v>62</v>
      </c>
    </row>
    <row r="806" spans="1:10" x14ac:dyDescent="0.25">
      <c r="A806" s="2">
        <v>57</v>
      </c>
      <c r="B806" s="2">
        <v>72</v>
      </c>
      <c r="C806" s="2">
        <v>129</v>
      </c>
      <c r="D806" s="2" t="s">
        <v>1760</v>
      </c>
      <c r="E806" s="2" t="s">
        <v>1983</v>
      </c>
      <c r="F806" s="2" t="s">
        <v>1400</v>
      </c>
      <c r="G806" s="2" t="s">
        <v>1984</v>
      </c>
      <c r="H806" s="2" t="s">
        <v>1985</v>
      </c>
      <c r="I806" s="2" t="s">
        <v>196</v>
      </c>
      <c r="J806" t="s">
        <v>62</v>
      </c>
    </row>
    <row r="807" spans="1:10" x14ac:dyDescent="0.25">
      <c r="A807" s="2">
        <v>58</v>
      </c>
      <c r="B807" s="2">
        <v>71</v>
      </c>
      <c r="C807" s="2">
        <v>129</v>
      </c>
      <c r="D807" s="2" t="s">
        <v>1878</v>
      </c>
      <c r="E807" s="2" t="s">
        <v>1986</v>
      </c>
      <c r="F807" s="2" t="s">
        <v>1356</v>
      </c>
      <c r="G807" s="2" t="s">
        <v>1987</v>
      </c>
      <c r="H807" s="2" t="s">
        <v>1988</v>
      </c>
      <c r="I807" s="2" t="s">
        <v>78</v>
      </c>
      <c r="J807" t="s">
        <v>62</v>
      </c>
    </row>
    <row r="808" spans="1:10" x14ac:dyDescent="0.25">
      <c r="A808" s="2">
        <v>48</v>
      </c>
      <c r="B808" s="2">
        <v>82</v>
      </c>
      <c r="C808" s="2">
        <v>130</v>
      </c>
      <c r="D808" s="2" t="s">
        <v>856</v>
      </c>
      <c r="E808" s="2" t="s">
        <v>1989</v>
      </c>
      <c r="F808" s="2" t="s">
        <v>363</v>
      </c>
      <c r="G808" s="2" t="s">
        <v>1990</v>
      </c>
      <c r="H808" s="2" t="s">
        <v>1991</v>
      </c>
      <c r="I808" s="2" t="s">
        <v>92</v>
      </c>
      <c r="J808" t="s">
        <v>62</v>
      </c>
    </row>
    <row r="809" spans="1:10" x14ac:dyDescent="0.25">
      <c r="A809" s="2">
        <v>49</v>
      </c>
      <c r="B809" s="2">
        <v>81</v>
      </c>
      <c r="C809" s="2">
        <v>130</v>
      </c>
      <c r="D809" s="2" t="s">
        <v>1093</v>
      </c>
      <c r="E809" s="2" t="s">
        <v>1992</v>
      </c>
      <c r="F809" s="2" t="s">
        <v>98</v>
      </c>
      <c r="G809" s="2" t="s">
        <v>1993</v>
      </c>
      <c r="H809" s="2" t="s">
        <v>1994</v>
      </c>
      <c r="I809" s="2"/>
      <c r="J809" t="s">
        <v>62</v>
      </c>
    </row>
    <row r="810" spans="1:10" x14ac:dyDescent="0.25">
      <c r="A810" s="2">
        <v>50</v>
      </c>
      <c r="B810" s="2">
        <v>80</v>
      </c>
      <c r="C810" s="2">
        <v>130</v>
      </c>
      <c r="D810" s="2" t="s">
        <v>1238</v>
      </c>
      <c r="E810" s="2" t="s">
        <v>1995</v>
      </c>
      <c r="F810" s="2" t="s">
        <v>94</v>
      </c>
      <c r="G810" s="2" t="s">
        <v>1996</v>
      </c>
      <c r="H810" s="2" t="s">
        <v>1997</v>
      </c>
      <c r="I810" s="2" t="s">
        <v>273</v>
      </c>
      <c r="J810" t="s">
        <v>62</v>
      </c>
    </row>
    <row r="811" spans="1:10" x14ac:dyDescent="0.25">
      <c r="A811" s="2">
        <v>50</v>
      </c>
      <c r="B811" s="2">
        <v>80</v>
      </c>
      <c r="C811" s="2">
        <v>130</v>
      </c>
      <c r="D811" s="2" t="s">
        <v>1238</v>
      </c>
      <c r="E811" s="2" t="s">
        <v>1995</v>
      </c>
      <c r="F811" s="2" t="s">
        <v>94</v>
      </c>
      <c r="G811" s="2" t="s">
        <v>1996</v>
      </c>
      <c r="H811" s="2" t="s">
        <v>1998</v>
      </c>
      <c r="I811" s="2" t="s">
        <v>92</v>
      </c>
      <c r="J811" t="s">
        <v>62</v>
      </c>
    </row>
    <row r="812" spans="1:10" x14ac:dyDescent="0.25">
      <c r="A812" s="2">
        <v>50</v>
      </c>
      <c r="B812" s="2">
        <v>80</v>
      </c>
      <c r="C812" s="2">
        <v>130</v>
      </c>
      <c r="D812" s="2" t="s">
        <v>1238</v>
      </c>
      <c r="E812" s="2" t="s">
        <v>1999</v>
      </c>
      <c r="F812" s="2" t="s">
        <v>1892</v>
      </c>
      <c r="G812" s="2" t="s">
        <v>2000</v>
      </c>
      <c r="H812" s="2" t="s">
        <v>2001</v>
      </c>
      <c r="I812" s="2" t="s">
        <v>92</v>
      </c>
      <c r="J812" t="s">
        <v>62</v>
      </c>
    </row>
    <row r="813" spans="1:10" x14ac:dyDescent="0.25">
      <c r="A813" s="2">
        <v>51</v>
      </c>
      <c r="B813" s="2">
        <v>79</v>
      </c>
      <c r="C813" s="2">
        <v>130</v>
      </c>
      <c r="D813" s="2" t="s">
        <v>1108</v>
      </c>
      <c r="E813" s="2" t="s">
        <v>2002</v>
      </c>
      <c r="F813" s="2">
        <v>-6</v>
      </c>
      <c r="G813" s="2" t="s">
        <v>2003</v>
      </c>
      <c r="H813" s="2">
        <v>84.7</v>
      </c>
      <c r="I813" s="2" t="s">
        <v>92</v>
      </c>
      <c r="J813" t="s">
        <v>62</v>
      </c>
    </row>
    <row r="814" spans="1:10" x14ac:dyDescent="0.25">
      <c r="A814" s="2">
        <v>51</v>
      </c>
      <c r="B814" s="2">
        <v>79</v>
      </c>
      <c r="C814" s="2">
        <v>130</v>
      </c>
      <c r="D814" s="2" t="s">
        <v>1108</v>
      </c>
      <c r="E814" s="2">
        <v>1508</v>
      </c>
      <c r="F814" s="2" t="s">
        <v>1799</v>
      </c>
      <c r="G814" s="2" t="s">
        <v>2004</v>
      </c>
      <c r="H814" s="2">
        <v>365.2</v>
      </c>
      <c r="I814" s="2"/>
      <c r="J814" t="s">
        <v>62</v>
      </c>
    </row>
    <row r="815" spans="1:10" x14ac:dyDescent="0.25">
      <c r="A815" s="2">
        <v>51</v>
      </c>
      <c r="B815" s="2">
        <v>79</v>
      </c>
      <c r="C815" s="2">
        <v>130</v>
      </c>
      <c r="D815" s="2" t="s">
        <v>1108</v>
      </c>
      <c r="E815" s="2" t="s">
        <v>2005</v>
      </c>
      <c r="F815" s="2" t="s">
        <v>1803</v>
      </c>
      <c r="G815" s="2" t="s">
        <v>2006</v>
      </c>
      <c r="H815" s="2">
        <v>36.5</v>
      </c>
      <c r="I815" s="2" t="s">
        <v>92</v>
      </c>
      <c r="J815" t="s">
        <v>62</v>
      </c>
    </row>
    <row r="816" spans="1:10" x14ac:dyDescent="0.25">
      <c r="A816" s="2">
        <v>52</v>
      </c>
      <c r="B816" s="2">
        <v>78</v>
      </c>
      <c r="C816" s="2">
        <v>130</v>
      </c>
      <c r="D816" s="2" t="s">
        <v>1244</v>
      </c>
      <c r="E816" s="2" t="s">
        <v>2007</v>
      </c>
      <c r="F816" s="2">
        <v>-7</v>
      </c>
      <c r="G816" s="2" t="s">
        <v>2008</v>
      </c>
      <c r="H816" s="2">
        <v>-46</v>
      </c>
      <c r="I816" s="2"/>
      <c r="J816" t="s">
        <v>62</v>
      </c>
    </row>
    <row r="817" spans="1:10" x14ac:dyDescent="0.25">
      <c r="A817" s="2">
        <v>52</v>
      </c>
      <c r="B817" s="2">
        <v>78</v>
      </c>
      <c r="C817" s="2">
        <v>130</v>
      </c>
      <c r="D817" s="2" t="s">
        <v>1244</v>
      </c>
      <c r="E817" s="2" t="s">
        <v>2007</v>
      </c>
      <c r="F817" s="2">
        <v>-7</v>
      </c>
      <c r="G817" s="2" t="s">
        <v>2008</v>
      </c>
      <c r="H817" s="2" t="s">
        <v>2009</v>
      </c>
      <c r="I817" s="2" t="s">
        <v>1261</v>
      </c>
      <c r="J817" t="s">
        <v>62</v>
      </c>
    </row>
    <row r="818" spans="1:10" x14ac:dyDescent="0.25">
      <c r="A818" s="2">
        <v>52</v>
      </c>
      <c r="B818" s="2">
        <v>78</v>
      </c>
      <c r="C818" s="2">
        <v>130</v>
      </c>
      <c r="D818" s="2" t="s">
        <v>1244</v>
      </c>
      <c r="E818" s="2" t="s">
        <v>2007</v>
      </c>
      <c r="F818" s="2">
        <v>-7</v>
      </c>
      <c r="G818" s="2" t="s">
        <v>2008</v>
      </c>
      <c r="H818" s="2" t="s">
        <v>2009</v>
      </c>
      <c r="I818" s="2" t="s">
        <v>1261</v>
      </c>
      <c r="J818" t="s">
        <v>62</v>
      </c>
    </row>
    <row r="819" spans="1:10" x14ac:dyDescent="0.25">
      <c r="A819" s="2">
        <v>52</v>
      </c>
      <c r="B819" s="2">
        <v>78</v>
      </c>
      <c r="C819" s="2">
        <v>130</v>
      </c>
      <c r="D819" s="2" t="s">
        <v>1244</v>
      </c>
      <c r="E819" s="2" t="s">
        <v>2010</v>
      </c>
      <c r="F819" s="2" t="s">
        <v>1333</v>
      </c>
      <c r="G819" s="2" t="s">
        <v>2011</v>
      </c>
      <c r="H819" s="2">
        <v>-17.899999999999999</v>
      </c>
      <c r="I819" s="2"/>
      <c r="J819" t="s">
        <v>62</v>
      </c>
    </row>
    <row r="820" spans="1:10" x14ac:dyDescent="0.25">
      <c r="A820" s="2">
        <v>52</v>
      </c>
      <c r="B820" s="2">
        <v>78</v>
      </c>
      <c r="C820" s="2">
        <v>130</v>
      </c>
      <c r="D820" s="2" t="s">
        <v>1244</v>
      </c>
      <c r="E820" s="2" t="s">
        <v>2012</v>
      </c>
      <c r="F820" s="2" t="s">
        <v>1896</v>
      </c>
      <c r="G820" s="2" t="s">
        <v>2013</v>
      </c>
      <c r="H820" s="2" t="s">
        <v>2014</v>
      </c>
      <c r="I820" s="2" t="s">
        <v>92</v>
      </c>
      <c r="J820" t="s">
        <v>62</v>
      </c>
    </row>
    <row r="821" spans="1:10" x14ac:dyDescent="0.25">
      <c r="A821" s="2">
        <v>53</v>
      </c>
      <c r="B821" s="2">
        <v>77</v>
      </c>
      <c r="C821" s="2">
        <v>130</v>
      </c>
      <c r="D821" s="2" t="s">
        <v>1344</v>
      </c>
      <c r="E821" s="2" t="s">
        <v>2015</v>
      </c>
      <c r="F821" s="2" t="s">
        <v>104</v>
      </c>
      <c r="G821" s="2" t="s">
        <v>2016</v>
      </c>
      <c r="H821" s="2" t="s">
        <v>2017</v>
      </c>
      <c r="I821" s="2" t="s">
        <v>273</v>
      </c>
      <c r="J821" t="s">
        <v>62</v>
      </c>
    </row>
    <row r="822" spans="1:10" x14ac:dyDescent="0.25">
      <c r="A822" s="2">
        <v>53</v>
      </c>
      <c r="B822" s="2">
        <v>77</v>
      </c>
      <c r="C822" s="2">
        <v>130</v>
      </c>
      <c r="D822" s="2" t="s">
        <v>1344</v>
      </c>
      <c r="E822" s="2" t="s">
        <v>2018</v>
      </c>
      <c r="F822" s="2" t="s">
        <v>1258</v>
      </c>
      <c r="G822" s="2" t="s">
        <v>2019</v>
      </c>
      <c r="H822" s="2">
        <v>-12.81</v>
      </c>
      <c r="I822" s="2" t="s">
        <v>92</v>
      </c>
      <c r="J822" t="s">
        <v>62</v>
      </c>
    </row>
    <row r="823" spans="1:10" x14ac:dyDescent="0.25">
      <c r="A823" s="2">
        <v>53</v>
      </c>
      <c r="B823" s="2">
        <v>77</v>
      </c>
      <c r="C823" s="2">
        <v>130</v>
      </c>
      <c r="D823" s="2" t="s">
        <v>1344</v>
      </c>
      <c r="E823" s="2" t="s">
        <v>2020</v>
      </c>
      <c r="F823" s="2" t="s">
        <v>104</v>
      </c>
      <c r="G823" s="2" t="s">
        <v>2021</v>
      </c>
      <c r="H823" s="2" t="s">
        <v>2022</v>
      </c>
      <c r="I823" s="2" t="s">
        <v>273</v>
      </c>
      <c r="J823" t="s">
        <v>62</v>
      </c>
    </row>
    <row r="824" spans="1:10" x14ac:dyDescent="0.25">
      <c r="A824" s="2">
        <v>56</v>
      </c>
      <c r="B824" s="2">
        <v>74</v>
      </c>
      <c r="C824" s="2">
        <v>130</v>
      </c>
      <c r="D824" s="2" t="s">
        <v>1631</v>
      </c>
      <c r="E824" s="2" t="s">
        <v>2023</v>
      </c>
      <c r="F824" s="2">
        <v>-8</v>
      </c>
      <c r="G824" s="2" t="s">
        <v>2024</v>
      </c>
      <c r="H824" s="2" t="s">
        <v>2025</v>
      </c>
      <c r="I824" s="2" t="s">
        <v>273</v>
      </c>
      <c r="J824" t="s">
        <v>62</v>
      </c>
    </row>
    <row r="825" spans="1:10" x14ac:dyDescent="0.25">
      <c r="A825" s="2">
        <v>56</v>
      </c>
      <c r="B825" s="2">
        <v>74</v>
      </c>
      <c r="C825" s="2">
        <v>130</v>
      </c>
      <c r="D825" s="2" t="s">
        <v>1631</v>
      </c>
      <c r="E825" s="2" t="s">
        <v>2023</v>
      </c>
      <c r="F825" s="2">
        <v>-8</v>
      </c>
      <c r="G825" s="2" t="s">
        <v>2024</v>
      </c>
      <c r="H825" s="2" t="s">
        <v>2026</v>
      </c>
      <c r="I825" s="2" t="s">
        <v>196</v>
      </c>
      <c r="J825" t="s">
        <v>62</v>
      </c>
    </row>
    <row r="826" spans="1:10" x14ac:dyDescent="0.25">
      <c r="A826" s="2">
        <v>56</v>
      </c>
      <c r="B826" s="2">
        <v>74</v>
      </c>
      <c r="C826" s="2">
        <v>130</v>
      </c>
      <c r="D826" s="2" t="s">
        <v>1631</v>
      </c>
      <c r="E826" s="2" t="s">
        <v>2023</v>
      </c>
      <c r="F826" s="2">
        <v>-8</v>
      </c>
      <c r="G826" s="2" t="s">
        <v>2024</v>
      </c>
      <c r="H826" s="2" t="s">
        <v>2027</v>
      </c>
      <c r="I826" s="2" t="s">
        <v>194</v>
      </c>
      <c r="J826" t="s">
        <v>62</v>
      </c>
    </row>
    <row r="827" spans="1:10" x14ac:dyDescent="0.25">
      <c r="A827" s="2">
        <v>57</v>
      </c>
      <c r="B827" s="2">
        <v>73</v>
      </c>
      <c r="C827" s="2">
        <v>130</v>
      </c>
      <c r="D827" s="2" t="s">
        <v>1760</v>
      </c>
      <c r="E827" s="2" t="s">
        <v>2028</v>
      </c>
      <c r="F827" s="2" t="s">
        <v>107</v>
      </c>
      <c r="G827" s="2" t="s">
        <v>2029</v>
      </c>
      <c r="H827" s="2" t="s">
        <v>2030</v>
      </c>
      <c r="I827" s="2"/>
      <c r="J827" t="s">
        <v>62</v>
      </c>
    </row>
    <row r="828" spans="1:10" x14ac:dyDescent="0.25">
      <c r="A828" s="2">
        <v>57</v>
      </c>
      <c r="B828" s="2">
        <v>73</v>
      </c>
      <c r="C828" s="2">
        <v>130</v>
      </c>
      <c r="D828" s="2" t="s">
        <v>1760</v>
      </c>
      <c r="E828" s="2" t="s">
        <v>2031</v>
      </c>
      <c r="F828" s="2" t="s">
        <v>128</v>
      </c>
      <c r="G828" s="2" t="s">
        <v>2032</v>
      </c>
      <c r="H828" s="2" t="s">
        <v>2033</v>
      </c>
      <c r="I828" s="2" t="s">
        <v>73</v>
      </c>
      <c r="J828" t="s">
        <v>62</v>
      </c>
    </row>
    <row r="829" spans="1:10" x14ac:dyDescent="0.25">
      <c r="A829" s="2">
        <v>57</v>
      </c>
      <c r="B829" s="2">
        <v>73</v>
      </c>
      <c r="C829" s="2">
        <v>130</v>
      </c>
      <c r="D829" s="2" t="s">
        <v>1760</v>
      </c>
      <c r="E829" s="2" t="s">
        <v>2034</v>
      </c>
      <c r="F829" s="2" t="s">
        <v>461</v>
      </c>
      <c r="G829" s="2" t="s">
        <v>2035</v>
      </c>
      <c r="H829" s="2" t="s">
        <v>2036</v>
      </c>
      <c r="I829" s="2" t="s">
        <v>78</v>
      </c>
      <c r="J829" t="s">
        <v>62</v>
      </c>
    </row>
    <row r="830" spans="1:10" x14ac:dyDescent="0.25">
      <c r="A830" s="2">
        <v>57</v>
      </c>
      <c r="B830" s="2">
        <v>73</v>
      </c>
      <c r="C830" s="2">
        <v>130</v>
      </c>
      <c r="D830" s="2" t="s">
        <v>1760</v>
      </c>
      <c r="E830" s="2" t="s">
        <v>2034</v>
      </c>
      <c r="F830" s="2" t="s">
        <v>461</v>
      </c>
      <c r="G830" s="2" t="s">
        <v>2035</v>
      </c>
      <c r="H830" s="2" t="s">
        <v>2037</v>
      </c>
      <c r="I830" s="2" t="s">
        <v>279</v>
      </c>
      <c r="J830" t="s">
        <v>62</v>
      </c>
    </row>
    <row r="831" spans="1:10" x14ac:dyDescent="0.25">
      <c r="A831" s="2">
        <v>58</v>
      </c>
      <c r="B831" s="2">
        <v>72</v>
      </c>
      <c r="C831" s="2">
        <v>130</v>
      </c>
      <c r="D831" s="2" t="s">
        <v>1878</v>
      </c>
      <c r="E831" s="2" t="s">
        <v>2038</v>
      </c>
      <c r="F831" s="2" t="s">
        <v>762</v>
      </c>
      <c r="G831" s="2" t="s">
        <v>2072</v>
      </c>
      <c r="H831" s="2">
        <v>72.8</v>
      </c>
      <c r="J831" t="s">
        <v>62</v>
      </c>
    </row>
    <row r="832" spans="1:10" x14ac:dyDescent="0.25">
      <c r="A832" s="2">
        <v>58</v>
      </c>
      <c r="B832" s="2">
        <v>72</v>
      </c>
      <c r="C832" s="2">
        <v>130</v>
      </c>
      <c r="D832" s="2" t="s">
        <v>1878</v>
      </c>
      <c r="E832" s="2" t="s">
        <v>2038</v>
      </c>
      <c r="F832" s="2" t="s">
        <v>762</v>
      </c>
      <c r="G832" s="2" t="s">
        <v>2072</v>
      </c>
      <c r="H832" s="2">
        <v>120.5</v>
      </c>
      <c r="J832" t="s">
        <v>62</v>
      </c>
    </row>
    <row r="833" spans="1:10" x14ac:dyDescent="0.25">
      <c r="A833" s="2">
        <v>58</v>
      </c>
      <c r="B833" s="2">
        <v>72</v>
      </c>
      <c r="C833" s="2">
        <v>130</v>
      </c>
      <c r="D833" s="2" t="s">
        <v>1878</v>
      </c>
      <c r="E833" s="2" t="s">
        <v>2038</v>
      </c>
      <c r="F833" s="2" t="s">
        <v>762</v>
      </c>
      <c r="G833" s="2" t="s">
        <v>2072</v>
      </c>
      <c r="H833" s="2" t="s">
        <v>2039</v>
      </c>
      <c r="J833" t="s">
        <v>62</v>
      </c>
    </row>
    <row r="834" spans="1:10" x14ac:dyDescent="0.25">
      <c r="A834" s="2">
        <v>58</v>
      </c>
      <c r="B834" s="2">
        <v>72</v>
      </c>
      <c r="C834" s="2">
        <v>130</v>
      </c>
      <c r="D834" s="2" t="s">
        <v>1878</v>
      </c>
      <c r="E834" s="2" t="s">
        <v>2038</v>
      </c>
      <c r="F834" s="2" t="s">
        <v>762</v>
      </c>
      <c r="G834" s="2" t="s">
        <v>2072</v>
      </c>
      <c r="H834" s="2" t="s">
        <v>2040</v>
      </c>
      <c r="J834" t="s">
        <v>62</v>
      </c>
    </row>
    <row r="835" spans="1:10" x14ac:dyDescent="0.25">
      <c r="A835" s="2">
        <v>58</v>
      </c>
      <c r="B835" s="2">
        <v>72</v>
      </c>
      <c r="C835" s="2">
        <v>130</v>
      </c>
      <c r="D835" s="2" t="s">
        <v>1878</v>
      </c>
      <c r="E835" s="2" t="s">
        <v>2038</v>
      </c>
      <c r="F835" s="2" t="s">
        <v>762</v>
      </c>
      <c r="G835" s="2" t="s">
        <v>2072</v>
      </c>
      <c r="H835" s="2" t="s">
        <v>2041</v>
      </c>
      <c r="J835" t="s">
        <v>62</v>
      </c>
    </row>
    <row r="836" spans="1:10" x14ac:dyDescent="0.25">
      <c r="A836" s="2">
        <v>58</v>
      </c>
      <c r="B836" s="2">
        <v>72</v>
      </c>
      <c r="C836" s="2">
        <v>130</v>
      </c>
      <c r="D836" s="2" t="s">
        <v>1878</v>
      </c>
      <c r="E836" s="2" t="s">
        <v>2038</v>
      </c>
      <c r="F836" s="2" t="s">
        <v>762</v>
      </c>
      <c r="G836" s="2" t="s">
        <v>2072</v>
      </c>
      <c r="H836" s="2" t="s">
        <v>2042</v>
      </c>
      <c r="J836" t="s">
        <v>62</v>
      </c>
    </row>
    <row r="837" spans="1:10" x14ac:dyDescent="0.25">
      <c r="A837" s="2">
        <v>49</v>
      </c>
      <c r="B837" s="2">
        <v>82</v>
      </c>
      <c r="C837" s="2">
        <v>131</v>
      </c>
      <c r="D837" s="2" t="s">
        <v>1093</v>
      </c>
      <c r="E837" s="2" t="s">
        <v>2043</v>
      </c>
      <c r="F837" s="2" t="s">
        <v>219</v>
      </c>
      <c r="G837" s="2" t="s">
        <v>2044</v>
      </c>
      <c r="H837" s="2" t="s">
        <v>2043</v>
      </c>
      <c r="I837" s="2" t="s">
        <v>2045</v>
      </c>
      <c r="J837" t="s">
        <v>62</v>
      </c>
    </row>
    <row r="838" spans="1:10" x14ac:dyDescent="0.25">
      <c r="A838" s="2">
        <v>50</v>
      </c>
      <c r="B838" s="2">
        <v>81</v>
      </c>
      <c r="C838" s="2">
        <v>131</v>
      </c>
      <c r="D838" s="2" t="s">
        <v>1238</v>
      </c>
      <c r="E838" s="2" t="s">
        <v>2046</v>
      </c>
      <c r="F838" s="2" t="s">
        <v>1379</v>
      </c>
      <c r="G838" s="2" t="s">
        <v>2047</v>
      </c>
      <c r="H838" s="2" t="s">
        <v>2048</v>
      </c>
      <c r="I838" s="2" t="s">
        <v>92</v>
      </c>
      <c r="J838" t="s">
        <v>62</v>
      </c>
    </row>
    <row r="839" spans="1:10" x14ac:dyDescent="0.25">
      <c r="A839" s="2">
        <v>51</v>
      </c>
      <c r="B839" s="2">
        <v>80</v>
      </c>
      <c r="C839" s="2">
        <v>131</v>
      </c>
      <c r="D839" s="2" t="s">
        <v>1108</v>
      </c>
      <c r="E839" s="2" t="s">
        <v>2049</v>
      </c>
      <c r="F839" s="2" t="s">
        <v>1845</v>
      </c>
      <c r="G839" s="2" t="s">
        <v>2050</v>
      </c>
      <c r="H839" s="2">
        <v>447.4</v>
      </c>
      <c r="I839" s="2" t="s">
        <v>196</v>
      </c>
      <c r="J839" t="s">
        <v>62</v>
      </c>
    </row>
    <row r="840" spans="1:10" x14ac:dyDescent="0.25">
      <c r="A840" s="2">
        <v>51</v>
      </c>
      <c r="B840" s="2">
        <v>80</v>
      </c>
      <c r="C840" s="2">
        <v>131</v>
      </c>
      <c r="D840" s="2" t="s">
        <v>1108</v>
      </c>
      <c r="E840" s="2" t="s">
        <v>2049</v>
      </c>
      <c r="F840" s="2" t="s">
        <v>1845</v>
      </c>
      <c r="G840" s="2" t="s">
        <v>2050</v>
      </c>
      <c r="H840" s="2" t="s">
        <v>2051</v>
      </c>
      <c r="I840" s="2" t="s">
        <v>227</v>
      </c>
      <c r="J840" t="s">
        <v>62</v>
      </c>
    </row>
    <row r="841" spans="1:10" x14ac:dyDescent="0.25">
      <c r="A841" s="2">
        <v>51</v>
      </c>
      <c r="B841" s="2">
        <v>80</v>
      </c>
      <c r="C841" s="2">
        <v>131</v>
      </c>
      <c r="D841" s="2" t="s">
        <v>1108</v>
      </c>
      <c r="E841" s="2" t="s">
        <v>2049</v>
      </c>
      <c r="F841" s="2" t="s">
        <v>1845</v>
      </c>
      <c r="G841" s="2" t="s">
        <v>2050</v>
      </c>
      <c r="H841" s="2" t="s">
        <v>2052</v>
      </c>
      <c r="I841" s="2"/>
      <c r="J841" t="s">
        <v>62</v>
      </c>
    </row>
    <row r="842" spans="1:10" x14ac:dyDescent="0.25">
      <c r="A842" s="2">
        <v>51</v>
      </c>
      <c r="B842" s="2">
        <v>80</v>
      </c>
      <c r="C842" s="2">
        <v>131</v>
      </c>
      <c r="D842" s="2" t="s">
        <v>1108</v>
      </c>
      <c r="E842" s="2" t="s">
        <v>2053</v>
      </c>
      <c r="F842" s="2" t="s">
        <v>216</v>
      </c>
      <c r="G842" s="2" t="s">
        <v>2054</v>
      </c>
      <c r="H842" s="2">
        <v>11.2</v>
      </c>
      <c r="I842" s="2"/>
      <c r="J842" t="s">
        <v>62</v>
      </c>
    </row>
    <row r="843" spans="1:10" x14ac:dyDescent="0.25">
      <c r="A843" s="2">
        <v>51</v>
      </c>
      <c r="B843" s="2">
        <v>80</v>
      </c>
      <c r="C843" s="2">
        <v>131</v>
      </c>
      <c r="D843" s="2" t="s">
        <v>1108</v>
      </c>
      <c r="E843" s="2" t="s">
        <v>2055</v>
      </c>
      <c r="F843" s="2" t="s">
        <v>1693</v>
      </c>
      <c r="G843" s="2" t="s">
        <v>2056</v>
      </c>
      <c r="H843" s="2">
        <v>96.4</v>
      </c>
      <c r="I843" s="2" t="s">
        <v>92</v>
      </c>
      <c r="J843" t="s">
        <v>62</v>
      </c>
    </row>
    <row r="844" spans="1:10" x14ac:dyDescent="0.25">
      <c r="A844" s="2">
        <v>52</v>
      </c>
      <c r="B844" s="2">
        <v>79</v>
      </c>
      <c r="C844" s="2">
        <v>131</v>
      </c>
      <c r="D844" s="2" t="s">
        <v>1244</v>
      </c>
      <c r="E844" s="2" t="s">
        <v>2057</v>
      </c>
      <c r="F844" s="2" t="s">
        <v>1693</v>
      </c>
      <c r="G844" s="2" t="s">
        <v>2058</v>
      </c>
      <c r="H844" s="2" t="s">
        <v>2059</v>
      </c>
      <c r="I844" s="2" t="s">
        <v>196</v>
      </c>
      <c r="J844" t="s">
        <v>62</v>
      </c>
    </row>
    <row r="845" spans="1:10" x14ac:dyDescent="0.25">
      <c r="A845" s="2">
        <v>53</v>
      </c>
      <c r="B845" s="2">
        <v>78</v>
      </c>
      <c r="C845" s="2">
        <v>131</v>
      </c>
      <c r="D845" s="2" t="s">
        <v>1344</v>
      </c>
      <c r="E845" s="2" t="s">
        <v>2060</v>
      </c>
      <c r="F845" s="2" t="s">
        <v>1726</v>
      </c>
      <c r="G845" s="2" t="s">
        <v>2061</v>
      </c>
      <c r="H845" s="2">
        <v>-33</v>
      </c>
      <c r="I845" s="2"/>
      <c r="J845" t="s">
        <v>62</v>
      </c>
    </row>
    <row r="846" spans="1:10" x14ac:dyDescent="0.25">
      <c r="A846" s="2">
        <v>53</v>
      </c>
      <c r="B846" s="2">
        <v>78</v>
      </c>
      <c r="C846" s="2">
        <v>131</v>
      </c>
      <c r="D846" s="2" t="s">
        <v>1344</v>
      </c>
      <c r="E846" s="2" t="s">
        <v>2060</v>
      </c>
      <c r="F846" s="2" t="s">
        <v>1726</v>
      </c>
      <c r="G846" s="2" t="s">
        <v>2061</v>
      </c>
      <c r="H846" s="2">
        <v>122</v>
      </c>
      <c r="I846" s="2" t="s">
        <v>121</v>
      </c>
      <c r="J846" t="s">
        <v>62</v>
      </c>
    </row>
    <row r="847" spans="1:10" x14ac:dyDescent="0.25">
      <c r="A847" s="2">
        <v>53</v>
      </c>
      <c r="B847" s="2">
        <v>78</v>
      </c>
      <c r="C847" s="2">
        <v>131</v>
      </c>
      <c r="D847" s="2" t="s">
        <v>1344</v>
      </c>
      <c r="E847" s="2" t="s">
        <v>2062</v>
      </c>
      <c r="F847" s="2" t="s">
        <v>1455</v>
      </c>
      <c r="G847" s="2" t="s">
        <v>2063</v>
      </c>
      <c r="H847" s="2">
        <v>116</v>
      </c>
      <c r="I847" s="2" t="s">
        <v>121</v>
      </c>
      <c r="J847" t="s">
        <v>62</v>
      </c>
    </row>
    <row r="848" spans="1:10" x14ac:dyDescent="0.25">
      <c r="A848" s="2">
        <v>53</v>
      </c>
      <c r="B848" s="2">
        <v>78</v>
      </c>
      <c r="C848" s="2">
        <v>131</v>
      </c>
      <c r="D848" s="2" t="s">
        <v>1344</v>
      </c>
      <c r="E848" s="2" t="s">
        <v>2064</v>
      </c>
      <c r="F848" s="2" t="s">
        <v>2065</v>
      </c>
      <c r="G848" s="2" t="s">
        <v>2066</v>
      </c>
      <c r="H848" s="2">
        <v>702.2</v>
      </c>
      <c r="I848" s="2" t="s">
        <v>227</v>
      </c>
      <c r="J848" t="s">
        <v>62</v>
      </c>
    </row>
    <row r="849" spans="1:10" x14ac:dyDescent="0.25">
      <c r="A849" s="2">
        <v>53</v>
      </c>
      <c r="B849" s="2">
        <v>78</v>
      </c>
      <c r="C849" s="2">
        <v>131</v>
      </c>
      <c r="D849" s="2" t="s">
        <v>1344</v>
      </c>
      <c r="E849" s="2" t="s">
        <v>2064</v>
      </c>
      <c r="F849" s="2" t="s">
        <v>2065</v>
      </c>
      <c r="G849" s="2" t="s">
        <v>2066</v>
      </c>
      <c r="H849" s="2">
        <v>1265.5999999999999</v>
      </c>
      <c r="I849" s="2" t="s">
        <v>603</v>
      </c>
      <c r="J849" t="s">
        <v>62</v>
      </c>
    </row>
    <row r="850" spans="1:10" x14ac:dyDescent="0.25">
      <c r="A850" s="2">
        <v>54</v>
      </c>
      <c r="B850" s="2">
        <v>77</v>
      </c>
      <c r="C850" s="2">
        <v>131</v>
      </c>
      <c r="D850" s="2" t="s">
        <v>1292</v>
      </c>
      <c r="E850" s="2" t="s">
        <v>2067</v>
      </c>
      <c r="F850" s="2" t="s">
        <v>962</v>
      </c>
      <c r="G850" s="2" t="s">
        <v>2068</v>
      </c>
      <c r="H850" s="2" t="s">
        <v>2067</v>
      </c>
      <c r="I850" s="2" t="s">
        <v>197</v>
      </c>
      <c r="J850" t="s">
        <v>62</v>
      </c>
    </row>
    <row r="851" spans="1:10" x14ac:dyDescent="0.25">
      <c r="A851" s="2">
        <v>54</v>
      </c>
      <c r="B851" s="2">
        <v>77</v>
      </c>
      <c r="C851" s="2">
        <v>131</v>
      </c>
      <c r="D851" s="2" t="s">
        <v>1292</v>
      </c>
      <c r="E851" s="2" t="s">
        <v>2069</v>
      </c>
      <c r="F851" s="2" t="s">
        <v>1202</v>
      </c>
      <c r="G851" s="2" t="s">
        <v>1495</v>
      </c>
      <c r="H851" s="2" t="s">
        <v>2070</v>
      </c>
      <c r="I851" s="2" t="s">
        <v>273</v>
      </c>
      <c r="J851" t="s">
        <v>62</v>
      </c>
    </row>
    <row r="852" spans="1:10" x14ac:dyDescent="0.25">
      <c r="A852" s="2">
        <v>54</v>
      </c>
      <c r="B852" s="2">
        <v>77</v>
      </c>
      <c r="C852" s="2">
        <v>131</v>
      </c>
      <c r="D852" s="2" t="s">
        <v>1292</v>
      </c>
      <c r="E852" s="2" t="s">
        <v>2069</v>
      </c>
      <c r="F852" s="2" t="s">
        <v>1202</v>
      </c>
      <c r="G852" s="2" t="s">
        <v>1495</v>
      </c>
      <c r="H852" s="2" t="s">
        <v>2071</v>
      </c>
      <c r="I852" s="2" t="s">
        <v>273</v>
      </c>
      <c r="J852" t="s">
        <v>62</v>
      </c>
    </row>
    <row r="853" spans="1:10" x14ac:dyDescent="0.25">
      <c r="A853" s="2">
        <v>55</v>
      </c>
      <c r="B853" s="2">
        <v>76</v>
      </c>
      <c r="C853" s="2">
        <v>131</v>
      </c>
      <c r="D853" s="2" t="s">
        <v>1577</v>
      </c>
      <c r="E853" s="2" t="s">
        <v>2073</v>
      </c>
      <c r="F853" s="2" t="s">
        <v>962</v>
      </c>
      <c r="G853" s="2" t="s">
        <v>2074</v>
      </c>
      <c r="H853" s="2" t="s">
        <v>2075</v>
      </c>
      <c r="I853" s="2"/>
      <c r="J853" t="s">
        <v>62</v>
      </c>
    </row>
    <row r="854" spans="1:10" x14ac:dyDescent="0.25">
      <c r="A854" s="2">
        <v>55</v>
      </c>
      <c r="B854" s="2">
        <v>76</v>
      </c>
      <c r="C854" s="2">
        <v>131</v>
      </c>
      <c r="D854" s="2" t="s">
        <v>1577</v>
      </c>
      <c r="E854" s="2" t="s">
        <v>2073</v>
      </c>
      <c r="F854" s="2" t="s">
        <v>962</v>
      </c>
      <c r="G854" s="2" t="s">
        <v>2074</v>
      </c>
      <c r="H854" s="2" t="s">
        <v>2076</v>
      </c>
      <c r="I854" s="2"/>
      <c r="J854" t="s">
        <v>62</v>
      </c>
    </row>
    <row r="855" spans="1:10" x14ac:dyDescent="0.25">
      <c r="A855" s="2">
        <v>55</v>
      </c>
      <c r="B855" s="2">
        <v>76</v>
      </c>
      <c r="C855" s="2">
        <v>131</v>
      </c>
      <c r="D855" s="2" t="s">
        <v>1577</v>
      </c>
      <c r="E855" s="2" t="s">
        <v>2073</v>
      </c>
      <c r="F855" s="2" t="s">
        <v>962</v>
      </c>
      <c r="G855" s="2" t="s">
        <v>2074</v>
      </c>
      <c r="H855" s="2" t="s">
        <v>2077</v>
      </c>
      <c r="I855" s="2" t="s">
        <v>273</v>
      </c>
      <c r="J855" t="s">
        <v>62</v>
      </c>
    </row>
    <row r="856" spans="1:10" x14ac:dyDescent="0.25">
      <c r="A856" s="2">
        <v>56</v>
      </c>
      <c r="B856" s="2">
        <v>75</v>
      </c>
      <c r="C856" s="2">
        <v>131</v>
      </c>
      <c r="D856" s="2" t="s">
        <v>1631</v>
      </c>
      <c r="E856" s="2" t="s">
        <v>2078</v>
      </c>
      <c r="F856" s="2" t="s">
        <v>1743</v>
      </c>
      <c r="G856" s="2" t="s">
        <v>2079</v>
      </c>
      <c r="H856" s="2" t="s">
        <v>2080</v>
      </c>
      <c r="I856" s="2" t="s">
        <v>196</v>
      </c>
      <c r="J856" t="s">
        <v>62</v>
      </c>
    </row>
    <row r="857" spans="1:10" x14ac:dyDescent="0.25">
      <c r="A857" s="2">
        <v>57</v>
      </c>
      <c r="B857" s="2">
        <v>74</v>
      </c>
      <c r="C857" s="2">
        <v>131</v>
      </c>
      <c r="D857" s="2" t="s">
        <v>1760</v>
      </c>
      <c r="E857" s="2" t="s">
        <v>2081</v>
      </c>
      <c r="F857" s="2" t="s">
        <v>962</v>
      </c>
      <c r="G857" s="2" t="s">
        <v>2082</v>
      </c>
      <c r="H857" s="2" t="s">
        <v>2083</v>
      </c>
      <c r="I857" s="2" t="s">
        <v>227</v>
      </c>
      <c r="J857" t="s">
        <v>62</v>
      </c>
    </row>
    <row r="858" spans="1:10" x14ac:dyDescent="0.25">
      <c r="A858" s="2">
        <v>57</v>
      </c>
      <c r="B858" s="2">
        <v>74</v>
      </c>
      <c r="C858" s="2">
        <v>131</v>
      </c>
      <c r="D858" s="2" t="s">
        <v>1760</v>
      </c>
      <c r="E858" s="2" t="s">
        <v>2084</v>
      </c>
      <c r="F858" s="2" t="s">
        <v>2085</v>
      </c>
      <c r="G858" s="2" t="s">
        <v>2086</v>
      </c>
      <c r="H858" s="2" t="s">
        <v>2087</v>
      </c>
      <c r="I858" s="2"/>
      <c r="J858" t="s">
        <v>62</v>
      </c>
    </row>
    <row r="859" spans="1:10" x14ac:dyDescent="0.25">
      <c r="A859" s="2">
        <v>57</v>
      </c>
      <c r="B859" s="2">
        <v>74</v>
      </c>
      <c r="C859" s="2">
        <v>131</v>
      </c>
      <c r="D859" s="2" t="s">
        <v>1760</v>
      </c>
      <c r="E859" s="2" t="s">
        <v>2084</v>
      </c>
      <c r="F859" s="2" t="s">
        <v>2085</v>
      </c>
      <c r="G859" s="2" t="s">
        <v>2086</v>
      </c>
      <c r="H859" s="2" t="s">
        <v>2088</v>
      </c>
      <c r="I859" s="2" t="s">
        <v>1394</v>
      </c>
      <c r="J859" t="s">
        <v>62</v>
      </c>
    </row>
    <row r="860" spans="1:10" x14ac:dyDescent="0.25">
      <c r="A860" s="2">
        <v>58</v>
      </c>
      <c r="B860" s="2">
        <v>73</v>
      </c>
      <c r="C860" s="2">
        <v>131</v>
      </c>
      <c r="D860" s="2" t="s">
        <v>1878</v>
      </c>
      <c r="E860" s="2" t="s">
        <v>2089</v>
      </c>
      <c r="F860" s="2" t="s">
        <v>1743</v>
      </c>
      <c r="G860" s="2" t="s">
        <v>2090</v>
      </c>
      <c r="H860" s="2" t="s">
        <v>2089</v>
      </c>
      <c r="I860" s="2" t="s">
        <v>273</v>
      </c>
      <c r="J860" t="s">
        <v>62</v>
      </c>
    </row>
    <row r="861" spans="1:10" x14ac:dyDescent="0.25">
      <c r="A861" s="2">
        <v>50</v>
      </c>
      <c r="B861" s="2">
        <v>82</v>
      </c>
      <c r="C861" s="2">
        <v>132</v>
      </c>
      <c r="D861" s="2" t="s">
        <v>1238</v>
      </c>
      <c r="E861" s="2" t="s">
        <v>2091</v>
      </c>
      <c r="F861" s="2" t="s">
        <v>567</v>
      </c>
      <c r="G861" s="2" t="s">
        <v>2092</v>
      </c>
      <c r="H861" s="2">
        <v>299.60000000000002</v>
      </c>
      <c r="I861" s="2" t="s">
        <v>73</v>
      </c>
      <c r="J861" t="s">
        <v>62</v>
      </c>
    </row>
    <row r="862" spans="1:10" x14ac:dyDescent="0.25">
      <c r="A862" s="2">
        <v>50</v>
      </c>
      <c r="B862" s="2">
        <v>82</v>
      </c>
      <c r="C862" s="2">
        <v>132</v>
      </c>
      <c r="D862" s="2" t="s">
        <v>1238</v>
      </c>
      <c r="E862" s="2" t="s">
        <v>2093</v>
      </c>
      <c r="F862" s="2" t="s">
        <v>363</v>
      </c>
      <c r="G862" s="2" t="s">
        <v>2094</v>
      </c>
      <c r="H862" s="2">
        <v>132.5</v>
      </c>
      <c r="I862" s="2" t="s">
        <v>73</v>
      </c>
      <c r="J862" t="s">
        <v>62</v>
      </c>
    </row>
    <row r="863" spans="1:10" x14ac:dyDescent="0.25">
      <c r="A863" s="2">
        <v>51</v>
      </c>
      <c r="B863" s="2">
        <v>81</v>
      </c>
      <c r="C863" s="2">
        <v>132</v>
      </c>
      <c r="D863" s="2" t="s">
        <v>1108</v>
      </c>
      <c r="E863" s="2" t="s">
        <v>2095</v>
      </c>
      <c r="F863" s="2" t="s">
        <v>116</v>
      </c>
      <c r="G863" s="2" t="s">
        <v>2096</v>
      </c>
      <c r="H863" s="2" t="s">
        <v>2097</v>
      </c>
      <c r="I863" s="2" t="s">
        <v>7</v>
      </c>
      <c r="J863" t="s">
        <v>62</v>
      </c>
    </row>
    <row r="864" spans="1:10" x14ac:dyDescent="0.25">
      <c r="A864" s="2">
        <v>51</v>
      </c>
      <c r="B864" s="2">
        <v>81</v>
      </c>
      <c r="C864" s="2">
        <v>132</v>
      </c>
      <c r="D864" s="2" t="s">
        <v>1108</v>
      </c>
      <c r="E864" s="2" t="s">
        <v>2098</v>
      </c>
      <c r="F864" s="2" t="s">
        <v>173</v>
      </c>
      <c r="G864" s="2" t="s">
        <v>2099</v>
      </c>
      <c r="H864" s="2" t="s">
        <v>2100</v>
      </c>
      <c r="I864" s="2" t="s">
        <v>78</v>
      </c>
      <c r="J864" t="s">
        <v>62</v>
      </c>
    </row>
    <row r="865" spans="1:10" x14ac:dyDescent="0.25">
      <c r="A865" s="2">
        <v>52</v>
      </c>
      <c r="B865" s="2">
        <v>80</v>
      </c>
      <c r="C865" s="2">
        <v>132</v>
      </c>
      <c r="D865" s="2" t="s">
        <v>1244</v>
      </c>
      <c r="E865" s="2" t="s">
        <v>2101</v>
      </c>
      <c r="F865" s="2" t="s">
        <v>461</v>
      </c>
      <c r="G865" s="2" t="s">
        <v>2102</v>
      </c>
      <c r="H865" s="2" t="s">
        <v>2103</v>
      </c>
      <c r="I865" s="2" t="s">
        <v>92</v>
      </c>
      <c r="J865" t="s">
        <v>62</v>
      </c>
    </row>
    <row r="866" spans="1:10" x14ac:dyDescent="0.25">
      <c r="A866" s="2">
        <v>52</v>
      </c>
      <c r="B866" s="2">
        <v>80</v>
      </c>
      <c r="C866" s="2">
        <v>132</v>
      </c>
      <c r="D866" s="2" t="s">
        <v>1244</v>
      </c>
      <c r="E866" s="2" t="s">
        <v>2104</v>
      </c>
      <c r="F866" s="2" t="s">
        <v>2105</v>
      </c>
      <c r="G866" s="2" t="s">
        <v>2106</v>
      </c>
      <c r="H866" s="2" t="s">
        <v>2107</v>
      </c>
      <c r="I866" s="2" t="s">
        <v>273</v>
      </c>
      <c r="J866" t="s">
        <v>62</v>
      </c>
    </row>
    <row r="867" spans="1:10" x14ac:dyDescent="0.25">
      <c r="A867" s="2">
        <v>52</v>
      </c>
      <c r="B867" s="2">
        <v>80</v>
      </c>
      <c r="C867" s="2">
        <v>132</v>
      </c>
      <c r="D867" s="2" t="s">
        <v>1244</v>
      </c>
      <c r="E867" s="2" t="s">
        <v>2108</v>
      </c>
      <c r="F867" s="2" t="s">
        <v>1892</v>
      </c>
      <c r="G867" s="2" t="s">
        <v>2109</v>
      </c>
      <c r="H867" s="2" t="s">
        <v>2110</v>
      </c>
      <c r="I867" s="2"/>
      <c r="J867" t="s">
        <v>62</v>
      </c>
    </row>
    <row r="868" spans="1:10" x14ac:dyDescent="0.25">
      <c r="A868" s="2">
        <v>52</v>
      </c>
      <c r="B868" s="2">
        <v>80</v>
      </c>
      <c r="C868" s="2">
        <v>132</v>
      </c>
      <c r="D868" s="2" t="s">
        <v>1244</v>
      </c>
      <c r="E868" s="2" t="s">
        <v>2108</v>
      </c>
      <c r="F868" s="2" t="s">
        <v>1892</v>
      </c>
      <c r="G868" s="2" t="s">
        <v>2109</v>
      </c>
      <c r="H868" s="2">
        <v>798</v>
      </c>
      <c r="I868" s="2"/>
      <c r="J868" t="s">
        <v>62</v>
      </c>
    </row>
    <row r="869" spans="1:10" x14ac:dyDescent="0.25">
      <c r="A869" s="2">
        <v>54</v>
      </c>
      <c r="B869" s="2">
        <v>78</v>
      </c>
      <c r="C869" s="2">
        <v>132</v>
      </c>
      <c r="D869" s="2" t="s">
        <v>1292</v>
      </c>
      <c r="E869" s="2" t="s">
        <v>2111</v>
      </c>
      <c r="F869" s="2" t="s">
        <v>762</v>
      </c>
      <c r="G869" s="2" t="s">
        <v>2112</v>
      </c>
      <c r="H869" s="2" t="s">
        <v>2113</v>
      </c>
      <c r="I869" s="2" t="s">
        <v>92</v>
      </c>
      <c r="J869" t="s">
        <v>62</v>
      </c>
    </row>
    <row r="870" spans="1:10" x14ac:dyDescent="0.25">
      <c r="A870" s="2">
        <v>54</v>
      </c>
      <c r="B870" s="2">
        <v>78</v>
      </c>
      <c r="C870" s="2">
        <v>132</v>
      </c>
      <c r="D870" s="2" t="s">
        <v>1292</v>
      </c>
      <c r="E870" s="2" t="s">
        <v>2114</v>
      </c>
      <c r="F870" s="2" t="s">
        <v>1333</v>
      </c>
      <c r="G870" s="2" t="s">
        <v>2115</v>
      </c>
      <c r="H870" s="2" t="s">
        <v>2116</v>
      </c>
      <c r="I870" s="2" t="s">
        <v>196</v>
      </c>
      <c r="J870" t="s">
        <v>62</v>
      </c>
    </row>
    <row r="871" spans="1:10" x14ac:dyDescent="0.25">
      <c r="A871" s="2">
        <v>58</v>
      </c>
      <c r="B871" s="2">
        <v>74</v>
      </c>
      <c r="C871" s="2">
        <v>132</v>
      </c>
      <c r="D871" s="2" t="s">
        <v>1878</v>
      </c>
      <c r="E871" s="2" t="s">
        <v>2117</v>
      </c>
      <c r="F871" s="2" t="s">
        <v>101</v>
      </c>
      <c r="G871" s="2" t="s">
        <v>2118</v>
      </c>
      <c r="H871" s="2">
        <v>11.6</v>
      </c>
      <c r="I871" s="2"/>
      <c r="J871" t="s">
        <v>62</v>
      </c>
    </row>
    <row r="872" spans="1:10" x14ac:dyDescent="0.25">
      <c r="A872" s="2">
        <v>58</v>
      </c>
      <c r="B872" s="2">
        <v>74</v>
      </c>
      <c r="C872" s="2">
        <v>132</v>
      </c>
      <c r="D872" s="2" t="s">
        <v>1878</v>
      </c>
      <c r="E872" s="2" t="s">
        <v>2117</v>
      </c>
      <c r="F872" s="2" t="s">
        <v>101</v>
      </c>
      <c r="G872" s="2" t="s">
        <v>2118</v>
      </c>
      <c r="H872" s="2" t="s">
        <v>2119</v>
      </c>
      <c r="I872" s="2"/>
      <c r="J872" t="s">
        <v>62</v>
      </c>
    </row>
    <row r="873" spans="1:10" x14ac:dyDescent="0.25">
      <c r="A873" s="2">
        <v>58</v>
      </c>
      <c r="B873" s="2">
        <v>74</v>
      </c>
      <c r="C873" s="2">
        <v>132</v>
      </c>
      <c r="D873" s="2" t="s">
        <v>1878</v>
      </c>
      <c r="E873" s="2" t="s">
        <v>2117</v>
      </c>
      <c r="F873" s="2" t="s">
        <v>101</v>
      </c>
      <c r="G873" s="2" t="s">
        <v>2118</v>
      </c>
      <c r="H873" s="2" t="s">
        <v>2120</v>
      </c>
      <c r="I873" s="2"/>
      <c r="J873" t="s">
        <v>62</v>
      </c>
    </row>
    <row r="874" spans="1:10" x14ac:dyDescent="0.25">
      <c r="A874" s="2">
        <v>59</v>
      </c>
      <c r="B874" s="2">
        <v>73</v>
      </c>
      <c r="C874" s="2">
        <v>132</v>
      </c>
      <c r="D874" s="2" t="s">
        <v>2121</v>
      </c>
      <c r="E874" s="2" t="s">
        <v>2122</v>
      </c>
      <c r="F874" s="2" t="s">
        <v>363</v>
      </c>
      <c r="G874" s="2" t="s">
        <v>2123</v>
      </c>
      <c r="H874" s="2" t="s">
        <v>2124</v>
      </c>
      <c r="I874" s="2"/>
      <c r="J874" t="s">
        <v>62</v>
      </c>
    </row>
    <row r="875" spans="1:10" x14ac:dyDescent="0.25">
      <c r="A875" s="2">
        <v>59</v>
      </c>
      <c r="B875" s="2">
        <v>73</v>
      </c>
      <c r="C875" s="2">
        <v>132</v>
      </c>
      <c r="D875" s="2" t="s">
        <v>2121</v>
      </c>
      <c r="E875" s="2" t="s">
        <v>2125</v>
      </c>
      <c r="F875" s="2" t="s">
        <v>101</v>
      </c>
      <c r="G875" s="2" t="s">
        <v>2126</v>
      </c>
      <c r="H875" s="2" t="s">
        <v>2127</v>
      </c>
      <c r="I875" s="2" t="s">
        <v>78</v>
      </c>
      <c r="J875" t="s">
        <v>62</v>
      </c>
    </row>
    <row r="876" spans="1:10" x14ac:dyDescent="0.25">
      <c r="A876" s="2">
        <v>52</v>
      </c>
      <c r="B876" s="2">
        <v>81</v>
      </c>
      <c r="C876" s="2">
        <v>133</v>
      </c>
      <c r="D876" s="2" t="s">
        <v>1244</v>
      </c>
      <c r="E876" s="2" t="s">
        <v>2128</v>
      </c>
      <c r="F876" s="2" t="s">
        <v>216</v>
      </c>
      <c r="G876" s="2" t="s">
        <v>202</v>
      </c>
      <c r="H876" s="2" t="s">
        <v>2129</v>
      </c>
      <c r="I876" s="2"/>
      <c r="J876" t="s">
        <v>62</v>
      </c>
    </row>
    <row r="877" spans="1:10" x14ac:dyDescent="0.25">
      <c r="A877" s="2">
        <v>53</v>
      </c>
      <c r="B877" s="2">
        <v>80</v>
      </c>
      <c r="C877" s="2">
        <v>133</v>
      </c>
      <c r="D877" s="2" t="s">
        <v>1344</v>
      </c>
      <c r="E877" s="2" t="s">
        <v>2130</v>
      </c>
      <c r="F877" s="2" t="s">
        <v>216</v>
      </c>
      <c r="G877" s="2" t="s">
        <v>2131</v>
      </c>
      <c r="H877" s="2" t="s">
        <v>2132</v>
      </c>
      <c r="I877" s="2" t="s">
        <v>45</v>
      </c>
      <c r="J877" t="s">
        <v>62</v>
      </c>
    </row>
    <row r="878" spans="1:10" x14ac:dyDescent="0.25">
      <c r="A878" s="2">
        <v>53</v>
      </c>
      <c r="B878" s="2">
        <v>80</v>
      </c>
      <c r="C878" s="2">
        <v>133</v>
      </c>
      <c r="D878" s="2" t="s">
        <v>1344</v>
      </c>
      <c r="E878" s="2" t="s">
        <v>2133</v>
      </c>
      <c r="F878" s="2" t="s">
        <v>1845</v>
      </c>
      <c r="G878" s="2" t="s">
        <v>2134</v>
      </c>
      <c r="H878" s="2" t="s">
        <v>2135</v>
      </c>
      <c r="I878" s="2" t="s">
        <v>92</v>
      </c>
      <c r="J878" t="s">
        <v>62</v>
      </c>
    </row>
    <row r="879" spans="1:10" x14ac:dyDescent="0.25">
      <c r="A879" s="2">
        <v>53</v>
      </c>
      <c r="B879" s="2">
        <v>80</v>
      </c>
      <c r="C879" s="2">
        <v>133</v>
      </c>
      <c r="D879" s="2" t="s">
        <v>1344</v>
      </c>
      <c r="E879" s="2" t="s">
        <v>2133</v>
      </c>
      <c r="F879" s="2" t="s">
        <v>1845</v>
      </c>
      <c r="G879" s="2" t="s">
        <v>2134</v>
      </c>
      <c r="H879" s="2" t="s">
        <v>2136</v>
      </c>
      <c r="I879" s="2" t="s">
        <v>78</v>
      </c>
      <c r="J879" t="s">
        <v>62</v>
      </c>
    </row>
    <row r="880" spans="1:10" x14ac:dyDescent="0.25">
      <c r="A880" s="2">
        <v>53</v>
      </c>
      <c r="B880" s="2">
        <v>80</v>
      </c>
      <c r="C880" s="2">
        <v>133</v>
      </c>
      <c r="D880" s="2" t="s">
        <v>1344</v>
      </c>
      <c r="E880" s="2" t="s">
        <v>2137</v>
      </c>
      <c r="F880" s="2" t="s">
        <v>1693</v>
      </c>
      <c r="G880" s="2" t="s">
        <v>2138</v>
      </c>
      <c r="H880" s="2" t="s">
        <v>2139</v>
      </c>
      <c r="I880" s="2" t="s">
        <v>92</v>
      </c>
      <c r="J880" t="s">
        <v>62</v>
      </c>
    </row>
    <row r="881" spans="1:10" x14ac:dyDescent="0.25">
      <c r="A881" s="2">
        <v>54</v>
      </c>
      <c r="B881" s="2">
        <v>79</v>
      </c>
      <c r="C881" s="2">
        <v>133</v>
      </c>
      <c r="D881" s="2" t="s">
        <v>1292</v>
      </c>
      <c r="E881" s="2" t="s">
        <v>2140</v>
      </c>
      <c r="F881" s="2" t="s">
        <v>962</v>
      </c>
      <c r="G881" s="2" t="s">
        <v>2141</v>
      </c>
      <c r="H881" s="2" t="s">
        <v>2140</v>
      </c>
      <c r="I881" s="2" t="s">
        <v>618</v>
      </c>
      <c r="J881" t="s">
        <v>62</v>
      </c>
    </row>
    <row r="882" spans="1:10" x14ac:dyDescent="0.25">
      <c r="A882" s="2">
        <v>54</v>
      </c>
      <c r="B882" s="2">
        <v>79</v>
      </c>
      <c r="C882" s="2">
        <v>133</v>
      </c>
      <c r="D882" s="2" t="s">
        <v>1292</v>
      </c>
      <c r="E882" s="2">
        <v>2107</v>
      </c>
      <c r="F882" s="2" t="s">
        <v>1455</v>
      </c>
      <c r="G882" s="2" t="s">
        <v>2142</v>
      </c>
      <c r="H882" s="2">
        <v>231</v>
      </c>
      <c r="I882" s="2" t="s">
        <v>378</v>
      </c>
      <c r="J882" t="s">
        <v>62</v>
      </c>
    </row>
    <row r="883" spans="1:10" x14ac:dyDescent="0.25">
      <c r="A883" s="2">
        <v>57</v>
      </c>
      <c r="B883" s="2">
        <v>76</v>
      </c>
      <c r="C883" s="2">
        <v>133</v>
      </c>
      <c r="D883" s="2" t="s">
        <v>1760</v>
      </c>
      <c r="E883" s="2" t="s">
        <v>2143</v>
      </c>
      <c r="F883" s="2" t="s">
        <v>962</v>
      </c>
      <c r="G883" s="2" t="s">
        <v>2144</v>
      </c>
      <c r="H883" s="2" t="s">
        <v>2145</v>
      </c>
      <c r="I883" s="2" t="s">
        <v>273</v>
      </c>
      <c r="J883" t="s">
        <v>62</v>
      </c>
    </row>
    <row r="884" spans="1:10" x14ac:dyDescent="0.25">
      <c r="A884" s="2">
        <v>57</v>
      </c>
      <c r="B884" s="2">
        <v>76</v>
      </c>
      <c r="C884" s="2">
        <v>133</v>
      </c>
      <c r="D884" s="2" t="s">
        <v>1760</v>
      </c>
      <c r="E884" s="2" t="s">
        <v>2143</v>
      </c>
      <c r="F884" s="2" t="s">
        <v>962</v>
      </c>
      <c r="G884" s="2" t="s">
        <v>2144</v>
      </c>
      <c r="H884" s="2" t="s">
        <v>2146</v>
      </c>
      <c r="I884" s="2" t="s">
        <v>227</v>
      </c>
      <c r="J884" t="s">
        <v>62</v>
      </c>
    </row>
    <row r="885" spans="1:10" x14ac:dyDescent="0.25">
      <c r="A885" s="2">
        <v>57</v>
      </c>
      <c r="B885" s="2">
        <v>76</v>
      </c>
      <c r="C885" s="2">
        <v>133</v>
      </c>
      <c r="D885" s="2" t="s">
        <v>1760</v>
      </c>
      <c r="E885" s="2" t="s">
        <v>2143</v>
      </c>
      <c r="F885" s="2" t="s">
        <v>962</v>
      </c>
      <c r="G885" s="2" t="s">
        <v>2144</v>
      </c>
      <c r="H885" s="2">
        <v>535</v>
      </c>
      <c r="I885" s="2"/>
      <c r="J885" t="s">
        <v>62</v>
      </c>
    </row>
    <row r="886" spans="1:10" x14ac:dyDescent="0.25">
      <c r="A886" s="2">
        <v>59</v>
      </c>
      <c r="B886" s="2">
        <v>74</v>
      </c>
      <c r="C886" s="2">
        <v>133</v>
      </c>
      <c r="D886" s="2" t="s">
        <v>2121</v>
      </c>
      <c r="E886" s="2" t="s">
        <v>2147</v>
      </c>
      <c r="F886" s="2" t="s">
        <v>1400</v>
      </c>
      <c r="G886" s="2" t="s">
        <v>2148</v>
      </c>
      <c r="H886" s="2" t="s">
        <v>2149</v>
      </c>
      <c r="I886" s="2" t="s">
        <v>196</v>
      </c>
      <c r="J886" t="s">
        <v>62</v>
      </c>
    </row>
    <row r="887" spans="1:10" x14ac:dyDescent="0.25">
      <c r="A887" s="2">
        <v>60</v>
      </c>
      <c r="B887" s="2">
        <v>73</v>
      </c>
      <c r="C887" s="2">
        <v>133</v>
      </c>
      <c r="D887" s="2" t="s">
        <v>2150</v>
      </c>
      <c r="E887" s="2" t="s">
        <v>2151</v>
      </c>
      <c r="F887" s="2" t="s">
        <v>1271</v>
      </c>
      <c r="G887" s="2" t="s">
        <v>2152</v>
      </c>
      <c r="H887" s="2" t="s">
        <v>2153</v>
      </c>
      <c r="I887" s="2" t="s">
        <v>273</v>
      </c>
      <c r="J887" t="s">
        <v>62</v>
      </c>
    </row>
    <row r="888" spans="1:10" x14ac:dyDescent="0.25">
      <c r="A888" s="2">
        <v>60</v>
      </c>
      <c r="B888" s="2">
        <v>73</v>
      </c>
      <c r="C888" s="2">
        <v>133</v>
      </c>
      <c r="D888" s="2" t="s">
        <v>2150</v>
      </c>
      <c r="E888" s="2" t="s">
        <v>2154</v>
      </c>
      <c r="F888" s="2" t="s">
        <v>423</v>
      </c>
      <c r="G888" s="2" t="s">
        <v>2155</v>
      </c>
      <c r="H888" s="2" t="s">
        <v>2156</v>
      </c>
      <c r="I888" s="2"/>
      <c r="J888" t="s">
        <v>62</v>
      </c>
    </row>
    <row r="889" spans="1:10" x14ac:dyDescent="0.25">
      <c r="A889" s="2">
        <v>60</v>
      </c>
      <c r="B889" s="2">
        <v>73</v>
      </c>
      <c r="C889" s="2">
        <v>133</v>
      </c>
      <c r="D889" s="2" t="s">
        <v>2150</v>
      </c>
      <c r="E889" s="2" t="s">
        <v>2154</v>
      </c>
      <c r="F889" s="2" t="s">
        <v>423</v>
      </c>
      <c r="G889" s="2" t="s">
        <v>2155</v>
      </c>
      <c r="H889" s="2" t="s">
        <v>2157</v>
      </c>
      <c r="I889" s="2" t="s">
        <v>273</v>
      </c>
      <c r="J889" t="s">
        <v>62</v>
      </c>
    </row>
    <row r="890" spans="1:10" x14ac:dyDescent="0.25">
      <c r="A890" s="2">
        <v>50</v>
      </c>
      <c r="B890" s="2">
        <v>84</v>
      </c>
      <c r="C890" s="2">
        <v>134</v>
      </c>
      <c r="D890" s="2" t="s">
        <v>1238</v>
      </c>
      <c r="E890" s="2" t="s">
        <v>2158</v>
      </c>
      <c r="F890" s="2" t="s">
        <v>461</v>
      </c>
      <c r="G890" s="2" t="s">
        <v>2159</v>
      </c>
      <c r="H890" s="2" t="s">
        <v>2160</v>
      </c>
      <c r="I890" s="2" t="s">
        <v>73</v>
      </c>
      <c r="J890" t="s">
        <v>62</v>
      </c>
    </row>
    <row r="891" spans="1:10" x14ac:dyDescent="0.25">
      <c r="A891" s="2">
        <v>52</v>
      </c>
      <c r="B891" s="2">
        <v>82</v>
      </c>
      <c r="C891" s="2">
        <v>134</v>
      </c>
      <c r="D891" s="2" t="s">
        <v>1244</v>
      </c>
      <c r="E891" s="2" t="s">
        <v>2161</v>
      </c>
      <c r="F891" s="2" t="s">
        <v>461</v>
      </c>
      <c r="G891" s="2" t="s">
        <v>2162</v>
      </c>
      <c r="H891" s="2" t="s">
        <v>2163</v>
      </c>
      <c r="I891" s="2" t="s">
        <v>92</v>
      </c>
      <c r="J891" t="s">
        <v>62</v>
      </c>
    </row>
    <row r="892" spans="1:10" x14ac:dyDescent="0.25">
      <c r="A892" s="2">
        <v>52</v>
      </c>
      <c r="B892" s="2">
        <v>82</v>
      </c>
      <c r="C892" s="2">
        <v>134</v>
      </c>
      <c r="D892" s="2" t="s">
        <v>1244</v>
      </c>
      <c r="E892" s="2" t="s">
        <v>2164</v>
      </c>
      <c r="F892" s="2" t="s">
        <v>942</v>
      </c>
      <c r="G892" s="2" t="s">
        <v>2165</v>
      </c>
      <c r="H892" s="2" t="s">
        <v>2166</v>
      </c>
      <c r="I892" s="2"/>
      <c r="J892" t="s">
        <v>62</v>
      </c>
    </row>
    <row r="893" spans="1:10" x14ac:dyDescent="0.25">
      <c r="A893" s="2">
        <v>54</v>
      </c>
      <c r="B893" s="2">
        <v>80</v>
      </c>
      <c r="C893" s="2">
        <v>134</v>
      </c>
      <c r="D893" s="2" t="s">
        <v>1292</v>
      </c>
      <c r="E893" s="2" t="s">
        <v>2167</v>
      </c>
      <c r="F893" s="2">
        <v>-7</v>
      </c>
      <c r="G893" s="2" t="s">
        <v>2168</v>
      </c>
      <c r="H893" s="2" t="s">
        <v>2169</v>
      </c>
      <c r="I893" s="2" t="s">
        <v>196</v>
      </c>
      <c r="J893" t="s">
        <v>62</v>
      </c>
    </row>
    <row r="894" spans="1:10" x14ac:dyDescent="0.25">
      <c r="A894" s="2">
        <v>54</v>
      </c>
      <c r="B894" s="2">
        <v>80</v>
      </c>
      <c r="C894" s="2">
        <v>134</v>
      </c>
      <c r="D894" s="2" t="s">
        <v>1292</v>
      </c>
      <c r="E894" s="2" t="s">
        <v>2170</v>
      </c>
      <c r="F894" s="2" t="s">
        <v>1892</v>
      </c>
      <c r="G894" s="2" t="s">
        <v>2171</v>
      </c>
      <c r="H894" s="2" t="s">
        <v>2172</v>
      </c>
      <c r="I894" s="2" t="s">
        <v>92</v>
      </c>
      <c r="J894" t="s">
        <v>62</v>
      </c>
    </row>
    <row r="895" spans="1:10" x14ac:dyDescent="0.25">
      <c r="A895" s="2">
        <v>55</v>
      </c>
      <c r="B895" s="2">
        <v>79</v>
      </c>
      <c r="C895" s="2">
        <v>134</v>
      </c>
      <c r="D895" s="2" t="s">
        <v>1577</v>
      </c>
      <c r="E895" s="2" t="s">
        <v>2173</v>
      </c>
      <c r="F895" s="2" t="s">
        <v>128</v>
      </c>
      <c r="G895" s="2" t="s">
        <v>2174</v>
      </c>
      <c r="H895" s="2" t="s">
        <v>2175</v>
      </c>
      <c r="I895" s="2" t="s">
        <v>7</v>
      </c>
      <c r="J895" t="s">
        <v>62</v>
      </c>
    </row>
    <row r="896" spans="1:10" x14ac:dyDescent="0.25">
      <c r="A896" s="2">
        <v>55</v>
      </c>
      <c r="B896" s="2">
        <v>79</v>
      </c>
      <c r="C896" s="2">
        <v>134</v>
      </c>
      <c r="D896" s="2" t="s">
        <v>1577</v>
      </c>
      <c r="E896" s="2" t="s">
        <v>2176</v>
      </c>
      <c r="F896" s="2">
        <v>-8</v>
      </c>
      <c r="G896" s="2" t="s">
        <v>2177</v>
      </c>
      <c r="H896" s="2" t="s">
        <v>2178</v>
      </c>
      <c r="I896" s="2" t="s">
        <v>196</v>
      </c>
      <c r="J896" t="s">
        <v>62</v>
      </c>
    </row>
    <row r="897" spans="1:10" x14ac:dyDescent="0.25">
      <c r="A897" s="2">
        <v>55</v>
      </c>
      <c r="B897" s="2">
        <v>79</v>
      </c>
      <c r="C897" s="2">
        <v>134</v>
      </c>
      <c r="D897" s="2" t="s">
        <v>1577</v>
      </c>
      <c r="E897" s="2" t="s">
        <v>2176</v>
      </c>
      <c r="F897" s="2">
        <v>-8</v>
      </c>
      <c r="G897" s="2" t="s">
        <v>2177</v>
      </c>
      <c r="H897" s="2" t="s">
        <v>2179</v>
      </c>
      <c r="I897" s="2" t="s">
        <v>197</v>
      </c>
      <c r="J897" t="s">
        <v>62</v>
      </c>
    </row>
    <row r="898" spans="1:10" x14ac:dyDescent="0.25">
      <c r="A898" s="2">
        <v>55</v>
      </c>
      <c r="B898" s="2">
        <v>79</v>
      </c>
      <c r="C898" s="2">
        <v>134</v>
      </c>
      <c r="D898" s="2" t="s">
        <v>1577</v>
      </c>
      <c r="E898" s="2" t="s">
        <v>2180</v>
      </c>
      <c r="F898" s="2" t="s">
        <v>2181</v>
      </c>
      <c r="G898" s="2" t="s">
        <v>2182</v>
      </c>
      <c r="H898" s="2" t="s">
        <v>2183</v>
      </c>
      <c r="I898" s="2" t="s">
        <v>273</v>
      </c>
      <c r="J898" t="s">
        <v>62</v>
      </c>
    </row>
    <row r="899" spans="1:10" x14ac:dyDescent="0.25">
      <c r="A899" s="2">
        <v>55</v>
      </c>
      <c r="B899" s="2">
        <v>79</v>
      </c>
      <c r="C899" s="2">
        <v>134</v>
      </c>
      <c r="D899" s="2" t="s">
        <v>1577</v>
      </c>
      <c r="E899" s="2" t="s">
        <v>2180</v>
      </c>
      <c r="F899" s="2" t="s">
        <v>2181</v>
      </c>
      <c r="G899" s="2" t="s">
        <v>2182</v>
      </c>
      <c r="H899" s="2" t="s">
        <v>2184</v>
      </c>
      <c r="I899" s="2" t="s">
        <v>273</v>
      </c>
      <c r="J899" t="s">
        <v>62</v>
      </c>
    </row>
    <row r="900" spans="1:10" x14ac:dyDescent="0.25">
      <c r="A900" s="2">
        <v>55</v>
      </c>
      <c r="B900" s="2">
        <v>79</v>
      </c>
      <c r="C900" s="2">
        <v>134</v>
      </c>
      <c r="D900" s="2" t="s">
        <v>1577</v>
      </c>
      <c r="E900" s="2" t="s">
        <v>2185</v>
      </c>
      <c r="F900" s="2">
        <v>-6</v>
      </c>
      <c r="G900" s="2" t="s">
        <v>2186</v>
      </c>
      <c r="H900" s="2" t="s">
        <v>2187</v>
      </c>
      <c r="I900" s="2" t="s">
        <v>92</v>
      </c>
      <c r="J900" t="s">
        <v>62</v>
      </c>
    </row>
    <row r="901" spans="1:10" x14ac:dyDescent="0.25">
      <c r="A901" s="2">
        <v>55</v>
      </c>
      <c r="B901" s="2">
        <v>79</v>
      </c>
      <c r="C901" s="2">
        <v>134</v>
      </c>
      <c r="D901" s="2" t="s">
        <v>1577</v>
      </c>
      <c r="E901" s="2" t="s">
        <v>2185</v>
      </c>
      <c r="F901" s="2">
        <v>-6</v>
      </c>
      <c r="G901" s="2" t="s">
        <v>2186</v>
      </c>
      <c r="H901" s="2" t="s">
        <v>2188</v>
      </c>
      <c r="I901" s="2" t="s">
        <v>92</v>
      </c>
      <c r="J901" t="s">
        <v>62</v>
      </c>
    </row>
    <row r="902" spans="1:10" x14ac:dyDescent="0.25">
      <c r="A902" s="2">
        <v>55</v>
      </c>
      <c r="B902" s="2">
        <v>79</v>
      </c>
      <c r="C902" s="2">
        <v>134</v>
      </c>
      <c r="D902" s="2" t="s">
        <v>1577</v>
      </c>
      <c r="E902" s="2" t="s">
        <v>2185</v>
      </c>
      <c r="F902" s="2">
        <v>-6</v>
      </c>
      <c r="G902" s="2" t="s">
        <v>2186</v>
      </c>
      <c r="H902" s="2" t="s">
        <v>2189</v>
      </c>
      <c r="I902" s="2" t="s">
        <v>273</v>
      </c>
      <c r="J902" t="s">
        <v>62</v>
      </c>
    </row>
    <row r="903" spans="1:10" x14ac:dyDescent="0.25">
      <c r="A903" s="2">
        <v>56</v>
      </c>
      <c r="B903" s="2">
        <v>78</v>
      </c>
      <c r="C903" s="2">
        <v>134</v>
      </c>
      <c r="D903" s="2" t="s">
        <v>1631</v>
      </c>
      <c r="E903" s="2" t="s">
        <v>2190</v>
      </c>
      <c r="F903" s="2">
        <v>-5</v>
      </c>
      <c r="G903" s="2" t="s">
        <v>2191</v>
      </c>
      <c r="H903" s="2">
        <v>16</v>
      </c>
      <c r="I903" s="2"/>
      <c r="J903" t="s">
        <v>62</v>
      </c>
    </row>
    <row r="904" spans="1:10" x14ac:dyDescent="0.25">
      <c r="A904" s="2">
        <v>56</v>
      </c>
      <c r="B904" s="2">
        <v>78</v>
      </c>
      <c r="C904" s="2">
        <v>134</v>
      </c>
      <c r="D904" s="2" t="s">
        <v>1631</v>
      </c>
      <c r="E904" s="2" t="s">
        <v>2190</v>
      </c>
      <c r="F904" s="2">
        <v>-5</v>
      </c>
      <c r="G904" s="2" t="s">
        <v>2191</v>
      </c>
      <c r="H904" s="2" t="s">
        <v>2192</v>
      </c>
      <c r="I904" s="2" t="s">
        <v>273</v>
      </c>
      <c r="J904" t="s">
        <v>62</v>
      </c>
    </row>
    <row r="905" spans="1:10" x14ac:dyDescent="0.25">
      <c r="A905" s="2">
        <v>56</v>
      </c>
      <c r="B905" s="2">
        <v>78</v>
      </c>
      <c r="C905" s="2">
        <v>134</v>
      </c>
      <c r="D905" s="2" t="s">
        <v>1631</v>
      </c>
      <c r="E905" s="2" t="s">
        <v>2190</v>
      </c>
      <c r="F905" s="2">
        <v>-5</v>
      </c>
      <c r="G905" s="2" t="s">
        <v>2191</v>
      </c>
      <c r="H905" s="2" t="s">
        <v>2193</v>
      </c>
      <c r="I905" s="2"/>
      <c r="J905" t="s">
        <v>62</v>
      </c>
    </row>
    <row r="906" spans="1:10" x14ac:dyDescent="0.25">
      <c r="A906" s="2">
        <v>56</v>
      </c>
      <c r="B906" s="2">
        <v>78</v>
      </c>
      <c r="C906" s="2">
        <v>134</v>
      </c>
      <c r="D906" s="2" t="s">
        <v>1631</v>
      </c>
      <c r="E906" s="2" t="s">
        <v>2194</v>
      </c>
      <c r="F906" s="2" t="s">
        <v>1333</v>
      </c>
      <c r="G906" s="2" t="s">
        <v>2195</v>
      </c>
      <c r="H906" s="2" t="s">
        <v>2196</v>
      </c>
      <c r="I906" s="2" t="s">
        <v>92</v>
      </c>
      <c r="J906" t="s">
        <v>62</v>
      </c>
    </row>
    <row r="907" spans="1:10" x14ac:dyDescent="0.25">
      <c r="A907" s="2">
        <v>58</v>
      </c>
      <c r="B907" s="2">
        <v>76</v>
      </c>
      <c r="C907" s="2">
        <v>134</v>
      </c>
      <c r="D907" s="2" t="s">
        <v>1878</v>
      </c>
      <c r="E907" s="2" t="s">
        <v>2197</v>
      </c>
      <c r="F907" s="2" t="s">
        <v>1333</v>
      </c>
      <c r="G907" s="2" t="s">
        <v>2198</v>
      </c>
      <c r="H907" s="2" t="s">
        <v>2199</v>
      </c>
      <c r="I907" s="2" t="s">
        <v>92</v>
      </c>
      <c r="J907" t="s">
        <v>62</v>
      </c>
    </row>
    <row r="908" spans="1:10" x14ac:dyDescent="0.25">
      <c r="A908" s="2">
        <v>58</v>
      </c>
      <c r="B908" s="2">
        <v>76</v>
      </c>
      <c r="C908" s="2">
        <v>134</v>
      </c>
      <c r="D908" s="2" t="s">
        <v>1878</v>
      </c>
      <c r="E908" s="2" t="s">
        <v>2197</v>
      </c>
      <c r="F908" s="2" t="s">
        <v>1333</v>
      </c>
      <c r="G908" s="2" t="s">
        <v>2198</v>
      </c>
      <c r="H908" s="2" t="s">
        <v>2200</v>
      </c>
      <c r="I908" s="2" t="s">
        <v>92</v>
      </c>
      <c r="J908" t="s">
        <v>62</v>
      </c>
    </row>
    <row r="909" spans="1:10" x14ac:dyDescent="0.25">
      <c r="A909" s="2">
        <v>60</v>
      </c>
      <c r="B909" s="2">
        <v>74</v>
      </c>
      <c r="C909" s="2">
        <v>134</v>
      </c>
      <c r="D909" s="2" t="s">
        <v>2150</v>
      </c>
      <c r="E909" s="2" t="s">
        <v>2201</v>
      </c>
      <c r="F909" s="2">
        <v>-8</v>
      </c>
      <c r="G909" s="2" t="s">
        <v>2202</v>
      </c>
      <c r="H909" s="2" t="s">
        <v>2203</v>
      </c>
      <c r="I909" s="2" t="s">
        <v>273</v>
      </c>
      <c r="J909" t="s">
        <v>62</v>
      </c>
    </row>
    <row r="910" spans="1:10" x14ac:dyDescent="0.25">
      <c r="A910" s="2">
        <v>60</v>
      </c>
      <c r="B910" s="2">
        <v>74</v>
      </c>
      <c r="C910" s="2">
        <v>134</v>
      </c>
      <c r="D910" s="2" t="s">
        <v>2150</v>
      </c>
      <c r="E910" s="2" t="s">
        <v>2201</v>
      </c>
      <c r="F910" s="2">
        <v>-8</v>
      </c>
      <c r="G910" s="2" t="s">
        <v>2202</v>
      </c>
      <c r="H910" s="2" t="s">
        <v>2204</v>
      </c>
      <c r="I910" s="2"/>
      <c r="J910" t="s">
        <v>62</v>
      </c>
    </row>
    <row r="911" spans="1:10" x14ac:dyDescent="0.25">
      <c r="A911" s="2">
        <v>60</v>
      </c>
      <c r="B911" s="2">
        <v>74</v>
      </c>
      <c r="C911" s="2">
        <v>134</v>
      </c>
      <c r="D911" s="2" t="s">
        <v>2150</v>
      </c>
      <c r="E911" s="2" t="s">
        <v>2201</v>
      </c>
      <c r="F911" s="2">
        <v>-8</v>
      </c>
      <c r="G911" s="2" t="s">
        <v>2202</v>
      </c>
      <c r="H911" s="2" t="s">
        <v>2205</v>
      </c>
      <c r="I911" s="2" t="s">
        <v>378</v>
      </c>
      <c r="J911" t="s">
        <v>62</v>
      </c>
    </row>
    <row r="912" spans="1:10" x14ac:dyDescent="0.25">
      <c r="A912" s="2">
        <v>61</v>
      </c>
      <c r="B912" s="2">
        <v>73</v>
      </c>
      <c r="C912" s="2">
        <v>134</v>
      </c>
      <c r="D912" s="2" t="s">
        <v>2206</v>
      </c>
      <c r="E912" s="2" t="s">
        <v>2207</v>
      </c>
      <c r="F912" s="2" t="s">
        <v>762</v>
      </c>
      <c r="G912" s="2" t="s">
        <v>2208</v>
      </c>
      <c r="H912" s="2" t="s">
        <v>2335</v>
      </c>
      <c r="I912" s="2" t="s">
        <v>273</v>
      </c>
      <c r="J912" t="s">
        <v>62</v>
      </c>
    </row>
    <row r="913" spans="1:10" x14ac:dyDescent="0.25">
      <c r="A913" s="2">
        <v>51</v>
      </c>
      <c r="B913" s="2">
        <v>84</v>
      </c>
      <c r="C913" s="2">
        <v>135</v>
      </c>
      <c r="D913" s="2" t="s">
        <v>1108</v>
      </c>
      <c r="E913" s="2" t="s">
        <v>2209</v>
      </c>
      <c r="F913" s="2" t="s">
        <v>1370</v>
      </c>
      <c r="G913" s="2" t="s">
        <v>2210</v>
      </c>
      <c r="H913" s="2" t="s">
        <v>2211</v>
      </c>
      <c r="I913" s="2" t="s">
        <v>73</v>
      </c>
      <c r="J913" t="s">
        <v>62</v>
      </c>
    </row>
    <row r="914" spans="1:10" x14ac:dyDescent="0.25">
      <c r="A914" s="2">
        <v>52</v>
      </c>
      <c r="B914" s="2">
        <v>83</v>
      </c>
      <c r="C914" s="2">
        <v>135</v>
      </c>
      <c r="D914" s="2" t="s">
        <v>1244</v>
      </c>
      <c r="E914" s="2" t="s">
        <v>2212</v>
      </c>
      <c r="F914" s="2" t="s">
        <v>216</v>
      </c>
      <c r="G914" s="2" t="s">
        <v>2213</v>
      </c>
      <c r="H914" s="2" t="s">
        <v>2214</v>
      </c>
      <c r="I914" s="2" t="s">
        <v>92</v>
      </c>
      <c r="J914" t="s">
        <v>62</v>
      </c>
    </row>
    <row r="915" spans="1:10" x14ac:dyDescent="0.25">
      <c r="A915" s="2">
        <v>55</v>
      </c>
      <c r="B915" s="2">
        <v>80</v>
      </c>
      <c r="C915" s="2">
        <v>135</v>
      </c>
      <c r="D915" s="2" t="s">
        <v>1577</v>
      </c>
      <c r="E915" s="2" t="s">
        <v>2215</v>
      </c>
      <c r="F915" s="2" t="s">
        <v>1726</v>
      </c>
      <c r="G915" s="2" t="s">
        <v>2216</v>
      </c>
      <c r="H915" s="2">
        <v>846.1</v>
      </c>
      <c r="I915" s="2" t="s">
        <v>197</v>
      </c>
      <c r="J915" t="s">
        <v>62</v>
      </c>
    </row>
    <row r="916" spans="1:10" x14ac:dyDescent="0.25">
      <c r="A916" s="2">
        <v>56</v>
      </c>
      <c r="B916" s="2">
        <v>79</v>
      </c>
      <c r="C916" s="2">
        <v>135</v>
      </c>
      <c r="D916" s="2" t="s">
        <v>1631</v>
      </c>
      <c r="E916" s="2" t="s">
        <v>2217</v>
      </c>
      <c r="F916" s="2" t="s">
        <v>962</v>
      </c>
      <c r="G916" s="2" t="s">
        <v>2218</v>
      </c>
      <c r="H916" s="2" t="s">
        <v>2217</v>
      </c>
      <c r="I916" s="2" t="s">
        <v>197</v>
      </c>
      <c r="J916" t="s">
        <v>62</v>
      </c>
    </row>
    <row r="917" spans="1:10" x14ac:dyDescent="0.25">
      <c r="A917" s="2">
        <v>56</v>
      </c>
      <c r="B917" s="2">
        <v>79</v>
      </c>
      <c r="C917" s="2">
        <v>135</v>
      </c>
      <c r="D917" s="2" t="s">
        <v>1631</v>
      </c>
      <c r="E917" s="2">
        <v>2388</v>
      </c>
      <c r="F917" s="2" t="s">
        <v>1455</v>
      </c>
      <c r="G917" s="2" t="s">
        <v>2219</v>
      </c>
      <c r="H917" s="2">
        <v>254</v>
      </c>
      <c r="I917" s="2" t="s">
        <v>378</v>
      </c>
      <c r="J917" t="s">
        <v>62</v>
      </c>
    </row>
    <row r="918" spans="1:10" x14ac:dyDescent="0.25">
      <c r="A918" s="2">
        <v>57</v>
      </c>
      <c r="B918" s="2">
        <v>78</v>
      </c>
      <c r="C918" s="2">
        <v>135</v>
      </c>
      <c r="D918" s="2" t="s">
        <v>1760</v>
      </c>
      <c r="E918" s="2" t="s">
        <v>2220</v>
      </c>
      <c r="F918" s="2" t="s">
        <v>1693</v>
      </c>
      <c r="G918" s="2" t="s">
        <v>2221</v>
      </c>
      <c r="H918" s="2" t="s">
        <v>2222</v>
      </c>
      <c r="I918" s="2"/>
      <c r="J918" t="s">
        <v>62</v>
      </c>
    </row>
    <row r="919" spans="1:10" x14ac:dyDescent="0.25">
      <c r="A919" s="2">
        <v>58</v>
      </c>
      <c r="B919" s="2">
        <v>77</v>
      </c>
      <c r="C919" s="2">
        <v>135</v>
      </c>
      <c r="D919" s="2" t="s">
        <v>1878</v>
      </c>
      <c r="E919" s="2" t="s">
        <v>2223</v>
      </c>
      <c r="F919" s="2" t="s">
        <v>1400</v>
      </c>
      <c r="G919" s="2" t="s">
        <v>2224</v>
      </c>
      <c r="H919" s="2" t="s">
        <v>2225</v>
      </c>
      <c r="I919" s="2" t="s">
        <v>196</v>
      </c>
      <c r="J919" t="s">
        <v>62</v>
      </c>
    </row>
    <row r="920" spans="1:10" x14ac:dyDescent="0.25">
      <c r="A920" s="2">
        <v>59</v>
      </c>
      <c r="B920" s="2">
        <v>76</v>
      </c>
      <c r="C920" s="2">
        <v>135</v>
      </c>
      <c r="D920" s="2" t="s">
        <v>2121</v>
      </c>
      <c r="E920" s="2" t="s">
        <v>2226</v>
      </c>
      <c r="F920" s="2" t="s">
        <v>1400</v>
      </c>
      <c r="G920" s="2" t="s">
        <v>2227</v>
      </c>
      <c r="H920" s="2" t="s">
        <v>2228</v>
      </c>
      <c r="I920" s="2" t="s">
        <v>227</v>
      </c>
      <c r="J920" t="s">
        <v>62</v>
      </c>
    </row>
    <row r="921" spans="1:10" x14ac:dyDescent="0.25">
      <c r="A921" s="2">
        <v>59</v>
      </c>
      <c r="B921" s="2">
        <v>76</v>
      </c>
      <c r="C921" s="2">
        <v>135</v>
      </c>
      <c r="D921" s="2" t="s">
        <v>2121</v>
      </c>
      <c r="E921" s="2" t="s">
        <v>2226</v>
      </c>
      <c r="F921" s="2" t="s">
        <v>1400</v>
      </c>
      <c r="G921" s="2" t="s">
        <v>2227</v>
      </c>
      <c r="H921" s="2" t="s">
        <v>2229</v>
      </c>
      <c r="I921" s="2" t="s">
        <v>196</v>
      </c>
      <c r="J921" t="s">
        <v>62</v>
      </c>
    </row>
    <row r="922" spans="1:10" x14ac:dyDescent="0.25">
      <c r="A922" s="2">
        <v>62</v>
      </c>
      <c r="B922" s="2">
        <v>73</v>
      </c>
      <c r="C922" s="2">
        <v>135</v>
      </c>
      <c r="D922" s="2" t="s">
        <v>2230</v>
      </c>
      <c r="E922" s="2" t="s">
        <v>2231</v>
      </c>
      <c r="F922" s="2" t="s">
        <v>1271</v>
      </c>
      <c r="G922" s="2" t="s">
        <v>2232</v>
      </c>
      <c r="H922" s="2" t="s">
        <v>2233</v>
      </c>
      <c r="I922" s="2"/>
      <c r="J922" t="s">
        <v>62</v>
      </c>
    </row>
    <row r="923" spans="1:10" x14ac:dyDescent="0.25">
      <c r="A923" s="2">
        <v>50</v>
      </c>
      <c r="B923" s="2">
        <v>86</v>
      </c>
      <c r="C923" s="2">
        <v>136</v>
      </c>
      <c r="D923" s="2" t="s">
        <v>1238</v>
      </c>
      <c r="E923" s="2" t="s">
        <v>2234</v>
      </c>
      <c r="F923" s="2" t="s">
        <v>567</v>
      </c>
      <c r="G923" s="2" t="s">
        <v>2235</v>
      </c>
      <c r="H923" s="2" t="s">
        <v>2236</v>
      </c>
      <c r="I923" s="2"/>
      <c r="J923" t="s">
        <v>62</v>
      </c>
    </row>
    <row r="924" spans="1:10" x14ac:dyDescent="0.25">
      <c r="A924" s="2">
        <v>51</v>
      </c>
      <c r="B924" s="2">
        <v>85</v>
      </c>
      <c r="C924" s="2">
        <v>136</v>
      </c>
      <c r="D924" s="2" t="s">
        <v>1108</v>
      </c>
      <c r="E924" s="2" t="s">
        <v>2237</v>
      </c>
      <c r="F924" s="2" t="s">
        <v>173</v>
      </c>
      <c r="G924" s="2" t="s">
        <v>2238</v>
      </c>
      <c r="H924" s="2" t="s">
        <v>2239</v>
      </c>
      <c r="I924" s="2" t="s">
        <v>73</v>
      </c>
      <c r="J924" t="s">
        <v>62</v>
      </c>
    </row>
    <row r="925" spans="1:10" x14ac:dyDescent="0.25">
      <c r="A925" s="2">
        <v>54</v>
      </c>
      <c r="B925" s="2">
        <v>82</v>
      </c>
      <c r="C925" s="2">
        <v>136</v>
      </c>
      <c r="D925" s="2" t="s">
        <v>1292</v>
      </c>
      <c r="E925" s="2" t="s">
        <v>2240</v>
      </c>
      <c r="F925" s="2" t="s">
        <v>461</v>
      </c>
      <c r="G925" s="2" t="s">
        <v>2241</v>
      </c>
      <c r="H925" s="2" t="s">
        <v>2242</v>
      </c>
      <c r="I925" s="2" t="s">
        <v>92</v>
      </c>
      <c r="J925" t="s">
        <v>62</v>
      </c>
    </row>
    <row r="926" spans="1:10" x14ac:dyDescent="0.25">
      <c r="A926" s="2">
        <v>56</v>
      </c>
      <c r="B926" s="2">
        <v>80</v>
      </c>
      <c r="C926" s="2">
        <v>136</v>
      </c>
      <c r="D926" s="2" t="s">
        <v>1631</v>
      </c>
      <c r="E926" s="2" t="s">
        <v>2243</v>
      </c>
      <c r="F926" s="2">
        <v>-7</v>
      </c>
      <c r="G926" s="2" t="s">
        <v>2244</v>
      </c>
      <c r="H926" s="2" t="s">
        <v>2245</v>
      </c>
      <c r="I926" s="2" t="s">
        <v>196</v>
      </c>
      <c r="J926" t="s">
        <v>62</v>
      </c>
    </row>
    <row r="927" spans="1:10" x14ac:dyDescent="0.25">
      <c r="A927" s="2">
        <v>56</v>
      </c>
      <c r="B927" s="2">
        <v>80</v>
      </c>
      <c r="C927" s="2">
        <v>136</v>
      </c>
      <c r="D927" s="2" t="s">
        <v>1631</v>
      </c>
      <c r="E927" s="2" t="s">
        <v>2246</v>
      </c>
      <c r="F927" s="2" t="s">
        <v>2247</v>
      </c>
      <c r="G927" s="2" t="s">
        <v>2248</v>
      </c>
      <c r="H927" s="2" t="s">
        <v>2249</v>
      </c>
      <c r="I927" s="2" t="s">
        <v>92</v>
      </c>
      <c r="J927" t="s">
        <v>62</v>
      </c>
    </row>
    <row r="928" spans="1:10" x14ac:dyDescent="0.25">
      <c r="A928" s="2">
        <v>57</v>
      </c>
      <c r="B928" s="2">
        <v>79</v>
      </c>
      <c r="C928" s="2">
        <v>136</v>
      </c>
      <c r="D928" s="2" t="s">
        <v>1760</v>
      </c>
      <c r="E928" s="2" t="s">
        <v>2250</v>
      </c>
      <c r="F928" s="2" t="s">
        <v>762</v>
      </c>
      <c r="G928" s="2" t="s">
        <v>2251</v>
      </c>
      <c r="H928" s="2" t="s">
        <v>2252</v>
      </c>
      <c r="I928" s="2" t="s">
        <v>2253</v>
      </c>
      <c r="J928" t="s">
        <v>62</v>
      </c>
    </row>
    <row r="929" spans="1:10" x14ac:dyDescent="0.25">
      <c r="A929" s="2">
        <v>57</v>
      </c>
      <c r="B929" s="2">
        <v>79</v>
      </c>
      <c r="C929" s="2">
        <v>136</v>
      </c>
      <c r="D929" s="2" t="s">
        <v>1760</v>
      </c>
      <c r="E929" s="2" t="s">
        <v>2254</v>
      </c>
      <c r="F929" s="2">
        <v>-3</v>
      </c>
      <c r="G929" s="2" t="s">
        <v>2255</v>
      </c>
      <c r="H929" s="2" t="s">
        <v>2256</v>
      </c>
      <c r="I929" s="2"/>
      <c r="J929" t="s">
        <v>62</v>
      </c>
    </row>
    <row r="930" spans="1:10" x14ac:dyDescent="0.25">
      <c r="A930" s="2">
        <v>57</v>
      </c>
      <c r="B930" s="2">
        <v>79</v>
      </c>
      <c r="C930" s="2">
        <v>136</v>
      </c>
      <c r="D930" s="2" t="s">
        <v>1760</v>
      </c>
      <c r="E930" s="2" t="s">
        <v>2254</v>
      </c>
      <c r="F930" s="2">
        <v>-3</v>
      </c>
      <c r="G930" s="2" t="s">
        <v>2255</v>
      </c>
      <c r="H930" s="2" t="s">
        <v>2257</v>
      </c>
      <c r="I930" s="2"/>
      <c r="J930" t="s">
        <v>62</v>
      </c>
    </row>
    <row r="931" spans="1:10" x14ac:dyDescent="0.25">
      <c r="A931" s="2">
        <v>57</v>
      </c>
      <c r="B931" s="2">
        <v>79</v>
      </c>
      <c r="C931" s="2">
        <v>136</v>
      </c>
      <c r="D931" s="2" t="s">
        <v>1760</v>
      </c>
      <c r="E931" s="2" t="s">
        <v>2254</v>
      </c>
      <c r="F931" s="2">
        <v>-3</v>
      </c>
      <c r="G931" s="2" t="s">
        <v>2255</v>
      </c>
      <c r="H931" s="2" t="s">
        <v>175</v>
      </c>
      <c r="I931" s="2"/>
      <c r="J931" t="s">
        <v>62</v>
      </c>
    </row>
    <row r="932" spans="1:10" x14ac:dyDescent="0.25">
      <c r="A932" s="2">
        <v>57</v>
      </c>
      <c r="B932" s="2">
        <v>79</v>
      </c>
      <c r="C932" s="2">
        <v>136</v>
      </c>
      <c r="D932" s="2" t="s">
        <v>1760</v>
      </c>
      <c r="E932" s="2" t="s">
        <v>2258</v>
      </c>
      <c r="F932" s="2" t="s">
        <v>2259</v>
      </c>
      <c r="G932" s="2" t="s">
        <v>2260</v>
      </c>
      <c r="H932" s="2" t="s">
        <v>2261</v>
      </c>
      <c r="I932" s="2"/>
      <c r="J932" t="s">
        <v>62</v>
      </c>
    </row>
    <row r="933" spans="1:10" x14ac:dyDescent="0.25">
      <c r="A933" s="2">
        <v>57</v>
      </c>
      <c r="B933" s="2">
        <v>79</v>
      </c>
      <c r="C933" s="2">
        <v>136</v>
      </c>
      <c r="D933" s="2" t="s">
        <v>1760</v>
      </c>
      <c r="E933" s="2" t="s">
        <v>2258</v>
      </c>
      <c r="F933" s="2" t="s">
        <v>2259</v>
      </c>
      <c r="G933" s="2" t="s">
        <v>2260</v>
      </c>
      <c r="H933" s="2" t="s">
        <v>2262</v>
      </c>
      <c r="I933" s="2"/>
      <c r="J933" t="s">
        <v>62</v>
      </c>
    </row>
    <row r="934" spans="1:10" x14ac:dyDescent="0.25">
      <c r="A934" s="2">
        <v>58</v>
      </c>
      <c r="B934" s="2">
        <v>78</v>
      </c>
      <c r="C934" s="2">
        <v>136</v>
      </c>
      <c r="D934" s="2" t="s">
        <v>1878</v>
      </c>
      <c r="E934" s="2" t="s">
        <v>2263</v>
      </c>
      <c r="F934" s="2" t="s">
        <v>1333</v>
      </c>
      <c r="G934" s="2" t="s">
        <v>2264</v>
      </c>
      <c r="H934" s="2" t="s">
        <v>2265</v>
      </c>
      <c r="I934" s="2" t="s">
        <v>92</v>
      </c>
      <c r="J934" t="s">
        <v>62</v>
      </c>
    </row>
    <row r="935" spans="1:10" x14ac:dyDescent="0.25">
      <c r="A935" s="2">
        <v>59</v>
      </c>
      <c r="B935" s="2">
        <v>77</v>
      </c>
      <c r="C935" s="2">
        <v>136</v>
      </c>
      <c r="D935" s="2" t="s">
        <v>2121</v>
      </c>
      <c r="E935" s="2" t="s">
        <v>2266</v>
      </c>
      <c r="F935" s="2" t="s">
        <v>989</v>
      </c>
      <c r="G935" s="2" t="s">
        <v>2267</v>
      </c>
      <c r="H935" s="2" t="s">
        <v>402</v>
      </c>
      <c r="I935" s="2" t="s">
        <v>92</v>
      </c>
      <c r="J935" t="s">
        <v>62</v>
      </c>
    </row>
    <row r="936" spans="1:10" x14ac:dyDescent="0.25">
      <c r="A936" s="2">
        <v>59</v>
      </c>
      <c r="B936" s="2">
        <v>77</v>
      </c>
      <c r="C936" s="2">
        <v>136</v>
      </c>
      <c r="D936" s="2" t="s">
        <v>2121</v>
      </c>
      <c r="E936" s="2" t="s">
        <v>2266</v>
      </c>
      <c r="F936" s="2" t="s">
        <v>989</v>
      </c>
      <c r="G936" s="2" t="s">
        <v>2267</v>
      </c>
      <c r="H936" s="2" t="s">
        <v>2268</v>
      </c>
      <c r="I936" s="2" t="s">
        <v>227</v>
      </c>
      <c r="J936" t="s">
        <v>62</v>
      </c>
    </row>
    <row r="937" spans="1:10" x14ac:dyDescent="0.25">
      <c r="A937" s="2">
        <v>61</v>
      </c>
      <c r="B937" s="2">
        <v>75</v>
      </c>
      <c r="C937" s="2">
        <v>136</v>
      </c>
      <c r="D937" s="2" t="s">
        <v>2206</v>
      </c>
      <c r="E937" s="2" t="s">
        <v>2269</v>
      </c>
      <c r="F937" s="2" t="s">
        <v>363</v>
      </c>
      <c r="G937" s="2" t="s">
        <v>2270</v>
      </c>
      <c r="H937" s="2" t="s">
        <v>2271</v>
      </c>
      <c r="I937" s="2" t="s">
        <v>78</v>
      </c>
      <c r="J937" t="s">
        <v>62</v>
      </c>
    </row>
    <row r="938" spans="1:10" x14ac:dyDescent="0.25">
      <c r="A938" s="2">
        <v>62</v>
      </c>
      <c r="B938" s="2">
        <v>74</v>
      </c>
      <c r="C938" s="2">
        <v>136</v>
      </c>
      <c r="D938" s="2" t="s">
        <v>2230</v>
      </c>
      <c r="E938" s="2" t="s">
        <v>2272</v>
      </c>
      <c r="F938" s="2" t="s">
        <v>101</v>
      </c>
      <c r="G938" s="2" t="s">
        <v>2171</v>
      </c>
      <c r="H938" s="2">
        <v>465.9</v>
      </c>
      <c r="I938" s="2"/>
      <c r="J938" t="s">
        <v>62</v>
      </c>
    </row>
    <row r="939" spans="1:10" x14ac:dyDescent="0.25">
      <c r="A939" s="2">
        <v>54</v>
      </c>
      <c r="B939" s="2">
        <v>83</v>
      </c>
      <c r="C939" s="2">
        <v>137</v>
      </c>
      <c r="D939" s="2" t="s">
        <v>1292</v>
      </c>
      <c r="E939" s="2" t="s">
        <v>2273</v>
      </c>
      <c r="F939" s="2" t="s">
        <v>1726</v>
      </c>
      <c r="G939" s="2" t="s">
        <v>2274</v>
      </c>
      <c r="H939" s="2" t="s">
        <v>2275</v>
      </c>
      <c r="I939" s="2" t="s">
        <v>73</v>
      </c>
      <c r="J939" t="s">
        <v>62</v>
      </c>
    </row>
    <row r="940" spans="1:10" x14ac:dyDescent="0.25">
      <c r="A940" s="2">
        <v>56</v>
      </c>
      <c r="B940" s="2">
        <v>81</v>
      </c>
      <c r="C940" s="2">
        <v>137</v>
      </c>
      <c r="D940" s="2" t="s">
        <v>1631</v>
      </c>
      <c r="E940" s="2" t="s">
        <v>2276</v>
      </c>
      <c r="F940" s="2" t="s">
        <v>962</v>
      </c>
      <c r="G940" s="2" t="s">
        <v>2277</v>
      </c>
      <c r="H940" s="2" t="s">
        <v>2278</v>
      </c>
      <c r="I940" s="2" t="s">
        <v>658</v>
      </c>
      <c r="J940" s="2" t="s">
        <v>62</v>
      </c>
    </row>
    <row r="941" spans="1:10" x14ac:dyDescent="0.25">
      <c r="A941" s="2">
        <v>56</v>
      </c>
      <c r="B941" s="2">
        <v>81</v>
      </c>
      <c r="C941" s="2">
        <v>137</v>
      </c>
      <c r="D941" s="2" t="s">
        <v>1631</v>
      </c>
      <c r="E941" s="2" t="s">
        <v>2276</v>
      </c>
      <c r="F941" s="2" t="s">
        <v>962</v>
      </c>
      <c r="G941" s="2" t="s">
        <v>2277</v>
      </c>
      <c r="H941" s="2" t="s">
        <v>2279</v>
      </c>
      <c r="I941" s="2" t="s">
        <v>197</v>
      </c>
      <c r="J941" s="2" t="s">
        <v>2280</v>
      </c>
    </row>
    <row r="942" spans="1:10" x14ac:dyDescent="0.25">
      <c r="A942" s="2">
        <v>56</v>
      </c>
      <c r="B942" s="2">
        <v>81</v>
      </c>
      <c r="C942" s="2">
        <v>137</v>
      </c>
      <c r="D942" s="2" t="s">
        <v>1631</v>
      </c>
      <c r="E942" s="2" t="s">
        <v>2281</v>
      </c>
      <c r="F942" s="2" t="s">
        <v>216</v>
      </c>
      <c r="G942" s="2" t="s">
        <v>2282</v>
      </c>
      <c r="H942" s="2" t="s">
        <v>2283</v>
      </c>
      <c r="I942" s="2" t="s">
        <v>92</v>
      </c>
      <c r="J942" t="s">
        <v>62</v>
      </c>
    </row>
    <row r="943" spans="1:10" x14ac:dyDescent="0.25">
      <c r="A943" s="2">
        <v>57</v>
      </c>
      <c r="B943" s="2">
        <v>80</v>
      </c>
      <c r="C943" s="2">
        <v>137</v>
      </c>
      <c r="D943" s="2" t="s">
        <v>1760</v>
      </c>
      <c r="E943" s="2" t="s">
        <v>2284</v>
      </c>
      <c r="F943" s="2" t="s">
        <v>314</v>
      </c>
      <c r="G943" s="2" t="s">
        <v>2285</v>
      </c>
      <c r="H943" s="2" t="s">
        <v>2286</v>
      </c>
      <c r="I943" s="2" t="s">
        <v>110</v>
      </c>
      <c r="J943" t="s">
        <v>62</v>
      </c>
    </row>
    <row r="944" spans="1:10" x14ac:dyDescent="0.25">
      <c r="A944" s="2">
        <v>57</v>
      </c>
      <c r="B944" s="2">
        <v>80</v>
      </c>
      <c r="C944" s="2">
        <v>137</v>
      </c>
      <c r="D944" s="2" t="s">
        <v>1760</v>
      </c>
      <c r="E944" s="2" t="s">
        <v>2287</v>
      </c>
      <c r="F944" s="2" t="s">
        <v>1726</v>
      </c>
      <c r="G944" s="2" t="s">
        <v>2288</v>
      </c>
      <c r="H944" s="2">
        <v>83.2</v>
      </c>
      <c r="I944" s="2" t="s">
        <v>92</v>
      </c>
      <c r="J944" t="s">
        <v>62</v>
      </c>
    </row>
    <row r="945" spans="1:10" x14ac:dyDescent="0.25">
      <c r="A945" s="2">
        <v>59</v>
      </c>
      <c r="B945" s="2">
        <v>78</v>
      </c>
      <c r="C945" s="2">
        <v>137</v>
      </c>
      <c r="D945" s="2" t="s">
        <v>2121</v>
      </c>
      <c r="E945" s="2" t="s">
        <v>2289</v>
      </c>
      <c r="F945" s="2" t="s">
        <v>962</v>
      </c>
      <c r="G945" s="2" t="s">
        <v>2290</v>
      </c>
      <c r="H945" s="2" t="s">
        <v>2291</v>
      </c>
      <c r="I945" s="2" t="s">
        <v>227</v>
      </c>
      <c r="J945" t="s">
        <v>62</v>
      </c>
    </row>
    <row r="946" spans="1:10" x14ac:dyDescent="0.25">
      <c r="A946" s="2">
        <v>59</v>
      </c>
      <c r="B946" s="2">
        <v>78</v>
      </c>
      <c r="C946" s="2">
        <v>137</v>
      </c>
      <c r="D946" s="2" t="s">
        <v>2121</v>
      </c>
      <c r="E946" s="2" t="s">
        <v>2289</v>
      </c>
      <c r="F946" s="2" t="s">
        <v>962</v>
      </c>
      <c r="G946" s="2" t="s">
        <v>2290</v>
      </c>
      <c r="H946" s="2" t="s">
        <v>2292</v>
      </c>
      <c r="I946" s="2"/>
      <c r="J946" t="s">
        <v>62</v>
      </c>
    </row>
    <row r="947" spans="1:10" x14ac:dyDescent="0.25">
      <c r="A947" s="2">
        <v>60</v>
      </c>
      <c r="B947" s="2">
        <v>77</v>
      </c>
      <c r="C947" s="2">
        <v>137</v>
      </c>
      <c r="D947" s="2" t="s">
        <v>2150</v>
      </c>
      <c r="E947" s="2" t="s">
        <v>2293</v>
      </c>
      <c r="F947" s="2" t="s">
        <v>962</v>
      </c>
      <c r="G947" s="2" t="s">
        <v>2294</v>
      </c>
      <c r="H947" s="2" t="s">
        <v>2295</v>
      </c>
      <c r="I947" s="2" t="s">
        <v>196</v>
      </c>
      <c r="J947" t="s">
        <v>62</v>
      </c>
    </row>
    <row r="948" spans="1:10" x14ac:dyDescent="0.25">
      <c r="A948" s="2">
        <v>53</v>
      </c>
      <c r="B948" s="2">
        <v>85</v>
      </c>
      <c r="C948" s="2">
        <v>138</v>
      </c>
      <c r="D948" s="2" t="s">
        <v>1344</v>
      </c>
      <c r="E948" s="2" t="s">
        <v>2296</v>
      </c>
      <c r="F948" s="2" t="s">
        <v>270</v>
      </c>
      <c r="G948" s="2" t="s">
        <v>2297</v>
      </c>
      <c r="H948" s="2" t="s">
        <v>2298</v>
      </c>
      <c r="I948" s="2" t="s">
        <v>92</v>
      </c>
      <c r="J948" t="s">
        <v>62</v>
      </c>
    </row>
    <row r="949" spans="1:10" x14ac:dyDescent="0.25">
      <c r="A949" s="2">
        <v>56</v>
      </c>
      <c r="B949" s="2">
        <v>82</v>
      </c>
      <c r="C949" s="2">
        <v>138</v>
      </c>
      <c r="D949" s="2" t="s">
        <v>1631</v>
      </c>
      <c r="E949" s="2" t="s">
        <v>2299</v>
      </c>
      <c r="F949" s="2" t="s">
        <v>461</v>
      </c>
      <c r="G949" s="2" t="s">
        <v>1132</v>
      </c>
      <c r="H949" s="2" t="s">
        <v>2300</v>
      </c>
      <c r="I949" s="2"/>
      <c r="J949" t="s">
        <v>62</v>
      </c>
    </row>
    <row r="950" spans="1:10" x14ac:dyDescent="0.25">
      <c r="A950" s="2">
        <v>57</v>
      </c>
      <c r="B950" s="2">
        <v>81</v>
      </c>
      <c r="C950" s="2">
        <v>138</v>
      </c>
      <c r="D950" s="2" t="s">
        <v>1760</v>
      </c>
      <c r="E950" s="2" t="s">
        <v>2301</v>
      </c>
      <c r="F950" s="2" t="s">
        <v>116</v>
      </c>
      <c r="G950" s="2" t="s">
        <v>2302</v>
      </c>
      <c r="H950" s="2" t="s">
        <v>2301</v>
      </c>
      <c r="I950" s="2" t="s">
        <v>73</v>
      </c>
      <c r="J950" t="s">
        <v>62</v>
      </c>
    </row>
    <row r="951" spans="1:10" x14ac:dyDescent="0.25">
      <c r="A951" s="2">
        <v>57</v>
      </c>
      <c r="B951" s="2">
        <v>81</v>
      </c>
      <c r="C951" s="2">
        <v>138</v>
      </c>
      <c r="D951" s="2" t="s">
        <v>1760</v>
      </c>
      <c r="E951" s="2" t="s">
        <v>2303</v>
      </c>
      <c r="F951" s="2" t="s">
        <v>2105</v>
      </c>
      <c r="G951" s="2" t="s">
        <v>2304</v>
      </c>
      <c r="H951" s="2" t="s">
        <v>1828</v>
      </c>
      <c r="I951" s="2" t="s">
        <v>45</v>
      </c>
      <c r="J951" t="s">
        <v>62</v>
      </c>
    </row>
    <row r="952" spans="1:10" x14ac:dyDescent="0.25">
      <c r="A952" s="2">
        <v>58</v>
      </c>
      <c r="B952" s="2">
        <v>80</v>
      </c>
      <c r="C952" s="2">
        <v>138</v>
      </c>
      <c r="D952" s="2" t="s">
        <v>1878</v>
      </c>
      <c r="E952" s="2" t="s">
        <v>2305</v>
      </c>
      <c r="F952" s="2">
        <v>-7</v>
      </c>
      <c r="G952" s="2" t="s">
        <v>2306</v>
      </c>
      <c r="H952" s="2" t="s">
        <v>2307</v>
      </c>
      <c r="I952" s="2" t="s">
        <v>196</v>
      </c>
      <c r="J952" t="s">
        <v>62</v>
      </c>
    </row>
    <row r="953" spans="1:10" x14ac:dyDescent="0.25">
      <c r="A953" s="2">
        <v>58</v>
      </c>
      <c r="B953" s="2">
        <v>80</v>
      </c>
      <c r="C953" s="2">
        <v>138</v>
      </c>
      <c r="D953" s="2" t="s">
        <v>1878</v>
      </c>
      <c r="E953" s="2" t="s">
        <v>2308</v>
      </c>
      <c r="F953" s="2" t="s">
        <v>1333</v>
      </c>
      <c r="G953" s="2" t="s">
        <v>2309</v>
      </c>
      <c r="H953" s="2" t="s">
        <v>2310</v>
      </c>
      <c r="I953" s="2" t="s">
        <v>78</v>
      </c>
      <c r="J953" t="s">
        <v>62</v>
      </c>
    </row>
    <row r="954" spans="1:10" x14ac:dyDescent="0.25">
      <c r="A954" s="2">
        <v>58</v>
      </c>
      <c r="B954" s="2">
        <v>80</v>
      </c>
      <c r="C954" s="2">
        <v>138</v>
      </c>
      <c r="D954" s="2" t="s">
        <v>1878</v>
      </c>
      <c r="E954" s="2" t="s">
        <v>2308</v>
      </c>
      <c r="F954" s="2" t="s">
        <v>1333</v>
      </c>
      <c r="G954" s="2" t="s">
        <v>2309</v>
      </c>
      <c r="H954" s="2" t="s">
        <v>2311</v>
      </c>
      <c r="I954" s="2"/>
      <c r="J954" t="s">
        <v>62</v>
      </c>
    </row>
    <row r="955" spans="1:10" x14ac:dyDescent="0.25">
      <c r="A955" s="2">
        <v>58</v>
      </c>
      <c r="B955" s="2">
        <v>80</v>
      </c>
      <c r="C955" s="2">
        <v>138</v>
      </c>
      <c r="D955" s="2" t="s">
        <v>1878</v>
      </c>
      <c r="E955" s="2" t="s">
        <v>2308</v>
      </c>
      <c r="F955" s="2" t="s">
        <v>1333</v>
      </c>
      <c r="G955" s="2" t="s">
        <v>2309</v>
      </c>
      <c r="H955" s="2" t="s">
        <v>2312</v>
      </c>
      <c r="I955" s="2" t="s">
        <v>92</v>
      </c>
      <c r="J955" t="s">
        <v>62</v>
      </c>
    </row>
    <row r="956" spans="1:10" x14ac:dyDescent="0.25">
      <c r="A956" s="2">
        <v>58</v>
      </c>
      <c r="B956" s="2">
        <v>80</v>
      </c>
      <c r="C956" s="2">
        <v>138</v>
      </c>
      <c r="D956" s="2" t="s">
        <v>1878</v>
      </c>
      <c r="E956" s="2" t="s">
        <v>2308</v>
      </c>
      <c r="F956" s="2" t="s">
        <v>1333</v>
      </c>
      <c r="G956" s="2" t="s">
        <v>2309</v>
      </c>
      <c r="H956" s="2" t="s">
        <v>2313</v>
      </c>
      <c r="I956" s="2" t="s">
        <v>603</v>
      </c>
      <c r="J956" t="s">
        <v>62</v>
      </c>
    </row>
    <row r="957" spans="1:10" x14ac:dyDescent="0.25">
      <c r="A957" s="2">
        <v>60</v>
      </c>
      <c r="B957" s="2">
        <v>78</v>
      </c>
      <c r="C957" s="2">
        <v>138</v>
      </c>
      <c r="D957" s="2" t="s">
        <v>2150</v>
      </c>
      <c r="E957" s="2" t="s">
        <v>2314</v>
      </c>
      <c r="F957" s="2" t="s">
        <v>1333</v>
      </c>
      <c r="G957" s="2" t="s">
        <v>2315</v>
      </c>
      <c r="H957" s="2" t="s">
        <v>2316</v>
      </c>
      <c r="I957" s="2" t="s">
        <v>92</v>
      </c>
      <c r="J957" t="s">
        <v>62</v>
      </c>
    </row>
    <row r="958" spans="1:10" x14ac:dyDescent="0.25">
      <c r="A958" s="2">
        <v>61</v>
      </c>
      <c r="B958" s="2">
        <v>77</v>
      </c>
      <c r="C958" s="2">
        <v>138</v>
      </c>
      <c r="D958" s="2" t="s">
        <v>2206</v>
      </c>
      <c r="E958" s="2" t="s">
        <v>2317</v>
      </c>
      <c r="F958" s="2" t="s">
        <v>363</v>
      </c>
      <c r="G958" s="2" t="s">
        <v>2318</v>
      </c>
      <c r="H958" s="2" t="s">
        <v>1978</v>
      </c>
      <c r="I958" s="2"/>
      <c r="J958" t="s">
        <v>62</v>
      </c>
    </row>
    <row r="959" spans="1:10" x14ac:dyDescent="0.25">
      <c r="A959" s="2">
        <v>64</v>
      </c>
      <c r="B959" s="2">
        <v>74</v>
      </c>
      <c r="C959" s="2">
        <v>138</v>
      </c>
      <c r="D959" s="2" t="s">
        <v>2319</v>
      </c>
      <c r="E959" s="2" t="s">
        <v>2320</v>
      </c>
      <c r="F959" s="2" t="s">
        <v>101</v>
      </c>
      <c r="G959" s="2" t="s">
        <v>1711</v>
      </c>
      <c r="H959" s="2">
        <v>583.20000000000005</v>
      </c>
      <c r="I959" s="2"/>
      <c r="J959" t="s">
        <v>62</v>
      </c>
    </row>
    <row r="960" spans="1:10" x14ac:dyDescent="0.25">
      <c r="A960" s="2">
        <v>57</v>
      </c>
      <c r="B960" s="2">
        <v>82</v>
      </c>
      <c r="C960" s="2">
        <v>139</v>
      </c>
      <c r="D960" s="2" t="s">
        <v>1760</v>
      </c>
      <c r="E960" s="2" t="s">
        <v>2321</v>
      </c>
      <c r="F960" s="2" t="s">
        <v>219</v>
      </c>
      <c r="G960" s="2" t="s">
        <v>2322</v>
      </c>
      <c r="H960" s="2" t="s">
        <v>2323</v>
      </c>
      <c r="I960" s="2"/>
      <c r="J960" t="s">
        <v>62</v>
      </c>
    </row>
    <row r="961" spans="1:11" x14ac:dyDescent="0.25">
      <c r="A961" s="2">
        <v>58</v>
      </c>
      <c r="B961" s="2">
        <v>81</v>
      </c>
      <c r="C961" s="2">
        <v>139</v>
      </c>
      <c r="D961" s="2" t="s">
        <v>1878</v>
      </c>
      <c r="E961" s="2" t="s">
        <v>2324</v>
      </c>
      <c r="F961" s="2" t="s">
        <v>962</v>
      </c>
      <c r="G961" s="2" t="s">
        <v>2325</v>
      </c>
      <c r="H961" s="2" t="s">
        <v>2324</v>
      </c>
      <c r="I961" s="2" t="s">
        <v>197</v>
      </c>
      <c r="J961" t="s">
        <v>62</v>
      </c>
    </row>
    <row r="962" spans="1:11" x14ac:dyDescent="0.25">
      <c r="A962" s="2">
        <v>58</v>
      </c>
      <c r="B962" s="2">
        <v>81</v>
      </c>
      <c r="C962" s="2">
        <v>139</v>
      </c>
      <c r="D962" s="2" t="s">
        <v>1878</v>
      </c>
      <c r="E962" s="2" t="s">
        <v>2326</v>
      </c>
      <c r="F962" s="2" t="s">
        <v>216</v>
      </c>
      <c r="G962" s="2" t="s">
        <v>2327</v>
      </c>
      <c r="H962" s="2" t="s">
        <v>2328</v>
      </c>
      <c r="I962" s="2" t="s">
        <v>92</v>
      </c>
      <c r="J962" t="s">
        <v>62</v>
      </c>
    </row>
    <row r="963" spans="1:11" x14ac:dyDescent="0.25">
      <c r="A963" s="2">
        <v>59</v>
      </c>
      <c r="B963" s="2">
        <v>80</v>
      </c>
      <c r="C963" s="2">
        <v>139</v>
      </c>
      <c r="D963" s="2" t="s">
        <v>2121</v>
      </c>
      <c r="E963" s="2" t="s">
        <v>2329</v>
      </c>
      <c r="F963" s="2" t="s">
        <v>962</v>
      </c>
      <c r="G963" s="2" t="s">
        <v>2330</v>
      </c>
      <c r="H963" s="2" t="s">
        <v>2331</v>
      </c>
      <c r="I963" s="2" t="s">
        <v>194</v>
      </c>
      <c r="J963" t="s">
        <v>62</v>
      </c>
    </row>
    <row r="964" spans="1:11" x14ac:dyDescent="0.25">
      <c r="A964" s="2">
        <v>59</v>
      </c>
      <c r="B964" s="2">
        <v>80</v>
      </c>
      <c r="C964" s="2">
        <v>139</v>
      </c>
      <c r="D964" s="2" t="s">
        <v>2121</v>
      </c>
      <c r="E964" s="2" t="s">
        <v>2329</v>
      </c>
      <c r="F964" s="2" t="s">
        <v>962</v>
      </c>
      <c r="G964" s="2" t="s">
        <v>2330</v>
      </c>
      <c r="H964" s="2" t="s">
        <v>2332</v>
      </c>
      <c r="I964" s="2" t="s">
        <v>196</v>
      </c>
      <c r="J964" t="s">
        <v>62</v>
      </c>
    </row>
    <row r="965" spans="1:11" x14ac:dyDescent="0.25">
      <c r="A965" s="2">
        <v>61</v>
      </c>
      <c r="B965" s="2">
        <v>78</v>
      </c>
      <c r="C965" s="2">
        <v>139</v>
      </c>
      <c r="D965" s="2" t="s">
        <v>2206</v>
      </c>
      <c r="E965" s="2" t="s">
        <v>2333</v>
      </c>
      <c r="F965" s="2" t="s">
        <v>1867</v>
      </c>
      <c r="G965" s="2" t="s">
        <v>2334</v>
      </c>
      <c r="H965" s="2" t="s">
        <v>2333</v>
      </c>
      <c r="I965" s="2" t="s">
        <v>196</v>
      </c>
      <c r="J965" t="s">
        <v>62</v>
      </c>
    </row>
    <row r="966" spans="1:11" x14ac:dyDescent="0.25">
      <c r="A966" s="2">
        <v>63</v>
      </c>
      <c r="B966" s="2">
        <v>76</v>
      </c>
      <c r="C966" s="2">
        <v>139</v>
      </c>
      <c r="D966" s="2" t="s">
        <v>2336</v>
      </c>
      <c r="E966" s="2" t="s">
        <v>1496</v>
      </c>
      <c r="F966" s="2" t="s">
        <v>501</v>
      </c>
      <c r="G966" s="2" t="s">
        <v>2337</v>
      </c>
      <c r="H966" s="2" t="s">
        <v>2338</v>
      </c>
      <c r="I966" s="2" t="s">
        <v>78</v>
      </c>
      <c r="J966" t="s">
        <v>62</v>
      </c>
      <c r="K966" s="2"/>
    </row>
    <row r="967" spans="1:11" x14ac:dyDescent="0.25">
      <c r="A967" s="2">
        <v>55</v>
      </c>
      <c r="B967" s="2">
        <v>85</v>
      </c>
      <c r="C967" s="2">
        <v>140</v>
      </c>
      <c r="D967" s="2" t="s">
        <v>1577</v>
      </c>
      <c r="E967" s="2" t="s">
        <v>2339</v>
      </c>
      <c r="F967" s="2" t="s">
        <v>709</v>
      </c>
      <c r="G967" s="2" t="s">
        <v>2340</v>
      </c>
      <c r="H967" s="2" t="s">
        <v>2341</v>
      </c>
      <c r="I967" s="2" t="s">
        <v>110</v>
      </c>
      <c r="J967" t="s">
        <v>62</v>
      </c>
      <c r="K967" s="2"/>
    </row>
    <row r="968" spans="1:11" x14ac:dyDescent="0.25">
      <c r="A968" s="2">
        <v>58</v>
      </c>
      <c r="B968" s="2">
        <v>82</v>
      </c>
      <c r="C968" s="2">
        <v>140</v>
      </c>
      <c r="D968" s="2" t="s">
        <v>1878</v>
      </c>
      <c r="E968" s="2" t="s">
        <v>2342</v>
      </c>
      <c r="F968" s="2" t="s">
        <v>461</v>
      </c>
      <c r="G968" s="2" t="s">
        <v>2343</v>
      </c>
      <c r="H968" s="2" t="s">
        <v>2344</v>
      </c>
      <c r="I968" s="2" t="s">
        <v>92</v>
      </c>
      <c r="J968" t="s">
        <v>62</v>
      </c>
      <c r="K968" s="2"/>
    </row>
    <row r="969" spans="1:11" x14ac:dyDescent="0.25">
      <c r="A969" s="2">
        <v>58</v>
      </c>
      <c r="B969" s="2">
        <v>82</v>
      </c>
      <c r="C969" s="2">
        <v>140</v>
      </c>
      <c r="D969" s="2" t="s">
        <v>1878</v>
      </c>
      <c r="E969" s="2" t="s">
        <v>2345</v>
      </c>
      <c r="F969" s="2" t="s">
        <v>1333</v>
      </c>
      <c r="G969" s="2" t="s">
        <v>2346</v>
      </c>
      <c r="H969" s="2" t="s">
        <v>2347</v>
      </c>
      <c r="I969" s="2" t="s">
        <v>92</v>
      </c>
      <c r="J969" t="s">
        <v>62</v>
      </c>
      <c r="K969" s="2"/>
    </row>
    <row r="970" spans="1:11" x14ac:dyDescent="0.25">
      <c r="A970" s="2">
        <v>58</v>
      </c>
      <c r="B970" s="2">
        <v>82</v>
      </c>
      <c r="C970" s="2">
        <v>140</v>
      </c>
      <c r="D970" s="2" t="s">
        <v>1878</v>
      </c>
      <c r="E970" s="2" t="s">
        <v>2345</v>
      </c>
      <c r="F970" s="2" t="s">
        <v>1333</v>
      </c>
      <c r="G970" s="2" t="s">
        <v>2346</v>
      </c>
      <c r="H970" s="2" t="s">
        <v>2348</v>
      </c>
      <c r="I970" s="2" t="s">
        <v>273</v>
      </c>
      <c r="J970" t="s">
        <v>62</v>
      </c>
      <c r="K970" s="2"/>
    </row>
    <row r="971" spans="1:11" x14ac:dyDescent="0.25">
      <c r="A971" s="2">
        <v>59</v>
      </c>
      <c r="B971" s="2">
        <v>81</v>
      </c>
      <c r="C971" s="2">
        <v>140</v>
      </c>
      <c r="D971" s="2" t="s">
        <v>2121</v>
      </c>
      <c r="E971" s="2" t="s">
        <v>2349</v>
      </c>
      <c r="F971" s="2" t="s">
        <v>128</v>
      </c>
      <c r="G971" s="2" t="s">
        <v>2350</v>
      </c>
      <c r="H971" s="2" t="s">
        <v>2351</v>
      </c>
      <c r="I971" s="2" t="s">
        <v>92</v>
      </c>
      <c r="J971" t="s">
        <v>62</v>
      </c>
      <c r="K971" s="2"/>
    </row>
    <row r="972" spans="1:11" x14ac:dyDescent="0.25">
      <c r="A972" s="2">
        <v>59</v>
      </c>
      <c r="B972" s="2">
        <v>81</v>
      </c>
      <c r="C972" s="2">
        <v>140</v>
      </c>
      <c r="D972" s="2" t="s">
        <v>2121</v>
      </c>
      <c r="E972" s="2" t="s">
        <v>2352</v>
      </c>
      <c r="F972" s="2" t="s">
        <v>2105</v>
      </c>
      <c r="G972" s="2" t="s">
        <v>2353</v>
      </c>
      <c r="H972" s="2" t="s">
        <v>2354</v>
      </c>
      <c r="I972" s="2" t="s">
        <v>875</v>
      </c>
      <c r="J972" t="s">
        <v>62</v>
      </c>
      <c r="K972" s="2"/>
    </row>
    <row r="973" spans="1:11" x14ac:dyDescent="0.25">
      <c r="A973" s="2">
        <v>60</v>
      </c>
      <c r="B973" s="2">
        <v>80</v>
      </c>
      <c r="C973" s="2">
        <v>140</v>
      </c>
      <c r="D973" s="2" t="s">
        <v>2150</v>
      </c>
      <c r="E973" s="2" t="s">
        <v>2355</v>
      </c>
      <c r="F973" s="2">
        <v>-7</v>
      </c>
      <c r="G973" s="2" t="s">
        <v>2356</v>
      </c>
      <c r="H973" s="2" t="s">
        <v>2357</v>
      </c>
      <c r="I973" s="2" t="s">
        <v>196</v>
      </c>
      <c r="J973" t="s">
        <v>62</v>
      </c>
      <c r="K973" s="2"/>
    </row>
    <row r="974" spans="1:11" x14ac:dyDescent="0.25">
      <c r="A974" s="2">
        <v>60</v>
      </c>
      <c r="B974" s="2">
        <v>80</v>
      </c>
      <c r="C974" s="2">
        <v>140</v>
      </c>
      <c r="D974" s="2" t="s">
        <v>2150</v>
      </c>
      <c r="E974" s="2" t="s">
        <v>2358</v>
      </c>
      <c r="F974" s="2" t="s">
        <v>1333</v>
      </c>
      <c r="G974" s="2" t="s">
        <v>2359</v>
      </c>
      <c r="H974" s="2" t="s">
        <v>2360</v>
      </c>
      <c r="I974" s="2" t="s">
        <v>273</v>
      </c>
      <c r="J974" t="s">
        <v>62</v>
      </c>
      <c r="K974" s="2"/>
    </row>
    <row r="975" spans="1:11" x14ac:dyDescent="0.25">
      <c r="A975" s="2">
        <v>60</v>
      </c>
      <c r="B975" s="2">
        <v>80</v>
      </c>
      <c r="C975" s="2">
        <v>140</v>
      </c>
      <c r="D975" s="2" t="s">
        <v>2150</v>
      </c>
      <c r="E975" s="2" t="s">
        <v>2361</v>
      </c>
      <c r="F975" s="2" t="s">
        <v>2362</v>
      </c>
      <c r="G975" s="2" t="s">
        <v>2363</v>
      </c>
      <c r="H975" s="2">
        <v>36.799999999999997</v>
      </c>
      <c r="I975" s="2"/>
      <c r="J975" t="s">
        <v>62</v>
      </c>
      <c r="K975" s="2"/>
    </row>
    <row r="976" spans="1:11" x14ac:dyDescent="0.25">
      <c r="A976" s="2">
        <v>60</v>
      </c>
      <c r="B976" s="2">
        <v>80</v>
      </c>
      <c r="C976" s="2">
        <v>140</v>
      </c>
      <c r="D976" s="2" t="s">
        <v>2150</v>
      </c>
      <c r="E976" s="2" t="s">
        <v>2361</v>
      </c>
      <c r="F976" s="2" t="s">
        <v>2362</v>
      </c>
      <c r="G976" s="2" t="s">
        <v>2363</v>
      </c>
      <c r="H976" s="2" t="s">
        <v>2364</v>
      </c>
      <c r="I976" s="2"/>
      <c r="J976" t="s">
        <v>62</v>
      </c>
      <c r="K976" s="2"/>
    </row>
    <row r="977" spans="1:11" x14ac:dyDescent="0.25">
      <c r="A977" s="2">
        <v>60</v>
      </c>
      <c r="B977" s="2">
        <v>80</v>
      </c>
      <c r="C977" s="2">
        <v>140</v>
      </c>
      <c r="D977" s="2" t="s">
        <v>2150</v>
      </c>
      <c r="E977" s="2" t="s">
        <v>2361</v>
      </c>
      <c r="F977" s="2" t="s">
        <v>2362</v>
      </c>
      <c r="G977" s="2" t="s">
        <v>2363</v>
      </c>
      <c r="H977" s="2" t="s">
        <v>2365</v>
      </c>
      <c r="I977" s="2"/>
      <c r="J977" t="s">
        <v>62</v>
      </c>
      <c r="K977" s="2"/>
    </row>
    <row r="978" spans="1:11" x14ac:dyDescent="0.25">
      <c r="A978" s="2">
        <v>62</v>
      </c>
      <c r="B978" s="2">
        <v>78</v>
      </c>
      <c r="C978" s="2">
        <v>140</v>
      </c>
      <c r="D978" s="2" t="s">
        <v>2230</v>
      </c>
      <c r="E978" s="2" t="s">
        <v>2366</v>
      </c>
      <c r="F978" s="2" t="s">
        <v>1333</v>
      </c>
      <c r="G978" s="2" t="s">
        <v>2367</v>
      </c>
      <c r="H978" s="2">
        <v>-44</v>
      </c>
      <c r="I978" s="2"/>
      <c r="J978" t="s">
        <v>62</v>
      </c>
      <c r="K978" s="2"/>
    </row>
    <row r="979" spans="1:11" x14ac:dyDescent="0.25">
      <c r="A979" s="2">
        <v>62</v>
      </c>
      <c r="B979" s="2">
        <v>78</v>
      </c>
      <c r="C979" s="2">
        <v>140</v>
      </c>
      <c r="D979" s="2" t="s">
        <v>2230</v>
      </c>
      <c r="E979" s="2" t="s">
        <v>2366</v>
      </c>
      <c r="F979" s="2" t="s">
        <v>1333</v>
      </c>
      <c r="G979" s="2" t="s">
        <v>2367</v>
      </c>
      <c r="H979" s="2" t="s">
        <v>2368</v>
      </c>
      <c r="I979" s="2" t="s">
        <v>92</v>
      </c>
      <c r="J979" t="s">
        <v>62</v>
      </c>
      <c r="K979" s="2"/>
    </row>
    <row r="980" spans="1:11" x14ac:dyDescent="0.25">
      <c r="A980" s="2">
        <v>62</v>
      </c>
      <c r="B980" s="2">
        <v>78</v>
      </c>
      <c r="C980" s="2">
        <v>140</v>
      </c>
      <c r="D980" s="2" t="s">
        <v>2230</v>
      </c>
      <c r="E980" s="2" t="s">
        <v>2369</v>
      </c>
      <c r="F980" s="2" t="s">
        <v>508</v>
      </c>
      <c r="G980" s="2" t="s">
        <v>2370</v>
      </c>
      <c r="H980" s="2" t="s">
        <v>2371</v>
      </c>
      <c r="I980" s="2" t="s">
        <v>92</v>
      </c>
      <c r="J980" t="s">
        <v>62</v>
      </c>
      <c r="K980" s="2"/>
    </row>
    <row r="981" spans="1:11" x14ac:dyDescent="0.25">
      <c r="A981" s="2">
        <v>63</v>
      </c>
      <c r="B981" s="2">
        <v>77</v>
      </c>
      <c r="C981" s="2">
        <v>140</v>
      </c>
      <c r="D981" s="2" t="s">
        <v>2336</v>
      </c>
      <c r="E981" s="2" t="s">
        <v>2372</v>
      </c>
      <c r="F981" s="2" t="s">
        <v>363</v>
      </c>
      <c r="G981" s="2" t="s">
        <v>2373</v>
      </c>
      <c r="H981" s="2" t="s">
        <v>2374</v>
      </c>
      <c r="I981" s="2" t="s">
        <v>273</v>
      </c>
      <c r="J981" t="s">
        <v>62</v>
      </c>
      <c r="K981" s="2"/>
    </row>
    <row r="982" spans="1:11" x14ac:dyDescent="0.25">
      <c r="A982" s="2">
        <v>63</v>
      </c>
      <c r="B982" s="2">
        <v>77</v>
      </c>
      <c r="C982" s="2">
        <v>140</v>
      </c>
      <c r="D982" s="2" t="s">
        <v>2336</v>
      </c>
      <c r="E982" s="2" t="s">
        <v>2372</v>
      </c>
      <c r="F982" s="2" t="s">
        <v>363</v>
      </c>
      <c r="G982" s="2" t="s">
        <v>2373</v>
      </c>
      <c r="H982" s="2" t="s">
        <v>2375</v>
      </c>
      <c r="I982" s="2" t="s">
        <v>273</v>
      </c>
      <c r="J982" t="s">
        <v>62</v>
      </c>
      <c r="K982" s="2"/>
    </row>
    <row r="983" spans="1:11" x14ac:dyDescent="0.25">
      <c r="A983" s="2">
        <v>66</v>
      </c>
      <c r="B983" s="2">
        <v>74</v>
      </c>
      <c r="C983" s="2">
        <v>140</v>
      </c>
      <c r="D983" s="2" t="s">
        <v>2376</v>
      </c>
      <c r="E983" s="2" t="s">
        <v>2377</v>
      </c>
      <c r="F983" s="2" t="s">
        <v>101</v>
      </c>
      <c r="G983" s="2" t="s">
        <v>2378</v>
      </c>
      <c r="H983" s="2" t="s">
        <v>2379</v>
      </c>
      <c r="I983" s="2" t="s">
        <v>78</v>
      </c>
      <c r="J983" t="s">
        <v>62</v>
      </c>
      <c r="K983" s="2"/>
    </row>
    <row r="984" spans="1:11" x14ac:dyDescent="0.25">
      <c r="A984" s="2">
        <v>55</v>
      </c>
      <c r="B984" s="2">
        <v>86</v>
      </c>
      <c r="C984" s="2">
        <v>141</v>
      </c>
      <c r="D984" s="2" t="s">
        <v>1577</v>
      </c>
      <c r="E984" s="2" t="s">
        <v>2380</v>
      </c>
      <c r="F984" s="2" t="s">
        <v>665</v>
      </c>
      <c r="G984" s="2" t="s">
        <v>2381</v>
      </c>
      <c r="H984" s="2" t="s">
        <v>2380</v>
      </c>
      <c r="I984" s="2" t="s">
        <v>73</v>
      </c>
      <c r="J984" t="s">
        <v>62</v>
      </c>
      <c r="K984" s="2"/>
    </row>
    <row r="985" spans="1:11" x14ac:dyDescent="0.25">
      <c r="A985" s="2">
        <v>61</v>
      </c>
      <c r="B985" s="2">
        <v>80</v>
      </c>
      <c r="C985" s="2">
        <v>141</v>
      </c>
      <c r="D985" s="2" t="s">
        <v>2206</v>
      </c>
      <c r="E985" s="2" t="s">
        <v>2382</v>
      </c>
      <c r="F985" s="2" t="s">
        <v>962</v>
      </c>
      <c r="G985" s="2" t="s">
        <v>2383</v>
      </c>
      <c r="H985" s="2" t="s">
        <v>2384</v>
      </c>
      <c r="I985" s="2" t="s">
        <v>227</v>
      </c>
      <c r="J985" t="s">
        <v>62</v>
      </c>
      <c r="K985" s="2"/>
    </row>
    <row r="986" spans="1:11" x14ac:dyDescent="0.25">
      <c r="A986" s="2">
        <v>61</v>
      </c>
      <c r="B986" s="2">
        <v>80</v>
      </c>
      <c r="C986" s="2">
        <v>141</v>
      </c>
      <c r="D986" s="2" t="s">
        <v>2206</v>
      </c>
      <c r="E986" s="2" t="s">
        <v>2382</v>
      </c>
      <c r="F986" s="2" t="s">
        <v>962</v>
      </c>
      <c r="G986" s="2" t="s">
        <v>2383</v>
      </c>
      <c r="H986" s="2" t="s">
        <v>2385</v>
      </c>
      <c r="I986" s="2" t="s">
        <v>196</v>
      </c>
      <c r="J986" t="s">
        <v>62</v>
      </c>
      <c r="K986" s="2"/>
    </row>
    <row r="987" spans="1:11" x14ac:dyDescent="0.25">
      <c r="A987" s="2">
        <v>61</v>
      </c>
      <c r="B987" s="2">
        <v>80</v>
      </c>
      <c r="C987" s="2">
        <v>141</v>
      </c>
      <c r="D987" s="2" t="s">
        <v>2206</v>
      </c>
      <c r="E987" s="2" t="s">
        <v>2386</v>
      </c>
      <c r="F987" s="2" t="s">
        <v>2387</v>
      </c>
      <c r="G987" s="2" t="s">
        <v>2388</v>
      </c>
      <c r="H987" s="2" t="s">
        <v>2389</v>
      </c>
      <c r="I987" s="2"/>
      <c r="J987" t="s">
        <v>62</v>
      </c>
      <c r="K987" s="2"/>
    </row>
    <row r="988" spans="1:11" x14ac:dyDescent="0.25">
      <c r="A988" s="2">
        <v>61</v>
      </c>
      <c r="B988" s="2">
        <v>80</v>
      </c>
      <c r="C988" s="2">
        <v>141</v>
      </c>
      <c r="D988" s="2" t="s">
        <v>2206</v>
      </c>
      <c r="E988" s="2" t="s">
        <v>2390</v>
      </c>
      <c r="F988" s="2" t="s">
        <v>1504</v>
      </c>
      <c r="G988" s="2" t="s">
        <v>2391</v>
      </c>
      <c r="H988" s="2" t="s">
        <v>2392</v>
      </c>
      <c r="I988" s="2"/>
      <c r="J988" t="s">
        <v>62</v>
      </c>
      <c r="K988" s="2"/>
    </row>
    <row r="989" spans="1:11" x14ac:dyDescent="0.25">
      <c r="A989" s="2">
        <v>61</v>
      </c>
      <c r="B989" s="2">
        <v>80</v>
      </c>
      <c r="C989" s="2">
        <v>141</v>
      </c>
      <c r="D989" s="2" t="s">
        <v>2206</v>
      </c>
      <c r="E989" s="2" t="s">
        <v>2390</v>
      </c>
      <c r="F989" s="2" t="s">
        <v>1504</v>
      </c>
      <c r="G989" s="2" t="s">
        <v>2391</v>
      </c>
      <c r="H989" s="2" t="s">
        <v>2393</v>
      </c>
      <c r="I989" s="2"/>
      <c r="J989" t="s">
        <v>62</v>
      </c>
      <c r="K989" s="2"/>
    </row>
    <row r="990" spans="1:11" x14ac:dyDescent="0.25">
      <c r="A990" s="2">
        <v>61</v>
      </c>
      <c r="B990" s="2">
        <v>80</v>
      </c>
      <c r="C990" s="2">
        <v>141</v>
      </c>
      <c r="D990" s="2" t="s">
        <v>2206</v>
      </c>
      <c r="E990" s="2" t="s">
        <v>2394</v>
      </c>
      <c r="F990" s="2" t="s">
        <v>1504</v>
      </c>
      <c r="G990" s="2" t="s">
        <v>2395</v>
      </c>
      <c r="H990" s="2" t="s">
        <v>2396</v>
      </c>
      <c r="I990" s="2"/>
      <c r="J990" t="s">
        <v>62</v>
      </c>
      <c r="K990" s="2"/>
    </row>
    <row r="991" spans="1:11" x14ac:dyDescent="0.25">
      <c r="A991" s="2">
        <v>55</v>
      </c>
      <c r="B991" s="2">
        <v>87</v>
      </c>
      <c r="C991" s="2">
        <v>142</v>
      </c>
      <c r="D991" s="2" t="s">
        <v>1577</v>
      </c>
      <c r="E991" s="2" t="s">
        <v>2397</v>
      </c>
      <c r="F991" s="2" t="s">
        <v>1504</v>
      </c>
      <c r="G991" s="2" t="s">
        <v>465</v>
      </c>
      <c r="H991" s="2">
        <v>26.4</v>
      </c>
      <c r="I991" s="2"/>
      <c r="J991" t="s">
        <v>62</v>
      </c>
      <c r="K991" s="2"/>
    </row>
    <row r="992" spans="1:11" x14ac:dyDescent="0.25">
      <c r="A992" s="2">
        <v>55</v>
      </c>
      <c r="B992" s="2">
        <v>87</v>
      </c>
      <c r="C992" s="2">
        <v>142</v>
      </c>
      <c r="D992" s="2" t="s">
        <v>1577</v>
      </c>
      <c r="E992" s="2" t="s">
        <v>2397</v>
      </c>
      <c r="F992" s="2" t="s">
        <v>1504</v>
      </c>
      <c r="G992" s="2" t="s">
        <v>465</v>
      </c>
      <c r="H992" s="2">
        <v>97.3</v>
      </c>
      <c r="I992" s="2" t="s">
        <v>73</v>
      </c>
      <c r="J992" t="s">
        <v>62</v>
      </c>
      <c r="K992" s="2"/>
    </row>
    <row r="993" spans="1:11" x14ac:dyDescent="0.25">
      <c r="A993" s="2">
        <v>57</v>
      </c>
      <c r="B993" s="2">
        <v>85</v>
      </c>
      <c r="C993" s="2">
        <v>142</v>
      </c>
      <c r="D993" s="2" t="s">
        <v>1760</v>
      </c>
      <c r="E993" s="2" t="s">
        <v>2398</v>
      </c>
      <c r="F993" s="2" t="s">
        <v>1688</v>
      </c>
      <c r="G993" s="2" t="s">
        <v>2399</v>
      </c>
      <c r="H993" s="2" t="s">
        <v>2400</v>
      </c>
      <c r="I993" s="2" t="s">
        <v>92</v>
      </c>
      <c r="J993" t="s">
        <v>62</v>
      </c>
      <c r="K993" s="2"/>
    </row>
    <row r="994" spans="1:11" x14ac:dyDescent="0.25">
      <c r="A994" s="2">
        <v>59</v>
      </c>
      <c r="B994" s="2">
        <v>83</v>
      </c>
      <c r="C994" s="2">
        <v>142</v>
      </c>
      <c r="D994" s="2" t="s">
        <v>2121</v>
      </c>
      <c r="E994" s="2" t="s">
        <v>2401</v>
      </c>
      <c r="F994" s="2">
        <v>-5</v>
      </c>
      <c r="G994" s="2" t="s">
        <v>2402</v>
      </c>
      <c r="H994" s="2" t="s">
        <v>2403</v>
      </c>
      <c r="I994" s="2" t="s">
        <v>443</v>
      </c>
      <c r="J994" t="s">
        <v>62</v>
      </c>
      <c r="K994" s="2"/>
    </row>
    <row r="995" spans="1:11" x14ac:dyDescent="0.25">
      <c r="A995" s="2">
        <v>59</v>
      </c>
      <c r="B995" s="2">
        <v>83</v>
      </c>
      <c r="C995" s="2">
        <v>142</v>
      </c>
      <c r="D995" s="2" t="s">
        <v>2121</v>
      </c>
      <c r="E995" s="2" t="s">
        <v>2404</v>
      </c>
      <c r="F995" s="2" t="s">
        <v>1933</v>
      </c>
      <c r="G995" s="2" t="s">
        <v>2405</v>
      </c>
      <c r="H995" s="2">
        <v>553</v>
      </c>
      <c r="I995" s="2"/>
      <c r="J995" t="s">
        <v>62</v>
      </c>
      <c r="K995" s="2"/>
    </row>
    <row r="996" spans="1:11" x14ac:dyDescent="0.25">
      <c r="A996" s="2">
        <v>60</v>
      </c>
      <c r="B996" s="2">
        <v>82</v>
      </c>
      <c r="C996" s="2">
        <v>142</v>
      </c>
      <c r="D996" s="2" t="s">
        <v>2150</v>
      </c>
      <c r="E996" s="2" t="s">
        <v>2406</v>
      </c>
      <c r="F996" s="2" t="s">
        <v>19</v>
      </c>
      <c r="G996" s="2" t="s">
        <v>581</v>
      </c>
      <c r="H996" s="2">
        <v>16.899999999999999</v>
      </c>
      <c r="I996" s="2"/>
      <c r="J996" t="s">
        <v>62</v>
      </c>
      <c r="K996" s="2"/>
    </row>
    <row r="997" spans="1:11" x14ac:dyDescent="0.25">
      <c r="A997" s="2">
        <v>60</v>
      </c>
      <c r="B997" s="2">
        <v>82</v>
      </c>
      <c r="C997" s="2">
        <v>142</v>
      </c>
      <c r="D997" s="2" t="s">
        <v>2150</v>
      </c>
      <c r="E997" s="2" t="s">
        <v>2406</v>
      </c>
      <c r="F997" s="2" t="s">
        <v>19</v>
      </c>
      <c r="G997" s="2" t="s">
        <v>581</v>
      </c>
      <c r="H997" s="2" t="s">
        <v>2407</v>
      </c>
      <c r="I997" s="2"/>
      <c r="J997" t="s">
        <v>62</v>
      </c>
      <c r="K997" s="2"/>
    </row>
    <row r="998" spans="1:11" x14ac:dyDescent="0.25">
      <c r="A998" s="2">
        <v>60</v>
      </c>
      <c r="B998" s="2">
        <v>82</v>
      </c>
      <c r="C998" s="2">
        <v>142</v>
      </c>
      <c r="D998" s="2" t="s">
        <v>2150</v>
      </c>
      <c r="E998" s="2" t="s">
        <v>2408</v>
      </c>
      <c r="F998" s="2" t="s">
        <v>461</v>
      </c>
      <c r="G998" s="2" t="s">
        <v>2409</v>
      </c>
      <c r="H998" s="2" t="s">
        <v>2410</v>
      </c>
      <c r="I998" s="2"/>
      <c r="J998" t="s">
        <v>62</v>
      </c>
      <c r="K998" s="2"/>
    </row>
    <row r="999" spans="1:11" x14ac:dyDescent="0.25">
      <c r="A999" s="2">
        <v>61</v>
      </c>
      <c r="B999" s="2">
        <v>81</v>
      </c>
      <c r="C999" s="2">
        <v>142</v>
      </c>
      <c r="D999" s="2" t="s">
        <v>2206</v>
      </c>
      <c r="E999" s="2" t="s">
        <v>2411</v>
      </c>
      <c r="F999" s="2" t="s">
        <v>1556</v>
      </c>
      <c r="G999" s="2" t="s">
        <v>2412</v>
      </c>
      <c r="H999" s="2">
        <v>37.5</v>
      </c>
      <c r="I999" s="2"/>
      <c r="J999" t="s">
        <v>62</v>
      </c>
      <c r="K999" s="2"/>
    </row>
    <row r="1000" spans="1:11" x14ac:dyDescent="0.25">
      <c r="A1000" s="2">
        <v>61</v>
      </c>
      <c r="B1000" s="2">
        <v>81</v>
      </c>
      <c r="C1000" s="2">
        <v>142</v>
      </c>
      <c r="D1000" s="2" t="s">
        <v>2206</v>
      </c>
      <c r="E1000" s="2" t="s">
        <v>2411</v>
      </c>
      <c r="F1000" s="2" t="s">
        <v>1556</v>
      </c>
      <c r="G1000" s="2" t="s">
        <v>2412</v>
      </c>
      <c r="H1000" s="2" t="s">
        <v>2413</v>
      </c>
      <c r="I1000" s="2"/>
      <c r="J1000" t="s">
        <v>62</v>
      </c>
      <c r="K1000" s="2"/>
    </row>
    <row r="1001" spans="1:11" x14ac:dyDescent="0.25">
      <c r="A1001" s="2">
        <v>61</v>
      </c>
      <c r="B1001" s="2">
        <v>81</v>
      </c>
      <c r="C1001" s="2">
        <v>142</v>
      </c>
      <c r="D1001" s="2" t="s">
        <v>2206</v>
      </c>
      <c r="E1001" s="2" t="s">
        <v>2414</v>
      </c>
      <c r="F1001" s="2" t="s">
        <v>1258</v>
      </c>
      <c r="G1001" s="2" t="s">
        <v>2415</v>
      </c>
      <c r="H1001" s="2" t="s">
        <v>2416</v>
      </c>
      <c r="I1001" s="2" t="s">
        <v>196</v>
      </c>
      <c r="J1001" t="s">
        <v>62</v>
      </c>
      <c r="K1001" s="2"/>
    </row>
    <row r="1002" spans="1:11" x14ac:dyDescent="0.25">
      <c r="A1002" s="2">
        <v>61</v>
      </c>
      <c r="B1002" s="2">
        <v>81</v>
      </c>
      <c r="C1002" s="2">
        <v>142</v>
      </c>
      <c r="D1002" s="2" t="s">
        <v>2206</v>
      </c>
      <c r="E1002" s="2" t="s">
        <v>2417</v>
      </c>
      <c r="F1002" s="2" t="s">
        <v>849</v>
      </c>
      <c r="G1002" s="2" t="s">
        <v>2418</v>
      </c>
      <c r="H1002" s="2" t="s">
        <v>2419</v>
      </c>
      <c r="I1002" s="2"/>
      <c r="J1002" t="s">
        <v>62</v>
      </c>
      <c r="K1002" s="2"/>
    </row>
    <row r="1003" spans="1:11" x14ac:dyDescent="0.25">
      <c r="A1003" s="2">
        <v>61</v>
      </c>
      <c r="B1003" s="2">
        <v>81</v>
      </c>
      <c r="C1003" s="2">
        <v>142</v>
      </c>
      <c r="D1003" s="2" t="s">
        <v>2206</v>
      </c>
      <c r="E1003" s="2" t="s">
        <v>2417</v>
      </c>
      <c r="F1003" s="2" t="s">
        <v>849</v>
      </c>
      <c r="G1003" s="2" t="s">
        <v>2418</v>
      </c>
      <c r="H1003" s="2">
        <v>1019.4</v>
      </c>
      <c r="I1003" s="2"/>
      <c r="J1003" t="s">
        <v>62</v>
      </c>
      <c r="K1003" s="2"/>
    </row>
    <row r="1004" spans="1:11" x14ac:dyDescent="0.25">
      <c r="A1004" s="2">
        <v>62</v>
      </c>
      <c r="B1004" s="2">
        <v>80</v>
      </c>
      <c r="C1004" s="2">
        <v>142</v>
      </c>
      <c r="D1004" s="2" t="s">
        <v>2230</v>
      </c>
      <c r="E1004" s="2" t="s">
        <v>2420</v>
      </c>
      <c r="F1004" s="2">
        <v>-7</v>
      </c>
      <c r="G1004" s="2" t="s">
        <v>2421</v>
      </c>
      <c r="H1004" s="2" t="s">
        <v>2422</v>
      </c>
      <c r="I1004" s="2" t="s">
        <v>92</v>
      </c>
      <c r="J1004" t="s">
        <v>62</v>
      </c>
      <c r="K1004" s="2"/>
    </row>
    <row r="1005" spans="1:11" x14ac:dyDescent="0.25">
      <c r="A1005" s="2">
        <v>62</v>
      </c>
      <c r="B1005" s="2">
        <v>80</v>
      </c>
      <c r="C1005" s="2">
        <v>142</v>
      </c>
      <c r="D1005" s="2" t="s">
        <v>2230</v>
      </c>
      <c r="E1005" s="2" t="s">
        <v>2420</v>
      </c>
      <c r="F1005" s="2">
        <v>-7</v>
      </c>
      <c r="G1005" s="2" t="s">
        <v>2421</v>
      </c>
      <c r="H1005" s="2" t="s">
        <v>2423</v>
      </c>
      <c r="I1005" s="2"/>
      <c r="J1005" t="s">
        <v>62</v>
      </c>
      <c r="K1005" s="2"/>
    </row>
    <row r="1006" spans="1:11" x14ac:dyDescent="0.25">
      <c r="A1006" s="2">
        <v>62</v>
      </c>
      <c r="B1006" s="2">
        <v>80</v>
      </c>
      <c r="C1006" s="2">
        <v>142</v>
      </c>
      <c r="D1006" s="2" t="s">
        <v>2230</v>
      </c>
      <c r="E1006" s="2" t="s">
        <v>2424</v>
      </c>
      <c r="F1006" s="2" t="s">
        <v>1333</v>
      </c>
      <c r="G1006" s="2" t="s">
        <v>2425</v>
      </c>
      <c r="H1006" s="2">
        <v>275.10000000000002</v>
      </c>
      <c r="I1006" s="2"/>
      <c r="J1006" t="s">
        <v>62</v>
      </c>
      <c r="K1006" s="2"/>
    </row>
    <row r="1007" spans="1:11" x14ac:dyDescent="0.25">
      <c r="A1007" s="2">
        <v>62</v>
      </c>
      <c r="B1007" s="2">
        <v>80</v>
      </c>
      <c r="C1007" s="2">
        <v>142</v>
      </c>
      <c r="D1007" s="2" t="s">
        <v>2230</v>
      </c>
      <c r="E1007" s="2" t="s">
        <v>2424</v>
      </c>
      <c r="F1007" s="2" t="s">
        <v>1333</v>
      </c>
      <c r="G1007" s="2" t="s">
        <v>2425</v>
      </c>
      <c r="H1007" s="2">
        <v>336</v>
      </c>
      <c r="I1007" s="2"/>
      <c r="J1007" t="s">
        <v>62</v>
      </c>
      <c r="K1007" s="2"/>
    </row>
    <row r="1008" spans="1:11" x14ac:dyDescent="0.25">
      <c r="A1008" s="2">
        <v>62</v>
      </c>
      <c r="B1008" s="2">
        <v>80</v>
      </c>
      <c r="C1008" s="2">
        <v>142</v>
      </c>
      <c r="D1008" s="2" t="s">
        <v>2230</v>
      </c>
      <c r="E1008" s="2" t="s">
        <v>2424</v>
      </c>
      <c r="F1008" s="2" t="s">
        <v>1333</v>
      </c>
      <c r="G1008" s="2" t="s">
        <v>2425</v>
      </c>
      <c r="H1008" s="2">
        <v>1290.3</v>
      </c>
      <c r="I1008" s="2"/>
      <c r="J1008" t="s">
        <v>62</v>
      </c>
      <c r="K1008" s="2"/>
    </row>
    <row r="1009" spans="1:11" x14ac:dyDescent="0.25">
      <c r="A1009" s="2">
        <v>65</v>
      </c>
      <c r="B1009" s="2">
        <v>77</v>
      </c>
      <c r="C1009" s="2">
        <v>142</v>
      </c>
      <c r="D1009" s="2" t="s">
        <v>2426</v>
      </c>
      <c r="E1009" s="2" t="s">
        <v>2427</v>
      </c>
      <c r="F1009" s="2">
        <v>-5</v>
      </c>
      <c r="G1009" s="2" t="s">
        <v>2428</v>
      </c>
      <c r="H1009" s="2" t="s">
        <v>472</v>
      </c>
      <c r="I1009" s="2" t="s">
        <v>227</v>
      </c>
      <c r="J1009" t="s">
        <v>62</v>
      </c>
      <c r="K1009" s="2"/>
    </row>
    <row r="1010" spans="1:11" x14ac:dyDescent="0.25">
      <c r="A1010" s="2">
        <v>65</v>
      </c>
      <c r="B1010" s="2">
        <v>77</v>
      </c>
      <c r="C1010" s="2">
        <v>142</v>
      </c>
      <c r="D1010" s="2" t="s">
        <v>2426</v>
      </c>
      <c r="E1010" s="2" t="s">
        <v>2427</v>
      </c>
      <c r="F1010" s="2">
        <v>-5</v>
      </c>
      <c r="G1010" s="2" t="s">
        <v>2428</v>
      </c>
      <c r="H1010" s="2" t="s">
        <v>2429</v>
      </c>
      <c r="I1010" s="2" t="s">
        <v>196</v>
      </c>
      <c r="J1010" t="s">
        <v>62</v>
      </c>
      <c r="K1010" s="2"/>
    </row>
    <row r="1011" spans="1:11" x14ac:dyDescent="0.25">
      <c r="A1011" s="2">
        <v>65</v>
      </c>
      <c r="B1011" s="2">
        <v>77</v>
      </c>
      <c r="C1011" s="2">
        <v>142</v>
      </c>
      <c r="D1011" s="2" t="s">
        <v>2426</v>
      </c>
      <c r="E1011" s="2" t="s">
        <v>2430</v>
      </c>
      <c r="F1011" s="2" t="s">
        <v>164</v>
      </c>
      <c r="G1011" s="2" t="s">
        <v>2431</v>
      </c>
      <c r="H1011" s="2" t="s">
        <v>2432</v>
      </c>
      <c r="I1011" s="2" t="s">
        <v>273</v>
      </c>
      <c r="J1011" t="s">
        <v>62</v>
      </c>
      <c r="K1011" s="2"/>
    </row>
    <row r="1012" spans="1:11" x14ac:dyDescent="0.25">
      <c r="A1012" s="2">
        <v>65</v>
      </c>
      <c r="B1012" s="2">
        <v>77</v>
      </c>
      <c r="C1012" s="2">
        <v>142</v>
      </c>
      <c r="D1012" s="2" t="s">
        <v>2426</v>
      </c>
      <c r="E1012" s="2" t="s">
        <v>2430</v>
      </c>
      <c r="F1012" s="2" t="s">
        <v>164</v>
      </c>
      <c r="G1012" s="2" t="s">
        <v>2431</v>
      </c>
      <c r="H1012" s="2" t="s">
        <v>2433</v>
      </c>
      <c r="I1012" s="2" t="s">
        <v>227</v>
      </c>
      <c r="J1012" t="s">
        <v>62</v>
      </c>
      <c r="K1012" s="2"/>
    </row>
    <row r="1013" spans="1:11" x14ac:dyDescent="0.25">
      <c r="A1013" s="2">
        <v>60</v>
      </c>
      <c r="B1013" s="2">
        <v>83</v>
      </c>
      <c r="C1013" s="2">
        <v>143</v>
      </c>
      <c r="D1013" s="2" t="s">
        <v>2150</v>
      </c>
      <c r="E1013" s="2" t="s">
        <v>2434</v>
      </c>
      <c r="F1013" s="2" t="s">
        <v>2435</v>
      </c>
      <c r="G1013" s="2" t="s">
        <v>2436</v>
      </c>
      <c r="H1013" s="2" t="s">
        <v>2437</v>
      </c>
      <c r="I1013" s="2"/>
      <c r="J1013" t="s">
        <v>62</v>
      </c>
      <c r="K1013" s="2"/>
    </row>
    <row r="1014" spans="1:11" x14ac:dyDescent="0.25">
      <c r="A1014" s="2">
        <v>60</v>
      </c>
      <c r="B1014" s="2">
        <v>83</v>
      </c>
      <c r="C1014" s="2">
        <v>143</v>
      </c>
      <c r="D1014" s="2" t="s">
        <v>2150</v>
      </c>
      <c r="E1014" s="2" t="s">
        <v>2434</v>
      </c>
      <c r="F1014" s="2" t="s">
        <v>2435</v>
      </c>
      <c r="G1014" s="2" t="s">
        <v>2436</v>
      </c>
      <c r="H1014" s="2" t="s">
        <v>2438</v>
      </c>
      <c r="I1014" s="2"/>
      <c r="J1014" t="s">
        <v>62</v>
      </c>
      <c r="K1014" s="2"/>
    </row>
    <row r="1015" spans="1:11" x14ac:dyDescent="0.25">
      <c r="A1015" s="2">
        <v>61</v>
      </c>
      <c r="B1015" s="2">
        <v>82</v>
      </c>
      <c r="C1015" s="2">
        <v>143</v>
      </c>
      <c r="D1015" s="2" t="s">
        <v>2206</v>
      </c>
      <c r="E1015" s="2" t="s">
        <v>2439</v>
      </c>
      <c r="F1015" s="2" t="s">
        <v>962</v>
      </c>
      <c r="G1015" s="2" t="s">
        <v>2440</v>
      </c>
      <c r="H1015" s="2" t="s">
        <v>2441</v>
      </c>
      <c r="I1015" s="2" t="s">
        <v>227</v>
      </c>
      <c r="J1015" t="s">
        <v>62</v>
      </c>
      <c r="K1015" s="2"/>
    </row>
    <row r="1016" spans="1:11" x14ac:dyDescent="0.25">
      <c r="A1016" s="2">
        <v>61</v>
      </c>
      <c r="B1016" s="2">
        <v>82</v>
      </c>
      <c r="C1016" s="2">
        <v>143</v>
      </c>
      <c r="D1016" s="2" t="s">
        <v>2206</v>
      </c>
      <c r="E1016" s="2" t="s">
        <v>2439</v>
      </c>
      <c r="F1016" s="2" t="s">
        <v>962</v>
      </c>
      <c r="G1016" s="2" t="s">
        <v>2440</v>
      </c>
      <c r="H1016" s="2" t="s">
        <v>2442</v>
      </c>
      <c r="I1016" s="2" t="s">
        <v>196</v>
      </c>
      <c r="J1016" t="s">
        <v>62</v>
      </c>
      <c r="K1016" s="2"/>
    </row>
    <row r="1017" spans="1:11" x14ac:dyDescent="0.25">
      <c r="A1017" s="2">
        <v>61</v>
      </c>
      <c r="B1017" s="2">
        <v>82</v>
      </c>
      <c r="C1017" s="2">
        <v>143</v>
      </c>
      <c r="D1017" s="2" t="s">
        <v>2206</v>
      </c>
      <c r="E1017" s="2" t="s">
        <v>2443</v>
      </c>
      <c r="F1017" s="2" t="s">
        <v>2444</v>
      </c>
      <c r="G1017" s="2" t="s">
        <v>2445</v>
      </c>
      <c r="H1017" s="2" t="s">
        <v>2446</v>
      </c>
      <c r="I1017" s="2" t="s">
        <v>92</v>
      </c>
      <c r="J1017" t="s">
        <v>62</v>
      </c>
      <c r="K1017" s="2"/>
    </row>
    <row r="1018" spans="1:11" x14ac:dyDescent="0.25">
      <c r="A1018" s="2">
        <v>62</v>
      </c>
      <c r="B1018" s="2">
        <v>81</v>
      </c>
      <c r="C1018" s="2">
        <v>143</v>
      </c>
      <c r="D1018" s="2" t="s">
        <v>2230</v>
      </c>
      <c r="E1018" s="2" t="s">
        <v>2447</v>
      </c>
      <c r="F1018" s="2" t="s">
        <v>2448</v>
      </c>
      <c r="G1018" s="2" t="s">
        <v>2449</v>
      </c>
      <c r="H1018" s="2">
        <v>208</v>
      </c>
      <c r="I1018" s="2" t="s">
        <v>196</v>
      </c>
      <c r="J1018" t="s">
        <v>62</v>
      </c>
      <c r="K1018" s="2"/>
    </row>
    <row r="1019" spans="1:11" x14ac:dyDescent="0.25">
      <c r="A1019" s="2">
        <v>63</v>
      </c>
      <c r="B1019" s="2">
        <v>80</v>
      </c>
      <c r="C1019" s="2">
        <v>143</v>
      </c>
      <c r="D1019" s="2" t="s">
        <v>2336</v>
      </c>
      <c r="E1019" s="2" t="s">
        <v>2450</v>
      </c>
      <c r="F1019" s="2" t="s">
        <v>962</v>
      </c>
      <c r="G1019" s="2" t="s">
        <v>2451</v>
      </c>
      <c r="H1019" s="2" t="s">
        <v>2452</v>
      </c>
      <c r="I1019" s="2" t="s">
        <v>227</v>
      </c>
      <c r="J1019" t="s">
        <v>62</v>
      </c>
    </row>
    <row r="1020" spans="1:11" x14ac:dyDescent="0.25">
      <c r="A1020" s="2">
        <v>63</v>
      </c>
      <c r="B1020" s="2">
        <v>80</v>
      </c>
      <c r="C1020" s="2">
        <v>143</v>
      </c>
      <c r="D1020" s="2" t="s">
        <v>2336</v>
      </c>
      <c r="E1020" s="2" t="s">
        <v>2450</v>
      </c>
      <c r="F1020" s="2" t="s">
        <v>962</v>
      </c>
      <c r="G1020" s="2" t="s">
        <v>2451</v>
      </c>
      <c r="H1020" s="2" t="s">
        <v>2453</v>
      </c>
      <c r="I1020" s="2" t="s">
        <v>196</v>
      </c>
      <c r="J1020" t="s">
        <v>62</v>
      </c>
    </row>
    <row r="1021" spans="1:11" x14ac:dyDescent="0.25">
      <c r="A1021" s="2">
        <v>66</v>
      </c>
      <c r="B1021" s="2">
        <v>77</v>
      </c>
      <c r="C1021" s="2">
        <v>143</v>
      </c>
      <c r="D1021" s="2" t="s">
        <v>2376</v>
      </c>
      <c r="E1021" s="2">
        <v>405.7</v>
      </c>
      <c r="F1021" s="2" t="s">
        <v>1504</v>
      </c>
      <c r="G1021" s="2" t="s">
        <v>2454</v>
      </c>
      <c r="H1021" s="2">
        <v>86</v>
      </c>
      <c r="I1021" s="2" t="s">
        <v>73</v>
      </c>
      <c r="J1021" t="s">
        <v>62</v>
      </c>
    </row>
    <row r="1022" spans="1:11" x14ac:dyDescent="0.25">
      <c r="A1022" s="2">
        <v>66</v>
      </c>
      <c r="B1022" s="2">
        <v>77</v>
      </c>
      <c r="C1022" s="2">
        <v>143</v>
      </c>
      <c r="D1022" s="2" t="s">
        <v>2376</v>
      </c>
      <c r="E1022" s="2">
        <v>405.7</v>
      </c>
      <c r="F1022" s="2" t="s">
        <v>1504</v>
      </c>
      <c r="G1022" s="2" t="s">
        <v>2454</v>
      </c>
      <c r="H1022" s="2">
        <v>95</v>
      </c>
      <c r="I1022" s="2" t="s">
        <v>73</v>
      </c>
      <c r="J1022" t="s">
        <v>62</v>
      </c>
    </row>
    <row r="1023" spans="1:11" x14ac:dyDescent="0.25">
      <c r="A1023" s="2">
        <v>55</v>
      </c>
      <c r="B1023" s="2">
        <v>89</v>
      </c>
      <c r="C1023" s="2">
        <v>144</v>
      </c>
      <c r="D1023" s="2" t="s">
        <v>1577</v>
      </c>
      <c r="E1023" s="2" t="s">
        <v>2455</v>
      </c>
      <c r="F1023" s="2" t="s">
        <v>458</v>
      </c>
      <c r="G1023" s="2" t="s">
        <v>2456</v>
      </c>
      <c r="H1023" s="2">
        <v>49.4</v>
      </c>
      <c r="I1023" s="2" t="s">
        <v>73</v>
      </c>
      <c r="J1023" t="s">
        <v>62</v>
      </c>
    </row>
    <row r="1024" spans="1:11" x14ac:dyDescent="0.25">
      <c r="A1024" s="2">
        <v>61</v>
      </c>
      <c r="B1024" s="2">
        <v>83</v>
      </c>
      <c r="C1024" s="2">
        <v>144</v>
      </c>
      <c r="D1024" s="2" t="s">
        <v>2206</v>
      </c>
      <c r="E1024" s="2" t="s">
        <v>2457</v>
      </c>
      <c r="F1024" s="2" t="s">
        <v>2458</v>
      </c>
      <c r="G1024" s="2" t="s">
        <v>2459</v>
      </c>
      <c r="H1024" s="2" t="s">
        <v>2460</v>
      </c>
      <c r="I1024" s="2" t="s">
        <v>227</v>
      </c>
      <c r="J1024" t="s">
        <v>62</v>
      </c>
    </row>
    <row r="1025" spans="1:10" x14ac:dyDescent="0.25">
      <c r="A1025" s="2">
        <v>61</v>
      </c>
      <c r="B1025" s="2">
        <v>83</v>
      </c>
      <c r="C1025" s="2">
        <v>144</v>
      </c>
      <c r="D1025" s="2" t="s">
        <v>2206</v>
      </c>
      <c r="E1025" s="2" t="s">
        <v>2457</v>
      </c>
      <c r="F1025" s="2" t="s">
        <v>2458</v>
      </c>
      <c r="G1025" s="2" t="s">
        <v>2459</v>
      </c>
      <c r="H1025" s="2">
        <v>608.70000000000005</v>
      </c>
      <c r="I1025" s="2" t="s">
        <v>196</v>
      </c>
      <c r="J1025" t="s">
        <v>62</v>
      </c>
    </row>
    <row r="1026" spans="1:10" x14ac:dyDescent="0.25">
      <c r="A1026" s="2">
        <v>61</v>
      </c>
      <c r="B1026" s="2">
        <v>83</v>
      </c>
      <c r="C1026" s="2">
        <v>144</v>
      </c>
      <c r="D1026" s="2" t="s">
        <v>2206</v>
      </c>
      <c r="E1026" s="2" t="s">
        <v>2457</v>
      </c>
      <c r="F1026" s="2" t="s">
        <v>2458</v>
      </c>
      <c r="G1026" s="2" t="s">
        <v>2459</v>
      </c>
      <c r="H1026" s="2" t="s">
        <v>2461</v>
      </c>
      <c r="I1026" s="2" t="s">
        <v>196</v>
      </c>
      <c r="J1026" t="s">
        <v>62</v>
      </c>
    </row>
    <row r="1027" spans="1:10" x14ac:dyDescent="0.25">
      <c r="A1027" s="2">
        <v>61</v>
      </c>
      <c r="B1027" s="2">
        <v>83</v>
      </c>
      <c r="C1027" s="2">
        <v>144</v>
      </c>
      <c r="D1027" s="2" t="s">
        <v>2206</v>
      </c>
      <c r="E1027" s="2" t="s">
        <v>2462</v>
      </c>
      <c r="F1027" s="2" t="s">
        <v>2463</v>
      </c>
      <c r="G1027" s="2" t="s">
        <v>2464</v>
      </c>
      <c r="H1027" s="2">
        <v>85.5</v>
      </c>
      <c r="I1027" s="2"/>
      <c r="J1027" t="s">
        <v>62</v>
      </c>
    </row>
    <row r="1028" spans="1:10" x14ac:dyDescent="0.25">
      <c r="A1028" s="2">
        <v>62</v>
      </c>
      <c r="B1028" s="2">
        <v>82</v>
      </c>
      <c r="C1028" s="2">
        <v>144</v>
      </c>
      <c r="D1028" s="2" t="s">
        <v>2230</v>
      </c>
      <c r="E1028" s="2" t="s">
        <v>2465</v>
      </c>
      <c r="F1028" s="2" t="s">
        <v>461</v>
      </c>
      <c r="G1028" s="2" t="s">
        <v>2466</v>
      </c>
      <c r="H1028" s="2" t="s">
        <v>2467</v>
      </c>
      <c r="I1028" s="2" t="s">
        <v>92</v>
      </c>
      <c r="J1028" t="s">
        <v>62</v>
      </c>
    </row>
    <row r="1029" spans="1:10" x14ac:dyDescent="0.25">
      <c r="A1029" s="2">
        <v>63</v>
      </c>
      <c r="B1029" s="2">
        <v>81</v>
      </c>
      <c r="C1029" s="2">
        <v>144</v>
      </c>
      <c r="D1029" s="2" t="s">
        <v>2336</v>
      </c>
      <c r="E1029" s="2" t="s">
        <v>2468</v>
      </c>
      <c r="F1029" s="2" t="s">
        <v>173</v>
      </c>
      <c r="G1029" s="2" t="s">
        <v>2469</v>
      </c>
      <c r="H1029" s="2" t="s">
        <v>2470</v>
      </c>
      <c r="I1029" s="2" t="s">
        <v>49</v>
      </c>
      <c r="J1029" t="s">
        <v>62</v>
      </c>
    </row>
    <row r="1030" spans="1:10" x14ac:dyDescent="0.25">
      <c r="A1030" s="2">
        <v>63</v>
      </c>
      <c r="B1030" s="2">
        <v>81</v>
      </c>
      <c r="C1030" s="2">
        <v>144</v>
      </c>
      <c r="D1030" s="2" t="s">
        <v>2336</v>
      </c>
      <c r="E1030" s="2" t="s">
        <v>2468</v>
      </c>
      <c r="F1030" s="2" t="s">
        <v>173</v>
      </c>
      <c r="G1030" s="2" t="s">
        <v>2469</v>
      </c>
      <c r="H1030" s="2" t="s">
        <v>2471</v>
      </c>
      <c r="I1030" s="2"/>
      <c r="J1030" t="s">
        <v>62</v>
      </c>
    </row>
    <row r="1031" spans="1:10" x14ac:dyDescent="0.25">
      <c r="A1031" s="2">
        <v>63</v>
      </c>
      <c r="B1031" s="2">
        <v>81</v>
      </c>
      <c r="C1031" s="2">
        <v>144</v>
      </c>
      <c r="D1031" s="2" t="s">
        <v>2336</v>
      </c>
      <c r="E1031" s="2" t="s">
        <v>2472</v>
      </c>
      <c r="F1031" s="2" t="s">
        <v>101</v>
      </c>
      <c r="G1031" s="2" t="s">
        <v>2473</v>
      </c>
      <c r="H1031" s="2">
        <v>7.5</v>
      </c>
      <c r="I1031" s="2"/>
      <c r="J1031" t="s">
        <v>62</v>
      </c>
    </row>
    <row r="1032" spans="1:10" x14ac:dyDescent="0.25">
      <c r="A1032" s="2">
        <v>63</v>
      </c>
      <c r="B1032" s="2">
        <v>81</v>
      </c>
      <c r="C1032" s="2">
        <v>144</v>
      </c>
      <c r="D1032" s="2" t="s">
        <v>2336</v>
      </c>
      <c r="E1032" s="2" t="s">
        <v>2472</v>
      </c>
      <c r="F1032" s="2" t="s">
        <v>101</v>
      </c>
      <c r="G1032" s="2" t="s">
        <v>2473</v>
      </c>
      <c r="H1032" s="2" t="s">
        <v>2474</v>
      </c>
      <c r="I1032" s="2" t="s">
        <v>92</v>
      </c>
      <c r="J1032" t="s">
        <v>62</v>
      </c>
    </row>
    <row r="1033" spans="1:10" x14ac:dyDescent="0.25">
      <c r="A1033" s="2">
        <v>64</v>
      </c>
      <c r="B1033" s="2">
        <v>80</v>
      </c>
      <c r="C1033" s="2">
        <v>144</v>
      </c>
      <c r="D1033" s="2" t="s">
        <v>2319</v>
      </c>
      <c r="E1033" s="2" t="s">
        <v>2475</v>
      </c>
      <c r="F1033" s="2" t="s">
        <v>762</v>
      </c>
      <c r="G1033" s="2" t="s">
        <v>936</v>
      </c>
      <c r="H1033" s="2" t="s">
        <v>2476</v>
      </c>
      <c r="I1033" s="2" t="s">
        <v>92</v>
      </c>
      <c r="J1033" t="s">
        <v>62</v>
      </c>
    </row>
    <row r="1034" spans="1:10" x14ac:dyDescent="0.25">
      <c r="A1034" s="2">
        <v>64</v>
      </c>
      <c r="B1034" s="2">
        <v>80</v>
      </c>
      <c r="C1034" s="2">
        <v>144</v>
      </c>
      <c r="D1034" s="2" t="s">
        <v>2319</v>
      </c>
      <c r="E1034" s="2" t="s">
        <v>2477</v>
      </c>
      <c r="F1034" s="2" t="s">
        <v>1892</v>
      </c>
      <c r="G1034" s="2" t="s">
        <v>2478</v>
      </c>
      <c r="H1034" s="2" t="s">
        <v>2479</v>
      </c>
      <c r="I1034" s="2" t="s">
        <v>273</v>
      </c>
      <c r="J1034" t="s">
        <v>62</v>
      </c>
    </row>
    <row r="1035" spans="1:10" x14ac:dyDescent="0.25">
      <c r="A1035" s="2">
        <v>64</v>
      </c>
      <c r="B1035" s="2">
        <v>80</v>
      </c>
      <c r="C1035" s="2">
        <v>144</v>
      </c>
      <c r="D1035" s="2" t="s">
        <v>2319</v>
      </c>
      <c r="E1035" s="2" t="s">
        <v>2477</v>
      </c>
      <c r="F1035" s="2" t="s">
        <v>1892</v>
      </c>
      <c r="G1035" s="2" t="s">
        <v>2478</v>
      </c>
      <c r="H1035" s="2" t="s">
        <v>2480</v>
      </c>
      <c r="I1035" s="2" t="s">
        <v>227</v>
      </c>
      <c r="J1035" t="s">
        <v>62</v>
      </c>
    </row>
    <row r="1036" spans="1:10" x14ac:dyDescent="0.25">
      <c r="A1036" s="2">
        <v>65</v>
      </c>
      <c r="B1036" s="2">
        <v>79</v>
      </c>
      <c r="C1036" s="2">
        <v>144</v>
      </c>
      <c r="D1036" s="2" t="s">
        <v>2426</v>
      </c>
      <c r="E1036" s="2" t="s">
        <v>2481</v>
      </c>
      <c r="F1036" s="2">
        <v>-8</v>
      </c>
      <c r="G1036" s="2" t="s">
        <v>2482</v>
      </c>
      <c r="H1036" s="2" t="s">
        <v>2483</v>
      </c>
      <c r="I1036" s="2" t="s">
        <v>92</v>
      </c>
      <c r="J1036" t="s">
        <v>62</v>
      </c>
    </row>
    <row r="1037" spans="1:10" x14ac:dyDescent="0.25">
      <c r="A1037" s="2">
        <v>65</v>
      </c>
      <c r="B1037" s="2">
        <v>79</v>
      </c>
      <c r="C1037" s="2">
        <v>144</v>
      </c>
      <c r="D1037" s="2" t="s">
        <v>2426</v>
      </c>
      <c r="E1037" s="2" t="s">
        <v>2484</v>
      </c>
      <c r="F1037" s="2" t="s">
        <v>132</v>
      </c>
      <c r="G1037" s="2" t="s">
        <v>2485</v>
      </c>
      <c r="H1037" s="2" t="s">
        <v>2486</v>
      </c>
      <c r="I1037" s="2" t="s">
        <v>273</v>
      </c>
      <c r="J1037" t="s">
        <v>62</v>
      </c>
    </row>
    <row r="1038" spans="1:10" x14ac:dyDescent="0.25">
      <c r="A1038" s="2">
        <v>67</v>
      </c>
      <c r="B1038" s="2">
        <v>77</v>
      </c>
      <c r="C1038" s="2">
        <v>144</v>
      </c>
      <c r="D1038" s="2" t="s">
        <v>2487</v>
      </c>
      <c r="E1038" s="2" t="s">
        <v>2488</v>
      </c>
      <c r="F1038" s="2" t="s">
        <v>363</v>
      </c>
      <c r="G1038" s="2" t="s">
        <v>2489</v>
      </c>
      <c r="H1038" s="2" t="s">
        <v>2490</v>
      </c>
      <c r="I1038" s="2" t="s">
        <v>273</v>
      </c>
      <c r="J1038" t="s">
        <v>62</v>
      </c>
    </row>
    <row r="1039" spans="1:10" x14ac:dyDescent="0.25">
      <c r="A1039" s="2">
        <v>58</v>
      </c>
      <c r="B1039" s="2">
        <v>87</v>
      </c>
      <c r="C1039" s="2">
        <v>145</v>
      </c>
      <c r="D1039" s="2" t="s">
        <v>1878</v>
      </c>
      <c r="E1039" s="2" t="s">
        <v>2491</v>
      </c>
      <c r="F1039" s="2" t="s">
        <v>2492</v>
      </c>
      <c r="G1039" s="2" t="s">
        <v>2493</v>
      </c>
      <c r="H1039" s="2" t="s">
        <v>2491</v>
      </c>
      <c r="I1039" s="2" t="s">
        <v>92</v>
      </c>
      <c r="J1039" t="s">
        <v>62</v>
      </c>
    </row>
    <row r="1040" spans="1:10" x14ac:dyDescent="0.25">
      <c r="A1040" s="2">
        <v>60</v>
      </c>
      <c r="B1040" s="2">
        <v>85</v>
      </c>
      <c r="C1040" s="2">
        <v>145</v>
      </c>
      <c r="D1040" s="2" t="s">
        <v>2150</v>
      </c>
      <c r="E1040" s="2" t="s">
        <v>2494</v>
      </c>
      <c r="F1040" s="2" t="s">
        <v>12</v>
      </c>
      <c r="G1040" s="2" t="s">
        <v>2495</v>
      </c>
      <c r="H1040" s="2" t="s">
        <v>2496</v>
      </c>
      <c r="I1040" s="2" t="s">
        <v>92</v>
      </c>
      <c r="J1040" t="s">
        <v>62</v>
      </c>
    </row>
    <row r="1041" spans="1:10" x14ac:dyDescent="0.25">
      <c r="A1041" s="2">
        <v>61</v>
      </c>
      <c r="B1041" s="2">
        <v>84</v>
      </c>
      <c r="C1041" s="2">
        <v>145</v>
      </c>
      <c r="D1041" s="2" t="s">
        <v>2206</v>
      </c>
      <c r="E1041" s="2" t="s">
        <v>2497</v>
      </c>
      <c r="F1041" s="2" t="s">
        <v>962</v>
      </c>
      <c r="G1041" s="2" t="s">
        <v>2498</v>
      </c>
      <c r="H1041" s="2">
        <v>-44.2</v>
      </c>
      <c r="I1041" s="2"/>
      <c r="J1041" t="s">
        <v>62</v>
      </c>
    </row>
    <row r="1042" spans="1:10" x14ac:dyDescent="0.25">
      <c r="A1042" s="2">
        <v>61</v>
      </c>
      <c r="B1042" s="2">
        <v>84</v>
      </c>
      <c r="C1042" s="2">
        <v>145</v>
      </c>
      <c r="D1042" s="2" t="s">
        <v>2206</v>
      </c>
      <c r="E1042" s="2" t="s">
        <v>2497</v>
      </c>
      <c r="F1042" s="2" t="s">
        <v>962</v>
      </c>
      <c r="G1042" s="2" t="s">
        <v>2498</v>
      </c>
      <c r="H1042" s="2" t="s">
        <v>2499</v>
      </c>
      <c r="I1042" s="2" t="s">
        <v>273</v>
      </c>
      <c r="J1042" t="s">
        <v>62</v>
      </c>
    </row>
    <row r="1043" spans="1:10" x14ac:dyDescent="0.25">
      <c r="A1043" s="2">
        <v>61</v>
      </c>
      <c r="B1043" s="2">
        <v>84</v>
      </c>
      <c r="C1043" s="2">
        <v>145</v>
      </c>
      <c r="D1043" s="2" t="s">
        <v>2206</v>
      </c>
      <c r="E1043" s="2" t="s">
        <v>2497</v>
      </c>
      <c r="F1043" s="2" t="s">
        <v>962</v>
      </c>
      <c r="G1043" s="2" t="s">
        <v>2498</v>
      </c>
      <c r="H1043" s="2" t="s">
        <v>2500</v>
      </c>
      <c r="I1043" s="2" t="s">
        <v>227</v>
      </c>
      <c r="J1043" t="s">
        <v>62</v>
      </c>
    </row>
    <row r="1044" spans="1:10" x14ac:dyDescent="0.25">
      <c r="A1044" s="2">
        <v>61</v>
      </c>
      <c r="B1044" s="2">
        <v>84</v>
      </c>
      <c r="C1044" s="2">
        <v>145</v>
      </c>
      <c r="D1044" s="2" t="s">
        <v>2206</v>
      </c>
      <c r="E1044" s="2" t="s">
        <v>2497</v>
      </c>
      <c r="F1044" s="2" t="s">
        <v>962</v>
      </c>
      <c r="G1044" s="2" t="s">
        <v>2498</v>
      </c>
      <c r="H1044" s="2" t="s">
        <v>2501</v>
      </c>
      <c r="I1044" s="2" t="s">
        <v>196</v>
      </c>
      <c r="J1044" t="s">
        <v>62</v>
      </c>
    </row>
    <row r="1045" spans="1:10" x14ac:dyDescent="0.25">
      <c r="A1045" s="2">
        <v>62</v>
      </c>
      <c r="B1045" s="2">
        <v>83</v>
      </c>
      <c r="C1045" s="2">
        <v>145</v>
      </c>
      <c r="D1045" s="2" t="s">
        <v>2230</v>
      </c>
      <c r="E1045" s="2" t="s">
        <v>2502</v>
      </c>
      <c r="F1045" s="2" t="s">
        <v>2503</v>
      </c>
      <c r="G1045" s="2" t="s">
        <v>2504</v>
      </c>
      <c r="H1045" s="2" t="s">
        <v>2505</v>
      </c>
      <c r="I1045" s="2" t="s">
        <v>196</v>
      </c>
      <c r="J1045" t="s">
        <v>62</v>
      </c>
    </row>
    <row r="1046" spans="1:10" x14ac:dyDescent="0.25">
      <c r="A1046" s="2">
        <v>62</v>
      </c>
      <c r="B1046" s="2">
        <v>83</v>
      </c>
      <c r="C1046" s="2">
        <v>145</v>
      </c>
      <c r="D1046" s="2" t="s">
        <v>2230</v>
      </c>
      <c r="E1046" s="2">
        <v>8815</v>
      </c>
      <c r="F1046" s="2" t="s">
        <v>2435</v>
      </c>
      <c r="G1046" s="2" t="s">
        <v>2506</v>
      </c>
      <c r="H1046" s="2" t="s">
        <v>2507</v>
      </c>
      <c r="I1046" s="2" t="s">
        <v>273</v>
      </c>
      <c r="J1046" t="s">
        <v>62</v>
      </c>
    </row>
    <row r="1047" spans="1:10" x14ac:dyDescent="0.25">
      <c r="A1047" s="2">
        <v>62</v>
      </c>
      <c r="B1047" s="2">
        <v>83</v>
      </c>
      <c r="C1047" s="2">
        <v>145</v>
      </c>
      <c r="D1047" s="2" t="s">
        <v>2230</v>
      </c>
      <c r="E1047" s="2">
        <v>8815</v>
      </c>
      <c r="F1047" s="2" t="s">
        <v>2435</v>
      </c>
      <c r="G1047" s="2" t="s">
        <v>2506</v>
      </c>
      <c r="H1047" s="2">
        <v>-236</v>
      </c>
      <c r="I1047" s="2" t="s">
        <v>73</v>
      </c>
      <c r="J1047" t="s">
        <v>62</v>
      </c>
    </row>
    <row r="1048" spans="1:10" x14ac:dyDescent="0.25">
      <c r="A1048" s="2">
        <v>62</v>
      </c>
      <c r="B1048" s="2">
        <v>83</v>
      </c>
      <c r="C1048" s="2">
        <v>145</v>
      </c>
      <c r="D1048" s="2" t="s">
        <v>2230</v>
      </c>
      <c r="E1048" s="2">
        <v>8815</v>
      </c>
      <c r="F1048" s="2" t="s">
        <v>2435</v>
      </c>
      <c r="G1048" s="2" t="s">
        <v>2506</v>
      </c>
      <c r="H1048" s="2">
        <v>-743</v>
      </c>
      <c r="I1048" s="2" t="s">
        <v>73</v>
      </c>
      <c r="J1048" t="s">
        <v>62</v>
      </c>
    </row>
    <row r="1049" spans="1:10" x14ac:dyDescent="0.25">
      <c r="A1049" s="2">
        <v>63</v>
      </c>
      <c r="B1049" s="2">
        <v>82</v>
      </c>
      <c r="C1049" s="2">
        <v>145</v>
      </c>
      <c r="D1049" s="2" t="s">
        <v>2336</v>
      </c>
      <c r="E1049" s="2" t="s">
        <v>2508</v>
      </c>
      <c r="F1049" s="2" t="s">
        <v>962</v>
      </c>
      <c r="G1049" s="2" t="s">
        <v>2509</v>
      </c>
      <c r="H1049" s="2" t="s">
        <v>1974</v>
      </c>
      <c r="I1049" s="2" t="s">
        <v>227</v>
      </c>
      <c r="J1049" t="s">
        <v>62</v>
      </c>
    </row>
    <row r="1050" spans="1:10" x14ac:dyDescent="0.25">
      <c r="A1050" s="2">
        <v>63</v>
      </c>
      <c r="B1050" s="2">
        <v>82</v>
      </c>
      <c r="C1050" s="2">
        <v>145</v>
      </c>
      <c r="D1050" s="2" t="s">
        <v>2336</v>
      </c>
      <c r="E1050" s="2" t="s">
        <v>2508</v>
      </c>
      <c r="F1050" s="2" t="s">
        <v>962</v>
      </c>
      <c r="G1050" s="2" t="s">
        <v>2509</v>
      </c>
      <c r="H1050" s="2" t="s">
        <v>2508</v>
      </c>
      <c r="I1050" s="2" t="s">
        <v>196</v>
      </c>
      <c r="J1050" t="s">
        <v>62</v>
      </c>
    </row>
    <row r="1051" spans="1:10" x14ac:dyDescent="0.25">
      <c r="A1051" s="2">
        <v>64</v>
      </c>
      <c r="B1051" s="2">
        <v>81</v>
      </c>
      <c r="C1051" s="2">
        <v>145</v>
      </c>
      <c r="D1051" s="2" t="s">
        <v>2319</v>
      </c>
      <c r="E1051" s="2" t="s">
        <v>2510</v>
      </c>
      <c r="F1051" s="2" t="s">
        <v>966</v>
      </c>
      <c r="G1051" s="2" t="s">
        <v>2511</v>
      </c>
      <c r="H1051" s="2" t="s">
        <v>2512</v>
      </c>
      <c r="I1051" s="2" t="s">
        <v>7</v>
      </c>
      <c r="J1051" t="s">
        <v>62</v>
      </c>
    </row>
    <row r="1052" spans="1:10" x14ac:dyDescent="0.25">
      <c r="A1052" s="2">
        <v>64</v>
      </c>
      <c r="B1052" s="2">
        <v>81</v>
      </c>
      <c r="C1052" s="2">
        <v>145</v>
      </c>
      <c r="D1052" s="2" t="s">
        <v>2319</v>
      </c>
      <c r="E1052" s="2" t="s">
        <v>2513</v>
      </c>
      <c r="F1052" s="2" t="s">
        <v>2503</v>
      </c>
      <c r="G1052" s="2" t="s">
        <v>2514</v>
      </c>
      <c r="H1052" s="2">
        <v>927.2</v>
      </c>
      <c r="I1052" s="2" t="s">
        <v>196</v>
      </c>
      <c r="J1052" t="s">
        <v>62</v>
      </c>
    </row>
    <row r="1053" spans="1:10" x14ac:dyDescent="0.25">
      <c r="A1053" s="2">
        <v>64</v>
      </c>
      <c r="B1053" s="2">
        <v>81</v>
      </c>
      <c r="C1053" s="2">
        <v>145</v>
      </c>
      <c r="D1053" s="2" t="s">
        <v>2319</v>
      </c>
      <c r="E1053" s="2" t="s">
        <v>2513</v>
      </c>
      <c r="F1053" s="2" t="s">
        <v>2503</v>
      </c>
      <c r="G1053" s="2" t="s">
        <v>2514</v>
      </c>
      <c r="H1053" s="2">
        <v>1451.3</v>
      </c>
      <c r="I1053" s="2" t="s">
        <v>2515</v>
      </c>
      <c r="J1053" t="s">
        <v>62</v>
      </c>
    </row>
    <row r="1054" spans="1:10" x14ac:dyDescent="0.25">
      <c r="A1054" s="2">
        <v>57</v>
      </c>
      <c r="B1054" s="2">
        <v>89</v>
      </c>
      <c r="C1054" s="2">
        <v>146</v>
      </c>
      <c r="D1054" s="2" t="s">
        <v>1760</v>
      </c>
      <c r="E1054" s="2" t="s">
        <v>2516</v>
      </c>
      <c r="F1054" s="2" t="s">
        <v>98</v>
      </c>
      <c r="G1054" s="2" t="s">
        <v>2517</v>
      </c>
      <c r="H1054" s="2" t="s">
        <v>2518</v>
      </c>
      <c r="I1054" s="2"/>
      <c r="J1054" t="s">
        <v>62</v>
      </c>
    </row>
    <row r="1055" spans="1:10" x14ac:dyDescent="0.25">
      <c r="A1055" s="2">
        <v>57</v>
      </c>
      <c r="B1055" s="2">
        <v>89</v>
      </c>
      <c r="C1055" s="2">
        <v>146</v>
      </c>
      <c r="D1055" s="2" t="s">
        <v>1760</v>
      </c>
      <c r="E1055" s="2" t="s">
        <v>2516</v>
      </c>
      <c r="F1055" s="2" t="s">
        <v>98</v>
      </c>
      <c r="G1055" s="2" t="s">
        <v>2517</v>
      </c>
      <c r="H1055" s="2" t="s">
        <v>2519</v>
      </c>
      <c r="I1055" s="2"/>
      <c r="J1055" t="s">
        <v>62</v>
      </c>
    </row>
    <row r="1056" spans="1:10" x14ac:dyDescent="0.25">
      <c r="A1056" s="2">
        <v>63</v>
      </c>
      <c r="B1056" s="2">
        <v>83</v>
      </c>
      <c r="C1056" s="2">
        <v>146</v>
      </c>
      <c r="D1056" s="2" t="s">
        <v>2336</v>
      </c>
      <c r="E1056" s="2" t="s">
        <v>2520</v>
      </c>
      <c r="F1056" s="2" t="s">
        <v>132</v>
      </c>
      <c r="G1056" s="2" t="s">
        <v>2521</v>
      </c>
      <c r="H1056" s="2">
        <v>18.8</v>
      </c>
      <c r="I1056" s="2" t="s">
        <v>45</v>
      </c>
      <c r="J1056" t="s">
        <v>62</v>
      </c>
    </row>
    <row r="1057" spans="1:10" x14ac:dyDescent="0.25">
      <c r="A1057" s="2">
        <v>63</v>
      </c>
      <c r="B1057" s="2">
        <v>83</v>
      </c>
      <c r="C1057" s="2">
        <v>146</v>
      </c>
      <c r="D1057" s="2" t="s">
        <v>2336</v>
      </c>
      <c r="E1057" s="2" t="s">
        <v>2520</v>
      </c>
      <c r="F1057" s="2" t="s">
        <v>132</v>
      </c>
      <c r="G1057" s="2" t="s">
        <v>2521</v>
      </c>
      <c r="H1057" s="2" t="s">
        <v>2522</v>
      </c>
      <c r="I1057" s="2" t="s">
        <v>196</v>
      </c>
      <c r="J1057" t="s">
        <v>62</v>
      </c>
    </row>
    <row r="1058" spans="1:10" x14ac:dyDescent="0.25">
      <c r="A1058" s="2">
        <v>63</v>
      </c>
      <c r="B1058" s="2">
        <v>83</v>
      </c>
      <c r="C1058" s="2">
        <v>146</v>
      </c>
      <c r="D1058" s="2" t="s">
        <v>2336</v>
      </c>
      <c r="E1058" s="2" t="s">
        <v>2520</v>
      </c>
      <c r="F1058" s="2" t="s">
        <v>132</v>
      </c>
      <c r="G1058" s="2" t="s">
        <v>2521</v>
      </c>
      <c r="H1058" s="2" t="s">
        <v>2523</v>
      </c>
      <c r="I1058" s="2" t="s">
        <v>196</v>
      </c>
      <c r="J1058" t="s">
        <v>62</v>
      </c>
    </row>
    <row r="1059" spans="1:10" x14ac:dyDescent="0.25">
      <c r="A1059" s="2">
        <v>63</v>
      </c>
      <c r="B1059" s="2">
        <v>83</v>
      </c>
      <c r="C1059" s="2">
        <v>146</v>
      </c>
      <c r="D1059" s="2" t="s">
        <v>2336</v>
      </c>
      <c r="E1059" s="2" t="s">
        <v>2524</v>
      </c>
      <c r="F1059" s="2">
        <v>-27</v>
      </c>
      <c r="G1059" s="2" t="s">
        <v>2525</v>
      </c>
      <c r="H1059" s="2">
        <v>204</v>
      </c>
      <c r="I1059" s="2" t="s">
        <v>2526</v>
      </c>
      <c r="J1059" t="s">
        <v>62</v>
      </c>
    </row>
    <row r="1060" spans="1:10" x14ac:dyDescent="0.25">
      <c r="A1060" s="2">
        <v>65</v>
      </c>
      <c r="B1060" s="2">
        <v>81</v>
      </c>
      <c r="C1060" s="2">
        <v>146</v>
      </c>
      <c r="D1060" s="2" t="s">
        <v>2426</v>
      </c>
      <c r="E1060" s="2" t="s">
        <v>2527</v>
      </c>
      <c r="F1060" s="2" t="s">
        <v>1333</v>
      </c>
      <c r="G1060" s="2" t="s">
        <v>2528</v>
      </c>
      <c r="H1060" s="2" t="s">
        <v>2529</v>
      </c>
      <c r="I1060" s="2" t="s">
        <v>196</v>
      </c>
      <c r="J1060" t="s">
        <v>62</v>
      </c>
    </row>
    <row r="1061" spans="1:10" x14ac:dyDescent="0.25">
      <c r="A1061" s="2">
        <v>66</v>
      </c>
      <c r="B1061" s="2">
        <v>80</v>
      </c>
      <c r="C1061" s="2">
        <v>146</v>
      </c>
      <c r="D1061" s="2" t="s">
        <v>2376</v>
      </c>
      <c r="E1061" s="2" t="s">
        <v>2530</v>
      </c>
      <c r="F1061" s="2" t="s">
        <v>1333</v>
      </c>
      <c r="G1061" s="2" t="s">
        <v>2531</v>
      </c>
      <c r="H1061" s="2" t="s">
        <v>2532</v>
      </c>
      <c r="I1061" s="2" t="s">
        <v>196</v>
      </c>
      <c r="J1061" t="s">
        <v>62</v>
      </c>
    </row>
    <row r="1062" spans="1:10" x14ac:dyDescent="0.25">
      <c r="A1062" s="2">
        <v>66</v>
      </c>
      <c r="B1062" s="2">
        <v>80</v>
      </c>
      <c r="C1062" s="2">
        <v>146</v>
      </c>
      <c r="D1062" s="2" t="s">
        <v>2376</v>
      </c>
      <c r="E1062" s="2" t="s">
        <v>2530</v>
      </c>
      <c r="F1062" s="2" t="s">
        <v>1333</v>
      </c>
      <c r="G1062" s="2" t="s">
        <v>2531</v>
      </c>
      <c r="H1062" s="2" t="s">
        <v>2533</v>
      </c>
      <c r="I1062" s="2" t="s">
        <v>196</v>
      </c>
      <c r="J1062" t="s">
        <v>62</v>
      </c>
    </row>
    <row r="1063" spans="1:10" x14ac:dyDescent="0.25">
      <c r="A1063" s="2">
        <v>59</v>
      </c>
      <c r="B1063" s="2">
        <v>88</v>
      </c>
      <c r="C1063" s="2">
        <v>147</v>
      </c>
      <c r="D1063" s="2" t="s">
        <v>2121</v>
      </c>
      <c r="E1063" s="2" t="s">
        <v>2534</v>
      </c>
      <c r="F1063" s="2" t="s">
        <v>501</v>
      </c>
      <c r="G1063" s="2" t="s">
        <v>2535</v>
      </c>
      <c r="H1063" s="2">
        <v>65.209999999999994</v>
      </c>
      <c r="I1063" s="2"/>
      <c r="J1063" t="s">
        <v>62</v>
      </c>
    </row>
    <row r="1064" spans="1:10" x14ac:dyDescent="0.25">
      <c r="A1064" s="2">
        <v>59</v>
      </c>
      <c r="B1064" s="2">
        <v>88</v>
      </c>
      <c r="C1064" s="2">
        <v>147</v>
      </c>
      <c r="D1064" s="2" t="s">
        <v>2121</v>
      </c>
      <c r="E1064" s="2" t="s">
        <v>2534</v>
      </c>
      <c r="F1064" s="2" t="s">
        <v>501</v>
      </c>
      <c r="G1064" s="2" t="s">
        <v>2535</v>
      </c>
      <c r="H1064" s="2">
        <v>90.44</v>
      </c>
      <c r="I1064" s="2"/>
      <c r="J1064" t="s">
        <v>62</v>
      </c>
    </row>
    <row r="1065" spans="1:10" x14ac:dyDescent="0.25">
      <c r="A1065" s="2">
        <v>59</v>
      </c>
      <c r="B1065" s="2">
        <v>88</v>
      </c>
      <c r="C1065" s="2">
        <v>147</v>
      </c>
      <c r="D1065" s="2" t="s">
        <v>2121</v>
      </c>
      <c r="E1065" s="2" t="s">
        <v>2534</v>
      </c>
      <c r="F1065" s="2" t="s">
        <v>501</v>
      </c>
      <c r="G1065" s="2" t="s">
        <v>2535</v>
      </c>
      <c r="H1065" s="2">
        <v>93.17</v>
      </c>
      <c r="I1065" s="2" t="s">
        <v>110</v>
      </c>
      <c r="J1065" t="s">
        <v>62</v>
      </c>
    </row>
    <row r="1066" spans="1:10" x14ac:dyDescent="0.25">
      <c r="A1066" s="2">
        <v>61</v>
      </c>
      <c r="B1066" s="2">
        <v>86</v>
      </c>
      <c r="C1066" s="2">
        <v>147</v>
      </c>
      <c r="D1066" s="2" t="s">
        <v>2206</v>
      </c>
      <c r="E1066" s="2" t="s">
        <v>2536</v>
      </c>
      <c r="F1066" s="2" t="s">
        <v>962</v>
      </c>
      <c r="G1066" s="2" t="s">
        <v>2537</v>
      </c>
      <c r="H1066" s="2" t="s">
        <v>2538</v>
      </c>
      <c r="I1066" s="2" t="s">
        <v>196</v>
      </c>
      <c r="J1066" t="s">
        <v>62</v>
      </c>
    </row>
    <row r="1067" spans="1:10" x14ac:dyDescent="0.25">
      <c r="A1067" s="2">
        <v>61</v>
      </c>
      <c r="B1067" s="2">
        <v>86</v>
      </c>
      <c r="C1067" s="2">
        <v>147</v>
      </c>
      <c r="D1067" s="2" t="s">
        <v>2206</v>
      </c>
      <c r="E1067" s="2" t="s">
        <v>2536</v>
      </c>
      <c r="F1067" s="2" t="s">
        <v>962</v>
      </c>
      <c r="G1067" s="2" t="s">
        <v>2537</v>
      </c>
      <c r="H1067" s="2" t="s">
        <v>2539</v>
      </c>
      <c r="I1067" s="2" t="s">
        <v>227</v>
      </c>
      <c r="J1067" t="s">
        <v>62</v>
      </c>
    </row>
    <row r="1068" spans="1:10" x14ac:dyDescent="0.25">
      <c r="A1068" s="2">
        <v>61</v>
      </c>
      <c r="B1068" s="2">
        <v>86</v>
      </c>
      <c r="C1068" s="2">
        <v>147</v>
      </c>
      <c r="D1068" s="2" t="s">
        <v>2206</v>
      </c>
      <c r="E1068" s="2" t="s">
        <v>2536</v>
      </c>
      <c r="F1068" s="2" t="s">
        <v>962</v>
      </c>
      <c r="G1068" s="2" t="s">
        <v>2537</v>
      </c>
      <c r="H1068" s="2" t="s">
        <v>2540</v>
      </c>
      <c r="I1068" s="2" t="s">
        <v>273</v>
      </c>
      <c r="J1068" t="s">
        <v>62</v>
      </c>
    </row>
    <row r="1069" spans="1:10" x14ac:dyDescent="0.25">
      <c r="A1069" s="2">
        <v>61</v>
      </c>
      <c r="B1069" s="2">
        <v>86</v>
      </c>
      <c r="C1069" s="2">
        <v>147</v>
      </c>
      <c r="D1069" s="2" t="s">
        <v>2206</v>
      </c>
      <c r="E1069" s="2" t="s">
        <v>2536</v>
      </c>
      <c r="F1069" s="2" t="s">
        <v>962</v>
      </c>
      <c r="G1069" s="2" t="s">
        <v>2537</v>
      </c>
      <c r="H1069" s="2" t="s">
        <v>2541</v>
      </c>
      <c r="I1069" s="2" t="s">
        <v>227</v>
      </c>
      <c r="J1069" t="s">
        <v>62</v>
      </c>
    </row>
    <row r="1070" spans="1:10" x14ac:dyDescent="0.25">
      <c r="A1070" s="2">
        <v>63</v>
      </c>
      <c r="B1070" s="2">
        <v>84</v>
      </c>
      <c r="C1070" s="2">
        <v>147</v>
      </c>
      <c r="D1070" s="2" t="s">
        <v>2336</v>
      </c>
      <c r="E1070" s="2" t="s">
        <v>2542</v>
      </c>
      <c r="F1070" s="2" t="s">
        <v>962</v>
      </c>
      <c r="G1070" s="2" t="s">
        <v>2543</v>
      </c>
      <c r="H1070" s="2" t="s">
        <v>2544</v>
      </c>
      <c r="I1070" s="2" t="s">
        <v>227</v>
      </c>
      <c r="J1070" t="s">
        <v>62</v>
      </c>
    </row>
    <row r="1071" spans="1:10" x14ac:dyDescent="0.25">
      <c r="A1071" s="2">
        <v>63</v>
      </c>
      <c r="B1071" s="2">
        <v>84</v>
      </c>
      <c r="C1071" s="2">
        <v>147</v>
      </c>
      <c r="D1071" s="2" t="s">
        <v>2336</v>
      </c>
      <c r="E1071" s="2" t="s">
        <v>2542</v>
      </c>
      <c r="F1071" s="2" t="s">
        <v>962</v>
      </c>
      <c r="G1071" s="2" t="s">
        <v>2543</v>
      </c>
      <c r="H1071" s="2" t="s">
        <v>2545</v>
      </c>
      <c r="I1071" s="2" t="s">
        <v>196</v>
      </c>
      <c r="J1071" t="s">
        <v>62</v>
      </c>
    </row>
    <row r="1072" spans="1:10" x14ac:dyDescent="0.25">
      <c r="A1072" s="2">
        <v>64</v>
      </c>
      <c r="B1072" s="2">
        <v>83</v>
      </c>
      <c r="C1072" s="2">
        <v>147</v>
      </c>
      <c r="D1072" s="2" t="s">
        <v>2319</v>
      </c>
      <c r="E1072" s="2" t="s">
        <v>2546</v>
      </c>
      <c r="F1072" s="2" t="s">
        <v>2503</v>
      </c>
      <c r="G1072" s="2" t="s">
        <v>2547</v>
      </c>
      <c r="H1072" s="2" t="s">
        <v>2548</v>
      </c>
      <c r="I1072" s="2" t="s">
        <v>196</v>
      </c>
      <c r="J1072" t="s">
        <v>62</v>
      </c>
    </row>
    <row r="1073" spans="1:10" x14ac:dyDescent="0.25">
      <c r="A1073" s="2">
        <v>64</v>
      </c>
      <c r="B1073" s="2">
        <v>83</v>
      </c>
      <c r="C1073" s="2">
        <v>147</v>
      </c>
      <c r="D1073" s="2" t="s">
        <v>2319</v>
      </c>
      <c r="E1073" s="2" t="s">
        <v>2549</v>
      </c>
      <c r="F1073" s="2" t="s">
        <v>1459</v>
      </c>
      <c r="G1073" s="2" t="s">
        <v>2550</v>
      </c>
      <c r="H1073" s="2" t="s">
        <v>2551</v>
      </c>
      <c r="I1073" s="2" t="s">
        <v>273</v>
      </c>
      <c r="J1073" t="s">
        <v>62</v>
      </c>
    </row>
    <row r="1074" spans="1:10" x14ac:dyDescent="0.25">
      <c r="A1074" s="2">
        <v>64</v>
      </c>
      <c r="B1074" s="2">
        <v>83</v>
      </c>
      <c r="C1074" s="2">
        <v>147</v>
      </c>
      <c r="D1074" s="2" t="s">
        <v>2319</v>
      </c>
      <c r="E1074" s="2" t="s">
        <v>2549</v>
      </c>
      <c r="F1074" s="2" t="s">
        <v>1459</v>
      </c>
      <c r="G1074" s="2" t="s">
        <v>2550</v>
      </c>
      <c r="H1074" s="2" t="s">
        <v>2552</v>
      </c>
      <c r="I1074" s="2"/>
      <c r="J1074" t="s">
        <v>62</v>
      </c>
    </row>
    <row r="1075" spans="1:10" x14ac:dyDescent="0.25">
      <c r="A1075" s="2">
        <v>64</v>
      </c>
      <c r="B1075" s="2">
        <v>83</v>
      </c>
      <c r="C1075" s="2">
        <v>147</v>
      </c>
      <c r="D1075" s="2" t="s">
        <v>2319</v>
      </c>
      <c r="E1075" s="2" t="s">
        <v>2549</v>
      </c>
      <c r="F1075" s="2" t="s">
        <v>1459</v>
      </c>
      <c r="G1075" s="2" t="s">
        <v>2550</v>
      </c>
      <c r="H1075" s="2" t="s">
        <v>2553</v>
      </c>
      <c r="I1075" s="2"/>
      <c r="J1075" t="s">
        <v>62</v>
      </c>
    </row>
    <row r="1076" spans="1:10" x14ac:dyDescent="0.25">
      <c r="A1076" s="2">
        <v>64</v>
      </c>
      <c r="B1076" s="2">
        <v>83</v>
      </c>
      <c r="C1076" s="2">
        <v>147</v>
      </c>
      <c r="D1076" s="2" t="s">
        <v>2319</v>
      </c>
      <c r="E1076" s="2" t="s">
        <v>2554</v>
      </c>
      <c r="F1076" s="2" t="s">
        <v>2435</v>
      </c>
      <c r="G1076" s="2" t="s">
        <v>2555</v>
      </c>
      <c r="H1076" s="2" t="s">
        <v>2556</v>
      </c>
      <c r="I1076" s="2" t="s">
        <v>92</v>
      </c>
      <c r="J1076" t="s">
        <v>62</v>
      </c>
    </row>
    <row r="1077" spans="1:10" x14ac:dyDescent="0.25">
      <c r="A1077" s="2">
        <v>64</v>
      </c>
      <c r="B1077" s="2">
        <v>83</v>
      </c>
      <c r="C1077" s="2">
        <v>147</v>
      </c>
      <c r="D1077" s="2" t="s">
        <v>2319</v>
      </c>
      <c r="E1077" s="2" t="s">
        <v>2554</v>
      </c>
      <c r="F1077" s="2" t="s">
        <v>2435</v>
      </c>
      <c r="G1077" s="2" t="s">
        <v>2555</v>
      </c>
      <c r="H1077" s="2" t="s">
        <v>2557</v>
      </c>
      <c r="I1077" s="2"/>
      <c r="J1077" t="s">
        <v>62</v>
      </c>
    </row>
    <row r="1078" spans="1:10" x14ac:dyDescent="0.25">
      <c r="A1078" s="2">
        <v>64</v>
      </c>
      <c r="B1078" s="2">
        <v>83</v>
      </c>
      <c r="C1078" s="2">
        <v>147</v>
      </c>
      <c r="D1078" s="2" t="s">
        <v>2319</v>
      </c>
      <c r="E1078" s="2" t="s">
        <v>2554</v>
      </c>
      <c r="F1078" s="2" t="s">
        <v>2435</v>
      </c>
      <c r="G1078" s="2" t="s">
        <v>2555</v>
      </c>
      <c r="H1078" s="2" t="s">
        <v>2558</v>
      </c>
      <c r="I1078" s="2" t="s">
        <v>603</v>
      </c>
      <c r="J1078" t="s">
        <v>62</v>
      </c>
    </row>
    <row r="1079" spans="1:10" x14ac:dyDescent="0.25">
      <c r="A1079" s="2">
        <v>64</v>
      </c>
      <c r="B1079" s="2">
        <v>83</v>
      </c>
      <c r="C1079" s="2">
        <v>147</v>
      </c>
      <c r="D1079" s="2" t="s">
        <v>2319</v>
      </c>
      <c r="E1079" s="2" t="s">
        <v>2554</v>
      </c>
      <c r="F1079" s="2" t="s">
        <v>2435</v>
      </c>
      <c r="G1079" s="2" t="s">
        <v>2555</v>
      </c>
      <c r="H1079" s="2" t="s">
        <v>2559</v>
      </c>
      <c r="I1079" s="2"/>
      <c r="J1079" t="s">
        <v>62</v>
      </c>
    </row>
    <row r="1080" spans="1:10" x14ac:dyDescent="0.25">
      <c r="A1080" s="2">
        <v>66</v>
      </c>
      <c r="B1080" s="2">
        <v>81</v>
      </c>
      <c r="C1080" s="2">
        <v>147</v>
      </c>
      <c r="D1080" s="2" t="s">
        <v>2376</v>
      </c>
      <c r="E1080" s="2" t="s">
        <v>2560</v>
      </c>
      <c r="F1080" s="2" t="s">
        <v>740</v>
      </c>
      <c r="G1080" s="2" t="s">
        <v>2561</v>
      </c>
      <c r="H1080" s="2" t="s">
        <v>2562</v>
      </c>
      <c r="I1080" s="2" t="s">
        <v>92</v>
      </c>
      <c r="J1080" t="s">
        <v>62</v>
      </c>
    </row>
    <row r="1081" spans="1:10" x14ac:dyDescent="0.25">
      <c r="A1081" s="2">
        <v>66</v>
      </c>
      <c r="B1081" s="2">
        <v>81</v>
      </c>
      <c r="C1081" s="2">
        <v>147</v>
      </c>
      <c r="D1081" s="2" t="s">
        <v>2376</v>
      </c>
      <c r="E1081" s="2" t="s">
        <v>2563</v>
      </c>
      <c r="F1081" s="2" t="s">
        <v>740</v>
      </c>
      <c r="G1081" s="2" t="s">
        <v>820</v>
      </c>
      <c r="H1081" s="2" t="s">
        <v>2564</v>
      </c>
      <c r="I1081" s="2" t="s">
        <v>279</v>
      </c>
      <c r="J1081" t="s">
        <v>62</v>
      </c>
    </row>
    <row r="1082" spans="1:10" x14ac:dyDescent="0.25">
      <c r="A1082" s="2">
        <v>66</v>
      </c>
      <c r="B1082" s="2">
        <v>81</v>
      </c>
      <c r="C1082" s="2">
        <v>147</v>
      </c>
      <c r="D1082" s="2" t="s">
        <v>2376</v>
      </c>
      <c r="E1082" s="2" t="s">
        <v>2563</v>
      </c>
      <c r="F1082" s="2" t="s">
        <v>740</v>
      </c>
      <c r="G1082" s="2" t="s">
        <v>820</v>
      </c>
      <c r="H1082" s="2" t="s">
        <v>2565</v>
      </c>
      <c r="I1082" s="2"/>
      <c r="J1082" t="s">
        <v>62</v>
      </c>
    </row>
    <row r="1083" spans="1:10" x14ac:dyDescent="0.25">
      <c r="A1083" s="2">
        <v>67</v>
      </c>
      <c r="B1083" s="2">
        <v>80</v>
      </c>
      <c r="C1083" s="2">
        <v>147</v>
      </c>
      <c r="D1083" s="2" t="s">
        <v>2487</v>
      </c>
      <c r="E1083" s="2" t="s">
        <v>2566</v>
      </c>
      <c r="F1083" s="2" t="s">
        <v>740</v>
      </c>
      <c r="G1083" s="2" t="s">
        <v>2567</v>
      </c>
      <c r="H1083" s="2">
        <v>32.299999999999997</v>
      </c>
      <c r="I1083" s="2"/>
      <c r="J1083" t="s">
        <v>62</v>
      </c>
    </row>
    <row r="1084" spans="1:10" x14ac:dyDescent="0.25">
      <c r="A1084" s="2">
        <v>57</v>
      </c>
      <c r="B1084" s="2">
        <v>91</v>
      </c>
      <c r="C1084" s="2">
        <v>148</v>
      </c>
      <c r="D1084" s="2" t="s">
        <v>1760</v>
      </c>
      <c r="E1084" s="2" t="s">
        <v>2568</v>
      </c>
      <c r="F1084" s="2" t="s">
        <v>437</v>
      </c>
      <c r="G1084" s="2" t="s">
        <v>2569</v>
      </c>
      <c r="H1084" s="2" t="s">
        <v>2570</v>
      </c>
      <c r="I1084" s="2" t="s">
        <v>273</v>
      </c>
      <c r="J1084" t="s">
        <v>62</v>
      </c>
    </row>
    <row r="1085" spans="1:10" x14ac:dyDescent="0.25">
      <c r="A1085" s="2">
        <v>62</v>
      </c>
      <c r="B1085" s="2">
        <v>86</v>
      </c>
      <c r="C1085" s="2">
        <v>148</v>
      </c>
      <c r="D1085" s="2" t="s">
        <v>2230</v>
      </c>
      <c r="E1085" s="2" t="s">
        <v>2571</v>
      </c>
      <c r="F1085" s="2" t="s">
        <v>2572</v>
      </c>
      <c r="G1085" s="2" t="s">
        <v>2573</v>
      </c>
      <c r="H1085" s="2" t="s">
        <v>2574</v>
      </c>
      <c r="I1085" s="2"/>
      <c r="J1085" t="s">
        <v>62</v>
      </c>
    </row>
    <row r="1086" spans="1:10" x14ac:dyDescent="0.25">
      <c r="A1086" s="2">
        <v>62</v>
      </c>
      <c r="B1086" s="2">
        <v>86</v>
      </c>
      <c r="C1086" s="2">
        <v>148</v>
      </c>
      <c r="D1086" s="2" t="s">
        <v>2230</v>
      </c>
      <c r="E1086" s="2" t="s">
        <v>2571</v>
      </c>
      <c r="F1086" s="2" t="s">
        <v>2572</v>
      </c>
      <c r="G1086" s="2" t="s">
        <v>2573</v>
      </c>
      <c r="H1086" s="2" t="s">
        <v>2575</v>
      </c>
      <c r="I1086" s="2"/>
      <c r="J1086" t="s">
        <v>62</v>
      </c>
    </row>
    <row r="1087" spans="1:10" x14ac:dyDescent="0.25">
      <c r="A1087" s="2">
        <v>62</v>
      </c>
      <c r="B1087" s="2">
        <v>86</v>
      </c>
      <c r="C1087" s="2">
        <v>148</v>
      </c>
      <c r="D1087" s="2" t="s">
        <v>2230</v>
      </c>
      <c r="E1087" s="2" t="s">
        <v>2571</v>
      </c>
      <c r="F1087" s="2" t="s">
        <v>2572</v>
      </c>
      <c r="G1087" s="2" t="s">
        <v>2573</v>
      </c>
      <c r="H1087" s="2" t="s">
        <v>2576</v>
      </c>
      <c r="I1087" s="2"/>
      <c r="J1087" t="s">
        <v>62</v>
      </c>
    </row>
    <row r="1088" spans="1:10" x14ac:dyDescent="0.25">
      <c r="A1088" s="2">
        <v>63</v>
      </c>
      <c r="B1088" s="2">
        <v>85</v>
      </c>
      <c r="C1088" s="2">
        <v>148</v>
      </c>
      <c r="D1088" s="2" t="s">
        <v>2336</v>
      </c>
      <c r="E1088" s="2" t="s">
        <v>2577</v>
      </c>
      <c r="F1088" s="2" t="s">
        <v>132</v>
      </c>
      <c r="G1088" s="2" t="s">
        <v>2578</v>
      </c>
      <c r="H1088" s="2" t="s">
        <v>2579</v>
      </c>
      <c r="I1088" s="2"/>
      <c r="J1088" t="s">
        <v>62</v>
      </c>
    </row>
    <row r="1089" spans="1:10" x14ac:dyDescent="0.25">
      <c r="A1089" s="2">
        <v>63</v>
      </c>
      <c r="B1089" s="2">
        <v>85</v>
      </c>
      <c r="C1089" s="2">
        <v>148</v>
      </c>
      <c r="D1089" s="2" t="s">
        <v>2336</v>
      </c>
      <c r="E1089" s="2" t="s">
        <v>2577</v>
      </c>
      <c r="F1089" s="2" t="s">
        <v>132</v>
      </c>
      <c r="G1089" s="2" t="s">
        <v>2578</v>
      </c>
      <c r="H1089" s="2" t="s">
        <v>2580</v>
      </c>
      <c r="I1089" s="2" t="s">
        <v>227</v>
      </c>
      <c r="J1089" t="s">
        <v>62</v>
      </c>
    </row>
    <row r="1090" spans="1:10" x14ac:dyDescent="0.25">
      <c r="A1090" s="2">
        <v>64</v>
      </c>
      <c r="B1090" s="2">
        <v>84</v>
      </c>
      <c r="C1090" s="2">
        <v>148</v>
      </c>
      <c r="D1090" s="2" t="s">
        <v>2319</v>
      </c>
      <c r="E1090" s="2" t="s">
        <v>2581</v>
      </c>
      <c r="F1090" s="2">
        <v>-9</v>
      </c>
      <c r="G1090" s="2" t="s">
        <v>2582</v>
      </c>
      <c r="H1090" s="2" t="s">
        <v>2583</v>
      </c>
      <c r="I1090" s="2" t="s">
        <v>92</v>
      </c>
      <c r="J1090" t="s">
        <v>62</v>
      </c>
    </row>
    <row r="1091" spans="1:10" x14ac:dyDescent="0.25">
      <c r="A1091" s="2">
        <v>64</v>
      </c>
      <c r="B1091" s="2">
        <v>84</v>
      </c>
      <c r="C1091" s="2">
        <v>148</v>
      </c>
      <c r="D1091" s="2" t="s">
        <v>2319</v>
      </c>
      <c r="E1091" s="2" t="s">
        <v>2581</v>
      </c>
      <c r="F1091" s="2">
        <v>-9</v>
      </c>
      <c r="G1091" s="2" t="s">
        <v>2582</v>
      </c>
      <c r="H1091" s="2" t="s">
        <v>2584</v>
      </c>
      <c r="I1091" s="2" t="s">
        <v>196</v>
      </c>
      <c r="J1091" t="s">
        <v>62</v>
      </c>
    </row>
    <row r="1092" spans="1:10" x14ac:dyDescent="0.25">
      <c r="A1092" s="2">
        <v>65</v>
      </c>
      <c r="B1092" s="2">
        <v>83</v>
      </c>
      <c r="C1092" s="2">
        <v>148</v>
      </c>
      <c r="D1092" s="2" t="s">
        <v>2426</v>
      </c>
      <c r="E1092" s="2" t="s">
        <v>2585</v>
      </c>
      <c r="F1092" s="2">
        <v>-4</v>
      </c>
      <c r="G1092" s="2" t="s">
        <v>2586</v>
      </c>
      <c r="H1092" s="2" t="s">
        <v>2585</v>
      </c>
      <c r="I1092" s="2" t="s">
        <v>92</v>
      </c>
      <c r="J1092" t="s">
        <v>62</v>
      </c>
    </row>
    <row r="1093" spans="1:10" x14ac:dyDescent="0.25">
      <c r="A1093" s="2">
        <v>65</v>
      </c>
      <c r="B1093" s="2">
        <v>83</v>
      </c>
      <c r="C1093" s="2">
        <v>148</v>
      </c>
      <c r="D1093" s="2" t="s">
        <v>2426</v>
      </c>
      <c r="E1093" s="2">
        <v>1095.8</v>
      </c>
      <c r="F1093" s="2" t="s">
        <v>2587</v>
      </c>
      <c r="G1093" s="2" t="s">
        <v>217</v>
      </c>
      <c r="H1093" s="2">
        <v>690.2</v>
      </c>
      <c r="I1093" s="2"/>
      <c r="J1093" t="s">
        <v>62</v>
      </c>
    </row>
    <row r="1094" spans="1:10" x14ac:dyDescent="0.25">
      <c r="A1094" s="2">
        <v>65</v>
      </c>
      <c r="B1094" s="2">
        <v>83</v>
      </c>
      <c r="C1094" s="2">
        <v>148</v>
      </c>
      <c r="D1094" s="2" t="s">
        <v>2426</v>
      </c>
      <c r="E1094" s="2">
        <v>1095.8</v>
      </c>
      <c r="F1094" s="2" t="s">
        <v>2587</v>
      </c>
      <c r="G1094" s="2" t="s">
        <v>217</v>
      </c>
      <c r="H1094" s="2">
        <v>1006.2</v>
      </c>
      <c r="I1094" s="2" t="s">
        <v>2588</v>
      </c>
      <c r="J1094" t="s">
        <v>62</v>
      </c>
    </row>
    <row r="1095" spans="1:10" x14ac:dyDescent="0.25">
      <c r="A1095" s="2">
        <v>65</v>
      </c>
      <c r="B1095" s="2">
        <v>83</v>
      </c>
      <c r="C1095" s="2">
        <v>148</v>
      </c>
      <c r="D1095" s="2" t="s">
        <v>2426</v>
      </c>
      <c r="E1095" s="2" t="s">
        <v>2589</v>
      </c>
      <c r="F1095" s="2" t="s">
        <v>2590</v>
      </c>
      <c r="G1095" s="2" t="s">
        <v>2591</v>
      </c>
      <c r="H1095" s="2">
        <v>280.60000000000002</v>
      </c>
      <c r="I1095" s="2"/>
      <c r="J1095" t="s">
        <v>62</v>
      </c>
    </row>
    <row r="1096" spans="1:10" x14ac:dyDescent="0.25">
      <c r="A1096" s="2">
        <v>65</v>
      </c>
      <c r="B1096" s="2">
        <v>83</v>
      </c>
      <c r="C1096" s="2">
        <v>148</v>
      </c>
      <c r="D1096" s="2" t="s">
        <v>2426</v>
      </c>
      <c r="E1096" s="2" t="s">
        <v>2589</v>
      </c>
      <c r="F1096" s="2" t="s">
        <v>2590</v>
      </c>
      <c r="G1096" s="2" t="s">
        <v>2591</v>
      </c>
      <c r="H1096" s="2">
        <v>784.8</v>
      </c>
      <c r="I1096" s="2"/>
      <c r="J1096" t="s">
        <v>62</v>
      </c>
    </row>
    <row r="1097" spans="1:10" x14ac:dyDescent="0.25">
      <c r="A1097" s="2">
        <v>65</v>
      </c>
      <c r="B1097" s="2">
        <v>83</v>
      </c>
      <c r="C1097" s="2">
        <v>148</v>
      </c>
      <c r="D1097" s="2" t="s">
        <v>2426</v>
      </c>
      <c r="E1097" s="2" t="s">
        <v>2589</v>
      </c>
      <c r="F1097" s="2" t="s">
        <v>2590</v>
      </c>
      <c r="G1097" s="2" t="s">
        <v>2591</v>
      </c>
      <c r="H1097" s="2">
        <v>857.7</v>
      </c>
      <c r="I1097" s="2"/>
      <c r="J1097" t="s">
        <v>62</v>
      </c>
    </row>
    <row r="1098" spans="1:10" x14ac:dyDescent="0.25">
      <c r="A1098" s="2">
        <v>66</v>
      </c>
      <c r="B1098" s="2">
        <v>82</v>
      </c>
      <c r="C1098" s="2">
        <v>148</v>
      </c>
      <c r="D1098" s="2" t="s">
        <v>2376</v>
      </c>
      <c r="E1098" s="2" t="s">
        <v>2592</v>
      </c>
      <c r="F1098" s="2" t="s">
        <v>164</v>
      </c>
      <c r="G1098" s="2" t="s">
        <v>2593</v>
      </c>
      <c r="H1098" s="2" t="s">
        <v>2594</v>
      </c>
      <c r="I1098" s="2" t="s">
        <v>273</v>
      </c>
      <c r="J1098" t="s">
        <v>62</v>
      </c>
    </row>
    <row r="1099" spans="1:10" x14ac:dyDescent="0.25">
      <c r="A1099" s="2">
        <v>66</v>
      </c>
      <c r="B1099" s="2">
        <v>82</v>
      </c>
      <c r="C1099" s="2">
        <v>148</v>
      </c>
      <c r="D1099" s="2" t="s">
        <v>2376</v>
      </c>
      <c r="E1099" s="2" t="s">
        <v>2592</v>
      </c>
      <c r="F1099" s="2" t="s">
        <v>164</v>
      </c>
      <c r="G1099" s="2" t="s">
        <v>2593</v>
      </c>
      <c r="H1099" s="2" t="s">
        <v>2595</v>
      </c>
      <c r="I1099" s="2" t="s">
        <v>92</v>
      </c>
      <c r="J1099" t="s">
        <v>62</v>
      </c>
    </row>
    <row r="1100" spans="1:10" x14ac:dyDescent="0.25">
      <c r="A1100" s="2">
        <v>66</v>
      </c>
      <c r="B1100" s="2">
        <v>82</v>
      </c>
      <c r="C1100" s="2">
        <v>148</v>
      </c>
      <c r="D1100" s="2" t="s">
        <v>2376</v>
      </c>
      <c r="E1100" s="2">
        <v>2919.1</v>
      </c>
      <c r="F1100" s="2" t="s">
        <v>1333</v>
      </c>
      <c r="G1100" s="2" t="s">
        <v>2596</v>
      </c>
      <c r="H1100" s="2">
        <v>86.9</v>
      </c>
      <c r="I1100" s="2" t="s">
        <v>92</v>
      </c>
      <c r="J1100" t="s">
        <v>62</v>
      </c>
    </row>
    <row r="1101" spans="1:10" x14ac:dyDescent="0.25">
      <c r="A1101" s="2">
        <v>67</v>
      </c>
      <c r="B1101" s="2">
        <v>81</v>
      </c>
      <c r="C1101" s="2">
        <v>148</v>
      </c>
      <c r="D1101" s="2" t="s">
        <v>2487</v>
      </c>
      <c r="E1101" s="2" t="s">
        <v>2597</v>
      </c>
      <c r="F1101" s="2" t="s">
        <v>2598</v>
      </c>
      <c r="G1101" s="2" t="s">
        <v>2599</v>
      </c>
      <c r="H1101" s="2" t="s">
        <v>2600</v>
      </c>
      <c r="I1101" s="2" t="s">
        <v>196</v>
      </c>
      <c r="J1101" t="s">
        <v>62</v>
      </c>
    </row>
    <row r="1102" spans="1:10" x14ac:dyDescent="0.25">
      <c r="A1102" s="2">
        <v>68</v>
      </c>
      <c r="B1102" s="2">
        <v>80</v>
      </c>
      <c r="C1102" s="2">
        <v>148</v>
      </c>
      <c r="D1102" s="2" t="s">
        <v>2601</v>
      </c>
      <c r="E1102" s="2" t="s">
        <v>2602</v>
      </c>
      <c r="F1102" s="2" t="s">
        <v>1892</v>
      </c>
      <c r="G1102" s="2" t="s">
        <v>2603</v>
      </c>
      <c r="H1102" s="2" t="s">
        <v>2604</v>
      </c>
      <c r="I1102" s="2" t="s">
        <v>92</v>
      </c>
      <c r="J1102" t="s">
        <v>62</v>
      </c>
    </row>
    <row r="1103" spans="1:10" x14ac:dyDescent="0.25">
      <c r="A1103" s="2">
        <v>59</v>
      </c>
      <c r="B1103" s="2">
        <v>90</v>
      </c>
      <c r="C1103" s="2">
        <v>149</v>
      </c>
      <c r="D1103" s="2" t="s">
        <v>2121</v>
      </c>
      <c r="E1103" s="2" t="s">
        <v>2605</v>
      </c>
      <c r="F1103" s="2" t="s">
        <v>1356</v>
      </c>
      <c r="G1103" s="2" t="s">
        <v>2606</v>
      </c>
      <c r="H1103" s="2">
        <v>58.5</v>
      </c>
      <c r="I1103" s="2" t="s">
        <v>273</v>
      </c>
      <c r="J1103" t="s">
        <v>62</v>
      </c>
    </row>
    <row r="1104" spans="1:10" x14ac:dyDescent="0.25">
      <c r="A1104" s="2">
        <v>61</v>
      </c>
      <c r="B1104" s="2">
        <v>88</v>
      </c>
      <c r="C1104" s="2">
        <v>149</v>
      </c>
      <c r="D1104" s="2" t="s">
        <v>2206</v>
      </c>
      <c r="E1104" s="2" t="s">
        <v>2607</v>
      </c>
      <c r="F1104" s="2" t="s">
        <v>962</v>
      </c>
      <c r="G1104" s="2" t="s">
        <v>2608</v>
      </c>
      <c r="H1104" s="2" t="s">
        <v>2609</v>
      </c>
      <c r="I1104" s="2" t="s">
        <v>227</v>
      </c>
      <c r="J1104" t="s">
        <v>62</v>
      </c>
    </row>
    <row r="1105" spans="1:10" x14ac:dyDescent="0.25">
      <c r="A1105" s="2">
        <v>63</v>
      </c>
      <c r="B1105" s="2">
        <v>86</v>
      </c>
      <c r="C1105" s="2">
        <v>149</v>
      </c>
      <c r="D1105" s="2" t="s">
        <v>2336</v>
      </c>
      <c r="E1105" s="2" t="s">
        <v>2610</v>
      </c>
      <c r="F1105" s="2" t="s">
        <v>962</v>
      </c>
      <c r="G1105" s="2" t="s">
        <v>2611</v>
      </c>
      <c r="H1105" s="2" t="s">
        <v>2612</v>
      </c>
      <c r="I1105" s="2" t="s">
        <v>194</v>
      </c>
      <c r="J1105" t="s">
        <v>62</v>
      </c>
    </row>
    <row r="1106" spans="1:10" x14ac:dyDescent="0.25">
      <c r="A1106" s="2">
        <v>63</v>
      </c>
      <c r="B1106" s="2">
        <v>86</v>
      </c>
      <c r="C1106" s="2">
        <v>149</v>
      </c>
      <c r="D1106" s="2" t="s">
        <v>2336</v>
      </c>
      <c r="E1106" s="2" t="s">
        <v>2610</v>
      </c>
      <c r="F1106" s="2" t="s">
        <v>962</v>
      </c>
      <c r="G1106" s="2" t="s">
        <v>2611</v>
      </c>
      <c r="H1106" s="2" t="s">
        <v>2613</v>
      </c>
      <c r="I1106" s="2" t="s">
        <v>196</v>
      </c>
      <c r="J1106" t="s">
        <v>62</v>
      </c>
    </row>
    <row r="1107" spans="1:10" x14ac:dyDescent="0.25">
      <c r="A1107" s="2">
        <v>66</v>
      </c>
      <c r="B1107" s="2">
        <v>83</v>
      </c>
      <c r="C1107" s="2">
        <v>149</v>
      </c>
      <c r="D1107" s="2" t="s">
        <v>2376</v>
      </c>
      <c r="E1107" s="2" t="s">
        <v>2614</v>
      </c>
      <c r="F1107" s="2" t="s">
        <v>2615</v>
      </c>
      <c r="G1107" s="2" t="s">
        <v>2616</v>
      </c>
      <c r="H1107" s="2" t="s">
        <v>2617</v>
      </c>
      <c r="I1107" s="2" t="s">
        <v>196</v>
      </c>
      <c r="J1107" t="s">
        <v>62</v>
      </c>
    </row>
    <row r="1108" spans="1:10" x14ac:dyDescent="0.25">
      <c r="A1108" s="2">
        <v>66</v>
      </c>
      <c r="B1108" s="2">
        <v>83</v>
      </c>
      <c r="C1108" s="2">
        <v>149</v>
      </c>
      <c r="D1108" s="2" t="s">
        <v>2376</v>
      </c>
      <c r="E1108" s="2" t="s">
        <v>2618</v>
      </c>
      <c r="F1108" s="2" t="s">
        <v>2619</v>
      </c>
      <c r="G1108" s="2" t="s">
        <v>581</v>
      </c>
      <c r="H1108" s="2" t="s">
        <v>2620</v>
      </c>
      <c r="I1108" s="2"/>
      <c r="J1108" t="s">
        <v>62</v>
      </c>
    </row>
    <row r="1109" spans="1:10" x14ac:dyDescent="0.25">
      <c r="A1109" s="2">
        <v>66</v>
      </c>
      <c r="B1109" s="2">
        <v>83</v>
      </c>
      <c r="C1109" s="2">
        <v>149</v>
      </c>
      <c r="D1109" s="2" t="s">
        <v>2376</v>
      </c>
      <c r="E1109" s="2" t="s">
        <v>2618</v>
      </c>
      <c r="F1109" s="2" t="s">
        <v>2619</v>
      </c>
      <c r="G1109" s="2" t="s">
        <v>581</v>
      </c>
      <c r="H1109" s="2" t="s">
        <v>2621</v>
      </c>
      <c r="I1109" s="2"/>
      <c r="J1109" t="s">
        <v>62</v>
      </c>
    </row>
    <row r="1110" spans="1:10" x14ac:dyDescent="0.25">
      <c r="A1110" s="2">
        <v>67</v>
      </c>
      <c r="B1110" s="2">
        <v>82</v>
      </c>
      <c r="C1110" s="2">
        <v>149</v>
      </c>
      <c r="D1110" s="2" t="s">
        <v>2487</v>
      </c>
      <c r="E1110" s="2" t="s">
        <v>2622</v>
      </c>
      <c r="F1110" s="2" t="s">
        <v>740</v>
      </c>
      <c r="G1110" s="2" t="s">
        <v>2623</v>
      </c>
      <c r="H1110" s="2">
        <v>144</v>
      </c>
      <c r="I1110" s="2" t="s">
        <v>73</v>
      </c>
      <c r="J1110" t="s">
        <v>62</v>
      </c>
    </row>
    <row r="1111" spans="1:10" x14ac:dyDescent="0.25">
      <c r="A1111" s="2">
        <v>68</v>
      </c>
      <c r="B1111" s="2">
        <v>81</v>
      </c>
      <c r="C1111" s="2">
        <v>149</v>
      </c>
      <c r="D1111" s="2" t="s">
        <v>2601</v>
      </c>
      <c r="E1111" s="2" t="s">
        <v>2624</v>
      </c>
      <c r="F1111" s="2" t="s">
        <v>1370</v>
      </c>
      <c r="G1111" s="2" t="s">
        <v>2625</v>
      </c>
      <c r="H1111" s="2" t="s">
        <v>2626</v>
      </c>
      <c r="I1111" s="2" t="s">
        <v>92</v>
      </c>
      <c r="J1111" t="s">
        <v>62</v>
      </c>
    </row>
    <row r="1112" spans="1:10" x14ac:dyDescent="0.25">
      <c r="A1112" s="2">
        <v>68</v>
      </c>
      <c r="B1112" s="2">
        <v>81</v>
      </c>
      <c r="C1112" s="2">
        <v>149</v>
      </c>
      <c r="D1112" s="2" t="s">
        <v>2601</v>
      </c>
      <c r="E1112" s="2" t="s">
        <v>2624</v>
      </c>
      <c r="F1112" s="2" t="s">
        <v>1370</v>
      </c>
      <c r="G1112" s="2" t="s">
        <v>2625</v>
      </c>
      <c r="H1112" s="2" t="s">
        <v>2627</v>
      </c>
      <c r="I1112" s="2" t="s">
        <v>92</v>
      </c>
      <c r="J1112" t="s">
        <v>62</v>
      </c>
    </row>
    <row r="1113" spans="1:10" x14ac:dyDescent="0.25">
      <c r="A1113" s="2">
        <v>68</v>
      </c>
      <c r="B1113" s="2">
        <v>81</v>
      </c>
      <c r="C1113" s="2">
        <v>149</v>
      </c>
      <c r="D1113" s="2" t="s">
        <v>2601</v>
      </c>
      <c r="E1113" s="2" t="s">
        <v>2628</v>
      </c>
      <c r="F1113" s="2" t="s">
        <v>740</v>
      </c>
      <c r="G1113" s="2" t="s">
        <v>2629</v>
      </c>
      <c r="H1113" s="2" t="s">
        <v>2630</v>
      </c>
      <c r="I1113" s="2" t="s">
        <v>92</v>
      </c>
      <c r="J1113" t="s">
        <v>62</v>
      </c>
    </row>
    <row r="1114" spans="1:10" x14ac:dyDescent="0.25">
      <c r="A1114" s="2">
        <v>63</v>
      </c>
      <c r="B1114" s="2">
        <v>87</v>
      </c>
      <c r="C1114" s="2">
        <v>150</v>
      </c>
      <c r="D1114" s="2" t="s">
        <v>2336</v>
      </c>
      <c r="E1114" s="2" t="s">
        <v>2631</v>
      </c>
      <c r="F1114" s="2" t="s">
        <v>164</v>
      </c>
      <c r="G1114" s="2" t="s">
        <v>2632</v>
      </c>
      <c r="H1114" s="2" t="s">
        <v>2633</v>
      </c>
      <c r="I1114" s="2" t="s">
        <v>73</v>
      </c>
      <c r="J1114" t="s">
        <v>62</v>
      </c>
    </row>
    <row r="1115" spans="1:10" x14ac:dyDescent="0.25">
      <c r="A1115" s="2">
        <v>63</v>
      </c>
      <c r="B1115" s="2">
        <v>87</v>
      </c>
      <c r="C1115" s="2">
        <v>150</v>
      </c>
      <c r="D1115" s="2" t="s">
        <v>2336</v>
      </c>
      <c r="E1115" s="2" t="s">
        <v>2631</v>
      </c>
      <c r="F1115" s="2" t="s">
        <v>164</v>
      </c>
      <c r="G1115" s="2" t="s">
        <v>2632</v>
      </c>
      <c r="H1115" s="2" t="s">
        <v>2634</v>
      </c>
      <c r="I1115" s="2"/>
      <c r="J1115" t="s">
        <v>62</v>
      </c>
    </row>
    <row r="1116" spans="1:10" x14ac:dyDescent="0.25">
      <c r="A1116" s="2">
        <v>67</v>
      </c>
      <c r="B1116" s="2">
        <v>83</v>
      </c>
      <c r="C1116" s="2">
        <v>150</v>
      </c>
      <c r="D1116" s="2" t="s">
        <v>2487</v>
      </c>
      <c r="E1116" s="2" t="s">
        <v>2635</v>
      </c>
      <c r="F1116" s="2" t="s">
        <v>2636</v>
      </c>
      <c r="G1116" s="2" t="s">
        <v>2637</v>
      </c>
      <c r="H1116" s="2" t="s">
        <v>2638</v>
      </c>
      <c r="I1116" s="2"/>
      <c r="J1116" t="s">
        <v>62</v>
      </c>
    </row>
    <row r="1117" spans="1:10" x14ac:dyDescent="0.25">
      <c r="A1117" s="2">
        <v>67</v>
      </c>
      <c r="B1117" s="2">
        <v>83</v>
      </c>
      <c r="C1117" s="2">
        <v>150</v>
      </c>
      <c r="D1117" s="2" t="s">
        <v>2487</v>
      </c>
      <c r="E1117" s="2" t="s">
        <v>2635</v>
      </c>
      <c r="F1117" s="2" t="s">
        <v>2636</v>
      </c>
      <c r="G1117" s="2" t="s">
        <v>2637</v>
      </c>
      <c r="H1117" s="2" t="s">
        <v>2639</v>
      </c>
      <c r="I1117" s="2"/>
      <c r="J1117" t="s">
        <v>62</v>
      </c>
    </row>
    <row r="1118" spans="1:10" x14ac:dyDescent="0.25">
      <c r="A1118" s="2">
        <v>67</v>
      </c>
      <c r="B1118" s="2">
        <v>83</v>
      </c>
      <c r="C1118" s="2">
        <v>150</v>
      </c>
      <c r="D1118" s="2" t="s">
        <v>2487</v>
      </c>
      <c r="E1118" s="2" t="s">
        <v>2640</v>
      </c>
      <c r="F1118" s="2" t="s">
        <v>2641</v>
      </c>
      <c r="G1118" s="2" t="s">
        <v>401</v>
      </c>
      <c r="H1118" s="2" t="s">
        <v>2642</v>
      </c>
      <c r="I1118" s="2" t="s">
        <v>73</v>
      </c>
      <c r="J1118" t="s">
        <v>62</v>
      </c>
    </row>
    <row r="1119" spans="1:10" x14ac:dyDescent="0.25">
      <c r="A1119" s="2">
        <v>67</v>
      </c>
      <c r="B1119" s="2">
        <v>83</v>
      </c>
      <c r="C1119" s="2">
        <v>150</v>
      </c>
      <c r="D1119" s="2" t="s">
        <v>2487</v>
      </c>
      <c r="E1119" s="2" t="s">
        <v>2643</v>
      </c>
      <c r="F1119" s="2">
        <v>-28</v>
      </c>
      <c r="G1119" s="2" t="s">
        <v>2644</v>
      </c>
      <c r="H1119" s="2" t="s">
        <v>2645</v>
      </c>
      <c r="I1119" s="2"/>
      <c r="J1119" t="s">
        <v>62</v>
      </c>
    </row>
    <row r="1120" spans="1:10" x14ac:dyDescent="0.25">
      <c r="A1120" s="2">
        <v>68</v>
      </c>
      <c r="B1120" s="2">
        <v>82</v>
      </c>
      <c r="C1120" s="2">
        <v>150</v>
      </c>
      <c r="D1120" s="2" t="s">
        <v>2601</v>
      </c>
      <c r="E1120" s="2" t="s">
        <v>2646</v>
      </c>
      <c r="F1120" s="2" t="s">
        <v>164</v>
      </c>
      <c r="G1120" s="2" t="s">
        <v>2210</v>
      </c>
      <c r="H1120" s="2" t="s">
        <v>2647</v>
      </c>
      <c r="I1120" s="2" t="s">
        <v>273</v>
      </c>
      <c r="J1120" t="s">
        <v>62</v>
      </c>
    </row>
    <row r="1121" spans="1:10" x14ac:dyDescent="0.25">
      <c r="A1121" s="2">
        <v>68</v>
      </c>
      <c r="B1121" s="2">
        <v>82</v>
      </c>
      <c r="C1121" s="2">
        <v>150</v>
      </c>
      <c r="D1121" s="2" t="s">
        <v>2601</v>
      </c>
      <c r="E1121" s="2" t="s">
        <v>2646</v>
      </c>
      <c r="F1121" s="2" t="s">
        <v>164</v>
      </c>
      <c r="G1121" s="2" t="s">
        <v>2210</v>
      </c>
      <c r="H1121" s="2" t="s">
        <v>2648</v>
      </c>
      <c r="I1121" s="2"/>
      <c r="J1121" t="s">
        <v>62</v>
      </c>
    </row>
    <row r="1122" spans="1:10" x14ac:dyDescent="0.25">
      <c r="A1122" s="2">
        <v>68</v>
      </c>
      <c r="B1122" s="2">
        <v>82</v>
      </c>
      <c r="C1122" s="2">
        <v>150</v>
      </c>
      <c r="D1122" s="2" t="s">
        <v>2601</v>
      </c>
      <c r="E1122" s="2" t="s">
        <v>2649</v>
      </c>
      <c r="F1122" s="2" t="s">
        <v>1333</v>
      </c>
      <c r="G1122" s="2" t="s">
        <v>2650</v>
      </c>
      <c r="H1122" s="2" t="s">
        <v>2651</v>
      </c>
      <c r="I1122" s="2" t="s">
        <v>92</v>
      </c>
      <c r="J1122" t="s">
        <v>62</v>
      </c>
    </row>
    <row r="1123" spans="1:10" x14ac:dyDescent="0.25">
      <c r="A1123" s="2">
        <v>68</v>
      </c>
      <c r="B1123" s="2">
        <v>82</v>
      </c>
      <c r="C1123" s="2">
        <v>150</v>
      </c>
      <c r="D1123" s="2" t="s">
        <v>2601</v>
      </c>
      <c r="E1123" s="2" t="s">
        <v>2652</v>
      </c>
      <c r="F1123" s="2" t="s">
        <v>1504</v>
      </c>
      <c r="G1123" s="2" t="s">
        <v>2653</v>
      </c>
      <c r="H1123" s="2" t="s">
        <v>2654</v>
      </c>
      <c r="I1123" s="2" t="s">
        <v>273</v>
      </c>
      <c r="J1123" t="s">
        <v>62</v>
      </c>
    </row>
    <row r="1124" spans="1:10" x14ac:dyDescent="0.25">
      <c r="A1124" s="2">
        <v>68</v>
      </c>
      <c r="B1124" s="2">
        <v>82</v>
      </c>
      <c r="C1124" s="2">
        <v>150</v>
      </c>
      <c r="D1124" s="2" t="s">
        <v>2601</v>
      </c>
      <c r="E1124" s="2" t="s">
        <v>2652</v>
      </c>
      <c r="F1124" s="2" t="s">
        <v>1504</v>
      </c>
      <c r="G1124" s="2" t="s">
        <v>2653</v>
      </c>
      <c r="H1124" s="2" t="s">
        <v>2655</v>
      </c>
      <c r="I1124" s="2"/>
      <c r="J1124" t="s">
        <v>62</v>
      </c>
    </row>
    <row r="1125" spans="1:10" x14ac:dyDescent="0.25">
      <c r="A1125" s="2">
        <v>68</v>
      </c>
      <c r="B1125" s="2">
        <v>82</v>
      </c>
      <c r="C1125" s="2">
        <v>150</v>
      </c>
      <c r="D1125" s="2" t="s">
        <v>2601</v>
      </c>
      <c r="E1125" s="2" t="s">
        <v>2652</v>
      </c>
      <c r="F1125" s="2" t="s">
        <v>1504</v>
      </c>
      <c r="G1125" s="2" t="s">
        <v>2653</v>
      </c>
      <c r="H1125" s="2" t="s">
        <v>2656</v>
      </c>
      <c r="I1125" s="2"/>
      <c r="J1125" t="s">
        <v>62</v>
      </c>
    </row>
    <row r="1126" spans="1:10" x14ac:dyDescent="0.25">
      <c r="A1126" s="2">
        <v>68</v>
      </c>
      <c r="B1126" s="2">
        <v>82</v>
      </c>
      <c r="C1126" s="2">
        <v>150</v>
      </c>
      <c r="D1126" s="2" t="s">
        <v>2601</v>
      </c>
      <c r="E1126" s="2" t="s">
        <v>2657</v>
      </c>
      <c r="F1126" s="2" t="s">
        <v>1504</v>
      </c>
      <c r="G1126" s="2" t="s">
        <v>1436</v>
      </c>
      <c r="H1126" s="2" t="s">
        <v>2658</v>
      </c>
      <c r="I1126" s="2"/>
      <c r="J1126" t="s">
        <v>62</v>
      </c>
    </row>
    <row r="1127" spans="1:10" x14ac:dyDescent="0.25">
      <c r="A1127" s="2">
        <v>69</v>
      </c>
      <c r="B1127" s="2">
        <v>81</v>
      </c>
      <c r="C1127" s="2">
        <v>150</v>
      </c>
      <c r="D1127" s="2" t="s">
        <v>2659</v>
      </c>
      <c r="E1127" s="2" t="s">
        <v>2660</v>
      </c>
      <c r="F1127" s="2" t="s">
        <v>1892</v>
      </c>
      <c r="G1127" s="2" t="s">
        <v>2661</v>
      </c>
      <c r="H1127" s="2">
        <v>331.2</v>
      </c>
      <c r="I1127" s="2" t="s">
        <v>603</v>
      </c>
      <c r="J1127" t="s">
        <v>62</v>
      </c>
    </row>
    <row r="1128" spans="1:10" x14ac:dyDescent="0.25">
      <c r="A1128" s="2">
        <v>59</v>
      </c>
      <c r="B1128" s="2">
        <v>92</v>
      </c>
      <c r="C1128" s="2">
        <v>151</v>
      </c>
      <c r="D1128" s="2" t="s">
        <v>2121</v>
      </c>
      <c r="E1128" s="2" t="s">
        <v>2662</v>
      </c>
      <c r="F1128" s="2" t="s">
        <v>2663</v>
      </c>
      <c r="G1128" s="2" t="s">
        <v>2664</v>
      </c>
      <c r="H1128" s="2" t="s">
        <v>2665</v>
      </c>
      <c r="I1128" s="2" t="s">
        <v>273</v>
      </c>
      <c r="J1128" t="s">
        <v>62</v>
      </c>
    </row>
    <row r="1129" spans="1:10" x14ac:dyDescent="0.25">
      <c r="A1129" s="2">
        <v>59</v>
      </c>
      <c r="B1129" s="2">
        <v>92</v>
      </c>
      <c r="C1129" s="2">
        <v>151</v>
      </c>
      <c r="D1129" s="2" t="s">
        <v>2121</v>
      </c>
      <c r="E1129" s="2" t="s">
        <v>2666</v>
      </c>
      <c r="F1129" s="2" t="s">
        <v>1504</v>
      </c>
      <c r="G1129" s="2" t="s">
        <v>2667</v>
      </c>
      <c r="H1129" s="2">
        <v>96</v>
      </c>
      <c r="I1129" s="2"/>
      <c r="J1129" t="s">
        <v>62</v>
      </c>
    </row>
    <row r="1130" spans="1:10" x14ac:dyDescent="0.25">
      <c r="A1130" s="2">
        <v>62</v>
      </c>
      <c r="B1130" s="2">
        <v>89</v>
      </c>
      <c r="C1130" s="2">
        <v>151</v>
      </c>
      <c r="D1130" s="2" t="s">
        <v>2230</v>
      </c>
      <c r="E1130" s="2" t="s">
        <v>2668</v>
      </c>
      <c r="F1130" s="2" t="s">
        <v>12</v>
      </c>
      <c r="G1130" s="2" t="s">
        <v>2669</v>
      </c>
      <c r="H1130" s="2" t="s">
        <v>2668</v>
      </c>
      <c r="I1130" s="2" t="s">
        <v>7</v>
      </c>
      <c r="J1130" t="s">
        <v>62</v>
      </c>
    </row>
    <row r="1131" spans="1:10" x14ac:dyDescent="0.25">
      <c r="A1131" s="2">
        <v>62</v>
      </c>
      <c r="B1131" s="2">
        <v>89</v>
      </c>
      <c r="C1131" s="2">
        <v>151</v>
      </c>
      <c r="D1131" s="2" t="s">
        <v>2230</v>
      </c>
      <c r="E1131" s="2" t="s">
        <v>2670</v>
      </c>
      <c r="F1131" s="2" t="s">
        <v>359</v>
      </c>
      <c r="G1131" s="2" t="s">
        <v>2671</v>
      </c>
      <c r="H1131" s="2" t="s">
        <v>2672</v>
      </c>
      <c r="I1131" s="2" t="s">
        <v>273</v>
      </c>
      <c r="J1131" t="s">
        <v>62</v>
      </c>
    </row>
    <row r="1132" spans="1:10" x14ac:dyDescent="0.25">
      <c r="A1132" s="2">
        <v>62</v>
      </c>
      <c r="B1132" s="2">
        <v>89</v>
      </c>
      <c r="C1132" s="2">
        <v>151</v>
      </c>
      <c r="D1132" s="2" t="s">
        <v>2230</v>
      </c>
      <c r="E1132" s="2" t="s">
        <v>2673</v>
      </c>
      <c r="F1132" s="2" t="s">
        <v>1867</v>
      </c>
      <c r="G1132" s="2" t="s">
        <v>2674</v>
      </c>
      <c r="H1132" s="2" t="s">
        <v>2675</v>
      </c>
      <c r="I1132" s="2"/>
      <c r="J1132" t="s">
        <v>62</v>
      </c>
    </row>
    <row r="1133" spans="1:10" x14ac:dyDescent="0.25">
      <c r="A1133" s="2">
        <v>62</v>
      </c>
      <c r="B1133" s="2">
        <v>89</v>
      </c>
      <c r="C1133" s="2">
        <v>151</v>
      </c>
      <c r="D1133" s="2" t="s">
        <v>2230</v>
      </c>
      <c r="E1133" s="2" t="s">
        <v>2673</v>
      </c>
      <c r="F1133" s="2" t="s">
        <v>1867</v>
      </c>
      <c r="G1133" s="2" t="s">
        <v>2674</v>
      </c>
      <c r="H1133" s="2" t="s">
        <v>2676</v>
      </c>
      <c r="I1133" s="2"/>
      <c r="J1133" t="s">
        <v>62</v>
      </c>
    </row>
    <row r="1134" spans="1:10" x14ac:dyDescent="0.25">
      <c r="A1134" s="2">
        <v>62</v>
      </c>
      <c r="B1134" s="2">
        <v>89</v>
      </c>
      <c r="C1134" s="2">
        <v>151</v>
      </c>
      <c r="D1134" s="2" t="s">
        <v>2230</v>
      </c>
      <c r="E1134" s="2" t="s">
        <v>2673</v>
      </c>
      <c r="F1134" s="2" t="s">
        <v>1867</v>
      </c>
      <c r="G1134" s="2" t="s">
        <v>2674</v>
      </c>
      <c r="H1134" s="2" t="s">
        <v>2677</v>
      </c>
      <c r="I1134" s="2"/>
      <c r="J1134" t="s">
        <v>62</v>
      </c>
    </row>
    <row r="1135" spans="1:10" x14ac:dyDescent="0.25">
      <c r="A1135" s="2">
        <v>62</v>
      </c>
      <c r="B1135" s="2">
        <v>89</v>
      </c>
      <c r="C1135" s="2">
        <v>151</v>
      </c>
      <c r="D1135" s="2" t="s">
        <v>2230</v>
      </c>
      <c r="E1135" s="2" t="s">
        <v>2673</v>
      </c>
      <c r="F1135" s="2" t="s">
        <v>1867</v>
      </c>
      <c r="G1135" s="2" t="s">
        <v>2674</v>
      </c>
      <c r="H1135" s="2" t="s">
        <v>2678</v>
      </c>
      <c r="I1135" s="2"/>
      <c r="J1135" t="s">
        <v>62</v>
      </c>
    </row>
    <row r="1136" spans="1:10" x14ac:dyDescent="0.25">
      <c r="A1136" s="2">
        <v>63</v>
      </c>
      <c r="B1136" s="2">
        <v>88</v>
      </c>
      <c r="C1136" s="2">
        <v>151</v>
      </c>
      <c r="D1136" s="2" t="s">
        <v>2336</v>
      </c>
      <c r="E1136" s="2" t="s">
        <v>2679</v>
      </c>
      <c r="F1136" s="2" t="s">
        <v>962</v>
      </c>
      <c r="G1136" s="2" t="s">
        <v>2680</v>
      </c>
      <c r="H1136" s="2" t="s">
        <v>2681</v>
      </c>
      <c r="I1136" s="2" t="s">
        <v>227</v>
      </c>
      <c r="J1136" t="s">
        <v>62</v>
      </c>
    </row>
    <row r="1137" spans="1:10" x14ac:dyDescent="0.25">
      <c r="A1137" s="2">
        <v>63</v>
      </c>
      <c r="B1137" s="2">
        <v>88</v>
      </c>
      <c r="C1137" s="2">
        <v>151</v>
      </c>
      <c r="D1137" s="2" t="s">
        <v>2336</v>
      </c>
      <c r="E1137" s="2" t="s">
        <v>2679</v>
      </c>
      <c r="F1137" s="2" t="s">
        <v>962</v>
      </c>
      <c r="G1137" s="2" t="s">
        <v>2680</v>
      </c>
      <c r="H1137" s="2">
        <v>196</v>
      </c>
      <c r="I1137" s="2"/>
      <c r="J1137" t="s">
        <v>62</v>
      </c>
    </row>
    <row r="1138" spans="1:10" x14ac:dyDescent="0.25">
      <c r="A1138" s="2">
        <v>66</v>
      </c>
      <c r="B1138" s="2">
        <v>85</v>
      </c>
      <c r="C1138" s="2">
        <v>151</v>
      </c>
      <c r="D1138" s="2" t="s">
        <v>2376</v>
      </c>
      <c r="E1138" s="2" t="s">
        <v>2682</v>
      </c>
      <c r="F1138" s="2" t="s">
        <v>2619</v>
      </c>
      <c r="G1138" s="2" t="s">
        <v>2683</v>
      </c>
      <c r="H1138" s="2">
        <v>25</v>
      </c>
      <c r="I1138" s="2" t="s">
        <v>92</v>
      </c>
      <c r="J1138" t="s">
        <v>62</v>
      </c>
    </row>
    <row r="1139" spans="1:10" x14ac:dyDescent="0.25">
      <c r="A1139" s="2">
        <v>68</v>
      </c>
      <c r="B1139" s="2">
        <v>83</v>
      </c>
      <c r="C1139" s="2">
        <v>151</v>
      </c>
      <c r="D1139" s="2" t="s">
        <v>2601</v>
      </c>
      <c r="E1139" s="2" t="s">
        <v>2684</v>
      </c>
      <c r="F1139" s="2" t="s">
        <v>213</v>
      </c>
      <c r="G1139" s="2" t="s">
        <v>613</v>
      </c>
      <c r="H1139" s="2" t="s">
        <v>2685</v>
      </c>
      <c r="I1139" s="2" t="s">
        <v>45</v>
      </c>
      <c r="J1139" t="s">
        <v>62</v>
      </c>
    </row>
    <row r="1140" spans="1:10" x14ac:dyDescent="0.25">
      <c r="A1140" s="2">
        <v>68</v>
      </c>
      <c r="B1140" s="2">
        <v>83</v>
      </c>
      <c r="C1140" s="2">
        <v>151</v>
      </c>
      <c r="D1140" s="2" t="s">
        <v>2601</v>
      </c>
      <c r="E1140" s="2" t="s">
        <v>2684</v>
      </c>
      <c r="F1140" s="2" t="s">
        <v>213</v>
      </c>
      <c r="G1140" s="2" t="s">
        <v>613</v>
      </c>
      <c r="H1140" s="2" t="s">
        <v>2686</v>
      </c>
      <c r="I1140" s="2" t="s">
        <v>196</v>
      </c>
      <c r="J1140" t="s">
        <v>62</v>
      </c>
    </row>
    <row r="1141" spans="1:10" x14ac:dyDescent="0.25">
      <c r="A1141" s="2">
        <v>68</v>
      </c>
      <c r="B1141" s="2">
        <v>83</v>
      </c>
      <c r="C1141" s="2">
        <v>151</v>
      </c>
      <c r="D1141" s="2" t="s">
        <v>2601</v>
      </c>
      <c r="E1141" s="2" t="s">
        <v>2687</v>
      </c>
      <c r="F1141" s="2" t="s">
        <v>2688</v>
      </c>
      <c r="G1141" s="2" t="s">
        <v>2689</v>
      </c>
      <c r="H1141" s="2">
        <v>894.6</v>
      </c>
      <c r="I1141" s="2" t="s">
        <v>603</v>
      </c>
      <c r="J1141" t="s">
        <v>62</v>
      </c>
    </row>
    <row r="1142" spans="1:10" x14ac:dyDescent="0.25">
      <c r="A1142" s="2">
        <v>69</v>
      </c>
      <c r="B1142" s="2">
        <v>82</v>
      </c>
      <c r="C1142" s="2">
        <v>151</v>
      </c>
      <c r="D1142" s="2" t="s">
        <v>2659</v>
      </c>
      <c r="E1142" s="2" t="s">
        <v>2690</v>
      </c>
      <c r="F1142" s="2" t="s">
        <v>740</v>
      </c>
      <c r="G1142" s="2" t="s">
        <v>2691</v>
      </c>
      <c r="H1142" s="2" t="s">
        <v>2692</v>
      </c>
      <c r="I1142" s="2" t="s">
        <v>92</v>
      </c>
      <c r="J1142" t="s">
        <v>62</v>
      </c>
    </row>
    <row r="1143" spans="1:10" x14ac:dyDescent="0.25">
      <c r="A1143" s="2">
        <v>69</v>
      </c>
      <c r="B1143" s="2">
        <v>82</v>
      </c>
      <c r="C1143" s="2">
        <v>151</v>
      </c>
      <c r="D1143" s="2" t="s">
        <v>2659</v>
      </c>
      <c r="E1143" s="2" t="s">
        <v>2693</v>
      </c>
      <c r="F1143" s="2" t="s">
        <v>1504</v>
      </c>
      <c r="G1143" s="2" t="s">
        <v>456</v>
      </c>
      <c r="H1143" s="2" t="s">
        <v>2694</v>
      </c>
      <c r="I1143" s="2"/>
      <c r="J1143" t="s">
        <v>62</v>
      </c>
    </row>
    <row r="1144" spans="1:10" x14ac:dyDescent="0.25">
      <c r="A1144" s="2">
        <v>70</v>
      </c>
      <c r="B1144" s="2">
        <v>81</v>
      </c>
      <c r="C1144" s="2">
        <v>151</v>
      </c>
      <c r="D1144" s="2" t="s">
        <v>2695</v>
      </c>
      <c r="E1144" s="2" t="s">
        <v>2696</v>
      </c>
      <c r="F1144" s="2" t="s">
        <v>653</v>
      </c>
      <c r="G1144" s="2" t="s">
        <v>2208</v>
      </c>
      <c r="H1144" s="2" t="s">
        <v>2697</v>
      </c>
      <c r="I1144" s="2"/>
      <c r="J1144" t="s">
        <v>62</v>
      </c>
    </row>
    <row r="1145" spans="1:10" x14ac:dyDescent="0.25">
      <c r="A1145" s="2">
        <v>59</v>
      </c>
      <c r="B1145" s="2">
        <v>93</v>
      </c>
      <c r="C1145" s="2">
        <v>152</v>
      </c>
      <c r="D1145" s="2" t="s">
        <v>2121</v>
      </c>
      <c r="E1145" s="2" t="s">
        <v>2698</v>
      </c>
      <c r="F1145" s="2" t="s">
        <v>437</v>
      </c>
      <c r="G1145" s="2" t="s">
        <v>2699</v>
      </c>
      <c r="H1145" s="2" t="s">
        <v>2700</v>
      </c>
      <c r="I1145" s="2" t="s">
        <v>78</v>
      </c>
      <c r="J1145" t="s">
        <v>62</v>
      </c>
    </row>
    <row r="1146" spans="1:10" x14ac:dyDescent="0.25">
      <c r="A1146" s="2">
        <v>59</v>
      </c>
      <c r="B1146" s="2">
        <v>93</v>
      </c>
      <c r="C1146" s="2">
        <v>152</v>
      </c>
      <c r="D1146" s="2" t="s">
        <v>2121</v>
      </c>
      <c r="E1146" s="2" t="s">
        <v>2698</v>
      </c>
      <c r="F1146" s="2" t="s">
        <v>437</v>
      </c>
      <c r="G1146" s="2" t="s">
        <v>2699</v>
      </c>
      <c r="H1146" s="2">
        <v>115.1</v>
      </c>
      <c r="I1146" s="2" t="s">
        <v>92</v>
      </c>
      <c r="J1146" t="s">
        <v>62</v>
      </c>
    </row>
    <row r="1147" spans="1:10" x14ac:dyDescent="0.25">
      <c r="A1147" s="2">
        <v>63</v>
      </c>
      <c r="B1147" s="2">
        <v>89</v>
      </c>
      <c r="C1147" s="2">
        <v>152</v>
      </c>
      <c r="D1147" s="2" t="s">
        <v>2336</v>
      </c>
      <c r="E1147" s="2" t="s">
        <v>2701</v>
      </c>
      <c r="F1147" s="2">
        <v>-1</v>
      </c>
      <c r="G1147" s="2" t="s">
        <v>2702</v>
      </c>
      <c r="H1147" s="2" t="s">
        <v>2703</v>
      </c>
      <c r="I1147" s="2" t="s">
        <v>110</v>
      </c>
      <c r="J1147" t="s">
        <v>62</v>
      </c>
    </row>
    <row r="1148" spans="1:10" x14ac:dyDescent="0.25">
      <c r="A1148" s="2">
        <v>63</v>
      </c>
      <c r="B1148" s="2">
        <v>89</v>
      </c>
      <c r="C1148" s="2">
        <v>152</v>
      </c>
      <c r="D1148" s="2" t="s">
        <v>2336</v>
      </c>
      <c r="E1148" s="2" t="s">
        <v>2701</v>
      </c>
      <c r="F1148" s="2">
        <v>-1</v>
      </c>
      <c r="G1148" s="2" t="s">
        <v>2702</v>
      </c>
      <c r="H1148" s="2" t="s">
        <v>2704</v>
      </c>
      <c r="I1148" s="2" t="s">
        <v>92</v>
      </c>
      <c r="J1148" t="s">
        <v>62</v>
      </c>
    </row>
    <row r="1149" spans="1:10" x14ac:dyDescent="0.25">
      <c r="A1149" s="2">
        <v>63</v>
      </c>
      <c r="B1149" s="2">
        <v>89</v>
      </c>
      <c r="C1149" s="2">
        <v>152</v>
      </c>
      <c r="D1149" s="2" t="s">
        <v>2336</v>
      </c>
      <c r="E1149" s="2" t="s">
        <v>2705</v>
      </c>
      <c r="F1149" s="2">
        <v>-3</v>
      </c>
      <c r="G1149" s="2" t="s">
        <v>688</v>
      </c>
      <c r="H1149" s="2" t="s">
        <v>2706</v>
      </c>
      <c r="I1149" s="2" t="s">
        <v>7</v>
      </c>
      <c r="J1149" t="s">
        <v>62</v>
      </c>
    </row>
    <row r="1150" spans="1:10" x14ac:dyDescent="0.25">
      <c r="A1150" s="2">
        <v>63</v>
      </c>
      <c r="B1150" s="2">
        <v>89</v>
      </c>
      <c r="C1150" s="2">
        <v>152</v>
      </c>
      <c r="D1150" s="2" t="s">
        <v>2336</v>
      </c>
      <c r="E1150" s="2" t="s">
        <v>2707</v>
      </c>
      <c r="F1150" s="2" t="s">
        <v>107</v>
      </c>
      <c r="G1150" s="2" t="s">
        <v>2708</v>
      </c>
      <c r="H1150" s="2" t="s">
        <v>2709</v>
      </c>
      <c r="I1150" s="2"/>
      <c r="J1150" t="s">
        <v>62</v>
      </c>
    </row>
    <row r="1151" spans="1:10" x14ac:dyDescent="0.25">
      <c r="A1151" s="2">
        <v>63</v>
      </c>
      <c r="B1151" s="2">
        <v>89</v>
      </c>
      <c r="C1151" s="2">
        <v>152</v>
      </c>
      <c r="D1151" s="2" t="s">
        <v>2336</v>
      </c>
      <c r="E1151" s="2" t="s">
        <v>2707</v>
      </c>
      <c r="F1151" s="2" t="s">
        <v>107</v>
      </c>
      <c r="G1151" s="2" t="s">
        <v>2708</v>
      </c>
      <c r="H1151" s="2" t="s">
        <v>2710</v>
      </c>
      <c r="I1151" s="2" t="s">
        <v>273</v>
      </c>
      <c r="J1151" t="s">
        <v>62</v>
      </c>
    </row>
    <row r="1152" spans="1:10" x14ac:dyDescent="0.25">
      <c r="A1152" s="2">
        <v>63</v>
      </c>
      <c r="B1152" s="2">
        <v>89</v>
      </c>
      <c r="C1152" s="2">
        <v>152</v>
      </c>
      <c r="D1152" s="2" t="s">
        <v>2336</v>
      </c>
      <c r="E1152" s="2" t="s">
        <v>2711</v>
      </c>
      <c r="F1152" s="2" t="s">
        <v>19</v>
      </c>
      <c r="G1152" s="2" t="s">
        <v>2712</v>
      </c>
      <c r="H1152" s="2" t="s">
        <v>2713</v>
      </c>
      <c r="I1152" s="2"/>
      <c r="J1152" t="s">
        <v>62</v>
      </c>
    </row>
    <row r="1153" spans="1:10" x14ac:dyDescent="0.25">
      <c r="A1153" s="2">
        <v>63</v>
      </c>
      <c r="B1153" s="2">
        <v>89</v>
      </c>
      <c r="C1153" s="2">
        <v>152</v>
      </c>
      <c r="D1153" s="2" t="s">
        <v>2336</v>
      </c>
      <c r="E1153" s="2" t="s">
        <v>2711</v>
      </c>
      <c r="F1153" s="2" t="s">
        <v>19</v>
      </c>
      <c r="G1153" s="2" t="s">
        <v>2712</v>
      </c>
      <c r="H1153" s="2" t="s">
        <v>2714</v>
      </c>
      <c r="I1153" s="2" t="s">
        <v>273</v>
      </c>
      <c r="J1153" t="s">
        <v>62</v>
      </c>
    </row>
    <row r="1154" spans="1:10" x14ac:dyDescent="0.25">
      <c r="A1154" s="2">
        <v>63</v>
      </c>
      <c r="B1154" s="2">
        <v>89</v>
      </c>
      <c r="C1154" s="2">
        <v>152</v>
      </c>
      <c r="D1154" s="2" t="s">
        <v>2336</v>
      </c>
      <c r="E1154" s="2" t="s">
        <v>2715</v>
      </c>
      <c r="F1154" s="2">
        <v>-8</v>
      </c>
      <c r="G1154" s="2" t="s">
        <v>2716</v>
      </c>
      <c r="H1154" s="2" t="s">
        <v>750</v>
      </c>
      <c r="I1154" s="2" t="s">
        <v>196</v>
      </c>
      <c r="J1154" t="s">
        <v>62</v>
      </c>
    </row>
    <row r="1155" spans="1:10" x14ac:dyDescent="0.25">
      <c r="A1155" s="2">
        <v>65</v>
      </c>
      <c r="B1155" s="2">
        <v>87</v>
      </c>
      <c r="C1155" s="2">
        <v>152</v>
      </c>
      <c r="D1155" s="2" t="s">
        <v>2426</v>
      </c>
      <c r="E1155" s="2" t="s">
        <v>2717</v>
      </c>
      <c r="F1155" s="2">
        <v>-5</v>
      </c>
      <c r="G1155" s="2" t="s">
        <v>2718</v>
      </c>
      <c r="H1155" s="2" t="s">
        <v>2719</v>
      </c>
      <c r="I1155" s="2" t="s">
        <v>110</v>
      </c>
      <c r="J1155" t="s">
        <v>62</v>
      </c>
    </row>
    <row r="1156" spans="1:10" x14ac:dyDescent="0.25">
      <c r="A1156" s="2">
        <v>65</v>
      </c>
      <c r="B1156" s="2">
        <v>87</v>
      </c>
      <c r="C1156" s="2">
        <v>152</v>
      </c>
      <c r="D1156" s="2" t="s">
        <v>2426</v>
      </c>
      <c r="E1156" s="2" t="s">
        <v>2717</v>
      </c>
      <c r="F1156" s="2">
        <v>-5</v>
      </c>
      <c r="G1156" s="2" t="s">
        <v>2718</v>
      </c>
      <c r="H1156" s="2" t="s">
        <v>2720</v>
      </c>
      <c r="I1156" s="2"/>
      <c r="J1156" t="s">
        <v>62</v>
      </c>
    </row>
    <row r="1157" spans="1:10" x14ac:dyDescent="0.25">
      <c r="A1157" s="2">
        <v>65</v>
      </c>
      <c r="B1157" s="2">
        <v>87</v>
      </c>
      <c r="C1157" s="2">
        <v>152</v>
      </c>
      <c r="D1157" s="2" t="s">
        <v>2426</v>
      </c>
      <c r="E1157" s="2" t="s">
        <v>2717</v>
      </c>
      <c r="F1157" s="2">
        <v>-5</v>
      </c>
      <c r="G1157" s="2" t="s">
        <v>2718</v>
      </c>
      <c r="H1157" s="2" t="s">
        <v>2721</v>
      </c>
      <c r="I1157" s="2"/>
      <c r="J1157" t="s">
        <v>62</v>
      </c>
    </row>
    <row r="1158" spans="1:10" x14ac:dyDescent="0.25">
      <c r="A1158" s="2">
        <v>66</v>
      </c>
      <c r="B1158" s="2">
        <v>86</v>
      </c>
      <c r="C1158" s="2">
        <v>152</v>
      </c>
      <c r="D1158" s="2" t="s">
        <v>2376</v>
      </c>
      <c r="E1158" s="2" t="s">
        <v>2722</v>
      </c>
      <c r="F1158" s="2" t="s">
        <v>2723</v>
      </c>
      <c r="G1158" s="2" t="s">
        <v>2724</v>
      </c>
      <c r="H1158" s="2" t="s">
        <v>2725</v>
      </c>
      <c r="I1158" s="2" t="s">
        <v>92</v>
      </c>
      <c r="J1158" t="s">
        <v>62</v>
      </c>
    </row>
    <row r="1159" spans="1:10" x14ac:dyDescent="0.25">
      <c r="A1159" s="2">
        <v>67</v>
      </c>
      <c r="B1159" s="2">
        <v>85</v>
      </c>
      <c r="C1159" s="2">
        <v>152</v>
      </c>
      <c r="D1159" s="2" t="s">
        <v>2487</v>
      </c>
      <c r="E1159" s="2" t="s">
        <v>2900</v>
      </c>
      <c r="F1159" s="2">
        <v>-19</v>
      </c>
      <c r="G1159" s="2" t="s">
        <v>2901</v>
      </c>
      <c r="H1159" s="2" t="s">
        <v>2902</v>
      </c>
      <c r="I1159" s="2" t="s">
        <v>196</v>
      </c>
      <c r="J1159" t="s">
        <v>62</v>
      </c>
    </row>
    <row r="1160" spans="1:10" x14ac:dyDescent="0.25">
      <c r="A1160" s="2">
        <v>67</v>
      </c>
      <c r="B1160" s="2">
        <v>85</v>
      </c>
      <c r="C1160" s="2">
        <v>152</v>
      </c>
      <c r="D1160" s="2" t="s">
        <v>2487</v>
      </c>
      <c r="E1160" s="2" t="s">
        <v>2903</v>
      </c>
      <c r="F1160" s="2">
        <v>-28</v>
      </c>
      <c r="G1160" s="2" t="s">
        <v>2904</v>
      </c>
      <c r="H1160" s="2" t="s">
        <v>2905</v>
      </c>
      <c r="I1160" s="2" t="s">
        <v>92</v>
      </c>
      <c r="J1160" t="s">
        <v>62</v>
      </c>
    </row>
    <row r="1161" spans="1:10" x14ac:dyDescent="0.25">
      <c r="A1161" s="2">
        <v>68</v>
      </c>
      <c r="B1161" s="2">
        <v>84</v>
      </c>
      <c r="C1161" s="2">
        <v>152</v>
      </c>
      <c r="D1161" s="2" t="s">
        <v>2601</v>
      </c>
      <c r="E1161" s="2" t="s">
        <v>2906</v>
      </c>
      <c r="F1161" s="2" t="s">
        <v>2907</v>
      </c>
      <c r="G1161" s="2" t="s">
        <v>757</v>
      </c>
      <c r="H1161" s="2" t="s">
        <v>2908</v>
      </c>
      <c r="I1161" s="2"/>
      <c r="J1161" t="s">
        <v>62</v>
      </c>
    </row>
    <row r="1162" spans="1:10" x14ac:dyDescent="0.25">
      <c r="A1162" s="2">
        <v>68</v>
      </c>
      <c r="B1162" s="2">
        <v>84</v>
      </c>
      <c r="C1162" s="2">
        <v>152</v>
      </c>
      <c r="D1162" s="2" t="s">
        <v>2601</v>
      </c>
      <c r="E1162" s="2" t="s">
        <v>2906</v>
      </c>
      <c r="F1162" s="2" t="s">
        <v>2907</v>
      </c>
      <c r="G1162" s="2" t="s">
        <v>757</v>
      </c>
      <c r="H1162" s="2" t="s">
        <v>2909</v>
      </c>
      <c r="I1162" s="2"/>
      <c r="J1162" t="s">
        <v>62</v>
      </c>
    </row>
    <row r="1163" spans="1:10" x14ac:dyDescent="0.25">
      <c r="A1163" s="2">
        <v>68</v>
      </c>
      <c r="B1163" s="2">
        <v>84</v>
      </c>
      <c r="C1163" s="2">
        <v>152</v>
      </c>
      <c r="D1163" s="2" t="s">
        <v>2601</v>
      </c>
      <c r="E1163" s="2" t="s">
        <v>2906</v>
      </c>
      <c r="F1163" s="2" t="s">
        <v>2907</v>
      </c>
      <c r="G1163" s="2" t="s">
        <v>757</v>
      </c>
      <c r="H1163" s="2" t="s">
        <v>2910</v>
      </c>
      <c r="I1163" s="2" t="s">
        <v>194</v>
      </c>
      <c r="J1163" t="s">
        <v>62</v>
      </c>
    </row>
    <row r="1164" spans="1:10" x14ac:dyDescent="0.25">
      <c r="A1164" s="2">
        <v>68</v>
      </c>
      <c r="B1164" s="2">
        <v>84</v>
      </c>
      <c r="C1164" s="2">
        <v>152</v>
      </c>
      <c r="D1164" s="2" t="s">
        <v>2601</v>
      </c>
      <c r="E1164" s="2" t="s">
        <v>2906</v>
      </c>
      <c r="F1164" s="2" t="s">
        <v>2907</v>
      </c>
      <c r="G1164" s="2" t="s">
        <v>757</v>
      </c>
      <c r="H1164" s="2" t="s">
        <v>2911</v>
      </c>
      <c r="I1164" s="2"/>
      <c r="J1164" t="s">
        <v>62</v>
      </c>
    </row>
    <row r="1165" spans="1:10" x14ac:dyDescent="0.25">
      <c r="A1165" s="2">
        <v>68</v>
      </c>
      <c r="B1165" s="2">
        <v>84</v>
      </c>
      <c r="C1165" s="2">
        <v>152</v>
      </c>
      <c r="D1165" s="2" t="s">
        <v>2601</v>
      </c>
      <c r="E1165" s="2" t="s">
        <v>2912</v>
      </c>
      <c r="F1165" s="2" t="s">
        <v>1504</v>
      </c>
      <c r="G1165" s="2" t="s">
        <v>52</v>
      </c>
      <c r="H1165" s="2">
        <v>357.9</v>
      </c>
      <c r="I1165" s="2"/>
      <c r="J1165" t="s">
        <v>62</v>
      </c>
    </row>
    <row r="1166" spans="1:10" x14ac:dyDescent="0.25">
      <c r="A1166" s="2">
        <v>68</v>
      </c>
      <c r="B1166" s="2">
        <v>84</v>
      </c>
      <c r="C1166" s="2">
        <v>152</v>
      </c>
      <c r="D1166" s="2" t="s">
        <v>2601</v>
      </c>
      <c r="E1166" s="2" t="s">
        <v>2912</v>
      </c>
      <c r="F1166" s="2" t="s">
        <v>1504</v>
      </c>
      <c r="G1166" s="2" t="s">
        <v>52</v>
      </c>
      <c r="H1166" s="2" t="s">
        <v>2913</v>
      </c>
      <c r="I1166" s="2"/>
      <c r="J1166" t="s">
        <v>62</v>
      </c>
    </row>
    <row r="1167" spans="1:10" x14ac:dyDescent="0.25">
      <c r="A1167" s="2">
        <v>69</v>
      </c>
      <c r="B1167" s="2">
        <v>83</v>
      </c>
      <c r="C1167" s="2">
        <v>152</v>
      </c>
      <c r="D1167" s="2" t="s">
        <v>2659</v>
      </c>
      <c r="E1167" s="2" t="s">
        <v>2914</v>
      </c>
      <c r="F1167" s="2" t="s">
        <v>2723</v>
      </c>
      <c r="G1167" s="2" t="s">
        <v>2915</v>
      </c>
      <c r="H1167" s="2" t="s">
        <v>2916</v>
      </c>
      <c r="I1167" s="2" t="s">
        <v>92</v>
      </c>
      <c r="J1167" t="s">
        <v>62</v>
      </c>
    </row>
    <row r="1168" spans="1:10" x14ac:dyDescent="0.25">
      <c r="A1168" s="2">
        <v>70</v>
      </c>
      <c r="B1168" s="2">
        <v>82</v>
      </c>
      <c r="C1168" s="2">
        <v>152</v>
      </c>
      <c r="D1168" s="2" t="s">
        <v>2695</v>
      </c>
      <c r="E1168" s="2" t="s">
        <v>2917</v>
      </c>
      <c r="F1168" s="2" t="s">
        <v>1892</v>
      </c>
      <c r="G1168" s="2" t="s">
        <v>2918</v>
      </c>
      <c r="H1168" s="2" t="s">
        <v>2919</v>
      </c>
      <c r="I1168" s="2" t="s">
        <v>73</v>
      </c>
      <c r="J1168" t="s">
        <v>62</v>
      </c>
    </row>
    <row r="1169" spans="1:10" x14ac:dyDescent="0.25">
      <c r="A1169" s="2">
        <v>60</v>
      </c>
      <c r="B1169" s="2">
        <v>93</v>
      </c>
      <c r="C1169" s="2">
        <v>153</v>
      </c>
      <c r="D1169" s="2" t="s">
        <v>2150</v>
      </c>
      <c r="E1169" s="2" t="s">
        <v>2920</v>
      </c>
      <c r="F1169" s="2" t="s">
        <v>75</v>
      </c>
      <c r="G1169" s="2" t="s">
        <v>2921</v>
      </c>
      <c r="H1169" s="2" t="s">
        <v>2922</v>
      </c>
      <c r="I1169" s="2" t="s">
        <v>78</v>
      </c>
      <c r="J1169" t="s">
        <v>62</v>
      </c>
    </row>
    <row r="1170" spans="1:10" x14ac:dyDescent="0.25">
      <c r="A1170" s="2">
        <v>60</v>
      </c>
      <c r="B1170" s="2">
        <v>93</v>
      </c>
      <c r="C1170" s="2">
        <v>153</v>
      </c>
      <c r="D1170" s="2" t="s">
        <v>2150</v>
      </c>
      <c r="E1170" s="2" t="s">
        <v>2920</v>
      </c>
      <c r="F1170" s="2" t="s">
        <v>75</v>
      </c>
      <c r="G1170" s="2" t="s">
        <v>2921</v>
      </c>
      <c r="H1170" s="2" t="s">
        <v>2923</v>
      </c>
      <c r="I1170" s="2" t="s">
        <v>273</v>
      </c>
      <c r="J1170" t="s">
        <v>62</v>
      </c>
    </row>
    <row r="1171" spans="1:10" x14ac:dyDescent="0.25">
      <c r="A1171" s="2">
        <v>60</v>
      </c>
      <c r="B1171" s="2">
        <v>93</v>
      </c>
      <c r="C1171" s="2">
        <v>153</v>
      </c>
      <c r="D1171" s="2" t="s">
        <v>2150</v>
      </c>
      <c r="E1171" s="2" t="s">
        <v>2920</v>
      </c>
      <c r="F1171" s="2" t="s">
        <v>75</v>
      </c>
      <c r="G1171" s="2" t="s">
        <v>2921</v>
      </c>
      <c r="H1171" s="2" t="s">
        <v>2924</v>
      </c>
      <c r="I1171" s="2" t="s">
        <v>273</v>
      </c>
      <c r="J1171" t="s">
        <v>62</v>
      </c>
    </row>
    <row r="1172" spans="1:10" x14ac:dyDescent="0.25">
      <c r="A1172" s="2">
        <v>62</v>
      </c>
      <c r="B1172" s="2">
        <v>91</v>
      </c>
      <c r="C1172" s="2">
        <v>153</v>
      </c>
      <c r="D1172" s="2" t="s">
        <v>2230</v>
      </c>
      <c r="E1172" s="2" t="s">
        <v>2925</v>
      </c>
      <c r="F1172" s="2" t="s">
        <v>962</v>
      </c>
      <c r="G1172" s="2" t="s">
        <v>2926</v>
      </c>
      <c r="H1172" s="2" t="s">
        <v>2927</v>
      </c>
      <c r="I1172" s="2"/>
      <c r="J1172" t="s">
        <v>62</v>
      </c>
    </row>
    <row r="1173" spans="1:10" x14ac:dyDescent="0.25">
      <c r="A1173" s="2">
        <v>60</v>
      </c>
      <c r="B1173" s="2">
        <v>93</v>
      </c>
      <c r="C1173" s="2">
        <v>153</v>
      </c>
      <c r="D1173" s="2" t="s">
        <v>2150</v>
      </c>
      <c r="E1173" s="2" t="s">
        <v>2920</v>
      </c>
      <c r="F1173" s="2" t="s">
        <v>75</v>
      </c>
      <c r="G1173" s="2" t="s">
        <v>2921</v>
      </c>
      <c r="H1173" s="2" t="s">
        <v>2928</v>
      </c>
      <c r="I1173" s="2"/>
      <c r="J1173" t="s">
        <v>62</v>
      </c>
    </row>
    <row r="1174" spans="1:10" x14ac:dyDescent="0.25">
      <c r="A1174" s="2">
        <v>60</v>
      </c>
      <c r="B1174" s="2">
        <v>93</v>
      </c>
      <c r="C1174" s="2">
        <v>153</v>
      </c>
      <c r="D1174" s="2" t="s">
        <v>2150</v>
      </c>
      <c r="E1174" s="2" t="s">
        <v>2920</v>
      </c>
      <c r="F1174" s="2" t="s">
        <v>75</v>
      </c>
      <c r="G1174" s="2" t="s">
        <v>2921</v>
      </c>
      <c r="H1174" s="2" t="s">
        <v>2929</v>
      </c>
      <c r="I1174" s="2"/>
      <c r="J1174" t="s">
        <v>62</v>
      </c>
    </row>
    <row r="1175" spans="1:10" x14ac:dyDescent="0.25">
      <c r="A1175" s="2">
        <v>60</v>
      </c>
      <c r="B1175" s="2">
        <v>93</v>
      </c>
      <c r="C1175" s="2">
        <v>153</v>
      </c>
      <c r="D1175" s="2" t="s">
        <v>2150</v>
      </c>
      <c r="E1175" s="2" t="s">
        <v>2920</v>
      </c>
      <c r="F1175" s="2" t="s">
        <v>75</v>
      </c>
      <c r="G1175" s="2" t="s">
        <v>2921</v>
      </c>
      <c r="H1175" s="2" t="s">
        <v>2930</v>
      </c>
      <c r="I1175" s="2" t="s">
        <v>273</v>
      </c>
      <c r="J1175" t="s">
        <v>62</v>
      </c>
    </row>
    <row r="1176" spans="1:10" x14ac:dyDescent="0.25">
      <c r="A1176" s="2">
        <v>60</v>
      </c>
      <c r="B1176" s="2">
        <v>93</v>
      </c>
      <c r="C1176" s="2">
        <v>153</v>
      </c>
      <c r="D1176" s="2" t="s">
        <v>2150</v>
      </c>
      <c r="E1176" s="2" t="s">
        <v>2920</v>
      </c>
      <c r="F1176" s="2" t="s">
        <v>75</v>
      </c>
      <c r="G1176" s="2" t="s">
        <v>2921</v>
      </c>
      <c r="H1176" s="2" t="s">
        <v>2931</v>
      </c>
      <c r="I1176" s="2" t="s">
        <v>1394</v>
      </c>
      <c r="J1176" t="s">
        <v>62</v>
      </c>
    </row>
    <row r="1177" spans="1:10" x14ac:dyDescent="0.25">
      <c r="A1177" s="2">
        <v>60</v>
      </c>
      <c r="B1177" s="2">
        <v>93</v>
      </c>
      <c r="C1177" s="2">
        <v>153</v>
      </c>
      <c r="D1177" s="2" t="s">
        <v>2150</v>
      </c>
      <c r="E1177" s="2" t="s">
        <v>2920</v>
      </c>
      <c r="F1177" s="2" t="s">
        <v>75</v>
      </c>
      <c r="G1177" s="2" t="s">
        <v>2921</v>
      </c>
      <c r="H1177" s="2" t="s">
        <v>2932</v>
      </c>
      <c r="I1177" s="2" t="s">
        <v>273</v>
      </c>
      <c r="J1177" t="s">
        <v>62</v>
      </c>
    </row>
    <row r="1178" spans="1:10" x14ac:dyDescent="0.25">
      <c r="A1178" s="2">
        <v>60</v>
      </c>
      <c r="B1178" s="2">
        <v>93</v>
      </c>
      <c r="C1178" s="2">
        <v>153</v>
      </c>
      <c r="D1178" s="2" t="s">
        <v>2150</v>
      </c>
      <c r="E1178" s="2" t="s">
        <v>2920</v>
      </c>
      <c r="F1178" s="2" t="s">
        <v>75</v>
      </c>
      <c r="G1178" s="2" t="s">
        <v>2921</v>
      </c>
      <c r="H1178" s="2" t="s">
        <v>2933</v>
      </c>
      <c r="I1178" s="2" t="s">
        <v>273</v>
      </c>
      <c r="J1178" t="s">
        <v>62</v>
      </c>
    </row>
    <row r="1179" spans="1:10" x14ac:dyDescent="0.25">
      <c r="A1179" s="2">
        <v>63</v>
      </c>
      <c r="B1179" s="2">
        <v>90</v>
      </c>
      <c r="C1179" s="2">
        <v>153</v>
      </c>
      <c r="D1179" s="2" t="s">
        <v>2336</v>
      </c>
      <c r="E1179" s="2" t="s">
        <v>2934</v>
      </c>
      <c r="F1179" s="2" t="s">
        <v>1726</v>
      </c>
      <c r="G1179" s="2" t="s">
        <v>2935</v>
      </c>
      <c r="H1179" s="2" t="s">
        <v>2936</v>
      </c>
      <c r="I1179" s="2"/>
      <c r="J1179" t="s">
        <v>62</v>
      </c>
    </row>
    <row r="1180" spans="1:10" x14ac:dyDescent="0.25">
      <c r="A1180" s="2">
        <v>63</v>
      </c>
      <c r="B1180" s="2">
        <v>90</v>
      </c>
      <c r="C1180" s="2">
        <v>153</v>
      </c>
      <c r="D1180" s="2" t="s">
        <v>2336</v>
      </c>
      <c r="E1180" s="2" t="s">
        <v>2934</v>
      </c>
      <c r="F1180" s="2" t="s">
        <v>1726</v>
      </c>
      <c r="G1180" s="2" t="s">
        <v>2935</v>
      </c>
      <c r="H1180" s="2" t="s">
        <v>2937</v>
      </c>
      <c r="I1180" s="2"/>
      <c r="J1180" t="s">
        <v>62</v>
      </c>
    </row>
    <row r="1181" spans="1:10" x14ac:dyDescent="0.25">
      <c r="A1181" s="2">
        <v>63</v>
      </c>
      <c r="B1181" s="2">
        <v>90</v>
      </c>
      <c r="C1181" s="2">
        <v>153</v>
      </c>
      <c r="D1181" s="2" t="s">
        <v>2336</v>
      </c>
      <c r="E1181" s="2" t="s">
        <v>2934</v>
      </c>
      <c r="F1181" s="2" t="s">
        <v>1726</v>
      </c>
      <c r="G1181" s="2" t="s">
        <v>2935</v>
      </c>
      <c r="H1181" s="2" t="s">
        <v>2938</v>
      </c>
      <c r="I1181" s="2" t="s">
        <v>273</v>
      </c>
      <c r="J1181" t="s">
        <v>62</v>
      </c>
    </row>
    <row r="1182" spans="1:10" x14ac:dyDescent="0.25">
      <c r="A1182" s="2">
        <v>64</v>
      </c>
      <c r="B1182" s="2">
        <v>89</v>
      </c>
      <c r="C1182" s="2">
        <v>153</v>
      </c>
      <c r="D1182" s="2" t="s">
        <v>2319</v>
      </c>
      <c r="E1182" s="2" t="s">
        <v>2939</v>
      </c>
      <c r="F1182" s="2" t="s">
        <v>84</v>
      </c>
      <c r="G1182" s="2" t="s">
        <v>2940</v>
      </c>
      <c r="H1182" s="2" t="s">
        <v>2941</v>
      </c>
      <c r="I1182" s="2"/>
      <c r="J1182" t="s">
        <v>62</v>
      </c>
    </row>
    <row r="1183" spans="1:10" x14ac:dyDescent="0.25">
      <c r="A1183" s="2">
        <v>64</v>
      </c>
      <c r="B1183" s="2">
        <v>89</v>
      </c>
      <c r="C1183" s="2">
        <v>153</v>
      </c>
      <c r="D1183" s="2" t="s">
        <v>2319</v>
      </c>
      <c r="E1183" s="2" t="s">
        <v>2939</v>
      </c>
      <c r="F1183" s="2" t="s">
        <v>84</v>
      </c>
      <c r="G1183" s="2" t="s">
        <v>2940</v>
      </c>
      <c r="H1183" s="2" t="s">
        <v>2942</v>
      </c>
      <c r="I1183" s="2" t="s">
        <v>227</v>
      </c>
      <c r="J1183" t="s">
        <v>62</v>
      </c>
    </row>
    <row r="1184" spans="1:10" x14ac:dyDescent="0.25">
      <c r="A1184" s="2">
        <v>64</v>
      </c>
      <c r="B1184" s="2">
        <v>89</v>
      </c>
      <c r="C1184" s="2">
        <v>153</v>
      </c>
      <c r="D1184" s="2" t="s">
        <v>2319</v>
      </c>
      <c r="E1184" s="2" t="s">
        <v>2943</v>
      </c>
      <c r="F1184" s="2" t="s">
        <v>1400</v>
      </c>
      <c r="G1184" s="2" t="s">
        <v>2944</v>
      </c>
      <c r="H1184" s="2">
        <v>-2.8</v>
      </c>
      <c r="I1184" s="2"/>
      <c r="J1184" t="s">
        <v>62</v>
      </c>
    </row>
    <row r="1185" spans="1:10" x14ac:dyDescent="0.25">
      <c r="A1185" s="2">
        <v>64</v>
      </c>
      <c r="B1185" s="2">
        <v>89</v>
      </c>
      <c r="C1185" s="2">
        <v>153</v>
      </c>
      <c r="D1185" s="2" t="s">
        <v>2319</v>
      </c>
      <c r="E1185" s="2" t="s">
        <v>2943</v>
      </c>
      <c r="F1185" s="2" t="s">
        <v>1400</v>
      </c>
      <c r="G1185" s="2" t="s">
        <v>2944</v>
      </c>
      <c r="H1185" s="2" t="s">
        <v>2945</v>
      </c>
      <c r="I1185" s="2"/>
      <c r="J1185" t="s">
        <v>62</v>
      </c>
    </row>
    <row r="1186" spans="1:10" x14ac:dyDescent="0.25">
      <c r="A1186" s="2">
        <v>64</v>
      </c>
      <c r="B1186" s="2">
        <v>89</v>
      </c>
      <c r="C1186" s="2">
        <v>153</v>
      </c>
      <c r="D1186" s="2" t="s">
        <v>2319</v>
      </c>
      <c r="E1186" s="2" t="s">
        <v>2943</v>
      </c>
      <c r="F1186" s="2" t="s">
        <v>1400</v>
      </c>
      <c r="G1186" s="2" t="s">
        <v>2944</v>
      </c>
      <c r="H1186" s="2">
        <v>77.900000000000006</v>
      </c>
      <c r="I1186" s="2"/>
      <c r="J1186" t="s">
        <v>62</v>
      </c>
    </row>
    <row r="1187" spans="1:10" x14ac:dyDescent="0.25">
      <c r="A1187" s="2">
        <v>65</v>
      </c>
      <c r="B1187" s="2">
        <v>88</v>
      </c>
      <c r="C1187" s="2">
        <v>153</v>
      </c>
      <c r="D1187" s="2" t="s">
        <v>2426</v>
      </c>
      <c r="E1187" s="2" t="s">
        <v>2946</v>
      </c>
      <c r="F1187" s="2" t="s">
        <v>962</v>
      </c>
      <c r="G1187" s="2" t="s">
        <v>2947</v>
      </c>
      <c r="H1187" s="2" t="s">
        <v>2948</v>
      </c>
      <c r="I1187" s="2" t="s">
        <v>227</v>
      </c>
      <c r="J1187" t="s">
        <v>62</v>
      </c>
    </row>
    <row r="1188" spans="1:10" x14ac:dyDescent="0.25">
      <c r="A1188" s="2">
        <v>67</v>
      </c>
      <c r="B1188" s="2">
        <v>86</v>
      </c>
      <c r="C1188" s="2">
        <v>153</v>
      </c>
      <c r="D1188" s="2" t="s">
        <v>2487</v>
      </c>
      <c r="E1188" s="2" t="s">
        <v>2949</v>
      </c>
      <c r="F1188" s="2" t="s">
        <v>2950</v>
      </c>
      <c r="G1188" s="2" t="s">
        <v>2951</v>
      </c>
      <c r="H1188" s="2">
        <v>36</v>
      </c>
      <c r="I1188" s="2"/>
      <c r="J1188" t="s">
        <v>62</v>
      </c>
    </row>
    <row r="1189" spans="1:10" x14ac:dyDescent="0.25">
      <c r="A1189" s="2">
        <v>67</v>
      </c>
      <c r="B1189" s="2">
        <v>86</v>
      </c>
      <c r="C1189" s="2">
        <v>153</v>
      </c>
      <c r="D1189" s="2" t="s">
        <v>2487</v>
      </c>
      <c r="E1189" s="2" t="s">
        <v>2949</v>
      </c>
      <c r="F1189" s="2" t="s">
        <v>2950</v>
      </c>
      <c r="G1189" s="2" t="s">
        <v>2951</v>
      </c>
      <c r="H1189" s="2">
        <v>475</v>
      </c>
      <c r="I1189" s="2"/>
      <c r="J1189" t="s">
        <v>62</v>
      </c>
    </row>
    <row r="1190" spans="1:10" x14ac:dyDescent="0.25">
      <c r="A1190" s="2">
        <v>68</v>
      </c>
      <c r="B1190" s="2">
        <v>85</v>
      </c>
      <c r="C1190" s="2">
        <v>153</v>
      </c>
      <c r="D1190" s="2" t="s">
        <v>2601</v>
      </c>
      <c r="E1190" s="2">
        <v>2992.7</v>
      </c>
      <c r="F1190" s="2" t="s">
        <v>1831</v>
      </c>
      <c r="G1190" s="2" t="s">
        <v>2952</v>
      </c>
      <c r="H1190" s="2">
        <v>83.9</v>
      </c>
      <c r="I1190" s="2"/>
      <c r="J1190" t="s">
        <v>62</v>
      </c>
    </row>
    <row r="1191" spans="1:10" x14ac:dyDescent="0.25">
      <c r="A1191" s="2">
        <v>68</v>
      </c>
      <c r="B1191" s="2">
        <v>85</v>
      </c>
      <c r="C1191" s="2">
        <v>153</v>
      </c>
      <c r="D1191" s="2" t="s">
        <v>2601</v>
      </c>
      <c r="E1191" s="2">
        <v>2992.7</v>
      </c>
      <c r="F1191" s="2" t="s">
        <v>1831</v>
      </c>
      <c r="G1191" s="2" t="s">
        <v>2952</v>
      </c>
      <c r="H1191" s="2">
        <v>194.5</v>
      </c>
      <c r="I1191" s="2" t="s">
        <v>273</v>
      </c>
      <c r="J1191" t="s">
        <v>62</v>
      </c>
    </row>
    <row r="1192" spans="1:10" x14ac:dyDescent="0.25">
      <c r="A1192" s="2">
        <v>68</v>
      </c>
      <c r="B1192" s="2">
        <v>85</v>
      </c>
      <c r="C1192" s="2">
        <v>153</v>
      </c>
      <c r="D1192" s="2" t="s">
        <v>2601</v>
      </c>
      <c r="E1192" s="2">
        <v>3939.5</v>
      </c>
      <c r="F1192" s="2" t="s">
        <v>2953</v>
      </c>
      <c r="G1192" s="2" t="s">
        <v>2952</v>
      </c>
      <c r="H1192" s="2">
        <v>287.8</v>
      </c>
      <c r="I1192" s="2"/>
      <c r="J1192" t="s">
        <v>62</v>
      </c>
    </row>
    <row r="1193" spans="1:10" x14ac:dyDescent="0.25">
      <c r="A1193" s="2">
        <v>68</v>
      </c>
      <c r="B1193" s="2">
        <v>85</v>
      </c>
      <c r="C1193" s="2">
        <v>153</v>
      </c>
      <c r="D1193" s="2" t="s">
        <v>2601</v>
      </c>
      <c r="E1193" s="2">
        <v>3939.5</v>
      </c>
      <c r="F1193" s="2" t="s">
        <v>2953</v>
      </c>
      <c r="G1193" s="2" t="s">
        <v>2952</v>
      </c>
      <c r="H1193" s="2">
        <v>946.7</v>
      </c>
      <c r="I1193" s="2"/>
      <c r="J1193" t="s">
        <v>62</v>
      </c>
    </row>
    <row r="1194" spans="1:10" x14ac:dyDescent="0.25">
      <c r="A1194" s="2">
        <v>68</v>
      </c>
      <c r="B1194" s="2">
        <v>85</v>
      </c>
      <c r="C1194" s="2">
        <v>153</v>
      </c>
      <c r="D1194" s="2" t="s">
        <v>2601</v>
      </c>
      <c r="E1194" s="2" t="s">
        <v>2954</v>
      </c>
      <c r="F1194" s="2" t="s">
        <v>2955</v>
      </c>
      <c r="G1194" s="2" t="s">
        <v>2956</v>
      </c>
      <c r="H1194" s="2">
        <v>356.3</v>
      </c>
      <c r="I1194" s="2" t="s">
        <v>227</v>
      </c>
      <c r="J1194" t="s">
        <v>62</v>
      </c>
    </row>
    <row r="1195" spans="1:10" x14ac:dyDescent="0.25">
      <c r="A1195" s="2">
        <v>68</v>
      </c>
      <c r="B1195" s="2">
        <v>85</v>
      </c>
      <c r="C1195" s="2">
        <v>153</v>
      </c>
      <c r="D1195" s="2" t="s">
        <v>2601</v>
      </c>
      <c r="E1195" s="2" t="s">
        <v>2954</v>
      </c>
      <c r="F1195" s="2" t="s">
        <v>2955</v>
      </c>
      <c r="G1195" s="2" t="s">
        <v>2956</v>
      </c>
      <c r="H1195" s="2">
        <v>403.7</v>
      </c>
      <c r="I1195" s="2" t="s">
        <v>227</v>
      </c>
      <c r="J1195" t="s">
        <v>62</v>
      </c>
    </row>
    <row r="1196" spans="1:10" x14ac:dyDescent="0.25">
      <c r="A1196" s="2">
        <v>68</v>
      </c>
      <c r="B1196" s="2">
        <v>85</v>
      </c>
      <c r="C1196" s="2">
        <v>153</v>
      </c>
      <c r="D1196" s="2" t="s">
        <v>2601</v>
      </c>
      <c r="E1196" s="2" t="s">
        <v>2954</v>
      </c>
      <c r="F1196" s="2" t="s">
        <v>2955</v>
      </c>
      <c r="G1196" s="2" t="s">
        <v>2956</v>
      </c>
      <c r="H1196" s="2">
        <v>428.7</v>
      </c>
      <c r="I1196" s="2"/>
      <c r="J1196" t="s">
        <v>62</v>
      </c>
    </row>
    <row r="1197" spans="1:10" x14ac:dyDescent="0.25">
      <c r="A1197" s="2">
        <v>71</v>
      </c>
      <c r="B1197" s="2">
        <v>82</v>
      </c>
      <c r="C1197" s="2">
        <v>153</v>
      </c>
      <c r="D1197" s="2" t="s">
        <v>2957</v>
      </c>
      <c r="E1197" s="2" t="s">
        <v>2958</v>
      </c>
      <c r="F1197" s="2" t="s">
        <v>2959</v>
      </c>
      <c r="G1197" s="2" t="s">
        <v>2960</v>
      </c>
      <c r="H1197" s="2">
        <v>-21</v>
      </c>
      <c r="I1197" s="2"/>
      <c r="J1197" t="s">
        <v>62</v>
      </c>
    </row>
    <row r="1198" spans="1:10" x14ac:dyDescent="0.25">
      <c r="A1198" s="2">
        <v>71</v>
      </c>
      <c r="B1198" s="2">
        <v>82</v>
      </c>
      <c r="C1198" s="2">
        <v>153</v>
      </c>
      <c r="D1198" s="2" t="s">
        <v>2957</v>
      </c>
      <c r="E1198" s="2" t="s">
        <v>2958</v>
      </c>
      <c r="F1198" s="2" t="s">
        <v>2959</v>
      </c>
      <c r="G1198" s="2" t="s">
        <v>2960</v>
      </c>
      <c r="H1198" s="2" t="s">
        <v>2961</v>
      </c>
      <c r="I1198" s="2"/>
      <c r="J1198" t="s">
        <v>62</v>
      </c>
    </row>
    <row r="1199" spans="1:10" x14ac:dyDescent="0.25">
      <c r="A1199" s="2">
        <v>71</v>
      </c>
      <c r="B1199" s="2">
        <v>82</v>
      </c>
      <c r="C1199" s="2">
        <v>153</v>
      </c>
      <c r="D1199" s="2" t="s">
        <v>2957</v>
      </c>
      <c r="E1199" s="2" t="s">
        <v>2958</v>
      </c>
      <c r="F1199" s="2" t="s">
        <v>2959</v>
      </c>
      <c r="G1199" s="2" t="s">
        <v>2960</v>
      </c>
      <c r="H1199" s="2" t="s">
        <v>2962</v>
      </c>
      <c r="I1199" s="2"/>
      <c r="J1199" t="s">
        <v>62</v>
      </c>
    </row>
    <row r="1200" spans="1:10" x14ac:dyDescent="0.25">
      <c r="A1200" s="2">
        <v>71</v>
      </c>
      <c r="B1200" s="2">
        <v>82</v>
      </c>
      <c r="C1200" s="2">
        <v>153</v>
      </c>
      <c r="D1200" s="2" t="s">
        <v>2957</v>
      </c>
      <c r="E1200" s="2" t="s">
        <v>2963</v>
      </c>
      <c r="F1200" s="2" t="s">
        <v>1459</v>
      </c>
      <c r="G1200" s="2" t="s">
        <v>2964</v>
      </c>
      <c r="H1200" s="2" t="s">
        <v>2149</v>
      </c>
      <c r="I1200" s="2" t="s">
        <v>92</v>
      </c>
      <c r="J1200" t="s">
        <v>62</v>
      </c>
    </row>
    <row r="1201" spans="1:10" x14ac:dyDescent="0.25">
      <c r="A1201" s="2">
        <v>60</v>
      </c>
      <c r="B1201" s="2">
        <v>94</v>
      </c>
      <c r="C1201" s="2">
        <v>154</v>
      </c>
      <c r="D1201" s="2" t="s">
        <v>2150</v>
      </c>
      <c r="E1201" s="2" t="s">
        <v>2965</v>
      </c>
      <c r="F1201" s="2" t="s">
        <v>458</v>
      </c>
      <c r="G1201" s="2" t="s">
        <v>1668</v>
      </c>
      <c r="H1201" s="2" t="s">
        <v>2966</v>
      </c>
      <c r="I1201" s="2"/>
      <c r="J1201" t="s">
        <v>62</v>
      </c>
    </row>
    <row r="1202" spans="1:10" x14ac:dyDescent="0.25">
      <c r="A1202" s="2">
        <v>60</v>
      </c>
      <c r="B1202" s="2">
        <v>94</v>
      </c>
      <c r="C1202" s="2">
        <v>154</v>
      </c>
      <c r="D1202" s="2" t="s">
        <v>2150</v>
      </c>
      <c r="E1202" s="2" t="s">
        <v>2965</v>
      </c>
      <c r="F1202" s="2" t="s">
        <v>458</v>
      </c>
      <c r="G1202" s="2" t="s">
        <v>1668</v>
      </c>
      <c r="H1202" s="2" t="s">
        <v>96</v>
      </c>
      <c r="I1202" s="2"/>
      <c r="J1202" t="s">
        <v>62</v>
      </c>
    </row>
    <row r="1203" spans="1:10" x14ac:dyDescent="0.25">
      <c r="A1203" s="2">
        <v>60</v>
      </c>
      <c r="B1203" s="2">
        <v>94</v>
      </c>
      <c r="C1203" s="2">
        <v>154</v>
      </c>
      <c r="D1203" s="2" t="s">
        <v>2150</v>
      </c>
      <c r="E1203" s="2" t="s">
        <v>2965</v>
      </c>
      <c r="F1203" s="2" t="s">
        <v>458</v>
      </c>
      <c r="G1203" s="2" t="s">
        <v>1668</v>
      </c>
      <c r="H1203" s="2" t="s">
        <v>2967</v>
      </c>
      <c r="I1203" s="2"/>
      <c r="J1203" t="s">
        <v>62</v>
      </c>
    </row>
    <row r="1204" spans="1:10" x14ac:dyDescent="0.25">
      <c r="A1204" s="2">
        <v>60</v>
      </c>
      <c r="B1204" s="2">
        <v>94</v>
      </c>
      <c r="C1204" s="2">
        <v>154</v>
      </c>
      <c r="D1204" s="2" t="s">
        <v>2150</v>
      </c>
      <c r="E1204" s="2" t="s">
        <v>2965</v>
      </c>
      <c r="F1204" s="2" t="s">
        <v>458</v>
      </c>
      <c r="G1204" s="2" t="s">
        <v>1668</v>
      </c>
      <c r="H1204" s="2" t="s">
        <v>2968</v>
      </c>
      <c r="I1204" s="2"/>
      <c r="J1204" t="s">
        <v>62</v>
      </c>
    </row>
    <row r="1205" spans="1:10" x14ac:dyDescent="0.25">
      <c r="A1205" s="2">
        <v>63</v>
      </c>
      <c r="B1205" s="2">
        <v>91</v>
      </c>
      <c r="C1205" s="2">
        <v>154</v>
      </c>
      <c r="D1205" s="2" t="s">
        <v>2336</v>
      </c>
      <c r="E1205" s="2" t="s">
        <v>2969</v>
      </c>
      <c r="F1205" s="2" t="s">
        <v>241</v>
      </c>
      <c r="G1205" s="2" t="s">
        <v>2970</v>
      </c>
      <c r="H1205" s="2" t="s">
        <v>2971</v>
      </c>
      <c r="I1205" s="2" t="s">
        <v>273</v>
      </c>
      <c r="J1205" t="s">
        <v>62</v>
      </c>
    </row>
    <row r="1206" spans="1:10" x14ac:dyDescent="0.25">
      <c r="A1206" s="2">
        <v>63</v>
      </c>
      <c r="B1206" s="2">
        <v>91</v>
      </c>
      <c r="C1206" s="2">
        <v>154</v>
      </c>
      <c r="D1206" s="2" t="s">
        <v>2336</v>
      </c>
      <c r="E1206" s="2" t="s">
        <v>2972</v>
      </c>
      <c r="F1206" s="2">
        <v>-1</v>
      </c>
      <c r="G1206" s="2" t="s">
        <v>2973</v>
      </c>
      <c r="H1206" s="2" t="s">
        <v>2974</v>
      </c>
      <c r="I1206" s="2" t="s">
        <v>78</v>
      </c>
      <c r="J1206" t="s">
        <v>62</v>
      </c>
    </row>
    <row r="1207" spans="1:10" x14ac:dyDescent="0.25">
      <c r="A1207" s="2">
        <v>63</v>
      </c>
      <c r="B1207" s="2">
        <v>91</v>
      </c>
      <c r="C1207" s="2">
        <v>154</v>
      </c>
      <c r="D1207" s="2" t="s">
        <v>2336</v>
      </c>
      <c r="E1207" s="2" t="s">
        <v>2972</v>
      </c>
      <c r="F1207" s="2">
        <v>-1</v>
      </c>
      <c r="G1207" s="2" t="s">
        <v>2973</v>
      </c>
      <c r="H1207" s="2" t="s">
        <v>2975</v>
      </c>
      <c r="I1207" s="2" t="s">
        <v>78</v>
      </c>
      <c r="J1207" t="s">
        <v>62</v>
      </c>
    </row>
    <row r="1208" spans="1:10" x14ac:dyDescent="0.25">
      <c r="A1208" s="2">
        <v>63</v>
      </c>
      <c r="B1208" s="2">
        <v>91</v>
      </c>
      <c r="C1208" s="2">
        <v>154</v>
      </c>
      <c r="D1208" s="2" t="s">
        <v>2336</v>
      </c>
      <c r="E1208" s="2" t="s">
        <v>2976</v>
      </c>
      <c r="F1208" s="2" t="s">
        <v>19</v>
      </c>
      <c r="G1208" s="2" t="s">
        <v>700</v>
      </c>
      <c r="H1208" s="2">
        <v>-0.91</v>
      </c>
      <c r="I1208" s="2"/>
      <c r="J1208" t="s">
        <v>62</v>
      </c>
    </row>
    <row r="1209" spans="1:10" x14ac:dyDescent="0.25">
      <c r="A1209" s="2">
        <v>63</v>
      </c>
      <c r="B1209" s="2">
        <v>91</v>
      </c>
      <c r="C1209" s="2">
        <v>154</v>
      </c>
      <c r="D1209" s="2" t="s">
        <v>2336</v>
      </c>
      <c r="E1209" s="2" t="s">
        <v>2976</v>
      </c>
      <c r="F1209" s="2" t="s">
        <v>19</v>
      </c>
      <c r="G1209" s="2" t="s">
        <v>700</v>
      </c>
      <c r="H1209" s="2" t="s">
        <v>2977</v>
      </c>
      <c r="I1209" s="2" t="s">
        <v>92</v>
      </c>
      <c r="J1209" t="s">
        <v>62</v>
      </c>
    </row>
    <row r="1210" spans="1:10" x14ac:dyDescent="0.25">
      <c r="A1210" s="2">
        <v>63</v>
      </c>
      <c r="B1210" s="2">
        <v>91</v>
      </c>
      <c r="C1210" s="2">
        <v>154</v>
      </c>
      <c r="D1210" s="2" t="s">
        <v>2336</v>
      </c>
      <c r="E1210" s="2" t="s">
        <v>2976</v>
      </c>
      <c r="F1210" s="2" t="s">
        <v>19</v>
      </c>
      <c r="G1210" s="2" t="s">
        <v>700</v>
      </c>
      <c r="H1210" s="2" t="s">
        <v>2978</v>
      </c>
      <c r="I1210" s="2" t="s">
        <v>273</v>
      </c>
      <c r="J1210" t="s">
        <v>62</v>
      </c>
    </row>
    <row r="1211" spans="1:10" x14ac:dyDescent="0.25">
      <c r="A1211" s="2">
        <v>63</v>
      </c>
      <c r="B1211" s="2">
        <v>91</v>
      </c>
      <c r="C1211" s="2">
        <v>154</v>
      </c>
      <c r="D1211" s="2" t="s">
        <v>2336</v>
      </c>
      <c r="E1211" s="2" t="s">
        <v>1947</v>
      </c>
      <c r="F1211" s="2">
        <v>-8</v>
      </c>
      <c r="G1211" s="2" t="s">
        <v>2979</v>
      </c>
      <c r="H1211" s="2">
        <v>-8.6</v>
      </c>
      <c r="I1211" s="2"/>
      <c r="J1211" t="s">
        <v>62</v>
      </c>
    </row>
    <row r="1212" spans="1:10" x14ac:dyDescent="0.25">
      <c r="A1212" s="2">
        <v>64</v>
      </c>
      <c r="B1212" s="2">
        <v>90</v>
      </c>
      <c r="C1212" s="2">
        <v>154</v>
      </c>
      <c r="D1212" s="2" t="s">
        <v>2319</v>
      </c>
      <c r="E1212" s="2" t="s">
        <v>2980</v>
      </c>
      <c r="F1212" s="2">
        <v>-7</v>
      </c>
      <c r="G1212" s="2" t="s">
        <v>2981</v>
      </c>
      <c r="H1212" s="2" t="s">
        <v>2982</v>
      </c>
      <c r="I1212" s="2" t="s">
        <v>273</v>
      </c>
      <c r="J1212" t="s">
        <v>62</v>
      </c>
    </row>
    <row r="1213" spans="1:10" x14ac:dyDescent="0.25">
      <c r="A1213" s="2">
        <v>64</v>
      </c>
      <c r="B1213" s="2">
        <v>90</v>
      </c>
      <c r="C1213" s="2">
        <v>154</v>
      </c>
      <c r="D1213" s="2" t="s">
        <v>2319</v>
      </c>
      <c r="E1213" s="2" t="s">
        <v>2980</v>
      </c>
      <c r="F1213" s="2">
        <v>-7</v>
      </c>
      <c r="G1213" s="2" t="s">
        <v>2981</v>
      </c>
      <c r="H1213" s="2" t="s">
        <v>2983</v>
      </c>
      <c r="I1213" s="2" t="s">
        <v>482</v>
      </c>
      <c r="J1213" t="s">
        <v>62</v>
      </c>
    </row>
    <row r="1214" spans="1:10" x14ac:dyDescent="0.25">
      <c r="A1214" s="2">
        <v>64</v>
      </c>
      <c r="B1214" s="2">
        <v>90</v>
      </c>
      <c r="C1214" s="2">
        <v>154</v>
      </c>
      <c r="D1214" s="2" t="s">
        <v>2319</v>
      </c>
      <c r="E1214" s="2" t="s">
        <v>2980</v>
      </c>
      <c r="F1214" s="2">
        <v>-7</v>
      </c>
      <c r="G1214" s="2" t="s">
        <v>2981</v>
      </c>
      <c r="H1214" s="2" t="s">
        <v>2984</v>
      </c>
      <c r="I1214" s="2" t="s">
        <v>273</v>
      </c>
      <c r="J1214" t="s">
        <v>62</v>
      </c>
    </row>
    <row r="1215" spans="1:10" x14ac:dyDescent="0.25">
      <c r="A1215" s="2">
        <v>70</v>
      </c>
      <c r="B1215" s="2">
        <v>84</v>
      </c>
      <c r="C1215" s="2">
        <v>154</v>
      </c>
      <c r="D1215" s="2" t="s">
        <v>2695</v>
      </c>
      <c r="E1215" s="2" t="s">
        <v>2985</v>
      </c>
      <c r="F1215" s="2" t="s">
        <v>363</v>
      </c>
      <c r="G1215" s="2" t="s">
        <v>581</v>
      </c>
      <c r="H1215" s="2" t="s">
        <v>2986</v>
      </c>
      <c r="I1215" s="2" t="s">
        <v>92</v>
      </c>
      <c r="J1215" t="s">
        <v>62</v>
      </c>
    </row>
    <row r="1216" spans="1:10" x14ac:dyDescent="0.25">
      <c r="A1216" s="2">
        <v>70</v>
      </c>
      <c r="B1216" s="2">
        <v>84</v>
      </c>
      <c r="C1216" s="2">
        <v>154</v>
      </c>
      <c r="D1216" s="2" t="s">
        <v>2695</v>
      </c>
      <c r="E1216" s="2">
        <v>4479.1000000000004</v>
      </c>
      <c r="F1216" s="2" t="s">
        <v>2987</v>
      </c>
      <c r="G1216" s="2" t="s">
        <v>2988</v>
      </c>
      <c r="H1216" s="2">
        <v>160.30000000000001</v>
      </c>
      <c r="I1216" s="2" t="s">
        <v>92</v>
      </c>
      <c r="J1216" t="s">
        <v>62</v>
      </c>
    </row>
    <row r="1217" spans="1:10" x14ac:dyDescent="0.25">
      <c r="A1217" s="2">
        <v>71</v>
      </c>
      <c r="B1217" s="2">
        <v>83</v>
      </c>
      <c r="C1217" s="2">
        <v>154</v>
      </c>
      <c r="D1217" s="2" t="s">
        <v>2957</v>
      </c>
      <c r="E1217" s="2" t="s">
        <v>2989</v>
      </c>
      <c r="F1217" s="2" t="s">
        <v>2641</v>
      </c>
      <c r="G1217" s="2" t="s">
        <v>2608</v>
      </c>
      <c r="H1217" s="2" t="s">
        <v>1683</v>
      </c>
      <c r="I1217" s="2" t="s">
        <v>92</v>
      </c>
      <c r="J1217" t="s">
        <v>62</v>
      </c>
    </row>
    <row r="1218" spans="1:10" x14ac:dyDescent="0.25">
      <c r="A1218" s="2">
        <v>62</v>
      </c>
      <c r="B1218" s="2">
        <v>93</v>
      </c>
      <c r="C1218" s="2">
        <v>155</v>
      </c>
      <c r="D1218" s="2" t="s">
        <v>2230</v>
      </c>
      <c r="E1218" s="2" t="s">
        <v>2990</v>
      </c>
      <c r="F1218" s="2" t="s">
        <v>314</v>
      </c>
      <c r="G1218" s="2" t="s">
        <v>2991</v>
      </c>
      <c r="H1218" s="2" t="s">
        <v>2992</v>
      </c>
      <c r="I1218" s="2" t="s">
        <v>273</v>
      </c>
      <c r="J1218" t="s">
        <v>62</v>
      </c>
    </row>
    <row r="1219" spans="1:10" x14ac:dyDescent="0.25">
      <c r="A1219" s="2">
        <v>62</v>
      </c>
      <c r="B1219" s="2">
        <v>93</v>
      </c>
      <c r="C1219" s="2">
        <v>155</v>
      </c>
      <c r="D1219" s="2" t="s">
        <v>2230</v>
      </c>
      <c r="E1219" s="2" t="s">
        <v>2993</v>
      </c>
      <c r="F1219" s="2" t="s">
        <v>962</v>
      </c>
      <c r="G1219" s="2" t="s">
        <v>2994</v>
      </c>
      <c r="H1219" s="2" t="s">
        <v>2995</v>
      </c>
      <c r="I1219" s="2" t="s">
        <v>273</v>
      </c>
      <c r="J1219" t="s">
        <v>62</v>
      </c>
    </row>
    <row r="1220" spans="1:10" x14ac:dyDescent="0.25">
      <c r="A1220" s="2">
        <v>62</v>
      </c>
      <c r="B1220" s="2">
        <v>93</v>
      </c>
      <c r="C1220" s="2">
        <v>155</v>
      </c>
      <c r="D1220" s="2" t="s">
        <v>2230</v>
      </c>
      <c r="E1220" s="2" t="s">
        <v>2993</v>
      </c>
      <c r="F1220" s="2" t="s">
        <v>962</v>
      </c>
      <c r="G1220" s="2" t="s">
        <v>2994</v>
      </c>
      <c r="H1220" s="2" t="s">
        <v>2996</v>
      </c>
      <c r="I1220" s="2" t="s">
        <v>273</v>
      </c>
      <c r="J1220" t="s">
        <v>62</v>
      </c>
    </row>
    <row r="1221" spans="1:10" x14ac:dyDescent="0.25">
      <c r="A1221" s="2">
        <v>62</v>
      </c>
      <c r="B1221" s="2">
        <v>93</v>
      </c>
      <c r="C1221" s="2">
        <v>155</v>
      </c>
      <c r="D1221" s="2" t="s">
        <v>2230</v>
      </c>
      <c r="E1221" s="2" t="s">
        <v>2993</v>
      </c>
      <c r="F1221" s="2" t="s">
        <v>962</v>
      </c>
      <c r="G1221" s="2" t="s">
        <v>2994</v>
      </c>
      <c r="H1221" s="2" t="s">
        <v>2997</v>
      </c>
      <c r="I1221" s="2" t="s">
        <v>273</v>
      </c>
      <c r="J1221" t="s">
        <v>62</v>
      </c>
    </row>
    <row r="1222" spans="1:10" x14ac:dyDescent="0.25">
      <c r="A1222" s="2">
        <v>64</v>
      </c>
      <c r="B1222" s="2">
        <v>91</v>
      </c>
      <c r="C1222" s="2">
        <v>155</v>
      </c>
      <c r="D1222" s="2" t="s">
        <v>2319</v>
      </c>
      <c r="E1222" s="2" t="s">
        <v>2998</v>
      </c>
      <c r="F1222" s="2" t="s">
        <v>962</v>
      </c>
      <c r="G1222" s="2" t="s">
        <v>2999</v>
      </c>
      <c r="H1222" s="2" t="s">
        <v>3000</v>
      </c>
      <c r="I1222" s="2" t="s">
        <v>273</v>
      </c>
      <c r="J1222" t="s">
        <v>62</v>
      </c>
    </row>
    <row r="1223" spans="1:10" x14ac:dyDescent="0.25">
      <c r="A1223" s="2">
        <v>66</v>
      </c>
      <c r="B1223" s="2">
        <v>89</v>
      </c>
      <c r="C1223" s="2">
        <v>155</v>
      </c>
      <c r="D1223" s="2" t="s">
        <v>2376</v>
      </c>
      <c r="E1223" s="2" t="s">
        <v>3001</v>
      </c>
      <c r="F1223" s="2" t="s">
        <v>84</v>
      </c>
      <c r="G1223" s="2" t="s">
        <v>3002</v>
      </c>
      <c r="H1223" s="2" t="s">
        <v>3003</v>
      </c>
      <c r="I1223" s="2" t="s">
        <v>273</v>
      </c>
      <c r="J1223" t="s">
        <v>62</v>
      </c>
    </row>
    <row r="1224" spans="1:10" x14ac:dyDescent="0.25">
      <c r="A1224" s="2">
        <v>66</v>
      </c>
      <c r="B1224" s="2">
        <v>89</v>
      </c>
      <c r="C1224" s="2">
        <v>155</v>
      </c>
      <c r="D1224" s="2" t="s">
        <v>2376</v>
      </c>
      <c r="E1224" s="2" t="s">
        <v>3004</v>
      </c>
      <c r="F1224" s="2" t="s">
        <v>962</v>
      </c>
      <c r="G1224" s="2" t="s">
        <v>3005</v>
      </c>
      <c r="H1224" s="2" t="s">
        <v>3006</v>
      </c>
      <c r="I1224" s="2" t="s">
        <v>7</v>
      </c>
      <c r="J1224" t="s">
        <v>62</v>
      </c>
    </row>
    <row r="1225" spans="1:10" x14ac:dyDescent="0.25">
      <c r="A1225" s="2">
        <v>66</v>
      </c>
      <c r="B1225" s="2">
        <v>89</v>
      </c>
      <c r="C1225" s="2">
        <v>155</v>
      </c>
      <c r="D1225" s="2" t="s">
        <v>2376</v>
      </c>
      <c r="E1225" s="2" t="s">
        <v>3004</v>
      </c>
      <c r="F1225" s="2" t="s">
        <v>962</v>
      </c>
      <c r="G1225" s="2" t="s">
        <v>3005</v>
      </c>
      <c r="H1225" s="2" t="s">
        <v>3007</v>
      </c>
      <c r="I1225" s="2" t="s">
        <v>1261</v>
      </c>
      <c r="J1225" t="s">
        <v>62</v>
      </c>
    </row>
    <row r="1226" spans="1:10" x14ac:dyDescent="0.25">
      <c r="A1226" s="2">
        <v>66</v>
      </c>
      <c r="B1226" s="2">
        <v>89</v>
      </c>
      <c r="C1226" s="2">
        <v>155</v>
      </c>
      <c r="D1226" s="2" t="s">
        <v>2376</v>
      </c>
      <c r="E1226" s="2" t="s">
        <v>3004</v>
      </c>
      <c r="F1226" s="2" t="s">
        <v>962</v>
      </c>
      <c r="G1226" s="2" t="s">
        <v>3005</v>
      </c>
      <c r="H1226" s="2" t="s">
        <v>3008</v>
      </c>
      <c r="I1226" s="2" t="s">
        <v>1261</v>
      </c>
      <c r="J1226" t="s">
        <v>62</v>
      </c>
    </row>
    <row r="1227" spans="1:10" x14ac:dyDescent="0.25">
      <c r="A1227" s="2">
        <v>66</v>
      </c>
      <c r="B1227" s="2">
        <v>89</v>
      </c>
      <c r="C1227" s="2">
        <v>155</v>
      </c>
      <c r="D1227" s="2" t="s">
        <v>2376</v>
      </c>
      <c r="E1227" s="2" t="s">
        <v>3004</v>
      </c>
      <c r="F1227" s="2" t="s">
        <v>962</v>
      </c>
      <c r="G1227" s="2" t="s">
        <v>3005</v>
      </c>
      <c r="H1227" s="2" t="s">
        <v>3009</v>
      </c>
      <c r="I1227" s="2"/>
      <c r="J1227" t="s">
        <v>62</v>
      </c>
    </row>
    <row r="1228" spans="1:10" x14ac:dyDescent="0.25">
      <c r="A1228" s="2">
        <v>67</v>
      </c>
      <c r="B1228" s="2">
        <v>88</v>
      </c>
      <c r="C1228" s="2">
        <v>155</v>
      </c>
      <c r="D1228" s="2" t="s">
        <v>2487</v>
      </c>
      <c r="E1228" s="2" t="s">
        <v>3010</v>
      </c>
      <c r="F1228" s="2" t="s">
        <v>962</v>
      </c>
      <c r="G1228" s="2" t="s">
        <v>3011</v>
      </c>
      <c r="H1228" s="2" t="s">
        <v>3012</v>
      </c>
      <c r="I1228" s="2" t="s">
        <v>227</v>
      </c>
      <c r="J1228" t="s">
        <v>62</v>
      </c>
    </row>
    <row r="1229" spans="1:10" x14ac:dyDescent="0.25">
      <c r="A1229" s="2">
        <v>68</v>
      </c>
      <c r="B1229" s="2">
        <v>87</v>
      </c>
      <c r="C1229" s="2">
        <v>155</v>
      </c>
      <c r="D1229" s="2" t="s">
        <v>2601</v>
      </c>
      <c r="E1229" s="2" t="s">
        <v>3013</v>
      </c>
      <c r="F1229" s="2" t="s">
        <v>2503</v>
      </c>
      <c r="G1229" s="2" t="s">
        <v>3014</v>
      </c>
      <c r="H1229" s="2" t="s">
        <v>3015</v>
      </c>
      <c r="I1229" s="2" t="s">
        <v>273</v>
      </c>
      <c r="J1229" t="s">
        <v>62</v>
      </c>
    </row>
    <row r="1230" spans="1:10" x14ac:dyDescent="0.25">
      <c r="A1230" s="2">
        <v>60</v>
      </c>
      <c r="B1230" s="2">
        <v>96</v>
      </c>
      <c r="C1230" s="2">
        <v>156</v>
      </c>
      <c r="D1230" s="2" t="s">
        <v>2150</v>
      </c>
      <c r="E1230" s="2" t="s">
        <v>3016</v>
      </c>
      <c r="F1230" s="2" t="s">
        <v>94</v>
      </c>
      <c r="G1230" s="2" t="s">
        <v>3017</v>
      </c>
      <c r="H1230" s="2" t="s">
        <v>3018</v>
      </c>
      <c r="I1230" s="2" t="s">
        <v>273</v>
      </c>
      <c r="J1230" t="s">
        <v>62</v>
      </c>
    </row>
    <row r="1231" spans="1:10" x14ac:dyDescent="0.25">
      <c r="A1231" s="2">
        <v>60</v>
      </c>
      <c r="B1231" s="2">
        <v>96</v>
      </c>
      <c r="C1231" s="2">
        <v>156</v>
      </c>
      <c r="D1231" s="2" t="s">
        <v>2150</v>
      </c>
      <c r="E1231" s="2" t="s">
        <v>3016</v>
      </c>
      <c r="F1231" s="2" t="s">
        <v>94</v>
      </c>
      <c r="G1231" s="2" t="s">
        <v>3017</v>
      </c>
      <c r="H1231" s="2" t="s">
        <v>3019</v>
      </c>
      <c r="I1231" s="2" t="s">
        <v>273</v>
      </c>
      <c r="J1231" t="s">
        <v>62</v>
      </c>
    </row>
    <row r="1232" spans="1:10" x14ac:dyDescent="0.25">
      <c r="A1232" s="2">
        <v>62</v>
      </c>
      <c r="B1232" s="2">
        <v>94</v>
      </c>
      <c r="C1232" s="2">
        <v>156</v>
      </c>
      <c r="D1232" s="2" t="s">
        <v>2230</v>
      </c>
      <c r="E1232" s="2" t="s">
        <v>3020</v>
      </c>
      <c r="F1232" s="2">
        <v>-5</v>
      </c>
      <c r="G1232" s="2" t="s">
        <v>3021</v>
      </c>
      <c r="H1232" s="2" t="s">
        <v>3022</v>
      </c>
      <c r="I1232" s="2"/>
      <c r="J1232" t="s">
        <v>62</v>
      </c>
    </row>
    <row r="1233" spans="1:10" x14ac:dyDescent="0.25">
      <c r="A1233" s="2">
        <v>62</v>
      </c>
      <c r="B1233" s="2">
        <v>94</v>
      </c>
      <c r="C1233" s="2">
        <v>156</v>
      </c>
      <c r="D1233" s="2" t="s">
        <v>2230</v>
      </c>
      <c r="E1233" s="2" t="s">
        <v>3020</v>
      </c>
      <c r="F1233" s="2">
        <v>-5</v>
      </c>
      <c r="G1233" s="2" t="s">
        <v>3021</v>
      </c>
      <c r="H1233" s="2" t="s">
        <v>3023</v>
      </c>
      <c r="I1233" s="2"/>
      <c r="J1233" t="s">
        <v>62</v>
      </c>
    </row>
    <row r="1234" spans="1:10" x14ac:dyDescent="0.25">
      <c r="A1234" s="2">
        <v>62</v>
      </c>
      <c r="B1234" s="2">
        <v>94</v>
      </c>
      <c r="C1234" s="2">
        <v>156</v>
      </c>
      <c r="D1234" s="2" t="s">
        <v>2230</v>
      </c>
      <c r="E1234" s="2" t="s">
        <v>3020</v>
      </c>
      <c r="F1234" s="2">
        <v>-5</v>
      </c>
      <c r="G1234" s="2" t="s">
        <v>3021</v>
      </c>
      <c r="H1234" s="2" t="s">
        <v>3024</v>
      </c>
      <c r="I1234" s="2"/>
      <c r="J1234" t="s">
        <v>62</v>
      </c>
    </row>
    <row r="1235" spans="1:10" x14ac:dyDescent="0.25">
      <c r="A1235" s="2">
        <v>63</v>
      </c>
      <c r="B1235" s="2">
        <v>93</v>
      </c>
      <c r="C1235" s="2">
        <v>156</v>
      </c>
      <c r="D1235" s="2" t="s">
        <v>2336</v>
      </c>
      <c r="E1235" s="2" t="s">
        <v>3025</v>
      </c>
      <c r="F1235" s="2">
        <v>-1</v>
      </c>
      <c r="G1235" s="2" t="s">
        <v>3026</v>
      </c>
      <c r="H1235" s="2" t="s">
        <v>3027</v>
      </c>
      <c r="I1235" s="2"/>
      <c r="J1235" t="s">
        <v>62</v>
      </c>
    </row>
    <row r="1236" spans="1:10" x14ac:dyDescent="0.25">
      <c r="A1236" s="2">
        <v>63</v>
      </c>
      <c r="B1236" s="2">
        <v>93</v>
      </c>
      <c r="C1236" s="2">
        <v>156</v>
      </c>
      <c r="D1236" s="2" t="s">
        <v>2336</v>
      </c>
      <c r="E1236" s="2" t="s">
        <v>3025</v>
      </c>
      <c r="F1236" s="2">
        <v>-1</v>
      </c>
      <c r="G1236" s="2" t="s">
        <v>3026</v>
      </c>
      <c r="H1236" s="2" t="s">
        <v>3028</v>
      </c>
      <c r="I1236" s="2" t="s">
        <v>273</v>
      </c>
      <c r="J1236" t="s">
        <v>62</v>
      </c>
    </row>
    <row r="1237" spans="1:10" x14ac:dyDescent="0.25">
      <c r="A1237" s="2">
        <v>63</v>
      </c>
      <c r="B1237" s="2">
        <v>93</v>
      </c>
      <c r="C1237" s="2">
        <v>156</v>
      </c>
      <c r="D1237" s="2" t="s">
        <v>2336</v>
      </c>
      <c r="E1237" s="2" t="s">
        <v>3025</v>
      </c>
      <c r="F1237" s="2">
        <v>-1</v>
      </c>
      <c r="G1237" s="2" t="s">
        <v>3026</v>
      </c>
      <c r="H1237" s="2" t="s">
        <v>3025</v>
      </c>
      <c r="I1237" s="2" t="s">
        <v>273</v>
      </c>
      <c r="J1237" t="s">
        <v>62</v>
      </c>
    </row>
    <row r="1238" spans="1:10" x14ac:dyDescent="0.25">
      <c r="A1238" s="2">
        <v>64</v>
      </c>
      <c r="B1238" s="2">
        <v>92</v>
      </c>
      <c r="C1238" s="2">
        <v>156</v>
      </c>
      <c r="D1238" s="2" t="s">
        <v>2319</v>
      </c>
      <c r="E1238" s="2" t="s">
        <v>3029</v>
      </c>
      <c r="F1238" s="2">
        <v>-7</v>
      </c>
      <c r="G1238" s="2" t="s">
        <v>3030</v>
      </c>
      <c r="H1238" s="2" t="s">
        <v>3031</v>
      </c>
      <c r="I1238" s="2" t="s">
        <v>273</v>
      </c>
      <c r="J1238" t="s">
        <v>62</v>
      </c>
    </row>
    <row r="1239" spans="1:10" x14ac:dyDescent="0.25">
      <c r="A1239" s="2">
        <v>64</v>
      </c>
      <c r="B1239" s="2">
        <v>92</v>
      </c>
      <c r="C1239" s="2">
        <v>156</v>
      </c>
      <c r="D1239" s="2" t="s">
        <v>2319</v>
      </c>
      <c r="E1239" s="2" t="s">
        <v>3029</v>
      </c>
      <c r="F1239" s="2">
        <v>-7</v>
      </c>
      <c r="G1239" s="2" t="s">
        <v>3030</v>
      </c>
      <c r="H1239" s="2" t="s">
        <v>3032</v>
      </c>
      <c r="I1239" s="2"/>
      <c r="J1239" t="s">
        <v>62</v>
      </c>
    </row>
    <row r="1240" spans="1:10" x14ac:dyDescent="0.25">
      <c r="A1240" s="2">
        <v>65</v>
      </c>
      <c r="B1240" s="2">
        <v>91</v>
      </c>
      <c r="C1240" s="2">
        <v>156</v>
      </c>
      <c r="D1240" s="2" t="s">
        <v>2426</v>
      </c>
      <c r="E1240" s="2" t="s">
        <v>3033</v>
      </c>
      <c r="F1240" s="2" t="s">
        <v>19</v>
      </c>
      <c r="G1240" s="2" t="s">
        <v>3034</v>
      </c>
      <c r="H1240" s="2" t="s">
        <v>3033</v>
      </c>
      <c r="I1240" s="2" t="s">
        <v>273</v>
      </c>
      <c r="J1240" t="s">
        <v>62</v>
      </c>
    </row>
    <row r="1241" spans="1:10" x14ac:dyDescent="0.25">
      <c r="A1241" s="2">
        <v>67</v>
      </c>
      <c r="B1241" s="2">
        <v>89</v>
      </c>
      <c r="C1241" s="2">
        <v>156</v>
      </c>
      <c r="D1241" s="2" t="s">
        <v>2487</v>
      </c>
      <c r="E1241" s="2" t="s">
        <v>3035</v>
      </c>
      <c r="F1241" s="2">
        <v>-1</v>
      </c>
      <c r="G1241" s="2" t="s">
        <v>3036</v>
      </c>
      <c r="H1241" s="2">
        <v>52.37</v>
      </c>
      <c r="I1241" s="2" t="s">
        <v>443</v>
      </c>
      <c r="J1241" t="s">
        <v>62</v>
      </c>
    </row>
    <row r="1242" spans="1:10" x14ac:dyDescent="0.25">
      <c r="A1242" s="2">
        <v>67</v>
      </c>
      <c r="B1242" s="2">
        <v>89</v>
      </c>
      <c r="C1242" s="2">
        <v>156</v>
      </c>
      <c r="D1242" s="2" t="s">
        <v>2487</v>
      </c>
      <c r="E1242" s="2">
        <v>117.58</v>
      </c>
      <c r="F1242" s="2" t="s">
        <v>107</v>
      </c>
      <c r="G1242" s="2" t="s">
        <v>3037</v>
      </c>
      <c r="H1242" s="2" t="s">
        <v>3038</v>
      </c>
      <c r="I1242" s="2" t="s">
        <v>7</v>
      </c>
      <c r="J1242" t="s">
        <v>62</v>
      </c>
    </row>
    <row r="1243" spans="1:10" x14ac:dyDescent="0.25">
      <c r="A1243" s="2">
        <v>67</v>
      </c>
      <c r="B1243" s="2">
        <v>89</v>
      </c>
      <c r="C1243" s="2">
        <v>156</v>
      </c>
      <c r="D1243" s="2" t="s">
        <v>2487</v>
      </c>
      <c r="E1243" s="2">
        <v>117.58</v>
      </c>
      <c r="F1243" s="2" t="s">
        <v>107</v>
      </c>
      <c r="G1243" s="2" t="s">
        <v>3037</v>
      </c>
      <c r="H1243" s="2">
        <v>35.369999999999997</v>
      </c>
      <c r="I1243" s="2" t="s">
        <v>273</v>
      </c>
      <c r="J1243" t="s">
        <v>62</v>
      </c>
    </row>
    <row r="1244" spans="1:10" x14ac:dyDescent="0.25">
      <c r="A1244" s="2">
        <v>67</v>
      </c>
      <c r="B1244" s="2">
        <v>89</v>
      </c>
      <c r="C1244" s="2">
        <v>156</v>
      </c>
      <c r="D1244" s="2" t="s">
        <v>2487</v>
      </c>
      <c r="E1244" s="2">
        <v>117.58</v>
      </c>
      <c r="F1244" s="2" t="s">
        <v>107</v>
      </c>
      <c r="G1244" s="2" t="s">
        <v>3037</v>
      </c>
      <c r="H1244" s="2" t="s">
        <v>3039</v>
      </c>
      <c r="I1244" s="2" t="s">
        <v>273</v>
      </c>
      <c r="J1244" t="s">
        <v>62</v>
      </c>
    </row>
    <row r="1245" spans="1:10" x14ac:dyDescent="0.25">
      <c r="A1245" s="2">
        <v>69</v>
      </c>
      <c r="B1245" s="2">
        <v>87</v>
      </c>
      <c r="C1245" s="2">
        <v>156</v>
      </c>
      <c r="D1245" s="2" t="s">
        <v>2659</v>
      </c>
      <c r="E1245" s="2" t="s">
        <v>3040</v>
      </c>
      <c r="F1245" s="2" t="s">
        <v>2636</v>
      </c>
      <c r="G1245" s="2" t="s">
        <v>3041</v>
      </c>
      <c r="H1245" s="2">
        <v>203.6</v>
      </c>
      <c r="I1245" s="2"/>
      <c r="J1245" t="s">
        <v>62</v>
      </c>
    </row>
    <row r="1246" spans="1:10" x14ac:dyDescent="0.25">
      <c r="A1246" s="2">
        <v>71</v>
      </c>
      <c r="B1246" s="2">
        <v>85</v>
      </c>
      <c r="C1246" s="2">
        <v>156</v>
      </c>
      <c r="D1246" s="2" t="s">
        <v>2957</v>
      </c>
      <c r="E1246" s="2" t="s">
        <v>3042</v>
      </c>
      <c r="F1246" s="2">
        <v>-19</v>
      </c>
      <c r="G1246" s="2" t="s">
        <v>3043</v>
      </c>
      <c r="H1246" s="2" t="s">
        <v>3044</v>
      </c>
      <c r="I1246" s="2"/>
      <c r="J1246" t="s">
        <v>62</v>
      </c>
    </row>
    <row r="1247" spans="1:10" x14ac:dyDescent="0.25">
      <c r="A1247" s="2">
        <v>71</v>
      </c>
      <c r="B1247" s="2">
        <v>85</v>
      </c>
      <c r="C1247" s="2">
        <v>156</v>
      </c>
      <c r="D1247" s="2" t="s">
        <v>2957</v>
      </c>
      <c r="E1247" s="2" t="s">
        <v>3042</v>
      </c>
      <c r="F1247" s="2">
        <v>-19</v>
      </c>
      <c r="G1247" s="2" t="s">
        <v>3043</v>
      </c>
      <c r="H1247" s="2" t="s">
        <v>3045</v>
      </c>
      <c r="I1247" s="2"/>
      <c r="J1247" t="s">
        <v>62</v>
      </c>
    </row>
    <row r="1248" spans="1:10" x14ac:dyDescent="0.25">
      <c r="A1248" s="2">
        <v>71</v>
      </c>
      <c r="B1248" s="2">
        <v>85</v>
      </c>
      <c r="C1248" s="2">
        <v>156</v>
      </c>
      <c r="D1248" s="2" t="s">
        <v>2957</v>
      </c>
      <c r="E1248" s="2" t="s">
        <v>3042</v>
      </c>
      <c r="F1248" s="2">
        <v>-19</v>
      </c>
      <c r="G1248" s="2" t="s">
        <v>3043</v>
      </c>
      <c r="H1248" s="2" t="s">
        <v>3046</v>
      </c>
      <c r="I1248" s="2"/>
      <c r="J1248" t="s">
        <v>62</v>
      </c>
    </row>
    <row r="1249" spans="1:10" x14ac:dyDescent="0.25">
      <c r="A1249" s="2">
        <v>71</v>
      </c>
      <c r="B1249" s="2">
        <v>85</v>
      </c>
      <c r="C1249" s="2">
        <v>156</v>
      </c>
      <c r="D1249" s="2" t="s">
        <v>2957</v>
      </c>
      <c r="E1249" s="2" t="s">
        <v>3042</v>
      </c>
      <c r="F1249" s="2">
        <v>-19</v>
      </c>
      <c r="G1249" s="2" t="s">
        <v>3043</v>
      </c>
      <c r="H1249" s="2" t="s">
        <v>3047</v>
      </c>
      <c r="I1249" s="2"/>
      <c r="J1249" t="s">
        <v>62</v>
      </c>
    </row>
    <row r="1250" spans="1:10" x14ac:dyDescent="0.25">
      <c r="A1250" s="2">
        <v>64</v>
      </c>
      <c r="B1250" s="2">
        <v>93</v>
      </c>
      <c r="C1250" s="2">
        <v>157</v>
      </c>
      <c r="D1250" s="2" t="s">
        <v>2319</v>
      </c>
      <c r="E1250" s="2" t="s">
        <v>3048</v>
      </c>
      <c r="F1250" s="2" t="s">
        <v>314</v>
      </c>
      <c r="G1250" s="2" t="s">
        <v>3049</v>
      </c>
      <c r="H1250" s="2" t="s">
        <v>3050</v>
      </c>
      <c r="I1250" s="2" t="s">
        <v>273</v>
      </c>
      <c r="J1250" t="s">
        <v>62</v>
      </c>
    </row>
    <row r="1251" spans="1:10" x14ac:dyDescent="0.25">
      <c r="A1251" s="2">
        <v>64</v>
      </c>
      <c r="B1251" s="2">
        <v>93</v>
      </c>
      <c r="C1251" s="2">
        <v>157</v>
      </c>
      <c r="D1251" s="2" t="s">
        <v>2319</v>
      </c>
      <c r="E1251" s="2" t="s">
        <v>3048</v>
      </c>
      <c r="F1251" s="2" t="s">
        <v>314</v>
      </c>
      <c r="G1251" s="2" t="s">
        <v>3049</v>
      </c>
      <c r="H1251" s="2" t="s">
        <v>3051</v>
      </c>
      <c r="I1251" s="2" t="s">
        <v>273</v>
      </c>
      <c r="J1251" t="s">
        <v>62</v>
      </c>
    </row>
    <row r="1252" spans="1:10" x14ac:dyDescent="0.25">
      <c r="A1252" s="2">
        <v>64</v>
      </c>
      <c r="B1252" s="2">
        <v>93</v>
      </c>
      <c r="C1252" s="2">
        <v>157</v>
      </c>
      <c r="D1252" s="2" t="s">
        <v>2319</v>
      </c>
      <c r="E1252" s="2" t="s">
        <v>3052</v>
      </c>
      <c r="F1252" s="2" t="s">
        <v>962</v>
      </c>
      <c r="G1252" s="2" t="s">
        <v>3053</v>
      </c>
      <c r="H1252" s="2">
        <v>199</v>
      </c>
      <c r="I1252" s="2"/>
      <c r="J1252" t="s">
        <v>62</v>
      </c>
    </row>
    <row r="1253" spans="1:10" x14ac:dyDescent="0.25">
      <c r="A1253" s="2">
        <v>64</v>
      </c>
      <c r="B1253" s="2">
        <v>93</v>
      </c>
      <c r="C1253" s="2">
        <v>157</v>
      </c>
      <c r="D1253" s="2" t="s">
        <v>2319</v>
      </c>
      <c r="E1253" s="2" t="s">
        <v>3052</v>
      </c>
      <c r="F1253" s="2" t="s">
        <v>962</v>
      </c>
      <c r="G1253" s="2" t="s">
        <v>3053</v>
      </c>
      <c r="H1253" s="2" t="s">
        <v>3054</v>
      </c>
      <c r="I1253" s="2"/>
      <c r="J1253" t="s">
        <v>62</v>
      </c>
    </row>
    <row r="1254" spans="1:10" x14ac:dyDescent="0.25">
      <c r="A1254" s="2">
        <v>66</v>
      </c>
      <c r="B1254" s="2">
        <v>91</v>
      </c>
      <c r="C1254" s="2">
        <v>157</v>
      </c>
      <c r="D1254" s="2" t="s">
        <v>2376</v>
      </c>
      <c r="E1254" s="2" t="s">
        <v>3055</v>
      </c>
      <c r="F1254" s="2" t="s">
        <v>84</v>
      </c>
      <c r="G1254" s="2" t="s">
        <v>3056</v>
      </c>
      <c r="H1254" s="2" t="s">
        <v>3057</v>
      </c>
      <c r="I1254" s="2" t="s">
        <v>273</v>
      </c>
      <c r="J1254" t="s">
        <v>62</v>
      </c>
    </row>
    <row r="1255" spans="1:10" x14ac:dyDescent="0.25">
      <c r="A1255" s="2">
        <v>66</v>
      </c>
      <c r="B1255" s="2">
        <v>91</v>
      </c>
      <c r="C1255" s="2">
        <v>157</v>
      </c>
      <c r="D1255" s="2" t="s">
        <v>2376</v>
      </c>
      <c r="E1255" s="2" t="s">
        <v>3058</v>
      </c>
      <c r="F1255" s="2" t="s">
        <v>962</v>
      </c>
      <c r="G1255" s="2" t="s">
        <v>3059</v>
      </c>
      <c r="H1255" s="2" t="s">
        <v>3060</v>
      </c>
      <c r="I1255" s="2" t="s">
        <v>78</v>
      </c>
      <c r="J1255" t="s">
        <v>62</v>
      </c>
    </row>
    <row r="1256" spans="1:10" x14ac:dyDescent="0.25">
      <c r="A1256" s="2">
        <v>66</v>
      </c>
      <c r="B1256" s="2">
        <v>91</v>
      </c>
      <c r="C1256" s="2">
        <v>157</v>
      </c>
      <c r="D1256" s="2" t="s">
        <v>2376</v>
      </c>
      <c r="E1256" s="2" t="s">
        <v>3058</v>
      </c>
      <c r="F1256" s="2" t="s">
        <v>962</v>
      </c>
      <c r="G1256" s="2" t="s">
        <v>3059</v>
      </c>
      <c r="H1256" s="2" t="s">
        <v>3061</v>
      </c>
      <c r="I1256" s="2" t="s">
        <v>73</v>
      </c>
      <c r="J1256" t="s">
        <v>62</v>
      </c>
    </row>
    <row r="1257" spans="1:10" x14ac:dyDescent="0.25">
      <c r="A1257" s="2">
        <v>67</v>
      </c>
      <c r="B1257" s="2">
        <v>90</v>
      </c>
      <c r="C1257" s="2">
        <v>157</v>
      </c>
      <c r="D1257" s="2" t="s">
        <v>2487</v>
      </c>
      <c r="E1257" s="2" t="s">
        <v>3062</v>
      </c>
      <c r="F1257" s="2" t="s">
        <v>314</v>
      </c>
      <c r="G1257" s="2" t="s">
        <v>3063</v>
      </c>
      <c r="H1257" s="2" t="s">
        <v>3064</v>
      </c>
      <c r="I1257" s="2" t="s">
        <v>78</v>
      </c>
      <c r="J1257" t="s">
        <v>62</v>
      </c>
    </row>
    <row r="1258" spans="1:10" x14ac:dyDescent="0.25">
      <c r="A1258" s="2">
        <v>68</v>
      </c>
      <c r="B1258" s="2">
        <v>89</v>
      </c>
      <c r="C1258" s="2">
        <v>157</v>
      </c>
      <c r="D1258" s="2" t="s">
        <v>2601</v>
      </c>
      <c r="E1258" s="2" t="s">
        <v>3065</v>
      </c>
      <c r="F1258" s="2" t="s">
        <v>29</v>
      </c>
      <c r="G1258" s="2" t="s">
        <v>3066</v>
      </c>
      <c r="H1258" s="2" t="s">
        <v>3067</v>
      </c>
      <c r="I1258" s="2" t="s">
        <v>196</v>
      </c>
      <c r="J1258" t="s">
        <v>62</v>
      </c>
    </row>
    <row r="1259" spans="1:10" x14ac:dyDescent="0.25">
      <c r="A1259" s="2">
        <v>70</v>
      </c>
      <c r="B1259" s="2">
        <v>87</v>
      </c>
      <c r="C1259" s="2">
        <v>157</v>
      </c>
      <c r="D1259" s="2" t="s">
        <v>2695</v>
      </c>
      <c r="E1259" s="2" t="s">
        <v>3068</v>
      </c>
      <c r="F1259" s="2" t="s">
        <v>2503</v>
      </c>
      <c r="G1259" s="2" t="s">
        <v>3069</v>
      </c>
      <c r="H1259" s="2">
        <v>-34.4</v>
      </c>
      <c r="I1259" s="2"/>
      <c r="J1259" t="s">
        <v>62</v>
      </c>
    </row>
    <row r="1260" spans="1:10" x14ac:dyDescent="0.25">
      <c r="A1260" s="2">
        <v>70</v>
      </c>
      <c r="B1260" s="2">
        <v>87</v>
      </c>
      <c r="C1260" s="2">
        <v>157</v>
      </c>
      <c r="D1260" s="2" t="s">
        <v>2695</v>
      </c>
      <c r="E1260" s="2" t="s">
        <v>3068</v>
      </c>
      <c r="F1260" s="2" t="s">
        <v>2503</v>
      </c>
      <c r="G1260" s="2" t="s">
        <v>3069</v>
      </c>
      <c r="H1260" s="2" t="s">
        <v>3070</v>
      </c>
      <c r="I1260" s="2"/>
      <c r="J1260" t="s">
        <v>62</v>
      </c>
    </row>
    <row r="1261" spans="1:10" x14ac:dyDescent="0.25">
      <c r="A1261" s="2">
        <v>72</v>
      </c>
      <c r="B1261" s="2">
        <v>85</v>
      </c>
      <c r="C1261" s="2">
        <v>157</v>
      </c>
      <c r="D1261" s="2" t="s">
        <v>3071</v>
      </c>
      <c r="E1261" s="2">
        <v>2875.4</v>
      </c>
      <c r="F1261" s="2" t="s">
        <v>1831</v>
      </c>
      <c r="G1261" s="2" t="s">
        <v>3072</v>
      </c>
      <c r="H1261" s="2">
        <v>70.3</v>
      </c>
      <c r="I1261" s="2" t="s">
        <v>273</v>
      </c>
      <c r="J1261" t="s">
        <v>62</v>
      </c>
    </row>
    <row r="1262" spans="1:10" x14ac:dyDescent="0.25">
      <c r="A1262" s="2">
        <v>60</v>
      </c>
      <c r="B1262" s="2">
        <v>98</v>
      </c>
      <c r="C1262" s="2">
        <v>158</v>
      </c>
      <c r="D1262" s="2" t="s">
        <v>2150</v>
      </c>
      <c r="E1262" s="2" t="s">
        <v>3073</v>
      </c>
      <c r="F1262" s="2" t="s">
        <v>173</v>
      </c>
      <c r="G1262" s="2" t="s">
        <v>3074</v>
      </c>
      <c r="H1262" s="2" t="s">
        <v>3075</v>
      </c>
      <c r="I1262" s="2"/>
      <c r="J1262" t="s">
        <v>62</v>
      </c>
    </row>
    <row r="1263" spans="1:10" x14ac:dyDescent="0.25">
      <c r="A1263" s="2">
        <v>62</v>
      </c>
      <c r="B1263" s="2">
        <v>96</v>
      </c>
      <c r="C1263" s="2">
        <v>158</v>
      </c>
      <c r="D1263" s="2" t="s">
        <v>2230</v>
      </c>
      <c r="E1263" s="2" t="s">
        <v>3076</v>
      </c>
      <c r="F1263" s="2" t="s">
        <v>94</v>
      </c>
      <c r="G1263" s="2" t="s">
        <v>3077</v>
      </c>
      <c r="H1263" s="2" t="s">
        <v>3078</v>
      </c>
      <c r="I1263" s="2"/>
      <c r="J1263" t="s">
        <v>62</v>
      </c>
    </row>
    <row r="1264" spans="1:10" x14ac:dyDescent="0.25">
      <c r="A1264" s="2">
        <v>62</v>
      </c>
      <c r="B1264" s="2">
        <v>96</v>
      </c>
      <c r="C1264" s="2">
        <v>158</v>
      </c>
      <c r="D1264" s="2" t="s">
        <v>2230</v>
      </c>
      <c r="E1264" s="2" t="s">
        <v>3076</v>
      </c>
      <c r="F1264" s="2" t="s">
        <v>94</v>
      </c>
      <c r="G1264" s="2" t="s">
        <v>3077</v>
      </c>
      <c r="H1264" s="2" t="s">
        <v>3079</v>
      </c>
      <c r="I1264" s="2"/>
      <c r="J1264" t="s">
        <v>62</v>
      </c>
    </row>
    <row r="1265" spans="1:10" x14ac:dyDescent="0.25">
      <c r="A1265" s="2">
        <v>65</v>
      </c>
      <c r="B1265" s="2">
        <v>93</v>
      </c>
      <c r="C1265" s="2">
        <v>158</v>
      </c>
      <c r="D1265" s="2" t="s">
        <v>2426</v>
      </c>
      <c r="E1265" s="2" t="s">
        <v>3080</v>
      </c>
      <c r="F1265" s="2">
        <v>-7</v>
      </c>
      <c r="G1265" s="2" t="s">
        <v>3081</v>
      </c>
      <c r="H1265" s="2" t="s">
        <v>3082</v>
      </c>
      <c r="I1265" s="2" t="s">
        <v>273</v>
      </c>
      <c r="J1265" t="s">
        <v>62</v>
      </c>
    </row>
    <row r="1266" spans="1:10" x14ac:dyDescent="0.25">
      <c r="A1266" s="2">
        <v>65</v>
      </c>
      <c r="B1266" s="2">
        <v>93</v>
      </c>
      <c r="C1266" s="2">
        <v>158</v>
      </c>
      <c r="D1266" s="2" t="s">
        <v>2426</v>
      </c>
      <c r="E1266" s="2" t="s">
        <v>3080</v>
      </c>
      <c r="F1266" s="2">
        <v>-7</v>
      </c>
      <c r="G1266" s="2" t="s">
        <v>3081</v>
      </c>
      <c r="H1266" s="2" t="s">
        <v>3083</v>
      </c>
      <c r="I1266" s="2"/>
      <c r="J1266" t="s">
        <v>62</v>
      </c>
    </row>
    <row r="1267" spans="1:10" x14ac:dyDescent="0.25">
      <c r="A1267" s="2">
        <v>67</v>
      </c>
      <c r="B1267" s="2">
        <v>91</v>
      </c>
      <c r="C1267" s="2">
        <v>158</v>
      </c>
      <c r="D1267" s="2" t="s">
        <v>2487</v>
      </c>
      <c r="E1267" s="2" t="s">
        <v>3084</v>
      </c>
      <c r="F1267" s="2" t="s">
        <v>94</v>
      </c>
      <c r="G1267" s="2" t="s">
        <v>3085</v>
      </c>
      <c r="H1267" s="2" t="s">
        <v>3084</v>
      </c>
      <c r="I1267" s="2"/>
      <c r="J1267" t="s">
        <v>62</v>
      </c>
    </row>
    <row r="1268" spans="1:10" x14ac:dyDescent="0.25">
      <c r="A1268" s="2">
        <v>61</v>
      </c>
      <c r="B1268" s="2">
        <v>98</v>
      </c>
      <c r="C1268" s="2">
        <v>159</v>
      </c>
      <c r="D1268" s="2" t="s">
        <v>2206</v>
      </c>
      <c r="E1268" s="2">
        <v>1495</v>
      </c>
      <c r="F1268" s="2" t="s">
        <v>219</v>
      </c>
      <c r="G1268" s="2" t="s">
        <v>3086</v>
      </c>
      <c r="H1268" s="2">
        <v>330.2</v>
      </c>
      <c r="I1268" s="2"/>
      <c r="J1268" t="s">
        <v>62</v>
      </c>
    </row>
    <row r="1269" spans="1:10" x14ac:dyDescent="0.25">
      <c r="A1269" s="2">
        <v>61</v>
      </c>
      <c r="B1269" s="2">
        <v>98</v>
      </c>
      <c r="C1269" s="2">
        <v>159</v>
      </c>
      <c r="D1269" s="2" t="s">
        <v>2206</v>
      </c>
      <c r="E1269" s="2">
        <v>1495</v>
      </c>
      <c r="F1269" s="2" t="s">
        <v>219</v>
      </c>
      <c r="G1269" s="2" t="s">
        <v>3086</v>
      </c>
      <c r="H1269" s="2">
        <v>644.4</v>
      </c>
      <c r="J1269" t="s">
        <v>62</v>
      </c>
    </row>
    <row r="1270" spans="1:10" x14ac:dyDescent="0.25">
      <c r="A1270" s="2">
        <v>61</v>
      </c>
      <c r="B1270" s="2">
        <v>98</v>
      </c>
      <c r="C1270" s="2">
        <v>159</v>
      </c>
      <c r="D1270" s="2" t="s">
        <v>2206</v>
      </c>
      <c r="E1270" s="2">
        <v>1495</v>
      </c>
      <c r="F1270" s="2" t="s">
        <v>219</v>
      </c>
      <c r="G1270" s="2" t="s">
        <v>3086</v>
      </c>
      <c r="H1270" s="2">
        <v>841</v>
      </c>
      <c r="I1270" s="2"/>
      <c r="J1270" t="s">
        <v>62</v>
      </c>
    </row>
    <row r="1271" spans="1:10" x14ac:dyDescent="0.25">
      <c r="A1271" s="2">
        <v>61</v>
      </c>
      <c r="B1271" s="2">
        <v>98</v>
      </c>
      <c r="C1271" s="2">
        <v>159</v>
      </c>
      <c r="D1271" s="2" t="s">
        <v>2206</v>
      </c>
      <c r="E1271" s="2">
        <v>1495</v>
      </c>
      <c r="F1271" s="2" t="s">
        <v>219</v>
      </c>
      <c r="G1271" s="2" t="s">
        <v>3086</v>
      </c>
      <c r="H1271" s="2">
        <v>999.6</v>
      </c>
      <c r="I1271" s="2"/>
      <c r="J1271" t="s">
        <v>62</v>
      </c>
    </row>
    <row r="1272" spans="1:10" x14ac:dyDescent="0.25">
      <c r="A1272" s="2">
        <v>62</v>
      </c>
      <c r="B1272" s="2">
        <v>97</v>
      </c>
      <c r="C1272" s="2">
        <v>159</v>
      </c>
      <c r="D1272" s="2" t="s">
        <v>2230</v>
      </c>
      <c r="E1272" s="2" t="s">
        <v>3087</v>
      </c>
      <c r="F1272" s="2" t="s">
        <v>3088</v>
      </c>
      <c r="G1272" s="2" t="s">
        <v>3089</v>
      </c>
      <c r="H1272" s="2" t="s">
        <v>3090</v>
      </c>
      <c r="I1272" s="2"/>
      <c r="J1272" t="s">
        <v>62</v>
      </c>
    </row>
    <row r="1273" spans="1:10" x14ac:dyDescent="0.25">
      <c r="A1273" s="2">
        <v>64</v>
      </c>
      <c r="B1273" s="2">
        <v>95</v>
      </c>
      <c r="C1273" s="2">
        <v>159</v>
      </c>
      <c r="D1273" s="2" t="s">
        <v>2319</v>
      </c>
      <c r="E1273" s="2" t="s">
        <v>3091</v>
      </c>
      <c r="F1273" s="2" t="s">
        <v>314</v>
      </c>
      <c r="G1273" s="2" t="s">
        <v>3092</v>
      </c>
      <c r="H1273" s="2">
        <v>17.100000000000001</v>
      </c>
      <c r="I1273" s="2"/>
      <c r="J1273" t="s">
        <v>62</v>
      </c>
    </row>
    <row r="1274" spans="1:10" x14ac:dyDescent="0.25">
      <c r="A1274" s="2">
        <v>64</v>
      </c>
      <c r="B1274" s="2">
        <v>95</v>
      </c>
      <c r="C1274" s="2">
        <v>159</v>
      </c>
      <c r="D1274" s="2" t="s">
        <v>2319</v>
      </c>
      <c r="E1274" s="2" t="s">
        <v>3091</v>
      </c>
      <c r="F1274" s="2" t="s">
        <v>314</v>
      </c>
      <c r="G1274" s="2" t="s">
        <v>3092</v>
      </c>
      <c r="H1274" s="2" t="s">
        <v>3093</v>
      </c>
      <c r="I1274" s="2" t="s">
        <v>273</v>
      </c>
      <c r="J1274" t="s">
        <v>62</v>
      </c>
    </row>
    <row r="1275" spans="1:10" x14ac:dyDescent="0.25">
      <c r="A1275" s="2">
        <v>66</v>
      </c>
      <c r="B1275" s="2">
        <v>93</v>
      </c>
      <c r="C1275" s="2">
        <v>159</v>
      </c>
      <c r="D1275" s="2" t="s">
        <v>2376</v>
      </c>
      <c r="E1275" s="2" t="s">
        <v>3094</v>
      </c>
      <c r="F1275" s="2" t="s">
        <v>962</v>
      </c>
      <c r="G1275" s="2" t="s">
        <v>3095</v>
      </c>
      <c r="H1275" s="2" t="s">
        <v>3096</v>
      </c>
      <c r="I1275" s="2" t="s">
        <v>273</v>
      </c>
      <c r="J1275" t="s">
        <v>62</v>
      </c>
    </row>
    <row r="1276" spans="1:10" x14ac:dyDescent="0.25">
      <c r="A1276" s="2">
        <v>66</v>
      </c>
      <c r="B1276" s="2">
        <v>93</v>
      </c>
      <c r="C1276" s="2">
        <v>159</v>
      </c>
      <c r="D1276" s="2" t="s">
        <v>2376</v>
      </c>
      <c r="E1276" s="2" t="s">
        <v>3094</v>
      </c>
      <c r="F1276" s="2" t="s">
        <v>962</v>
      </c>
      <c r="G1276" s="2" t="s">
        <v>3095</v>
      </c>
      <c r="H1276" s="2" t="s">
        <v>3097</v>
      </c>
      <c r="I1276" s="2" t="s">
        <v>110</v>
      </c>
      <c r="J1276" t="s">
        <v>62</v>
      </c>
    </row>
    <row r="1277" spans="1:10" x14ac:dyDescent="0.25">
      <c r="A1277" s="2">
        <v>66</v>
      </c>
      <c r="B1277" s="2">
        <v>93</v>
      </c>
      <c r="C1277" s="2">
        <v>159</v>
      </c>
      <c r="D1277" s="2" t="s">
        <v>2376</v>
      </c>
      <c r="E1277" s="2" t="s">
        <v>3094</v>
      </c>
      <c r="F1277" s="2" t="s">
        <v>962</v>
      </c>
      <c r="G1277" s="2" t="s">
        <v>3095</v>
      </c>
      <c r="H1277" s="2" t="s">
        <v>3098</v>
      </c>
      <c r="I1277" s="2" t="s">
        <v>92</v>
      </c>
      <c r="J1277" t="s">
        <v>62</v>
      </c>
    </row>
    <row r="1278" spans="1:10" x14ac:dyDescent="0.25">
      <c r="A1278" s="2">
        <v>67</v>
      </c>
      <c r="B1278" s="2">
        <v>92</v>
      </c>
      <c r="C1278" s="2">
        <v>159</v>
      </c>
      <c r="D1278" s="2" t="s">
        <v>2487</v>
      </c>
      <c r="E1278" s="2" t="s">
        <v>3099</v>
      </c>
      <c r="F1278" s="2" t="s">
        <v>1131</v>
      </c>
      <c r="G1278" s="2" t="s">
        <v>3100</v>
      </c>
      <c r="H1278" s="2" t="s">
        <v>3101</v>
      </c>
      <c r="I1278" s="2"/>
      <c r="J1278" t="s">
        <v>62</v>
      </c>
    </row>
    <row r="1279" spans="1:10" x14ac:dyDescent="0.25">
      <c r="A1279" s="2">
        <v>67</v>
      </c>
      <c r="B1279" s="2">
        <v>92</v>
      </c>
      <c r="C1279" s="2">
        <v>159</v>
      </c>
      <c r="D1279" s="2" t="s">
        <v>2487</v>
      </c>
      <c r="E1279" s="2" t="s">
        <v>3099</v>
      </c>
      <c r="F1279" s="2" t="s">
        <v>1131</v>
      </c>
      <c r="G1279" s="2" t="s">
        <v>3100</v>
      </c>
      <c r="H1279" s="2" t="s">
        <v>3102</v>
      </c>
      <c r="I1279" s="2" t="s">
        <v>196</v>
      </c>
      <c r="J1279" t="s">
        <v>62</v>
      </c>
    </row>
    <row r="1280" spans="1:10" x14ac:dyDescent="0.25">
      <c r="A1280" s="2">
        <v>68</v>
      </c>
      <c r="B1280" s="2">
        <v>91</v>
      </c>
      <c r="C1280" s="2">
        <v>159</v>
      </c>
      <c r="D1280" s="2" t="s">
        <v>2601</v>
      </c>
      <c r="E1280" s="2" t="s">
        <v>3103</v>
      </c>
      <c r="F1280" s="2" t="s">
        <v>84</v>
      </c>
      <c r="G1280" s="2" t="s">
        <v>3104</v>
      </c>
      <c r="H1280" s="2" t="s">
        <v>3105</v>
      </c>
      <c r="I1280" s="2" t="s">
        <v>273</v>
      </c>
      <c r="J1280" t="s">
        <v>62</v>
      </c>
    </row>
    <row r="1281" spans="1:10" x14ac:dyDescent="0.25">
      <c r="A1281" s="2">
        <v>68</v>
      </c>
      <c r="B1281" s="2">
        <v>91</v>
      </c>
      <c r="C1281" s="2">
        <v>159</v>
      </c>
      <c r="D1281" s="2" t="s">
        <v>2601</v>
      </c>
      <c r="E1281" s="2" t="s">
        <v>3106</v>
      </c>
      <c r="F1281" s="2" t="s">
        <v>962</v>
      </c>
      <c r="G1281" s="2" t="s">
        <v>3107</v>
      </c>
      <c r="H1281" s="2" t="s">
        <v>3108</v>
      </c>
      <c r="I1281" s="2" t="s">
        <v>110</v>
      </c>
      <c r="J1281" t="s">
        <v>62</v>
      </c>
    </row>
    <row r="1282" spans="1:10" x14ac:dyDescent="0.25">
      <c r="A1282" s="2">
        <v>68</v>
      </c>
      <c r="B1282" s="2">
        <v>91</v>
      </c>
      <c r="C1282" s="2">
        <v>159</v>
      </c>
      <c r="D1282" s="2" t="s">
        <v>2601</v>
      </c>
      <c r="E1282" s="2" t="s">
        <v>3106</v>
      </c>
      <c r="F1282" s="2" t="s">
        <v>962</v>
      </c>
      <c r="G1282" s="2" t="s">
        <v>3107</v>
      </c>
      <c r="H1282" s="2">
        <v>247</v>
      </c>
      <c r="I1282" s="2"/>
      <c r="J1282" t="s">
        <v>62</v>
      </c>
    </row>
    <row r="1283" spans="1:10" x14ac:dyDescent="0.25">
      <c r="A1283" s="2">
        <v>68</v>
      </c>
      <c r="B1283" s="2">
        <v>91</v>
      </c>
      <c r="C1283" s="2">
        <v>159</v>
      </c>
      <c r="D1283" s="2" t="s">
        <v>2601</v>
      </c>
      <c r="E1283" s="2" t="s">
        <v>3106</v>
      </c>
      <c r="F1283" s="2" t="s">
        <v>962</v>
      </c>
      <c r="G1283" s="2" t="s">
        <v>3107</v>
      </c>
      <c r="H1283" s="2" t="s">
        <v>3109</v>
      </c>
      <c r="I1283" s="2" t="s">
        <v>73</v>
      </c>
      <c r="J1283" t="s">
        <v>62</v>
      </c>
    </row>
    <row r="1284" spans="1:10" x14ac:dyDescent="0.25">
      <c r="A1284" s="2">
        <v>69</v>
      </c>
      <c r="B1284" s="2">
        <v>90</v>
      </c>
      <c r="C1284" s="2">
        <v>159</v>
      </c>
      <c r="D1284" s="2" t="s">
        <v>2659</v>
      </c>
      <c r="E1284" s="2" t="s">
        <v>3110</v>
      </c>
      <c r="F1284" s="2" t="s">
        <v>1356</v>
      </c>
      <c r="G1284" s="2" t="s">
        <v>3111</v>
      </c>
      <c r="H1284" s="2" t="s">
        <v>3112</v>
      </c>
      <c r="I1284" s="2" t="s">
        <v>273</v>
      </c>
      <c r="J1284" t="s">
        <v>62</v>
      </c>
    </row>
    <row r="1285" spans="1:10" x14ac:dyDescent="0.25">
      <c r="A1285" s="2">
        <v>69</v>
      </c>
      <c r="B1285" s="2">
        <v>90</v>
      </c>
      <c r="C1285" s="2">
        <v>159</v>
      </c>
      <c r="D1285" s="2" t="s">
        <v>2659</v>
      </c>
      <c r="E1285" s="2" t="s">
        <v>3110</v>
      </c>
      <c r="F1285" s="2" t="s">
        <v>1356</v>
      </c>
      <c r="G1285" s="2" t="s">
        <v>3111</v>
      </c>
      <c r="H1285" s="2" t="s">
        <v>3113</v>
      </c>
      <c r="I1285" s="2"/>
      <c r="J1285" t="s">
        <v>62</v>
      </c>
    </row>
    <row r="1286" spans="1:10" x14ac:dyDescent="0.25">
      <c r="A1286" s="2">
        <v>60</v>
      </c>
      <c r="B1286" s="2">
        <v>100</v>
      </c>
      <c r="C1286" s="2">
        <v>160</v>
      </c>
      <c r="D1286" s="2" t="s">
        <v>2150</v>
      </c>
      <c r="E1286" s="2" t="s">
        <v>3114</v>
      </c>
      <c r="F1286" s="2" t="s">
        <v>3115</v>
      </c>
      <c r="G1286" s="2" t="s">
        <v>3116</v>
      </c>
      <c r="H1286" s="2" t="s">
        <v>3117</v>
      </c>
      <c r="I1286" s="2"/>
      <c r="J1286" t="s">
        <v>62</v>
      </c>
    </row>
    <row r="1287" spans="1:10" x14ac:dyDescent="0.25">
      <c r="A1287" s="2">
        <v>62</v>
      </c>
      <c r="B1287" s="2">
        <v>98</v>
      </c>
      <c r="C1287" s="2">
        <v>160</v>
      </c>
      <c r="D1287" s="2" t="s">
        <v>2230</v>
      </c>
      <c r="E1287" s="2" t="s">
        <v>3118</v>
      </c>
      <c r="F1287" s="2" t="s">
        <v>94</v>
      </c>
      <c r="G1287" s="2" t="s">
        <v>3119</v>
      </c>
      <c r="H1287" s="2" t="s">
        <v>3120</v>
      </c>
      <c r="I1287" s="2"/>
      <c r="J1287" t="s">
        <v>62</v>
      </c>
    </row>
    <row r="1288" spans="1:10" x14ac:dyDescent="0.25">
      <c r="A1288" s="2">
        <v>62</v>
      </c>
      <c r="B1288" s="2">
        <v>98</v>
      </c>
      <c r="C1288" s="2">
        <v>160</v>
      </c>
      <c r="D1288" s="2" t="s">
        <v>2230</v>
      </c>
      <c r="E1288" s="2" t="s">
        <v>3118</v>
      </c>
      <c r="F1288" s="2" t="s">
        <v>94</v>
      </c>
      <c r="G1288" s="2" t="s">
        <v>3119</v>
      </c>
      <c r="H1288" s="2" t="s">
        <v>3121</v>
      </c>
      <c r="I1288" s="2"/>
      <c r="J1288" t="s">
        <v>62</v>
      </c>
    </row>
    <row r="1289" spans="1:10" x14ac:dyDescent="0.25">
      <c r="A1289" s="2">
        <v>62</v>
      </c>
      <c r="B1289" s="2">
        <v>98</v>
      </c>
      <c r="C1289" s="2">
        <v>160</v>
      </c>
      <c r="D1289" s="2" t="s">
        <v>2230</v>
      </c>
      <c r="E1289" s="2" t="s">
        <v>3122</v>
      </c>
      <c r="F1289" s="2" t="s">
        <v>1799</v>
      </c>
      <c r="G1289" s="2" t="s">
        <v>3123</v>
      </c>
      <c r="H1289" s="2" t="s">
        <v>3124</v>
      </c>
      <c r="I1289" s="2" t="s">
        <v>78</v>
      </c>
      <c r="J1289" t="s">
        <v>62</v>
      </c>
    </row>
    <row r="1290" spans="1:10" x14ac:dyDescent="0.25">
      <c r="A1290" s="2">
        <v>62</v>
      </c>
      <c r="B1290" s="2">
        <v>98</v>
      </c>
      <c r="C1290" s="2">
        <v>160</v>
      </c>
      <c r="D1290" s="2" t="s">
        <v>2230</v>
      </c>
      <c r="E1290" s="2" t="s">
        <v>3122</v>
      </c>
      <c r="F1290" s="2" t="s">
        <v>1799</v>
      </c>
      <c r="G1290" s="2" t="s">
        <v>3123</v>
      </c>
      <c r="H1290" s="2" t="s">
        <v>3125</v>
      </c>
      <c r="I1290" s="2" t="s">
        <v>78</v>
      </c>
      <c r="J1290" t="s">
        <v>62</v>
      </c>
    </row>
    <row r="1291" spans="1:10" x14ac:dyDescent="0.25">
      <c r="A1291" s="2">
        <v>65</v>
      </c>
      <c r="B1291" s="2">
        <v>95</v>
      </c>
      <c r="C1291" s="2">
        <v>160</v>
      </c>
      <c r="D1291" s="2" t="s">
        <v>2426</v>
      </c>
      <c r="E1291" s="2" t="s">
        <v>3126</v>
      </c>
      <c r="F1291" s="2">
        <v>-1</v>
      </c>
      <c r="G1291" s="2" t="s">
        <v>3127</v>
      </c>
      <c r="H1291" s="2" t="s">
        <v>3128</v>
      </c>
      <c r="I1291" s="2" t="s">
        <v>92</v>
      </c>
      <c r="J1291" t="s">
        <v>62</v>
      </c>
    </row>
    <row r="1292" spans="1:10" x14ac:dyDescent="0.25">
      <c r="A1292" s="2">
        <v>67</v>
      </c>
      <c r="B1292" s="2">
        <v>93</v>
      </c>
      <c r="C1292" s="2">
        <v>160</v>
      </c>
      <c r="D1292" s="2" t="s">
        <v>2487</v>
      </c>
      <c r="E1292" s="2" t="s">
        <v>3129</v>
      </c>
      <c r="F1292" s="2" t="s">
        <v>461</v>
      </c>
      <c r="G1292" s="2" t="s">
        <v>3130</v>
      </c>
      <c r="H1292" s="2" t="s">
        <v>3131</v>
      </c>
      <c r="I1292" s="2" t="s">
        <v>7</v>
      </c>
      <c r="J1292" t="s">
        <v>62</v>
      </c>
    </row>
    <row r="1293" spans="1:10" x14ac:dyDescent="0.25">
      <c r="A1293" s="2">
        <v>67</v>
      </c>
      <c r="B1293" s="2">
        <v>93</v>
      </c>
      <c r="C1293" s="2">
        <v>160</v>
      </c>
      <c r="D1293" s="2" t="s">
        <v>2487</v>
      </c>
      <c r="E1293" s="2" t="s">
        <v>3132</v>
      </c>
      <c r="F1293" s="2">
        <v>-6</v>
      </c>
      <c r="G1293" s="2" t="s">
        <v>3133</v>
      </c>
      <c r="H1293" s="2" t="s">
        <v>3134</v>
      </c>
      <c r="I1293" s="2"/>
      <c r="J1293" t="s">
        <v>62</v>
      </c>
    </row>
    <row r="1294" spans="1:10" x14ac:dyDescent="0.25">
      <c r="A1294" s="2">
        <v>67</v>
      </c>
      <c r="B1294" s="2">
        <v>93</v>
      </c>
      <c r="C1294" s="2">
        <v>160</v>
      </c>
      <c r="D1294" s="2" t="s">
        <v>2487</v>
      </c>
      <c r="E1294" s="2" t="s">
        <v>3132</v>
      </c>
      <c r="F1294" s="2">
        <v>-6</v>
      </c>
      <c r="G1294" s="2" t="s">
        <v>3133</v>
      </c>
      <c r="H1294" s="2" t="s">
        <v>3135</v>
      </c>
      <c r="I1294" s="2" t="s">
        <v>273</v>
      </c>
      <c r="J1294" t="s">
        <v>62</v>
      </c>
    </row>
    <row r="1295" spans="1:10" x14ac:dyDescent="0.25">
      <c r="A1295" s="2">
        <v>69</v>
      </c>
      <c r="B1295" s="2">
        <v>91</v>
      </c>
      <c r="C1295" s="2">
        <v>160</v>
      </c>
      <c r="D1295" s="2" t="s">
        <v>2659</v>
      </c>
      <c r="E1295" s="2" t="s">
        <v>3136</v>
      </c>
      <c r="F1295" s="2">
        <v>-8</v>
      </c>
      <c r="G1295" s="2" t="s">
        <v>3137</v>
      </c>
      <c r="H1295" s="2">
        <v>98.2</v>
      </c>
      <c r="I1295" s="2"/>
      <c r="J1295" t="s">
        <v>62</v>
      </c>
    </row>
    <row r="1296" spans="1:10" x14ac:dyDescent="0.25">
      <c r="A1296" s="2">
        <v>69</v>
      </c>
      <c r="B1296" s="2">
        <v>91</v>
      </c>
      <c r="C1296" s="2">
        <v>160</v>
      </c>
      <c r="D1296" s="2" t="s">
        <v>2659</v>
      </c>
      <c r="E1296" s="2" t="s">
        <v>3138</v>
      </c>
      <c r="F1296" s="2" t="s">
        <v>107</v>
      </c>
      <c r="G1296" s="2" t="s">
        <v>3139</v>
      </c>
      <c r="H1296" s="2" t="s">
        <v>3140</v>
      </c>
      <c r="I1296" s="2" t="s">
        <v>110</v>
      </c>
      <c r="J1296" t="s">
        <v>62</v>
      </c>
    </row>
    <row r="1297" spans="1:10" x14ac:dyDescent="0.25">
      <c r="A1297" s="2">
        <v>69</v>
      </c>
      <c r="B1297" s="2">
        <v>91</v>
      </c>
      <c r="C1297" s="2">
        <v>160</v>
      </c>
      <c r="D1297" s="2" t="s">
        <v>2659</v>
      </c>
      <c r="E1297" s="2" t="s">
        <v>3138</v>
      </c>
      <c r="F1297" s="2" t="s">
        <v>107</v>
      </c>
      <c r="G1297" s="2" t="s">
        <v>3139</v>
      </c>
      <c r="H1297" s="2" t="s">
        <v>3141</v>
      </c>
      <c r="I1297" s="2" t="s">
        <v>273</v>
      </c>
      <c r="J1297" t="s">
        <v>62</v>
      </c>
    </row>
    <row r="1298" spans="1:10" x14ac:dyDescent="0.25">
      <c r="A1298" s="2">
        <v>69</v>
      </c>
      <c r="B1298" s="2">
        <v>91</v>
      </c>
      <c r="C1298" s="2">
        <v>160</v>
      </c>
      <c r="D1298" s="2" t="s">
        <v>2659</v>
      </c>
      <c r="E1298" s="2" t="s">
        <v>3138</v>
      </c>
      <c r="F1298" s="2" t="s">
        <v>107</v>
      </c>
      <c r="G1298" s="2" t="s">
        <v>3139</v>
      </c>
      <c r="H1298" s="2" t="s">
        <v>3142</v>
      </c>
      <c r="I1298" s="2" t="s">
        <v>273</v>
      </c>
      <c r="J1298" t="s">
        <v>62</v>
      </c>
    </row>
    <row r="1299" spans="1:10" x14ac:dyDescent="0.25">
      <c r="A1299" s="2">
        <v>75</v>
      </c>
      <c r="B1299" s="2">
        <v>85</v>
      </c>
      <c r="C1299" s="2">
        <v>160</v>
      </c>
      <c r="D1299" s="2" t="s">
        <v>3143</v>
      </c>
      <c r="E1299" s="2" t="s">
        <v>3144</v>
      </c>
      <c r="F1299" s="2" t="s">
        <v>1933</v>
      </c>
      <c r="G1299" s="2" t="s">
        <v>3145</v>
      </c>
      <c r="H1299" s="2" t="s">
        <v>3146</v>
      </c>
      <c r="I1299" s="2" t="s">
        <v>73</v>
      </c>
      <c r="J1299" t="s">
        <v>62</v>
      </c>
    </row>
    <row r="1300" spans="1:10" x14ac:dyDescent="0.25">
      <c r="A1300" s="2">
        <v>61</v>
      </c>
      <c r="B1300" s="2">
        <v>100</v>
      </c>
      <c r="C1300" s="2">
        <v>161</v>
      </c>
      <c r="D1300" s="2" t="s">
        <v>2206</v>
      </c>
      <c r="E1300" s="2">
        <v>966</v>
      </c>
      <c r="F1300" s="2" t="s">
        <v>213</v>
      </c>
      <c r="G1300" s="2" t="s">
        <v>3147</v>
      </c>
      <c r="H1300" s="2">
        <v>609.20000000000005</v>
      </c>
      <c r="I1300" s="2"/>
      <c r="J1300" t="s">
        <v>62</v>
      </c>
    </row>
    <row r="1301" spans="1:10" x14ac:dyDescent="0.25">
      <c r="A1301" s="2">
        <v>61</v>
      </c>
      <c r="B1301" s="2">
        <v>100</v>
      </c>
      <c r="C1301" s="2">
        <v>161</v>
      </c>
      <c r="D1301" s="2" t="s">
        <v>2206</v>
      </c>
      <c r="E1301" s="2">
        <v>966</v>
      </c>
      <c r="F1301" s="2" t="s">
        <v>213</v>
      </c>
      <c r="G1301" s="2" t="s">
        <v>3147</v>
      </c>
      <c r="H1301" s="2">
        <v>727.5</v>
      </c>
      <c r="I1301" s="2"/>
      <c r="J1301" t="s">
        <v>62</v>
      </c>
    </row>
    <row r="1302" spans="1:10" x14ac:dyDescent="0.25">
      <c r="A1302" s="2">
        <v>62</v>
      </c>
      <c r="B1302" s="2">
        <v>99</v>
      </c>
      <c r="C1302" s="2">
        <v>161</v>
      </c>
      <c r="D1302" s="2" t="s">
        <v>2230</v>
      </c>
      <c r="E1302" s="2" t="s">
        <v>3148</v>
      </c>
      <c r="F1302" s="2" t="s">
        <v>210</v>
      </c>
      <c r="G1302" s="2" t="s">
        <v>3149</v>
      </c>
      <c r="H1302" s="2" t="s">
        <v>3150</v>
      </c>
      <c r="I1302" s="2"/>
      <c r="J1302" t="s">
        <v>62</v>
      </c>
    </row>
    <row r="1303" spans="1:10" x14ac:dyDescent="0.25">
      <c r="A1303" s="2">
        <v>66</v>
      </c>
      <c r="B1303" s="2">
        <v>95</v>
      </c>
      <c r="C1303" s="2">
        <v>161</v>
      </c>
      <c r="D1303" s="2" t="s">
        <v>2376</v>
      </c>
      <c r="E1303" s="2" t="s">
        <v>3151</v>
      </c>
      <c r="F1303" s="2" t="s">
        <v>55</v>
      </c>
      <c r="G1303" s="2" t="s">
        <v>3152</v>
      </c>
      <c r="H1303" s="2" t="s">
        <v>3153</v>
      </c>
      <c r="I1303" s="2" t="s">
        <v>273</v>
      </c>
      <c r="J1303" t="s">
        <v>62</v>
      </c>
    </row>
    <row r="1304" spans="1:10" x14ac:dyDescent="0.25">
      <c r="A1304" s="2">
        <v>66</v>
      </c>
      <c r="B1304" s="2">
        <v>95</v>
      </c>
      <c r="C1304" s="2">
        <v>161</v>
      </c>
      <c r="D1304" s="2" t="s">
        <v>2376</v>
      </c>
      <c r="E1304" s="2" t="s">
        <v>3154</v>
      </c>
      <c r="F1304" s="2" t="s">
        <v>962</v>
      </c>
      <c r="G1304" s="2" t="s">
        <v>3155</v>
      </c>
      <c r="H1304" s="2" t="s">
        <v>3156</v>
      </c>
      <c r="I1304" s="2"/>
      <c r="J1304" t="s">
        <v>62</v>
      </c>
    </row>
    <row r="1305" spans="1:10" x14ac:dyDescent="0.25">
      <c r="A1305" s="2">
        <v>66</v>
      </c>
      <c r="B1305" s="2">
        <v>95</v>
      </c>
      <c r="C1305" s="2">
        <v>161</v>
      </c>
      <c r="D1305" s="2" t="s">
        <v>2376</v>
      </c>
      <c r="E1305" s="2" t="s">
        <v>3154</v>
      </c>
      <c r="F1305" s="2" t="s">
        <v>962</v>
      </c>
      <c r="G1305" s="2" t="s">
        <v>3155</v>
      </c>
      <c r="H1305" s="2" t="s">
        <v>3157</v>
      </c>
      <c r="I1305" s="2"/>
      <c r="J1305" t="s">
        <v>62</v>
      </c>
    </row>
    <row r="1306" spans="1:10" x14ac:dyDescent="0.25">
      <c r="A1306" s="2">
        <v>66</v>
      </c>
      <c r="B1306" s="2">
        <v>95</v>
      </c>
      <c r="C1306" s="2">
        <v>161</v>
      </c>
      <c r="D1306" s="2" t="s">
        <v>2376</v>
      </c>
      <c r="E1306" s="2" t="s">
        <v>3154</v>
      </c>
      <c r="F1306" s="2" t="s">
        <v>962</v>
      </c>
      <c r="G1306" s="2" t="s">
        <v>3155</v>
      </c>
      <c r="H1306" s="2" t="s">
        <v>3158</v>
      </c>
      <c r="I1306" s="2"/>
      <c r="J1306" t="s">
        <v>62</v>
      </c>
    </row>
    <row r="1307" spans="1:10" x14ac:dyDescent="0.25">
      <c r="A1307" s="2">
        <v>66</v>
      </c>
      <c r="B1307" s="2">
        <v>95</v>
      </c>
      <c r="C1307" s="2">
        <v>161</v>
      </c>
      <c r="D1307" s="2" t="s">
        <v>2376</v>
      </c>
      <c r="E1307" s="2" t="s">
        <v>3154</v>
      </c>
      <c r="F1307" s="2" t="s">
        <v>962</v>
      </c>
      <c r="G1307" s="2" t="s">
        <v>3155</v>
      </c>
      <c r="H1307" s="2" t="s">
        <v>3159</v>
      </c>
      <c r="I1307" s="2"/>
      <c r="J1307" t="s">
        <v>62</v>
      </c>
    </row>
    <row r="1308" spans="1:10" x14ac:dyDescent="0.25">
      <c r="A1308" s="2">
        <v>66</v>
      </c>
      <c r="B1308" s="2">
        <v>95</v>
      </c>
      <c r="C1308" s="2">
        <v>161</v>
      </c>
      <c r="D1308" s="2" t="s">
        <v>2376</v>
      </c>
      <c r="E1308" s="2" t="s">
        <v>3154</v>
      </c>
      <c r="F1308" s="2" t="s">
        <v>962</v>
      </c>
      <c r="G1308" s="2" t="s">
        <v>3155</v>
      </c>
      <c r="H1308" s="2" t="s">
        <v>3160</v>
      </c>
      <c r="I1308" s="2"/>
      <c r="J1308" t="s">
        <v>62</v>
      </c>
    </row>
    <row r="1309" spans="1:10" x14ac:dyDescent="0.25">
      <c r="A1309" s="2">
        <v>66</v>
      </c>
      <c r="B1309" s="2">
        <v>95</v>
      </c>
      <c r="C1309" s="2">
        <v>161</v>
      </c>
      <c r="D1309" s="2" t="s">
        <v>2376</v>
      </c>
      <c r="E1309" s="2" t="s">
        <v>3154</v>
      </c>
      <c r="F1309" s="2" t="s">
        <v>962</v>
      </c>
      <c r="G1309" s="2" t="s">
        <v>3155</v>
      </c>
      <c r="H1309" s="2" t="s">
        <v>3161</v>
      </c>
      <c r="I1309" s="2"/>
      <c r="J1309" t="s">
        <v>62</v>
      </c>
    </row>
    <row r="1310" spans="1:10" x14ac:dyDescent="0.25">
      <c r="A1310" s="2">
        <v>67</v>
      </c>
      <c r="B1310" s="2">
        <v>94</v>
      </c>
      <c r="C1310" s="2">
        <v>161</v>
      </c>
      <c r="D1310" s="2" t="s">
        <v>2487</v>
      </c>
      <c r="E1310" s="2" t="s">
        <v>3162</v>
      </c>
      <c r="F1310" s="2" t="s">
        <v>1131</v>
      </c>
      <c r="G1310" s="2" t="s">
        <v>3163</v>
      </c>
      <c r="H1310" s="2" t="s">
        <v>3162</v>
      </c>
      <c r="I1310" s="2" t="s">
        <v>196</v>
      </c>
      <c r="J1310" t="s">
        <v>62</v>
      </c>
    </row>
    <row r="1311" spans="1:10" x14ac:dyDescent="0.25">
      <c r="A1311" s="2">
        <v>68</v>
      </c>
      <c r="B1311" s="2">
        <v>93</v>
      </c>
      <c r="C1311" s="2">
        <v>161</v>
      </c>
      <c r="D1311" s="2" t="s">
        <v>2601</v>
      </c>
      <c r="E1311" s="2" t="s">
        <v>3164</v>
      </c>
      <c r="F1311" s="2" t="s">
        <v>84</v>
      </c>
      <c r="G1311" s="2" t="s">
        <v>3165</v>
      </c>
      <c r="H1311" s="2" t="s">
        <v>3166</v>
      </c>
      <c r="I1311" s="2" t="s">
        <v>273</v>
      </c>
      <c r="J1311" t="s">
        <v>62</v>
      </c>
    </row>
    <row r="1312" spans="1:10" x14ac:dyDescent="0.25">
      <c r="A1312" s="2">
        <v>68</v>
      </c>
      <c r="B1312" s="2">
        <v>93</v>
      </c>
      <c r="C1312" s="2">
        <v>161</v>
      </c>
      <c r="D1312" s="2" t="s">
        <v>2601</v>
      </c>
      <c r="E1312" s="2" t="s">
        <v>3167</v>
      </c>
      <c r="F1312" s="2" t="s">
        <v>962</v>
      </c>
      <c r="G1312" s="2" t="s">
        <v>3168</v>
      </c>
      <c r="H1312" s="2" t="s">
        <v>3169</v>
      </c>
      <c r="I1312" s="2" t="s">
        <v>273</v>
      </c>
      <c r="J1312" t="s">
        <v>62</v>
      </c>
    </row>
    <row r="1313" spans="1:10" x14ac:dyDescent="0.25">
      <c r="A1313" s="2">
        <v>68</v>
      </c>
      <c r="B1313" s="2">
        <v>93</v>
      </c>
      <c r="C1313" s="2">
        <v>161</v>
      </c>
      <c r="D1313" s="2" t="s">
        <v>2601</v>
      </c>
      <c r="E1313" s="2" t="s">
        <v>3167</v>
      </c>
      <c r="F1313" s="2" t="s">
        <v>962</v>
      </c>
      <c r="G1313" s="2" t="s">
        <v>3168</v>
      </c>
      <c r="H1313" s="2" t="s">
        <v>3170</v>
      </c>
      <c r="I1313" s="2" t="s">
        <v>273</v>
      </c>
      <c r="J1313" t="s">
        <v>62</v>
      </c>
    </row>
    <row r="1314" spans="1:10" x14ac:dyDescent="0.25">
      <c r="A1314" s="2">
        <v>68</v>
      </c>
      <c r="B1314" s="2">
        <v>93</v>
      </c>
      <c r="C1314" s="2">
        <v>161</v>
      </c>
      <c r="D1314" s="2" t="s">
        <v>2601</v>
      </c>
      <c r="E1314" s="2" t="s">
        <v>3167</v>
      </c>
      <c r="F1314" s="2" t="s">
        <v>962</v>
      </c>
      <c r="G1314" s="2" t="s">
        <v>3168</v>
      </c>
      <c r="H1314" s="2" t="s">
        <v>3171</v>
      </c>
      <c r="I1314" s="2" t="s">
        <v>7</v>
      </c>
      <c r="J1314" t="s">
        <v>62</v>
      </c>
    </row>
    <row r="1315" spans="1:10" x14ac:dyDescent="0.25">
      <c r="A1315" s="2">
        <v>68</v>
      </c>
      <c r="B1315" s="2">
        <v>93</v>
      </c>
      <c r="C1315" s="2">
        <v>161</v>
      </c>
      <c r="D1315" s="2" t="s">
        <v>2601</v>
      </c>
      <c r="E1315" s="2" t="s">
        <v>3167</v>
      </c>
      <c r="F1315" s="2" t="s">
        <v>962</v>
      </c>
      <c r="G1315" s="2" t="s">
        <v>3168</v>
      </c>
      <c r="H1315" s="2" t="s">
        <v>3172</v>
      </c>
      <c r="I1315" s="2" t="s">
        <v>273</v>
      </c>
      <c r="J1315" t="s">
        <v>62</v>
      </c>
    </row>
    <row r="1316" spans="1:10" x14ac:dyDescent="0.25">
      <c r="A1316" s="2">
        <v>68</v>
      </c>
      <c r="B1316" s="2">
        <v>93</v>
      </c>
      <c r="C1316" s="2">
        <v>161</v>
      </c>
      <c r="D1316" s="2" t="s">
        <v>2601</v>
      </c>
      <c r="E1316" s="2" t="s">
        <v>3167</v>
      </c>
      <c r="F1316" s="2" t="s">
        <v>962</v>
      </c>
      <c r="G1316" s="2" t="s">
        <v>3168</v>
      </c>
      <c r="H1316" s="2" t="s">
        <v>3173</v>
      </c>
      <c r="I1316" s="2" t="s">
        <v>92</v>
      </c>
      <c r="J1316" t="s">
        <v>62</v>
      </c>
    </row>
    <row r="1317" spans="1:10" x14ac:dyDescent="0.25">
      <c r="A1317" s="2">
        <v>69</v>
      </c>
      <c r="B1317" s="2">
        <v>92</v>
      </c>
      <c r="C1317" s="2">
        <v>161</v>
      </c>
      <c r="D1317" s="2" t="s">
        <v>2659</v>
      </c>
      <c r="E1317" s="2" t="s">
        <v>3195</v>
      </c>
      <c r="F1317" s="2" t="s">
        <v>1214</v>
      </c>
      <c r="G1317" s="2" t="s">
        <v>3196</v>
      </c>
      <c r="H1317" s="2" t="s">
        <v>3195</v>
      </c>
      <c r="I1317" s="2" t="s">
        <v>273</v>
      </c>
      <c r="J1317" t="s">
        <v>62</v>
      </c>
    </row>
    <row r="1318" spans="1:10" x14ac:dyDescent="0.25">
      <c r="A1318" s="2">
        <v>72</v>
      </c>
      <c r="B1318" s="2">
        <v>89</v>
      </c>
      <c r="C1318" s="2">
        <v>161</v>
      </c>
      <c r="D1318" s="2" t="s">
        <v>3071</v>
      </c>
      <c r="E1318" s="2" t="s">
        <v>3197</v>
      </c>
      <c r="F1318" s="2" t="s">
        <v>213</v>
      </c>
      <c r="G1318" s="2" t="s">
        <v>3198</v>
      </c>
      <c r="H1318" s="2" t="s">
        <v>3199</v>
      </c>
      <c r="I1318" s="2" t="s">
        <v>227</v>
      </c>
      <c r="J1318" t="s">
        <v>62</v>
      </c>
    </row>
    <row r="1319" spans="1:10" x14ac:dyDescent="0.25">
      <c r="A1319" s="2">
        <v>62</v>
      </c>
      <c r="B1319" s="2">
        <v>100</v>
      </c>
      <c r="C1319" s="2">
        <v>162</v>
      </c>
      <c r="D1319" s="2" t="s">
        <v>2230</v>
      </c>
      <c r="E1319" s="2" t="s">
        <v>3200</v>
      </c>
      <c r="F1319" s="2" t="s">
        <v>458</v>
      </c>
      <c r="G1319" s="2" t="s">
        <v>3201</v>
      </c>
      <c r="H1319" s="2" t="s">
        <v>3202</v>
      </c>
      <c r="I1319" s="2" t="s">
        <v>273</v>
      </c>
      <c r="J1319" t="s">
        <v>62</v>
      </c>
    </row>
    <row r="1320" spans="1:10" x14ac:dyDescent="0.25">
      <c r="A1320" s="2">
        <v>66</v>
      </c>
      <c r="B1320" s="2">
        <v>96</v>
      </c>
      <c r="C1320" s="2">
        <v>162</v>
      </c>
      <c r="D1320" s="2" t="s">
        <v>2376</v>
      </c>
      <c r="E1320" s="2" t="s">
        <v>3203</v>
      </c>
      <c r="F1320" s="2" t="s">
        <v>164</v>
      </c>
      <c r="G1320" s="2" t="s">
        <v>3204</v>
      </c>
      <c r="H1320" s="2" t="s">
        <v>3205</v>
      </c>
      <c r="I1320" s="2" t="s">
        <v>110</v>
      </c>
      <c r="J1320" t="s">
        <v>62</v>
      </c>
    </row>
    <row r="1321" spans="1:10" x14ac:dyDescent="0.25">
      <c r="A1321" s="2">
        <v>66</v>
      </c>
      <c r="B1321" s="2">
        <v>96</v>
      </c>
      <c r="C1321" s="2">
        <v>162</v>
      </c>
      <c r="D1321" s="2" t="s">
        <v>2376</v>
      </c>
      <c r="E1321" s="2" t="s">
        <v>3203</v>
      </c>
      <c r="F1321" s="2" t="s">
        <v>164</v>
      </c>
      <c r="G1321" s="2" t="s">
        <v>3204</v>
      </c>
      <c r="H1321" s="2" t="s">
        <v>3206</v>
      </c>
      <c r="I1321" s="2" t="s">
        <v>273</v>
      </c>
      <c r="J1321" t="s">
        <v>62</v>
      </c>
    </row>
    <row r="1322" spans="1:10" x14ac:dyDescent="0.25">
      <c r="A1322" s="2">
        <v>66</v>
      </c>
      <c r="B1322" s="2">
        <v>96</v>
      </c>
      <c r="C1322" s="2">
        <v>162</v>
      </c>
      <c r="D1322" s="2" t="s">
        <v>2376</v>
      </c>
      <c r="E1322" s="2" t="s">
        <v>3203</v>
      </c>
      <c r="F1322" s="2" t="s">
        <v>164</v>
      </c>
      <c r="G1322" s="2" t="s">
        <v>3204</v>
      </c>
      <c r="H1322" s="2" t="s">
        <v>3207</v>
      </c>
      <c r="I1322" s="2" t="s">
        <v>273</v>
      </c>
      <c r="J1322" t="s">
        <v>62</v>
      </c>
    </row>
    <row r="1323" spans="1:10" x14ac:dyDescent="0.25">
      <c r="A1323" s="2">
        <v>66</v>
      </c>
      <c r="B1323" s="2">
        <v>96</v>
      </c>
      <c r="C1323" s="2">
        <v>162</v>
      </c>
      <c r="D1323" s="2" t="s">
        <v>2376</v>
      </c>
      <c r="E1323" s="2" t="s">
        <v>3203</v>
      </c>
      <c r="F1323" s="2" t="s">
        <v>164</v>
      </c>
      <c r="G1323" s="2" t="s">
        <v>3204</v>
      </c>
      <c r="H1323" s="2" t="s">
        <v>3208</v>
      </c>
      <c r="I1323" s="2" t="s">
        <v>110</v>
      </c>
      <c r="J1323" t="s">
        <v>62</v>
      </c>
    </row>
    <row r="1324" spans="1:10" x14ac:dyDescent="0.25">
      <c r="A1324" s="2">
        <v>66</v>
      </c>
      <c r="B1324" s="2">
        <v>96</v>
      </c>
      <c r="C1324" s="2">
        <v>162</v>
      </c>
      <c r="D1324" s="2" t="s">
        <v>2376</v>
      </c>
      <c r="E1324" s="2" t="s">
        <v>3203</v>
      </c>
      <c r="F1324" s="2" t="s">
        <v>164</v>
      </c>
      <c r="G1324" s="2" t="s">
        <v>3204</v>
      </c>
      <c r="H1324" s="2" t="s">
        <v>3209</v>
      </c>
      <c r="I1324" s="2" t="s">
        <v>273</v>
      </c>
      <c r="J1324" t="s">
        <v>62</v>
      </c>
    </row>
    <row r="1325" spans="1:10" x14ac:dyDescent="0.25">
      <c r="A1325" s="2">
        <v>66</v>
      </c>
      <c r="B1325" s="2">
        <v>96</v>
      </c>
      <c r="C1325" s="2">
        <v>162</v>
      </c>
      <c r="D1325" s="2" t="s">
        <v>2376</v>
      </c>
      <c r="E1325" s="2" t="s">
        <v>3203</v>
      </c>
      <c r="F1325" s="2" t="s">
        <v>164</v>
      </c>
      <c r="G1325" s="2" t="s">
        <v>3204</v>
      </c>
      <c r="H1325" s="2" t="s">
        <v>3210</v>
      </c>
      <c r="I1325" s="2" t="s">
        <v>273</v>
      </c>
      <c r="J1325" t="s">
        <v>62</v>
      </c>
    </row>
    <row r="1326" spans="1:10" x14ac:dyDescent="0.25">
      <c r="A1326" s="2">
        <v>66</v>
      </c>
      <c r="B1326" s="2">
        <v>96</v>
      </c>
      <c r="C1326" s="2">
        <v>162</v>
      </c>
      <c r="D1326" s="2" t="s">
        <v>2376</v>
      </c>
      <c r="E1326" s="2" t="s">
        <v>3203</v>
      </c>
      <c r="F1326" s="2" t="s">
        <v>164</v>
      </c>
      <c r="G1326" s="2" t="s">
        <v>3204</v>
      </c>
      <c r="H1326" s="2" t="s">
        <v>3211</v>
      </c>
      <c r="I1326" s="2" t="s">
        <v>92</v>
      </c>
      <c r="J1326" t="s">
        <v>62</v>
      </c>
    </row>
    <row r="1327" spans="1:10" x14ac:dyDescent="0.25">
      <c r="A1327" s="2">
        <v>66</v>
      </c>
      <c r="B1327" s="2">
        <v>96</v>
      </c>
      <c r="C1327" s="2">
        <v>162</v>
      </c>
      <c r="D1327" s="2" t="s">
        <v>2376</v>
      </c>
      <c r="E1327" s="2" t="s">
        <v>3203</v>
      </c>
      <c r="F1327" s="2" t="s">
        <v>164</v>
      </c>
      <c r="G1327" s="2" t="s">
        <v>3204</v>
      </c>
      <c r="H1327" s="2" t="s">
        <v>3212</v>
      </c>
      <c r="I1327" s="2" t="s">
        <v>273</v>
      </c>
      <c r="J1327" t="s">
        <v>62</v>
      </c>
    </row>
    <row r="1328" spans="1:10" x14ac:dyDescent="0.25">
      <c r="A1328" s="2">
        <v>66</v>
      </c>
      <c r="B1328" s="2">
        <v>96</v>
      </c>
      <c r="C1328" s="2">
        <v>162</v>
      </c>
      <c r="D1328" s="2" t="s">
        <v>2376</v>
      </c>
      <c r="E1328" s="2" t="s">
        <v>3203</v>
      </c>
      <c r="F1328" s="2" t="s">
        <v>164</v>
      </c>
      <c r="G1328" s="2" t="s">
        <v>3204</v>
      </c>
      <c r="H1328" s="2" t="s">
        <v>3213</v>
      </c>
      <c r="I1328" s="2" t="s">
        <v>273</v>
      </c>
      <c r="J1328" t="s">
        <v>62</v>
      </c>
    </row>
    <row r="1329" spans="1:10" x14ac:dyDescent="0.25">
      <c r="A1329" s="2">
        <v>66</v>
      </c>
      <c r="B1329" s="2">
        <v>96</v>
      </c>
      <c r="C1329" s="2">
        <v>162</v>
      </c>
      <c r="D1329" s="2" t="s">
        <v>2376</v>
      </c>
      <c r="E1329" s="2" t="s">
        <v>3203</v>
      </c>
      <c r="F1329" s="2" t="s">
        <v>164</v>
      </c>
      <c r="G1329" s="2" t="s">
        <v>3204</v>
      </c>
      <c r="H1329" s="2" t="s">
        <v>3214</v>
      </c>
      <c r="I1329" s="2" t="s">
        <v>110</v>
      </c>
      <c r="J1329" t="s">
        <v>62</v>
      </c>
    </row>
    <row r="1330" spans="1:10" x14ac:dyDescent="0.25">
      <c r="A1330" s="2">
        <v>66</v>
      </c>
      <c r="B1330" s="2">
        <v>96</v>
      </c>
      <c r="C1330" s="2">
        <v>162</v>
      </c>
      <c r="D1330" s="2" t="s">
        <v>2376</v>
      </c>
      <c r="E1330" s="2" t="s">
        <v>3203</v>
      </c>
      <c r="F1330" s="2" t="s">
        <v>164</v>
      </c>
      <c r="G1330" s="2" t="s">
        <v>3204</v>
      </c>
      <c r="H1330" s="2" t="s">
        <v>3215</v>
      </c>
      <c r="I1330" s="2" t="s">
        <v>92</v>
      </c>
      <c r="J1330" t="s">
        <v>62</v>
      </c>
    </row>
    <row r="1331" spans="1:10" x14ac:dyDescent="0.25">
      <c r="A1331" s="2">
        <v>68</v>
      </c>
      <c r="B1331" s="2">
        <v>94</v>
      </c>
      <c r="C1331" s="2">
        <v>162</v>
      </c>
      <c r="D1331" s="2" t="s">
        <v>2601</v>
      </c>
      <c r="E1331" s="2" t="s">
        <v>3216</v>
      </c>
      <c r="F1331" s="2" t="s">
        <v>3217</v>
      </c>
      <c r="G1331" s="2" t="s">
        <v>3218</v>
      </c>
      <c r="H1331" s="2" t="s">
        <v>3219</v>
      </c>
      <c r="I1331" s="2"/>
      <c r="J1331" t="s">
        <v>62</v>
      </c>
    </row>
    <row r="1332" spans="1:10" x14ac:dyDescent="0.25">
      <c r="A1332" s="2">
        <v>68</v>
      </c>
      <c r="B1332" s="2">
        <v>94</v>
      </c>
      <c r="C1332" s="2">
        <v>162</v>
      </c>
      <c r="D1332" s="2" t="s">
        <v>2601</v>
      </c>
      <c r="E1332" s="2" t="s">
        <v>3216</v>
      </c>
      <c r="F1332" s="2" t="s">
        <v>3217</v>
      </c>
      <c r="G1332" s="2" t="s">
        <v>3218</v>
      </c>
      <c r="H1332" s="2" t="s">
        <v>3220</v>
      </c>
      <c r="I1332" s="2"/>
      <c r="J1332" t="s">
        <v>62</v>
      </c>
    </row>
    <row r="1333" spans="1:10" x14ac:dyDescent="0.25">
      <c r="A1333" s="2">
        <v>63</v>
      </c>
      <c r="B1333" s="2">
        <v>100</v>
      </c>
      <c r="C1333" s="2">
        <v>163</v>
      </c>
      <c r="D1333" s="2" t="s">
        <v>2336</v>
      </c>
      <c r="E1333" s="2" t="s">
        <v>3221</v>
      </c>
      <c r="F1333" s="2" t="s">
        <v>3222</v>
      </c>
      <c r="G1333" s="2" t="s">
        <v>3223</v>
      </c>
      <c r="H1333" s="2" t="s">
        <v>3224</v>
      </c>
      <c r="I1333" s="2" t="s">
        <v>273</v>
      </c>
      <c r="J1333" t="s">
        <v>62</v>
      </c>
    </row>
    <row r="1334" spans="1:10" x14ac:dyDescent="0.25">
      <c r="A1334" s="2">
        <v>63</v>
      </c>
      <c r="B1334" s="2">
        <v>100</v>
      </c>
      <c r="C1334" s="2">
        <v>163</v>
      </c>
      <c r="D1334" s="2" t="s">
        <v>2336</v>
      </c>
      <c r="E1334" s="2" t="s">
        <v>3221</v>
      </c>
      <c r="F1334" s="2" t="s">
        <v>3222</v>
      </c>
      <c r="G1334" s="2" t="s">
        <v>3223</v>
      </c>
      <c r="H1334" s="2">
        <v>674.9</v>
      </c>
      <c r="I1334" s="2" t="s">
        <v>273</v>
      </c>
      <c r="J1334" t="s">
        <v>62</v>
      </c>
    </row>
    <row r="1335" spans="1:10" x14ac:dyDescent="0.25">
      <c r="A1335" s="2">
        <v>67</v>
      </c>
      <c r="B1335" s="2">
        <v>96</v>
      </c>
      <c r="C1335" s="2">
        <v>163</v>
      </c>
      <c r="D1335" s="2" t="s">
        <v>2487</v>
      </c>
      <c r="E1335" s="2" t="s">
        <v>3225</v>
      </c>
      <c r="F1335" s="2" t="s">
        <v>1131</v>
      </c>
      <c r="G1335" s="2" t="s">
        <v>3226</v>
      </c>
      <c r="H1335" s="2" t="s">
        <v>3227</v>
      </c>
      <c r="I1335" s="2" t="s">
        <v>196</v>
      </c>
      <c r="J1335" t="s">
        <v>62</v>
      </c>
    </row>
    <row r="1336" spans="1:10" x14ac:dyDescent="0.25">
      <c r="A1336" s="2">
        <v>67</v>
      </c>
      <c r="B1336" s="2">
        <v>96</v>
      </c>
      <c r="C1336" s="2">
        <v>163</v>
      </c>
      <c r="D1336" s="2" t="s">
        <v>2487</v>
      </c>
      <c r="E1336" s="2" t="s">
        <v>3228</v>
      </c>
      <c r="F1336" s="2" t="s">
        <v>219</v>
      </c>
      <c r="G1336" s="2" t="s">
        <v>3229</v>
      </c>
      <c r="H1336" s="2" t="s">
        <v>3230</v>
      </c>
      <c r="I1336" s="2"/>
      <c r="J1336" t="s">
        <v>62</v>
      </c>
    </row>
    <row r="1337" spans="1:10" x14ac:dyDescent="0.25">
      <c r="A1337" s="2">
        <v>67</v>
      </c>
      <c r="B1337" s="2">
        <v>96</v>
      </c>
      <c r="C1337" s="2">
        <v>163</v>
      </c>
      <c r="D1337" s="2" t="s">
        <v>2487</v>
      </c>
      <c r="E1337" s="2" t="s">
        <v>3228</v>
      </c>
      <c r="F1337" s="2" t="s">
        <v>219</v>
      </c>
      <c r="G1337" s="2" t="s">
        <v>3229</v>
      </c>
      <c r="H1337" s="2" t="s">
        <v>3231</v>
      </c>
      <c r="I1337" s="2"/>
      <c r="J1337" t="s">
        <v>62</v>
      </c>
    </row>
    <row r="1338" spans="1:10" x14ac:dyDescent="0.25">
      <c r="A1338" s="2">
        <v>67</v>
      </c>
      <c r="B1338" s="2">
        <v>96</v>
      </c>
      <c r="C1338" s="2">
        <v>163</v>
      </c>
      <c r="D1338" s="2" t="s">
        <v>2487</v>
      </c>
      <c r="E1338" s="2" t="s">
        <v>3232</v>
      </c>
      <c r="F1338" s="2" t="s">
        <v>1693</v>
      </c>
      <c r="G1338" s="2" t="s">
        <v>3233</v>
      </c>
      <c r="H1338" s="2" t="s">
        <v>3234</v>
      </c>
      <c r="I1338" s="2"/>
      <c r="J1338" t="s">
        <v>62</v>
      </c>
    </row>
    <row r="1339" spans="1:10" x14ac:dyDescent="0.25">
      <c r="A1339" s="2">
        <v>67</v>
      </c>
      <c r="B1339" s="2">
        <v>96</v>
      </c>
      <c r="C1339" s="2">
        <v>163</v>
      </c>
      <c r="D1339" s="2" t="s">
        <v>2487</v>
      </c>
      <c r="E1339" s="2" t="s">
        <v>3232</v>
      </c>
      <c r="F1339" s="2" t="s">
        <v>1693</v>
      </c>
      <c r="G1339" s="2" t="s">
        <v>3233</v>
      </c>
      <c r="H1339" s="2" t="s">
        <v>3235</v>
      </c>
      <c r="I1339" s="2"/>
      <c r="J1339" t="s">
        <v>62</v>
      </c>
    </row>
    <row r="1340" spans="1:10" x14ac:dyDescent="0.25">
      <c r="A1340" s="2">
        <v>68</v>
      </c>
      <c r="B1340" s="2">
        <v>95</v>
      </c>
      <c r="C1340" s="2">
        <v>163</v>
      </c>
      <c r="D1340" s="2" t="s">
        <v>2601</v>
      </c>
      <c r="E1340" s="2" t="s">
        <v>3236</v>
      </c>
      <c r="F1340" s="2" t="s">
        <v>1400</v>
      </c>
      <c r="G1340" s="2" t="s">
        <v>3237</v>
      </c>
      <c r="H1340" s="2">
        <v>125.8</v>
      </c>
      <c r="I1340" s="2"/>
      <c r="J1340" t="s">
        <v>62</v>
      </c>
    </row>
    <row r="1341" spans="1:10" x14ac:dyDescent="0.25">
      <c r="A1341" s="2">
        <v>68</v>
      </c>
      <c r="B1341" s="2">
        <v>95</v>
      </c>
      <c r="C1341" s="2">
        <v>163</v>
      </c>
      <c r="D1341" s="2" t="s">
        <v>2601</v>
      </c>
      <c r="E1341" s="2" t="s">
        <v>3236</v>
      </c>
      <c r="F1341" s="2" t="s">
        <v>1400</v>
      </c>
      <c r="G1341" s="2" t="s">
        <v>3237</v>
      </c>
      <c r="H1341" s="2" t="s">
        <v>3238</v>
      </c>
      <c r="I1341" s="2"/>
      <c r="J1341" t="s">
        <v>62</v>
      </c>
    </row>
    <row r="1342" spans="1:10" x14ac:dyDescent="0.25">
      <c r="A1342" s="2">
        <v>68</v>
      </c>
      <c r="B1342" s="2">
        <v>95</v>
      </c>
      <c r="C1342" s="2">
        <v>163</v>
      </c>
      <c r="D1342" s="2" t="s">
        <v>2601</v>
      </c>
      <c r="E1342" s="2" t="s">
        <v>3236</v>
      </c>
      <c r="F1342" s="2" t="s">
        <v>1400</v>
      </c>
      <c r="G1342" s="2" t="s">
        <v>3237</v>
      </c>
      <c r="H1342" s="2">
        <v>246.2</v>
      </c>
      <c r="I1342" s="2"/>
      <c r="J1342" t="s">
        <v>62</v>
      </c>
    </row>
    <row r="1343" spans="1:10" x14ac:dyDescent="0.25">
      <c r="A1343" s="2">
        <v>68</v>
      </c>
      <c r="B1343" s="2">
        <v>95</v>
      </c>
      <c r="C1343" s="2">
        <v>163</v>
      </c>
      <c r="D1343" s="2" t="s">
        <v>2601</v>
      </c>
      <c r="E1343" s="2" t="s">
        <v>3236</v>
      </c>
      <c r="F1343" s="2" t="s">
        <v>1400</v>
      </c>
      <c r="G1343" s="2" t="s">
        <v>3237</v>
      </c>
      <c r="H1343" s="2">
        <v>255.8</v>
      </c>
      <c r="I1343" s="2" t="s">
        <v>279</v>
      </c>
      <c r="J1343" t="s">
        <v>62</v>
      </c>
    </row>
    <row r="1344" spans="1:10" x14ac:dyDescent="0.25">
      <c r="A1344" s="2">
        <v>68</v>
      </c>
      <c r="B1344" s="2">
        <v>95</v>
      </c>
      <c r="C1344" s="2">
        <v>163</v>
      </c>
      <c r="D1344" s="2" t="s">
        <v>2601</v>
      </c>
      <c r="E1344" s="2" t="s">
        <v>3236</v>
      </c>
      <c r="F1344" s="2" t="s">
        <v>1400</v>
      </c>
      <c r="G1344" s="2" t="s">
        <v>3237</v>
      </c>
      <c r="H1344" s="2">
        <v>325.10000000000002</v>
      </c>
      <c r="I1344" s="2"/>
      <c r="J1344" t="s">
        <v>62</v>
      </c>
    </row>
    <row r="1345" spans="1:10" x14ac:dyDescent="0.25">
      <c r="A1345" s="2">
        <v>69</v>
      </c>
      <c r="B1345" s="2">
        <v>94</v>
      </c>
      <c r="C1345" s="2">
        <v>163</v>
      </c>
      <c r="D1345" s="2" t="s">
        <v>2659</v>
      </c>
      <c r="E1345" s="2" t="s">
        <v>3239</v>
      </c>
      <c r="F1345" s="2" t="s">
        <v>3240</v>
      </c>
      <c r="G1345" s="2" t="s">
        <v>3241</v>
      </c>
      <c r="H1345" s="2" t="s">
        <v>3242</v>
      </c>
      <c r="I1345" s="2" t="s">
        <v>273</v>
      </c>
      <c r="J1345" t="s">
        <v>62</v>
      </c>
    </row>
    <row r="1346" spans="1:10" x14ac:dyDescent="0.25">
      <c r="A1346" s="2">
        <v>69</v>
      </c>
      <c r="B1346" s="2">
        <v>94</v>
      </c>
      <c r="C1346" s="2">
        <v>163</v>
      </c>
      <c r="D1346" s="2" t="s">
        <v>2659</v>
      </c>
      <c r="E1346" s="2" t="s">
        <v>3243</v>
      </c>
      <c r="F1346" s="2" t="s">
        <v>29</v>
      </c>
      <c r="G1346" s="2" t="s">
        <v>3244</v>
      </c>
      <c r="H1346" s="2" t="s">
        <v>3245</v>
      </c>
      <c r="I1346" s="2" t="s">
        <v>3323</v>
      </c>
      <c r="J1346" t="s">
        <v>62</v>
      </c>
    </row>
    <row r="1347" spans="1:10" x14ac:dyDescent="0.25">
      <c r="A1347" s="2">
        <v>69</v>
      </c>
      <c r="B1347" s="2">
        <v>94</v>
      </c>
      <c r="C1347" s="2">
        <v>163</v>
      </c>
      <c r="D1347" s="2" t="s">
        <v>2659</v>
      </c>
      <c r="E1347" s="2" t="s">
        <v>3246</v>
      </c>
      <c r="F1347" s="2" t="s">
        <v>1400</v>
      </c>
      <c r="G1347" s="2" t="s">
        <v>3244</v>
      </c>
      <c r="H1347" s="2" t="s">
        <v>3247</v>
      </c>
      <c r="I1347" s="2"/>
      <c r="J1347" t="s">
        <v>62</v>
      </c>
    </row>
    <row r="1348" spans="1:10" x14ac:dyDescent="0.25">
      <c r="A1348" s="2">
        <v>69</v>
      </c>
      <c r="B1348" s="2">
        <v>94</v>
      </c>
      <c r="C1348" s="2">
        <v>163</v>
      </c>
      <c r="D1348" s="2" t="s">
        <v>2659</v>
      </c>
      <c r="E1348" s="2" t="s">
        <v>3246</v>
      </c>
      <c r="F1348" s="2" t="s">
        <v>1400</v>
      </c>
      <c r="G1348" s="2" t="s">
        <v>3244</v>
      </c>
      <c r="H1348" s="2" t="s">
        <v>3248</v>
      </c>
      <c r="I1348" s="2"/>
      <c r="J1348" t="s">
        <v>62</v>
      </c>
    </row>
    <row r="1349" spans="1:10" x14ac:dyDescent="0.25">
      <c r="A1349" s="2">
        <v>70</v>
      </c>
      <c r="B1349" s="2">
        <v>93</v>
      </c>
      <c r="C1349" s="2">
        <v>163</v>
      </c>
      <c r="D1349" s="2" t="s">
        <v>2695</v>
      </c>
      <c r="E1349" s="2">
        <v>58.1</v>
      </c>
      <c r="F1349" s="2" t="s">
        <v>3249</v>
      </c>
      <c r="G1349" s="2" t="s">
        <v>3250</v>
      </c>
      <c r="H1349" s="2">
        <v>4.2</v>
      </c>
      <c r="I1349" s="2"/>
      <c r="J1349" t="s">
        <v>62</v>
      </c>
    </row>
    <row r="1350" spans="1:10" x14ac:dyDescent="0.25">
      <c r="A1350" s="2">
        <v>70</v>
      </c>
      <c r="B1350" s="2">
        <v>93</v>
      </c>
      <c r="C1350" s="2">
        <v>163</v>
      </c>
      <c r="D1350" s="2" t="s">
        <v>2695</v>
      </c>
      <c r="E1350" s="2">
        <v>58.1</v>
      </c>
      <c r="F1350" s="2" t="s">
        <v>3249</v>
      </c>
      <c r="G1350" s="2" t="s">
        <v>3250</v>
      </c>
      <c r="H1350" s="2">
        <v>58</v>
      </c>
      <c r="I1350" s="2"/>
      <c r="J1350" t="s">
        <v>62</v>
      </c>
    </row>
    <row r="1351" spans="1:10" x14ac:dyDescent="0.25">
      <c r="A1351" s="2">
        <v>70</v>
      </c>
      <c r="B1351" s="2">
        <v>93</v>
      </c>
      <c r="C1351" s="2">
        <v>163</v>
      </c>
      <c r="D1351" s="2" t="s">
        <v>2695</v>
      </c>
      <c r="E1351" s="2" t="s">
        <v>772</v>
      </c>
      <c r="F1351" s="2" t="s">
        <v>75</v>
      </c>
      <c r="G1351" s="2" t="s">
        <v>3250</v>
      </c>
      <c r="H1351" s="2">
        <v>41</v>
      </c>
      <c r="I1351" s="2"/>
      <c r="J1351" t="s">
        <v>62</v>
      </c>
    </row>
    <row r="1352" spans="1:10" x14ac:dyDescent="0.25">
      <c r="A1352" s="2">
        <v>70</v>
      </c>
      <c r="B1352" s="2">
        <v>93</v>
      </c>
      <c r="C1352" s="2">
        <v>163</v>
      </c>
      <c r="D1352" s="2" t="s">
        <v>2695</v>
      </c>
      <c r="E1352" s="2" t="s">
        <v>772</v>
      </c>
      <c r="F1352" s="2" t="s">
        <v>75</v>
      </c>
      <c r="G1352" s="2" t="s">
        <v>3250</v>
      </c>
      <c r="H1352" s="2">
        <v>45.3</v>
      </c>
      <c r="I1352" s="2"/>
      <c r="J1352" t="s">
        <v>62</v>
      </c>
    </row>
    <row r="1353" spans="1:10" x14ac:dyDescent="0.25">
      <c r="A1353" s="2">
        <v>70</v>
      </c>
      <c r="B1353" s="2">
        <v>93</v>
      </c>
      <c r="C1353" s="2">
        <v>163</v>
      </c>
      <c r="D1353" s="2" t="s">
        <v>2695</v>
      </c>
      <c r="E1353" s="2" t="s">
        <v>3251</v>
      </c>
      <c r="F1353" s="2" t="s">
        <v>29</v>
      </c>
      <c r="G1353" s="2" t="s">
        <v>3250</v>
      </c>
      <c r="H1353" s="2">
        <v>-24.7</v>
      </c>
      <c r="I1353" s="2"/>
      <c r="J1353" t="s">
        <v>62</v>
      </c>
    </row>
    <row r="1354" spans="1:10" x14ac:dyDescent="0.25">
      <c r="A1354" s="2">
        <v>74</v>
      </c>
      <c r="B1354" s="2">
        <v>89</v>
      </c>
      <c r="C1354" s="2">
        <v>163</v>
      </c>
      <c r="D1354" s="2" t="s">
        <v>3252</v>
      </c>
      <c r="E1354" s="2" t="s">
        <v>3253</v>
      </c>
      <c r="F1354" s="2" t="s">
        <v>2503</v>
      </c>
      <c r="G1354" s="2" t="s">
        <v>3254</v>
      </c>
      <c r="H1354" s="2" t="s">
        <v>3255</v>
      </c>
      <c r="I1354" s="2" t="s">
        <v>273</v>
      </c>
      <c r="J1354" t="s">
        <v>62</v>
      </c>
    </row>
    <row r="1355" spans="1:10" x14ac:dyDescent="0.25">
      <c r="A1355" s="2">
        <v>74</v>
      </c>
      <c r="B1355" s="2">
        <v>89</v>
      </c>
      <c r="C1355" s="2">
        <v>163</v>
      </c>
      <c r="D1355" s="2" t="s">
        <v>3252</v>
      </c>
      <c r="E1355" s="2" t="s">
        <v>3253</v>
      </c>
      <c r="F1355" s="2" t="s">
        <v>2503</v>
      </c>
      <c r="G1355" s="2" t="s">
        <v>3254</v>
      </c>
      <c r="H1355" s="2" t="s">
        <v>3256</v>
      </c>
      <c r="I1355" s="2" t="s">
        <v>227</v>
      </c>
      <c r="J1355" t="s">
        <v>62</v>
      </c>
    </row>
    <row r="1356" spans="1:10" x14ac:dyDescent="0.25">
      <c r="A1356" s="2">
        <v>62</v>
      </c>
      <c r="B1356" s="2">
        <v>102</v>
      </c>
      <c r="C1356" s="2">
        <v>164</v>
      </c>
      <c r="D1356" s="2" t="s">
        <v>2230</v>
      </c>
      <c r="E1356" s="2" t="s">
        <v>3257</v>
      </c>
      <c r="F1356" s="2" t="s">
        <v>173</v>
      </c>
      <c r="G1356" s="2" t="s">
        <v>3258</v>
      </c>
      <c r="H1356" s="2" t="s">
        <v>3259</v>
      </c>
      <c r="I1356" s="2" t="s">
        <v>78</v>
      </c>
      <c r="J1356" t="s">
        <v>62</v>
      </c>
    </row>
    <row r="1357" spans="1:10" x14ac:dyDescent="0.25">
      <c r="A1357" s="2">
        <v>64</v>
      </c>
      <c r="B1357" s="2">
        <v>100</v>
      </c>
      <c r="C1357" s="2">
        <v>164</v>
      </c>
      <c r="D1357" s="2" t="s">
        <v>2319</v>
      </c>
      <c r="E1357" s="2" t="s">
        <v>3260</v>
      </c>
      <c r="F1357" s="2" t="s">
        <v>458</v>
      </c>
      <c r="G1357" s="2" t="s">
        <v>3261</v>
      </c>
      <c r="H1357" s="2">
        <v>60.2</v>
      </c>
      <c r="I1357" s="2"/>
      <c r="J1357" t="s">
        <v>62</v>
      </c>
    </row>
    <row r="1358" spans="1:10" x14ac:dyDescent="0.25">
      <c r="A1358" s="2">
        <v>64</v>
      </c>
      <c r="B1358" s="2">
        <v>100</v>
      </c>
      <c r="C1358" s="2">
        <v>164</v>
      </c>
      <c r="D1358" s="2" t="s">
        <v>2319</v>
      </c>
      <c r="E1358" s="2" t="s">
        <v>3260</v>
      </c>
      <c r="F1358" s="2" t="s">
        <v>458</v>
      </c>
      <c r="G1358" s="2" t="s">
        <v>3261</v>
      </c>
      <c r="H1358" s="2" t="s">
        <v>3262</v>
      </c>
      <c r="I1358" s="2"/>
      <c r="J1358" t="s">
        <v>62</v>
      </c>
    </row>
    <row r="1359" spans="1:10" x14ac:dyDescent="0.25">
      <c r="A1359" s="2">
        <v>67</v>
      </c>
      <c r="B1359" s="2">
        <v>97</v>
      </c>
      <c r="C1359" s="2">
        <v>164</v>
      </c>
      <c r="D1359" s="2" t="s">
        <v>2487</v>
      </c>
      <c r="E1359" s="2" t="s">
        <v>3263</v>
      </c>
      <c r="F1359" s="2">
        <v>-6</v>
      </c>
      <c r="G1359" s="2" t="s">
        <v>3264</v>
      </c>
      <c r="H1359" s="2" t="s">
        <v>3265</v>
      </c>
      <c r="I1359" s="2" t="s">
        <v>196</v>
      </c>
      <c r="J1359" t="s">
        <v>62</v>
      </c>
    </row>
    <row r="1360" spans="1:10" x14ac:dyDescent="0.25">
      <c r="A1360" s="2">
        <v>68</v>
      </c>
      <c r="B1360" s="2">
        <v>96</v>
      </c>
      <c r="C1360" s="2">
        <v>164</v>
      </c>
      <c r="D1360" s="2" t="s">
        <v>2601</v>
      </c>
      <c r="E1360" s="2" t="s">
        <v>3266</v>
      </c>
      <c r="F1360" s="2">
        <v>-7</v>
      </c>
      <c r="G1360" s="2" t="s">
        <v>3267</v>
      </c>
      <c r="H1360" s="2" t="s">
        <v>3268</v>
      </c>
      <c r="I1360" s="2" t="s">
        <v>21</v>
      </c>
      <c r="J1360" t="s">
        <v>62</v>
      </c>
    </row>
    <row r="1361" spans="1:10" x14ac:dyDescent="0.25">
      <c r="A1361" s="2">
        <v>68</v>
      </c>
      <c r="B1361" s="2">
        <v>96</v>
      </c>
      <c r="C1361" s="2">
        <v>164</v>
      </c>
      <c r="D1361" s="2" t="s">
        <v>2601</v>
      </c>
      <c r="E1361" s="2" t="s">
        <v>3266</v>
      </c>
      <c r="F1361" s="2">
        <v>-7</v>
      </c>
      <c r="G1361" s="2" t="s">
        <v>3267</v>
      </c>
      <c r="H1361" s="2" t="s">
        <v>3269</v>
      </c>
      <c r="I1361" s="2" t="s">
        <v>110</v>
      </c>
      <c r="J1361" t="s">
        <v>62</v>
      </c>
    </row>
    <row r="1362" spans="1:10" x14ac:dyDescent="0.25">
      <c r="A1362" s="2">
        <v>68</v>
      </c>
      <c r="B1362" s="2">
        <v>96</v>
      </c>
      <c r="C1362" s="2">
        <v>164</v>
      </c>
      <c r="D1362" s="2" t="s">
        <v>2601</v>
      </c>
      <c r="E1362" s="2" t="s">
        <v>3266</v>
      </c>
      <c r="F1362" s="2">
        <v>-7</v>
      </c>
      <c r="G1362" s="2" t="s">
        <v>3267</v>
      </c>
      <c r="H1362" s="2" t="s">
        <v>3270</v>
      </c>
      <c r="I1362" s="2"/>
      <c r="J1362" t="s">
        <v>62</v>
      </c>
    </row>
    <row r="1363" spans="1:10" x14ac:dyDescent="0.25">
      <c r="A1363" s="2">
        <v>68</v>
      </c>
      <c r="B1363" s="2">
        <v>96</v>
      </c>
      <c r="C1363" s="2">
        <v>164</v>
      </c>
      <c r="D1363" s="2" t="s">
        <v>2601</v>
      </c>
      <c r="E1363" s="2" t="s">
        <v>3266</v>
      </c>
      <c r="F1363" s="2">
        <v>-7</v>
      </c>
      <c r="G1363" s="2" t="s">
        <v>3267</v>
      </c>
      <c r="H1363" s="2" t="s">
        <v>3271</v>
      </c>
      <c r="I1363" s="2"/>
      <c r="J1363" t="s">
        <v>62</v>
      </c>
    </row>
    <row r="1364" spans="1:10" x14ac:dyDescent="0.25">
      <c r="A1364" s="2">
        <v>68</v>
      </c>
      <c r="B1364" s="2">
        <v>96</v>
      </c>
      <c r="C1364" s="2">
        <v>164</v>
      </c>
      <c r="D1364" s="2" t="s">
        <v>2601</v>
      </c>
      <c r="E1364" s="2" t="s">
        <v>3266</v>
      </c>
      <c r="F1364" s="2">
        <v>-7</v>
      </c>
      <c r="G1364" s="2" t="s">
        <v>3267</v>
      </c>
      <c r="H1364" s="2" t="s">
        <v>3272</v>
      </c>
      <c r="I1364" s="2"/>
      <c r="J1364" t="s">
        <v>62</v>
      </c>
    </row>
    <row r="1365" spans="1:10" x14ac:dyDescent="0.25">
      <c r="A1365" s="2">
        <v>68</v>
      </c>
      <c r="B1365" s="2">
        <v>96</v>
      </c>
      <c r="C1365" s="2">
        <v>164</v>
      </c>
      <c r="D1365" s="2" t="s">
        <v>2601</v>
      </c>
      <c r="E1365" s="2" t="s">
        <v>3273</v>
      </c>
      <c r="F1365" s="2" t="s">
        <v>942</v>
      </c>
      <c r="G1365" s="2" t="s">
        <v>572</v>
      </c>
      <c r="H1365" s="2" t="s">
        <v>3274</v>
      </c>
      <c r="I1365" s="2" t="s">
        <v>78</v>
      </c>
      <c r="J1365" t="s">
        <v>62</v>
      </c>
    </row>
    <row r="1366" spans="1:10" x14ac:dyDescent="0.25">
      <c r="A1366" s="2">
        <v>68</v>
      </c>
      <c r="B1366" s="2">
        <v>96</v>
      </c>
      <c r="C1366" s="2">
        <v>164</v>
      </c>
      <c r="D1366" s="2" t="s">
        <v>2601</v>
      </c>
      <c r="E1366" s="2" t="s">
        <v>3273</v>
      </c>
      <c r="F1366" s="2" t="s">
        <v>942</v>
      </c>
      <c r="G1366" s="2" t="s">
        <v>572</v>
      </c>
      <c r="H1366" s="2" t="s">
        <v>3275</v>
      </c>
      <c r="I1366" s="2"/>
      <c r="J1366" t="s">
        <v>62</v>
      </c>
    </row>
    <row r="1367" spans="1:10" x14ac:dyDescent="0.25">
      <c r="A1367" s="2">
        <v>68</v>
      </c>
      <c r="B1367" s="2">
        <v>96</v>
      </c>
      <c r="C1367" s="2">
        <v>164</v>
      </c>
      <c r="D1367" s="2" t="s">
        <v>2601</v>
      </c>
      <c r="E1367" s="2" t="s">
        <v>3273</v>
      </c>
      <c r="F1367" s="2" t="s">
        <v>942</v>
      </c>
      <c r="G1367" s="2" t="s">
        <v>572</v>
      </c>
      <c r="H1367" s="2" t="s">
        <v>3276</v>
      </c>
      <c r="I1367" s="2"/>
      <c r="J1367" t="s">
        <v>62</v>
      </c>
    </row>
    <row r="1368" spans="1:10" x14ac:dyDescent="0.25">
      <c r="A1368" s="2">
        <v>68</v>
      </c>
      <c r="B1368" s="2">
        <v>96</v>
      </c>
      <c r="C1368" s="2">
        <v>164</v>
      </c>
      <c r="D1368" s="2" t="s">
        <v>2601</v>
      </c>
      <c r="E1368" s="2" t="s">
        <v>3273</v>
      </c>
      <c r="F1368" s="2" t="s">
        <v>942</v>
      </c>
      <c r="G1368" s="2" t="s">
        <v>572</v>
      </c>
      <c r="H1368" s="2" t="s">
        <v>3277</v>
      </c>
      <c r="I1368" s="2"/>
      <c r="J1368" t="s">
        <v>62</v>
      </c>
    </row>
    <row r="1369" spans="1:10" x14ac:dyDescent="0.25">
      <c r="A1369" s="2">
        <v>68</v>
      </c>
      <c r="B1369" s="2">
        <v>96</v>
      </c>
      <c r="C1369" s="2">
        <v>164</v>
      </c>
      <c r="D1369" s="2" t="s">
        <v>2601</v>
      </c>
      <c r="E1369" s="2" t="s">
        <v>3273</v>
      </c>
      <c r="F1369" s="2" t="s">
        <v>942</v>
      </c>
      <c r="G1369" s="2" t="s">
        <v>572</v>
      </c>
      <c r="H1369" s="2" t="s">
        <v>3278</v>
      </c>
      <c r="I1369" s="2"/>
      <c r="J1369" t="s">
        <v>62</v>
      </c>
    </row>
    <row r="1370" spans="1:10" x14ac:dyDescent="0.25">
      <c r="A1370" s="2">
        <v>69</v>
      </c>
      <c r="B1370" s="2">
        <v>95</v>
      </c>
      <c r="C1370" s="2">
        <v>164</v>
      </c>
      <c r="D1370" s="2" t="s">
        <v>2659</v>
      </c>
      <c r="E1370" s="2" t="s">
        <v>3279</v>
      </c>
      <c r="F1370" s="2" t="s">
        <v>173</v>
      </c>
      <c r="G1370" s="2" t="s">
        <v>3280</v>
      </c>
      <c r="H1370" s="2" t="s">
        <v>3281</v>
      </c>
      <c r="I1370" s="2"/>
      <c r="J1370" t="s">
        <v>62</v>
      </c>
    </row>
    <row r="1371" spans="1:10" x14ac:dyDescent="0.25">
      <c r="A1371" s="2">
        <v>65</v>
      </c>
      <c r="B1371" s="2">
        <v>100</v>
      </c>
      <c r="C1371" s="2">
        <v>165</v>
      </c>
      <c r="D1371" s="2" t="s">
        <v>2426</v>
      </c>
      <c r="E1371" s="2">
        <v>207</v>
      </c>
      <c r="F1371" s="2" t="s">
        <v>1356</v>
      </c>
      <c r="G1371" s="2" t="s">
        <v>3282</v>
      </c>
      <c r="H1371" s="2" t="s">
        <v>3283</v>
      </c>
      <c r="I1371" s="2" t="s">
        <v>78</v>
      </c>
      <c r="J1371" t="s">
        <v>62</v>
      </c>
    </row>
    <row r="1372" spans="1:10" x14ac:dyDescent="0.25">
      <c r="A1372" s="2">
        <v>65</v>
      </c>
      <c r="B1372" s="2">
        <v>100</v>
      </c>
      <c r="C1372" s="2">
        <v>165</v>
      </c>
      <c r="D1372" s="2" t="s">
        <v>2426</v>
      </c>
      <c r="E1372" s="2">
        <v>207</v>
      </c>
      <c r="F1372" s="2" t="s">
        <v>1356</v>
      </c>
      <c r="G1372" s="2" t="s">
        <v>3282</v>
      </c>
      <c r="H1372" s="2" t="s">
        <v>3284</v>
      </c>
      <c r="I1372" s="2" t="s">
        <v>78</v>
      </c>
      <c r="J1372" t="s">
        <v>62</v>
      </c>
    </row>
    <row r="1373" spans="1:10" x14ac:dyDescent="0.25">
      <c r="A1373" s="2">
        <v>67</v>
      </c>
      <c r="B1373" s="2">
        <v>98</v>
      </c>
      <c r="C1373" s="2">
        <v>165</v>
      </c>
      <c r="D1373" s="2" t="s">
        <v>2487</v>
      </c>
      <c r="E1373" s="2" t="s">
        <v>3285</v>
      </c>
      <c r="F1373" s="2" t="s">
        <v>966</v>
      </c>
      <c r="G1373" s="2" t="s">
        <v>3286</v>
      </c>
      <c r="H1373" s="2" t="s">
        <v>3287</v>
      </c>
      <c r="I1373" s="2"/>
      <c r="J1373" t="s">
        <v>62</v>
      </c>
    </row>
    <row r="1374" spans="1:10" x14ac:dyDescent="0.25">
      <c r="A1374" s="2">
        <v>67</v>
      </c>
      <c r="B1374" s="2">
        <v>98</v>
      </c>
      <c r="C1374" s="2">
        <v>165</v>
      </c>
      <c r="D1374" s="2" t="s">
        <v>2487</v>
      </c>
      <c r="E1374" s="2" t="s">
        <v>3285</v>
      </c>
      <c r="F1374" s="2" t="s">
        <v>966</v>
      </c>
      <c r="G1374" s="2" t="s">
        <v>3286</v>
      </c>
      <c r="H1374" s="2" t="s">
        <v>3288</v>
      </c>
      <c r="I1374" s="2" t="s">
        <v>194</v>
      </c>
      <c r="J1374" t="s">
        <v>62</v>
      </c>
    </row>
    <row r="1375" spans="1:10" x14ac:dyDescent="0.25">
      <c r="A1375" s="2">
        <v>68</v>
      </c>
      <c r="B1375" s="2">
        <v>97</v>
      </c>
      <c r="C1375" s="2">
        <v>165</v>
      </c>
      <c r="D1375" s="2" t="s">
        <v>2601</v>
      </c>
      <c r="E1375" s="2" t="s">
        <v>3289</v>
      </c>
      <c r="F1375" s="2" t="s">
        <v>962</v>
      </c>
      <c r="G1375" s="2" t="s">
        <v>1842</v>
      </c>
      <c r="H1375" s="2">
        <v>314.8</v>
      </c>
      <c r="I1375" s="2"/>
      <c r="J1375" t="s">
        <v>62</v>
      </c>
    </row>
    <row r="1376" spans="1:10" x14ac:dyDescent="0.25">
      <c r="A1376" s="2">
        <v>68</v>
      </c>
      <c r="B1376" s="2">
        <v>97</v>
      </c>
      <c r="C1376" s="2">
        <v>165</v>
      </c>
      <c r="D1376" s="2" t="s">
        <v>2601</v>
      </c>
      <c r="E1376" s="2" t="s">
        <v>3289</v>
      </c>
      <c r="F1376" s="2" t="s">
        <v>962</v>
      </c>
      <c r="G1376" s="2" t="s">
        <v>1842</v>
      </c>
      <c r="H1376" s="2">
        <v>375</v>
      </c>
      <c r="I1376" s="2"/>
      <c r="J1376" t="s">
        <v>62</v>
      </c>
    </row>
    <row r="1377" spans="1:10" x14ac:dyDescent="0.25">
      <c r="A1377" s="2">
        <v>68</v>
      </c>
      <c r="B1377" s="2">
        <v>97</v>
      </c>
      <c r="C1377" s="2">
        <v>165</v>
      </c>
      <c r="D1377" s="2" t="s">
        <v>2601</v>
      </c>
      <c r="E1377" s="2" t="s">
        <v>3289</v>
      </c>
      <c r="F1377" s="2" t="s">
        <v>962</v>
      </c>
      <c r="G1377" s="2" t="s">
        <v>1842</v>
      </c>
      <c r="H1377" s="2">
        <v>383.7</v>
      </c>
      <c r="I1377" s="2"/>
      <c r="J1377" t="s">
        <v>62</v>
      </c>
    </row>
    <row r="1378" spans="1:10" x14ac:dyDescent="0.25">
      <c r="A1378" s="2">
        <v>68</v>
      </c>
      <c r="B1378" s="2">
        <v>97</v>
      </c>
      <c r="C1378" s="2">
        <v>165</v>
      </c>
      <c r="D1378" s="2" t="s">
        <v>2601</v>
      </c>
      <c r="E1378" s="2" t="s">
        <v>3289</v>
      </c>
      <c r="F1378" s="2" t="s">
        <v>962</v>
      </c>
      <c r="G1378" s="2" t="s">
        <v>1842</v>
      </c>
      <c r="H1378" s="2">
        <v>473.7</v>
      </c>
      <c r="I1378" s="2"/>
      <c r="J1378" t="s">
        <v>62</v>
      </c>
    </row>
    <row r="1379" spans="1:10" x14ac:dyDescent="0.25">
      <c r="A1379" s="2">
        <v>68</v>
      </c>
      <c r="B1379" s="2">
        <v>97</v>
      </c>
      <c r="C1379" s="2">
        <v>165</v>
      </c>
      <c r="D1379" s="2" t="s">
        <v>2601</v>
      </c>
      <c r="E1379" s="2" t="s">
        <v>3290</v>
      </c>
      <c r="F1379" s="2" t="s">
        <v>3291</v>
      </c>
      <c r="G1379" s="2" t="s">
        <v>3292</v>
      </c>
      <c r="H1379" s="2" t="s">
        <v>3293</v>
      </c>
      <c r="I1379" s="2"/>
      <c r="J1379" t="s">
        <v>62</v>
      </c>
    </row>
    <row r="1380" spans="1:10" x14ac:dyDescent="0.25">
      <c r="A1380" s="2">
        <v>68</v>
      </c>
      <c r="B1380" s="2">
        <v>97</v>
      </c>
      <c r="C1380" s="2">
        <v>165</v>
      </c>
      <c r="D1380" s="2" t="s">
        <v>2601</v>
      </c>
      <c r="E1380" s="2" t="s">
        <v>3290</v>
      </c>
      <c r="F1380" s="2" t="s">
        <v>3291</v>
      </c>
      <c r="G1380" s="2" t="s">
        <v>3292</v>
      </c>
      <c r="H1380" s="2" t="s">
        <v>3294</v>
      </c>
      <c r="I1380" s="2"/>
      <c r="J1380" t="s">
        <v>62</v>
      </c>
    </row>
    <row r="1381" spans="1:10" x14ac:dyDescent="0.25">
      <c r="A1381" s="2">
        <v>68</v>
      </c>
      <c r="B1381" s="2">
        <v>97</v>
      </c>
      <c r="C1381" s="2">
        <v>165</v>
      </c>
      <c r="D1381" s="2" t="s">
        <v>2601</v>
      </c>
      <c r="E1381" s="2" t="s">
        <v>3290</v>
      </c>
      <c r="F1381" s="2" t="s">
        <v>3291</v>
      </c>
      <c r="G1381" s="2" t="s">
        <v>3292</v>
      </c>
      <c r="H1381" s="2" t="s">
        <v>3295</v>
      </c>
      <c r="I1381" s="2"/>
      <c r="J1381" t="s">
        <v>62</v>
      </c>
    </row>
    <row r="1382" spans="1:10" x14ac:dyDescent="0.25">
      <c r="A1382" s="2">
        <v>69</v>
      </c>
      <c r="B1382" s="2">
        <v>96</v>
      </c>
      <c r="C1382" s="2">
        <v>165</v>
      </c>
      <c r="D1382" s="2" t="s">
        <v>2659</v>
      </c>
      <c r="E1382" s="2" t="s">
        <v>3296</v>
      </c>
      <c r="F1382" s="2" t="s">
        <v>380</v>
      </c>
      <c r="G1382" s="2" t="s">
        <v>3297</v>
      </c>
      <c r="H1382" s="2" t="s">
        <v>3298</v>
      </c>
      <c r="I1382" s="2" t="s">
        <v>92</v>
      </c>
      <c r="J1382" t="s">
        <v>62</v>
      </c>
    </row>
    <row r="1383" spans="1:10" x14ac:dyDescent="0.25">
      <c r="A1383" s="2">
        <v>69</v>
      </c>
      <c r="B1383" s="2">
        <v>96</v>
      </c>
      <c r="C1383" s="2">
        <v>165</v>
      </c>
      <c r="D1383" s="2" t="s">
        <v>2659</v>
      </c>
      <c r="E1383" s="2" t="s">
        <v>3299</v>
      </c>
      <c r="F1383" s="2" t="s">
        <v>1214</v>
      </c>
      <c r="G1383" s="2" t="s">
        <v>3300</v>
      </c>
      <c r="H1383" s="2" t="s">
        <v>3301</v>
      </c>
      <c r="I1383" s="2" t="s">
        <v>273</v>
      </c>
      <c r="J1383" t="s">
        <v>62</v>
      </c>
    </row>
    <row r="1384" spans="1:10" x14ac:dyDescent="0.25">
      <c r="A1384" s="2">
        <v>69</v>
      </c>
      <c r="B1384" s="2">
        <v>96</v>
      </c>
      <c r="C1384" s="2">
        <v>165</v>
      </c>
      <c r="D1384" s="2" t="s">
        <v>2659</v>
      </c>
      <c r="E1384" s="2" t="s">
        <v>3299</v>
      </c>
      <c r="F1384" s="2" t="s">
        <v>1214</v>
      </c>
      <c r="G1384" s="2" t="s">
        <v>3300</v>
      </c>
      <c r="H1384" s="2" t="s">
        <v>3302</v>
      </c>
      <c r="I1384" s="2" t="s">
        <v>1261</v>
      </c>
      <c r="J1384" t="s">
        <v>62</v>
      </c>
    </row>
    <row r="1385" spans="1:10" x14ac:dyDescent="0.25">
      <c r="A1385" s="2">
        <v>70</v>
      </c>
      <c r="B1385" s="2">
        <v>95</v>
      </c>
      <c r="C1385" s="2">
        <v>165</v>
      </c>
      <c r="D1385" s="2" t="s">
        <v>2695</v>
      </c>
      <c r="E1385" s="2" t="s">
        <v>3303</v>
      </c>
      <c r="F1385" s="2" t="s">
        <v>84</v>
      </c>
      <c r="G1385" s="2" t="s">
        <v>3304</v>
      </c>
      <c r="H1385" s="2" t="s">
        <v>3305</v>
      </c>
      <c r="I1385" s="2" t="s">
        <v>273</v>
      </c>
      <c r="J1385" t="s">
        <v>62</v>
      </c>
    </row>
    <row r="1386" spans="1:10" x14ac:dyDescent="0.25">
      <c r="A1386" s="2">
        <v>64</v>
      </c>
      <c r="B1386" s="2">
        <v>102</v>
      </c>
      <c r="C1386" s="2">
        <v>166</v>
      </c>
      <c r="D1386" s="2" t="s">
        <v>2319</v>
      </c>
      <c r="E1386" s="2" t="s">
        <v>3306</v>
      </c>
      <c r="F1386" s="2" t="s">
        <v>173</v>
      </c>
      <c r="G1386" s="2" t="s">
        <v>3307</v>
      </c>
      <c r="H1386" s="2" t="s">
        <v>3308</v>
      </c>
      <c r="I1386" s="2" t="s">
        <v>78</v>
      </c>
      <c r="J1386" t="s">
        <v>62</v>
      </c>
    </row>
    <row r="1387" spans="1:10" x14ac:dyDescent="0.25">
      <c r="A1387" s="2">
        <v>64</v>
      </c>
      <c r="B1387" s="2">
        <v>102</v>
      </c>
      <c r="C1387" s="2">
        <v>166</v>
      </c>
      <c r="D1387" s="2" t="s">
        <v>2319</v>
      </c>
      <c r="E1387" s="2" t="s">
        <v>3306</v>
      </c>
      <c r="F1387" s="2" t="s">
        <v>173</v>
      </c>
      <c r="G1387" s="2" t="s">
        <v>3307</v>
      </c>
      <c r="H1387" s="2" t="s">
        <v>3309</v>
      </c>
      <c r="I1387" s="2" t="s">
        <v>78</v>
      </c>
      <c r="J1387" t="s">
        <v>62</v>
      </c>
    </row>
    <row r="1388" spans="1:10" x14ac:dyDescent="0.25">
      <c r="A1388" s="2">
        <v>65</v>
      </c>
      <c r="B1388" s="2">
        <v>101</v>
      </c>
      <c r="C1388" s="2">
        <v>166</v>
      </c>
      <c r="D1388" s="2" t="s">
        <v>2426</v>
      </c>
      <c r="E1388" s="2" t="s">
        <v>3310</v>
      </c>
      <c r="F1388" s="2" t="s">
        <v>1504</v>
      </c>
      <c r="G1388" s="2" t="s">
        <v>2940</v>
      </c>
      <c r="H1388" s="2" t="s">
        <v>3311</v>
      </c>
      <c r="I1388" s="2" t="s">
        <v>78</v>
      </c>
      <c r="J1388" t="s">
        <v>62</v>
      </c>
    </row>
    <row r="1389" spans="1:10" x14ac:dyDescent="0.25">
      <c r="A1389" s="2">
        <v>67</v>
      </c>
      <c r="B1389" s="2">
        <v>99</v>
      </c>
      <c r="C1389" s="2">
        <v>166</v>
      </c>
      <c r="D1389" s="2" t="s">
        <v>2487</v>
      </c>
      <c r="E1389" s="2" t="s">
        <v>3312</v>
      </c>
      <c r="F1389" s="2" t="s">
        <v>292</v>
      </c>
      <c r="G1389" s="2" t="s">
        <v>3313</v>
      </c>
      <c r="H1389" s="2" t="s">
        <v>3314</v>
      </c>
      <c r="I1389" s="2"/>
      <c r="J1389" t="s">
        <v>62</v>
      </c>
    </row>
    <row r="1390" spans="1:10" x14ac:dyDescent="0.25">
      <c r="A1390" s="2">
        <v>67</v>
      </c>
      <c r="B1390" s="2">
        <v>99</v>
      </c>
      <c r="C1390" s="2">
        <v>166</v>
      </c>
      <c r="D1390" s="2" t="s">
        <v>2487</v>
      </c>
      <c r="E1390" s="2" t="s">
        <v>3312</v>
      </c>
      <c r="F1390" s="2" t="s">
        <v>292</v>
      </c>
      <c r="G1390" s="2" t="s">
        <v>3313</v>
      </c>
      <c r="H1390" s="2" t="s">
        <v>3315</v>
      </c>
      <c r="I1390" s="2" t="s">
        <v>273</v>
      </c>
      <c r="J1390" t="s">
        <v>62</v>
      </c>
    </row>
    <row r="1391" spans="1:10" x14ac:dyDescent="0.25">
      <c r="A1391" s="2">
        <v>67</v>
      </c>
      <c r="B1391" s="2">
        <v>99</v>
      </c>
      <c r="C1391" s="2">
        <v>166</v>
      </c>
      <c r="D1391" s="2" t="s">
        <v>2487</v>
      </c>
      <c r="E1391" s="2" t="s">
        <v>3312</v>
      </c>
      <c r="F1391" s="2" t="s">
        <v>292</v>
      </c>
      <c r="G1391" s="2" t="s">
        <v>3313</v>
      </c>
      <c r="H1391" s="2" t="s">
        <v>3316</v>
      </c>
      <c r="I1391" s="2" t="s">
        <v>273</v>
      </c>
      <c r="J1391" t="s">
        <v>62</v>
      </c>
    </row>
    <row r="1392" spans="1:10" x14ac:dyDescent="0.25">
      <c r="A1392" s="2">
        <v>69</v>
      </c>
      <c r="B1392" s="2">
        <v>97</v>
      </c>
      <c r="C1392" s="2">
        <v>166</v>
      </c>
      <c r="D1392" s="2" t="s">
        <v>2659</v>
      </c>
      <c r="E1392" s="2" t="s">
        <v>3317</v>
      </c>
      <c r="F1392" s="2" t="s">
        <v>173</v>
      </c>
      <c r="G1392" s="2" t="s">
        <v>3318</v>
      </c>
      <c r="H1392" s="2" t="s">
        <v>3319</v>
      </c>
      <c r="I1392" s="2" t="s">
        <v>273</v>
      </c>
      <c r="J1392" t="s">
        <v>62</v>
      </c>
    </row>
    <row r="1393" spans="1:10" x14ac:dyDescent="0.25">
      <c r="A1393" s="2">
        <v>69</v>
      </c>
      <c r="B1393" s="2">
        <v>97</v>
      </c>
      <c r="C1393" s="2">
        <v>166</v>
      </c>
      <c r="D1393" s="2" t="s">
        <v>2659</v>
      </c>
      <c r="E1393" s="2" t="s">
        <v>3320</v>
      </c>
      <c r="F1393" s="2" t="s">
        <v>173</v>
      </c>
      <c r="G1393" s="2" t="s">
        <v>178</v>
      </c>
      <c r="H1393" s="2" t="s">
        <v>3321</v>
      </c>
      <c r="I1393" s="2" t="s">
        <v>273</v>
      </c>
      <c r="J1393" t="s">
        <v>62</v>
      </c>
    </row>
    <row r="1394" spans="1:10" x14ac:dyDescent="0.25">
      <c r="A1394" s="2">
        <v>69</v>
      </c>
      <c r="B1394" s="2">
        <v>97</v>
      </c>
      <c r="C1394" s="2">
        <v>166</v>
      </c>
      <c r="D1394" s="2" t="s">
        <v>2659</v>
      </c>
      <c r="E1394" s="2" t="s">
        <v>3320</v>
      </c>
      <c r="F1394" s="2" t="s">
        <v>173</v>
      </c>
      <c r="G1394" s="2" t="s">
        <v>178</v>
      </c>
      <c r="H1394" s="2" t="s">
        <v>3322</v>
      </c>
      <c r="I1394" s="2" t="s">
        <v>110</v>
      </c>
      <c r="J1394" t="s">
        <v>62</v>
      </c>
    </row>
    <row r="1395" spans="1:10" x14ac:dyDescent="0.25">
      <c r="A1395" s="2">
        <v>71</v>
      </c>
      <c r="B1395" s="2">
        <v>95</v>
      </c>
      <c r="C1395" s="2">
        <v>166</v>
      </c>
      <c r="D1395" s="2" t="s">
        <v>2957</v>
      </c>
      <c r="E1395" s="2" t="s">
        <v>3324</v>
      </c>
      <c r="F1395" s="2" t="s">
        <v>3325</v>
      </c>
      <c r="G1395" s="2" t="s">
        <v>3326</v>
      </c>
      <c r="H1395" s="2" t="s">
        <v>3327</v>
      </c>
      <c r="I1395" s="2" t="s">
        <v>273</v>
      </c>
      <c r="J1395" t="s">
        <v>62</v>
      </c>
    </row>
    <row r="1396" spans="1:10" x14ac:dyDescent="0.25">
      <c r="A1396" s="2">
        <v>65</v>
      </c>
      <c r="B1396" s="2">
        <v>102</v>
      </c>
      <c r="C1396" s="2">
        <v>167</v>
      </c>
      <c r="D1396" s="2" t="s">
        <v>2426</v>
      </c>
      <c r="E1396" s="2">
        <v>200</v>
      </c>
      <c r="F1396" s="2" t="s">
        <v>1356</v>
      </c>
      <c r="G1396" s="2" t="s">
        <v>3328</v>
      </c>
      <c r="H1396" s="2" t="s">
        <v>3329</v>
      </c>
      <c r="I1396" s="2" t="s">
        <v>78</v>
      </c>
      <c r="J1396" t="s">
        <v>62</v>
      </c>
    </row>
    <row r="1397" spans="1:10" x14ac:dyDescent="0.25">
      <c r="A1397" s="2">
        <v>65</v>
      </c>
      <c r="B1397" s="2">
        <v>102</v>
      </c>
      <c r="C1397" s="2">
        <v>167</v>
      </c>
      <c r="D1397" s="2" t="s">
        <v>2426</v>
      </c>
      <c r="E1397" s="2">
        <v>200</v>
      </c>
      <c r="F1397" s="2" t="s">
        <v>1356</v>
      </c>
      <c r="G1397" s="2" t="s">
        <v>3328</v>
      </c>
      <c r="H1397" s="2" t="s">
        <v>3330</v>
      </c>
      <c r="I1397" s="2" t="s">
        <v>78</v>
      </c>
      <c r="J1397" t="s">
        <v>62</v>
      </c>
    </row>
    <row r="1398" spans="1:10" x14ac:dyDescent="0.25">
      <c r="A1398" s="2">
        <v>67</v>
      </c>
      <c r="B1398" s="2">
        <v>100</v>
      </c>
      <c r="C1398" s="2">
        <v>167</v>
      </c>
      <c r="D1398" s="2" t="s">
        <v>2487</v>
      </c>
      <c r="E1398" s="2" t="s">
        <v>3331</v>
      </c>
      <c r="F1398" s="2" t="s">
        <v>966</v>
      </c>
      <c r="G1398" s="2" t="s">
        <v>3332</v>
      </c>
      <c r="H1398" s="2" t="s">
        <v>3333</v>
      </c>
      <c r="I1398" s="2" t="s">
        <v>227</v>
      </c>
      <c r="J1398" t="s">
        <v>62</v>
      </c>
    </row>
    <row r="1399" spans="1:10" x14ac:dyDescent="0.25">
      <c r="A1399" s="2">
        <v>68</v>
      </c>
      <c r="B1399" s="2">
        <v>99</v>
      </c>
      <c r="C1399" s="2">
        <v>167</v>
      </c>
      <c r="D1399" s="2" t="s">
        <v>2601</v>
      </c>
      <c r="E1399" s="2" t="s">
        <v>3334</v>
      </c>
      <c r="F1399" s="2" t="s">
        <v>80</v>
      </c>
      <c r="G1399" s="2" t="s">
        <v>3335</v>
      </c>
      <c r="H1399" s="2" t="s">
        <v>3334</v>
      </c>
      <c r="I1399" s="2" t="s">
        <v>196</v>
      </c>
      <c r="J1399" t="s">
        <v>62</v>
      </c>
    </row>
    <row r="1400" spans="1:10" x14ac:dyDescent="0.25">
      <c r="A1400" s="2">
        <v>69</v>
      </c>
      <c r="B1400" s="2">
        <v>98</v>
      </c>
      <c r="C1400" s="2">
        <v>167</v>
      </c>
      <c r="D1400" s="2" t="s">
        <v>2659</v>
      </c>
      <c r="E1400" s="2" t="s">
        <v>3336</v>
      </c>
      <c r="F1400" s="2" t="s">
        <v>814</v>
      </c>
      <c r="G1400" s="2" t="s">
        <v>3337</v>
      </c>
      <c r="H1400" s="2" t="s">
        <v>3338</v>
      </c>
      <c r="I1400" s="2" t="s">
        <v>7</v>
      </c>
      <c r="J1400" t="s">
        <v>62</v>
      </c>
    </row>
    <row r="1401" spans="1:10" x14ac:dyDescent="0.25">
      <c r="A1401" s="2">
        <v>69</v>
      </c>
      <c r="B1401" s="2">
        <v>98</v>
      </c>
      <c r="C1401" s="2">
        <v>167</v>
      </c>
      <c r="D1401" s="2" t="s">
        <v>2659</v>
      </c>
      <c r="E1401" s="2" t="s">
        <v>3336</v>
      </c>
      <c r="F1401" s="2" t="s">
        <v>814</v>
      </c>
      <c r="G1401" s="2" t="s">
        <v>3337</v>
      </c>
      <c r="H1401" s="2" t="s">
        <v>3339</v>
      </c>
      <c r="I1401" s="2" t="s">
        <v>7</v>
      </c>
      <c r="J1401" t="s">
        <v>62</v>
      </c>
    </row>
    <row r="1402" spans="1:10" x14ac:dyDescent="0.25">
      <c r="A1402" s="2">
        <v>69</v>
      </c>
      <c r="B1402" s="2">
        <v>98</v>
      </c>
      <c r="C1402" s="2">
        <v>167</v>
      </c>
      <c r="D1402" s="2" t="s">
        <v>2659</v>
      </c>
      <c r="E1402" s="2" t="s">
        <v>3336</v>
      </c>
      <c r="F1402" s="2" t="s">
        <v>814</v>
      </c>
      <c r="G1402" s="2" t="s">
        <v>3337</v>
      </c>
      <c r="H1402" s="2" t="s">
        <v>3340</v>
      </c>
      <c r="I1402" s="2" t="s">
        <v>92</v>
      </c>
      <c r="J1402" t="s">
        <v>62</v>
      </c>
    </row>
    <row r="1403" spans="1:10" x14ac:dyDescent="0.25">
      <c r="A1403" s="2">
        <v>69</v>
      </c>
      <c r="B1403" s="2">
        <v>98</v>
      </c>
      <c r="C1403" s="2">
        <v>167</v>
      </c>
      <c r="D1403" s="2" t="s">
        <v>2659</v>
      </c>
      <c r="E1403" s="2" t="s">
        <v>3341</v>
      </c>
      <c r="F1403" s="2" t="s">
        <v>1214</v>
      </c>
      <c r="G1403" s="2" t="s">
        <v>3342</v>
      </c>
      <c r="H1403" s="2" t="s">
        <v>3343</v>
      </c>
      <c r="I1403" s="2"/>
      <c r="J1403" t="s">
        <v>62</v>
      </c>
    </row>
    <row r="1404" spans="1:10" x14ac:dyDescent="0.25">
      <c r="A1404" s="2">
        <v>69</v>
      </c>
      <c r="B1404" s="2">
        <v>98</v>
      </c>
      <c r="C1404" s="2">
        <v>167</v>
      </c>
      <c r="D1404" s="2" t="s">
        <v>2659</v>
      </c>
      <c r="E1404" s="2" t="s">
        <v>3341</v>
      </c>
      <c r="F1404" s="2" t="s">
        <v>1214</v>
      </c>
      <c r="G1404" s="2" t="s">
        <v>3342</v>
      </c>
      <c r="H1404" s="2" t="s">
        <v>3344</v>
      </c>
      <c r="I1404" s="2" t="s">
        <v>110</v>
      </c>
      <c r="J1404" t="s">
        <v>62</v>
      </c>
    </row>
    <row r="1405" spans="1:10" x14ac:dyDescent="0.25">
      <c r="A1405" s="2">
        <v>69</v>
      </c>
      <c r="B1405" s="2">
        <v>98</v>
      </c>
      <c r="C1405" s="2">
        <v>167</v>
      </c>
      <c r="D1405" s="2" t="s">
        <v>2659</v>
      </c>
      <c r="E1405" s="2" t="s">
        <v>3341</v>
      </c>
      <c r="F1405" s="2" t="s">
        <v>1214</v>
      </c>
      <c r="G1405" s="2" t="s">
        <v>3342</v>
      </c>
      <c r="H1405" s="2" t="s">
        <v>3345</v>
      </c>
      <c r="I1405" s="2" t="s">
        <v>273</v>
      </c>
      <c r="J1405" t="s">
        <v>62</v>
      </c>
    </row>
    <row r="1406" spans="1:10" x14ac:dyDescent="0.25">
      <c r="A1406" s="2">
        <v>69</v>
      </c>
      <c r="B1406" s="2">
        <v>98</v>
      </c>
      <c r="C1406" s="2">
        <v>167</v>
      </c>
      <c r="D1406" s="2" t="s">
        <v>2659</v>
      </c>
      <c r="E1406" s="2" t="s">
        <v>3341</v>
      </c>
      <c r="F1406" s="2" t="s">
        <v>1214</v>
      </c>
      <c r="G1406" s="2" t="s">
        <v>3342</v>
      </c>
      <c r="H1406" s="2" t="s">
        <v>3346</v>
      </c>
      <c r="I1406" s="2" t="s">
        <v>273</v>
      </c>
      <c r="J1406" t="s">
        <v>62</v>
      </c>
    </row>
    <row r="1407" spans="1:10" x14ac:dyDescent="0.25">
      <c r="A1407" s="2">
        <v>69</v>
      </c>
      <c r="B1407" s="2">
        <v>98</v>
      </c>
      <c r="C1407" s="2">
        <v>167</v>
      </c>
      <c r="D1407" s="2" t="s">
        <v>2659</v>
      </c>
      <c r="E1407" s="2" t="s">
        <v>3341</v>
      </c>
      <c r="F1407" s="2" t="s">
        <v>1214</v>
      </c>
      <c r="G1407" s="2" t="s">
        <v>3342</v>
      </c>
      <c r="H1407" s="2" t="s">
        <v>3347</v>
      </c>
      <c r="I1407" s="2" t="s">
        <v>273</v>
      </c>
      <c r="J1407" t="s">
        <v>62</v>
      </c>
    </row>
    <row r="1408" spans="1:10" x14ac:dyDescent="0.25">
      <c r="A1408" s="2">
        <v>70</v>
      </c>
      <c r="B1408" s="2">
        <v>97</v>
      </c>
      <c r="C1408" s="2">
        <v>167</v>
      </c>
      <c r="D1408" s="2" t="s">
        <v>2695</v>
      </c>
      <c r="E1408" s="2" t="s">
        <v>3348</v>
      </c>
      <c r="F1408" s="2" t="s">
        <v>80</v>
      </c>
      <c r="G1408" s="2" t="s">
        <v>3349</v>
      </c>
      <c r="H1408" s="2" t="s">
        <v>3350</v>
      </c>
      <c r="I1408" s="2" t="s">
        <v>92</v>
      </c>
      <c r="J1408" t="s">
        <v>62</v>
      </c>
    </row>
    <row r="1409" spans="1:10" x14ac:dyDescent="0.25">
      <c r="A1409" s="2">
        <v>70</v>
      </c>
      <c r="B1409" s="2">
        <v>97</v>
      </c>
      <c r="C1409" s="2">
        <v>167</v>
      </c>
      <c r="D1409" s="2" t="s">
        <v>2695</v>
      </c>
      <c r="E1409" s="2" t="s">
        <v>3351</v>
      </c>
      <c r="F1409" s="2" t="s">
        <v>1867</v>
      </c>
      <c r="G1409" s="2" t="s">
        <v>3352</v>
      </c>
      <c r="H1409" s="2" t="s">
        <v>3353</v>
      </c>
      <c r="I1409" s="2" t="s">
        <v>1017</v>
      </c>
      <c r="J1409" t="s">
        <v>62</v>
      </c>
    </row>
    <row r="1410" spans="1:10" x14ac:dyDescent="0.25">
      <c r="A1410" s="2">
        <v>70</v>
      </c>
      <c r="B1410" s="2">
        <v>97</v>
      </c>
      <c r="C1410" s="2">
        <v>167</v>
      </c>
      <c r="D1410" s="2" t="s">
        <v>2695</v>
      </c>
      <c r="E1410" s="2" t="s">
        <v>3351</v>
      </c>
      <c r="F1410" s="2" t="s">
        <v>1867</v>
      </c>
      <c r="G1410" s="2" t="s">
        <v>3352</v>
      </c>
      <c r="H1410" s="2" t="s">
        <v>3354</v>
      </c>
      <c r="I1410" s="2"/>
      <c r="J1410" t="s">
        <v>62</v>
      </c>
    </row>
    <row r="1411" spans="1:10" x14ac:dyDescent="0.25">
      <c r="A1411" s="2">
        <v>70</v>
      </c>
      <c r="B1411" s="2">
        <v>97</v>
      </c>
      <c r="C1411" s="2">
        <v>167</v>
      </c>
      <c r="D1411" s="2" t="s">
        <v>2695</v>
      </c>
      <c r="E1411" s="2" t="s">
        <v>3351</v>
      </c>
      <c r="F1411" s="2" t="s">
        <v>1867</v>
      </c>
      <c r="G1411" s="2" t="s">
        <v>3352</v>
      </c>
      <c r="H1411" s="2" t="s">
        <v>1217</v>
      </c>
      <c r="I1411" s="2"/>
      <c r="J1411" t="s">
        <v>62</v>
      </c>
    </row>
    <row r="1412" spans="1:10" x14ac:dyDescent="0.25">
      <c r="A1412" s="2">
        <v>70</v>
      </c>
      <c r="B1412" s="2">
        <v>97</v>
      </c>
      <c r="C1412" s="2">
        <v>167</v>
      </c>
      <c r="D1412" s="2" t="s">
        <v>2695</v>
      </c>
      <c r="E1412" s="2" t="s">
        <v>3351</v>
      </c>
      <c r="F1412" s="2" t="s">
        <v>1867</v>
      </c>
      <c r="G1412" s="2" t="s">
        <v>3352</v>
      </c>
      <c r="H1412" s="2" t="s">
        <v>3355</v>
      </c>
      <c r="I1412" s="2"/>
      <c r="J1412" t="s">
        <v>62</v>
      </c>
    </row>
    <row r="1413" spans="1:10" x14ac:dyDescent="0.25">
      <c r="A1413" s="2">
        <v>70</v>
      </c>
      <c r="B1413" s="2">
        <v>97</v>
      </c>
      <c r="C1413" s="2">
        <v>167</v>
      </c>
      <c r="D1413" s="2" t="s">
        <v>2695</v>
      </c>
      <c r="E1413" s="2" t="s">
        <v>3351</v>
      </c>
      <c r="F1413" s="2" t="s">
        <v>1867</v>
      </c>
      <c r="G1413" s="2" t="s">
        <v>3352</v>
      </c>
      <c r="H1413" s="2" t="s">
        <v>3356</v>
      </c>
      <c r="I1413" s="2" t="s">
        <v>78</v>
      </c>
      <c r="J1413" t="s">
        <v>62</v>
      </c>
    </row>
    <row r="1414" spans="1:10" x14ac:dyDescent="0.25">
      <c r="A1414" s="2">
        <v>70</v>
      </c>
      <c r="B1414" s="2">
        <v>97</v>
      </c>
      <c r="C1414" s="2">
        <v>167</v>
      </c>
      <c r="D1414" s="2" t="s">
        <v>2695</v>
      </c>
      <c r="E1414" s="2" t="s">
        <v>3351</v>
      </c>
      <c r="F1414" s="2" t="s">
        <v>1867</v>
      </c>
      <c r="G1414" s="2" t="s">
        <v>3352</v>
      </c>
      <c r="H1414" s="2" t="s">
        <v>3357</v>
      </c>
      <c r="I1414" s="2" t="s">
        <v>7</v>
      </c>
      <c r="J1414" t="s">
        <v>62</v>
      </c>
    </row>
    <row r="1415" spans="1:10" x14ac:dyDescent="0.25">
      <c r="A1415" s="2">
        <v>70</v>
      </c>
      <c r="B1415" s="2">
        <v>97</v>
      </c>
      <c r="C1415" s="2">
        <v>167</v>
      </c>
      <c r="D1415" s="2" t="s">
        <v>2695</v>
      </c>
      <c r="E1415" s="2" t="s">
        <v>3351</v>
      </c>
      <c r="F1415" s="2" t="s">
        <v>1867</v>
      </c>
      <c r="G1415" s="2" t="s">
        <v>3352</v>
      </c>
      <c r="H1415" s="2" t="s">
        <v>3358</v>
      </c>
      <c r="I1415" s="2" t="s">
        <v>482</v>
      </c>
      <c r="J1415" t="s">
        <v>62</v>
      </c>
    </row>
    <row r="1416" spans="1:10" x14ac:dyDescent="0.25">
      <c r="A1416" s="2">
        <v>70</v>
      </c>
      <c r="B1416" s="2">
        <v>97</v>
      </c>
      <c r="C1416" s="2">
        <v>167</v>
      </c>
      <c r="D1416" s="2" t="s">
        <v>2695</v>
      </c>
      <c r="E1416" s="2" t="s">
        <v>3351</v>
      </c>
      <c r="F1416" s="2" t="s">
        <v>1867</v>
      </c>
      <c r="G1416" s="2" t="s">
        <v>3352</v>
      </c>
      <c r="H1416" s="2" t="s">
        <v>3359</v>
      </c>
      <c r="I1416" s="2" t="s">
        <v>78</v>
      </c>
      <c r="J1416" t="s">
        <v>62</v>
      </c>
    </row>
    <row r="1417" spans="1:10" x14ac:dyDescent="0.25">
      <c r="A1417" s="2">
        <v>76</v>
      </c>
      <c r="B1417" s="2">
        <v>91</v>
      </c>
      <c r="C1417" s="2">
        <v>167</v>
      </c>
      <c r="D1417" s="2" t="s">
        <v>3360</v>
      </c>
      <c r="E1417" s="2" t="s">
        <v>3361</v>
      </c>
      <c r="F1417" s="2" t="s">
        <v>2503</v>
      </c>
      <c r="G1417" s="2" t="s">
        <v>3362</v>
      </c>
      <c r="H1417" s="2">
        <v>348</v>
      </c>
      <c r="I1417" s="2" t="s">
        <v>227</v>
      </c>
      <c r="J1417" t="s">
        <v>62</v>
      </c>
    </row>
    <row r="1418" spans="1:10" x14ac:dyDescent="0.25">
      <c r="A1418" s="2">
        <v>65</v>
      </c>
      <c r="B1418" s="2">
        <v>103</v>
      </c>
      <c r="C1418" s="2">
        <v>168</v>
      </c>
      <c r="D1418" s="2" t="s">
        <v>2426</v>
      </c>
      <c r="E1418" s="2" t="s">
        <v>3363</v>
      </c>
      <c r="F1418" s="2" t="s">
        <v>567</v>
      </c>
      <c r="G1418" s="2" t="s">
        <v>3364</v>
      </c>
      <c r="H1418" s="2" t="s">
        <v>3365</v>
      </c>
      <c r="I1418" s="2" t="s">
        <v>78</v>
      </c>
      <c r="J1418" t="s">
        <v>62</v>
      </c>
    </row>
    <row r="1419" spans="1:10" x14ac:dyDescent="0.25">
      <c r="A1419" s="2">
        <v>66</v>
      </c>
      <c r="B1419" s="2">
        <v>102</v>
      </c>
      <c r="C1419" s="2">
        <v>168</v>
      </c>
      <c r="D1419" s="2" t="s">
        <v>2376</v>
      </c>
      <c r="E1419" s="2" t="s">
        <v>3366</v>
      </c>
      <c r="F1419" s="2" t="s">
        <v>458</v>
      </c>
      <c r="G1419" s="2" t="s">
        <v>3367</v>
      </c>
      <c r="H1419" s="2" t="s">
        <v>3368</v>
      </c>
      <c r="I1419" s="2" t="s">
        <v>78</v>
      </c>
      <c r="J1419" t="s">
        <v>62</v>
      </c>
    </row>
    <row r="1420" spans="1:10" x14ac:dyDescent="0.25">
      <c r="A1420" s="2">
        <v>67</v>
      </c>
      <c r="B1420" s="2">
        <v>101</v>
      </c>
      <c r="C1420" s="2">
        <v>168</v>
      </c>
      <c r="D1420" s="2" t="s">
        <v>2487</v>
      </c>
      <c r="E1420" s="2" t="s">
        <v>3369</v>
      </c>
      <c r="F1420" s="2" t="s">
        <v>3370</v>
      </c>
      <c r="G1420" s="2" t="s">
        <v>3371</v>
      </c>
      <c r="H1420" s="2" t="s">
        <v>3372</v>
      </c>
      <c r="I1420" s="2" t="s">
        <v>227</v>
      </c>
      <c r="J1420" t="s">
        <v>62</v>
      </c>
    </row>
    <row r="1421" spans="1:10" x14ac:dyDescent="0.25">
      <c r="A1421" s="2">
        <v>67</v>
      </c>
      <c r="B1421" s="2">
        <v>101</v>
      </c>
      <c r="C1421" s="2">
        <v>168</v>
      </c>
      <c r="D1421" s="2" t="s">
        <v>2487</v>
      </c>
      <c r="E1421" s="2" t="s">
        <v>3373</v>
      </c>
      <c r="F1421" s="2" t="s">
        <v>107</v>
      </c>
      <c r="G1421" s="2" t="s">
        <v>3374</v>
      </c>
      <c r="H1421" s="2" t="s">
        <v>3375</v>
      </c>
      <c r="I1421" s="2" t="s">
        <v>92</v>
      </c>
      <c r="J1421" t="s">
        <v>62</v>
      </c>
    </row>
    <row r="1422" spans="1:10" x14ac:dyDescent="0.25">
      <c r="A1422" s="2">
        <v>68</v>
      </c>
      <c r="B1422" s="2">
        <v>100</v>
      </c>
      <c r="C1422" s="2">
        <v>168</v>
      </c>
      <c r="D1422" s="2" t="s">
        <v>2601</v>
      </c>
      <c r="E1422" s="2" t="s">
        <v>3376</v>
      </c>
      <c r="F1422" s="2">
        <v>-4</v>
      </c>
      <c r="G1422" s="2" t="s">
        <v>3377</v>
      </c>
      <c r="H1422" s="2" t="s">
        <v>3378</v>
      </c>
      <c r="I1422" s="2" t="s">
        <v>1261</v>
      </c>
      <c r="J1422" t="s">
        <v>62</v>
      </c>
    </row>
    <row r="1423" spans="1:10" x14ac:dyDescent="0.25">
      <c r="A1423" s="2">
        <v>68</v>
      </c>
      <c r="B1423" s="2">
        <v>100</v>
      </c>
      <c r="C1423" s="2">
        <v>168</v>
      </c>
      <c r="D1423" s="2" t="s">
        <v>2601</v>
      </c>
      <c r="E1423" s="2" t="s">
        <v>3376</v>
      </c>
      <c r="F1423" s="2">
        <v>-4</v>
      </c>
      <c r="G1423" s="2" t="s">
        <v>3377</v>
      </c>
      <c r="H1423" s="2" t="s">
        <v>3379</v>
      </c>
      <c r="I1423" s="2" t="s">
        <v>1261</v>
      </c>
      <c r="J1423" t="s">
        <v>62</v>
      </c>
    </row>
    <row r="1424" spans="1:10" x14ac:dyDescent="0.25">
      <c r="A1424" s="2">
        <v>68</v>
      </c>
      <c r="B1424" s="2">
        <v>100</v>
      </c>
      <c r="C1424" s="2">
        <v>168</v>
      </c>
      <c r="D1424" s="2" t="s">
        <v>2601</v>
      </c>
      <c r="E1424" s="2" t="s">
        <v>3376</v>
      </c>
      <c r="F1424" s="2">
        <v>-4</v>
      </c>
      <c r="G1424" s="2" t="s">
        <v>3377</v>
      </c>
      <c r="H1424" s="2" t="s">
        <v>3380</v>
      </c>
      <c r="I1424" s="2" t="s">
        <v>227</v>
      </c>
      <c r="J1424" t="s">
        <v>62</v>
      </c>
    </row>
    <row r="1425" spans="1:10" x14ac:dyDescent="0.25">
      <c r="A1425" s="2">
        <v>68</v>
      </c>
      <c r="B1425" s="2">
        <v>100</v>
      </c>
      <c r="C1425" s="2">
        <v>168</v>
      </c>
      <c r="D1425" s="2" t="s">
        <v>2601</v>
      </c>
      <c r="E1425" s="2" t="s">
        <v>3376</v>
      </c>
      <c r="F1425" s="2">
        <v>-4</v>
      </c>
      <c r="G1425" s="2" t="s">
        <v>3377</v>
      </c>
      <c r="H1425" s="2" t="s">
        <v>3381</v>
      </c>
      <c r="I1425" s="2" t="s">
        <v>1261</v>
      </c>
      <c r="J1425" t="s">
        <v>62</v>
      </c>
    </row>
    <row r="1426" spans="1:10" x14ac:dyDescent="0.25">
      <c r="A1426" s="2">
        <v>68</v>
      </c>
      <c r="B1426" s="2">
        <v>100</v>
      </c>
      <c r="C1426" s="2">
        <v>168</v>
      </c>
      <c r="D1426" s="2" t="s">
        <v>2601</v>
      </c>
      <c r="E1426" s="2" t="s">
        <v>3376</v>
      </c>
      <c r="F1426" s="2">
        <v>-4</v>
      </c>
      <c r="G1426" s="2" t="s">
        <v>3377</v>
      </c>
      <c r="H1426" s="2" t="s">
        <v>3382</v>
      </c>
      <c r="I1426" s="2" t="s">
        <v>194</v>
      </c>
      <c r="J1426" t="s">
        <v>62</v>
      </c>
    </row>
    <row r="1427" spans="1:10" x14ac:dyDescent="0.25">
      <c r="A1427" s="2">
        <v>70</v>
      </c>
      <c r="B1427" s="2">
        <v>98</v>
      </c>
      <c r="C1427" s="2">
        <v>168</v>
      </c>
      <c r="D1427" s="2" t="s">
        <v>2695</v>
      </c>
      <c r="E1427" s="2" t="s">
        <v>3383</v>
      </c>
      <c r="F1427" s="2" t="s">
        <v>560</v>
      </c>
      <c r="G1427" s="2" t="s">
        <v>3384</v>
      </c>
      <c r="H1427" s="2" t="s">
        <v>3385</v>
      </c>
      <c r="I1427" s="2" t="s">
        <v>110</v>
      </c>
      <c r="J1427" t="s">
        <v>62</v>
      </c>
    </row>
    <row r="1428" spans="1:10" x14ac:dyDescent="0.25">
      <c r="A1428" s="2">
        <v>70</v>
      </c>
      <c r="B1428" s="2">
        <v>98</v>
      </c>
      <c r="C1428" s="2">
        <v>168</v>
      </c>
      <c r="D1428" s="2" t="s">
        <v>2695</v>
      </c>
      <c r="E1428" s="2" t="s">
        <v>3383</v>
      </c>
      <c r="F1428" s="2" t="s">
        <v>560</v>
      </c>
      <c r="G1428" s="2" t="s">
        <v>3384</v>
      </c>
      <c r="H1428" s="2" t="s">
        <v>3386</v>
      </c>
      <c r="I1428" s="2" t="s">
        <v>78</v>
      </c>
      <c r="J1428" t="s">
        <v>62</v>
      </c>
    </row>
    <row r="1429" spans="1:10" x14ac:dyDescent="0.25">
      <c r="A1429" s="2">
        <v>70</v>
      </c>
      <c r="B1429" s="2">
        <v>98</v>
      </c>
      <c r="C1429" s="2">
        <v>168</v>
      </c>
      <c r="D1429" s="2" t="s">
        <v>2695</v>
      </c>
      <c r="E1429" s="2" t="s">
        <v>3383</v>
      </c>
      <c r="F1429" s="2" t="s">
        <v>560</v>
      </c>
      <c r="G1429" s="2" t="s">
        <v>3384</v>
      </c>
      <c r="H1429" s="2" t="s">
        <v>3387</v>
      </c>
      <c r="I1429" s="2" t="s">
        <v>279</v>
      </c>
      <c r="J1429" t="s">
        <v>62</v>
      </c>
    </row>
    <row r="1430" spans="1:10" x14ac:dyDescent="0.25">
      <c r="A1430" s="2">
        <v>70</v>
      </c>
      <c r="B1430" s="2">
        <v>98</v>
      </c>
      <c r="C1430" s="2">
        <v>168</v>
      </c>
      <c r="D1430" s="2" t="s">
        <v>2695</v>
      </c>
      <c r="E1430" s="2" t="s">
        <v>3383</v>
      </c>
      <c r="F1430" s="2" t="s">
        <v>560</v>
      </c>
      <c r="G1430" s="2" t="s">
        <v>3384</v>
      </c>
      <c r="H1430" s="2" t="s">
        <v>3388</v>
      </c>
      <c r="I1430" s="2" t="s">
        <v>1464</v>
      </c>
      <c r="J1430" t="s">
        <v>62</v>
      </c>
    </row>
    <row r="1431" spans="1:10" x14ac:dyDescent="0.25">
      <c r="A1431" s="2">
        <v>70</v>
      </c>
      <c r="B1431" s="2">
        <v>98</v>
      </c>
      <c r="C1431" s="2">
        <v>168</v>
      </c>
      <c r="D1431" s="2" t="s">
        <v>2695</v>
      </c>
      <c r="E1431" s="2" t="s">
        <v>3383</v>
      </c>
      <c r="F1431" s="2" t="s">
        <v>560</v>
      </c>
      <c r="G1431" s="2" t="s">
        <v>3384</v>
      </c>
      <c r="H1431" s="2" t="s">
        <v>3389</v>
      </c>
      <c r="I1431" s="2" t="s">
        <v>92</v>
      </c>
      <c r="J1431" t="s">
        <v>62</v>
      </c>
    </row>
    <row r="1432" spans="1:10" x14ac:dyDescent="0.25">
      <c r="A1432" s="2">
        <v>70</v>
      </c>
      <c r="B1432" s="2">
        <v>98</v>
      </c>
      <c r="C1432" s="2">
        <v>168</v>
      </c>
      <c r="D1432" s="2" t="s">
        <v>2695</v>
      </c>
      <c r="E1432" s="2" t="s">
        <v>3383</v>
      </c>
      <c r="F1432" s="2" t="s">
        <v>560</v>
      </c>
      <c r="G1432" s="2" t="s">
        <v>3384</v>
      </c>
      <c r="H1432" s="2" t="s">
        <v>3390</v>
      </c>
      <c r="I1432" s="2" t="s">
        <v>110</v>
      </c>
      <c r="J1432" t="s">
        <v>62</v>
      </c>
    </row>
    <row r="1433" spans="1:10" x14ac:dyDescent="0.25">
      <c r="A1433" s="2">
        <v>70</v>
      </c>
      <c r="B1433" s="2">
        <v>98</v>
      </c>
      <c r="C1433" s="2">
        <v>168</v>
      </c>
      <c r="D1433" s="2" t="s">
        <v>2695</v>
      </c>
      <c r="E1433" s="2" t="s">
        <v>3383</v>
      </c>
      <c r="F1433" s="2" t="s">
        <v>560</v>
      </c>
      <c r="G1433" s="2" t="s">
        <v>3384</v>
      </c>
      <c r="H1433" s="2" t="s">
        <v>3391</v>
      </c>
      <c r="I1433" s="2"/>
      <c r="J1433" t="s">
        <v>62</v>
      </c>
    </row>
    <row r="1434" spans="1:10" x14ac:dyDescent="0.25">
      <c r="A1434" s="2">
        <v>70</v>
      </c>
      <c r="B1434" s="2">
        <v>98</v>
      </c>
      <c r="C1434" s="2">
        <v>168</v>
      </c>
      <c r="D1434" s="2" t="s">
        <v>2695</v>
      </c>
      <c r="E1434" s="2" t="s">
        <v>3383</v>
      </c>
      <c r="F1434" s="2" t="s">
        <v>560</v>
      </c>
      <c r="G1434" s="2" t="s">
        <v>3384</v>
      </c>
      <c r="H1434" s="2" t="s">
        <v>3392</v>
      </c>
      <c r="I1434" s="2"/>
      <c r="J1434" t="s">
        <v>62</v>
      </c>
    </row>
    <row r="1435" spans="1:10" x14ac:dyDescent="0.25">
      <c r="A1435" s="2">
        <v>70</v>
      </c>
      <c r="B1435" s="2">
        <v>98</v>
      </c>
      <c r="C1435" s="2">
        <v>168</v>
      </c>
      <c r="D1435" s="2" t="s">
        <v>2695</v>
      </c>
      <c r="E1435" s="2" t="s">
        <v>3393</v>
      </c>
      <c r="F1435" s="2" t="s">
        <v>2492</v>
      </c>
      <c r="G1435" s="2" t="s">
        <v>3394</v>
      </c>
      <c r="H1435" s="2">
        <v>111.4</v>
      </c>
      <c r="I1435" s="2"/>
      <c r="J1435" t="s">
        <v>62</v>
      </c>
    </row>
    <row r="1436" spans="1:10" x14ac:dyDescent="0.25">
      <c r="A1436" s="2">
        <v>70</v>
      </c>
      <c r="B1436" s="2">
        <v>98</v>
      </c>
      <c r="C1436" s="2">
        <v>168</v>
      </c>
      <c r="D1436" s="2" t="s">
        <v>2695</v>
      </c>
      <c r="E1436" s="2" t="s">
        <v>3393</v>
      </c>
      <c r="F1436" s="2" t="s">
        <v>2492</v>
      </c>
      <c r="G1436" s="2" t="s">
        <v>3394</v>
      </c>
      <c r="H1436" s="2" t="s">
        <v>3395</v>
      </c>
      <c r="I1436" s="2"/>
      <c r="J1436" t="s">
        <v>62</v>
      </c>
    </row>
    <row r="1437" spans="1:10" x14ac:dyDescent="0.25">
      <c r="A1437" s="2">
        <v>66</v>
      </c>
      <c r="B1437" s="2">
        <v>103</v>
      </c>
      <c r="C1437" s="2">
        <v>169</v>
      </c>
      <c r="D1437" s="2" t="s">
        <v>2376</v>
      </c>
      <c r="E1437" s="2">
        <v>166</v>
      </c>
      <c r="F1437" s="2" t="s">
        <v>625</v>
      </c>
      <c r="G1437" s="2" t="s">
        <v>3396</v>
      </c>
      <c r="H1437" s="2">
        <v>166.1</v>
      </c>
      <c r="I1437" s="2" t="s">
        <v>73</v>
      </c>
      <c r="J1437" t="s">
        <v>62</v>
      </c>
    </row>
    <row r="1438" spans="1:10" x14ac:dyDescent="0.25">
      <c r="A1438" s="2">
        <v>67</v>
      </c>
      <c r="B1438" s="2">
        <v>102</v>
      </c>
      <c r="C1438" s="2">
        <v>169</v>
      </c>
      <c r="D1438" s="2" t="s">
        <v>2487</v>
      </c>
      <c r="E1438" s="2" t="s">
        <v>3397</v>
      </c>
      <c r="F1438" s="2" t="s">
        <v>1370</v>
      </c>
      <c r="G1438" s="2" t="s">
        <v>3398</v>
      </c>
      <c r="H1438" s="2">
        <v>483.6</v>
      </c>
      <c r="I1438" s="2"/>
      <c r="J1438" t="s">
        <v>62</v>
      </c>
    </row>
    <row r="1439" spans="1:10" x14ac:dyDescent="0.25">
      <c r="A1439" s="2">
        <v>67</v>
      </c>
      <c r="B1439" s="2">
        <v>102</v>
      </c>
      <c r="C1439" s="2">
        <v>169</v>
      </c>
      <c r="D1439" s="2" t="s">
        <v>2487</v>
      </c>
      <c r="E1439" s="2" t="s">
        <v>3397</v>
      </c>
      <c r="F1439" s="2" t="s">
        <v>1370</v>
      </c>
      <c r="G1439" s="2" t="s">
        <v>3398</v>
      </c>
      <c r="H1439" s="2">
        <v>685.4</v>
      </c>
      <c r="I1439" s="2"/>
      <c r="J1439" t="s">
        <v>62</v>
      </c>
    </row>
    <row r="1440" spans="1:10" x14ac:dyDescent="0.25">
      <c r="A1440" s="2">
        <v>67</v>
      </c>
      <c r="B1440" s="2">
        <v>102</v>
      </c>
      <c r="C1440" s="2">
        <v>169</v>
      </c>
      <c r="D1440" s="2" t="s">
        <v>2487</v>
      </c>
      <c r="E1440" s="2" t="s">
        <v>3397</v>
      </c>
      <c r="F1440" s="2" t="s">
        <v>1370</v>
      </c>
      <c r="G1440" s="2" t="s">
        <v>3398</v>
      </c>
      <c r="H1440" s="2">
        <v>867.3</v>
      </c>
      <c r="I1440" s="2"/>
      <c r="J1440" t="s">
        <v>62</v>
      </c>
    </row>
    <row r="1441" spans="1:10" x14ac:dyDescent="0.25">
      <c r="A1441" s="2">
        <v>68</v>
      </c>
      <c r="B1441" s="2">
        <v>101</v>
      </c>
      <c r="C1441" s="2">
        <v>169</v>
      </c>
      <c r="D1441" s="2" t="s">
        <v>2601</v>
      </c>
      <c r="E1441" s="2" t="s">
        <v>3399</v>
      </c>
      <c r="F1441" s="2" t="s">
        <v>329</v>
      </c>
      <c r="G1441" s="2" t="s">
        <v>3400</v>
      </c>
      <c r="H1441" s="2" t="s">
        <v>3401</v>
      </c>
      <c r="I1441" s="2"/>
      <c r="J1441" t="s">
        <v>62</v>
      </c>
    </row>
    <row r="1442" spans="1:10" x14ac:dyDescent="0.25">
      <c r="A1442" s="2">
        <v>68</v>
      </c>
      <c r="B1442" s="2">
        <v>101</v>
      </c>
      <c r="C1442" s="2">
        <v>169</v>
      </c>
      <c r="D1442" s="2" t="s">
        <v>2601</v>
      </c>
      <c r="E1442" s="2" t="s">
        <v>3399</v>
      </c>
      <c r="F1442" s="2" t="s">
        <v>329</v>
      </c>
      <c r="G1442" s="2" t="s">
        <v>3400</v>
      </c>
      <c r="H1442" s="2" t="s">
        <v>3402</v>
      </c>
      <c r="I1442" s="2"/>
      <c r="J1442" t="s">
        <v>62</v>
      </c>
    </row>
    <row r="1443" spans="1:10" x14ac:dyDescent="0.25">
      <c r="A1443" s="2">
        <v>68</v>
      </c>
      <c r="B1443" s="2">
        <v>101</v>
      </c>
      <c r="C1443" s="2">
        <v>169</v>
      </c>
      <c r="D1443" s="2" t="s">
        <v>2601</v>
      </c>
      <c r="E1443" s="2" t="s">
        <v>3403</v>
      </c>
      <c r="F1443" s="2" t="s">
        <v>380</v>
      </c>
      <c r="G1443" s="2" t="s">
        <v>3404</v>
      </c>
      <c r="H1443" s="2" t="s">
        <v>3405</v>
      </c>
      <c r="I1443" s="2" t="s">
        <v>273</v>
      </c>
      <c r="J1443" t="s">
        <v>62</v>
      </c>
    </row>
    <row r="1444" spans="1:10" x14ac:dyDescent="0.25">
      <c r="A1444" s="2">
        <v>68</v>
      </c>
      <c r="B1444" s="2">
        <v>101</v>
      </c>
      <c r="C1444" s="2">
        <v>169</v>
      </c>
      <c r="D1444" s="2" t="s">
        <v>2601</v>
      </c>
      <c r="E1444" s="2" t="s">
        <v>3403</v>
      </c>
      <c r="F1444" s="2" t="s">
        <v>380</v>
      </c>
      <c r="G1444" s="2" t="s">
        <v>3404</v>
      </c>
      <c r="H1444" s="2" t="s">
        <v>3406</v>
      </c>
      <c r="I1444" s="2" t="s">
        <v>273</v>
      </c>
      <c r="J1444" t="s">
        <v>62</v>
      </c>
    </row>
    <row r="1445" spans="1:10" x14ac:dyDescent="0.25">
      <c r="A1445" s="2">
        <v>69</v>
      </c>
      <c r="B1445" s="2">
        <v>100</v>
      </c>
      <c r="C1445" s="2">
        <v>169</v>
      </c>
      <c r="D1445" s="2" t="s">
        <v>2659</v>
      </c>
      <c r="E1445" s="2" t="s">
        <v>3407</v>
      </c>
      <c r="F1445" s="2" t="s">
        <v>380</v>
      </c>
      <c r="G1445" s="2" t="s">
        <v>3408</v>
      </c>
      <c r="H1445" s="2" t="s">
        <v>3409</v>
      </c>
      <c r="I1445" s="2" t="s">
        <v>7</v>
      </c>
      <c r="J1445" t="s">
        <v>62</v>
      </c>
    </row>
    <row r="1446" spans="1:10" x14ac:dyDescent="0.25">
      <c r="A1446" s="2">
        <v>69</v>
      </c>
      <c r="B1446" s="2">
        <v>100</v>
      </c>
      <c r="C1446" s="2">
        <v>169</v>
      </c>
      <c r="D1446" s="2" t="s">
        <v>2659</v>
      </c>
      <c r="E1446" s="2" t="s">
        <v>3407</v>
      </c>
      <c r="F1446" s="2" t="s">
        <v>380</v>
      </c>
      <c r="G1446" s="2" t="s">
        <v>3408</v>
      </c>
      <c r="H1446" s="2" t="s">
        <v>3410</v>
      </c>
      <c r="I1446" s="2" t="s">
        <v>7</v>
      </c>
      <c r="J1446" t="s">
        <v>62</v>
      </c>
    </row>
    <row r="1447" spans="1:10" x14ac:dyDescent="0.25">
      <c r="A1447" s="2">
        <v>69</v>
      </c>
      <c r="B1447" s="2">
        <v>100</v>
      </c>
      <c r="C1447" s="2">
        <v>169</v>
      </c>
      <c r="D1447" s="2" t="s">
        <v>2659</v>
      </c>
      <c r="E1447" s="2" t="s">
        <v>3407</v>
      </c>
      <c r="F1447" s="2" t="s">
        <v>380</v>
      </c>
      <c r="G1447" s="2" t="s">
        <v>3408</v>
      </c>
      <c r="H1447" s="2">
        <v>307.73586</v>
      </c>
      <c r="I1447" s="2" t="s">
        <v>92</v>
      </c>
      <c r="J1447" t="s">
        <v>62</v>
      </c>
    </row>
    <row r="1448" spans="1:10" x14ac:dyDescent="0.25">
      <c r="A1448" s="2">
        <v>69</v>
      </c>
      <c r="B1448" s="2">
        <v>100</v>
      </c>
      <c r="C1448" s="2">
        <v>169</v>
      </c>
      <c r="D1448" s="2" t="s">
        <v>2659</v>
      </c>
      <c r="E1448" s="2" t="s">
        <v>3407</v>
      </c>
      <c r="F1448" s="2" t="s">
        <v>380</v>
      </c>
      <c r="G1448" s="2" t="s">
        <v>3408</v>
      </c>
      <c r="H1448" s="2">
        <v>-10</v>
      </c>
      <c r="I1448" s="2"/>
      <c r="J1448" t="s">
        <v>62</v>
      </c>
    </row>
    <row r="1449" spans="1:10" x14ac:dyDescent="0.25">
      <c r="A1449" s="2">
        <v>69</v>
      </c>
      <c r="B1449" s="2">
        <v>100</v>
      </c>
      <c r="C1449" s="2">
        <v>169</v>
      </c>
      <c r="D1449" s="2" t="s">
        <v>2659</v>
      </c>
      <c r="E1449" s="2" t="s">
        <v>3411</v>
      </c>
      <c r="F1449" s="2" t="s">
        <v>1214</v>
      </c>
      <c r="G1449" s="2" t="s">
        <v>3412</v>
      </c>
      <c r="H1449" s="2" t="s">
        <v>3413</v>
      </c>
      <c r="I1449" s="2" t="s">
        <v>273</v>
      </c>
      <c r="J1449" t="s">
        <v>62</v>
      </c>
    </row>
    <row r="1450" spans="1:10" x14ac:dyDescent="0.25">
      <c r="A1450" s="2">
        <v>69</v>
      </c>
      <c r="B1450" s="2">
        <v>100</v>
      </c>
      <c r="C1450" s="2">
        <v>169</v>
      </c>
      <c r="D1450" s="2" t="s">
        <v>2659</v>
      </c>
      <c r="E1450" s="2" t="s">
        <v>3411</v>
      </c>
      <c r="F1450" s="2" t="s">
        <v>1214</v>
      </c>
      <c r="G1450" s="2" t="s">
        <v>3412</v>
      </c>
      <c r="H1450" s="2" t="s">
        <v>3414</v>
      </c>
      <c r="I1450" s="2" t="s">
        <v>482</v>
      </c>
      <c r="J1450" t="s">
        <v>62</v>
      </c>
    </row>
    <row r="1451" spans="1:10" x14ac:dyDescent="0.25">
      <c r="A1451" s="2">
        <v>69</v>
      </c>
      <c r="B1451" s="2">
        <v>100</v>
      </c>
      <c r="C1451" s="2">
        <v>169</v>
      </c>
      <c r="D1451" s="2" t="s">
        <v>2659</v>
      </c>
      <c r="E1451" s="2" t="s">
        <v>3411</v>
      </c>
      <c r="F1451" s="2" t="s">
        <v>1214</v>
      </c>
      <c r="G1451" s="2" t="s">
        <v>3412</v>
      </c>
      <c r="H1451" s="2" t="s">
        <v>3415</v>
      </c>
      <c r="I1451" s="2" t="s">
        <v>1261</v>
      </c>
      <c r="J1451" t="s">
        <v>62</v>
      </c>
    </row>
    <row r="1452" spans="1:10" x14ac:dyDescent="0.25">
      <c r="A1452" s="2">
        <v>69</v>
      </c>
      <c r="B1452" s="2">
        <v>100</v>
      </c>
      <c r="C1452" s="2">
        <v>169</v>
      </c>
      <c r="D1452" s="2" t="s">
        <v>2659</v>
      </c>
      <c r="E1452" s="2" t="s">
        <v>3411</v>
      </c>
      <c r="F1452" s="2" t="s">
        <v>1214</v>
      </c>
      <c r="G1452" s="2" t="s">
        <v>3412</v>
      </c>
      <c r="H1452" s="2" t="s">
        <v>3416</v>
      </c>
      <c r="I1452" s="2"/>
      <c r="J1452" t="s">
        <v>62</v>
      </c>
    </row>
    <row r="1453" spans="1:10" x14ac:dyDescent="0.25">
      <c r="A1453" s="2">
        <v>69</v>
      </c>
      <c r="B1453" s="2">
        <v>100</v>
      </c>
      <c r="C1453" s="2">
        <v>169</v>
      </c>
      <c r="D1453" s="2" t="s">
        <v>2659</v>
      </c>
      <c r="E1453" s="2" t="s">
        <v>3411</v>
      </c>
      <c r="F1453" s="2" t="s">
        <v>1214</v>
      </c>
      <c r="G1453" s="2" t="s">
        <v>3412</v>
      </c>
      <c r="H1453" s="2" t="s">
        <v>3417</v>
      </c>
      <c r="I1453" s="2"/>
      <c r="J1453" t="s">
        <v>62</v>
      </c>
    </row>
    <row r="1454" spans="1:10" x14ac:dyDescent="0.25">
      <c r="A1454" s="2">
        <v>70</v>
      </c>
      <c r="B1454" s="2">
        <v>99</v>
      </c>
      <c r="C1454" s="2">
        <v>169</v>
      </c>
      <c r="D1454" s="2" t="s">
        <v>2695</v>
      </c>
      <c r="E1454" s="2" t="s">
        <v>3418</v>
      </c>
      <c r="F1454" s="2" t="s">
        <v>80</v>
      </c>
      <c r="G1454" s="2" t="s">
        <v>3419</v>
      </c>
      <c r="H1454" s="2" t="s">
        <v>3420</v>
      </c>
      <c r="I1454" s="2" t="s">
        <v>196</v>
      </c>
      <c r="J1454" t="s">
        <v>62</v>
      </c>
    </row>
    <row r="1455" spans="1:10" x14ac:dyDescent="0.25">
      <c r="A1455" s="2">
        <v>71</v>
      </c>
      <c r="B1455" s="2">
        <v>98</v>
      </c>
      <c r="C1455" s="2">
        <v>169</v>
      </c>
      <c r="D1455" s="2" t="s">
        <v>2957</v>
      </c>
      <c r="E1455" s="2" t="s">
        <v>3421</v>
      </c>
      <c r="F1455" s="2" t="s">
        <v>80</v>
      </c>
      <c r="G1455" s="2" t="s">
        <v>3422</v>
      </c>
      <c r="H1455" s="2" t="s">
        <v>3421</v>
      </c>
      <c r="I1455" s="2" t="s">
        <v>196</v>
      </c>
      <c r="J1455" t="s">
        <v>62</v>
      </c>
    </row>
    <row r="1456" spans="1:10" x14ac:dyDescent="0.25">
      <c r="A1456" s="2">
        <v>72</v>
      </c>
      <c r="B1456" s="2">
        <v>97</v>
      </c>
      <c r="C1456" s="2">
        <v>169</v>
      </c>
      <c r="D1456" s="2" t="s">
        <v>3071</v>
      </c>
      <c r="E1456" s="2" t="s">
        <v>3423</v>
      </c>
      <c r="F1456" s="2" t="s">
        <v>814</v>
      </c>
      <c r="G1456" s="2" t="s">
        <v>3424</v>
      </c>
      <c r="H1456" s="2" t="s">
        <v>3423</v>
      </c>
      <c r="I1456" s="2" t="s">
        <v>273</v>
      </c>
      <c r="J1456" t="s">
        <v>62</v>
      </c>
    </row>
    <row r="1457" spans="1:10" x14ac:dyDescent="0.25">
      <c r="A1457" s="2">
        <v>73</v>
      </c>
      <c r="B1457" s="2">
        <v>96</v>
      </c>
      <c r="C1457" s="2">
        <v>169</v>
      </c>
      <c r="D1457" s="2" t="s">
        <v>3425</v>
      </c>
      <c r="E1457" s="2" t="s">
        <v>3426</v>
      </c>
      <c r="F1457" s="2" t="s">
        <v>75</v>
      </c>
      <c r="G1457" s="2" t="s">
        <v>2255</v>
      </c>
      <c r="H1457" s="2" t="s">
        <v>3427</v>
      </c>
      <c r="I1457" s="2"/>
      <c r="J1457" t="s">
        <v>62</v>
      </c>
    </row>
    <row r="1458" spans="1:10" x14ac:dyDescent="0.25">
      <c r="A1458" s="2">
        <v>73</v>
      </c>
      <c r="B1458" s="2">
        <v>96</v>
      </c>
      <c r="C1458" s="2">
        <v>169</v>
      </c>
      <c r="D1458" s="2" t="s">
        <v>3425</v>
      </c>
      <c r="E1458" s="2" t="s">
        <v>3426</v>
      </c>
      <c r="F1458" s="2" t="s">
        <v>75</v>
      </c>
      <c r="G1458" s="2" t="s">
        <v>2255</v>
      </c>
      <c r="H1458" s="2" t="s">
        <v>3428</v>
      </c>
      <c r="I1458" s="2"/>
      <c r="J1458" t="s">
        <v>62</v>
      </c>
    </row>
    <row r="1459" spans="1:10" x14ac:dyDescent="0.25">
      <c r="A1459" s="2">
        <v>73</v>
      </c>
      <c r="B1459" s="2">
        <v>96</v>
      </c>
      <c r="C1459" s="2">
        <v>169</v>
      </c>
      <c r="D1459" s="2" t="s">
        <v>3425</v>
      </c>
      <c r="E1459" s="2" t="s">
        <v>3429</v>
      </c>
      <c r="F1459" s="2" t="s">
        <v>1271</v>
      </c>
      <c r="G1459" s="2" t="s">
        <v>3430</v>
      </c>
      <c r="H1459" s="2" t="s">
        <v>3431</v>
      </c>
      <c r="I1459" s="2" t="s">
        <v>273</v>
      </c>
      <c r="J1459" t="s">
        <v>62</v>
      </c>
    </row>
    <row r="1460" spans="1:10" x14ac:dyDescent="0.25">
      <c r="A1460" s="2">
        <v>66</v>
      </c>
      <c r="B1460" s="2">
        <v>104</v>
      </c>
      <c r="C1460" s="2">
        <v>170</v>
      </c>
      <c r="D1460" s="2" t="s">
        <v>2376</v>
      </c>
      <c r="E1460" s="2" t="s">
        <v>3432</v>
      </c>
      <c r="F1460" s="2" t="s">
        <v>567</v>
      </c>
      <c r="G1460" s="2" t="s">
        <v>3433</v>
      </c>
      <c r="H1460" s="2" t="s">
        <v>861</v>
      </c>
      <c r="I1460" s="2"/>
      <c r="J1460" t="s">
        <v>62</v>
      </c>
    </row>
    <row r="1461" spans="1:10" x14ac:dyDescent="0.25">
      <c r="A1461" s="2">
        <v>66</v>
      </c>
      <c r="B1461" s="2">
        <v>104</v>
      </c>
      <c r="C1461" s="2">
        <v>170</v>
      </c>
      <c r="D1461" s="2" t="s">
        <v>2376</v>
      </c>
      <c r="E1461" s="2" t="s">
        <v>3432</v>
      </c>
      <c r="F1461" s="2" t="s">
        <v>567</v>
      </c>
      <c r="G1461" s="2" t="s">
        <v>3433</v>
      </c>
      <c r="H1461" s="2" t="s">
        <v>3434</v>
      </c>
      <c r="I1461" s="2"/>
      <c r="J1461" t="s">
        <v>62</v>
      </c>
    </row>
    <row r="1462" spans="1:10" x14ac:dyDescent="0.25">
      <c r="A1462" s="2">
        <v>66</v>
      </c>
      <c r="B1462" s="2">
        <v>104</v>
      </c>
      <c r="C1462" s="2">
        <v>170</v>
      </c>
      <c r="D1462" s="2" t="s">
        <v>2376</v>
      </c>
      <c r="E1462" s="2" t="s">
        <v>3432</v>
      </c>
      <c r="F1462" s="2" t="s">
        <v>567</v>
      </c>
      <c r="G1462" s="2" t="s">
        <v>3433</v>
      </c>
      <c r="H1462" s="2" t="s">
        <v>3435</v>
      </c>
      <c r="I1462" s="2"/>
      <c r="J1462" t="s">
        <v>62</v>
      </c>
    </row>
    <row r="1463" spans="1:10" x14ac:dyDescent="0.25">
      <c r="A1463" s="2">
        <v>66</v>
      </c>
      <c r="B1463" s="2">
        <v>104</v>
      </c>
      <c r="C1463" s="2">
        <v>170</v>
      </c>
      <c r="D1463" s="2" t="s">
        <v>2376</v>
      </c>
      <c r="E1463" s="2" t="s">
        <v>3432</v>
      </c>
      <c r="F1463" s="2" t="s">
        <v>567</v>
      </c>
      <c r="G1463" s="2" t="s">
        <v>3433</v>
      </c>
      <c r="H1463" s="2" t="s">
        <v>3436</v>
      </c>
      <c r="I1463" s="2"/>
      <c r="J1463" t="s">
        <v>62</v>
      </c>
    </row>
    <row r="1464" spans="1:10" x14ac:dyDescent="0.25">
      <c r="A1464" s="2">
        <v>66</v>
      </c>
      <c r="B1464" s="2">
        <v>104</v>
      </c>
      <c r="C1464" s="2">
        <v>170</v>
      </c>
      <c r="D1464" s="2" t="s">
        <v>2376</v>
      </c>
      <c r="E1464" s="2" t="s">
        <v>3432</v>
      </c>
      <c r="F1464" s="2" t="s">
        <v>567</v>
      </c>
      <c r="G1464" s="2" t="s">
        <v>3433</v>
      </c>
      <c r="H1464" s="2" t="s">
        <v>3437</v>
      </c>
      <c r="I1464" s="2"/>
      <c r="J1464" t="s">
        <v>62</v>
      </c>
    </row>
    <row r="1465" spans="1:10" x14ac:dyDescent="0.25">
      <c r="A1465" s="2">
        <v>66</v>
      </c>
      <c r="B1465" s="2">
        <v>104</v>
      </c>
      <c r="C1465" s="2">
        <v>170</v>
      </c>
      <c r="D1465" s="2" t="s">
        <v>2376</v>
      </c>
      <c r="E1465" s="2" t="s">
        <v>3432</v>
      </c>
      <c r="F1465" s="2" t="s">
        <v>567</v>
      </c>
      <c r="G1465" s="2" t="s">
        <v>3433</v>
      </c>
      <c r="H1465" s="2" t="s">
        <v>3438</v>
      </c>
      <c r="I1465" s="2"/>
      <c r="J1465" t="s">
        <v>62</v>
      </c>
    </row>
    <row r="1466" spans="1:10" x14ac:dyDescent="0.25">
      <c r="A1466" s="2">
        <v>68</v>
      </c>
      <c r="B1466" s="2">
        <v>102</v>
      </c>
      <c r="C1466" s="2">
        <v>170</v>
      </c>
      <c r="D1466" s="2" t="s">
        <v>2601</v>
      </c>
      <c r="E1466" s="2" t="s">
        <v>3439</v>
      </c>
      <c r="F1466" s="2" t="s">
        <v>458</v>
      </c>
      <c r="G1466" s="2" t="s">
        <v>3440</v>
      </c>
      <c r="H1466" s="2" t="s">
        <v>3441</v>
      </c>
      <c r="I1466" s="2" t="s">
        <v>273</v>
      </c>
      <c r="J1466" t="s">
        <v>62</v>
      </c>
    </row>
    <row r="1467" spans="1:10" x14ac:dyDescent="0.25">
      <c r="A1467" s="2">
        <v>68</v>
      </c>
      <c r="B1467" s="2">
        <v>102</v>
      </c>
      <c r="C1467" s="2">
        <v>170</v>
      </c>
      <c r="D1467" s="2" t="s">
        <v>2601</v>
      </c>
      <c r="E1467" s="2" t="s">
        <v>3439</v>
      </c>
      <c r="F1467" s="2" t="s">
        <v>458</v>
      </c>
      <c r="G1467" s="2" t="s">
        <v>3440</v>
      </c>
      <c r="H1467" s="2" t="s">
        <v>3442</v>
      </c>
      <c r="I1467" s="2"/>
      <c r="J1467" t="s">
        <v>62</v>
      </c>
    </row>
    <row r="1468" spans="1:10" x14ac:dyDescent="0.25">
      <c r="A1468" s="2">
        <v>68</v>
      </c>
      <c r="B1468" s="2">
        <v>102</v>
      </c>
      <c r="C1468" s="2">
        <v>170</v>
      </c>
      <c r="D1468" s="2" t="s">
        <v>2601</v>
      </c>
      <c r="E1468" s="2" t="s">
        <v>3439</v>
      </c>
      <c r="F1468" s="2" t="s">
        <v>458</v>
      </c>
      <c r="G1468" s="2" t="s">
        <v>3440</v>
      </c>
      <c r="H1468" s="2" t="s">
        <v>3443</v>
      </c>
      <c r="I1468" s="2" t="s">
        <v>78</v>
      </c>
      <c r="J1468" t="s">
        <v>62</v>
      </c>
    </row>
    <row r="1469" spans="1:10" x14ac:dyDescent="0.25">
      <c r="A1469" s="2">
        <v>68</v>
      </c>
      <c r="B1469" s="2">
        <v>102</v>
      </c>
      <c r="C1469" s="2">
        <v>170</v>
      </c>
      <c r="D1469" s="2" t="s">
        <v>2601</v>
      </c>
      <c r="E1469" s="2" t="s">
        <v>3439</v>
      </c>
      <c r="F1469" s="2" t="s">
        <v>458</v>
      </c>
      <c r="G1469" s="2" t="s">
        <v>3440</v>
      </c>
      <c r="H1469" s="2" t="s">
        <v>3444</v>
      </c>
      <c r="I1469" s="2"/>
      <c r="J1469" t="s">
        <v>62</v>
      </c>
    </row>
    <row r="1470" spans="1:10" x14ac:dyDescent="0.25">
      <c r="A1470" s="2">
        <v>68</v>
      </c>
      <c r="B1470" s="2">
        <v>102</v>
      </c>
      <c r="C1470" s="2">
        <v>170</v>
      </c>
      <c r="D1470" s="2" t="s">
        <v>2601</v>
      </c>
      <c r="E1470" s="2" t="s">
        <v>3439</v>
      </c>
      <c r="F1470" s="2" t="s">
        <v>458</v>
      </c>
      <c r="G1470" s="2" t="s">
        <v>3440</v>
      </c>
      <c r="H1470" s="2" t="s">
        <v>3445</v>
      </c>
      <c r="I1470" s="2"/>
      <c r="J1470" t="s">
        <v>62</v>
      </c>
    </row>
    <row r="1471" spans="1:10" x14ac:dyDescent="0.25">
      <c r="A1471" s="2">
        <v>69</v>
      </c>
      <c r="B1471" s="2">
        <v>101</v>
      </c>
      <c r="C1471" s="2">
        <v>170</v>
      </c>
      <c r="D1471" s="2" t="s">
        <v>2659</v>
      </c>
      <c r="E1471" s="2" t="s">
        <v>3446</v>
      </c>
      <c r="F1471" s="2" t="s">
        <v>116</v>
      </c>
      <c r="G1471" s="2" t="s">
        <v>3447</v>
      </c>
      <c r="H1471" s="2" t="s">
        <v>3448</v>
      </c>
      <c r="I1471" s="2" t="s">
        <v>273</v>
      </c>
      <c r="J1471" t="s">
        <v>62</v>
      </c>
    </row>
    <row r="1472" spans="1:10" x14ac:dyDescent="0.25">
      <c r="A1472" s="2">
        <v>69</v>
      </c>
      <c r="B1472" s="2">
        <v>101</v>
      </c>
      <c r="C1472" s="2">
        <v>170</v>
      </c>
      <c r="D1472" s="2" t="s">
        <v>2659</v>
      </c>
      <c r="E1472" s="2" t="s">
        <v>3446</v>
      </c>
      <c r="F1472" s="2" t="s">
        <v>116</v>
      </c>
      <c r="G1472" s="2" t="s">
        <v>3447</v>
      </c>
      <c r="H1472" s="2" t="s">
        <v>3449</v>
      </c>
      <c r="I1472" s="2" t="s">
        <v>273</v>
      </c>
      <c r="J1472" t="s">
        <v>62</v>
      </c>
    </row>
    <row r="1473" spans="1:10" x14ac:dyDescent="0.25">
      <c r="A1473" s="2">
        <v>70</v>
      </c>
      <c r="B1473" s="2">
        <v>100</v>
      </c>
      <c r="C1473" s="2">
        <v>170</v>
      </c>
      <c r="D1473" s="2" t="s">
        <v>2695</v>
      </c>
      <c r="E1473" s="2" t="s">
        <v>3450</v>
      </c>
      <c r="F1473" s="2">
        <v>-4</v>
      </c>
      <c r="G1473" s="2" t="s">
        <v>3451</v>
      </c>
      <c r="H1473" s="2" t="s">
        <v>3452</v>
      </c>
      <c r="I1473" s="2" t="s">
        <v>273</v>
      </c>
      <c r="J1473" t="s">
        <v>62</v>
      </c>
    </row>
    <row r="1474" spans="1:10" x14ac:dyDescent="0.25">
      <c r="A1474" s="2">
        <v>71</v>
      </c>
      <c r="B1474" s="2">
        <v>99</v>
      </c>
      <c r="C1474" s="2">
        <v>170</v>
      </c>
      <c r="D1474" s="2" t="s">
        <v>2957</v>
      </c>
      <c r="E1474" s="2" t="s">
        <v>3453</v>
      </c>
      <c r="F1474" s="2" t="s">
        <v>1688</v>
      </c>
      <c r="G1474" s="2" t="s">
        <v>3454</v>
      </c>
      <c r="H1474" s="2" t="s">
        <v>3455</v>
      </c>
      <c r="I1474" s="2" t="s">
        <v>227</v>
      </c>
      <c r="J1474" t="s">
        <v>62</v>
      </c>
    </row>
    <row r="1475" spans="1:10" x14ac:dyDescent="0.25">
      <c r="A1475" s="2">
        <v>72</v>
      </c>
      <c r="B1475" s="2">
        <v>98</v>
      </c>
      <c r="C1475" s="2">
        <v>170</v>
      </c>
      <c r="D1475" s="2" t="s">
        <v>3071</v>
      </c>
      <c r="E1475" s="2" t="s">
        <v>3456</v>
      </c>
      <c r="F1475" s="2" t="s">
        <v>101</v>
      </c>
      <c r="G1475" s="2" t="s">
        <v>1275</v>
      </c>
      <c r="H1475" s="2" t="s">
        <v>3457</v>
      </c>
      <c r="I1475" s="2" t="s">
        <v>78</v>
      </c>
      <c r="J1475" t="s">
        <v>62</v>
      </c>
    </row>
    <row r="1476" spans="1:10" x14ac:dyDescent="0.25">
      <c r="A1476" s="2">
        <v>72</v>
      </c>
      <c r="B1476" s="2">
        <v>98</v>
      </c>
      <c r="C1476" s="2">
        <v>170</v>
      </c>
      <c r="D1476" s="2" t="s">
        <v>3071</v>
      </c>
      <c r="E1476" s="2" t="s">
        <v>3456</v>
      </c>
      <c r="F1476" s="2" t="s">
        <v>101</v>
      </c>
      <c r="G1476" s="2" t="s">
        <v>1275</v>
      </c>
      <c r="H1476" s="2" t="s">
        <v>3458</v>
      </c>
      <c r="I1476" s="2"/>
      <c r="J1476" t="s">
        <v>62</v>
      </c>
    </row>
    <row r="1477" spans="1:10" x14ac:dyDescent="0.25">
      <c r="A1477" s="2">
        <v>68</v>
      </c>
      <c r="B1477" s="2">
        <v>103</v>
      </c>
      <c r="C1477" s="2">
        <v>171</v>
      </c>
      <c r="D1477" s="2" t="s">
        <v>2601</v>
      </c>
      <c r="E1477" s="2" t="s">
        <v>3459</v>
      </c>
      <c r="F1477" s="2" t="s">
        <v>80</v>
      </c>
      <c r="G1477" s="2" t="s">
        <v>3460</v>
      </c>
      <c r="H1477" s="2" t="s">
        <v>3459</v>
      </c>
      <c r="I1477" s="2" t="s">
        <v>92</v>
      </c>
      <c r="J1477" t="s">
        <v>62</v>
      </c>
    </row>
    <row r="1478" spans="1:10" x14ac:dyDescent="0.25">
      <c r="A1478" s="2">
        <v>69</v>
      </c>
      <c r="B1478" s="2">
        <v>102</v>
      </c>
      <c r="C1478" s="2">
        <v>171</v>
      </c>
      <c r="D1478" s="2" t="s">
        <v>2659</v>
      </c>
      <c r="E1478" s="2" t="s">
        <v>3461</v>
      </c>
      <c r="F1478" s="2" t="s">
        <v>1214</v>
      </c>
      <c r="G1478" s="2" t="s">
        <v>3462</v>
      </c>
      <c r="H1478" s="2" t="s">
        <v>3463</v>
      </c>
      <c r="I1478" s="2" t="s">
        <v>273</v>
      </c>
      <c r="J1478" t="s">
        <v>62</v>
      </c>
    </row>
    <row r="1479" spans="1:10" x14ac:dyDescent="0.25">
      <c r="A1479" s="2">
        <v>69</v>
      </c>
      <c r="B1479" s="2">
        <v>102</v>
      </c>
      <c r="C1479" s="2">
        <v>171</v>
      </c>
      <c r="D1479" s="2" t="s">
        <v>2659</v>
      </c>
      <c r="E1479" s="2" t="s">
        <v>3461</v>
      </c>
      <c r="F1479" s="2" t="s">
        <v>1214</v>
      </c>
      <c r="G1479" s="2" t="s">
        <v>3462</v>
      </c>
      <c r="H1479" s="2" t="s">
        <v>3464</v>
      </c>
      <c r="I1479" s="2" t="s">
        <v>273</v>
      </c>
      <c r="J1479" t="s">
        <v>62</v>
      </c>
    </row>
    <row r="1480" spans="1:10" x14ac:dyDescent="0.25">
      <c r="A1480" s="2">
        <v>69</v>
      </c>
      <c r="B1480" s="2">
        <v>102</v>
      </c>
      <c r="C1480" s="2">
        <v>171</v>
      </c>
      <c r="D1480" s="2" t="s">
        <v>2659</v>
      </c>
      <c r="E1480" s="2" t="s">
        <v>3461</v>
      </c>
      <c r="F1480" s="2" t="s">
        <v>1214</v>
      </c>
      <c r="G1480" s="2" t="s">
        <v>3462</v>
      </c>
      <c r="H1480" s="2" t="s">
        <v>3465</v>
      </c>
      <c r="I1480" s="2" t="s">
        <v>227</v>
      </c>
      <c r="J1480" t="s">
        <v>62</v>
      </c>
    </row>
    <row r="1481" spans="1:10" x14ac:dyDescent="0.25">
      <c r="A1481" s="2">
        <v>69</v>
      </c>
      <c r="B1481" s="2">
        <v>102</v>
      </c>
      <c r="C1481" s="2">
        <v>171</v>
      </c>
      <c r="D1481" s="2" t="s">
        <v>2659</v>
      </c>
      <c r="E1481" s="2" t="s">
        <v>3461</v>
      </c>
      <c r="F1481" s="2" t="s">
        <v>1214</v>
      </c>
      <c r="G1481" s="2" t="s">
        <v>3462</v>
      </c>
      <c r="H1481" s="2" t="s">
        <v>3466</v>
      </c>
      <c r="I1481" s="2" t="s">
        <v>196</v>
      </c>
      <c r="J1481" t="s">
        <v>62</v>
      </c>
    </row>
    <row r="1482" spans="1:10" x14ac:dyDescent="0.25">
      <c r="A1482" s="2">
        <v>69</v>
      </c>
      <c r="B1482" s="2">
        <v>102</v>
      </c>
      <c r="C1482" s="2">
        <v>171</v>
      </c>
      <c r="D1482" s="2" t="s">
        <v>2659</v>
      </c>
      <c r="E1482" s="2" t="s">
        <v>3467</v>
      </c>
      <c r="F1482" s="2" t="s">
        <v>1202</v>
      </c>
      <c r="G1482" s="2" t="s">
        <v>3468</v>
      </c>
      <c r="H1482" s="2" t="s">
        <v>3469</v>
      </c>
      <c r="I1482" s="2"/>
      <c r="J1482" t="s">
        <v>62</v>
      </c>
    </row>
    <row r="1483" spans="1:10" x14ac:dyDescent="0.25">
      <c r="A1483" s="2">
        <v>69</v>
      </c>
      <c r="B1483" s="2">
        <v>102</v>
      </c>
      <c r="C1483" s="2">
        <v>171</v>
      </c>
      <c r="D1483" s="2" t="s">
        <v>2659</v>
      </c>
      <c r="E1483" s="2" t="s">
        <v>3467</v>
      </c>
      <c r="F1483" s="2" t="s">
        <v>1202</v>
      </c>
      <c r="G1483" s="2" t="s">
        <v>3468</v>
      </c>
      <c r="H1483" s="2" t="s">
        <v>3470</v>
      </c>
      <c r="I1483" s="2" t="s">
        <v>92</v>
      </c>
      <c r="J1483" t="s">
        <v>62</v>
      </c>
    </row>
    <row r="1484" spans="1:10" x14ac:dyDescent="0.25">
      <c r="A1484" s="2">
        <v>69</v>
      </c>
      <c r="B1484" s="2">
        <v>102</v>
      </c>
      <c r="C1484" s="2">
        <v>171</v>
      </c>
      <c r="D1484" s="2" t="s">
        <v>2659</v>
      </c>
      <c r="E1484" s="2" t="s">
        <v>3467</v>
      </c>
      <c r="F1484" s="2" t="s">
        <v>1202</v>
      </c>
      <c r="G1484" s="2" t="s">
        <v>3468</v>
      </c>
      <c r="H1484" s="2" t="s">
        <v>3471</v>
      </c>
      <c r="I1484" s="2"/>
      <c r="J1484" t="s">
        <v>62</v>
      </c>
    </row>
    <row r="1485" spans="1:10" x14ac:dyDescent="0.25">
      <c r="A1485" s="2">
        <v>70</v>
      </c>
      <c r="B1485" s="2">
        <v>101</v>
      </c>
      <c r="C1485" s="2">
        <v>171</v>
      </c>
      <c r="D1485" s="2" t="s">
        <v>2695</v>
      </c>
      <c r="E1485" s="2" t="s">
        <v>3472</v>
      </c>
      <c r="F1485" s="2" t="s">
        <v>380</v>
      </c>
      <c r="G1485" s="2" t="s">
        <v>3473</v>
      </c>
      <c r="H1485" s="2" t="s">
        <v>3474</v>
      </c>
      <c r="I1485" s="2" t="s">
        <v>273</v>
      </c>
      <c r="J1485" t="s">
        <v>62</v>
      </c>
    </row>
    <row r="1486" spans="1:10" x14ac:dyDescent="0.25">
      <c r="A1486" s="2">
        <v>70</v>
      </c>
      <c r="B1486" s="2">
        <v>101</v>
      </c>
      <c r="C1486" s="2">
        <v>171</v>
      </c>
      <c r="D1486" s="2" t="s">
        <v>2695</v>
      </c>
      <c r="E1486" s="2" t="s">
        <v>3475</v>
      </c>
      <c r="F1486" s="2" t="s">
        <v>55</v>
      </c>
      <c r="G1486" s="2" t="s">
        <v>3476</v>
      </c>
      <c r="H1486" s="2" t="s">
        <v>3477</v>
      </c>
      <c r="I1486" s="2" t="s">
        <v>273</v>
      </c>
      <c r="J1486" t="s">
        <v>62</v>
      </c>
    </row>
    <row r="1487" spans="1:10" x14ac:dyDescent="0.25">
      <c r="A1487" s="2">
        <v>70</v>
      </c>
      <c r="B1487" s="2">
        <v>101</v>
      </c>
      <c r="C1487" s="2">
        <v>171</v>
      </c>
      <c r="D1487" s="2" t="s">
        <v>2695</v>
      </c>
      <c r="E1487" s="2" t="s">
        <v>3475</v>
      </c>
      <c r="F1487" s="2" t="s">
        <v>55</v>
      </c>
      <c r="G1487" s="2" t="s">
        <v>3476</v>
      </c>
      <c r="H1487" s="2" t="s">
        <v>3478</v>
      </c>
      <c r="I1487" s="2" t="s">
        <v>7</v>
      </c>
      <c r="J1487" t="s">
        <v>62</v>
      </c>
    </row>
    <row r="1488" spans="1:10" x14ac:dyDescent="0.25">
      <c r="A1488" s="2">
        <v>70</v>
      </c>
      <c r="B1488" s="2">
        <v>101</v>
      </c>
      <c r="C1488" s="2">
        <v>171</v>
      </c>
      <c r="D1488" s="2" t="s">
        <v>2695</v>
      </c>
      <c r="E1488" s="2" t="s">
        <v>3475</v>
      </c>
      <c r="F1488" s="2" t="s">
        <v>55</v>
      </c>
      <c r="G1488" s="2" t="s">
        <v>3476</v>
      </c>
      <c r="H1488" s="2" t="s">
        <v>3479</v>
      </c>
      <c r="I1488" s="2" t="s">
        <v>7</v>
      </c>
      <c r="J1488" t="s">
        <v>62</v>
      </c>
    </row>
    <row r="1489" spans="1:10" x14ac:dyDescent="0.25">
      <c r="A1489" s="2">
        <v>70</v>
      </c>
      <c r="B1489" s="2">
        <v>101</v>
      </c>
      <c r="C1489" s="2">
        <v>171</v>
      </c>
      <c r="D1489" s="2" t="s">
        <v>2695</v>
      </c>
      <c r="E1489" s="2" t="s">
        <v>3475</v>
      </c>
      <c r="F1489" s="2" t="s">
        <v>55</v>
      </c>
      <c r="G1489" s="2" t="s">
        <v>3476</v>
      </c>
      <c r="H1489" s="2" t="s">
        <v>3480</v>
      </c>
      <c r="I1489" s="2"/>
      <c r="J1489" t="s">
        <v>62</v>
      </c>
    </row>
    <row r="1490" spans="1:10" x14ac:dyDescent="0.25">
      <c r="A1490" s="2">
        <v>71</v>
      </c>
      <c r="B1490" s="2">
        <v>100</v>
      </c>
      <c r="C1490" s="2">
        <v>171</v>
      </c>
      <c r="D1490" s="2" t="s">
        <v>2957</v>
      </c>
      <c r="E1490" s="2" t="s">
        <v>3481</v>
      </c>
      <c r="F1490" s="2" t="s">
        <v>80</v>
      </c>
      <c r="G1490" s="2" t="s">
        <v>3482</v>
      </c>
      <c r="H1490" s="2" t="s">
        <v>3483</v>
      </c>
      <c r="I1490" s="2" t="s">
        <v>196</v>
      </c>
      <c r="J1490" t="s">
        <v>62</v>
      </c>
    </row>
    <row r="1491" spans="1:10" x14ac:dyDescent="0.25">
      <c r="A1491" s="2">
        <v>71</v>
      </c>
      <c r="B1491" s="2">
        <v>100</v>
      </c>
      <c r="C1491" s="2">
        <v>171</v>
      </c>
      <c r="D1491" s="2" t="s">
        <v>2957</v>
      </c>
      <c r="E1491" s="2" t="s">
        <v>3484</v>
      </c>
      <c r="F1491" s="2" t="s">
        <v>3485</v>
      </c>
      <c r="G1491" s="2" t="s">
        <v>3486</v>
      </c>
      <c r="H1491" s="2" t="s">
        <v>3487</v>
      </c>
      <c r="I1491" s="2" t="s">
        <v>273</v>
      </c>
      <c r="J1491" t="s">
        <v>62</v>
      </c>
    </row>
    <row r="1492" spans="1:10" x14ac:dyDescent="0.25">
      <c r="A1492" s="2">
        <v>72</v>
      </c>
      <c r="B1492" s="2">
        <v>99</v>
      </c>
      <c r="C1492" s="2">
        <v>171</v>
      </c>
      <c r="D1492" s="2" t="s">
        <v>3071</v>
      </c>
      <c r="E1492" s="2" t="s">
        <v>3488</v>
      </c>
      <c r="F1492" s="2" t="s">
        <v>80</v>
      </c>
      <c r="G1492" s="2" t="s">
        <v>3489</v>
      </c>
      <c r="H1492" s="2" t="s">
        <v>3490</v>
      </c>
      <c r="I1492" s="2"/>
      <c r="J1492" t="s">
        <v>62</v>
      </c>
    </row>
    <row r="1493" spans="1:10" x14ac:dyDescent="0.25">
      <c r="A1493" s="2">
        <v>72</v>
      </c>
      <c r="B1493" s="2">
        <v>99</v>
      </c>
      <c r="C1493" s="2">
        <v>171</v>
      </c>
      <c r="D1493" s="2" t="s">
        <v>3071</v>
      </c>
      <c r="E1493" s="2" t="s">
        <v>3491</v>
      </c>
      <c r="F1493" s="2" t="s">
        <v>55</v>
      </c>
      <c r="G1493" s="2" t="s">
        <v>3492</v>
      </c>
      <c r="H1493" s="2" t="s">
        <v>3493</v>
      </c>
      <c r="I1493" s="2" t="s">
        <v>78</v>
      </c>
      <c r="J1493" t="s">
        <v>62</v>
      </c>
    </row>
    <row r="1494" spans="1:10" x14ac:dyDescent="0.25">
      <c r="A1494" s="2">
        <v>72</v>
      </c>
      <c r="B1494" s="2">
        <v>99</v>
      </c>
      <c r="C1494" s="2">
        <v>171</v>
      </c>
      <c r="D1494" s="2" t="s">
        <v>3071</v>
      </c>
      <c r="E1494" s="2" t="s">
        <v>3494</v>
      </c>
      <c r="F1494" s="2" t="s">
        <v>2959</v>
      </c>
      <c r="G1494" s="2" t="s">
        <v>2637</v>
      </c>
      <c r="H1494" s="2" t="s">
        <v>3495</v>
      </c>
      <c r="I1494" s="2" t="s">
        <v>273</v>
      </c>
      <c r="J1494" t="s">
        <v>62</v>
      </c>
    </row>
    <row r="1495" spans="1:10" x14ac:dyDescent="0.25">
      <c r="A1495" s="2">
        <v>73</v>
      </c>
      <c r="B1495" s="2">
        <v>98</v>
      </c>
      <c r="C1495" s="2">
        <v>171</v>
      </c>
      <c r="D1495" s="2" t="s">
        <v>3425</v>
      </c>
      <c r="E1495" s="2" t="s">
        <v>3496</v>
      </c>
      <c r="F1495" s="2" t="s">
        <v>1271</v>
      </c>
      <c r="G1495" s="2" t="s">
        <v>3497</v>
      </c>
      <c r="H1495" s="2" t="s">
        <v>3498</v>
      </c>
      <c r="I1495" s="2" t="s">
        <v>273</v>
      </c>
      <c r="J1495" t="s">
        <v>62</v>
      </c>
    </row>
    <row r="1496" spans="1:10" x14ac:dyDescent="0.25">
      <c r="A1496" s="2">
        <v>73</v>
      </c>
      <c r="B1496" s="2">
        <v>98</v>
      </c>
      <c r="C1496" s="2">
        <v>171</v>
      </c>
      <c r="D1496" s="2" t="s">
        <v>3425</v>
      </c>
      <c r="E1496" s="2" t="s">
        <v>3496</v>
      </c>
      <c r="F1496" s="2" t="s">
        <v>1271</v>
      </c>
      <c r="G1496" s="2" t="s">
        <v>3497</v>
      </c>
      <c r="H1496" s="2" t="s">
        <v>3499</v>
      </c>
      <c r="I1496" s="2" t="s">
        <v>273</v>
      </c>
      <c r="J1496" t="s">
        <v>62</v>
      </c>
    </row>
    <row r="1497" spans="1:10" x14ac:dyDescent="0.25">
      <c r="A1497" s="2">
        <v>73</v>
      </c>
      <c r="B1497" s="2">
        <v>98</v>
      </c>
      <c r="C1497" s="2">
        <v>171</v>
      </c>
      <c r="D1497" s="2" t="s">
        <v>3425</v>
      </c>
      <c r="E1497" s="2" t="s">
        <v>3496</v>
      </c>
      <c r="F1497" s="2" t="s">
        <v>1271</v>
      </c>
      <c r="G1497" s="2" t="s">
        <v>3497</v>
      </c>
      <c r="H1497" s="2" t="s">
        <v>3500</v>
      </c>
      <c r="I1497" s="2"/>
      <c r="J1497" t="s">
        <v>62</v>
      </c>
    </row>
    <row r="1498" spans="1:10" x14ac:dyDescent="0.25">
      <c r="A1498" s="2">
        <v>78</v>
      </c>
      <c r="B1498" s="2">
        <v>93</v>
      </c>
      <c r="C1498" s="2">
        <v>171</v>
      </c>
      <c r="D1498" s="2" t="s">
        <v>3501</v>
      </c>
      <c r="E1498" s="2" t="s">
        <v>3502</v>
      </c>
      <c r="F1498" s="2" t="s">
        <v>213</v>
      </c>
      <c r="G1498" s="2" t="s">
        <v>3503</v>
      </c>
      <c r="H1498" s="2" t="s">
        <v>3504</v>
      </c>
      <c r="I1498" s="2" t="s">
        <v>227</v>
      </c>
      <c r="J1498" t="s">
        <v>62</v>
      </c>
    </row>
    <row r="1499" spans="1:10" x14ac:dyDescent="0.25">
      <c r="A1499" s="2">
        <v>68</v>
      </c>
      <c r="B1499" s="2">
        <v>104</v>
      </c>
      <c r="C1499" s="2">
        <v>172</v>
      </c>
      <c r="D1499" s="2" t="s">
        <v>2601</v>
      </c>
      <c r="E1499" s="2" t="s">
        <v>3505</v>
      </c>
      <c r="F1499" s="2" t="s">
        <v>458</v>
      </c>
      <c r="G1499" s="2" t="s">
        <v>3506</v>
      </c>
      <c r="H1499" s="2" t="s">
        <v>3507</v>
      </c>
      <c r="I1499" s="2"/>
      <c r="J1499" t="s">
        <v>62</v>
      </c>
    </row>
    <row r="1500" spans="1:10" x14ac:dyDescent="0.25">
      <c r="A1500" s="2">
        <v>68</v>
      </c>
      <c r="B1500" s="2">
        <v>104</v>
      </c>
      <c r="C1500" s="2">
        <v>172</v>
      </c>
      <c r="D1500" s="2" t="s">
        <v>2601</v>
      </c>
      <c r="E1500" s="2" t="s">
        <v>3505</v>
      </c>
      <c r="F1500" s="2" t="s">
        <v>458</v>
      </c>
      <c r="G1500" s="2" t="s">
        <v>3506</v>
      </c>
      <c r="H1500" s="2" t="s">
        <v>3508</v>
      </c>
      <c r="I1500" s="2"/>
      <c r="J1500" t="s">
        <v>62</v>
      </c>
    </row>
    <row r="1501" spans="1:10" x14ac:dyDescent="0.25">
      <c r="A1501" s="2">
        <v>68</v>
      </c>
      <c r="B1501" s="2">
        <v>104</v>
      </c>
      <c r="C1501" s="2">
        <v>172</v>
      </c>
      <c r="D1501" s="2" t="s">
        <v>2601</v>
      </c>
      <c r="E1501" s="2" t="s">
        <v>3505</v>
      </c>
      <c r="F1501" s="2" t="s">
        <v>458</v>
      </c>
      <c r="G1501" s="2" t="s">
        <v>3506</v>
      </c>
      <c r="H1501" s="2" t="s">
        <v>3509</v>
      </c>
      <c r="I1501" s="2"/>
      <c r="J1501" t="s">
        <v>62</v>
      </c>
    </row>
    <row r="1502" spans="1:10" x14ac:dyDescent="0.25">
      <c r="A1502" s="2">
        <v>68</v>
      </c>
      <c r="B1502" s="2">
        <v>104</v>
      </c>
      <c r="C1502" s="2">
        <v>172</v>
      </c>
      <c r="D1502" s="2" t="s">
        <v>2601</v>
      </c>
      <c r="E1502" s="2" t="s">
        <v>3505</v>
      </c>
      <c r="F1502" s="2" t="s">
        <v>458</v>
      </c>
      <c r="G1502" s="2" t="s">
        <v>3506</v>
      </c>
      <c r="H1502" s="2" t="s">
        <v>3510</v>
      </c>
      <c r="I1502" s="2"/>
      <c r="J1502" t="s">
        <v>62</v>
      </c>
    </row>
    <row r="1503" spans="1:10" x14ac:dyDescent="0.25">
      <c r="A1503" s="2">
        <v>68</v>
      </c>
      <c r="B1503" s="2">
        <v>104</v>
      </c>
      <c r="C1503" s="2">
        <v>172</v>
      </c>
      <c r="D1503" s="2" t="s">
        <v>2601</v>
      </c>
      <c r="E1503" s="2" t="s">
        <v>3511</v>
      </c>
      <c r="F1503" s="2" t="s">
        <v>567</v>
      </c>
      <c r="G1503" s="2" t="s">
        <v>3512</v>
      </c>
      <c r="H1503" s="2" t="s">
        <v>3513</v>
      </c>
      <c r="I1503" s="2" t="s">
        <v>273</v>
      </c>
      <c r="J1503" t="s">
        <v>62</v>
      </c>
    </row>
    <row r="1504" spans="1:10" x14ac:dyDescent="0.25">
      <c r="A1504" s="2">
        <v>68</v>
      </c>
      <c r="B1504" s="2">
        <v>104</v>
      </c>
      <c r="C1504" s="2">
        <v>172</v>
      </c>
      <c r="D1504" s="2" t="s">
        <v>2601</v>
      </c>
      <c r="E1504" s="2" t="s">
        <v>3511</v>
      </c>
      <c r="F1504" s="2" t="s">
        <v>567</v>
      </c>
      <c r="G1504" s="2" t="s">
        <v>3512</v>
      </c>
      <c r="H1504" s="2" t="s">
        <v>3514</v>
      </c>
      <c r="I1504" s="2"/>
      <c r="J1504" t="s">
        <v>62</v>
      </c>
    </row>
    <row r="1505" spans="1:10" x14ac:dyDescent="0.25">
      <c r="A1505" s="2">
        <v>68</v>
      </c>
      <c r="B1505" s="2">
        <v>104</v>
      </c>
      <c r="C1505" s="2">
        <v>172</v>
      </c>
      <c r="D1505" s="2" t="s">
        <v>2601</v>
      </c>
      <c r="E1505" s="2" t="s">
        <v>3511</v>
      </c>
      <c r="F1505" s="2" t="s">
        <v>567</v>
      </c>
      <c r="G1505" s="2" t="s">
        <v>3512</v>
      </c>
      <c r="H1505" s="2" t="s">
        <v>3515</v>
      </c>
      <c r="I1505" s="2"/>
      <c r="J1505" t="s">
        <v>62</v>
      </c>
    </row>
    <row r="1506" spans="1:10" x14ac:dyDescent="0.25">
      <c r="A1506" s="2">
        <v>68</v>
      </c>
      <c r="B1506" s="2">
        <v>104</v>
      </c>
      <c r="C1506" s="2">
        <v>172</v>
      </c>
      <c r="D1506" s="2" t="s">
        <v>2601</v>
      </c>
      <c r="E1506" s="2" t="s">
        <v>3511</v>
      </c>
      <c r="F1506" s="2" t="s">
        <v>567</v>
      </c>
      <c r="G1506" s="2" t="s">
        <v>3512</v>
      </c>
      <c r="H1506" s="2" t="s">
        <v>3516</v>
      </c>
      <c r="I1506" s="2"/>
      <c r="J1506" t="s">
        <v>62</v>
      </c>
    </row>
    <row r="1507" spans="1:10" x14ac:dyDescent="0.25">
      <c r="A1507" s="2">
        <v>69</v>
      </c>
      <c r="B1507" s="2">
        <v>103</v>
      </c>
      <c r="C1507" s="2">
        <v>172</v>
      </c>
      <c r="D1507" s="2" t="s">
        <v>2659</v>
      </c>
      <c r="E1507" s="2" t="s">
        <v>3517</v>
      </c>
      <c r="F1507" s="2" t="s">
        <v>461</v>
      </c>
      <c r="G1507" s="2" t="s">
        <v>3518</v>
      </c>
      <c r="H1507" s="2" t="s">
        <v>3519</v>
      </c>
      <c r="I1507" s="2" t="s">
        <v>273</v>
      </c>
      <c r="J1507" t="s">
        <v>62</v>
      </c>
    </row>
    <row r="1508" spans="1:10" x14ac:dyDescent="0.25">
      <c r="A1508" s="2">
        <v>69</v>
      </c>
      <c r="B1508" s="2">
        <v>103</v>
      </c>
      <c r="C1508" s="2">
        <v>172</v>
      </c>
      <c r="D1508" s="2" t="s">
        <v>2659</v>
      </c>
      <c r="E1508" s="2" t="s">
        <v>3517</v>
      </c>
      <c r="F1508" s="2" t="s">
        <v>461</v>
      </c>
      <c r="G1508" s="2" t="s">
        <v>3518</v>
      </c>
      <c r="H1508" s="2" t="s">
        <v>3520</v>
      </c>
      <c r="I1508" s="2" t="s">
        <v>273</v>
      </c>
      <c r="J1508" t="s">
        <v>62</v>
      </c>
    </row>
    <row r="1509" spans="1:10" x14ac:dyDescent="0.25">
      <c r="A1509" s="2">
        <v>69</v>
      </c>
      <c r="B1509" s="2">
        <v>103</v>
      </c>
      <c r="C1509" s="2">
        <v>172</v>
      </c>
      <c r="D1509" s="2" t="s">
        <v>2659</v>
      </c>
      <c r="E1509" s="2" t="s">
        <v>3517</v>
      </c>
      <c r="F1509" s="2" t="s">
        <v>461</v>
      </c>
      <c r="G1509" s="2" t="s">
        <v>3518</v>
      </c>
      <c r="H1509" s="2" t="s">
        <v>974</v>
      </c>
      <c r="I1509" s="2" t="s">
        <v>273</v>
      </c>
      <c r="J1509" t="s">
        <v>62</v>
      </c>
    </row>
    <row r="1510" spans="1:10" x14ac:dyDescent="0.25">
      <c r="A1510" s="2">
        <v>70</v>
      </c>
      <c r="B1510" s="2">
        <v>102</v>
      </c>
      <c r="C1510" s="2">
        <v>172</v>
      </c>
      <c r="D1510" s="2" t="s">
        <v>2695</v>
      </c>
      <c r="E1510" s="2" t="s">
        <v>3521</v>
      </c>
      <c r="F1510" s="2">
        <v>-6</v>
      </c>
      <c r="G1510" s="2" t="s">
        <v>3522</v>
      </c>
      <c r="H1510" s="2" t="s">
        <v>3523</v>
      </c>
      <c r="I1510" s="2" t="s">
        <v>78</v>
      </c>
      <c r="J1510" t="s">
        <v>62</v>
      </c>
    </row>
    <row r="1511" spans="1:10" x14ac:dyDescent="0.25">
      <c r="A1511" s="2">
        <v>70</v>
      </c>
      <c r="B1511" s="2">
        <v>102</v>
      </c>
      <c r="C1511" s="2">
        <v>172</v>
      </c>
      <c r="D1511" s="2" t="s">
        <v>2695</v>
      </c>
      <c r="E1511" s="2" t="s">
        <v>3521</v>
      </c>
      <c r="F1511" s="2">
        <v>-6</v>
      </c>
      <c r="G1511" s="2" t="s">
        <v>3522</v>
      </c>
      <c r="H1511" s="2" t="s">
        <v>3524</v>
      </c>
      <c r="I1511" s="2"/>
      <c r="J1511" t="s">
        <v>62</v>
      </c>
    </row>
    <row r="1512" spans="1:10" x14ac:dyDescent="0.25">
      <c r="A1512" s="2">
        <v>70</v>
      </c>
      <c r="B1512" s="2">
        <v>102</v>
      </c>
      <c r="C1512" s="2">
        <v>172</v>
      </c>
      <c r="D1512" s="2" t="s">
        <v>2695</v>
      </c>
      <c r="E1512" s="2" t="s">
        <v>3521</v>
      </c>
      <c r="F1512" s="2">
        <v>-6</v>
      </c>
      <c r="G1512" s="2" t="s">
        <v>3522</v>
      </c>
      <c r="H1512" s="2" t="s">
        <v>3525</v>
      </c>
      <c r="I1512" s="2" t="s">
        <v>1261</v>
      </c>
      <c r="J1512" t="s">
        <v>62</v>
      </c>
    </row>
    <row r="1513" spans="1:10" x14ac:dyDescent="0.25">
      <c r="A1513" s="2">
        <v>71</v>
      </c>
      <c r="B1513" s="2">
        <v>101</v>
      </c>
      <c r="C1513" s="2">
        <v>172</v>
      </c>
      <c r="D1513" s="2" t="s">
        <v>2957</v>
      </c>
      <c r="E1513" s="2" t="s">
        <v>3526</v>
      </c>
      <c r="F1513" s="2">
        <v>-1</v>
      </c>
      <c r="G1513" s="2" t="s">
        <v>3527</v>
      </c>
      <c r="H1513" s="2" t="s">
        <v>3526</v>
      </c>
      <c r="I1513" s="2" t="s">
        <v>443</v>
      </c>
      <c r="J1513" t="s">
        <v>62</v>
      </c>
    </row>
    <row r="1514" spans="1:10" x14ac:dyDescent="0.25">
      <c r="A1514" s="2">
        <v>71</v>
      </c>
      <c r="B1514" s="2">
        <v>101</v>
      </c>
      <c r="C1514" s="2">
        <v>172</v>
      </c>
      <c r="D1514" s="2" t="s">
        <v>2957</v>
      </c>
      <c r="E1514" s="2" t="s">
        <v>3528</v>
      </c>
      <c r="F1514" s="2" t="s">
        <v>368</v>
      </c>
      <c r="G1514" s="2" t="s">
        <v>3529</v>
      </c>
      <c r="H1514" s="2" t="s">
        <v>3530</v>
      </c>
      <c r="I1514" s="2" t="s">
        <v>273</v>
      </c>
      <c r="J1514" t="s">
        <v>62</v>
      </c>
    </row>
    <row r="1515" spans="1:10" x14ac:dyDescent="0.25">
      <c r="A1515" s="2">
        <v>71</v>
      </c>
      <c r="B1515" s="2">
        <v>101</v>
      </c>
      <c r="C1515" s="2">
        <v>172</v>
      </c>
      <c r="D1515" s="2" t="s">
        <v>2957</v>
      </c>
      <c r="E1515" s="2" t="s">
        <v>3531</v>
      </c>
      <c r="F1515" s="2" t="s">
        <v>368</v>
      </c>
      <c r="G1515" s="2" t="s">
        <v>3532</v>
      </c>
      <c r="H1515" s="2" t="s">
        <v>3533</v>
      </c>
      <c r="I1515" s="2" t="s">
        <v>273</v>
      </c>
      <c r="J1515" t="s">
        <v>62</v>
      </c>
    </row>
    <row r="1516" spans="1:10" x14ac:dyDescent="0.25">
      <c r="A1516" s="2">
        <v>71</v>
      </c>
      <c r="B1516" s="2">
        <v>101</v>
      </c>
      <c r="C1516" s="2">
        <v>172</v>
      </c>
      <c r="D1516" s="2" t="s">
        <v>2957</v>
      </c>
      <c r="E1516" s="2" t="s">
        <v>3534</v>
      </c>
      <c r="F1516" s="2" t="s">
        <v>173</v>
      </c>
      <c r="G1516" s="2" t="s">
        <v>3535</v>
      </c>
      <c r="H1516" s="2" t="s">
        <v>3536</v>
      </c>
      <c r="I1516" s="2"/>
      <c r="J1516" t="s">
        <v>62</v>
      </c>
    </row>
    <row r="1517" spans="1:10" x14ac:dyDescent="0.25">
      <c r="A1517" s="2">
        <v>71</v>
      </c>
      <c r="B1517" s="2">
        <v>101</v>
      </c>
      <c r="C1517" s="2">
        <v>172</v>
      </c>
      <c r="D1517" s="2" t="s">
        <v>2957</v>
      </c>
      <c r="E1517" s="2" t="s">
        <v>3534</v>
      </c>
      <c r="F1517" s="2" t="s">
        <v>173</v>
      </c>
      <c r="G1517" s="2" t="s">
        <v>3535</v>
      </c>
      <c r="H1517" s="2" t="s">
        <v>330</v>
      </c>
      <c r="I1517" s="2"/>
      <c r="J1517" t="s">
        <v>62</v>
      </c>
    </row>
    <row r="1518" spans="1:10" x14ac:dyDescent="0.25">
      <c r="A1518" s="2">
        <v>72</v>
      </c>
      <c r="B1518" s="2">
        <v>100</v>
      </c>
      <c r="C1518" s="2">
        <v>172</v>
      </c>
      <c r="D1518" s="2" t="s">
        <v>3071</v>
      </c>
      <c r="E1518" s="2" t="s">
        <v>3537</v>
      </c>
      <c r="F1518" s="2" t="s">
        <v>101</v>
      </c>
      <c r="G1518" s="2" t="s">
        <v>3538</v>
      </c>
      <c r="H1518" s="2" t="s">
        <v>3539</v>
      </c>
      <c r="I1518" s="2" t="s">
        <v>78</v>
      </c>
      <c r="J1518" t="s">
        <v>62</v>
      </c>
    </row>
    <row r="1519" spans="1:10" x14ac:dyDescent="0.25">
      <c r="A1519" s="2">
        <v>72</v>
      </c>
      <c r="B1519" s="2">
        <v>100</v>
      </c>
      <c r="C1519" s="2">
        <v>172</v>
      </c>
      <c r="D1519" s="2" t="s">
        <v>3071</v>
      </c>
      <c r="E1519" s="2" t="s">
        <v>3537</v>
      </c>
      <c r="F1519" s="2" t="s">
        <v>101</v>
      </c>
      <c r="G1519" s="2" t="s">
        <v>3538</v>
      </c>
      <c r="H1519" s="2">
        <v>149.4</v>
      </c>
      <c r="I1519" s="2"/>
      <c r="J1519" t="s">
        <v>62</v>
      </c>
    </row>
    <row r="1520" spans="1:10" x14ac:dyDescent="0.25">
      <c r="A1520" s="2">
        <v>72</v>
      </c>
      <c r="B1520" s="2">
        <v>100</v>
      </c>
      <c r="C1520" s="2">
        <v>172</v>
      </c>
      <c r="D1520" s="2" t="s">
        <v>3071</v>
      </c>
      <c r="E1520" s="2" t="s">
        <v>3537</v>
      </c>
      <c r="F1520" s="2" t="s">
        <v>101</v>
      </c>
      <c r="G1520" s="2" t="s">
        <v>3538</v>
      </c>
      <c r="H1520" s="2">
        <v>278.2</v>
      </c>
      <c r="I1520" s="2"/>
      <c r="J1520" t="s">
        <v>62</v>
      </c>
    </row>
    <row r="1521" spans="1:10" x14ac:dyDescent="0.25">
      <c r="A1521" s="2">
        <v>72</v>
      </c>
      <c r="B1521" s="2">
        <v>100</v>
      </c>
      <c r="C1521" s="2">
        <v>172</v>
      </c>
      <c r="D1521" s="2" t="s">
        <v>3071</v>
      </c>
      <c r="E1521" s="2" t="s">
        <v>3537</v>
      </c>
      <c r="F1521" s="2" t="s">
        <v>101</v>
      </c>
      <c r="G1521" s="2" t="s">
        <v>3538</v>
      </c>
      <c r="H1521" s="2">
        <v>321</v>
      </c>
      <c r="I1521" s="2"/>
      <c r="J1521" t="s">
        <v>62</v>
      </c>
    </row>
    <row r="1522" spans="1:10" x14ac:dyDescent="0.25">
      <c r="A1522" s="2">
        <v>72</v>
      </c>
      <c r="B1522" s="2">
        <v>100</v>
      </c>
      <c r="C1522" s="2">
        <v>172</v>
      </c>
      <c r="D1522" s="2" t="s">
        <v>3071</v>
      </c>
      <c r="E1522" s="2" t="s">
        <v>3537</v>
      </c>
      <c r="F1522" s="2" t="s">
        <v>101</v>
      </c>
      <c r="G1522" s="2" t="s">
        <v>3538</v>
      </c>
      <c r="H1522" s="2">
        <v>408.4</v>
      </c>
      <c r="I1522" s="2"/>
      <c r="J1522" t="s">
        <v>62</v>
      </c>
    </row>
    <row r="1523" spans="1:10" x14ac:dyDescent="0.25">
      <c r="A1523" s="2">
        <v>72</v>
      </c>
      <c r="B1523" s="2">
        <v>100</v>
      </c>
      <c r="C1523" s="2">
        <v>172</v>
      </c>
      <c r="D1523" s="2" t="s">
        <v>3071</v>
      </c>
      <c r="E1523" s="2" t="s">
        <v>3537</v>
      </c>
      <c r="F1523" s="2" t="s">
        <v>101</v>
      </c>
      <c r="G1523" s="2" t="s">
        <v>3538</v>
      </c>
      <c r="H1523" s="2">
        <v>968.2</v>
      </c>
      <c r="I1523" s="2"/>
      <c r="J1523" t="s">
        <v>62</v>
      </c>
    </row>
    <row r="1524" spans="1:10" x14ac:dyDescent="0.25">
      <c r="A1524" s="2">
        <v>73</v>
      </c>
      <c r="B1524" s="2">
        <v>99</v>
      </c>
      <c r="C1524" s="2">
        <v>172</v>
      </c>
      <c r="D1524" s="2" t="s">
        <v>3425</v>
      </c>
      <c r="E1524" s="2" t="s">
        <v>3540</v>
      </c>
      <c r="F1524" s="2" t="s">
        <v>567</v>
      </c>
      <c r="G1524" s="2" t="s">
        <v>3541</v>
      </c>
      <c r="H1524" s="2" t="s">
        <v>3542</v>
      </c>
      <c r="I1524" s="2" t="s">
        <v>78</v>
      </c>
      <c r="J1524" t="s">
        <v>62</v>
      </c>
    </row>
    <row r="1525" spans="1:10" x14ac:dyDescent="0.25">
      <c r="A1525" s="2">
        <v>73</v>
      </c>
      <c r="B1525" s="2">
        <v>99</v>
      </c>
      <c r="C1525" s="2">
        <v>172</v>
      </c>
      <c r="D1525" s="2" t="s">
        <v>3425</v>
      </c>
      <c r="E1525" s="2" t="s">
        <v>3543</v>
      </c>
      <c r="F1525" s="2" t="s">
        <v>589</v>
      </c>
      <c r="G1525" s="2" t="s">
        <v>3544</v>
      </c>
      <c r="H1525" s="2" t="s">
        <v>3545</v>
      </c>
      <c r="I1525" s="2" t="s">
        <v>7</v>
      </c>
      <c r="J1525" t="s">
        <v>62</v>
      </c>
    </row>
    <row r="1526" spans="1:10" x14ac:dyDescent="0.25">
      <c r="A1526" s="2">
        <v>69</v>
      </c>
      <c r="B1526" s="2">
        <v>104</v>
      </c>
      <c r="C1526" s="2">
        <v>173</v>
      </c>
      <c r="D1526" s="2" t="s">
        <v>2659</v>
      </c>
      <c r="E1526" s="2" t="s">
        <v>3546</v>
      </c>
      <c r="F1526" s="2" t="s">
        <v>1214</v>
      </c>
      <c r="G1526" s="2" t="s">
        <v>3547</v>
      </c>
      <c r="H1526" s="2" t="s">
        <v>3548</v>
      </c>
      <c r="I1526" s="2" t="s">
        <v>78</v>
      </c>
      <c r="J1526" t="s">
        <v>62</v>
      </c>
    </row>
    <row r="1527" spans="1:10" x14ac:dyDescent="0.25">
      <c r="A1527" s="2">
        <v>69</v>
      </c>
      <c r="B1527" s="2">
        <v>104</v>
      </c>
      <c r="C1527" s="2">
        <v>173</v>
      </c>
      <c r="D1527" s="2" t="s">
        <v>2659</v>
      </c>
      <c r="E1527" s="2" t="s">
        <v>3546</v>
      </c>
      <c r="F1527" s="2" t="s">
        <v>1214</v>
      </c>
      <c r="G1527" s="2" t="s">
        <v>3547</v>
      </c>
      <c r="H1527" s="2" t="s">
        <v>3549</v>
      </c>
      <c r="I1527" s="2" t="s">
        <v>78</v>
      </c>
      <c r="J1527" t="s">
        <v>62</v>
      </c>
    </row>
    <row r="1528" spans="1:10" x14ac:dyDescent="0.25">
      <c r="A1528" s="2">
        <v>69</v>
      </c>
      <c r="B1528" s="2">
        <v>104</v>
      </c>
      <c r="C1528" s="2">
        <v>173</v>
      </c>
      <c r="D1528" s="2" t="s">
        <v>2659</v>
      </c>
      <c r="E1528" s="2" t="s">
        <v>3546</v>
      </c>
      <c r="F1528" s="2" t="s">
        <v>1214</v>
      </c>
      <c r="G1528" s="2" t="s">
        <v>3547</v>
      </c>
      <c r="H1528" s="2">
        <v>315.2</v>
      </c>
      <c r="I1528" s="2"/>
      <c r="J1528" t="s">
        <v>62</v>
      </c>
    </row>
    <row r="1529" spans="1:10" x14ac:dyDescent="0.25">
      <c r="A1529" s="2">
        <v>69</v>
      </c>
      <c r="B1529" s="2">
        <v>104</v>
      </c>
      <c r="C1529" s="2">
        <v>173</v>
      </c>
      <c r="D1529" s="2" t="s">
        <v>2659</v>
      </c>
      <c r="E1529" s="2" t="s">
        <v>3550</v>
      </c>
      <c r="F1529" s="2" t="s">
        <v>1726</v>
      </c>
      <c r="G1529" s="2" t="s">
        <v>3551</v>
      </c>
      <c r="H1529" s="2" t="s">
        <v>3552</v>
      </c>
      <c r="I1529" s="2" t="s">
        <v>110</v>
      </c>
      <c r="J1529" t="s">
        <v>62</v>
      </c>
    </row>
    <row r="1530" spans="1:10" x14ac:dyDescent="0.25">
      <c r="A1530" s="2">
        <v>69</v>
      </c>
      <c r="B1530" s="2">
        <v>104</v>
      </c>
      <c r="C1530" s="2">
        <v>173</v>
      </c>
      <c r="D1530" s="2" t="s">
        <v>2659</v>
      </c>
      <c r="E1530" s="2" t="s">
        <v>3550</v>
      </c>
      <c r="F1530" s="2" t="s">
        <v>1726</v>
      </c>
      <c r="G1530" s="2" t="s">
        <v>3551</v>
      </c>
      <c r="H1530" s="2" t="s">
        <v>3553</v>
      </c>
      <c r="I1530" s="2" t="s">
        <v>92</v>
      </c>
      <c r="J1530" t="s">
        <v>62</v>
      </c>
    </row>
    <row r="1531" spans="1:10" x14ac:dyDescent="0.25">
      <c r="A1531" s="2">
        <v>69</v>
      </c>
      <c r="B1531" s="2">
        <v>104</v>
      </c>
      <c r="C1531" s="2">
        <v>173</v>
      </c>
      <c r="D1531" s="2" t="s">
        <v>2659</v>
      </c>
      <c r="E1531" s="2" t="s">
        <v>3550</v>
      </c>
      <c r="F1531" s="2" t="s">
        <v>1726</v>
      </c>
      <c r="G1531" s="2" t="s">
        <v>3551</v>
      </c>
      <c r="H1531" s="2" t="s">
        <v>3554</v>
      </c>
      <c r="I1531" s="2" t="s">
        <v>273</v>
      </c>
      <c r="J1531" t="s">
        <v>62</v>
      </c>
    </row>
    <row r="1532" spans="1:10" x14ac:dyDescent="0.25">
      <c r="A1532" s="2">
        <v>69</v>
      </c>
      <c r="B1532" s="2">
        <v>104</v>
      </c>
      <c r="C1532" s="2">
        <v>173</v>
      </c>
      <c r="D1532" s="2" t="s">
        <v>2659</v>
      </c>
      <c r="E1532" s="2" t="s">
        <v>3550</v>
      </c>
      <c r="F1532" s="2" t="s">
        <v>1726</v>
      </c>
      <c r="G1532" s="2" t="s">
        <v>3551</v>
      </c>
      <c r="H1532" s="2" t="s">
        <v>3555</v>
      </c>
      <c r="I1532" s="2" t="s">
        <v>92</v>
      </c>
      <c r="J1532" t="s">
        <v>62</v>
      </c>
    </row>
    <row r="1533" spans="1:10" x14ac:dyDescent="0.25">
      <c r="A1533" s="2">
        <v>69</v>
      </c>
      <c r="B1533" s="2">
        <v>104</v>
      </c>
      <c r="C1533" s="2">
        <v>173</v>
      </c>
      <c r="D1533" s="2" t="s">
        <v>2659</v>
      </c>
      <c r="E1533" s="2" t="s">
        <v>3556</v>
      </c>
      <c r="F1533" s="2" t="s">
        <v>672</v>
      </c>
      <c r="G1533" s="2" t="s">
        <v>3557</v>
      </c>
      <c r="H1533" s="2" t="s">
        <v>3558</v>
      </c>
      <c r="I1533" s="2" t="s">
        <v>273</v>
      </c>
      <c r="J1533" t="s">
        <v>62</v>
      </c>
    </row>
    <row r="1534" spans="1:10" x14ac:dyDescent="0.25">
      <c r="A1534" s="2">
        <v>69</v>
      </c>
      <c r="B1534" s="2">
        <v>104</v>
      </c>
      <c r="C1534" s="2">
        <v>173</v>
      </c>
      <c r="D1534" s="2" t="s">
        <v>2659</v>
      </c>
      <c r="E1534" s="2" t="s">
        <v>3559</v>
      </c>
      <c r="F1534" s="2" t="s">
        <v>3560</v>
      </c>
      <c r="G1534" s="2" t="s">
        <v>3561</v>
      </c>
      <c r="H1534" s="2" t="s">
        <v>3562</v>
      </c>
      <c r="I1534" s="2" t="s">
        <v>110</v>
      </c>
      <c r="J1534" t="s">
        <v>62</v>
      </c>
    </row>
    <row r="1535" spans="1:10" x14ac:dyDescent="0.25">
      <c r="A1535" s="2">
        <v>69</v>
      </c>
      <c r="B1535" s="2">
        <v>104</v>
      </c>
      <c r="C1535" s="2">
        <v>173</v>
      </c>
      <c r="D1535" s="2" t="s">
        <v>2659</v>
      </c>
      <c r="E1535" s="2" t="s">
        <v>3559</v>
      </c>
      <c r="F1535" s="2" t="s">
        <v>3560</v>
      </c>
      <c r="G1535" s="2" t="s">
        <v>3561</v>
      </c>
      <c r="H1535" s="2" t="s">
        <v>3563</v>
      </c>
      <c r="I1535" s="2" t="s">
        <v>273</v>
      </c>
      <c r="J1535" t="s">
        <v>62</v>
      </c>
    </row>
    <row r="1536" spans="1:10" x14ac:dyDescent="0.25">
      <c r="A1536" s="2">
        <v>69</v>
      </c>
      <c r="B1536" s="2">
        <v>104</v>
      </c>
      <c r="C1536" s="2">
        <v>173</v>
      </c>
      <c r="D1536" s="2" t="s">
        <v>2659</v>
      </c>
      <c r="E1536" s="2" t="s">
        <v>3559</v>
      </c>
      <c r="F1536" s="2" t="s">
        <v>3560</v>
      </c>
      <c r="G1536" s="2" t="s">
        <v>3561</v>
      </c>
      <c r="H1536" s="2" t="s">
        <v>3564</v>
      </c>
      <c r="I1536" s="2" t="s">
        <v>92</v>
      </c>
      <c r="J1536" t="s">
        <v>62</v>
      </c>
    </row>
    <row r="1537" spans="1:10" x14ac:dyDescent="0.25">
      <c r="A1537" s="2">
        <v>70</v>
      </c>
      <c r="B1537" s="2">
        <v>103</v>
      </c>
      <c r="C1537" s="2">
        <v>173</v>
      </c>
      <c r="D1537" s="2" t="s">
        <v>2695</v>
      </c>
      <c r="E1537" s="2" t="s">
        <v>3565</v>
      </c>
      <c r="F1537" s="2" t="s">
        <v>80</v>
      </c>
      <c r="G1537" s="2" t="s">
        <v>3566</v>
      </c>
      <c r="H1537" s="2" t="s">
        <v>3567</v>
      </c>
      <c r="I1537" s="2" t="s">
        <v>92</v>
      </c>
      <c r="J1537" t="s">
        <v>62</v>
      </c>
    </row>
    <row r="1538" spans="1:10" x14ac:dyDescent="0.25">
      <c r="A1538" s="2">
        <v>71</v>
      </c>
      <c r="B1538" s="2">
        <v>102</v>
      </c>
      <c r="C1538" s="2">
        <v>173</v>
      </c>
      <c r="D1538" s="2" t="s">
        <v>2957</v>
      </c>
      <c r="E1538" s="2" t="s">
        <v>3568</v>
      </c>
      <c r="F1538" s="2" t="s">
        <v>55</v>
      </c>
      <c r="G1538" s="2" t="s">
        <v>3569</v>
      </c>
      <c r="H1538" s="2" t="s">
        <v>3568</v>
      </c>
      <c r="I1538" s="2" t="s">
        <v>273</v>
      </c>
      <c r="J1538" t="s">
        <v>62</v>
      </c>
    </row>
    <row r="1539" spans="1:10" x14ac:dyDescent="0.25">
      <c r="A1539" s="2">
        <v>72</v>
      </c>
      <c r="B1539" s="2">
        <v>101</v>
      </c>
      <c r="C1539" s="2">
        <v>173</v>
      </c>
      <c r="D1539" s="2" t="s">
        <v>3071</v>
      </c>
      <c r="E1539" s="2" t="s">
        <v>3570</v>
      </c>
      <c r="F1539" s="2" t="s">
        <v>55</v>
      </c>
      <c r="G1539" s="2" t="s">
        <v>3571</v>
      </c>
      <c r="H1539" s="2" t="s">
        <v>3572</v>
      </c>
      <c r="I1539" s="2" t="s">
        <v>110</v>
      </c>
      <c r="J1539" t="s">
        <v>62</v>
      </c>
    </row>
    <row r="1540" spans="1:10" x14ac:dyDescent="0.25">
      <c r="A1540" s="2">
        <v>72</v>
      </c>
      <c r="B1540" s="2">
        <v>101</v>
      </c>
      <c r="C1540" s="2">
        <v>173</v>
      </c>
      <c r="D1540" s="2" t="s">
        <v>3071</v>
      </c>
      <c r="E1540" s="2" t="s">
        <v>3570</v>
      </c>
      <c r="F1540" s="2" t="s">
        <v>55</v>
      </c>
      <c r="G1540" s="2" t="s">
        <v>3571</v>
      </c>
      <c r="H1540" s="2" t="s">
        <v>3573</v>
      </c>
      <c r="I1540" s="2" t="s">
        <v>7</v>
      </c>
      <c r="J1540" t="s">
        <v>62</v>
      </c>
    </row>
    <row r="1541" spans="1:10" x14ac:dyDescent="0.25">
      <c r="A1541" s="2">
        <v>72</v>
      </c>
      <c r="B1541" s="2">
        <v>101</v>
      </c>
      <c r="C1541" s="2">
        <v>173</v>
      </c>
      <c r="D1541" s="2" t="s">
        <v>3071</v>
      </c>
      <c r="E1541" s="2" t="s">
        <v>3570</v>
      </c>
      <c r="F1541" s="2" t="s">
        <v>55</v>
      </c>
      <c r="G1541" s="2" t="s">
        <v>3571</v>
      </c>
      <c r="H1541" s="2" t="s">
        <v>3574</v>
      </c>
      <c r="I1541" s="2" t="s">
        <v>73</v>
      </c>
      <c r="J1541" t="s">
        <v>62</v>
      </c>
    </row>
    <row r="1542" spans="1:10" x14ac:dyDescent="0.25">
      <c r="A1542" s="2">
        <v>72</v>
      </c>
      <c r="B1542" s="2">
        <v>101</v>
      </c>
      <c r="C1542" s="2">
        <v>173</v>
      </c>
      <c r="D1542" s="2" t="s">
        <v>3071</v>
      </c>
      <c r="E1542" s="2" t="s">
        <v>3575</v>
      </c>
      <c r="F1542" s="2" t="s">
        <v>380</v>
      </c>
      <c r="G1542" s="2" t="s">
        <v>3576</v>
      </c>
      <c r="H1542" s="2" t="s">
        <v>3577</v>
      </c>
      <c r="I1542" s="2" t="s">
        <v>273</v>
      </c>
      <c r="J1542" t="s">
        <v>62</v>
      </c>
    </row>
    <row r="1543" spans="1:10" x14ac:dyDescent="0.25">
      <c r="A1543" s="2">
        <v>72</v>
      </c>
      <c r="B1543" s="2">
        <v>101</v>
      </c>
      <c r="C1543" s="2">
        <v>173</v>
      </c>
      <c r="D1543" s="2" t="s">
        <v>3071</v>
      </c>
      <c r="E1543" s="2" t="s">
        <v>3578</v>
      </c>
      <c r="F1543" s="2" t="s">
        <v>3579</v>
      </c>
      <c r="G1543" s="2" t="s">
        <v>3580</v>
      </c>
      <c r="H1543" s="2" t="s">
        <v>3581</v>
      </c>
      <c r="I1543" s="2"/>
      <c r="J1543" t="s">
        <v>62</v>
      </c>
    </row>
    <row r="1544" spans="1:10" x14ac:dyDescent="0.25">
      <c r="A1544" s="2">
        <v>73</v>
      </c>
      <c r="B1544" s="2">
        <v>100</v>
      </c>
      <c r="C1544" s="2">
        <v>173</v>
      </c>
      <c r="D1544" s="2" t="s">
        <v>3425</v>
      </c>
      <c r="E1544" s="2" t="s">
        <v>3582</v>
      </c>
      <c r="F1544" s="2" t="s">
        <v>1743</v>
      </c>
      <c r="G1544" s="2" t="s">
        <v>3583</v>
      </c>
      <c r="H1544" s="2" t="s">
        <v>3584</v>
      </c>
      <c r="I1544" s="2" t="s">
        <v>273</v>
      </c>
      <c r="J1544" t="s">
        <v>62</v>
      </c>
    </row>
    <row r="1545" spans="1:10" x14ac:dyDescent="0.25">
      <c r="A1545" s="2">
        <v>73</v>
      </c>
      <c r="B1545" s="2">
        <v>100</v>
      </c>
      <c r="C1545" s="2">
        <v>173</v>
      </c>
      <c r="D1545" s="2" t="s">
        <v>3425</v>
      </c>
      <c r="E1545" s="2" t="s">
        <v>3582</v>
      </c>
      <c r="F1545" s="2" t="s">
        <v>1743</v>
      </c>
      <c r="G1545" s="2" t="s">
        <v>3583</v>
      </c>
      <c r="H1545" s="2" t="s">
        <v>3585</v>
      </c>
      <c r="I1545" s="2" t="s">
        <v>1261</v>
      </c>
      <c r="J1545" t="s">
        <v>62</v>
      </c>
    </row>
    <row r="1546" spans="1:10" x14ac:dyDescent="0.25">
      <c r="A1546" s="2">
        <v>73</v>
      </c>
      <c r="B1546" s="2">
        <v>100</v>
      </c>
      <c r="C1546" s="2">
        <v>173</v>
      </c>
      <c r="D1546" s="2" t="s">
        <v>3425</v>
      </c>
      <c r="E1546" s="2" t="s">
        <v>3582</v>
      </c>
      <c r="F1546" s="2" t="s">
        <v>1743</v>
      </c>
      <c r="G1546" s="2" t="s">
        <v>3583</v>
      </c>
      <c r="H1546" s="2" t="s">
        <v>3586</v>
      </c>
      <c r="I1546" s="2" t="s">
        <v>45</v>
      </c>
      <c r="J1546" t="s">
        <v>62</v>
      </c>
    </row>
    <row r="1547" spans="1:10" x14ac:dyDescent="0.25">
      <c r="A1547" s="2">
        <v>73</v>
      </c>
      <c r="B1547" s="2">
        <v>100</v>
      </c>
      <c r="C1547" s="2">
        <v>173</v>
      </c>
      <c r="D1547" s="2" t="s">
        <v>3425</v>
      </c>
      <c r="E1547" s="2" t="s">
        <v>3587</v>
      </c>
      <c r="F1547" s="2" t="s">
        <v>3588</v>
      </c>
      <c r="G1547" s="2" t="s">
        <v>3589</v>
      </c>
      <c r="H1547" s="2" t="s">
        <v>3590</v>
      </c>
      <c r="I1547" s="2"/>
      <c r="J1547" t="s">
        <v>62</v>
      </c>
    </row>
    <row r="1548" spans="1:10" x14ac:dyDescent="0.25">
      <c r="A1548" s="2">
        <v>73</v>
      </c>
      <c r="B1548" s="2">
        <v>100</v>
      </c>
      <c r="C1548" s="2">
        <v>173</v>
      </c>
      <c r="D1548" s="2" t="s">
        <v>3425</v>
      </c>
      <c r="E1548" s="2" t="s">
        <v>3587</v>
      </c>
      <c r="F1548" s="2" t="s">
        <v>3588</v>
      </c>
      <c r="G1548" s="2" t="s">
        <v>3589</v>
      </c>
      <c r="H1548" s="2" t="s">
        <v>3591</v>
      </c>
      <c r="I1548" s="2"/>
      <c r="J1548" t="s">
        <v>62</v>
      </c>
    </row>
    <row r="1549" spans="1:10" x14ac:dyDescent="0.25">
      <c r="A1549" s="2">
        <v>73</v>
      </c>
      <c r="B1549" s="2">
        <v>100</v>
      </c>
      <c r="C1549" s="2">
        <v>173</v>
      </c>
      <c r="D1549" s="2" t="s">
        <v>3425</v>
      </c>
      <c r="E1549" s="2" t="s">
        <v>3592</v>
      </c>
      <c r="F1549" s="2" t="s">
        <v>2085</v>
      </c>
      <c r="G1549" s="2" t="s">
        <v>3593</v>
      </c>
      <c r="H1549" s="2" t="s">
        <v>3594</v>
      </c>
      <c r="I1549" s="2" t="s">
        <v>110</v>
      </c>
      <c r="J1549" t="s">
        <v>62</v>
      </c>
    </row>
    <row r="1550" spans="1:10" x14ac:dyDescent="0.25">
      <c r="A1550" s="2">
        <v>73</v>
      </c>
      <c r="B1550" s="2">
        <v>100</v>
      </c>
      <c r="C1550" s="2">
        <v>173</v>
      </c>
      <c r="D1550" s="2" t="s">
        <v>3425</v>
      </c>
      <c r="E1550" s="2" t="s">
        <v>3592</v>
      </c>
      <c r="F1550" s="2" t="s">
        <v>2085</v>
      </c>
      <c r="G1550" s="2" t="s">
        <v>3593</v>
      </c>
      <c r="H1550" s="2" t="s">
        <v>3595</v>
      </c>
      <c r="I1550" s="2" t="s">
        <v>110</v>
      </c>
      <c r="J1550" t="s">
        <v>62</v>
      </c>
    </row>
    <row r="1551" spans="1:10" x14ac:dyDescent="0.25">
      <c r="A1551" s="2">
        <v>73</v>
      </c>
      <c r="B1551" s="2">
        <v>100</v>
      </c>
      <c r="C1551" s="2">
        <v>173</v>
      </c>
      <c r="D1551" s="2" t="s">
        <v>3425</v>
      </c>
      <c r="E1551" s="2" t="s">
        <v>3592</v>
      </c>
      <c r="F1551" s="2" t="s">
        <v>2085</v>
      </c>
      <c r="G1551" s="2" t="s">
        <v>3593</v>
      </c>
      <c r="H1551" s="2" t="s">
        <v>3596</v>
      </c>
      <c r="I1551" s="2" t="s">
        <v>92</v>
      </c>
      <c r="J1551" t="s">
        <v>62</v>
      </c>
    </row>
    <row r="1552" spans="1:10" x14ac:dyDescent="0.25">
      <c r="A1552" s="2">
        <v>74</v>
      </c>
      <c r="B1552" s="2">
        <v>99</v>
      </c>
      <c r="C1552" s="2">
        <v>173</v>
      </c>
      <c r="D1552" s="2" t="s">
        <v>3252</v>
      </c>
      <c r="E1552" s="2" t="s">
        <v>3597</v>
      </c>
      <c r="F1552" s="2" t="s">
        <v>814</v>
      </c>
      <c r="G1552" s="2" t="s">
        <v>3598</v>
      </c>
      <c r="H1552" s="2" t="s">
        <v>3597</v>
      </c>
      <c r="I1552" s="2" t="s">
        <v>273</v>
      </c>
      <c r="J1552" t="s">
        <v>62</v>
      </c>
    </row>
    <row r="1553" spans="1:10" x14ac:dyDescent="0.25">
      <c r="A1553" s="2">
        <v>76</v>
      </c>
      <c r="B1553" s="2">
        <v>97</v>
      </c>
      <c r="C1553" s="2">
        <v>173</v>
      </c>
      <c r="D1553" s="2" t="s">
        <v>3360</v>
      </c>
      <c r="E1553" s="2" t="s">
        <v>3599</v>
      </c>
      <c r="F1553" s="2" t="s">
        <v>29</v>
      </c>
      <c r="G1553" s="2" t="s">
        <v>3600</v>
      </c>
      <c r="H1553" s="2" t="s">
        <v>3601</v>
      </c>
      <c r="I1553" s="2" t="s">
        <v>273</v>
      </c>
      <c r="J1553" t="s">
        <v>62</v>
      </c>
    </row>
    <row r="1554" spans="1:10" x14ac:dyDescent="0.25">
      <c r="A1554" s="2">
        <v>68</v>
      </c>
      <c r="B1554" s="2">
        <v>106</v>
      </c>
      <c r="C1554" s="2">
        <v>174</v>
      </c>
      <c r="D1554" s="2" t="s">
        <v>2601</v>
      </c>
      <c r="E1554" s="2">
        <v>1111.5</v>
      </c>
      <c r="F1554" s="2">
        <v>-8</v>
      </c>
      <c r="G1554" s="2" t="s">
        <v>3602</v>
      </c>
      <c r="H1554" s="2">
        <v>162.9</v>
      </c>
      <c r="I1554" s="2" t="s">
        <v>273</v>
      </c>
      <c r="J1554" t="s">
        <v>62</v>
      </c>
    </row>
    <row r="1555" spans="1:10" x14ac:dyDescent="0.25">
      <c r="A1555" s="2">
        <v>68</v>
      </c>
      <c r="B1555" s="2">
        <v>106</v>
      </c>
      <c r="C1555" s="2">
        <v>174</v>
      </c>
      <c r="D1555" s="2" t="s">
        <v>2601</v>
      </c>
      <c r="E1555" s="2">
        <v>1111.5</v>
      </c>
      <c r="F1555" s="2">
        <v>-8</v>
      </c>
      <c r="G1555" s="2" t="s">
        <v>3602</v>
      </c>
      <c r="H1555" s="2" t="s">
        <v>3603</v>
      </c>
      <c r="I1555" s="2"/>
      <c r="J1555" t="s">
        <v>62</v>
      </c>
    </row>
    <row r="1556" spans="1:10" x14ac:dyDescent="0.25">
      <c r="A1556" s="2">
        <v>69</v>
      </c>
      <c r="B1556" s="2">
        <v>105</v>
      </c>
      <c r="C1556" s="2">
        <v>174</v>
      </c>
      <c r="D1556" s="2" t="s">
        <v>2659</v>
      </c>
      <c r="E1556" s="2" t="s">
        <v>3604</v>
      </c>
      <c r="F1556" s="2" t="s">
        <v>5</v>
      </c>
      <c r="G1556" s="2" t="s">
        <v>2370</v>
      </c>
      <c r="H1556" s="2" t="s">
        <v>3605</v>
      </c>
      <c r="I1556" s="2" t="s">
        <v>273</v>
      </c>
      <c r="J1556" t="s">
        <v>62</v>
      </c>
    </row>
    <row r="1557" spans="1:10" x14ac:dyDescent="0.25">
      <c r="A1557" s="2">
        <v>69</v>
      </c>
      <c r="B1557" s="2">
        <v>105</v>
      </c>
      <c r="C1557" s="2">
        <v>174</v>
      </c>
      <c r="D1557" s="2" t="s">
        <v>2659</v>
      </c>
      <c r="E1557" s="2" t="s">
        <v>3604</v>
      </c>
      <c r="F1557" s="2" t="s">
        <v>5</v>
      </c>
      <c r="G1557" s="2" t="s">
        <v>2370</v>
      </c>
      <c r="H1557" s="2" t="s">
        <v>3606</v>
      </c>
      <c r="I1557" s="2" t="s">
        <v>273</v>
      </c>
      <c r="J1557" t="s">
        <v>62</v>
      </c>
    </row>
    <row r="1558" spans="1:10" x14ac:dyDescent="0.25">
      <c r="A1558" s="2">
        <v>69</v>
      </c>
      <c r="B1558" s="2">
        <v>105</v>
      </c>
      <c r="C1558" s="2">
        <v>174</v>
      </c>
      <c r="D1558" s="2" t="s">
        <v>2659</v>
      </c>
      <c r="E1558" s="2" t="s">
        <v>3607</v>
      </c>
      <c r="F1558" s="2" t="s">
        <v>589</v>
      </c>
      <c r="G1558" s="2" t="s">
        <v>3608</v>
      </c>
      <c r="H1558" s="2" t="s">
        <v>3609</v>
      </c>
      <c r="I1558" s="2" t="s">
        <v>110</v>
      </c>
      <c r="J1558" t="s">
        <v>62</v>
      </c>
    </row>
    <row r="1559" spans="1:10" x14ac:dyDescent="0.25">
      <c r="A1559" s="2">
        <v>69</v>
      </c>
      <c r="B1559" s="2">
        <v>105</v>
      </c>
      <c r="C1559" s="2">
        <v>174</v>
      </c>
      <c r="D1559" s="2" t="s">
        <v>2659</v>
      </c>
      <c r="E1559" s="2" t="s">
        <v>3610</v>
      </c>
      <c r="F1559" s="2">
        <v>-14</v>
      </c>
      <c r="G1559" s="2" t="s">
        <v>3611</v>
      </c>
      <c r="H1559" s="2" t="s">
        <v>3612</v>
      </c>
      <c r="I1559" s="2" t="s">
        <v>273</v>
      </c>
      <c r="J1559" t="s">
        <v>62</v>
      </c>
    </row>
    <row r="1560" spans="1:10" x14ac:dyDescent="0.25">
      <c r="A1560" s="2">
        <v>69</v>
      </c>
      <c r="B1560" s="2">
        <v>105</v>
      </c>
      <c r="C1560" s="2">
        <v>174</v>
      </c>
      <c r="D1560" s="2" t="s">
        <v>2659</v>
      </c>
      <c r="E1560" s="2" t="s">
        <v>3610</v>
      </c>
      <c r="F1560" s="2">
        <v>-14</v>
      </c>
      <c r="G1560" s="2" t="s">
        <v>3611</v>
      </c>
      <c r="H1560" s="2" t="s">
        <v>3613</v>
      </c>
      <c r="I1560" s="2" t="s">
        <v>92</v>
      </c>
      <c r="J1560" t="s">
        <v>62</v>
      </c>
    </row>
    <row r="1561" spans="1:10" x14ac:dyDescent="0.25">
      <c r="A1561" s="2">
        <v>69</v>
      </c>
      <c r="B1561" s="2">
        <v>105</v>
      </c>
      <c r="C1561" s="2">
        <v>174</v>
      </c>
      <c r="D1561" s="2" t="s">
        <v>2659</v>
      </c>
      <c r="E1561" s="2" t="s">
        <v>3610</v>
      </c>
      <c r="F1561" s="2">
        <v>-14</v>
      </c>
      <c r="G1561" s="2" t="s">
        <v>3611</v>
      </c>
      <c r="H1561" s="2" t="s">
        <v>3614</v>
      </c>
      <c r="I1561" s="2" t="s">
        <v>110</v>
      </c>
      <c r="J1561" t="s">
        <v>62</v>
      </c>
    </row>
    <row r="1562" spans="1:10" x14ac:dyDescent="0.25">
      <c r="A1562" s="2">
        <v>69</v>
      </c>
      <c r="B1562" s="2">
        <v>105</v>
      </c>
      <c r="C1562" s="2">
        <v>174</v>
      </c>
      <c r="D1562" s="2" t="s">
        <v>2659</v>
      </c>
      <c r="E1562" s="2" t="s">
        <v>3610</v>
      </c>
      <c r="F1562" s="2">
        <v>-14</v>
      </c>
      <c r="G1562" s="2" t="s">
        <v>3611</v>
      </c>
      <c r="H1562" s="2" t="s">
        <v>3615</v>
      </c>
      <c r="I1562" s="2" t="s">
        <v>227</v>
      </c>
      <c r="J1562" t="s">
        <v>62</v>
      </c>
    </row>
    <row r="1563" spans="1:10" x14ac:dyDescent="0.25">
      <c r="A1563" s="2">
        <v>69</v>
      </c>
      <c r="B1563" s="2">
        <v>105</v>
      </c>
      <c r="C1563" s="2">
        <v>174</v>
      </c>
      <c r="D1563" s="2" t="s">
        <v>2659</v>
      </c>
      <c r="E1563" s="2" t="s">
        <v>3610</v>
      </c>
      <c r="F1563" s="2">
        <v>-14</v>
      </c>
      <c r="G1563" s="2" t="s">
        <v>3611</v>
      </c>
      <c r="H1563" s="2" t="s">
        <v>3616</v>
      </c>
      <c r="I1563" s="2" t="s">
        <v>227</v>
      </c>
      <c r="J1563" t="s">
        <v>62</v>
      </c>
    </row>
    <row r="1564" spans="1:10" x14ac:dyDescent="0.25">
      <c r="A1564" s="2">
        <v>69</v>
      </c>
      <c r="B1564" s="2">
        <v>105</v>
      </c>
      <c r="C1564" s="2">
        <v>174</v>
      </c>
      <c r="D1564" s="2" t="s">
        <v>2659</v>
      </c>
      <c r="E1564" s="2" t="s">
        <v>3610</v>
      </c>
      <c r="F1564" s="2">
        <v>-14</v>
      </c>
      <c r="G1564" s="2" t="s">
        <v>3611</v>
      </c>
      <c r="H1564" s="2" t="s">
        <v>3617</v>
      </c>
      <c r="I1564" s="2" t="s">
        <v>110</v>
      </c>
      <c r="J1564" t="s">
        <v>62</v>
      </c>
    </row>
    <row r="1565" spans="1:10" x14ac:dyDescent="0.25">
      <c r="A1565" s="2">
        <v>69</v>
      </c>
      <c r="B1565" s="2">
        <v>105</v>
      </c>
      <c r="C1565" s="2">
        <v>174</v>
      </c>
      <c r="D1565" s="2" t="s">
        <v>2659</v>
      </c>
      <c r="E1565" s="2" t="s">
        <v>3610</v>
      </c>
      <c r="F1565" s="2">
        <v>-14</v>
      </c>
      <c r="G1565" s="2" t="s">
        <v>3611</v>
      </c>
      <c r="H1565" s="2" t="s">
        <v>3618</v>
      </c>
      <c r="I1565" s="2" t="s">
        <v>110</v>
      </c>
      <c r="J1565" t="s">
        <v>62</v>
      </c>
    </row>
    <row r="1566" spans="1:10" x14ac:dyDescent="0.25">
      <c r="A1566" s="2">
        <v>69</v>
      </c>
      <c r="B1566" s="2">
        <v>105</v>
      </c>
      <c r="C1566" s="2">
        <v>174</v>
      </c>
      <c r="D1566" s="2" t="s">
        <v>2659</v>
      </c>
      <c r="E1566" s="2" t="s">
        <v>3610</v>
      </c>
      <c r="F1566" s="2">
        <v>-14</v>
      </c>
      <c r="G1566" s="2" t="s">
        <v>3611</v>
      </c>
      <c r="H1566" s="2" t="s">
        <v>3619</v>
      </c>
      <c r="I1566" s="2" t="s">
        <v>196</v>
      </c>
      <c r="J1566" t="s">
        <v>62</v>
      </c>
    </row>
    <row r="1567" spans="1:10" x14ac:dyDescent="0.25">
      <c r="A1567" s="2">
        <v>69</v>
      </c>
      <c r="B1567" s="2">
        <v>105</v>
      </c>
      <c r="C1567" s="2">
        <v>174</v>
      </c>
      <c r="D1567" s="2" t="s">
        <v>2659</v>
      </c>
      <c r="E1567" s="2" t="s">
        <v>3610</v>
      </c>
      <c r="F1567" s="2">
        <v>-14</v>
      </c>
      <c r="G1567" s="2" t="s">
        <v>3611</v>
      </c>
      <c r="H1567" s="2" t="s">
        <v>3620</v>
      </c>
      <c r="I1567" s="2" t="s">
        <v>92</v>
      </c>
      <c r="J1567" t="s">
        <v>62</v>
      </c>
    </row>
    <row r="1568" spans="1:10" x14ac:dyDescent="0.25">
      <c r="A1568" s="2">
        <v>70</v>
      </c>
      <c r="B1568" s="2">
        <v>104</v>
      </c>
      <c r="C1568" s="2">
        <v>174</v>
      </c>
      <c r="D1568" s="2" t="s">
        <v>2695</v>
      </c>
      <c r="E1568" s="2" t="s">
        <v>3621</v>
      </c>
      <c r="F1568" s="2" t="s">
        <v>461</v>
      </c>
      <c r="G1568" s="2" t="s">
        <v>3622</v>
      </c>
      <c r="H1568" s="2" t="s">
        <v>3623</v>
      </c>
      <c r="I1568" s="2"/>
      <c r="J1568" t="s">
        <v>62</v>
      </c>
    </row>
    <row r="1569" spans="1:10" x14ac:dyDescent="0.25">
      <c r="A1569" s="2">
        <v>70</v>
      </c>
      <c r="B1569" s="2">
        <v>104</v>
      </c>
      <c r="C1569" s="2">
        <v>174</v>
      </c>
      <c r="D1569" s="2" t="s">
        <v>2695</v>
      </c>
      <c r="E1569" s="2" t="s">
        <v>3621</v>
      </c>
      <c r="F1569" s="2" t="s">
        <v>461</v>
      </c>
      <c r="G1569" s="2" t="s">
        <v>3622</v>
      </c>
      <c r="H1569" s="2" t="s">
        <v>3624</v>
      </c>
      <c r="I1569" s="2" t="s">
        <v>49</v>
      </c>
      <c r="J1569" t="s">
        <v>62</v>
      </c>
    </row>
    <row r="1570" spans="1:10" x14ac:dyDescent="0.25">
      <c r="A1570" s="2">
        <v>70</v>
      </c>
      <c r="B1570" s="2">
        <v>104</v>
      </c>
      <c r="C1570" s="2">
        <v>174</v>
      </c>
      <c r="D1570" s="2" t="s">
        <v>2695</v>
      </c>
      <c r="E1570" s="2" t="s">
        <v>3621</v>
      </c>
      <c r="F1570" s="2" t="s">
        <v>461</v>
      </c>
      <c r="G1570" s="2" t="s">
        <v>3622</v>
      </c>
      <c r="H1570" s="2" t="s">
        <v>3625</v>
      </c>
      <c r="I1570" s="2"/>
      <c r="J1570" t="s">
        <v>62</v>
      </c>
    </row>
    <row r="1571" spans="1:10" x14ac:dyDescent="0.25">
      <c r="A1571" s="2">
        <v>70</v>
      </c>
      <c r="B1571" s="2">
        <v>104</v>
      </c>
      <c r="C1571" s="2">
        <v>174</v>
      </c>
      <c r="D1571" s="2" t="s">
        <v>2695</v>
      </c>
      <c r="E1571" s="2" t="s">
        <v>3626</v>
      </c>
      <c r="F1571" s="2">
        <v>-7</v>
      </c>
      <c r="G1571" s="2" t="s">
        <v>3627</v>
      </c>
      <c r="H1571" s="2">
        <v>193</v>
      </c>
      <c r="I1571" s="2" t="s">
        <v>92</v>
      </c>
      <c r="J1571" t="s">
        <v>62</v>
      </c>
    </row>
    <row r="1572" spans="1:10" x14ac:dyDescent="0.25">
      <c r="A1572" s="2">
        <v>70</v>
      </c>
      <c r="B1572" s="2">
        <v>104</v>
      </c>
      <c r="C1572" s="2">
        <v>174</v>
      </c>
      <c r="D1572" s="2" t="s">
        <v>2695</v>
      </c>
      <c r="E1572" s="2" t="s">
        <v>3626</v>
      </c>
      <c r="F1572" s="2">
        <v>-7</v>
      </c>
      <c r="G1572" s="2" t="s">
        <v>3627</v>
      </c>
      <c r="H1572" s="2">
        <v>247.1</v>
      </c>
      <c r="I1572" s="2" t="s">
        <v>273</v>
      </c>
      <c r="J1572" t="s">
        <v>62</v>
      </c>
    </row>
    <row r="1573" spans="1:10" x14ac:dyDescent="0.25">
      <c r="A1573" s="2">
        <v>70</v>
      </c>
      <c r="B1573" s="2">
        <v>104</v>
      </c>
      <c r="C1573" s="2">
        <v>174</v>
      </c>
      <c r="D1573" s="2" t="s">
        <v>2695</v>
      </c>
      <c r="E1573" s="2" t="s">
        <v>3626</v>
      </c>
      <c r="F1573" s="2">
        <v>-7</v>
      </c>
      <c r="G1573" s="2" t="s">
        <v>3627</v>
      </c>
      <c r="H1573" s="2">
        <v>875.5</v>
      </c>
      <c r="I1573" s="2" t="s">
        <v>1261</v>
      </c>
      <c r="J1573" t="s">
        <v>62</v>
      </c>
    </row>
    <row r="1574" spans="1:10" x14ac:dyDescent="0.25">
      <c r="A1574" s="2">
        <v>70</v>
      </c>
      <c r="B1574" s="2">
        <v>104</v>
      </c>
      <c r="C1574" s="2">
        <v>174</v>
      </c>
      <c r="D1574" s="2" t="s">
        <v>2695</v>
      </c>
      <c r="E1574" s="2" t="s">
        <v>3626</v>
      </c>
      <c r="F1574" s="2">
        <v>-7</v>
      </c>
      <c r="G1574" s="2" t="s">
        <v>3627</v>
      </c>
      <c r="H1574" s="2">
        <v>1239.2</v>
      </c>
      <c r="I1574" s="2" t="s">
        <v>1261</v>
      </c>
      <c r="J1574" t="s">
        <v>62</v>
      </c>
    </row>
    <row r="1575" spans="1:10" x14ac:dyDescent="0.25">
      <c r="A1575" s="2">
        <v>70</v>
      </c>
      <c r="B1575" s="2">
        <v>104</v>
      </c>
      <c r="C1575" s="2">
        <v>174</v>
      </c>
      <c r="D1575" s="2" t="s">
        <v>2695</v>
      </c>
      <c r="E1575" s="2" t="s">
        <v>3628</v>
      </c>
      <c r="F1575" s="2" t="s">
        <v>798</v>
      </c>
      <c r="G1575" s="2" t="s">
        <v>1146</v>
      </c>
      <c r="H1575" s="2">
        <v>409.6</v>
      </c>
      <c r="I1575" s="2" t="s">
        <v>7</v>
      </c>
      <c r="J1575" t="s">
        <v>62</v>
      </c>
    </row>
    <row r="1576" spans="1:10" x14ac:dyDescent="0.25">
      <c r="A1576" s="2">
        <v>70</v>
      </c>
      <c r="B1576" s="2">
        <v>104</v>
      </c>
      <c r="C1576" s="2">
        <v>174</v>
      </c>
      <c r="D1576" s="2" t="s">
        <v>2695</v>
      </c>
      <c r="E1576" s="2" t="s">
        <v>3628</v>
      </c>
      <c r="F1576" s="2" t="s">
        <v>798</v>
      </c>
      <c r="G1576" s="2" t="s">
        <v>1146</v>
      </c>
      <c r="H1576" s="2">
        <v>695.6</v>
      </c>
      <c r="I1576" s="2" t="s">
        <v>7</v>
      </c>
      <c r="J1576" t="s">
        <v>62</v>
      </c>
    </row>
    <row r="1577" spans="1:10" x14ac:dyDescent="0.25">
      <c r="A1577" s="2">
        <v>70</v>
      </c>
      <c r="B1577" s="2">
        <v>104</v>
      </c>
      <c r="C1577" s="2">
        <v>174</v>
      </c>
      <c r="D1577" s="2" t="s">
        <v>2695</v>
      </c>
      <c r="E1577" s="2" t="s">
        <v>3628</v>
      </c>
      <c r="F1577" s="2" t="s">
        <v>798</v>
      </c>
      <c r="G1577" s="2" t="s">
        <v>1146</v>
      </c>
      <c r="H1577" s="2">
        <v>785.5</v>
      </c>
      <c r="I1577" s="2" t="s">
        <v>273</v>
      </c>
      <c r="J1577" t="s">
        <v>62</v>
      </c>
    </row>
    <row r="1578" spans="1:10" x14ac:dyDescent="0.25">
      <c r="A1578" s="2">
        <v>70</v>
      </c>
      <c r="B1578" s="2">
        <v>104</v>
      </c>
      <c r="C1578" s="2">
        <v>174</v>
      </c>
      <c r="D1578" s="2" t="s">
        <v>2695</v>
      </c>
      <c r="E1578" s="2" t="s">
        <v>3628</v>
      </c>
      <c r="F1578" s="2" t="s">
        <v>798</v>
      </c>
      <c r="G1578" s="2" t="s">
        <v>1146</v>
      </c>
      <c r="H1578" s="2">
        <v>964.1</v>
      </c>
      <c r="I1578" s="2" t="s">
        <v>92</v>
      </c>
      <c r="J1578" t="s">
        <v>62</v>
      </c>
    </row>
    <row r="1579" spans="1:10" x14ac:dyDescent="0.25">
      <c r="A1579" s="2">
        <v>71</v>
      </c>
      <c r="B1579" s="2">
        <v>103</v>
      </c>
      <c r="C1579" s="2">
        <v>174</v>
      </c>
      <c r="D1579" s="2" t="s">
        <v>2957</v>
      </c>
      <c r="E1579" s="2" t="s">
        <v>3629</v>
      </c>
      <c r="F1579" s="2" t="s">
        <v>98</v>
      </c>
      <c r="G1579" s="2" t="s">
        <v>3630</v>
      </c>
      <c r="H1579" s="2" t="s">
        <v>3631</v>
      </c>
      <c r="I1579" s="2" t="s">
        <v>78</v>
      </c>
      <c r="J1579" t="s">
        <v>62</v>
      </c>
    </row>
    <row r="1580" spans="1:10" x14ac:dyDescent="0.25">
      <c r="A1580" s="2">
        <v>71</v>
      </c>
      <c r="B1580" s="2">
        <v>103</v>
      </c>
      <c r="C1580" s="2">
        <v>174</v>
      </c>
      <c r="D1580" s="2" t="s">
        <v>2957</v>
      </c>
      <c r="E1580" s="2" t="s">
        <v>3629</v>
      </c>
      <c r="F1580" s="2" t="s">
        <v>98</v>
      </c>
      <c r="G1580" s="2" t="s">
        <v>3630</v>
      </c>
      <c r="H1580" s="2" t="s">
        <v>3632</v>
      </c>
      <c r="I1580" s="2" t="s">
        <v>78</v>
      </c>
      <c r="J1580" t="s">
        <v>62</v>
      </c>
    </row>
    <row r="1581" spans="1:10" x14ac:dyDescent="0.25">
      <c r="A1581" s="2">
        <v>71</v>
      </c>
      <c r="B1581" s="2">
        <v>103</v>
      </c>
      <c r="C1581" s="2">
        <v>174</v>
      </c>
      <c r="D1581" s="2" t="s">
        <v>2957</v>
      </c>
      <c r="E1581" s="2" t="s">
        <v>3633</v>
      </c>
      <c r="F1581" s="2" t="s">
        <v>458</v>
      </c>
      <c r="G1581" s="2" t="s">
        <v>3634</v>
      </c>
      <c r="H1581" s="2" t="s">
        <v>3635</v>
      </c>
      <c r="I1581" s="2" t="s">
        <v>78</v>
      </c>
      <c r="J1581" t="s">
        <v>62</v>
      </c>
    </row>
    <row r="1582" spans="1:10" x14ac:dyDescent="0.25">
      <c r="A1582" s="2">
        <v>71</v>
      </c>
      <c r="B1582" s="2">
        <v>103</v>
      </c>
      <c r="C1582" s="2">
        <v>174</v>
      </c>
      <c r="D1582" s="2" t="s">
        <v>2957</v>
      </c>
      <c r="E1582" s="2" t="s">
        <v>3633</v>
      </c>
      <c r="F1582" s="2" t="s">
        <v>458</v>
      </c>
      <c r="G1582" s="2" t="s">
        <v>3634</v>
      </c>
      <c r="H1582" s="2" t="s">
        <v>3636</v>
      </c>
      <c r="I1582" s="2" t="s">
        <v>78</v>
      </c>
      <c r="J1582" t="s">
        <v>62</v>
      </c>
    </row>
    <row r="1583" spans="1:10" x14ac:dyDescent="0.25">
      <c r="A1583" s="2">
        <v>71</v>
      </c>
      <c r="B1583" s="2">
        <v>103</v>
      </c>
      <c r="C1583" s="2">
        <v>174</v>
      </c>
      <c r="D1583" s="2" t="s">
        <v>2957</v>
      </c>
      <c r="E1583" s="2" t="s">
        <v>3633</v>
      </c>
      <c r="F1583" s="2" t="s">
        <v>458</v>
      </c>
      <c r="G1583" s="2" t="s">
        <v>3634</v>
      </c>
      <c r="H1583" s="2" t="s">
        <v>3637</v>
      </c>
      <c r="I1583" s="2" t="s">
        <v>3323</v>
      </c>
      <c r="J1583" t="s">
        <v>62</v>
      </c>
    </row>
    <row r="1584" spans="1:10" x14ac:dyDescent="0.25">
      <c r="A1584" s="2">
        <v>71</v>
      </c>
      <c r="B1584" s="2">
        <v>103</v>
      </c>
      <c r="C1584" s="2">
        <v>174</v>
      </c>
      <c r="D1584" s="2" t="s">
        <v>2957</v>
      </c>
      <c r="E1584" s="2" t="s">
        <v>3633</v>
      </c>
      <c r="F1584" s="2" t="s">
        <v>458</v>
      </c>
      <c r="G1584" s="2" t="s">
        <v>3634</v>
      </c>
      <c r="H1584" s="2" t="s">
        <v>3638</v>
      </c>
      <c r="I1584" s="2" t="s">
        <v>3323</v>
      </c>
      <c r="J1584" t="s">
        <v>62</v>
      </c>
    </row>
    <row r="1585" spans="1:10" x14ac:dyDescent="0.25">
      <c r="A1585" s="2">
        <v>71</v>
      </c>
      <c r="B1585" s="2">
        <v>103</v>
      </c>
      <c r="C1585" s="2">
        <v>174</v>
      </c>
      <c r="D1585" s="2" t="s">
        <v>2957</v>
      </c>
      <c r="E1585" s="2" t="s">
        <v>3639</v>
      </c>
      <c r="F1585" s="2" t="s">
        <v>1493</v>
      </c>
      <c r="G1585" s="2" t="s">
        <v>3640</v>
      </c>
      <c r="H1585" s="2" t="s">
        <v>3641</v>
      </c>
      <c r="I1585" s="2" t="s">
        <v>110</v>
      </c>
      <c r="J1585" t="s">
        <v>62</v>
      </c>
    </row>
    <row r="1586" spans="1:10" x14ac:dyDescent="0.25">
      <c r="A1586" s="2">
        <v>71</v>
      </c>
      <c r="B1586" s="2">
        <v>103</v>
      </c>
      <c r="C1586" s="2">
        <v>174</v>
      </c>
      <c r="D1586" s="2" t="s">
        <v>2957</v>
      </c>
      <c r="E1586" s="2" t="s">
        <v>3639</v>
      </c>
      <c r="F1586" s="2" t="s">
        <v>1493</v>
      </c>
      <c r="G1586" s="2" t="s">
        <v>3640</v>
      </c>
      <c r="H1586" s="2" t="s">
        <v>3642</v>
      </c>
      <c r="I1586" s="2" t="s">
        <v>110</v>
      </c>
      <c r="J1586" t="s">
        <v>62</v>
      </c>
    </row>
    <row r="1587" spans="1:10" x14ac:dyDescent="0.25">
      <c r="A1587" s="2">
        <v>71</v>
      </c>
      <c r="B1587" s="2">
        <v>103</v>
      </c>
      <c r="C1587" s="2">
        <v>174</v>
      </c>
      <c r="D1587" s="2" t="s">
        <v>2957</v>
      </c>
      <c r="E1587" s="2" t="s">
        <v>3639</v>
      </c>
      <c r="F1587" s="2" t="s">
        <v>1493</v>
      </c>
      <c r="G1587" s="2" t="s">
        <v>3640</v>
      </c>
      <c r="H1587" s="2" t="s">
        <v>3643</v>
      </c>
      <c r="I1587" s="2" t="s">
        <v>92</v>
      </c>
      <c r="J1587" t="s">
        <v>62</v>
      </c>
    </row>
    <row r="1588" spans="1:10" x14ac:dyDescent="0.25">
      <c r="A1588" s="2">
        <v>71</v>
      </c>
      <c r="B1588" s="2">
        <v>103</v>
      </c>
      <c r="C1588" s="2">
        <v>174</v>
      </c>
      <c r="D1588" s="2" t="s">
        <v>2957</v>
      </c>
      <c r="E1588" s="2" t="s">
        <v>3639</v>
      </c>
      <c r="F1588" s="2" t="s">
        <v>1493</v>
      </c>
      <c r="G1588" s="2" t="s">
        <v>3640</v>
      </c>
      <c r="H1588" s="2" t="s">
        <v>3644</v>
      </c>
      <c r="I1588" s="2" t="s">
        <v>273</v>
      </c>
      <c r="J1588" t="s">
        <v>62</v>
      </c>
    </row>
    <row r="1589" spans="1:10" x14ac:dyDescent="0.25">
      <c r="A1589" s="2">
        <v>71</v>
      </c>
      <c r="B1589" s="2">
        <v>103</v>
      </c>
      <c r="C1589" s="2">
        <v>174</v>
      </c>
      <c r="D1589" s="2" t="s">
        <v>2957</v>
      </c>
      <c r="E1589" s="2" t="s">
        <v>3639</v>
      </c>
      <c r="F1589" s="2" t="s">
        <v>1493</v>
      </c>
      <c r="G1589" s="2" t="s">
        <v>3640</v>
      </c>
      <c r="H1589" s="2" t="s">
        <v>3645</v>
      </c>
      <c r="I1589" s="2" t="s">
        <v>110</v>
      </c>
      <c r="J1589" t="s">
        <v>62</v>
      </c>
    </row>
    <row r="1590" spans="1:10" x14ac:dyDescent="0.25">
      <c r="A1590" s="2">
        <v>71</v>
      </c>
      <c r="B1590" s="2">
        <v>103</v>
      </c>
      <c r="C1590" s="2">
        <v>174</v>
      </c>
      <c r="D1590" s="2" t="s">
        <v>2957</v>
      </c>
      <c r="E1590" s="2" t="s">
        <v>3639</v>
      </c>
      <c r="F1590" s="2" t="s">
        <v>1493</v>
      </c>
      <c r="G1590" s="2" t="s">
        <v>3640</v>
      </c>
      <c r="H1590" s="2" t="s">
        <v>3646</v>
      </c>
      <c r="I1590" s="2" t="s">
        <v>92</v>
      </c>
      <c r="J1590" t="s">
        <v>62</v>
      </c>
    </row>
    <row r="1591" spans="1:10" x14ac:dyDescent="0.25">
      <c r="A1591" s="2">
        <v>71</v>
      </c>
      <c r="B1591" s="2">
        <v>103</v>
      </c>
      <c r="C1591" s="2">
        <v>174</v>
      </c>
      <c r="D1591" s="2" t="s">
        <v>2957</v>
      </c>
      <c r="E1591" s="2" t="s">
        <v>3647</v>
      </c>
      <c r="F1591" s="2">
        <v>-14</v>
      </c>
      <c r="G1591" s="2" t="s">
        <v>688</v>
      </c>
      <c r="H1591" s="2" t="s">
        <v>3648</v>
      </c>
      <c r="I1591" s="2" t="s">
        <v>273</v>
      </c>
      <c r="J1591" t="s">
        <v>62</v>
      </c>
    </row>
    <row r="1592" spans="1:10" x14ac:dyDescent="0.25">
      <c r="A1592" s="2">
        <v>71</v>
      </c>
      <c r="B1592" s="2">
        <v>103</v>
      </c>
      <c r="C1592" s="2">
        <v>174</v>
      </c>
      <c r="D1592" s="2" t="s">
        <v>2957</v>
      </c>
      <c r="E1592" s="2" t="s">
        <v>3649</v>
      </c>
      <c r="F1592" s="2" t="s">
        <v>3650</v>
      </c>
      <c r="G1592" s="2" t="s">
        <v>3651</v>
      </c>
      <c r="H1592" s="2" t="s">
        <v>3652</v>
      </c>
      <c r="I1592" s="2" t="s">
        <v>92</v>
      </c>
      <c r="J1592" t="s">
        <v>62</v>
      </c>
    </row>
    <row r="1593" spans="1:10" x14ac:dyDescent="0.25">
      <c r="A1593" s="2">
        <v>71</v>
      </c>
      <c r="B1593" s="2">
        <v>103</v>
      </c>
      <c r="C1593" s="2">
        <v>174</v>
      </c>
      <c r="D1593" s="2" t="s">
        <v>2957</v>
      </c>
      <c r="E1593" s="2" t="s">
        <v>3653</v>
      </c>
      <c r="F1593" s="2" t="s">
        <v>3654</v>
      </c>
      <c r="G1593" s="2" t="s">
        <v>3655</v>
      </c>
      <c r="H1593" s="2" t="s">
        <v>3656</v>
      </c>
      <c r="I1593" s="2" t="s">
        <v>273</v>
      </c>
      <c r="J1593" t="s">
        <v>62</v>
      </c>
    </row>
    <row r="1594" spans="1:10" x14ac:dyDescent="0.25">
      <c r="A1594" s="2">
        <v>71</v>
      </c>
      <c r="B1594" s="2">
        <v>103</v>
      </c>
      <c r="C1594" s="2">
        <v>174</v>
      </c>
      <c r="D1594" s="2" t="s">
        <v>2957</v>
      </c>
      <c r="E1594" s="2" t="s">
        <v>3653</v>
      </c>
      <c r="F1594" s="2" t="s">
        <v>3654</v>
      </c>
      <c r="G1594" s="2" t="s">
        <v>3655</v>
      </c>
      <c r="H1594" s="2" t="s">
        <v>3657</v>
      </c>
      <c r="I1594" s="2" t="s">
        <v>92</v>
      </c>
      <c r="J1594" t="s">
        <v>62</v>
      </c>
    </row>
    <row r="1595" spans="1:10" x14ac:dyDescent="0.25">
      <c r="A1595" s="2">
        <v>72</v>
      </c>
      <c r="B1595" s="2">
        <v>102</v>
      </c>
      <c r="C1595" s="2">
        <v>174</v>
      </c>
      <c r="D1595" s="2" t="s">
        <v>3071</v>
      </c>
      <c r="E1595" s="2" t="s">
        <v>3658</v>
      </c>
      <c r="F1595" s="2" t="s">
        <v>567</v>
      </c>
      <c r="G1595" s="2" t="s">
        <v>3659</v>
      </c>
      <c r="H1595" s="2" t="s">
        <v>3660</v>
      </c>
      <c r="I1595" s="2"/>
      <c r="J1595" t="s">
        <v>62</v>
      </c>
    </row>
    <row r="1596" spans="1:10" x14ac:dyDescent="0.25">
      <c r="A1596" s="2">
        <v>72</v>
      </c>
      <c r="B1596" s="2">
        <v>102</v>
      </c>
      <c r="C1596" s="2">
        <v>174</v>
      </c>
      <c r="D1596" s="2" t="s">
        <v>3071</v>
      </c>
      <c r="E1596" s="2" t="s">
        <v>3658</v>
      </c>
      <c r="F1596" s="2" t="s">
        <v>567</v>
      </c>
      <c r="G1596" s="2" t="s">
        <v>3659</v>
      </c>
      <c r="H1596" s="2" t="s">
        <v>3661</v>
      </c>
      <c r="I1596" s="2"/>
      <c r="J1596" t="s">
        <v>62</v>
      </c>
    </row>
    <row r="1597" spans="1:10" x14ac:dyDescent="0.25">
      <c r="A1597" s="2">
        <v>72</v>
      </c>
      <c r="B1597" s="2">
        <v>102</v>
      </c>
      <c r="C1597" s="2">
        <v>174</v>
      </c>
      <c r="D1597" s="2" t="s">
        <v>3071</v>
      </c>
      <c r="E1597" s="2" t="s">
        <v>3658</v>
      </c>
      <c r="F1597" s="2" t="s">
        <v>567</v>
      </c>
      <c r="G1597" s="2" t="s">
        <v>3659</v>
      </c>
      <c r="H1597" s="2" t="s">
        <v>3662</v>
      </c>
      <c r="I1597" s="2"/>
      <c r="J1597" t="s">
        <v>62</v>
      </c>
    </row>
    <row r="1598" spans="1:10" x14ac:dyDescent="0.25">
      <c r="A1598" s="2">
        <v>72</v>
      </c>
      <c r="B1598" s="2">
        <v>102</v>
      </c>
      <c r="C1598" s="2">
        <v>174</v>
      </c>
      <c r="D1598" s="2" t="s">
        <v>3071</v>
      </c>
      <c r="E1598" s="2" t="s">
        <v>3658</v>
      </c>
      <c r="F1598" s="2" t="s">
        <v>567</v>
      </c>
      <c r="G1598" s="2" t="s">
        <v>3659</v>
      </c>
      <c r="H1598" s="2" t="s">
        <v>3663</v>
      </c>
      <c r="I1598" s="2"/>
      <c r="J1598" t="s">
        <v>62</v>
      </c>
    </row>
    <row r="1599" spans="1:10" x14ac:dyDescent="0.25">
      <c r="A1599" s="2">
        <v>72</v>
      </c>
      <c r="B1599" s="2">
        <v>102</v>
      </c>
      <c r="C1599" s="2">
        <v>174</v>
      </c>
      <c r="D1599" s="2" t="s">
        <v>3071</v>
      </c>
      <c r="E1599" s="2" t="s">
        <v>3658</v>
      </c>
      <c r="F1599" s="2" t="s">
        <v>567</v>
      </c>
      <c r="G1599" s="2" t="s">
        <v>3659</v>
      </c>
      <c r="H1599" s="2" t="s">
        <v>3664</v>
      </c>
      <c r="I1599" s="2"/>
      <c r="J1599" t="s">
        <v>62</v>
      </c>
    </row>
    <row r="1600" spans="1:10" x14ac:dyDescent="0.25">
      <c r="A1600" s="2">
        <v>72</v>
      </c>
      <c r="B1600" s="2">
        <v>102</v>
      </c>
      <c r="C1600" s="2">
        <v>174</v>
      </c>
      <c r="D1600" s="2" t="s">
        <v>3071</v>
      </c>
      <c r="E1600" s="2" t="s">
        <v>3658</v>
      </c>
      <c r="F1600" s="2" t="s">
        <v>567</v>
      </c>
      <c r="G1600" s="2" t="s">
        <v>3659</v>
      </c>
      <c r="H1600" s="2" t="s">
        <v>3665</v>
      </c>
      <c r="I1600" s="2"/>
      <c r="J1600" t="s">
        <v>62</v>
      </c>
    </row>
    <row r="1601" spans="1:10" x14ac:dyDescent="0.25">
      <c r="A1601" s="2">
        <v>72</v>
      </c>
      <c r="B1601" s="2">
        <v>102</v>
      </c>
      <c r="C1601" s="2">
        <v>174</v>
      </c>
      <c r="D1601" s="2" t="s">
        <v>3071</v>
      </c>
      <c r="E1601" s="2" t="s">
        <v>3658</v>
      </c>
      <c r="F1601" s="2" t="s">
        <v>567</v>
      </c>
      <c r="G1601" s="2" t="s">
        <v>3659</v>
      </c>
      <c r="H1601" s="2" t="s">
        <v>3666</v>
      </c>
      <c r="I1601" s="2"/>
      <c r="J1601" t="s">
        <v>62</v>
      </c>
    </row>
    <row r="1602" spans="1:10" x14ac:dyDescent="0.25">
      <c r="A1602" s="2">
        <v>72</v>
      </c>
      <c r="B1602" s="2">
        <v>102</v>
      </c>
      <c r="C1602" s="2">
        <v>174</v>
      </c>
      <c r="D1602" s="2" t="s">
        <v>3071</v>
      </c>
      <c r="E1602" s="2" t="s">
        <v>3667</v>
      </c>
      <c r="F1602" s="2" t="s">
        <v>101</v>
      </c>
      <c r="G1602" s="2" t="s">
        <v>3668</v>
      </c>
      <c r="H1602" s="2" t="s">
        <v>3669</v>
      </c>
      <c r="I1602" s="2"/>
      <c r="J1602" t="s">
        <v>62</v>
      </c>
    </row>
    <row r="1603" spans="1:10" x14ac:dyDescent="0.25">
      <c r="A1603" s="2">
        <v>72</v>
      </c>
      <c r="B1603" s="2">
        <v>102</v>
      </c>
      <c r="C1603" s="2">
        <v>174</v>
      </c>
      <c r="D1603" s="2" t="s">
        <v>3071</v>
      </c>
      <c r="E1603" s="2" t="s">
        <v>3667</v>
      </c>
      <c r="F1603" s="2" t="s">
        <v>101</v>
      </c>
      <c r="G1603" s="2" t="s">
        <v>3668</v>
      </c>
      <c r="H1603" s="2" t="s">
        <v>3670</v>
      </c>
      <c r="I1603" s="2"/>
      <c r="J1603" t="s">
        <v>62</v>
      </c>
    </row>
    <row r="1604" spans="1:10" x14ac:dyDescent="0.25">
      <c r="A1604" s="2">
        <v>72</v>
      </c>
      <c r="B1604" s="2">
        <v>102</v>
      </c>
      <c r="C1604" s="2">
        <v>174</v>
      </c>
      <c r="D1604" s="2" t="s">
        <v>3071</v>
      </c>
      <c r="E1604" s="2" t="s">
        <v>3667</v>
      </c>
      <c r="F1604" s="2" t="s">
        <v>101</v>
      </c>
      <c r="G1604" s="2" t="s">
        <v>3668</v>
      </c>
      <c r="H1604" s="2" t="s">
        <v>3671</v>
      </c>
      <c r="I1604" s="2"/>
      <c r="J1604" t="s">
        <v>62</v>
      </c>
    </row>
    <row r="1605" spans="1:10" x14ac:dyDescent="0.25">
      <c r="A1605" s="2">
        <v>72</v>
      </c>
      <c r="B1605" s="2">
        <v>102</v>
      </c>
      <c r="C1605" s="2">
        <v>174</v>
      </c>
      <c r="D1605" s="2" t="s">
        <v>3071</v>
      </c>
      <c r="E1605" s="2" t="s">
        <v>3672</v>
      </c>
      <c r="F1605" s="2" t="s">
        <v>2259</v>
      </c>
      <c r="G1605" s="2" t="s">
        <v>3673</v>
      </c>
      <c r="H1605" s="2" t="s">
        <v>3674</v>
      </c>
      <c r="I1605" s="2"/>
      <c r="J1605" t="s">
        <v>62</v>
      </c>
    </row>
    <row r="1606" spans="1:10" x14ac:dyDescent="0.25">
      <c r="A1606" s="2">
        <v>72</v>
      </c>
      <c r="B1606" s="2">
        <v>102</v>
      </c>
      <c r="C1606" s="2">
        <v>174</v>
      </c>
      <c r="D1606" s="2" t="s">
        <v>3071</v>
      </c>
      <c r="E1606" s="2" t="s">
        <v>3672</v>
      </c>
      <c r="F1606" s="2" t="s">
        <v>2259</v>
      </c>
      <c r="G1606" s="2" t="s">
        <v>3673</v>
      </c>
      <c r="H1606" s="2" t="s">
        <v>3675</v>
      </c>
      <c r="I1606" s="2"/>
      <c r="J1606" t="s">
        <v>62</v>
      </c>
    </row>
    <row r="1607" spans="1:10" x14ac:dyDescent="0.25">
      <c r="A1607" s="2">
        <v>72</v>
      </c>
      <c r="B1607" s="2">
        <v>102</v>
      </c>
      <c r="C1607" s="2">
        <v>174</v>
      </c>
      <c r="D1607" s="2" t="s">
        <v>3071</v>
      </c>
      <c r="E1607" s="2" t="s">
        <v>3672</v>
      </c>
      <c r="F1607" s="2" t="s">
        <v>2259</v>
      </c>
      <c r="G1607" s="2" t="s">
        <v>3673</v>
      </c>
      <c r="H1607" s="2" t="s">
        <v>3676</v>
      </c>
      <c r="I1607" s="2"/>
      <c r="J1607" t="s">
        <v>62</v>
      </c>
    </row>
    <row r="1608" spans="1:10" x14ac:dyDescent="0.25">
      <c r="A1608" s="2">
        <v>72</v>
      </c>
      <c r="B1608" s="2">
        <v>102</v>
      </c>
      <c r="C1608" s="2">
        <v>174</v>
      </c>
      <c r="D1608" s="2" t="s">
        <v>3071</v>
      </c>
      <c r="E1608" s="2" t="s">
        <v>3672</v>
      </c>
      <c r="F1608" s="2" t="s">
        <v>2259</v>
      </c>
      <c r="G1608" s="2" t="s">
        <v>3673</v>
      </c>
      <c r="H1608" s="2" t="s">
        <v>3677</v>
      </c>
      <c r="I1608" s="2"/>
      <c r="J1608" t="s">
        <v>62</v>
      </c>
    </row>
    <row r="1609" spans="1:10" x14ac:dyDescent="0.25">
      <c r="A1609" s="2">
        <v>72</v>
      </c>
      <c r="B1609" s="2">
        <v>102</v>
      </c>
      <c r="C1609" s="2">
        <v>174</v>
      </c>
      <c r="D1609" s="2" t="s">
        <v>3071</v>
      </c>
      <c r="E1609" s="2" t="s">
        <v>3672</v>
      </c>
      <c r="F1609" s="2" t="s">
        <v>2259</v>
      </c>
      <c r="G1609" s="2" t="s">
        <v>3673</v>
      </c>
      <c r="H1609" s="2" t="s">
        <v>3678</v>
      </c>
      <c r="I1609" s="2"/>
      <c r="J1609" t="s">
        <v>62</v>
      </c>
    </row>
    <row r="1610" spans="1:10" x14ac:dyDescent="0.25">
      <c r="A1610" s="2">
        <v>72</v>
      </c>
      <c r="B1610" s="2">
        <v>102</v>
      </c>
      <c r="C1610" s="2">
        <v>174</v>
      </c>
      <c r="D1610" s="2" t="s">
        <v>3071</v>
      </c>
      <c r="E1610" s="2" t="s">
        <v>3672</v>
      </c>
      <c r="F1610" s="2" t="s">
        <v>2259</v>
      </c>
      <c r="G1610" s="2" t="s">
        <v>3673</v>
      </c>
      <c r="H1610" s="2" t="s">
        <v>3679</v>
      </c>
      <c r="I1610" s="2"/>
      <c r="J1610" t="s">
        <v>62</v>
      </c>
    </row>
    <row r="1611" spans="1:10" x14ac:dyDescent="0.25">
      <c r="A1611" s="2">
        <v>72</v>
      </c>
      <c r="B1611" s="2">
        <v>102</v>
      </c>
      <c r="C1611" s="2">
        <v>174</v>
      </c>
      <c r="D1611" s="2" t="s">
        <v>3071</v>
      </c>
      <c r="E1611" s="2" t="s">
        <v>3672</v>
      </c>
      <c r="F1611" s="2" t="s">
        <v>2259</v>
      </c>
      <c r="G1611" s="2" t="s">
        <v>3673</v>
      </c>
      <c r="H1611" s="2" t="s">
        <v>3680</v>
      </c>
      <c r="I1611" s="2"/>
      <c r="J1611" t="s">
        <v>62</v>
      </c>
    </row>
    <row r="1612" spans="1:10" x14ac:dyDescent="0.25">
      <c r="A1612" s="2">
        <v>72</v>
      </c>
      <c r="B1612" s="2">
        <v>102</v>
      </c>
      <c r="C1612" s="2">
        <v>174</v>
      </c>
      <c r="D1612" s="2" t="s">
        <v>3071</v>
      </c>
      <c r="E1612" s="2" t="s">
        <v>3672</v>
      </c>
      <c r="F1612" s="2" t="s">
        <v>2259</v>
      </c>
      <c r="G1612" s="2" t="s">
        <v>3673</v>
      </c>
      <c r="H1612" s="2" t="s">
        <v>3681</v>
      </c>
      <c r="I1612" s="2"/>
      <c r="J1612" t="s">
        <v>62</v>
      </c>
    </row>
    <row r="1613" spans="1:10" x14ac:dyDescent="0.25">
      <c r="A1613" s="2">
        <v>72</v>
      </c>
      <c r="B1613" s="2">
        <v>102</v>
      </c>
      <c r="C1613" s="2">
        <v>174</v>
      </c>
      <c r="D1613" s="2" t="s">
        <v>3071</v>
      </c>
      <c r="E1613" s="2" t="s">
        <v>3672</v>
      </c>
      <c r="F1613" s="2" t="s">
        <v>2259</v>
      </c>
      <c r="G1613" s="2" t="s">
        <v>3673</v>
      </c>
      <c r="H1613" s="2" t="s">
        <v>3682</v>
      </c>
      <c r="I1613" s="2"/>
      <c r="J1613" t="s">
        <v>62</v>
      </c>
    </row>
    <row r="1614" spans="1:10" x14ac:dyDescent="0.25">
      <c r="A1614" s="2">
        <v>72</v>
      </c>
      <c r="B1614" s="2">
        <v>102</v>
      </c>
      <c r="C1614" s="2">
        <v>174</v>
      </c>
      <c r="D1614" s="2" t="s">
        <v>3071</v>
      </c>
      <c r="E1614" s="2" t="s">
        <v>3672</v>
      </c>
      <c r="F1614" s="2" t="s">
        <v>2259</v>
      </c>
      <c r="G1614" s="2" t="s">
        <v>3673</v>
      </c>
      <c r="H1614" s="2" t="s">
        <v>3683</v>
      </c>
      <c r="I1614" s="2"/>
      <c r="J1614" t="s">
        <v>62</v>
      </c>
    </row>
    <row r="1615" spans="1:10" x14ac:dyDescent="0.25">
      <c r="A1615" s="2">
        <v>72</v>
      </c>
      <c r="B1615" s="2">
        <v>102</v>
      </c>
      <c r="C1615" s="2">
        <v>174</v>
      </c>
      <c r="D1615" s="2" t="s">
        <v>3071</v>
      </c>
      <c r="E1615" s="2" t="s">
        <v>3672</v>
      </c>
      <c r="F1615" s="2" t="s">
        <v>2259</v>
      </c>
      <c r="G1615" s="2" t="s">
        <v>3673</v>
      </c>
      <c r="H1615" s="2" t="s">
        <v>3684</v>
      </c>
      <c r="I1615" s="2"/>
      <c r="J1615" t="s">
        <v>62</v>
      </c>
    </row>
    <row r="1616" spans="1:10" x14ac:dyDescent="0.25">
      <c r="A1616" s="2">
        <v>72</v>
      </c>
      <c r="B1616" s="2">
        <v>102</v>
      </c>
      <c r="C1616" s="2">
        <v>174</v>
      </c>
      <c r="D1616" s="2" t="s">
        <v>3071</v>
      </c>
      <c r="E1616" s="2" t="s">
        <v>3672</v>
      </c>
      <c r="F1616" s="2" t="s">
        <v>2259</v>
      </c>
      <c r="G1616" s="2" t="s">
        <v>3673</v>
      </c>
      <c r="H1616" s="2" t="s">
        <v>3685</v>
      </c>
      <c r="I1616" s="2"/>
      <c r="J1616" t="s">
        <v>62</v>
      </c>
    </row>
    <row r="1617" spans="1:10" x14ac:dyDescent="0.25">
      <c r="A1617" s="2">
        <v>72</v>
      </c>
      <c r="B1617" s="2">
        <v>102</v>
      </c>
      <c r="C1617" s="2">
        <v>174</v>
      </c>
      <c r="D1617" s="2" t="s">
        <v>3071</v>
      </c>
      <c r="E1617" s="2" t="s">
        <v>3672</v>
      </c>
      <c r="F1617" s="2" t="s">
        <v>2259</v>
      </c>
      <c r="G1617" s="2" t="s">
        <v>3673</v>
      </c>
      <c r="H1617" s="2" t="s">
        <v>3686</v>
      </c>
      <c r="I1617" s="2"/>
      <c r="J1617" t="s">
        <v>62</v>
      </c>
    </row>
    <row r="1618" spans="1:10" x14ac:dyDescent="0.25">
      <c r="A1618" s="2">
        <v>72</v>
      </c>
      <c r="B1618" s="2">
        <v>102</v>
      </c>
      <c r="C1618" s="2">
        <v>174</v>
      </c>
      <c r="D1618" s="2" t="s">
        <v>3071</v>
      </c>
      <c r="E1618" s="2" t="s">
        <v>3672</v>
      </c>
      <c r="F1618" s="2" t="s">
        <v>2259</v>
      </c>
      <c r="G1618" s="2" t="s">
        <v>3673</v>
      </c>
      <c r="H1618" s="2" t="s">
        <v>3687</v>
      </c>
      <c r="I1618" s="2"/>
      <c r="J1618" t="s">
        <v>62</v>
      </c>
    </row>
    <row r="1619" spans="1:10" x14ac:dyDescent="0.25">
      <c r="A1619" s="2">
        <v>72</v>
      </c>
      <c r="B1619" s="2">
        <v>102</v>
      </c>
      <c r="C1619" s="2">
        <v>174</v>
      </c>
      <c r="D1619" s="2" t="s">
        <v>3071</v>
      </c>
      <c r="E1619" s="2" t="s">
        <v>3672</v>
      </c>
      <c r="F1619" s="2" t="s">
        <v>2259</v>
      </c>
      <c r="G1619" s="2" t="s">
        <v>3673</v>
      </c>
      <c r="H1619" s="2" t="s">
        <v>3688</v>
      </c>
      <c r="I1619" s="2"/>
      <c r="J1619" t="s">
        <v>62</v>
      </c>
    </row>
    <row r="1620" spans="1:10" x14ac:dyDescent="0.25">
      <c r="A1620" s="2">
        <v>72</v>
      </c>
      <c r="B1620" s="2">
        <v>102</v>
      </c>
      <c r="C1620" s="2">
        <v>174</v>
      </c>
      <c r="D1620" s="2" t="s">
        <v>3071</v>
      </c>
      <c r="E1620" s="2" t="s">
        <v>3672</v>
      </c>
      <c r="F1620" s="2" t="s">
        <v>2259</v>
      </c>
      <c r="G1620" s="2" t="s">
        <v>3673</v>
      </c>
      <c r="H1620" s="2" t="s">
        <v>3689</v>
      </c>
      <c r="I1620" s="2"/>
      <c r="J1620" t="s">
        <v>62</v>
      </c>
    </row>
    <row r="1621" spans="1:10" x14ac:dyDescent="0.25">
      <c r="A1621" s="2">
        <v>72</v>
      </c>
      <c r="B1621" s="2">
        <v>102</v>
      </c>
      <c r="C1621" s="2">
        <v>174</v>
      </c>
      <c r="D1621" s="2" t="s">
        <v>3071</v>
      </c>
      <c r="E1621" s="2" t="s">
        <v>3672</v>
      </c>
      <c r="F1621" s="2" t="s">
        <v>2259</v>
      </c>
      <c r="G1621" s="2" t="s">
        <v>3673</v>
      </c>
      <c r="H1621" s="2" t="s">
        <v>3690</v>
      </c>
      <c r="I1621" s="2"/>
      <c r="J1621" t="s">
        <v>62</v>
      </c>
    </row>
    <row r="1622" spans="1:10" x14ac:dyDescent="0.25">
      <c r="A1622" s="2">
        <v>72</v>
      </c>
      <c r="B1622" s="2">
        <v>102</v>
      </c>
      <c r="C1622" s="2">
        <v>174</v>
      </c>
      <c r="D1622" s="2" t="s">
        <v>3071</v>
      </c>
      <c r="E1622" s="2" t="s">
        <v>3672</v>
      </c>
      <c r="F1622" s="2" t="s">
        <v>2259</v>
      </c>
      <c r="G1622" s="2" t="s">
        <v>3673</v>
      </c>
      <c r="H1622" s="2" t="s">
        <v>3691</v>
      </c>
      <c r="I1622" s="2"/>
      <c r="J1622" t="s">
        <v>62</v>
      </c>
    </row>
    <row r="1623" spans="1:10" x14ac:dyDescent="0.25">
      <c r="A1623" s="2">
        <v>72</v>
      </c>
      <c r="B1623" s="2">
        <v>102</v>
      </c>
      <c r="C1623" s="2">
        <v>174</v>
      </c>
      <c r="D1623" s="2" t="s">
        <v>3071</v>
      </c>
      <c r="E1623" s="2" t="s">
        <v>3672</v>
      </c>
      <c r="F1623" s="2" t="s">
        <v>2259</v>
      </c>
      <c r="G1623" s="2" t="s">
        <v>3673</v>
      </c>
      <c r="H1623" s="2" t="s">
        <v>3692</v>
      </c>
      <c r="I1623" s="2"/>
      <c r="J1623" t="s">
        <v>62</v>
      </c>
    </row>
    <row r="1624" spans="1:10" x14ac:dyDescent="0.25">
      <c r="A1624" s="2">
        <v>72</v>
      </c>
      <c r="B1624" s="2">
        <v>102</v>
      </c>
      <c r="C1624" s="2">
        <v>174</v>
      </c>
      <c r="D1624" s="2" t="s">
        <v>3071</v>
      </c>
      <c r="E1624" s="2" t="s">
        <v>3672</v>
      </c>
      <c r="F1624" s="2" t="s">
        <v>2259</v>
      </c>
      <c r="G1624" s="2" t="s">
        <v>3673</v>
      </c>
      <c r="H1624" s="2" t="s">
        <v>3693</v>
      </c>
      <c r="I1624" s="2"/>
      <c r="J1624" t="s">
        <v>62</v>
      </c>
    </row>
    <row r="1625" spans="1:10" x14ac:dyDescent="0.25">
      <c r="A1625" s="2">
        <v>72</v>
      </c>
      <c r="B1625" s="2">
        <v>102</v>
      </c>
      <c r="C1625" s="2">
        <v>174</v>
      </c>
      <c r="D1625" s="2" t="s">
        <v>3071</v>
      </c>
      <c r="E1625" s="2" t="s">
        <v>3672</v>
      </c>
      <c r="F1625" s="2" t="s">
        <v>2259</v>
      </c>
      <c r="G1625" s="2" t="s">
        <v>3673</v>
      </c>
      <c r="H1625" s="2" t="s">
        <v>3694</v>
      </c>
      <c r="I1625" s="2"/>
      <c r="J1625" t="s">
        <v>62</v>
      </c>
    </row>
    <row r="1626" spans="1:10" x14ac:dyDescent="0.25">
      <c r="A1626" s="2">
        <v>74</v>
      </c>
      <c r="B1626" s="2">
        <v>100</v>
      </c>
      <c r="C1626" s="2">
        <v>174</v>
      </c>
      <c r="D1626" s="2" t="s">
        <v>3252</v>
      </c>
      <c r="E1626" s="2" t="s">
        <v>3695</v>
      </c>
      <c r="F1626" s="2">
        <v>-8</v>
      </c>
      <c r="G1626" s="2" t="s">
        <v>3696</v>
      </c>
      <c r="H1626" s="2" t="s">
        <v>3697</v>
      </c>
      <c r="I1626" s="2"/>
      <c r="J1626" t="s">
        <v>62</v>
      </c>
    </row>
    <row r="1627" spans="1:10" x14ac:dyDescent="0.25">
      <c r="A1627" s="2">
        <v>74</v>
      </c>
      <c r="B1627" s="2">
        <v>100</v>
      </c>
      <c r="C1627" s="2">
        <v>174</v>
      </c>
      <c r="D1627" s="2" t="s">
        <v>3252</v>
      </c>
      <c r="E1627" s="2" t="s">
        <v>3698</v>
      </c>
      <c r="F1627" s="2" t="s">
        <v>508</v>
      </c>
      <c r="G1627" s="2" t="s">
        <v>3699</v>
      </c>
      <c r="H1627" s="2" t="s">
        <v>3700</v>
      </c>
      <c r="I1627" s="2"/>
      <c r="J1627" t="s">
        <v>62</v>
      </c>
    </row>
    <row r="1628" spans="1:10" x14ac:dyDescent="0.25">
      <c r="A1628" s="2">
        <v>74</v>
      </c>
      <c r="B1628" s="2">
        <v>100</v>
      </c>
      <c r="C1628" s="2">
        <v>174</v>
      </c>
      <c r="D1628" s="2" t="s">
        <v>3252</v>
      </c>
      <c r="E1628" s="2" t="s">
        <v>3698</v>
      </c>
      <c r="F1628" s="2" t="s">
        <v>508</v>
      </c>
      <c r="G1628" s="2" t="s">
        <v>3699</v>
      </c>
      <c r="H1628" s="2" t="s">
        <v>3701</v>
      </c>
      <c r="I1628" s="2"/>
      <c r="J1628" t="s">
        <v>62</v>
      </c>
    </row>
    <row r="1629" spans="1:10" x14ac:dyDescent="0.25">
      <c r="A1629" s="2">
        <v>74</v>
      </c>
      <c r="B1629" s="2">
        <v>100</v>
      </c>
      <c r="C1629" s="2">
        <v>174</v>
      </c>
      <c r="D1629" s="2" t="s">
        <v>3252</v>
      </c>
      <c r="E1629" s="2" t="s">
        <v>3698</v>
      </c>
      <c r="F1629" s="2" t="s">
        <v>508</v>
      </c>
      <c r="G1629" s="2" t="s">
        <v>3699</v>
      </c>
      <c r="H1629" s="2" t="s">
        <v>3702</v>
      </c>
      <c r="I1629" s="2"/>
      <c r="J1629" t="s">
        <v>62</v>
      </c>
    </row>
    <row r="1630" spans="1:10" x14ac:dyDescent="0.25">
      <c r="A1630" s="2">
        <v>74</v>
      </c>
      <c r="B1630" s="2">
        <v>100</v>
      </c>
      <c r="C1630" s="2">
        <v>174</v>
      </c>
      <c r="D1630" s="2" t="s">
        <v>3252</v>
      </c>
      <c r="E1630" s="2" t="s">
        <v>3698</v>
      </c>
      <c r="F1630" s="2" t="s">
        <v>508</v>
      </c>
      <c r="G1630" s="2" t="s">
        <v>3699</v>
      </c>
      <c r="H1630" s="2" t="s">
        <v>3703</v>
      </c>
      <c r="I1630" s="2"/>
      <c r="J1630" t="s">
        <v>62</v>
      </c>
    </row>
    <row r="1631" spans="1:10" x14ac:dyDescent="0.25">
      <c r="A1631" s="2">
        <v>74</v>
      </c>
      <c r="B1631" s="2">
        <v>100</v>
      </c>
      <c r="C1631" s="2">
        <v>174</v>
      </c>
      <c r="D1631" s="2" t="s">
        <v>3252</v>
      </c>
      <c r="E1631" s="2" t="s">
        <v>3698</v>
      </c>
      <c r="F1631" s="2" t="s">
        <v>508</v>
      </c>
      <c r="G1631" s="2" t="s">
        <v>3699</v>
      </c>
      <c r="H1631" s="2" t="s">
        <v>3704</v>
      </c>
      <c r="I1631" s="2"/>
      <c r="J1631" t="s">
        <v>62</v>
      </c>
    </row>
    <row r="1632" spans="1:10" x14ac:dyDescent="0.25">
      <c r="A1632" s="2">
        <v>75</v>
      </c>
      <c r="B1632" s="2">
        <v>99</v>
      </c>
      <c r="C1632" s="2">
        <v>174</v>
      </c>
      <c r="D1632" s="2" t="s">
        <v>3143</v>
      </c>
      <c r="E1632" s="2" t="s">
        <v>3705</v>
      </c>
      <c r="F1632" s="2" t="s">
        <v>101</v>
      </c>
      <c r="G1632" s="2" t="s">
        <v>3706</v>
      </c>
      <c r="H1632" s="2" t="s">
        <v>3707</v>
      </c>
      <c r="I1632" s="2" t="s">
        <v>78</v>
      </c>
      <c r="J1632" t="s">
        <v>62</v>
      </c>
    </row>
    <row r="1633" spans="1:10" x14ac:dyDescent="0.25">
      <c r="A1633" s="2">
        <v>75</v>
      </c>
      <c r="B1633" s="2">
        <v>99</v>
      </c>
      <c r="C1633" s="2">
        <v>174</v>
      </c>
      <c r="D1633" s="2" t="s">
        <v>3143</v>
      </c>
      <c r="E1633" s="2" t="s">
        <v>3708</v>
      </c>
      <c r="F1633" s="2" t="s">
        <v>1504</v>
      </c>
      <c r="G1633" s="2" t="s">
        <v>1822</v>
      </c>
      <c r="H1633" s="2" t="s">
        <v>3709</v>
      </c>
      <c r="I1633" s="2"/>
      <c r="J1633" t="s">
        <v>62</v>
      </c>
    </row>
    <row r="1634" spans="1:10" x14ac:dyDescent="0.25">
      <c r="A1634" s="2">
        <v>75</v>
      </c>
      <c r="B1634" s="2">
        <v>99</v>
      </c>
      <c r="C1634" s="2">
        <v>174</v>
      </c>
      <c r="D1634" s="2" t="s">
        <v>3143</v>
      </c>
      <c r="E1634" s="2" t="s">
        <v>3710</v>
      </c>
      <c r="F1634" s="2" t="s">
        <v>567</v>
      </c>
      <c r="G1634" s="2" t="s">
        <v>3349</v>
      </c>
      <c r="H1634" s="2">
        <v>137.5</v>
      </c>
      <c r="I1634" s="2"/>
      <c r="J1634" t="s">
        <v>62</v>
      </c>
    </row>
    <row r="1635" spans="1:10" x14ac:dyDescent="0.25">
      <c r="A1635" s="2">
        <v>75</v>
      </c>
      <c r="B1635" s="2">
        <v>99</v>
      </c>
      <c r="C1635" s="2">
        <v>174</v>
      </c>
      <c r="D1635" s="2" t="s">
        <v>3143</v>
      </c>
      <c r="E1635" s="2" t="s">
        <v>3711</v>
      </c>
      <c r="F1635" s="2" t="s">
        <v>3712</v>
      </c>
      <c r="G1635" s="2" t="s">
        <v>3713</v>
      </c>
      <c r="H1635" s="2" t="s">
        <v>3714</v>
      </c>
      <c r="I1635" s="2" t="s">
        <v>110</v>
      </c>
      <c r="J1635" t="s">
        <v>62</v>
      </c>
    </row>
    <row r="1636" spans="1:10" x14ac:dyDescent="0.25">
      <c r="A1636" s="2">
        <v>75</v>
      </c>
      <c r="B1636" s="2">
        <v>99</v>
      </c>
      <c r="C1636" s="2">
        <v>174</v>
      </c>
      <c r="D1636" s="2" t="s">
        <v>3143</v>
      </c>
      <c r="E1636" s="2" t="s">
        <v>3711</v>
      </c>
      <c r="F1636" s="2" t="s">
        <v>3712</v>
      </c>
      <c r="G1636" s="2" t="s">
        <v>3713</v>
      </c>
      <c r="H1636" s="2" t="s">
        <v>3715</v>
      </c>
      <c r="I1636" s="2" t="s">
        <v>110</v>
      </c>
      <c r="J1636" t="s">
        <v>62</v>
      </c>
    </row>
    <row r="1637" spans="1:10" x14ac:dyDescent="0.25">
      <c r="A1637" s="2">
        <v>75</v>
      </c>
      <c r="B1637" s="2">
        <v>99</v>
      </c>
      <c r="C1637" s="2">
        <v>174</v>
      </c>
      <c r="D1637" s="2" t="s">
        <v>3143</v>
      </c>
      <c r="E1637" s="2" t="s">
        <v>3711</v>
      </c>
      <c r="F1637" s="2" t="s">
        <v>3712</v>
      </c>
      <c r="G1637" s="2" t="s">
        <v>3713</v>
      </c>
      <c r="H1637" s="2">
        <v>-1127</v>
      </c>
      <c r="I1637" s="2" t="s">
        <v>92</v>
      </c>
      <c r="J1637" t="s">
        <v>62</v>
      </c>
    </row>
    <row r="1638" spans="1:10" x14ac:dyDescent="0.25">
      <c r="A1638" s="2">
        <v>75</v>
      </c>
      <c r="B1638" s="2">
        <v>99</v>
      </c>
      <c r="C1638" s="2">
        <v>174</v>
      </c>
      <c r="D1638" s="2" t="s">
        <v>3143</v>
      </c>
      <c r="E1638" s="2" t="s">
        <v>3711</v>
      </c>
      <c r="F1638" s="2" t="s">
        <v>3712</v>
      </c>
      <c r="G1638" s="2" t="s">
        <v>3713</v>
      </c>
      <c r="H1638" s="2" t="s">
        <v>3716</v>
      </c>
      <c r="I1638" s="2" t="s">
        <v>92</v>
      </c>
      <c r="J1638" t="s">
        <v>62</v>
      </c>
    </row>
    <row r="1639" spans="1:10" x14ac:dyDescent="0.25">
      <c r="A1639" s="2">
        <v>69</v>
      </c>
      <c r="B1639" s="2">
        <v>106</v>
      </c>
      <c r="C1639" s="2">
        <v>175</v>
      </c>
      <c r="D1639" s="2" t="s">
        <v>2659</v>
      </c>
      <c r="E1639" s="2" t="s">
        <v>3717</v>
      </c>
      <c r="F1639" s="2" t="s">
        <v>1214</v>
      </c>
      <c r="G1639" s="2" t="s">
        <v>3718</v>
      </c>
      <c r="H1639" s="2" t="s">
        <v>3719</v>
      </c>
      <c r="I1639" s="2" t="s">
        <v>273</v>
      </c>
      <c r="J1639" t="s">
        <v>62</v>
      </c>
    </row>
    <row r="1640" spans="1:10" x14ac:dyDescent="0.25">
      <c r="A1640" s="2">
        <v>69</v>
      </c>
      <c r="B1640" s="2">
        <v>106</v>
      </c>
      <c r="C1640" s="2">
        <v>175</v>
      </c>
      <c r="D1640" s="2" t="s">
        <v>2659</v>
      </c>
      <c r="E1640" s="2" t="s">
        <v>3717</v>
      </c>
      <c r="F1640" s="2" t="s">
        <v>1214</v>
      </c>
      <c r="G1640" s="2" t="s">
        <v>3718</v>
      </c>
      <c r="H1640" s="2" t="s">
        <v>3720</v>
      </c>
      <c r="I1640" s="2" t="s">
        <v>273</v>
      </c>
      <c r="J1640" t="s">
        <v>62</v>
      </c>
    </row>
    <row r="1641" spans="1:10" x14ac:dyDescent="0.25">
      <c r="A1641" s="2">
        <v>69</v>
      </c>
      <c r="B1641" s="2">
        <v>106</v>
      </c>
      <c r="C1641" s="2">
        <v>175</v>
      </c>
      <c r="D1641" s="2" t="s">
        <v>2659</v>
      </c>
      <c r="E1641" s="2" t="s">
        <v>3717</v>
      </c>
      <c r="F1641" s="2" t="s">
        <v>1214</v>
      </c>
      <c r="G1641" s="2" t="s">
        <v>3718</v>
      </c>
      <c r="H1641" s="2" t="s">
        <v>3721</v>
      </c>
      <c r="I1641" s="2" t="s">
        <v>273</v>
      </c>
      <c r="J1641" t="s">
        <v>62</v>
      </c>
    </row>
    <row r="1642" spans="1:10" x14ac:dyDescent="0.25">
      <c r="A1642" s="2">
        <v>69</v>
      </c>
      <c r="B1642" s="2">
        <v>106</v>
      </c>
      <c r="C1642" s="2">
        <v>175</v>
      </c>
      <c r="D1642" s="2" t="s">
        <v>2659</v>
      </c>
      <c r="E1642" s="2" t="s">
        <v>3717</v>
      </c>
      <c r="F1642" s="2" t="s">
        <v>1214</v>
      </c>
      <c r="G1642" s="2" t="s">
        <v>3718</v>
      </c>
      <c r="H1642" s="2" t="s">
        <v>3722</v>
      </c>
      <c r="I1642" s="2" t="s">
        <v>227</v>
      </c>
      <c r="J1642" t="s">
        <v>62</v>
      </c>
    </row>
    <row r="1643" spans="1:10" x14ac:dyDescent="0.25">
      <c r="A1643" s="2">
        <v>69</v>
      </c>
      <c r="B1643" s="2">
        <v>106</v>
      </c>
      <c r="C1643" s="2">
        <v>175</v>
      </c>
      <c r="D1643" s="2" t="s">
        <v>2659</v>
      </c>
      <c r="E1643" s="2" t="s">
        <v>3723</v>
      </c>
      <c r="F1643" s="2" t="s">
        <v>668</v>
      </c>
      <c r="G1643" s="2" t="s">
        <v>3724</v>
      </c>
      <c r="H1643" s="2">
        <v>-5.2</v>
      </c>
      <c r="I1643" s="2"/>
      <c r="J1643" t="s">
        <v>62</v>
      </c>
    </row>
    <row r="1644" spans="1:10" x14ac:dyDescent="0.25">
      <c r="A1644" s="2">
        <v>69</v>
      </c>
      <c r="B1644" s="2">
        <v>106</v>
      </c>
      <c r="C1644" s="2">
        <v>175</v>
      </c>
      <c r="D1644" s="2" t="s">
        <v>2659</v>
      </c>
      <c r="E1644" s="2" t="s">
        <v>3723</v>
      </c>
      <c r="F1644" s="2" t="s">
        <v>668</v>
      </c>
      <c r="G1644" s="2" t="s">
        <v>3724</v>
      </c>
      <c r="H1644" s="2" t="s">
        <v>3725</v>
      </c>
      <c r="I1644" s="2" t="s">
        <v>110</v>
      </c>
      <c r="J1644" t="s">
        <v>62</v>
      </c>
    </row>
    <row r="1645" spans="1:10" x14ac:dyDescent="0.25">
      <c r="A1645" s="2">
        <v>69</v>
      </c>
      <c r="B1645" s="2">
        <v>106</v>
      </c>
      <c r="C1645" s="2">
        <v>175</v>
      </c>
      <c r="D1645" s="2" t="s">
        <v>2659</v>
      </c>
      <c r="E1645" s="2" t="s">
        <v>3723</v>
      </c>
      <c r="F1645" s="2" t="s">
        <v>668</v>
      </c>
      <c r="G1645" s="2" t="s">
        <v>3724</v>
      </c>
      <c r="H1645" s="2" t="s">
        <v>3726</v>
      </c>
      <c r="I1645" s="2" t="s">
        <v>92</v>
      </c>
      <c r="J1645" t="s">
        <v>62</v>
      </c>
    </row>
    <row r="1646" spans="1:10" x14ac:dyDescent="0.25">
      <c r="A1646" s="2">
        <v>69</v>
      </c>
      <c r="B1646" s="2">
        <v>106</v>
      </c>
      <c r="C1646" s="2">
        <v>175</v>
      </c>
      <c r="D1646" s="2" t="s">
        <v>2659</v>
      </c>
      <c r="E1646" s="2" t="s">
        <v>3727</v>
      </c>
      <c r="F1646" s="2" t="s">
        <v>1455</v>
      </c>
      <c r="G1646" s="2" t="s">
        <v>3728</v>
      </c>
      <c r="H1646" s="2" t="s">
        <v>3729</v>
      </c>
      <c r="I1646" s="2" t="s">
        <v>273</v>
      </c>
      <c r="J1646" t="s">
        <v>62</v>
      </c>
    </row>
    <row r="1647" spans="1:10" x14ac:dyDescent="0.25">
      <c r="A1647" s="2">
        <v>69</v>
      </c>
      <c r="B1647" s="2">
        <v>106</v>
      </c>
      <c r="C1647" s="2">
        <v>175</v>
      </c>
      <c r="D1647" s="2" t="s">
        <v>2659</v>
      </c>
      <c r="E1647" s="2" t="s">
        <v>3727</v>
      </c>
      <c r="F1647" s="2" t="s">
        <v>1455</v>
      </c>
      <c r="G1647" s="2" t="s">
        <v>3728</v>
      </c>
      <c r="H1647" s="2" t="s">
        <v>3730</v>
      </c>
      <c r="I1647" s="2"/>
      <c r="J1647" t="s">
        <v>62</v>
      </c>
    </row>
    <row r="1648" spans="1:10" x14ac:dyDescent="0.25">
      <c r="A1648" s="2">
        <v>69</v>
      </c>
      <c r="B1648" s="2">
        <v>106</v>
      </c>
      <c r="C1648" s="2">
        <v>175</v>
      </c>
      <c r="D1648" s="2" t="s">
        <v>2659</v>
      </c>
      <c r="E1648" s="2" t="s">
        <v>3727</v>
      </c>
      <c r="F1648" s="2" t="s">
        <v>1455</v>
      </c>
      <c r="G1648" s="2" t="s">
        <v>3728</v>
      </c>
      <c r="H1648" s="2" t="s">
        <v>3731</v>
      </c>
      <c r="I1648" s="2"/>
      <c r="J1648" t="s">
        <v>62</v>
      </c>
    </row>
    <row r="1649" spans="1:10" x14ac:dyDescent="0.25">
      <c r="A1649" s="2">
        <v>70</v>
      </c>
      <c r="B1649" s="2">
        <v>105</v>
      </c>
      <c r="C1649" s="2">
        <v>175</v>
      </c>
      <c r="D1649" s="2" t="s">
        <v>2695</v>
      </c>
      <c r="E1649" s="2" t="s">
        <v>3732</v>
      </c>
      <c r="F1649" s="2" t="s">
        <v>80</v>
      </c>
      <c r="G1649" s="2" t="s">
        <v>3733</v>
      </c>
      <c r="H1649" s="2" t="s">
        <v>3734</v>
      </c>
      <c r="I1649" s="2" t="s">
        <v>3735</v>
      </c>
      <c r="J1649" t="s">
        <v>62</v>
      </c>
    </row>
    <row r="1650" spans="1:10" x14ac:dyDescent="0.25">
      <c r="A1650" s="2">
        <v>71</v>
      </c>
      <c r="B1650" s="2">
        <v>104</v>
      </c>
      <c r="C1650" s="2">
        <v>175</v>
      </c>
      <c r="D1650" s="2" t="s">
        <v>2957</v>
      </c>
      <c r="E1650" s="2" t="s">
        <v>3736</v>
      </c>
      <c r="F1650" s="2" t="s">
        <v>55</v>
      </c>
      <c r="G1650" s="2" t="s">
        <v>3737</v>
      </c>
      <c r="H1650" s="2" t="s">
        <v>3738</v>
      </c>
      <c r="I1650" s="2" t="s">
        <v>273</v>
      </c>
      <c r="J1650" t="s">
        <v>62</v>
      </c>
    </row>
    <row r="1651" spans="1:10" x14ac:dyDescent="0.25">
      <c r="A1651" s="2">
        <v>71</v>
      </c>
      <c r="B1651" s="2">
        <v>104</v>
      </c>
      <c r="C1651" s="2">
        <v>175</v>
      </c>
      <c r="D1651" s="2" t="s">
        <v>2957</v>
      </c>
      <c r="E1651" s="2" t="s">
        <v>3739</v>
      </c>
      <c r="F1651" s="2" t="s">
        <v>455</v>
      </c>
      <c r="G1651" s="2" t="s">
        <v>3740</v>
      </c>
      <c r="H1651" s="2" t="s">
        <v>3741</v>
      </c>
      <c r="I1651" s="2"/>
      <c r="J1651" t="s">
        <v>62</v>
      </c>
    </row>
    <row r="1652" spans="1:10" x14ac:dyDescent="0.25">
      <c r="A1652" s="2">
        <v>71</v>
      </c>
      <c r="B1652" s="2">
        <v>104</v>
      </c>
      <c r="C1652" s="2">
        <v>175</v>
      </c>
      <c r="D1652" s="2" t="s">
        <v>2957</v>
      </c>
      <c r="E1652" s="2" t="s">
        <v>3739</v>
      </c>
      <c r="F1652" s="2" t="s">
        <v>455</v>
      </c>
      <c r="G1652" s="2" t="s">
        <v>3740</v>
      </c>
      <c r="H1652" s="2" t="s">
        <v>3742</v>
      </c>
      <c r="I1652" s="2"/>
      <c r="J1652" t="s">
        <v>62</v>
      </c>
    </row>
    <row r="1653" spans="1:10" x14ac:dyDescent="0.25">
      <c r="A1653" s="2">
        <v>71</v>
      </c>
      <c r="B1653" s="2">
        <v>104</v>
      </c>
      <c r="C1653" s="2">
        <v>175</v>
      </c>
      <c r="D1653" s="2" t="s">
        <v>2957</v>
      </c>
      <c r="E1653" s="2" t="s">
        <v>3743</v>
      </c>
      <c r="F1653" s="2" t="s">
        <v>1370</v>
      </c>
      <c r="G1653" s="2" t="s">
        <v>3744</v>
      </c>
      <c r="H1653" s="2">
        <v>368</v>
      </c>
      <c r="I1653" s="2"/>
      <c r="J1653" t="s">
        <v>62</v>
      </c>
    </row>
    <row r="1654" spans="1:10" x14ac:dyDescent="0.25">
      <c r="A1654" s="2">
        <v>71</v>
      </c>
      <c r="B1654" s="2">
        <v>104</v>
      </c>
      <c r="C1654" s="2">
        <v>175</v>
      </c>
      <c r="D1654" s="2" t="s">
        <v>2957</v>
      </c>
      <c r="E1654" s="2" t="s">
        <v>3743</v>
      </c>
      <c r="F1654" s="2" t="s">
        <v>1370</v>
      </c>
      <c r="G1654" s="2" t="s">
        <v>3744</v>
      </c>
      <c r="H1654" s="2">
        <v>592</v>
      </c>
      <c r="I1654" s="2"/>
      <c r="J1654" t="s">
        <v>62</v>
      </c>
    </row>
    <row r="1655" spans="1:10" x14ac:dyDescent="0.25">
      <c r="A1655" s="2">
        <v>71</v>
      </c>
      <c r="B1655" s="2">
        <v>104</v>
      </c>
      <c r="C1655" s="2">
        <v>175</v>
      </c>
      <c r="D1655" s="2" t="s">
        <v>2957</v>
      </c>
      <c r="E1655" s="2" t="s">
        <v>3743</v>
      </c>
      <c r="F1655" s="2" t="s">
        <v>1370</v>
      </c>
      <c r="G1655" s="2" t="s">
        <v>3744</v>
      </c>
      <c r="H1655" s="2">
        <v>797</v>
      </c>
      <c r="I1655" s="2"/>
      <c r="J1655" t="s">
        <v>62</v>
      </c>
    </row>
    <row r="1656" spans="1:10" x14ac:dyDescent="0.25">
      <c r="A1656" s="2">
        <v>72</v>
      </c>
      <c r="B1656" s="2">
        <v>103</v>
      </c>
      <c r="C1656" s="2">
        <v>175</v>
      </c>
      <c r="D1656" s="2" t="s">
        <v>3071</v>
      </c>
      <c r="E1656" s="2" t="s">
        <v>3745</v>
      </c>
      <c r="F1656" s="2" t="s">
        <v>80</v>
      </c>
      <c r="G1656" s="2" t="s">
        <v>3746</v>
      </c>
      <c r="H1656" s="2" t="s">
        <v>3747</v>
      </c>
      <c r="I1656" s="2"/>
      <c r="J1656" t="s">
        <v>62</v>
      </c>
    </row>
    <row r="1657" spans="1:10" x14ac:dyDescent="0.25">
      <c r="A1657" s="2">
        <v>72</v>
      </c>
      <c r="B1657" s="2">
        <v>103</v>
      </c>
      <c r="C1657" s="2">
        <v>175</v>
      </c>
      <c r="D1657" s="2" t="s">
        <v>3071</v>
      </c>
      <c r="E1657" s="2" t="s">
        <v>3748</v>
      </c>
      <c r="F1657" s="2" t="s">
        <v>1730</v>
      </c>
      <c r="G1657" s="2" t="s">
        <v>3749</v>
      </c>
      <c r="H1657" s="2" t="s">
        <v>3750</v>
      </c>
      <c r="I1657" s="2"/>
      <c r="J1657" t="s">
        <v>62</v>
      </c>
    </row>
    <row r="1658" spans="1:10" x14ac:dyDescent="0.25">
      <c r="A1658" s="2">
        <v>72</v>
      </c>
      <c r="B1658" s="2">
        <v>103</v>
      </c>
      <c r="C1658" s="2">
        <v>175</v>
      </c>
      <c r="D1658" s="2" t="s">
        <v>3071</v>
      </c>
      <c r="E1658" s="2" t="s">
        <v>3748</v>
      </c>
      <c r="F1658" s="2" t="s">
        <v>1730</v>
      </c>
      <c r="G1658" s="2" t="s">
        <v>3749</v>
      </c>
      <c r="H1658" s="2" t="s">
        <v>3751</v>
      </c>
      <c r="I1658" s="2"/>
      <c r="J1658" t="s">
        <v>62</v>
      </c>
    </row>
    <row r="1659" spans="1:10" x14ac:dyDescent="0.25">
      <c r="A1659" s="2">
        <v>72</v>
      </c>
      <c r="B1659" s="2">
        <v>103</v>
      </c>
      <c r="C1659" s="2">
        <v>175</v>
      </c>
      <c r="D1659" s="2" t="s">
        <v>3071</v>
      </c>
      <c r="E1659" s="2" t="s">
        <v>3748</v>
      </c>
      <c r="F1659" s="2" t="s">
        <v>1730</v>
      </c>
      <c r="G1659" s="2" t="s">
        <v>3749</v>
      </c>
      <c r="H1659" s="2" t="s">
        <v>3752</v>
      </c>
      <c r="I1659" s="2" t="s">
        <v>273</v>
      </c>
      <c r="J1659" t="s">
        <v>62</v>
      </c>
    </row>
    <row r="1660" spans="1:10" x14ac:dyDescent="0.25">
      <c r="A1660" s="2">
        <v>72</v>
      </c>
      <c r="B1660" s="2">
        <v>103</v>
      </c>
      <c r="C1660" s="2">
        <v>175</v>
      </c>
      <c r="D1660" s="2" t="s">
        <v>3071</v>
      </c>
      <c r="E1660" s="2" t="s">
        <v>3748</v>
      </c>
      <c r="F1660" s="2" t="s">
        <v>1730</v>
      </c>
      <c r="G1660" s="2" t="s">
        <v>3749</v>
      </c>
      <c r="H1660" s="2" t="s">
        <v>3753</v>
      </c>
      <c r="I1660" s="2" t="s">
        <v>110</v>
      </c>
      <c r="J1660" t="s">
        <v>62</v>
      </c>
    </row>
    <row r="1661" spans="1:10" x14ac:dyDescent="0.25">
      <c r="A1661" s="2">
        <v>72</v>
      </c>
      <c r="B1661" s="2">
        <v>103</v>
      </c>
      <c r="C1661" s="2">
        <v>175</v>
      </c>
      <c r="D1661" s="2" t="s">
        <v>3071</v>
      </c>
      <c r="E1661" s="2" t="s">
        <v>3748</v>
      </c>
      <c r="F1661" s="2" t="s">
        <v>1730</v>
      </c>
      <c r="G1661" s="2" t="s">
        <v>3749</v>
      </c>
      <c r="H1661" s="2" t="s">
        <v>3754</v>
      </c>
      <c r="I1661" s="2" t="s">
        <v>92</v>
      </c>
      <c r="J1661" t="s">
        <v>62</v>
      </c>
    </row>
    <row r="1662" spans="1:10" x14ac:dyDescent="0.25">
      <c r="A1662" s="2">
        <v>72</v>
      </c>
      <c r="B1662" s="2">
        <v>103</v>
      </c>
      <c r="C1662" s="2">
        <v>175</v>
      </c>
      <c r="D1662" s="2" t="s">
        <v>3071</v>
      </c>
      <c r="E1662" s="2" t="s">
        <v>3755</v>
      </c>
      <c r="F1662" s="2" t="s">
        <v>3756</v>
      </c>
      <c r="G1662" s="2" t="s">
        <v>3757</v>
      </c>
      <c r="H1662" s="2" t="s">
        <v>3758</v>
      </c>
      <c r="I1662" s="2"/>
      <c r="J1662" t="s">
        <v>62</v>
      </c>
    </row>
    <row r="1663" spans="1:10" x14ac:dyDescent="0.25">
      <c r="A1663" s="2">
        <v>72</v>
      </c>
      <c r="B1663" s="2">
        <v>103</v>
      </c>
      <c r="C1663" s="2">
        <v>175</v>
      </c>
      <c r="D1663" s="2" t="s">
        <v>3071</v>
      </c>
      <c r="E1663" s="2" t="s">
        <v>3755</v>
      </c>
      <c r="F1663" s="2" t="s">
        <v>3756</v>
      </c>
      <c r="G1663" s="2" t="s">
        <v>3757</v>
      </c>
      <c r="H1663" s="2" t="s">
        <v>3759</v>
      </c>
      <c r="I1663" s="2"/>
      <c r="J1663" t="s">
        <v>62</v>
      </c>
    </row>
    <row r="1664" spans="1:10" x14ac:dyDescent="0.25">
      <c r="A1664" s="2">
        <v>72</v>
      </c>
      <c r="B1664" s="2">
        <v>103</v>
      </c>
      <c r="C1664" s="2">
        <v>175</v>
      </c>
      <c r="D1664" s="2" t="s">
        <v>3071</v>
      </c>
      <c r="E1664" s="2" t="s">
        <v>3755</v>
      </c>
      <c r="F1664" s="2" t="s">
        <v>3756</v>
      </c>
      <c r="G1664" s="2" t="s">
        <v>3757</v>
      </c>
      <c r="H1664" s="2" t="s">
        <v>3760</v>
      </c>
      <c r="I1664" s="2"/>
      <c r="J1664" t="s">
        <v>62</v>
      </c>
    </row>
    <row r="1665" spans="1:10" x14ac:dyDescent="0.25">
      <c r="A1665" s="2">
        <v>72</v>
      </c>
      <c r="B1665" s="2">
        <v>103</v>
      </c>
      <c r="C1665" s="2">
        <v>175</v>
      </c>
      <c r="D1665" s="2" t="s">
        <v>3071</v>
      </c>
      <c r="E1665" s="2" t="s">
        <v>3761</v>
      </c>
      <c r="F1665" s="2" t="s">
        <v>3762</v>
      </c>
      <c r="G1665" s="2" t="s">
        <v>3763</v>
      </c>
      <c r="H1665" s="2">
        <v>131</v>
      </c>
      <c r="I1665" s="2"/>
      <c r="J1665" t="s">
        <v>62</v>
      </c>
    </row>
    <row r="1666" spans="1:10" x14ac:dyDescent="0.25">
      <c r="A1666" s="2">
        <v>72</v>
      </c>
      <c r="B1666" s="2">
        <v>103</v>
      </c>
      <c r="C1666" s="2">
        <v>175</v>
      </c>
      <c r="D1666" s="2" t="s">
        <v>3071</v>
      </c>
      <c r="E1666" s="2" t="s">
        <v>3761</v>
      </c>
      <c r="F1666" s="2" t="s">
        <v>3762</v>
      </c>
      <c r="G1666" s="2" t="s">
        <v>3763</v>
      </c>
      <c r="H1666" s="2">
        <v>291</v>
      </c>
      <c r="I1666" s="2"/>
      <c r="J1666" t="s">
        <v>62</v>
      </c>
    </row>
    <row r="1667" spans="1:10" x14ac:dyDescent="0.25">
      <c r="A1667" s="2">
        <v>72</v>
      </c>
      <c r="B1667" s="2">
        <v>103</v>
      </c>
      <c r="C1667" s="2">
        <v>175</v>
      </c>
      <c r="D1667" s="2" t="s">
        <v>3071</v>
      </c>
      <c r="E1667" s="2" t="s">
        <v>3761</v>
      </c>
      <c r="F1667" s="2" t="s">
        <v>3762</v>
      </c>
      <c r="G1667" s="2" t="s">
        <v>3763</v>
      </c>
      <c r="H1667" s="2">
        <v>479</v>
      </c>
      <c r="I1667" s="2"/>
      <c r="J1667" t="s">
        <v>62</v>
      </c>
    </row>
    <row r="1668" spans="1:10" x14ac:dyDescent="0.25">
      <c r="A1668" s="2">
        <v>73</v>
      </c>
      <c r="B1668" s="2">
        <v>102</v>
      </c>
      <c r="C1668" s="2">
        <v>175</v>
      </c>
      <c r="D1668" s="2" t="s">
        <v>3425</v>
      </c>
      <c r="E1668" s="2" t="s">
        <v>3764</v>
      </c>
      <c r="F1668" s="2" t="s">
        <v>1271</v>
      </c>
      <c r="G1668" s="2" t="s">
        <v>3765</v>
      </c>
      <c r="H1668" s="2" t="s">
        <v>3766</v>
      </c>
      <c r="I1668" s="2"/>
      <c r="J1668" t="s">
        <v>62</v>
      </c>
    </row>
    <row r="1669" spans="1:10" x14ac:dyDescent="0.25">
      <c r="A1669" s="2">
        <v>73</v>
      </c>
      <c r="B1669" s="2">
        <v>102</v>
      </c>
      <c r="C1669" s="2">
        <v>175</v>
      </c>
      <c r="D1669" s="2" t="s">
        <v>3425</v>
      </c>
      <c r="E1669" s="2" t="s">
        <v>3767</v>
      </c>
      <c r="F1669" s="2" t="s">
        <v>455</v>
      </c>
      <c r="G1669" s="2" t="s">
        <v>3768</v>
      </c>
      <c r="H1669" s="2">
        <v>121.16</v>
      </c>
      <c r="I1669" s="2" t="s">
        <v>78</v>
      </c>
      <c r="J1669" t="s">
        <v>62</v>
      </c>
    </row>
    <row r="1670" spans="1:10" x14ac:dyDescent="0.25">
      <c r="A1670" s="2">
        <v>73</v>
      </c>
      <c r="B1670" s="2">
        <v>102</v>
      </c>
      <c r="C1670" s="2">
        <v>175</v>
      </c>
      <c r="D1670" s="2" t="s">
        <v>3425</v>
      </c>
      <c r="E1670" s="2" t="s">
        <v>3767</v>
      </c>
      <c r="F1670" s="2" t="s">
        <v>455</v>
      </c>
      <c r="G1670" s="2" t="s">
        <v>3768</v>
      </c>
      <c r="H1670" s="2">
        <v>270.25</v>
      </c>
      <c r="I1670" s="2" t="s">
        <v>273</v>
      </c>
      <c r="J1670" t="s">
        <v>62</v>
      </c>
    </row>
    <row r="1671" spans="1:10" x14ac:dyDescent="0.25">
      <c r="A1671" s="2">
        <v>73</v>
      </c>
      <c r="B1671" s="2">
        <v>102</v>
      </c>
      <c r="C1671" s="2">
        <v>175</v>
      </c>
      <c r="D1671" s="2" t="s">
        <v>3425</v>
      </c>
      <c r="E1671" s="2" t="s">
        <v>3769</v>
      </c>
      <c r="F1671" s="2" t="s">
        <v>3770</v>
      </c>
      <c r="G1671" s="2" t="s">
        <v>3771</v>
      </c>
      <c r="H1671" s="2" t="s">
        <v>3772</v>
      </c>
      <c r="I1671" s="2"/>
      <c r="J1671" t="s">
        <v>62</v>
      </c>
    </row>
    <row r="1672" spans="1:10" x14ac:dyDescent="0.25">
      <c r="A1672" s="2">
        <v>73</v>
      </c>
      <c r="B1672" s="2">
        <v>102</v>
      </c>
      <c r="C1672" s="2">
        <v>175</v>
      </c>
      <c r="D1672" s="2" t="s">
        <v>3425</v>
      </c>
      <c r="E1672" s="2" t="s">
        <v>3769</v>
      </c>
      <c r="F1672" s="2" t="s">
        <v>3770</v>
      </c>
      <c r="G1672" s="2" t="s">
        <v>3771</v>
      </c>
      <c r="H1672" s="2" t="s">
        <v>3773</v>
      </c>
      <c r="I1672" s="2"/>
      <c r="J1672" t="s">
        <v>62</v>
      </c>
    </row>
    <row r="1673" spans="1:10" x14ac:dyDescent="0.25">
      <c r="A1673" s="2">
        <v>73</v>
      </c>
      <c r="B1673" s="2">
        <v>102</v>
      </c>
      <c r="C1673" s="2">
        <v>175</v>
      </c>
      <c r="D1673" s="2" t="s">
        <v>3425</v>
      </c>
      <c r="E1673" s="2" t="s">
        <v>3769</v>
      </c>
      <c r="F1673" s="2" t="s">
        <v>3770</v>
      </c>
      <c r="G1673" s="2" t="s">
        <v>3771</v>
      </c>
      <c r="H1673" s="2">
        <v>709.6</v>
      </c>
      <c r="I1673" s="2" t="s">
        <v>279</v>
      </c>
      <c r="J1673" t="s">
        <v>62</v>
      </c>
    </row>
    <row r="1674" spans="1:10" x14ac:dyDescent="0.25">
      <c r="A1674" s="2">
        <v>74</v>
      </c>
      <c r="B1674" s="2">
        <v>101</v>
      </c>
      <c r="C1674" s="2">
        <v>175</v>
      </c>
      <c r="D1674" s="2" t="s">
        <v>3252</v>
      </c>
      <c r="E1674" s="2" t="s">
        <v>3774</v>
      </c>
      <c r="F1674" s="2" t="s">
        <v>501</v>
      </c>
      <c r="G1674" s="2" t="s">
        <v>3775</v>
      </c>
      <c r="H1674" s="2" t="s">
        <v>3776</v>
      </c>
      <c r="I1674" s="2" t="s">
        <v>273</v>
      </c>
      <c r="J1674" t="s">
        <v>62</v>
      </c>
    </row>
    <row r="1675" spans="1:10" x14ac:dyDescent="0.25">
      <c r="A1675" s="2">
        <v>74</v>
      </c>
      <c r="B1675" s="2">
        <v>101</v>
      </c>
      <c r="C1675" s="2">
        <v>175</v>
      </c>
      <c r="D1675" s="2" t="s">
        <v>3252</v>
      </c>
      <c r="E1675" s="2" t="s">
        <v>3774</v>
      </c>
      <c r="F1675" s="2" t="s">
        <v>501</v>
      </c>
      <c r="G1675" s="2" t="s">
        <v>3775</v>
      </c>
      <c r="H1675" s="2" t="s">
        <v>3777</v>
      </c>
      <c r="I1675" s="2"/>
      <c r="J1675" t="s">
        <v>62</v>
      </c>
    </row>
    <row r="1676" spans="1:10" x14ac:dyDescent="0.25">
      <c r="A1676" s="2">
        <v>74</v>
      </c>
      <c r="B1676" s="2">
        <v>101</v>
      </c>
      <c r="C1676" s="2">
        <v>175</v>
      </c>
      <c r="D1676" s="2" t="s">
        <v>3252</v>
      </c>
      <c r="E1676" s="2" t="s">
        <v>3774</v>
      </c>
      <c r="F1676" s="2" t="s">
        <v>501</v>
      </c>
      <c r="G1676" s="2" t="s">
        <v>3775</v>
      </c>
      <c r="H1676" s="2" t="s">
        <v>3778</v>
      </c>
      <c r="I1676" s="2"/>
      <c r="J1676" t="s">
        <v>62</v>
      </c>
    </row>
    <row r="1677" spans="1:10" x14ac:dyDescent="0.25">
      <c r="A1677" s="2">
        <v>75</v>
      </c>
      <c r="B1677" s="2">
        <v>100</v>
      </c>
      <c r="C1677" s="2">
        <v>175</v>
      </c>
      <c r="D1677" s="2" t="s">
        <v>3143</v>
      </c>
      <c r="E1677" s="2" t="s">
        <v>3779</v>
      </c>
      <c r="F1677" s="2" t="s">
        <v>3291</v>
      </c>
      <c r="G1677" s="2" t="s">
        <v>3780</v>
      </c>
      <c r="H1677" s="2">
        <v>179.5</v>
      </c>
      <c r="I1677" s="2"/>
      <c r="J1677" t="s">
        <v>62</v>
      </c>
    </row>
    <row r="1678" spans="1:10" x14ac:dyDescent="0.25">
      <c r="A1678" s="2">
        <v>75</v>
      </c>
      <c r="B1678" s="2">
        <v>100</v>
      </c>
      <c r="C1678" s="2">
        <v>175</v>
      </c>
      <c r="D1678" s="2" t="s">
        <v>3143</v>
      </c>
      <c r="E1678" s="2" t="s">
        <v>3779</v>
      </c>
      <c r="F1678" s="2" t="s">
        <v>3291</v>
      </c>
      <c r="G1678" s="2" t="s">
        <v>3780</v>
      </c>
      <c r="H1678" s="2">
        <v>428.7</v>
      </c>
      <c r="I1678" s="2"/>
      <c r="J1678" t="s">
        <v>62</v>
      </c>
    </row>
    <row r="1679" spans="1:10" x14ac:dyDescent="0.25">
      <c r="A1679" s="2">
        <v>75</v>
      </c>
      <c r="B1679" s="2">
        <v>100</v>
      </c>
      <c r="C1679" s="2">
        <v>175</v>
      </c>
      <c r="D1679" s="2" t="s">
        <v>3143</v>
      </c>
      <c r="E1679" s="2" t="s">
        <v>3779</v>
      </c>
      <c r="F1679" s="2" t="s">
        <v>3291</v>
      </c>
      <c r="G1679" s="2" t="s">
        <v>3780</v>
      </c>
      <c r="H1679" s="2">
        <v>684.4</v>
      </c>
      <c r="I1679" s="2"/>
      <c r="J1679" t="s">
        <v>62</v>
      </c>
    </row>
    <row r="1680" spans="1:10" x14ac:dyDescent="0.25">
      <c r="A1680" s="2">
        <v>75</v>
      </c>
      <c r="B1680" s="2">
        <v>100</v>
      </c>
      <c r="C1680" s="2">
        <v>175</v>
      </c>
      <c r="D1680" s="2" t="s">
        <v>3143</v>
      </c>
      <c r="E1680" s="2" t="s">
        <v>3779</v>
      </c>
      <c r="F1680" s="2" t="s">
        <v>3291</v>
      </c>
      <c r="G1680" s="2" t="s">
        <v>3780</v>
      </c>
      <c r="H1680" s="2">
        <v>693.7</v>
      </c>
      <c r="I1680" s="2"/>
      <c r="J1680" t="s">
        <v>62</v>
      </c>
    </row>
    <row r="1681" spans="1:10" x14ac:dyDescent="0.25">
      <c r="A1681" s="2">
        <v>76</v>
      </c>
      <c r="B1681" s="2">
        <v>99</v>
      </c>
      <c r="C1681" s="2">
        <v>175</v>
      </c>
      <c r="D1681" s="2" t="s">
        <v>3360</v>
      </c>
      <c r="E1681" s="2" t="s">
        <v>3781</v>
      </c>
      <c r="F1681" s="2" t="s">
        <v>501</v>
      </c>
      <c r="G1681" s="2" t="s">
        <v>737</v>
      </c>
      <c r="H1681" s="2" t="s">
        <v>3781</v>
      </c>
      <c r="I1681" s="2" t="s">
        <v>78</v>
      </c>
      <c r="J1681" t="s">
        <v>62</v>
      </c>
    </row>
    <row r="1682" spans="1:10" x14ac:dyDescent="0.25">
      <c r="A1682" s="2">
        <v>77</v>
      </c>
      <c r="B1682" s="2">
        <v>98</v>
      </c>
      <c r="C1682" s="2">
        <v>175</v>
      </c>
      <c r="D1682" s="2" t="s">
        <v>3782</v>
      </c>
      <c r="E1682" s="2">
        <v>71.3</v>
      </c>
      <c r="F1682" s="2" t="s">
        <v>36</v>
      </c>
      <c r="G1682" s="2" t="s">
        <v>3783</v>
      </c>
      <c r="H1682" s="2">
        <v>45.2</v>
      </c>
      <c r="I1682" s="2" t="s">
        <v>273</v>
      </c>
      <c r="J1682" t="s">
        <v>62</v>
      </c>
    </row>
    <row r="1683" spans="1:10" x14ac:dyDescent="0.25">
      <c r="A1683" s="2">
        <v>80</v>
      </c>
      <c r="B1683" s="2">
        <v>95</v>
      </c>
      <c r="C1683" s="2">
        <v>175</v>
      </c>
      <c r="D1683" s="2" t="s">
        <v>3784</v>
      </c>
      <c r="E1683" s="2" t="s">
        <v>3785</v>
      </c>
      <c r="F1683" s="2" t="s">
        <v>213</v>
      </c>
      <c r="G1683" s="2" t="s">
        <v>3786</v>
      </c>
      <c r="H1683" s="2">
        <v>414</v>
      </c>
      <c r="I1683" s="2" t="s">
        <v>227</v>
      </c>
      <c r="J1683" t="s">
        <v>62</v>
      </c>
    </row>
    <row r="1684" spans="1:10" x14ac:dyDescent="0.25">
      <c r="A1684" s="2">
        <v>70</v>
      </c>
      <c r="B1684" s="2">
        <v>106</v>
      </c>
      <c r="C1684" s="2">
        <v>176</v>
      </c>
      <c r="D1684" s="2" t="s">
        <v>2695</v>
      </c>
      <c r="E1684" s="2" t="s">
        <v>3787</v>
      </c>
      <c r="F1684" s="2">
        <v>-8</v>
      </c>
      <c r="G1684" s="2" t="s">
        <v>3788</v>
      </c>
      <c r="H1684" s="2" t="s">
        <v>3789</v>
      </c>
      <c r="I1684" s="2" t="s">
        <v>273</v>
      </c>
      <c r="J1684" t="s">
        <v>62</v>
      </c>
    </row>
    <row r="1685" spans="1:10" x14ac:dyDescent="0.25">
      <c r="A1685" s="2">
        <v>71</v>
      </c>
      <c r="B1685" s="2">
        <v>105</v>
      </c>
      <c r="C1685" s="2">
        <v>176</v>
      </c>
      <c r="D1685" s="2" t="s">
        <v>2957</v>
      </c>
      <c r="E1685" s="2" t="s">
        <v>3790</v>
      </c>
      <c r="F1685" s="2" t="s">
        <v>107</v>
      </c>
      <c r="G1685" s="2" t="s">
        <v>3791</v>
      </c>
      <c r="H1685" s="2" t="s">
        <v>3792</v>
      </c>
      <c r="I1685" s="2" t="s">
        <v>1261</v>
      </c>
      <c r="J1685" t="s">
        <v>62</v>
      </c>
    </row>
    <row r="1686" spans="1:10" x14ac:dyDescent="0.25">
      <c r="A1686" s="2">
        <v>71</v>
      </c>
      <c r="B1686" s="2">
        <v>105</v>
      </c>
      <c r="C1686" s="2">
        <v>176</v>
      </c>
      <c r="D1686" s="2" t="s">
        <v>2957</v>
      </c>
      <c r="E1686" s="2" t="s">
        <v>3793</v>
      </c>
      <c r="F1686" s="2" t="s">
        <v>508</v>
      </c>
      <c r="G1686" s="2" t="s">
        <v>3794</v>
      </c>
      <c r="H1686" s="2">
        <v>162.4</v>
      </c>
      <c r="I1686" s="2" t="s">
        <v>73</v>
      </c>
      <c r="J1686" t="s">
        <v>62</v>
      </c>
    </row>
    <row r="1687" spans="1:10" x14ac:dyDescent="0.25">
      <c r="A1687" s="2">
        <v>71</v>
      </c>
      <c r="B1687" s="2">
        <v>105</v>
      </c>
      <c r="C1687" s="2">
        <v>176</v>
      </c>
      <c r="D1687" s="2" t="s">
        <v>2957</v>
      </c>
      <c r="E1687" s="2" t="s">
        <v>3793</v>
      </c>
      <c r="F1687" s="2" t="s">
        <v>508</v>
      </c>
      <c r="G1687" s="2" t="s">
        <v>3794</v>
      </c>
      <c r="H1687" s="2">
        <v>200.3</v>
      </c>
      <c r="I1687" s="2" t="s">
        <v>110</v>
      </c>
      <c r="J1687" t="s">
        <v>62</v>
      </c>
    </row>
    <row r="1688" spans="1:10" x14ac:dyDescent="0.25">
      <c r="A1688" s="2">
        <v>71</v>
      </c>
      <c r="B1688" s="2">
        <v>105</v>
      </c>
      <c r="C1688" s="2">
        <v>176</v>
      </c>
      <c r="D1688" s="2" t="s">
        <v>2957</v>
      </c>
      <c r="E1688" s="2" t="s">
        <v>3793</v>
      </c>
      <c r="F1688" s="2" t="s">
        <v>508</v>
      </c>
      <c r="G1688" s="2" t="s">
        <v>3794</v>
      </c>
      <c r="H1688" s="2">
        <v>355</v>
      </c>
      <c r="I1688" s="2"/>
      <c r="J1688" t="s">
        <v>62</v>
      </c>
    </row>
    <row r="1689" spans="1:10" x14ac:dyDescent="0.25">
      <c r="A1689" s="2">
        <v>71</v>
      </c>
      <c r="B1689" s="2">
        <v>105</v>
      </c>
      <c r="C1689" s="2">
        <v>176</v>
      </c>
      <c r="D1689" s="2" t="s">
        <v>2957</v>
      </c>
      <c r="E1689" s="2" t="s">
        <v>3793</v>
      </c>
      <c r="F1689" s="2" t="s">
        <v>508</v>
      </c>
      <c r="G1689" s="2" t="s">
        <v>3794</v>
      </c>
      <c r="H1689" s="2">
        <v>382.3</v>
      </c>
      <c r="I1689" s="2"/>
      <c r="J1689" t="s">
        <v>62</v>
      </c>
    </row>
    <row r="1690" spans="1:10" x14ac:dyDescent="0.25">
      <c r="A1690" s="2">
        <v>71</v>
      </c>
      <c r="B1690" s="2">
        <v>105</v>
      </c>
      <c r="C1690" s="2">
        <v>176</v>
      </c>
      <c r="D1690" s="2" t="s">
        <v>2957</v>
      </c>
      <c r="E1690" s="2" t="s">
        <v>3793</v>
      </c>
      <c r="F1690" s="2" t="s">
        <v>508</v>
      </c>
      <c r="G1690" s="2" t="s">
        <v>3794</v>
      </c>
      <c r="H1690" s="2">
        <v>396</v>
      </c>
      <c r="I1690" s="2"/>
      <c r="J1690" t="s">
        <v>62</v>
      </c>
    </row>
    <row r="1691" spans="1:10" x14ac:dyDescent="0.25">
      <c r="A1691" s="2">
        <v>71</v>
      </c>
      <c r="B1691" s="2">
        <v>105</v>
      </c>
      <c r="C1691" s="2">
        <v>176</v>
      </c>
      <c r="D1691" s="2" t="s">
        <v>2957</v>
      </c>
      <c r="E1691" s="2" t="s">
        <v>3793</v>
      </c>
      <c r="F1691" s="2" t="s">
        <v>508</v>
      </c>
      <c r="G1691" s="2" t="s">
        <v>3794</v>
      </c>
      <c r="H1691" s="2">
        <v>454.2</v>
      </c>
      <c r="I1691" s="2"/>
      <c r="J1691" t="s">
        <v>62</v>
      </c>
    </row>
    <row r="1692" spans="1:10" x14ac:dyDescent="0.25">
      <c r="A1692" s="2">
        <v>71</v>
      </c>
      <c r="B1692" s="2">
        <v>105</v>
      </c>
      <c r="C1692" s="2">
        <v>176</v>
      </c>
      <c r="D1692" s="2" t="s">
        <v>2957</v>
      </c>
      <c r="E1692" s="2" t="s">
        <v>3793</v>
      </c>
      <c r="F1692" s="2" t="s">
        <v>508</v>
      </c>
      <c r="G1692" s="2" t="s">
        <v>3794</v>
      </c>
      <c r="H1692" s="2">
        <v>617</v>
      </c>
      <c r="I1692" s="2" t="s">
        <v>73</v>
      </c>
      <c r="J1692" t="s">
        <v>62</v>
      </c>
    </row>
    <row r="1693" spans="1:10" x14ac:dyDescent="0.25">
      <c r="A1693" s="2">
        <v>71</v>
      </c>
      <c r="B1693" s="2">
        <v>105</v>
      </c>
      <c r="C1693" s="2">
        <v>176</v>
      </c>
      <c r="D1693" s="2" t="s">
        <v>2957</v>
      </c>
      <c r="E1693" s="2" t="s">
        <v>3793</v>
      </c>
      <c r="F1693" s="2" t="s">
        <v>508</v>
      </c>
      <c r="G1693" s="2" t="s">
        <v>3794</v>
      </c>
      <c r="H1693" s="2">
        <v>658</v>
      </c>
      <c r="I1693" s="2"/>
      <c r="J1693" t="s">
        <v>62</v>
      </c>
    </row>
    <row r="1694" spans="1:10" x14ac:dyDescent="0.25">
      <c r="A1694" s="2">
        <v>71</v>
      </c>
      <c r="B1694" s="2">
        <v>105</v>
      </c>
      <c r="C1694" s="2">
        <v>176</v>
      </c>
      <c r="D1694" s="2" t="s">
        <v>2957</v>
      </c>
      <c r="E1694" s="2" t="s">
        <v>3793</v>
      </c>
      <c r="F1694" s="2" t="s">
        <v>508</v>
      </c>
      <c r="G1694" s="2" t="s">
        <v>3794</v>
      </c>
      <c r="H1694" s="2">
        <v>687.1</v>
      </c>
      <c r="I1694" s="2"/>
      <c r="J1694" t="s">
        <v>62</v>
      </c>
    </row>
    <row r="1695" spans="1:10" x14ac:dyDescent="0.25">
      <c r="A1695" s="2">
        <v>71</v>
      </c>
      <c r="B1695" s="2">
        <v>105</v>
      </c>
      <c r="C1695" s="2">
        <v>176</v>
      </c>
      <c r="D1695" s="2" t="s">
        <v>2957</v>
      </c>
      <c r="E1695" s="2" t="s">
        <v>3793</v>
      </c>
      <c r="F1695" s="2" t="s">
        <v>508</v>
      </c>
      <c r="G1695" s="2" t="s">
        <v>3794</v>
      </c>
      <c r="H1695" s="2">
        <v>1126.5</v>
      </c>
      <c r="I1695" s="2"/>
      <c r="J1695" t="s">
        <v>62</v>
      </c>
    </row>
    <row r="1696" spans="1:10" x14ac:dyDescent="0.25">
      <c r="A1696" s="2">
        <v>71</v>
      </c>
      <c r="B1696" s="2">
        <v>105</v>
      </c>
      <c r="C1696" s="2">
        <v>176</v>
      </c>
      <c r="D1696" s="2" t="s">
        <v>2957</v>
      </c>
      <c r="E1696" s="2" t="s">
        <v>3795</v>
      </c>
      <c r="F1696" s="2" t="s">
        <v>2259</v>
      </c>
      <c r="G1696" s="2" t="s">
        <v>3796</v>
      </c>
      <c r="H1696" s="2">
        <v>73</v>
      </c>
      <c r="I1696" s="2" t="s">
        <v>73</v>
      </c>
      <c r="J1696" t="s">
        <v>62</v>
      </c>
    </row>
    <row r="1697" spans="1:10" x14ac:dyDescent="0.25">
      <c r="A1697" s="2">
        <v>71</v>
      </c>
      <c r="B1697" s="2">
        <v>105</v>
      </c>
      <c r="C1697" s="2">
        <v>176</v>
      </c>
      <c r="D1697" s="2" t="s">
        <v>2957</v>
      </c>
      <c r="E1697" s="2" t="s">
        <v>3795</v>
      </c>
      <c r="F1697" s="2" t="s">
        <v>2259</v>
      </c>
      <c r="G1697" s="2" t="s">
        <v>3796</v>
      </c>
      <c r="H1697" s="2">
        <v>190</v>
      </c>
      <c r="I1697" s="2"/>
      <c r="J1697" t="s">
        <v>62</v>
      </c>
    </row>
    <row r="1698" spans="1:10" x14ac:dyDescent="0.25">
      <c r="A1698" s="2">
        <v>72</v>
      </c>
      <c r="B1698" s="2">
        <v>104</v>
      </c>
      <c r="C1698" s="2">
        <v>176</v>
      </c>
      <c r="D1698" s="2" t="s">
        <v>3071</v>
      </c>
      <c r="E1698" s="2" t="s">
        <v>3797</v>
      </c>
      <c r="F1698" s="2" t="s">
        <v>461</v>
      </c>
      <c r="G1698" s="2" t="s">
        <v>3798</v>
      </c>
      <c r="H1698" s="2" t="s">
        <v>3799</v>
      </c>
      <c r="I1698" s="2" t="s">
        <v>92</v>
      </c>
      <c r="J1698" t="s">
        <v>62</v>
      </c>
    </row>
    <row r="1699" spans="1:10" x14ac:dyDescent="0.25">
      <c r="A1699" s="2">
        <v>72</v>
      </c>
      <c r="B1699" s="2">
        <v>104</v>
      </c>
      <c r="C1699" s="2">
        <v>176</v>
      </c>
      <c r="D1699" s="2" t="s">
        <v>3071</v>
      </c>
      <c r="E1699" s="2" t="s">
        <v>3797</v>
      </c>
      <c r="F1699" s="2" t="s">
        <v>461</v>
      </c>
      <c r="G1699" s="2" t="s">
        <v>3798</v>
      </c>
      <c r="H1699" s="2" t="s">
        <v>3800</v>
      </c>
      <c r="I1699" s="2" t="s">
        <v>92</v>
      </c>
      <c r="J1699" t="s">
        <v>62</v>
      </c>
    </row>
    <row r="1700" spans="1:10" x14ac:dyDescent="0.25">
      <c r="A1700" s="2">
        <v>72</v>
      </c>
      <c r="B1700" s="2">
        <v>104</v>
      </c>
      <c r="C1700" s="2">
        <v>176</v>
      </c>
      <c r="D1700" s="2" t="s">
        <v>3071</v>
      </c>
      <c r="E1700" s="2" t="s">
        <v>3801</v>
      </c>
      <c r="F1700" s="2">
        <v>-8</v>
      </c>
      <c r="G1700" s="2" t="s">
        <v>3802</v>
      </c>
      <c r="H1700" s="2" t="s">
        <v>3803</v>
      </c>
      <c r="I1700" s="2" t="s">
        <v>78</v>
      </c>
      <c r="J1700" t="s">
        <v>62</v>
      </c>
    </row>
    <row r="1701" spans="1:10" x14ac:dyDescent="0.25">
      <c r="A1701" s="2">
        <v>72</v>
      </c>
      <c r="B1701" s="2">
        <v>104</v>
      </c>
      <c r="C1701" s="2">
        <v>176</v>
      </c>
      <c r="D1701" s="2" t="s">
        <v>3071</v>
      </c>
      <c r="E1701" s="2" t="s">
        <v>3801</v>
      </c>
      <c r="F1701" s="2">
        <v>-8</v>
      </c>
      <c r="G1701" s="2" t="s">
        <v>3802</v>
      </c>
      <c r="H1701" s="2" t="s">
        <v>3804</v>
      </c>
      <c r="I1701" s="2" t="s">
        <v>227</v>
      </c>
      <c r="J1701" t="s">
        <v>62</v>
      </c>
    </row>
    <row r="1702" spans="1:10" x14ac:dyDescent="0.25">
      <c r="A1702" s="2">
        <v>72</v>
      </c>
      <c r="B1702" s="2">
        <v>104</v>
      </c>
      <c r="C1702" s="2">
        <v>176</v>
      </c>
      <c r="D1702" s="2" t="s">
        <v>3071</v>
      </c>
      <c r="E1702" s="2" t="s">
        <v>3805</v>
      </c>
      <c r="F1702" s="2">
        <v>-14</v>
      </c>
      <c r="G1702" s="2" t="s">
        <v>3806</v>
      </c>
      <c r="H1702" s="2">
        <v>38.700000000000003</v>
      </c>
      <c r="I1702" s="2" t="s">
        <v>279</v>
      </c>
      <c r="J1702" t="s">
        <v>62</v>
      </c>
    </row>
    <row r="1703" spans="1:10" x14ac:dyDescent="0.25">
      <c r="A1703" s="2">
        <v>72</v>
      </c>
      <c r="B1703" s="2">
        <v>104</v>
      </c>
      <c r="C1703" s="2">
        <v>176</v>
      </c>
      <c r="D1703" s="2" t="s">
        <v>3071</v>
      </c>
      <c r="E1703" s="2" t="s">
        <v>3805</v>
      </c>
      <c r="F1703" s="2">
        <v>-14</v>
      </c>
      <c r="G1703" s="2" t="s">
        <v>3806</v>
      </c>
      <c r="H1703" s="2">
        <v>227.9</v>
      </c>
      <c r="I1703" s="2" t="s">
        <v>73</v>
      </c>
      <c r="J1703" t="s">
        <v>62</v>
      </c>
    </row>
    <row r="1704" spans="1:10" x14ac:dyDescent="0.25">
      <c r="A1704" s="2">
        <v>72</v>
      </c>
      <c r="B1704" s="2">
        <v>104</v>
      </c>
      <c r="C1704" s="2">
        <v>176</v>
      </c>
      <c r="D1704" s="2" t="s">
        <v>3071</v>
      </c>
      <c r="E1704" s="2" t="s">
        <v>3805</v>
      </c>
      <c r="F1704" s="2">
        <v>-14</v>
      </c>
      <c r="G1704" s="2" t="s">
        <v>3806</v>
      </c>
      <c r="H1704" s="2">
        <v>302.2</v>
      </c>
      <c r="I1704" s="2" t="s">
        <v>73</v>
      </c>
      <c r="J1704" t="s">
        <v>62</v>
      </c>
    </row>
    <row r="1705" spans="1:10" x14ac:dyDescent="0.25">
      <c r="A1705" s="2">
        <v>72</v>
      </c>
      <c r="B1705" s="2">
        <v>104</v>
      </c>
      <c r="C1705" s="2">
        <v>176</v>
      </c>
      <c r="D1705" s="2" t="s">
        <v>3071</v>
      </c>
      <c r="E1705" s="2" t="s">
        <v>3807</v>
      </c>
      <c r="F1705" s="2" t="s">
        <v>3808</v>
      </c>
      <c r="G1705" s="2" t="s">
        <v>3809</v>
      </c>
      <c r="H1705" s="2">
        <v>529.1</v>
      </c>
      <c r="I1705" s="2" t="s">
        <v>279</v>
      </c>
      <c r="J1705" t="s">
        <v>62</v>
      </c>
    </row>
    <row r="1706" spans="1:10" x14ac:dyDescent="0.25">
      <c r="A1706" s="2">
        <v>72</v>
      </c>
      <c r="B1706" s="2">
        <v>104</v>
      </c>
      <c r="C1706" s="2">
        <v>176</v>
      </c>
      <c r="D1706" s="2" t="s">
        <v>3071</v>
      </c>
      <c r="E1706" s="2" t="s">
        <v>3807</v>
      </c>
      <c r="F1706" s="2" t="s">
        <v>3808</v>
      </c>
      <c r="G1706" s="2" t="s">
        <v>3809</v>
      </c>
      <c r="H1706" s="2">
        <v>836.5</v>
      </c>
      <c r="I1706" s="2"/>
      <c r="J1706" t="s">
        <v>62</v>
      </c>
    </row>
    <row r="1707" spans="1:10" x14ac:dyDescent="0.25">
      <c r="A1707" s="2">
        <v>72</v>
      </c>
      <c r="B1707" s="2">
        <v>104</v>
      </c>
      <c r="C1707" s="2">
        <v>176</v>
      </c>
      <c r="D1707" s="2" t="s">
        <v>3071</v>
      </c>
      <c r="E1707" s="2" t="s">
        <v>3810</v>
      </c>
      <c r="F1707" s="2">
        <v>-22</v>
      </c>
      <c r="G1707" s="2" t="s">
        <v>3811</v>
      </c>
      <c r="H1707" s="2">
        <v>37</v>
      </c>
      <c r="I1707" s="2" t="s">
        <v>92</v>
      </c>
      <c r="J1707" t="s">
        <v>62</v>
      </c>
    </row>
    <row r="1708" spans="1:10" x14ac:dyDescent="0.25">
      <c r="A1708" s="2">
        <v>72</v>
      </c>
      <c r="B1708" s="2">
        <v>104</v>
      </c>
      <c r="C1708" s="2">
        <v>176</v>
      </c>
      <c r="D1708" s="2" t="s">
        <v>3071</v>
      </c>
      <c r="E1708" s="2" t="s">
        <v>3810</v>
      </c>
      <c r="F1708" s="2">
        <v>-22</v>
      </c>
      <c r="G1708" s="2" t="s">
        <v>3811</v>
      </c>
      <c r="H1708" s="2">
        <v>97.1</v>
      </c>
      <c r="I1708" s="2"/>
      <c r="J1708" t="s">
        <v>62</v>
      </c>
    </row>
    <row r="1709" spans="1:10" x14ac:dyDescent="0.25">
      <c r="A1709" s="2">
        <v>73</v>
      </c>
      <c r="B1709" s="2">
        <v>103</v>
      </c>
      <c r="C1709" s="2">
        <v>176</v>
      </c>
      <c r="D1709" s="2" t="s">
        <v>3425</v>
      </c>
      <c r="E1709" s="2" t="s">
        <v>3812</v>
      </c>
      <c r="F1709" s="2" t="s">
        <v>3813</v>
      </c>
      <c r="G1709" s="2" t="s">
        <v>3814</v>
      </c>
      <c r="H1709" s="2" t="s">
        <v>3815</v>
      </c>
      <c r="I1709" s="2" t="s">
        <v>273</v>
      </c>
      <c r="J1709" t="s">
        <v>62</v>
      </c>
    </row>
    <row r="1710" spans="1:10" x14ac:dyDescent="0.25">
      <c r="A1710" s="2">
        <v>73</v>
      </c>
      <c r="B1710" s="2">
        <v>103</v>
      </c>
      <c r="C1710" s="2">
        <v>176</v>
      </c>
      <c r="D1710" s="2" t="s">
        <v>3425</v>
      </c>
      <c r="E1710" s="2" t="s">
        <v>3816</v>
      </c>
      <c r="F1710" s="2" t="s">
        <v>98</v>
      </c>
      <c r="G1710" s="2" t="s">
        <v>3817</v>
      </c>
      <c r="H1710" s="2" t="s">
        <v>3818</v>
      </c>
      <c r="I1710" s="2" t="s">
        <v>273</v>
      </c>
      <c r="J1710" t="s">
        <v>62</v>
      </c>
    </row>
    <row r="1711" spans="1:10" x14ac:dyDescent="0.25">
      <c r="A1711" s="2">
        <v>73</v>
      </c>
      <c r="B1711" s="2">
        <v>103</v>
      </c>
      <c r="C1711" s="2">
        <v>176</v>
      </c>
      <c r="D1711" s="2" t="s">
        <v>3425</v>
      </c>
      <c r="E1711" s="2" t="s">
        <v>3819</v>
      </c>
      <c r="F1711" s="2" t="s">
        <v>281</v>
      </c>
      <c r="G1711" s="2" t="s">
        <v>3820</v>
      </c>
      <c r="H1711" s="2">
        <v>100.2</v>
      </c>
      <c r="I1711" s="2" t="s">
        <v>273</v>
      </c>
      <c r="J1711" t="s">
        <v>62</v>
      </c>
    </row>
    <row r="1712" spans="1:10" x14ac:dyDescent="0.25">
      <c r="A1712" s="2">
        <v>73</v>
      </c>
      <c r="B1712" s="2">
        <v>103</v>
      </c>
      <c r="C1712" s="2">
        <v>176</v>
      </c>
      <c r="D1712" s="2" t="s">
        <v>3425</v>
      </c>
      <c r="E1712" s="2" t="s">
        <v>3821</v>
      </c>
      <c r="F1712" s="2" t="s">
        <v>1065</v>
      </c>
      <c r="G1712" s="2" t="s">
        <v>3822</v>
      </c>
      <c r="H1712" s="2">
        <v>33.5</v>
      </c>
      <c r="I1712" s="2" t="s">
        <v>273</v>
      </c>
      <c r="J1712" t="s">
        <v>62</v>
      </c>
    </row>
    <row r="1713" spans="1:10" x14ac:dyDescent="0.25">
      <c r="A1713" s="2">
        <v>73</v>
      </c>
      <c r="B1713" s="2">
        <v>103</v>
      </c>
      <c r="C1713" s="2">
        <v>176</v>
      </c>
      <c r="D1713" s="2" t="s">
        <v>3425</v>
      </c>
      <c r="E1713" s="2" t="s">
        <v>3823</v>
      </c>
      <c r="F1713" s="2" t="s">
        <v>1065</v>
      </c>
      <c r="G1713" s="2" t="s">
        <v>3824</v>
      </c>
      <c r="H1713" s="2" t="s">
        <v>3825</v>
      </c>
      <c r="I1713" s="2" t="s">
        <v>3323</v>
      </c>
      <c r="J1713" t="s">
        <v>62</v>
      </c>
    </row>
    <row r="1714" spans="1:10" x14ac:dyDescent="0.25">
      <c r="A1714" s="2">
        <v>73</v>
      </c>
      <c r="B1714" s="2">
        <v>103</v>
      </c>
      <c r="C1714" s="2">
        <v>176</v>
      </c>
      <c r="D1714" s="2" t="s">
        <v>3425</v>
      </c>
      <c r="E1714" s="2" t="s">
        <v>3826</v>
      </c>
      <c r="F1714" s="2">
        <v>-14</v>
      </c>
      <c r="G1714" s="2" t="s">
        <v>3827</v>
      </c>
      <c r="H1714" s="2" t="s">
        <v>3828</v>
      </c>
      <c r="I1714" s="2" t="s">
        <v>7</v>
      </c>
      <c r="J1714" t="s">
        <v>62</v>
      </c>
    </row>
    <row r="1715" spans="1:10" x14ac:dyDescent="0.25">
      <c r="A1715" s="2">
        <v>73</v>
      </c>
      <c r="B1715" s="2">
        <v>103</v>
      </c>
      <c r="C1715" s="2">
        <v>176</v>
      </c>
      <c r="D1715" s="2" t="s">
        <v>3425</v>
      </c>
      <c r="E1715" s="2" t="s">
        <v>3826</v>
      </c>
      <c r="F1715" s="2">
        <v>-14</v>
      </c>
      <c r="G1715" s="2" t="s">
        <v>3827</v>
      </c>
      <c r="H1715" s="2" t="s">
        <v>3829</v>
      </c>
      <c r="I1715" s="2" t="s">
        <v>92</v>
      </c>
      <c r="J1715" t="s">
        <v>62</v>
      </c>
    </row>
    <row r="1716" spans="1:10" x14ac:dyDescent="0.25">
      <c r="A1716" s="2">
        <v>73</v>
      </c>
      <c r="B1716" s="2">
        <v>103</v>
      </c>
      <c r="C1716" s="2">
        <v>176</v>
      </c>
      <c r="D1716" s="2" t="s">
        <v>3425</v>
      </c>
      <c r="E1716" s="2" t="s">
        <v>3830</v>
      </c>
      <c r="F1716" s="2" t="s">
        <v>1803</v>
      </c>
      <c r="G1716" s="2" t="s">
        <v>3831</v>
      </c>
      <c r="H1716" s="2" t="s">
        <v>3832</v>
      </c>
      <c r="I1716" s="2" t="s">
        <v>273</v>
      </c>
      <c r="J1716" t="s">
        <v>62</v>
      </c>
    </row>
    <row r="1717" spans="1:10" x14ac:dyDescent="0.25">
      <c r="A1717" s="2">
        <v>73</v>
      </c>
      <c r="B1717" s="2">
        <v>103</v>
      </c>
      <c r="C1717" s="2">
        <v>176</v>
      </c>
      <c r="D1717" s="2" t="s">
        <v>3425</v>
      </c>
      <c r="E1717" s="2" t="s">
        <v>3833</v>
      </c>
      <c r="F1717" s="2">
        <v>-20</v>
      </c>
      <c r="G1717" s="2" t="s">
        <v>3834</v>
      </c>
      <c r="H1717" s="2" t="s">
        <v>3835</v>
      </c>
      <c r="I1717" s="2"/>
      <c r="J1717" t="s">
        <v>62</v>
      </c>
    </row>
    <row r="1718" spans="1:10" x14ac:dyDescent="0.25">
      <c r="A1718" s="2">
        <v>73</v>
      </c>
      <c r="B1718" s="2">
        <v>103</v>
      </c>
      <c r="C1718" s="2">
        <v>176</v>
      </c>
      <c r="D1718" s="2" t="s">
        <v>3425</v>
      </c>
      <c r="E1718" s="2" t="s">
        <v>3833</v>
      </c>
      <c r="F1718" s="2">
        <v>-20</v>
      </c>
      <c r="G1718" s="2" t="s">
        <v>3834</v>
      </c>
      <c r="H1718" s="2" t="s">
        <v>3836</v>
      </c>
      <c r="I1718" s="2"/>
      <c r="J1718" t="s">
        <v>62</v>
      </c>
    </row>
    <row r="1719" spans="1:10" x14ac:dyDescent="0.25">
      <c r="A1719" s="2">
        <v>73</v>
      </c>
      <c r="B1719" s="2">
        <v>103</v>
      </c>
      <c r="C1719" s="2">
        <v>176</v>
      </c>
      <c r="D1719" s="2" t="s">
        <v>3425</v>
      </c>
      <c r="E1719" s="2" t="s">
        <v>3833</v>
      </c>
      <c r="F1719" s="2">
        <v>-20</v>
      </c>
      <c r="G1719" s="2" t="s">
        <v>3834</v>
      </c>
      <c r="H1719" s="2" t="s">
        <v>3837</v>
      </c>
      <c r="I1719" s="2" t="s">
        <v>92</v>
      </c>
      <c r="J1719" t="s">
        <v>62</v>
      </c>
    </row>
    <row r="1720" spans="1:10" x14ac:dyDescent="0.25">
      <c r="A1720" s="2">
        <v>74</v>
      </c>
      <c r="B1720" s="2">
        <v>102</v>
      </c>
      <c r="C1720" s="2">
        <v>176</v>
      </c>
      <c r="D1720" s="2" t="s">
        <v>3252</v>
      </c>
      <c r="E1720" s="2" t="s">
        <v>3838</v>
      </c>
      <c r="F1720" s="2" t="s">
        <v>798</v>
      </c>
      <c r="G1720" s="2" t="s">
        <v>3839</v>
      </c>
      <c r="H1720" s="2" t="s">
        <v>3840</v>
      </c>
      <c r="I1720" s="2"/>
      <c r="J1720" t="s">
        <v>62</v>
      </c>
    </row>
    <row r="1721" spans="1:10" x14ac:dyDescent="0.25">
      <c r="A1721" s="2">
        <v>74</v>
      </c>
      <c r="B1721" s="2">
        <v>102</v>
      </c>
      <c r="C1721" s="2">
        <v>176</v>
      </c>
      <c r="D1721" s="2" t="s">
        <v>3252</v>
      </c>
      <c r="E1721" s="2" t="s">
        <v>3838</v>
      </c>
      <c r="F1721" s="2" t="s">
        <v>798</v>
      </c>
      <c r="G1721" s="2" t="s">
        <v>3839</v>
      </c>
      <c r="H1721" s="2" t="s">
        <v>3841</v>
      </c>
      <c r="I1721" s="2"/>
      <c r="J1721" t="s">
        <v>62</v>
      </c>
    </row>
    <row r="1722" spans="1:10" x14ac:dyDescent="0.25">
      <c r="A1722" s="2">
        <v>74</v>
      </c>
      <c r="B1722" s="2">
        <v>102</v>
      </c>
      <c r="C1722" s="2">
        <v>176</v>
      </c>
      <c r="D1722" s="2" t="s">
        <v>3252</v>
      </c>
      <c r="E1722" s="2" t="s">
        <v>3838</v>
      </c>
      <c r="F1722" s="2" t="s">
        <v>798</v>
      </c>
      <c r="G1722" s="2" t="s">
        <v>3839</v>
      </c>
      <c r="H1722" s="2" t="s">
        <v>3842</v>
      </c>
      <c r="I1722" s="2"/>
      <c r="J1722" t="s">
        <v>62</v>
      </c>
    </row>
    <row r="1723" spans="1:10" x14ac:dyDescent="0.25">
      <c r="A1723" s="2">
        <v>74</v>
      </c>
      <c r="B1723" s="2">
        <v>102</v>
      </c>
      <c r="C1723" s="2">
        <v>176</v>
      </c>
      <c r="D1723" s="2" t="s">
        <v>3252</v>
      </c>
      <c r="E1723" s="2" t="s">
        <v>3838</v>
      </c>
      <c r="F1723" s="2" t="s">
        <v>798</v>
      </c>
      <c r="G1723" s="2" t="s">
        <v>3839</v>
      </c>
      <c r="H1723" s="2" t="s">
        <v>3843</v>
      </c>
      <c r="I1723" s="2"/>
      <c r="J1723" t="s">
        <v>62</v>
      </c>
    </row>
    <row r="1724" spans="1:10" x14ac:dyDescent="0.25">
      <c r="A1724" s="2">
        <v>74</v>
      </c>
      <c r="B1724" s="2">
        <v>102</v>
      </c>
      <c r="C1724" s="2">
        <v>176</v>
      </c>
      <c r="D1724" s="2" t="s">
        <v>3252</v>
      </c>
      <c r="E1724" s="2" t="s">
        <v>3838</v>
      </c>
      <c r="F1724" s="2" t="s">
        <v>798</v>
      </c>
      <c r="G1724" s="2" t="s">
        <v>3839</v>
      </c>
      <c r="H1724" s="2" t="s">
        <v>3844</v>
      </c>
      <c r="I1724" s="2"/>
      <c r="J1724" t="s">
        <v>62</v>
      </c>
    </row>
    <row r="1725" spans="1:10" x14ac:dyDescent="0.25">
      <c r="A1725" s="2">
        <v>74</v>
      </c>
      <c r="B1725" s="2">
        <v>102</v>
      </c>
      <c r="C1725" s="2">
        <v>176</v>
      </c>
      <c r="D1725" s="2" t="s">
        <v>3252</v>
      </c>
      <c r="E1725" s="2" t="s">
        <v>3838</v>
      </c>
      <c r="F1725" s="2" t="s">
        <v>798</v>
      </c>
      <c r="G1725" s="2" t="s">
        <v>3839</v>
      </c>
      <c r="H1725" s="2" t="s">
        <v>3845</v>
      </c>
      <c r="I1725" s="2"/>
      <c r="J1725" t="s">
        <v>62</v>
      </c>
    </row>
    <row r="1726" spans="1:10" x14ac:dyDescent="0.25">
      <c r="A1726" s="2">
        <v>74</v>
      </c>
      <c r="B1726" s="2">
        <v>102</v>
      </c>
      <c r="C1726" s="2">
        <v>176</v>
      </c>
      <c r="D1726" s="2" t="s">
        <v>3252</v>
      </c>
      <c r="E1726" s="2" t="s">
        <v>3838</v>
      </c>
      <c r="F1726" s="2" t="s">
        <v>798</v>
      </c>
      <c r="G1726" s="2" t="s">
        <v>3839</v>
      </c>
      <c r="H1726" s="2" t="s">
        <v>3846</v>
      </c>
      <c r="I1726" s="2"/>
      <c r="J1726" t="s">
        <v>62</v>
      </c>
    </row>
    <row r="1727" spans="1:10" x14ac:dyDescent="0.25">
      <c r="A1727" s="2">
        <v>74</v>
      </c>
      <c r="B1727" s="2">
        <v>102</v>
      </c>
      <c r="C1727" s="2">
        <v>176</v>
      </c>
      <c r="D1727" s="2" t="s">
        <v>3252</v>
      </c>
      <c r="E1727" s="2" t="s">
        <v>3847</v>
      </c>
      <c r="F1727" s="2" t="s">
        <v>1504</v>
      </c>
      <c r="G1727" s="2" t="s">
        <v>3250</v>
      </c>
      <c r="H1727" s="2" t="s">
        <v>3848</v>
      </c>
      <c r="I1727" s="2"/>
      <c r="J1727" t="s">
        <v>62</v>
      </c>
    </row>
    <row r="1728" spans="1:10" x14ac:dyDescent="0.25">
      <c r="A1728" s="2">
        <v>75</v>
      </c>
      <c r="B1728" s="2">
        <v>101</v>
      </c>
      <c r="C1728" s="2">
        <v>176</v>
      </c>
      <c r="D1728" s="2" t="s">
        <v>3143</v>
      </c>
      <c r="E1728" s="2" t="s">
        <v>3849</v>
      </c>
      <c r="F1728" s="2" t="s">
        <v>101</v>
      </c>
      <c r="G1728" s="2" t="s">
        <v>1488</v>
      </c>
      <c r="H1728" s="2">
        <v>99.5</v>
      </c>
      <c r="I1728" s="2" t="s">
        <v>273</v>
      </c>
      <c r="J1728" t="s">
        <v>62</v>
      </c>
    </row>
    <row r="1729" spans="1:10" x14ac:dyDescent="0.25">
      <c r="A1729" s="2">
        <v>70</v>
      </c>
      <c r="B1729" s="2">
        <v>107</v>
      </c>
      <c r="C1729" s="2">
        <v>177</v>
      </c>
      <c r="D1729" s="2" t="s">
        <v>2695</v>
      </c>
      <c r="E1729" s="2" t="s">
        <v>3850</v>
      </c>
      <c r="F1729" s="2" t="s">
        <v>80</v>
      </c>
      <c r="G1729" s="2" t="s">
        <v>3851</v>
      </c>
      <c r="H1729" s="2" t="s">
        <v>3852</v>
      </c>
      <c r="I1729" s="2" t="s">
        <v>443</v>
      </c>
      <c r="J1729" t="s">
        <v>62</v>
      </c>
    </row>
    <row r="1730" spans="1:10" x14ac:dyDescent="0.25">
      <c r="A1730" s="2">
        <v>71</v>
      </c>
      <c r="B1730" s="2">
        <v>106</v>
      </c>
      <c r="C1730" s="2">
        <v>177</v>
      </c>
      <c r="D1730" s="2" t="s">
        <v>2957</v>
      </c>
      <c r="E1730" s="2" t="s">
        <v>3853</v>
      </c>
      <c r="F1730" s="2" t="s">
        <v>1743</v>
      </c>
      <c r="G1730" s="2" t="s">
        <v>3854</v>
      </c>
      <c r="H1730" s="2" t="s">
        <v>3855</v>
      </c>
      <c r="I1730" s="2" t="s">
        <v>273</v>
      </c>
      <c r="J1730" t="s">
        <v>62</v>
      </c>
    </row>
    <row r="1731" spans="1:10" x14ac:dyDescent="0.25">
      <c r="A1731" s="2">
        <v>71</v>
      </c>
      <c r="B1731" s="2">
        <v>106</v>
      </c>
      <c r="C1731" s="2">
        <v>177</v>
      </c>
      <c r="D1731" s="2" t="s">
        <v>2957</v>
      </c>
      <c r="E1731" s="2" t="s">
        <v>3856</v>
      </c>
      <c r="F1731" s="2" t="s">
        <v>1131</v>
      </c>
      <c r="G1731" s="2" t="s">
        <v>3857</v>
      </c>
      <c r="H1731" s="2" t="s">
        <v>3858</v>
      </c>
      <c r="I1731" s="2" t="s">
        <v>92</v>
      </c>
      <c r="J1731" t="s">
        <v>62</v>
      </c>
    </row>
    <row r="1732" spans="1:10" x14ac:dyDescent="0.25">
      <c r="A1732" s="2">
        <v>71</v>
      </c>
      <c r="B1732" s="2">
        <v>106</v>
      </c>
      <c r="C1732" s="2">
        <v>177</v>
      </c>
      <c r="D1732" s="2" t="s">
        <v>2957</v>
      </c>
      <c r="E1732" s="2" t="s">
        <v>3856</v>
      </c>
      <c r="F1732" s="2" t="s">
        <v>1131</v>
      </c>
      <c r="G1732" s="2" t="s">
        <v>3857</v>
      </c>
      <c r="H1732" s="2" t="s">
        <v>3859</v>
      </c>
      <c r="I1732" s="2"/>
      <c r="J1732" t="s">
        <v>62</v>
      </c>
    </row>
    <row r="1733" spans="1:10" x14ac:dyDescent="0.25">
      <c r="A1733" s="2">
        <v>71</v>
      </c>
      <c r="B1733" s="2">
        <v>106</v>
      </c>
      <c r="C1733" s="2">
        <v>177</v>
      </c>
      <c r="D1733" s="2" t="s">
        <v>2957</v>
      </c>
      <c r="E1733" s="2" t="s">
        <v>3860</v>
      </c>
      <c r="F1733" s="2" t="s">
        <v>55</v>
      </c>
      <c r="G1733" s="2" t="s">
        <v>3861</v>
      </c>
      <c r="H1733" s="2" t="s">
        <v>3862</v>
      </c>
      <c r="I1733" s="2"/>
      <c r="J1733" t="s">
        <v>62</v>
      </c>
    </row>
    <row r="1734" spans="1:10" x14ac:dyDescent="0.25">
      <c r="A1734" s="2">
        <v>71</v>
      </c>
      <c r="B1734" s="2">
        <v>106</v>
      </c>
      <c r="C1734" s="2">
        <v>177</v>
      </c>
      <c r="D1734" s="2" t="s">
        <v>2957</v>
      </c>
      <c r="E1734" s="2" t="s">
        <v>3860</v>
      </c>
      <c r="F1734" s="2" t="s">
        <v>55</v>
      </c>
      <c r="G1734" s="2" t="s">
        <v>3861</v>
      </c>
      <c r="H1734" s="2" t="s">
        <v>3863</v>
      </c>
      <c r="I1734" s="2" t="s">
        <v>273</v>
      </c>
      <c r="J1734" t="s">
        <v>62</v>
      </c>
    </row>
    <row r="1735" spans="1:10" x14ac:dyDescent="0.25">
      <c r="A1735" s="2">
        <v>71</v>
      </c>
      <c r="B1735" s="2">
        <v>106</v>
      </c>
      <c r="C1735" s="2">
        <v>177</v>
      </c>
      <c r="D1735" s="2" t="s">
        <v>2957</v>
      </c>
      <c r="E1735" s="2" t="s">
        <v>3860</v>
      </c>
      <c r="F1735" s="2" t="s">
        <v>55</v>
      </c>
      <c r="G1735" s="2" t="s">
        <v>3861</v>
      </c>
      <c r="H1735" s="2" t="s">
        <v>3864</v>
      </c>
      <c r="I1735" s="2"/>
      <c r="J1735" t="s">
        <v>62</v>
      </c>
    </row>
    <row r="1736" spans="1:10" x14ac:dyDescent="0.25">
      <c r="A1736" s="2">
        <v>71</v>
      </c>
      <c r="B1736" s="2">
        <v>106</v>
      </c>
      <c r="C1736" s="2">
        <v>177</v>
      </c>
      <c r="D1736" s="2" t="s">
        <v>2957</v>
      </c>
      <c r="E1736" s="2" t="s">
        <v>3860</v>
      </c>
      <c r="F1736" s="2" t="s">
        <v>55</v>
      </c>
      <c r="G1736" s="2" t="s">
        <v>3861</v>
      </c>
      <c r="H1736" s="2" t="s">
        <v>3865</v>
      </c>
      <c r="I1736" s="2"/>
      <c r="J1736" t="s">
        <v>62</v>
      </c>
    </row>
    <row r="1737" spans="1:10" x14ac:dyDescent="0.25">
      <c r="A1737" s="2">
        <v>71</v>
      </c>
      <c r="B1737" s="2">
        <v>106</v>
      </c>
      <c r="C1737" s="2">
        <v>177</v>
      </c>
      <c r="D1737" s="2" t="s">
        <v>2957</v>
      </c>
      <c r="E1737" s="2" t="s">
        <v>3860</v>
      </c>
      <c r="F1737" s="2" t="s">
        <v>55</v>
      </c>
      <c r="G1737" s="2" t="s">
        <v>3861</v>
      </c>
      <c r="H1737" s="2" t="s">
        <v>3866</v>
      </c>
      <c r="I1737" s="2" t="s">
        <v>273</v>
      </c>
      <c r="J1737" t="s">
        <v>62</v>
      </c>
    </row>
    <row r="1738" spans="1:10" x14ac:dyDescent="0.25">
      <c r="A1738" s="2">
        <v>71</v>
      </c>
      <c r="B1738" s="2">
        <v>106</v>
      </c>
      <c r="C1738" s="2">
        <v>177</v>
      </c>
      <c r="D1738" s="2" t="s">
        <v>2957</v>
      </c>
      <c r="E1738" s="2" t="s">
        <v>3867</v>
      </c>
      <c r="F1738" s="2" t="s">
        <v>2444</v>
      </c>
      <c r="G1738" s="2" t="s">
        <v>1121</v>
      </c>
      <c r="H1738" s="2" t="s">
        <v>3868</v>
      </c>
      <c r="I1738" s="2"/>
      <c r="J1738" t="s">
        <v>62</v>
      </c>
    </row>
    <row r="1739" spans="1:10" x14ac:dyDescent="0.25">
      <c r="A1739" s="2">
        <v>71</v>
      </c>
      <c r="B1739" s="2">
        <v>106</v>
      </c>
      <c r="C1739" s="2">
        <v>177</v>
      </c>
      <c r="D1739" s="2" t="s">
        <v>2957</v>
      </c>
      <c r="E1739" s="2" t="s">
        <v>3867</v>
      </c>
      <c r="F1739" s="2" t="s">
        <v>2444</v>
      </c>
      <c r="G1739" s="2" t="s">
        <v>1121</v>
      </c>
      <c r="H1739" s="2" t="s">
        <v>3869</v>
      </c>
      <c r="I1739" s="2" t="s">
        <v>110</v>
      </c>
      <c r="J1739" t="s">
        <v>62</v>
      </c>
    </row>
    <row r="1740" spans="1:10" x14ac:dyDescent="0.25">
      <c r="A1740" s="2">
        <v>71</v>
      </c>
      <c r="B1740" s="2">
        <v>106</v>
      </c>
      <c r="C1740" s="2">
        <v>177</v>
      </c>
      <c r="D1740" s="2" t="s">
        <v>2957</v>
      </c>
      <c r="E1740" s="2" t="s">
        <v>3867</v>
      </c>
      <c r="F1740" s="2" t="s">
        <v>2444</v>
      </c>
      <c r="G1740" s="2" t="s">
        <v>1121</v>
      </c>
      <c r="H1740" s="2" t="s">
        <v>3870</v>
      </c>
      <c r="I1740" s="2" t="s">
        <v>110</v>
      </c>
      <c r="J1740" t="s">
        <v>62</v>
      </c>
    </row>
    <row r="1741" spans="1:10" x14ac:dyDescent="0.25">
      <c r="A1741" s="2">
        <v>71</v>
      </c>
      <c r="B1741" s="2">
        <v>106</v>
      </c>
      <c r="C1741" s="2">
        <v>177</v>
      </c>
      <c r="D1741" s="2" t="s">
        <v>2957</v>
      </c>
      <c r="E1741" s="2" t="s">
        <v>3867</v>
      </c>
      <c r="F1741" s="2" t="s">
        <v>2444</v>
      </c>
      <c r="G1741" s="2" t="s">
        <v>1121</v>
      </c>
      <c r="H1741" s="2" t="s">
        <v>3871</v>
      </c>
      <c r="I1741" s="2"/>
      <c r="J1741" t="s">
        <v>62</v>
      </c>
    </row>
    <row r="1742" spans="1:10" x14ac:dyDescent="0.25">
      <c r="A1742" s="2">
        <v>71</v>
      </c>
      <c r="B1742" s="2">
        <v>106</v>
      </c>
      <c r="C1742" s="2">
        <v>177</v>
      </c>
      <c r="D1742" s="2" t="s">
        <v>2957</v>
      </c>
      <c r="E1742" s="2" t="s">
        <v>3867</v>
      </c>
      <c r="F1742" s="2" t="s">
        <v>2444</v>
      </c>
      <c r="G1742" s="2" t="s">
        <v>1121</v>
      </c>
      <c r="H1742" s="2" t="s">
        <v>3872</v>
      </c>
      <c r="I1742" s="2" t="s">
        <v>73</v>
      </c>
      <c r="J1742" t="s">
        <v>62</v>
      </c>
    </row>
    <row r="1743" spans="1:10" x14ac:dyDescent="0.25">
      <c r="A1743" s="2">
        <v>71</v>
      </c>
      <c r="B1743" s="2">
        <v>106</v>
      </c>
      <c r="C1743" s="2">
        <v>177</v>
      </c>
      <c r="D1743" s="2" t="s">
        <v>2957</v>
      </c>
      <c r="E1743" s="2" t="s">
        <v>3867</v>
      </c>
      <c r="F1743" s="2" t="s">
        <v>2444</v>
      </c>
      <c r="G1743" s="2" t="s">
        <v>1121</v>
      </c>
      <c r="H1743" s="2" t="s">
        <v>3873</v>
      </c>
      <c r="I1743" s="2"/>
      <c r="J1743" t="s">
        <v>62</v>
      </c>
    </row>
    <row r="1744" spans="1:10" x14ac:dyDescent="0.25">
      <c r="A1744" s="2">
        <v>71</v>
      </c>
      <c r="B1744" s="2">
        <v>106</v>
      </c>
      <c r="C1744" s="2">
        <v>177</v>
      </c>
      <c r="D1744" s="2" t="s">
        <v>2957</v>
      </c>
      <c r="E1744" s="2" t="s">
        <v>3874</v>
      </c>
      <c r="F1744" s="2" t="s">
        <v>3875</v>
      </c>
      <c r="G1744" s="2" t="s">
        <v>3876</v>
      </c>
      <c r="H1744" s="2" t="s">
        <v>3877</v>
      </c>
      <c r="I1744" s="2"/>
      <c r="J1744" t="s">
        <v>62</v>
      </c>
    </row>
    <row r="1745" spans="1:10" x14ac:dyDescent="0.25">
      <c r="A1745" s="2">
        <v>71</v>
      </c>
      <c r="B1745" s="2">
        <v>106</v>
      </c>
      <c r="C1745" s="2">
        <v>177</v>
      </c>
      <c r="D1745" s="2" t="s">
        <v>2957</v>
      </c>
      <c r="E1745" s="2" t="s">
        <v>3874</v>
      </c>
      <c r="F1745" s="2" t="s">
        <v>3875</v>
      </c>
      <c r="G1745" s="2" t="s">
        <v>3876</v>
      </c>
      <c r="H1745" s="2" t="s">
        <v>3878</v>
      </c>
      <c r="I1745" s="2"/>
      <c r="J1745" t="s">
        <v>62</v>
      </c>
    </row>
    <row r="1746" spans="1:10" x14ac:dyDescent="0.25">
      <c r="A1746" s="2">
        <v>71</v>
      </c>
      <c r="B1746" s="2">
        <v>106</v>
      </c>
      <c r="C1746" s="2">
        <v>177</v>
      </c>
      <c r="D1746" s="2" t="s">
        <v>2957</v>
      </c>
      <c r="E1746" s="2" t="s">
        <v>3874</v>
      </c>
      <c r="F1746" s="2" t="s">
        <v>3875</v>
      </c>
      <c r="G1746" s="2" t="s">
        <v>3876</v>
      </c>
      <c r="H1746" s="2" t="s">
        <v>3879</v>
      </c>
      <c r="I1746" s="2"/>
      <c r="J1746" t="s">
        <v>62</v>
      </c>
    </row>
    <row r="1747" spans="1:10" x14ac:dyDescent="0.25">
      <c r="A1747" s="2">
        <v>71</v>
      </c>
      <c r="B1747" s="2">
        <v>106</v>
      </c>
      <c r="C1747" s="2">
        <v>177</v>
      </c>
      <c r="D1747" s="2" t="s">
        <v>2957</v>
      </c>
      <c r="E1747" s="2" t="s">
        <v>3880</v>
      </c>
      <c r="F1747" s="2" t="s">
        <v>3881</v>
      </c>
      <c r="G1747" s="2" t="s">
        <v>3882</v>
      </c>
      <c r="H1747" s="2" t="s">
        <v>3883</v>
      </c>
      <c r="I1747" s="2" t="s">
        <v>110</v>
      </c>
      <c r="J1747" t="s">
        <v>62</v>
      </c>
    </row>
    <row r="1748" spans="1:10" x14ac:dyDescent="0.25">
      <c r="A1748" s="2">
        <v>71</v>
      </c>
      <c r="B1748" s="2">
        <v>106</v>
      </c>
      <c r="C1748" s="2">
        <v>177</v>
      </c>
      <c r="D1748" s="2" t="s">
        <v>2957</v>
      </c>
      <c r="E1748" s="2" t="s">
        <v>3880</v>
      </c>
      <c r="F1748" s="2" t="s">
        <v>3881</v>
      </c>
      <c r="G1748" s="2" t="s">
        <v>3882</v>
      </c>
      <c r="H1748" s="2" t="s">
        <v>3884</v>
      </c>
      <c r="I1748" s="2"/>
      <c r="J1748" t="s">
        <v>62</v>
      </c>
    </row>
    <row r="1749" spans="1:10" x14ac:dyDescent="0.25">
      <c r="A1749" s="2">
        <v>71</v>
      </c>
      <c r="B1749" s="2">
        <v>106</v>
      </c>
      <c r="C1749" s="2">
        <v>177</v>
      </c>
      <c r="D1749" s="2" t="s">
        <v>2957</v>
      </c>
      <c r="E1749" s="2" t="s">
        <v>3880</v>
      </c>
      <c r="F1749" s="2" t="s">
        <v>3881</v>
      </c>
      <c r="G1749" s="2" t="s">
        <v>3882</v>
      </c>
      <c r="H1749" s="2" t="s">
        <v>3885</v>
      </c>
      <c r="I1749" s="2"/>
      <c r="J1749" t="s">
        <v>62</v>
      </c>
    </row>
    <row r="1750" spans="1:10" x14ac:dyDescent="0.25">
      <c r="A1750" s="2">
        <v>71</v>
      </c>
      <c r="B1750" s="2">
        <v>106</v>
      </c>
      <c r="C1750" s="2">
        <v>177</v>
      </c>
      <c r="D1750" s="2" t="s">
        <v>2957</v>
      </c>
      <c r="E1750" s="2" t="s">
        <v>3880</v>
      </c>
      <c r="F1750" s="2" t="s">
        <v>3881</v>
      </c>
      <c r="G1750" s="2" t="s">
        <v>3882</v>
      </c>
      <c r="H1750" s="2" t="s">
        <v>3886</v>
      </c>
      <c r="I1750" s="2"/>
      <c r="J1750" t="s">
        <v>62</v>
      </c>
    </row>
    <row r="1751" spans="1:10" x14ac:dyDescent="0.25">
      <c r="A1751" s="2">
        <v>72</v>
      </c>
      <c r="B1751" s="2">
        <v>105</v>
      </c>
      <c r="C1751" s="2">
        <v>177</v>
      </c>
      <c r="D1751" s="2" t="s">
        <v>3071</v>
      </c>
      <c r="E1751" s="2" t="s">
        <v>3887</v>
      </c>
      <c r="F1751" s="2" t="s">
        <v>1455</v>
      </c>
      <c r="G1751" s="2" t="s">
        <v>3888</v>
      </c>
      <c r="H1751" s="2" t="s">
        <v>3889</v>
      </c>
      <c r="I1751" s="2"/>
      <c r="J1751" t="s">
        <v>62</v>
      </c>
    </row>
    <row r="1752" spans="1:10" x14ac:dyDescent="0.25">
      <c r="A1752" s="2">
        <v>72</v>
      </c>
      <c r="B1752" s="2">
        <v>105</v>
      </c>
      <c r="C1752" s="2">
        <v>177</v>
      </c>
      <c r="D1752" s="2" t="s">
        <v>3071</v>
      </c>
      <c r="E1752" s="2" t="s">
        <v>3887</v>
      </c>
      <c r="F1752" s="2" t="s">
        <v>1455</v>
      </c>
      <c r="G1752" s="2" t="s">
        <v>3888</v>
      </c>
      <c r="H1752" s="2" t="s">
        <v>3890</v>
      </c>
      <c r="I1752" s="2" t="s">
        <v>1261</v>
      </c>
      <c r="J1752" t="s">
        <v>62</v>
      </c>
    </row>
    <row r="1753" spans="1:10" x14ac:dyDescent="0.25">
      <c r="A1753" s="2">
        <v>72</v>
      </c>
      <c r="B1753" s="2">
        <v>105</v>
      </c>
      <c r="C1753" s="2">
        <v>177</v>
      </c>
      <c r="D1753" s="2" t="s">
        <v>3071</v>
      </c>
      <c r="E1753" s="2" t="s">
        <v>3887</v>
      </c>
      <c r="F1753" s="2" t="s">
        <v>1455</v>
      </c>
      <c r="G1753" s="2" t="s">
        <v>3888</v>
      </c>
      <c r="H1753" s="2" t="s">
        <v>3891</v>
      </c>
      <c r="I1753" s="2" t="s">
        <v>92</v>
      </c>
      <c r="J1753" t="s">
        <v>62</v>
      </c>
    </row>
    <row r="1754" spans="1:10" x14ac:dyDescent="0.25">
      <c r="A1754" s="2">
        <v>72</v>
      </c>
      <c r="B1754" s="2">
        <v>105</v>
      </c>
      <c r="C1754" s="2">
        <v>177</v>
      </c>
      <c r="D1754" s="2" t="s">
        <v>3071</v>
      </c>
      <c r="E1754" s="2" t="s">
        <v>3892</v>
      </c>
      <c r="F1754" s="2" t="s">
        <v>216</v>
      </c>
      <c r="G1754" s="2" t="s">
        <v>3893</v>
      </c>
      <c r="H1754" s="2">
        <v>548</v>
      </c>
      <c r="I1754" s="2" t="s">
        <v>7</v>
      </c>
      <c r="J1754" t="s">
        <v>62</v>
      </c>
    </row>
    <row r="1755" spans="1:10" x14ac:dyDescent="0.25">
      <c r="A1755" s="2">
        <v>72</v>
      </c>
      <c r="B1755" s="2">
        <v>105</v>
      </c>
      <c r="C1755" s="2">
        <v>177</v>
      </c>
      <c r="D1755" s="2" t="s">
        <v>3071</v>
      </c>
      <c r="E1755" s="2" t="s">
        <v>3894</v>
      </c>
      <c r="F1755" s="2" t="s">
        <v>3895</v>
      </c>
      <c r="G1755" s="2" t="s">
        <v>3896</v>
      </c>
      <c r="H1755" s="2">
        <v>214</v>
      </c>
      <c r="I1755" s="2" t="s">
        <v>196</v>
      </c>
      <c r="J1755" t="s">
        <v>62</v>
      </c>
    </row>
    <row r="1756" spans="1:10" x14ac:dyDescent="0.25">
      <c r="A1756" s="2">
        <v>73</v>
      </c>
      <c r="B1756" s="2">
        <v>104</v>
      </c>
      <c r="C1756" s="2">
        <v>177</v>
      </c>
      <c r="D1756" s="2" t="s">
        <v>3425</v>
      </c>
      <c r="E1756" s="2" t="s">
        <v>3897</v>
      </c>
      <c r="F1756" s="2" t="s">
        <v>314</v>
      </c>
      <c r="G1756" s="2" t="s">
        <v>3898</v>
      </c>
      <c r="H1756" s="2" t="s">
        <v>3899</v>
      </c>
      <c r="I1756" s="2" t="s">
        <v>7</v>
      </c>
      <c r="J1756" t="s">
        <v>62</v>
      </c>
    </row>
    <row r="1757" spans="1:10" x14ac:dyDescent="0.25">
      <c r="A1757" s="2">
        <v>73</v>
      </c>
      <c r="B1757" s="2">
        <v>104</v>
      </c>
      <c r="C1757" s="2">
        <v>177</v>
      </c>
      <c r="D1757" s="2" t="s">
        <v>3425</v>
      </c>
      <c r="E1757" s="2" t="s">
        <v>3900</v>
      </c>
      <c r="F1757" s="2" t="s">
        <v>1743</v>
      </c>
      <c r="G1757" s="2" t="s">
        <v>3901</v>
      </c>
      <c r="H1757" s="2" t="s">
        <v>3902</v>
      </c>
      <c r="I1757" s="2" t="s">
        <v>273</v>
      </c>
      <c r="J1757" t="s">
        <v>62</v>
      </c>
    </row>
    <row r="1758" spans="1:10" x14ac:dyDescent="0.25">
      <c r="A1758" s="2">
        <v>73</v>
      </c>
      <c r="B1758" s="2">
        <v>104</v>
      </c>
      <c r="C1758" s="2">
        <v>177</v>
      </c>
      <c r="D1758" s="2" t="s">
        <v>3425</v>
      </c>
      <c r="E1758" s="2" t="s">
        <v>3903</v>
      </c>
      <c r="F1758" s="2" t="s">
        <v>55</v>
      </c>
      <c r="G1758" s="2" t="s">
        <v>3904</v>
      </c>
      <c r="H1758" s="2" t="s">
        <v>3905</v>
      </c>
      <c r="I1758" s="2"/>
      <c r="J1758" t="s">
        <v>62</v>
      </c>
    </row>
    <row r="1759" spans="1:10" x14ac:dyDescent="0.25">
      <c r="A1759" s="2">
        <v>73</v>
      </c>
      <c r="B1759" s="2">
        <v>104</v>
      </c>
      <c r="C1759" s="2">
        <v>177</v>
      </c>
      <c r="D1759" s="2" t="s">
        <v>3425</v>
      </c>
      <c r="E1759" s="2" t="s">
        <v>3903</v>
      </c>
      <c r="F1759" s="2" t="s">
        <v>55</v>
      </c>
      <c r="G1759" s="2" t="s">
        <v>3904</v>
      </c>
      <c r="H1759" s="2" t="s">
        <v>3906</v>
      </c>
      <c r="I1759" s="2"/>
      <c r="J1759" t="s">
        <v>62</v>
      </c>
    </row>
    <row r="1760" spans="1:10" x14ac:dyDescent="0.25">
      <c r="A1760" s="2">
        <v>73</v>
      </c>
      <c r="B1760" s="2">
        <v>104</v>
      </c>
      <c r="C1760" s="2">
        <v>177</v>
      </c>
      <c r="D1760" s="2" t="s">
        <v>3425</v>
      </c>
      <c r="E1760" s="2" t="s">
        <v>3903</v>
      </c>
      <c r="F1760" s="2" t="s">
        <v>55</v>
      </c>
      <c r="G1760" s="2" t="s">
        <v>3904</v>
      </c>
      <c r="H1760" s="2" t="s">
        <v>3907</v>
      </c>
      <c r="I1760" s="2" t="s">
        <v>273</v>
      </c>
      <c r="J1760" t="s">
        <v>62</v>
      </c>
    </row>
    <row r="1761" spans="1:10" x14ac:dyDescent="0.25">
      <c r="A1761" s="2">
        <v>73</v>
      </c>
      <c r="B1761" s="2">
        <v>104</v>
      </c>
      <c r="C1761" s="2">
        <v>177</v>
      </c>
      <c r="D1761" s="2" t="s">
        <v>3425</v>
      </c>
      <c r="E1761" s="2" t="s">
        <v>3903</v>
      </c>
      <c r="F1761" s="2" t="s">
        <v>55</v>
      </c>
      <c r="G1761" s="2" t="s">
        <v>3904</v>
      </c>
      <c r="H1761" s="2" t="s">
        <v>3908</v>
      </c>
      <c r="I1761" s="2" t="s">
        <v>273</v>
      </c>
      <c r="J1761" t="s">
        <v>62</v>
      </c>
    </row>
    <row r="1762" spans="1:10" x14ac:dyDescent="0.25">
      <c r="A1762" s="2">
        <v>73</v>
      </c>
      <c r="B1762" s="2">
        <v>104</v>
      </c>
      <c r="C1762" s="2">
        <v>177</v>
      </c>
      <c r="D1762" s="2" t="s">
        <v>3425</v>
      </c>
      <c r="E1762" s="2" t="s">
        <v>3909</v>
      </c>
      <c r="F1762" s="2" t="s">
        <v>1131</v>
      </c>
      <c r="G1762" s="2" t="s">
        <v>1304</v>
      </c>
      <c r="H1762" s="2" t="s">
        <v>3910</v>
      </c>
      <c r="I1762" s="2" t="s">
        <v>273</v>
      </c>
      <c r="J1762" t="s">
        <v>62</v>
      </c>
    </row>
    <row r="1763" spans="1:10" x14ac:dyDescent="0.25">
      <c r="A1763" s="2">
        <v>73</v>
      </c>
      <c r="B1763" s="2">
        <v>104</v>
      </c>
      <c r="C1763" s="2">
        <v>177</v>
      </c>
      <c r="D1763" s="2" t="s">
        <v>3425</v>
      </c>
      <c r="E1763" s="2" t="s">
        <v>3909</v>
      </c>
      <c r="F1763" s="2" t="s">
        <v>1131</v>
      </c>
      <c r="G1763" s="2" t="s">
        <v>1304</v>
      </c>
      <c r="H1763" s="2" t="s">
        <v>3911</v>
      </c>
      <c r="I1763" s="2" t="s">
        <v>273</v>
      </c>
      <c r="J1763" t="s">
        <v>62</v>
      </c>
    </row>
    <row r="1764" spans="1:10" x14ac:dyDescent="0.25">
      <c r="A1764" s="2">
        <v>73</v>
      </c>
      <c r="B1764" s="2">
        <v>104</v>
      </c>
      <c r="C1764" s="2">
        <v>177</v>
      </c>
      <c r="D1764" s="2" t="s">
        <v>3425</v>
      </c>
      <c r="E1764" s="2" t="s">
        <v>3909</v>
      </c>
      <c r="F1764" s="2" t="s">
        <v>1131</v>
      </c>
      <c r="G1764" s="2" t="s">
        <v>1304</v>
      </c>
      <c r="H1764" s="2" t="s">
        <v>3912</v>
      </c>
      <c r="I1764" s="2" t="s">
        <v>92</v>
      </c>
      <c r="J1764" t="s">
        <v>62</v>
      </c>
    </row>
    <row r="1765" spans="1:10" x14ac:dyDescent="0.25">
      <c r="A1765" s="2">
        <v>73</v>
      </c>
      <c r="B1765" s="2">
        <v>104</v>
      </c>
      <c r="C1765" s="2">
        <v>177</v>
      </c>
      <c r="D1765" s="2" t="s">
        <v>3425</v>
      </c>
      <c r="E1765" s="2" t="s">
        <v>3913</v>
      </c>
      <c r="F1765" s="2" t="s">
        <v>2085</v>
      </c>
      <c r="G1765" s="2" t="s">
        <v>3914</v>
      </c>
      <c r="H1765" s="2" t="s">
        <v>3915</v>
      </c>
      <c r="I1765" s="2" t="s">
        <v>110</v>
      </c>
      <c r="J1765" t="s">
        <v>62</v>
      </c>
    </row>
    <row r="1766" spans="1:10" x14ac:dyDescent="0.25">
      <c r="A1766" s="2">
        <v>73</v>
      </c>
      <c r="B1766" s="2">
        <v>104</v>
      </c>
      <c r="C1766" s="2">
        <v>177</v>
      </c>
      <c r="D1766" s="2" t="s">
        <v>3425</v>
      </c>
      <c r="E1766" s="2" t="s">
        <v>3913</v>
      </c>
      <c r="F1766" s="2" t="s">
        <v>2085</v>
      </c>
      <c r="G1766" s="2" t="s">
        <v>3914</v>
      </c>
      <c r="H1766" s="2" t="s">
        <v>3916</v>
      </c>
      <c r="I1766" s="2" t="s">
        <v>7</v>
      </c>
      <c r="J1766" t="s">
        <v>62</v>
      </c>
    </row>
    <row r="1767" spans="1:10" x14ac:dyDescent="0.25">
      <c r="A1767" s="2">
        <v>73</v>
      </c>
      <c r="B1767" s="2">
        <v>104</v>
      </c>
      <c r="C1767" s="2">
        <v>177</v>
      </c>
      <c r="D1767" s="2" t="s">
        <v>3425</v>
      </c>
      <c r="E1767" s="2" t="s">
        <v>3913</v>
      </c>
      <c r="F1767" s="2" t="s">
        <v>2085</v>
      </c>
      <c r="G1767" s="2" t="s">
        <v>3914</v>
      </c>
      <c r="H1767" s="2" t="s">
        <v>3917</v>
      </c>
      <c r="I1767" s="2" t="s">
        <v>92</v>
      </c>
      <c r="J1767" t="s">
        <v>62</v>
      </c>
    </row>
    <row r="1768" spans="1:10" x14ac:dyDescent="0.25">
      <c r="A1768" s="2">
        <v>73</v>
      </c>
      <c r="B1768" s="2">
        <v>104</v>
      </c>
      <c r="C1768" s="2">
        <v>177</v>
      </c>
      <c r="D1768" s="2" t="s">
        <v>3425</v>
      </c>
      <c r="E1768" s="2" t="s">
        <v>3918</v>
      </c>
      <c r="F1768" s="2" t="s">
        <v>2950</v>
      </c>
      <c r="G1768" s="2" t="s">
        <v>3919</v>
      </c>
      <c r="H1768" s="2" t="s">
        <v>3920</v>
      </c>
      <c r="I1768" s="2" t="s">
        <v>110</v>
      </c>
      <c r="J1768" t="s">
        <v>62</v>
      </c>
    </row>
    <row r="1769" spans="1:10" x14ac:dyDescent="0.25">
      <c r="A1769" s="2">
        <v>73</v>
      </c>
      <c r="B1769" s="2">
        <v>104</v>
      </c>
      <c r="C1769" s="2">
        <v>177</v>
      </c>
      <c r="D1769" s="2" t="s">
        <v>3425</v>
      </c>
      <c r="E1769" s="2" t="s">
        <v>3918</v>
      </c>
      <c r="F1769" s="2" t="s">
        <v>2950</v>
      </c>
      <c r="G1769" s="2" t="s">
        <v>3919</v>
      </c>
      <c r="H1769" s="2" t="s">
        <v>3921</v>
      </c>
      <c r="I1769" s="2"/>
      <c r="J1769" t="s">
        <v>62</v>
      </c>
    </row>
    <row r="1770" spans="1:10" x14ac:dyDescent="0.25">
      <c r="A1770" s="2">
        <v>73</v>
      </c>
      <c r="B1770" s="2">
        <v>104</v>
      </c>
      <c r="C1770" s="2">
        <v>177</v>
      </c>
      <c r="D1770" s="2" t="s">
        <v>3425</v>
      </c>
      <c r="E1770" s="2" t="s">
        <v>3918</v>
      </c>
      <c r="F1770" s="2" t="s">
        <v>2950</v>
      </c>
      <c r="G1770" s="2" t="s">
        <v>3919</v>
      </c>
      <c r="H1770" s="2" t="s">
        <v>3922</v>
      </c>
      <c r="I1770" s="2"/>
      <c r="J1770" t="s">
        <v>62</v>
      </c>
    </row>
    <row r="1771" spans="1:10" x14ac:dyDescent="0.25">
      <c r="A1771" s="2">
        <v>73</v>
      </c>
      <c r="B1771" s="2">
        <v>104</v>
      </c>
      <c r="C1771" s="2">
        <v>177</v>
      </c>
      <c r="D1771" s="2" t="s">
        <v>3425</v>
      </c>
      <c r="E1771" s="2" t="s">
        <v>3918</v>
      </c>
      <c r="F1771" s="2" t="s">
        <v>2950</v>
      </c>
      <c r="G1771" s="2" t="s">
        <v>3919</v>
      </c>
      <c r="H1771" s="2" t="s">
        <v>3923</v>
      </c>
      <c r="I1771" s="2" t="s">
        <v>279</v>
      </c>
      <c r="J1771" t="s">
        <v>62</v>
      </c>
    </row>
    <row r="1772" spans="1:10" x14ac:dyDescent="0.25">
      <c r="A1772" s="2">
        <v>73</v>
      </c>
      <c r="B1772" s="2">
        <v>104</v>
      </c>
      <c r="C1772" s="2">
        <v>177</v>
      </c>
      <c r="D1772" s="2" t="s">
        <v>3425</v>
      </c>
      <c r="E1772" s="2" t="s">
        <v>3918</v>
      </c>
      <c r="F1772" s="2" t="s">
        <v>2950</v>
      </c>
      <c r="G1772" s="2" t="s">
        <v>3919</v>
      </c>
      <c r="H1772" s="2" t="s">
        <v>3924</v>
      </c>
      <c r="I1772" s="2"/>
      <c r="J1772" t="s">
        <v>62</v>
      </c>
    </row>
    <row r="1773" spans="1:10" x14ac:dyDescent="0.25">
      <c r="A1773" s="2">
        <v>73</v>
      </c>
      <c r="B1773" s="2">
        <v>104</v>
      </c>
      <c r="C1773" s="2">
        <v>177</v>
      </c>
      <c r="D1773" s="2" t="s">
        <v>3425</v>
      </c>
      <c r="E1773" s="2" t="s">
        <v>3918</v>
      </c>
      <c r="F1773" s="2" t="s">
        <v>2950</v>
      </c>
      <c r="G1773" s="2" t="s">
        <v>3919</v>
      </c>
      <c r="H1773" s="2" t="s">
        <v>3925</v>
      </c>
      <c r="I1773" s="2"/>
      <c r="J1773" t="s">
        <v>62</v>
      </c>
    </row>
    <row r="1774" spans="1:10" x14ac:dyDescent="0.25">
      <c r="A1774" s="2">
        <v>73</v>
      </c>
      <c r="B1774" s="2">
        <v>104</v>
      </c>
      <c r="C1774" s="2">
        <v>177</v>
      </c>
      <c r="D1774" s="2" t="s">
        <v>3425</v>
      </c>
      <c r="E1774" s="2" t="s">
        <v>3918</v>
      </c>
      <c r="F1774" s="2" t="s">
        <v>2950</v>
      </c>
      <c r="G1774" s="2" t="s">
        <v>3919</v>
      </c>
      <c r="H1774" s="2" t="s">
        <v>3926</v>
      </c>
      <c r="I1774" s="2" t="s">
        <v>110</v>
      </c>
      <c r="J1774" t="s">
        <v>62</v>
      </c>
    </row>
    <row r="1775" spans="1:10" x14ac:dyDescent="0.25">
      <c r="A1775" s="2">
        <v>73</v>
      </c>
      <c r="B1775" s="2">
        <v>104</v>
      </c>
      <c r="C1775" s="2">
        <v>177</v>
      </c>
      <c r="D1775" s="2" t="s">
        <v>3425</v>
      </c>
      <c r="E1775" s="2" t="s">
        <v>3918</v>
      </c>
      <c r="F1775" s="2" t="s">
        <v>2950</v>
      </c>
      <c r="G1775" s="2" t="s">
        <v>3919</v>
      </c>
      <c r="H1775" s="2" t="s">
        <v>3927</v>
      </c>
      <c r="I1775" s="2" t="s">
        <v>92</v>
      </c>
      <c r="J1775" t="s">
        <v>62</v>
      </c>
    </row>
    <row r="1776" spans="1:10" x14ac:dyDescent="0.25">
      <c r="A1776" s="2">
        <v>73</v>
      </c>
      <c r="B1776" s="2">
        <v>104</v>
      </c>
      <c r="C1776" s="2">
        <v>177</v>
      </c>
      <c r="D1776" s="2" t="s">
        <v>3425</v>
      </c>
      <c r="E1776" s="2" t="s">
        <v>3928</v>
      </c>
      <c r="F1776" s="2" t="s">
        <v>3929</v>
      </c>
      <c r="G1776" s="2" t="s">
        <v>3930</v>
      </c>
      <c r="H1776" s="2" t="s">
        <v>3931</v>
      </c>
      <c r="I1776" s="2" t="s">
        <v>273</v>
      </c>
      <c r="J1776" t="s">
        <v>62</v>
      </c>
    </row>
    <row r="1777" spans="1:10" x14ac:dyDescent="0.25">
      <c r="A1777" s="2">
        <v>73</v>
      </c>
      <c r="B1777" s="2">
        <v>104</v>
      </c>
      <c r="C1777" s="2">
        <v>177</v>
      </c>
      <c r="D1777" s="2" t="s">
        <v>3425</v>
      </c>
      <c r="E1777" s="2" t="s">
        <v>3932</v>
      </c>
      <c r="F1777" s="2" t="s">
        <v>3933</v>
      </c>
      <c r="G1777" s="2" t="s">
        <v>3934</v>
      </c>
      <c r="H1777" s="2" t="s">
        <v>3935</v>
      </c>
      <c r="I1777" s="2" t="s">
        <v>92</v>
      </c>
      <c r="J1777" t="s">
        <v>62</v>
      </c>
    </row>
    <row r="1778" spans="1:10" x14ac:dyDescent="0.25">
      <c r="A1778" s="2">
        <v>74</v>
      </c>
      <c r="B1778" s="2">
        <v>103</v>
      </c>
      <c r="C1778" s="2">
        <v>177</v>
      </c>
      <c r="D1778" s="2" t="s">
        <v>3252</v>
      </c>
      <c r="E1778" s="2" t="s">
        <v>3936</v>
      </c>
      <c r="F1778" s="2" t="s">
        <v>55</v>
      </c>
      <c r="G1778" s="2" t="s">
        <v>3937</v>
      </c>
      <c r="H1778" s="2" t="s">
        <v>3938</v>
      </c>
      <c r="I1778" s="2"/>
      <c r="J1778" t="s">
        <v>62</v>
      </c>
    </row>
    <row r="1779" spans="1:10" x14ac:dyDescent="0.25">
      <c r="A1779" s="2">
        <v>74</v>
      </c>
      <c r="B1779" s="2">
        <v>103</v>
      </c>
      <c r="C1779" s="2">
        <v>177</v>
      </c>
      <c r="D1779" s="2" t="s">
        <v>3252</v>
      </c>
      <c r="E1779" s="2" t="s">
        <v>3936</v>
      </c>
      <c r="F1779" s="2" t="s">
        <v>55</v>
      </c>
      <c r="G1779" s="2" t="s">
        <v>3937</v>
      </c>
      <c r="H1779" s="2" t="s">
        <v>3939</v>
      </c>
      <c r="I1779" s="2"/>
      <c r="J1779" t="s">
        <v>62</v>
      </c>
    </row>
    <row r="1780" spans="1:10" x14ac:dyDescent="0.25">
      <c r="A1780" s="2">
        <v>74</v>
      </c>
      <c r="B1780" s="2">
        <v>103</v>
      </c>
      <c r="C1780" s="2">
        <v>177</v>
      </c>
      <c r="D1780" s="2" t="s">
        <v>3252</v>
      </c>
      <c r="E1780" s="2" t="s">
        <v>3936</v>
      </c>
      <c r="F1780" s="2" t="s">
        <v>55</v>
      </c>
      <c r="G1780" s="2" t="s">
        <v>3937</v>
      </c>
      <c r="H1780" s="2" t="s">
        <v>3940</v>
      </c>
      <c r="I1780" s="2"/>
      <c r="J1780" t="s">
        <v>62</v>
      </c>
    </row>
    <row r="1781" spans="1:10" x14ac:dyDescent="0.25">
      <c r="A1781" s="2">
        <v>74</v>
      </c>
      <c r="B1781" s="2">
        <v>103</v>
      </c>
      <c r="C1781" s="2">
        <v>177</v>
      </c>
      <c r="D1781" s="2" t="s">
        <v>3252</v>
      </c>
      <c r="E1781" s="2" t="s">
        <v>3941</v>
      </c>
      <c r="F1781" s="2" t="s">
        <v>380</v>
      </c>
      <c r="G1781" s="2" t="s">
        <v>2493</v>
      </c>
      <c r="H1781" s="2" t="s">
        <v>3942</v>
      </c>
      <c r="I1781" s="2"/>
      <c r="J1781" t="s">
        <v>62</v>
      </c>
    </row>
    <row r="1782" spans="1:10" x14ac:dyDescent="0.25">
      <c r="A1782" s="2">
        <v>74</v>
      </c>
      <c r="B1782" s="2">
        <v>103</v>
      </c>
      <c r="C1782" s="2">
        <v>177</v>
      </c>
      <c r="D1782" s="2" t="s">
        <v>3252</v>
      </c>
      <c r="E1782" s="2" t="s">
        <v>3941</v>
      </c>
      <c r="F1782" s="2" t="s">
        <v>380</v>
      </c>
      <c r="G1782" s="2" t="s">
        <v>2493</v>
      </c>
      <c r="H1782" s="2" t="s">
        <v>3943</v>
      </c>
      <c r="I1782" s="2" t="s">
        <v>273</v>
      </c>
      <c r="J1782" t="s">
        <v>62</v>
      </c>
    </row>
    <row r="1783" spans="1:10" x14ac:dyDescent="0.25">
      <c r="A1783" s="2">
        <v>75</v>
      </c>
      <c r="B1783" s="2">
        <v>102</v>
      </c>
      <c r="C1783" s="2">
        <v>177</v>
      </c>
      <c r="D1783" s="2" t="s">
        <v>3143</v>
      </c>
      <c r="E1783" s="2" t="s">
        <v>3944</v>
      </c>
      <c r="F1783" s="2" t="s">
        <v>314</v>
      </c>
      <c r="G1783" s="2" t="s">
        <v>3945</v>
      </c>
      <c r="H1783" s="2" t="s">
        <v>3946</v>
      </c>
      <c r="I1783" s="2"/>
      <c r="J1783" t="s">
        <v>62</v>
      </c>
    </row>
    <row r="1784" spans="1:10" x14ac:dyDescent="0.25">
      <c r="A1784" s="2">
        <v>76</v>
      </c>
      <c r="B1784" s="2">
        <v>101</v>
      </c>
      <c r="C1784" s="2">
        <v>177</v>
      </c>
      <c r="D1784" s="2" t="s">
        <v>3360</v>
      </c>
      <c r="E1784" s="2" t="s">
        <v>3947</v>
      </c>
      <c r="F1784" s="2" t="s">
        <v>55</v>
      </c>
      <c r="G1784" s="2" t="s">
        <v>1544</v>
      </c>
      <c r="H1784" s="2" t="s">
        <v>3948</v>
      </c>
      <c r="I1784" s="2"/>
      <c r="J1784" t="s">
        <v>62</v>
      </c>
    </row>
    <row r="1785" spans="1:10" x14ac:dyDescent="0.25">
      <c r="A1785" s="2">
        <v>76</v>
      </c>
      <c r="B1785" s="2">
        <v>101</v>
      </c>
      <c r="C1785" s="2">
        <v>177</v>
      </c>
      <c r="D1785" s="2" t="s">
        <v>3360</v>
      </c>
      <c r="E1785" s="2" t="s">
        <v>3947</v>
      </c>
      <c r="F1785" s="2" t="s">
        <v>55</v>
      </c>
      <c r="G1785" s="2" t="s">
        <v>1544</v>
      </c>
      <c r="H1785" s="2" t="s">
        <v>3949</v>
      </c>
      <c r="I1785" s="2"/>
      <c r="J1785" t="s">
        <v>62</v>
      </c>
    </row>
    <row r="1786" spans="1:10" x14ac:dyDescent="0.25">
      <c r="A1786" s="2">
        <v>76</v>
      </c>
      <c r="B1786" s="2">
        <v>101</v>
      </c>
      <c r="C1786" s="2">
        <v>177</v>
      </c>
      <c r="D1786" s="2" t="s">
        <v>3360</v>
      </c>
      <c r="E1786" s="2" t="s">
        <v>3950</v>
      </c>
      <c r="F1786" s="2" t="s">
        <v>380</v>
      </c>
      <c r="G1786" s="2" t="s">
        <v>3951</v>
      </c>
      <c r="H1786" s="2" t="s">
        <v>3952</v>
      </c>
      <c r="I1786" s="2"/>
      <c r="J1786" t="s">
        <v>62</v>
      </c>
    </row>
    <row r="1787" spans="1:10" x14ac:dyDescent="0.25">
      <c r="A1787" s="2">
        <v>76</v>
      </c>
      <c r="B1787" s="2">
        <v>101</v>
      </c>
      <c r="C1787" s="2">
        <v>177</v>
      </c>
      <c r="D1787" s="2" t="s">
        <v>3360</v>
      </c>
      <c r="E1787" s="2" t="s">
        <v>3950</v>
      </c>
      <c r="F1787" s="2" t="s">
        <v>380</v>
      </c>
      <c r="G1787" s="2" t="s">
        <v>3951</v>
      </c>
      <c r="H1787" s="2" t="s">
        <v>1496</v>
      </c>
      <c r="I1787" s="2" t="s">
        <v>78</v>
      </c>
      <c r="J1787" t="s">
        <v>62</v>
      </c>
    </row>
    <row r="1788" spans="1:10" x14ac:dyDescent="0.25">
      <c r="A1788" s="2">
        <v>78</v>
      </c>
      <c r="B1788" s="2">
        <v>99</v>
      </c>
      <c r="C1788" s="2">
        <v>177</v>
      </c>
      <c r="D1788" s="2" t="s">
        <v>3501</v>
      </c>
      <c r="E1788" s="2" t="s">
        <v>3953</v>
      </c>
      <c r="F1788" s="2" t="s">
        <v>80</v>
      </c>
      <c r="G1788" s="2" t="s">
        <v>3954</v>
      </c>
      <c r="H1788" s="2" t="s">
        <v>3953</v>
      </c>
      <c r="I1788" s="2"/>
      <c r="J1788" t="s">
        <v>62</v>
      </c>
    </row>
    <row r="1789" spans="1:10" x14ac:dyDescent="0.25">
      <c r="A1789" s="2">
        <v>80</v>
      </c>
      <c r="B1789" s="2">
        <v>97</v>
      </c>
      <c r="C1789" s="2">
        <v>177</v>
      </c>
      <c r="D1789" s="2" t="s">
        <v>3784</v>
      </c>
      <c r="E1789" s="2" t="s">
        <v>3955</v>
      </c>
      <c r="F1789" s="2" t="s">
        <v>213</v>
      </c>
      <c r="G1789" s="2" t="s">
        <v>3956</v>
      </c>
      <c r="H1789" s="2">
        <v>246</v>
      </c>
      <c r="I1789" s="2" t="s">
        <v>227</v>
      </c>
      <c r="J1789" t="s">
        <v>62</v>
      </c>
    </row>
    <row r="1790" spans="1:10" x14ac:dyDescent="0.25">
      <c r="A1790" s="2">
        <v>72</v>
      </c>
      <c r="B1790" s="2">
        <v>106</v>
      </c>
      <c r="C1790" s="2">
        <v>178</v>
      </c>
      <c r="D1790" s="2" t="s">
        <v>3071</v>
      </c>
      <c r="E1790" s="2" t="s">
        <v>3957</v>
      </c>
      <c r="F1790" s="2">
        <v>-8</v>
      </c>
      <c r="G1790" s="2" t="s">
        <v>3958</v>
      </c>
      <c r="H1790" s="2" t="s">
        <v>3959</v>
      </c>
      <c r="I1790" s="2" t="s">
        <v>273</v>
      </c>
      <c r="J1790" t="s">
        <v>62</v>
      </c>
    </row>
    <row r="1791" spans="1:10" x14ac:dyDescent="0.25">
      <c r="A1791" s="2">
        <v>72</v>
      </c>
      <c r="B1791" s="2">
        <v>106</v>
      </c>
      <c r="C1791" s="2">
        <v>178</v>
      </c>
      <c r="D1791" s="2" t="s">
        <v>3071</v>
      </c>
      <c r="E1791" s="2" t="s">
        <v>3960</v>
      </c>
      <c r="F1791" s="2" t="s">
        <v>461</v>
      </c>
      <c r="G1791" s="2" t="s">
        <v>3961</v>
      </c>
      <c r="H1791" s="2" t="s">
        <v>865</v>
      </c>
      <c r="I1791" s="2"/>
      <c r="J1791" t="s">
        <v>62</v>
      </c>
    </row>
    <row r="1792" spans="1:10" x14ac:dyDescent="0.25">
      <c r="A1792" s="2">
        <v>72</v>
      </c>
      <c r="B1792" s="2">
        <v>106</v>
      </c>
      <c r="C1792" s="2">
        <v>178</v>
      </c>
      <c r="D1792" s="2" t="s">
        <v>3071</v>
      </c>
      <c r="E1792" s="2" t="s">
        <v>3960</v>
      </c>
      <c r="F1792" s="2" t="s">
        <v>461</v>
      </c>
      <c r="G1792" s="2" t="s">
        <v>3961</v>
      </c>
      <c r="H1792" s="2" t="s">
        <v>3962</v>
      </c>
      <c r="I1792" s="2" t="s">
        <v>92</v>
      </c>
      <c r="J1792" t="s">
        <v>62</v>
      </c>
    </row>
    <row r="1793" spans="1:10" x14ac:dyDescent="0.25">
      <c r="A1793" s="2">
        <v>72</v>
      </c>
      <c r="B1793" s="2">
        <v>106</v>
      </c>
      <c r="C1793" s="2">
        <v>178</v>
      </c>
      <c r="D1793" s="2" t="s">
        <v>3071</v>
      </c>
      <c r="E1793" s="2" t="s">
        <v>3960</v>
      </c>
      <c r="F1793" s="2" t="s">
        <v>461</v>
      </c>
      <c r="G1793" s="2" t="s">
        <v>3961</v>
      </c>
      <c r="H1793" s="2" t="s">
        <v>3963</v>
      </c>
      <c r="I1793" s="2" t="s">
        <v>45</v>
      </c>
      <c r="J1793" t="s">
        <v>62</v>
      </c>
    </row>
    <row r="1794" spans="1:10" x14ac:dyDescent="0.25">
      <c r="A1794" s="2">
        <v>72</v>
      </c>
      <c r="B1794" s="2">
        <v>106</v>
      </c>
      <c r="C1794" s="2">
        <v>178</v>
      </c>
      <c r="D1794" s="2" t="s">
        <v>3071</v>
      </c>
      <c r="E1794" s="2" t="s">
        <v>3960</v>
      </c>
      <c r="F1794" s="2" t="s">
        <v>461</v>
      </c>
      <c r="G1794" s="2" t="s">
        <v>3961</v>
      </c>
      <c r="H1794" s="2" t="s">
        <v>3964</v>
      </c>
      <c r="I1794" s="2" t="s">
        <v>92</v>
      </c>
      <c r="J1794" t="s">
        <v>62</v>
      </c>
    </row>
    <row r="1795" spans="1:10" x14ac:dyDescent="0.25">
      <c r="A1795" s="2">
        <v>72</v>
      </c>
      <c r="B1795" s="2">
        <v>106</v>
      </c>
      <c r="C1795" s="2">
        <v>178</v>
      </c>
      <c r="D1795" s="2" t="s">
        <v>3071</v>
      </c>
      <c r="E1795" s="2" t="s">
        <v>3960</v>
      </c>
      <c r="F1795" s="2" t="s">
        <v>461</v>
      </c>
      <c r="G1795" s="2" t="s">
        <v>3961</v>
      </c>
      <c r="H1795" s="2" t="s">
        <v>3965</v>
      </c>
      <c r="I1795" s="2" t="s">
        <v>73</v>
      </c>
      <c r="J1795" t="s">
        <v>62</v>
      </c>
    </row>
    <row r="1796" spans="1:10" x14ac:dyDescent="0.25">
      <c r="A1796" s="2">
        <v>72</v>
      </c>
      <c r="B1796" s="2">
        <v>106</v>
      </c>
      <c r="C1796" s="2">
        <v>178</v>
      </c>
      <c r="D1796" s="2" t="s">
        <v>3071</v>
      </c>
      <c r="E1796" s="2" t="s">
        <v>3966</v>
      </c>
      <c r="F1796" s="2" t="s">
        <v>1104</v>
      </c>
      <c r="G1796" s="2" t="s">
        <v>3967</v>
      </c>
      <c r="H1796" s="2" t="s">
        <v>3968</v>
      </c>
      <c r="I1796" s="2"/>
      <c r="J1796" t="s">
        <v>62</v>
      </c>
    </row>
    <row r="1797" spans="1:10" x14ac:dyDescent="0.25">
      <c r="A1797" s="2">
        <v>72</v>
      </c>
      <c r="B1797" s="2">
        <v>106</v>
      </c>
      <c r="C1797" s="2">
        <v>178</v>
      </c>
      <c r="D1797" s="2" t="s">
        <v>3071</v>
      </c>
      <c r="E1797" s="2" t="s">
        <v>3966</v>
      </c>
      <c r="F1797" s="2" t="s">
        <v>1104</v>
      </c>
      <c r="G1797" s="2" t="s">
        <v>3967</v>
      </c>
      <c r="H1797" s="2" t="s">
        <v>3969</v>
      </c>
      <c r="I1797" s="2" t="s">
        <v>3970</v>
      </c>
      <c r="J1797" t="s">
        <v>62</v>
      </c>
    </row>
    <row r="1798" spans="1:10" x14ac:dyDescent="0.25">
      <c r="A1798" s="2">
        <v>72</v>
      </c>
      <c r="B1798" s="2">
        <v>106</v>
      </c>
      <c r="C1798" s="2">
        <v>178</v>
      </c>
      <c r="D1798" s="2" t="s">
        <v>3071</v>
      </c>
      <c r="E1798" s="2" t="s">
        <v>3966</v>
      </c>
      <c r="F1798" s="2" t="s">
        <v>1104</v>
      </c>
      <c r="G1798" s="2" t="s">
        <v>3967</v>
      </c>
      <c r="H1798" s="2" t="s">
        <v>3971</v>
      </c>
      <c r="I1798" s="2" t="s">
        <v>658</v>
      </c>
      <c r="J1798" t="s">
        <v>62</v>
      </c>
    </row>
    <row r="1799" spans="1:10" x14ac:dyDescent="0.25">
      <c r="A1799" s="2">
        <v>72</v>
      </c>
      <c r="B1799" s="2">
        <v>106</v>
      </c>
      <c r="C1799" s="2">
        <v>178</v>
      </c>
      <c r="D1799" s="2" t="s">
        <v>3071</v>
      </c>
      <c r="E1799" s="2" t="s">
        <v>3972</v>
      </c>
      <c r="F1799" s="2">
        <v>-14</v>
      </c>
      <c r="G1799" s="2" t="s">
        <v>3973</v>
      </c>
      <c r="H1799" s="2" t="s">
        <v>3974</v>
      </c>
      <c r="I1799" s="2"/>
      <c r="J1799" t="s">
        <v>62</v>
      </c>
    </row>
    <row r="1800" spans="1:10" x14ac:dyDescent="0.25">
      <c r="A1800" s="2">
        <v>72</v>
      </c>
      <c r="B1800" s="2">
        <v>106</v>
      </c>
      <c r="C1800" s="2">
        <v>178</v>
      </c>
      <c r="D1800" s="2" t="s">
        <v>3071</v>
      </c>
      <c r="E1800" s="2" t="s">
        <v>3972</v>
      </c>
      <c r="F1800" s="2">
        <v>-14</v>
      </c>
      <c r="G1800" s="2" t="s">
        <v>3973</v>
      </c>
      <c r="H1800" s="2">
        <v>140.30000000000001</v>
      </c>
      <c r="I1800" s="2" t="s">
        <v>110</v>
      </c>
      <c r="J1800" t="s">
        <v>62</v>
      </c>
    </row>
    <row r="1801" spans="1:10" x14ac:dyDescent="0.25">
      <c r="A1801" s="2">
        <v>72</v>
      </c>
      <c r="B1801" s="2">
        <v>106</v>
      </c>
      <c r="C1801" s="2">
        <v>178</v>
      </c>
      <c r="D1801" s="2" t="s">
        <v>3071</v>
      </c>
      <c r="E1801" s="2" t="s">
        <v>3972</v>
      </c>
      <c r="F1801" s="2">
        <v>-14</v>
      </c>
      <c r="G1801" s="2" t="s">
        <v>3973</v>
      </c>
      <c r="H1801" s="2">
        <v>437</v>
      </c>
      <c r="I1801" s="2"/>
      <c r="J1801" t="s">
        <v>62</v>
      </c>
    </row>
    <row r="1802" spans="1:10" x14ac:dyDescent="0.25">
      <c r="A1802" s="2">
        <v>73</v>
      </c>
      <c r="B1802" s="2">
        <v>105</v>
      </c>
      <c r="C1802" s="2">
        <v>178</v>
      </c>
      <c r="D1802" s="2" t="s">
        <v>3425</v>
      </c>
      <c r="E1802" s="2" t="s">
        <v>3975</v>
      </c>
      <c r="F1802" s="2">
        <v>-15</v>
      </c>
      <c r="G1802" s="2" t="s">
        <v>3976</v>
      </c>
      <c r="H1802" s="2" t="s">
        <v>3977</v>
      </c>
      <c r="I1802" s="2" t="s">
        <v>92</v>
      </c>
      <c r="J1802" t="s">
        <v>62</v>
      </c>
    </row>
    <row r="1803" spans="1:10" x14ac:dyDescent="0.25">
      <c r="A1803" s="2">
        <v>73</v>
      </c>
      <c r="B1803" s="2">
        <v>105</v>
      </c>
      <c r="C1803" s="2">
        <v>178</v>
      </c>
      <c r="D1803" s="2" t="s">
        <v>3425</v>
      </c>
      <c r="E1803" s="2" t="s">
        <v>3978</v>
      </c>
      <c r="F1803" s="2" t="s">
        <v>798</v>
      </c>
      <c r="G1803" s="2" t="s">
        <v>3979</v>
      </c>
      <c r="H1803" s="2" t="s">
        <v>3980</v>
      </c>
      <c r="I1803" s="2" t="s">
        <v>273</v>
      </c>
      <c r="J1803" t="s">
        <v>62</v>
      </c>
    </row>
    <row r="1804" spans="1:10" x14ac:dyDescent="0.25">
      <c r="A1804" s="2">
        <v>73</v>
      </c>
      <c r="B1804" s="2">
        <v>105</v>
      </c>
      <c r="C1804" s="2">
        <v>178</v>
      </c>
      <c r="D1804" s="2" t="s">
        <v>3425</v>
      </c>
      <c r="E1804" s="2" t="s">
        <v>3981</v>
      </c>
      <c r="F1804" s="2" t="s">
        <v>3982</v>
      </c>
      <c r="G1804" s="2" t="s">
        <v>3983</v>
      </c>
      <c r="H1804" s="2" t="s">
        <v>3984</v>
      </c>
      <c r="I1804" s="2" t="s">
        <v>196</v>
      </c>
      <c r="J1804" t="s">
        <v>62</v>
      </c>
    </row>
    <row r="1805" spans="1:10" x14ac:dyDescent="0.25">
      <c r="A1805" s="2">
        <v>73</v>
      </c>
      <c r="B1805" s="2">
        <v>105</v>
      </c>
      <c r="C1805" s="2">
        <v>178</v>
      </c>
      <c r="D1805" s="2" t="s">
        <v>3425</v>
      </c>
      <c r="E1805" s="2" t="s">
        <v>3985</v>
      </c>
      <c r="F1805" s="2" t="s">
        <v>5</v>
      </c>
      <c r="G1805" s="2" t="s">
        <v>3127</v>
      </c>
      <c r="H1805" s="2" t="s">
        <v>3986</v>
      </c>
      <c r="I1805" s="2"/>
      <c r="J1805" t="s">
        <v>62</v>
      </c>
    </row>
    <row r="1806" spans="1:10" x14ac:dyDescent="0.25">
      <c r="A1806" s="2">
        <v>73</v>
      </c>
      <c r="B1806" s="2">
        <v>105</v>
      </c>
      <c r="C1806" s="2">
        <v>178</v>
      </c>
      <c r="D1806" s="2" t="s">
        <v>3425</v>
      </c>
      <c r="E1806" s="2" t="s">
        <v>3985</v>
      </c>
      <c r="F1806" s="2" t="s">
        <v>5</v>
      </c>
      <c r="G1806" s="2" t="s">
        <v>3127</v>
      </c>
      <c r="H1806" s="2" t="s">
        <v>3987</v>
      </c>
      <c r="I1806" s="2"/>
      <c r="J1806" t="s">
        <v>62</v>
      </c>
    </row>
    <row r="1807" spans="1:10" x14ac:dyDescent="0.25">
      <c r="A1807" s="2">
        <v>73</v>
      </c>
      <c r="B1807" s="2">
        <v>105</v>
      </c>
      <c r="C1807" s="2">
        <v>178</v>
      </c>
      <c r="D1807" s="2" t="s">
        <v>3425</v>
      </c>
      <c r="E1807" s="2" t="s">
        <v>3985</v>
      </c>
      <c r="F1807" s="2" t="s">
        <v>5</v>
      </c>
      <c r="G1807" s="2" t="s">
        <v>3127</v>
      </c>
      <c r="H1807" s="2" t="s">
        <v>3988</v>
      </c>
      <c r="I1807" s="2"/>
      <c r="J1807" t="s">
        <v>62</v>
      </c>
    </row>
    <row r="1808" spans="1:10" x14ac:dyDescent="0.25">
      <c r="A1808" s="2">
        <v>74</v>
      </c>
      <c r="B1808" s="2">
        <v>104</v>
      </c>
      <c r="C1808" s="2">
        <v>178</v>
      </c>
      <c r="D1808" s="2" t="s">
        <v>3252</v>
      </c>
      <c r="E1808" s="2" t="s">
        <v>3989</v>
      </c>
      <c r="F1808" s="2" t="s">
        <v>3990</v>
      </c>
      <c r="G1808" s="2" t="s">
        <v>3991</v>
      </c>
      <c r="H1808" s="2" t="s">
        <v>3992</v>
      </c>
      <c r="I1808" s="2" t="s">
        <v>78</v>
      </c>
      <c r="J1808" t="s">
        <v>62</v>
      </c>
    </row>
    <row r="1809" spans="1:10" x14ac:dyDescent="0.25">
      <c r="A1809" s="2">
        <v>74</v>
      </c>
      <c r="B1809" s="2">
        <v>104</v>
      </c>
      <c r="C1809" s="2">
        <v>178</v>
      </c>
      <c r="D1809" s="2" t="s">
        <v>3252</v>
      </c>
      <c r="E1809" s="2" t="s">
        <v>3993</v>
      </c>
      <c r="F1809" s="2">
        <v>-21</v>
      </c>
      <c r="G1809" s="2" t="s">
        <v>3994</v>
      </c>
      <c r="H1809" s="2" t="s">
        <v>3995</v>
      </c>
      <c r="I1809" s="2" t="s">
        <v>279</v>
      </c>
      <c r="J1809" t="s">
        <v>62</v>
      </c>
    </row>
    <row r="1810" spans="1:10" x14ac:dyDescent="0.25">
      <c r="A1810" s="2">
        <v>74</v>
      </c>
      <c r="B1810" s="2">
        <v>104</v>
      </c>
      <c r="C1810" s="2">
        <v>178</v>
      </c>
      <c r="D1810" s="2" t="s">
        <v>3252</v>
      </c>
      <c r="E1810" s="2" t="s">
        <v>3993</v>
      </c>
      <c r="F1810" s="2">
        <v>-21</v>
      </c>
      <c r="G1810" s="2" t="s">
        <v>3994</v>
      </c>
      <c r="H1810" s="2" t="s">
        <v>3996</v>
      </c>
      <c r="I1810" s="2"/>
      <c r="J1810" t="s">
        <v>62</v>
      </c>
    </row>
    <row r="1811" spans="1:10" x14ac:dyDescent="0.25">
      <c r="A1811" s="2">
        <v>74</v>
      </c>
      <c r="B1811" s="2">
        <v>104</v>
      </c>
      <c r="C1811" s="2">
        <v>178</v>
      </c>
      <c r="D1811" s="2" t="s">
        <v>3252</v>
      </c>
      <c r="E1811" s="2" t="s">
        <v>3997</v>
      </c>
      <c r="F1811" s="2" t="s">
        <v>3998</v>
      </c>
      <c r="G1811" s="2" t="s">
        <v>3999</v>
      </c>
      <c r="H1811" s="2" t="s">
        <v>2551</v>
      </c>
      <c r="I1811" s="2" t="s">
        <v>78</v>
      </c>
      <c r="J1811" t="s">
        <v>62</v>
      </c>
    </row>
    <row r="1812" spans="1:10" x14ac:dyDescent="0.25">
      <c r="A1812" s="2">
        <v>74</v>
      </c>
      <c r="B1812" s="2">
        <v>104</v>
      </c>
      <c r="C1812" s="2">
        <v>178</v>
      </c>
      <c r="D1812" s="2" t="s">
        <v>3252</v>
      </c>
      <c r="E1812" s="2" t="s">
        <v>3997</v>
      </c>
      <c r="F1812" s="2" t="s">
        <v>3998</v>
      </c>
      <c r="G1812" s="2" t="s">
        <v>3999</v>
      </c>
      <c r="H1812" s="2" t="s">
        <v>4000</v>
      </c>
      <c r="I1812" s="2" t="s">
        <v>603</v>
      </c>
      <c r="J1812" t="s">
        <v>62</v>
      </c>
    </row>
    <row r="1813" spans="1:10" x14ac:dyDescent="0.25">
      <c r="A1813" s="2">
        <v>71</v>
      </c>
      <c r="B1813" s="2">
        <v>108</v>
      </c>
      <c r="C1813" s="2">
        <v>179</v>
      </c>
      <c r="D1813" s="2" t="s">
        <v>2957</v>
      </c>
      <c r="E1813" s="2" t="s">
        <v>4001</v>
      </c>
      <c r="F1813" s="2" t="s">
        <v>1131</v>
      </c>
      <c r="G1813" s="2" t="s">
        <v>4002</v>
      </c>
      <c r="H1813" s="2" t="s">
        <v>4003</v>
      </c>
      <c r="I1813" s="2" t="s">
        <v>443</v>
      </c>
      <c r="J1813" t="s">
        <v>62</v>
      </c>
    </row>
    <row r="1814" spans="1:10" x14ac:dyDescent="0.25">
      <c r="A1814" s="2">
        <v>72</v>
      </c>
      <c r="B1814" s="2">
        <v>107</v>
      </c>
      <c r="C1814" s="2">
        <v>179</v>
      </c>
      <c r="D1814" s="2" t="s">
        <v>3071</v>
      </c>
      <c r="E1814" s="2" t="s">
        <v>4004</v>
      </c>
      <c r="F1814" s="2" t="s">
        <v>80</v>
      </c>
      <c r="G1814" s="2" t="s">
        <v>4005</v>
      </c>
      <c r="H1814" s="2" t="s">
        <v>4006</v>
      </c>
      <c r="I1814" s="2" t="s">
        <v>443</v>
      </c>
      <c r="J1814" t="s">
        <v>62</v>
      </c>
    </row>
    <row r="1815" spans="1:10" x14ac:dyDescent="0.25">
      <c r="A1815" s="2">
        <v>72</v>
      </c>
      <c r="B1815" s="2">
        <v>107</v>
      </c>
      <c r="C1815" s="2">
        <v>179</v>
      </c>
      <c r="D1815" s="2" t="s">
        <v>3071</v>
      </c>
      <c r="E1815" s="2" t="s">
        <v>4004</v>
      </c>
      <c r="F1815" s="2" t="s">
        <v>80</v>
      </c>
      <c r="G1815" s="2" t="s">
        <v>4005</v>
      </c>
      <c r="H1815" s="2">
        <v>375</v>
      </c>
      <c r="I1815" s="2"/>
      <c r="J1815" t="s">
        <v>62</v>
      </c>
    </row>
    <row r="1816" spans="1:10" x14ac:dyDescent="0.25">
      <c r="A1816" s="2">
        <v>72</v>
      </c>
      <c r="B1816" s="2">
        <v>107</v>
      </c>
      <c r="C1816" s="2">
        <v>179</v>
      </c>
      <c r="D1816" s="2" t="s">
        <v>3071</v>
      </c>
      <c r="E1816" s="2" t="s">
        <v>4007</v>
      </c>
      <c r="F1816" s="2" t="s">
        <v>4008</v>
      </c>
      <c r="G1816" s="2" t="s">
        <v>4009</v>
      </c>
      <c r="H1816" s="2" t="s">
        <v>4010</v>
      </c>
      <c r="I1816" s="2" t="s">
        <v>227</v>
      </c>
      <c r="J1816" t="s">
        <v>62</v>
      </c>
    </row>
    <row r="1817" spans="1:10" x14ac:dyDescent="0.25">
      <c r="A1817" s="2">
        <v>72</v>
      </c>
      <c r="B1817" s="2">
        <v>107</v>
      </c>
      <c r="C1817" s="2">
        <v>179</v>
      </c>
      <c r="D1817" s="2" t="s">
        <v>3071</v>
      </c>
      <c r="E1817" s="2" t="s">
        <v>4007</v>
      </c>
      <c r="F1817" s="2" t="s">
        <v>4008</v>
      </c>
      <c r="G1817" s="2" t="s">
        <v>4009</v>
      </c>
      <c r="H1817" s="2" t="s">
        <v>4011</v>
      </c>
      <c r="I1817" s="2" t="s">
        <v>196</v>
      </c>
      <c r="J1817" t="s">
        <v>62</v>
      </c>
    </row>
    <row r="1818" spans="1:10" x14ac:dyDescent="0.25">
      <c r="A1818" s="2">
        <v>72</v>
      </c>
      <c r="B1818" s="2">
        <v>107</v>
      </c>
      <c r="C1818" s="2">
        <v>179</v>
      </c>
      <c r="D1818" s="2" t="s">
        <v>3071</v>
      </c>
      <c r="E1818" s="2" t="s">
        <v>4012</v>
      </c>
      <c r="F1818" s="2" t="s">
        <v>4013</v>
      </c>
      <c r="G1818" s="2" t="s">
        <v>4014</v>
      </c>
      <c r="H1818" s="2">
        <v>847.1</v>
      </c>
      <c r="I1818" s="2"/>
      <c r="J1818" t="s">
        <v>62</v>
      </c>
    </row>
    <row r="1819" spans="1:10" x14ac:dyDescent="0.25">
      <c r="A1819" s="2">
        <v>72</v>
      </c>
      <c r="B1819" s="2">
        <v>107</v>
      </c>
      <c r="C1819" s="2">
        <v>179</v>
      </c>
      <c r="D1819" s="2" t="s">
        <v>3071</v>
      </c>
      <c r="E1819" s="2" t="s">
        <v>4015</v>
      </c>
      <c r="F1819" s="2" t="s">
        <v>4016</v>
      </c>
      <c r="G1819" s="2" t="s">
        <v>4017</v>
      </c>
      <c r="H1819" s="2">
        <v>171</v>
      </c>
      <c r="I1819" s="2" t="s">
        <v>3323</v>
      </c>
      <c r="J1819" t="s">
        <v>62</v>
      </c>
    </row>
    <row r="1820" spans="1:10" x14ac:dyDescent="0.25">
      <c r="A1820" s="2">
        <v>72</v>
      </c>
      <c r="B1820" s="2">
        <v>107</v>
      </c>
      <c r="C1820" s="2">
        <v>179</v>
      </c>
      <c r="D1820" s="2" t="s">
        <v>3071</v>
      </c>
      <c r="E1820" s="2" t="s">
        <v>4018</v>
      </c>
      <c r="F1820" s="2" t="s">
        <v>4019</v>
      </c>
      <c r="G1820" s="2" t="s">
        <v>4020</v>
      </c>
      <c r="H1820" s="2">
        <v>336</v>
      </c>
      <c r="I1820" s="2" t="s">
        <v>45</v>
      </c>
      <c r="J1820" t="s">
        <v>62</v>
      </c>
    </row>
    <row r="1821" spans="1:10" x14ac:dyDescent="0.25">
      <c r="A1821" s="2">
        <v>73</v>
      </c>
      <c r="B1821" s="2">
        <v>106</v>
      </c>
      <c r="C1821" s="2">
        <v>179</v>
      </c>
      <c r="D1821" s="2" t="s">
        <v>3425</v>
      </c>
      <c r="E1821" s="2" t="s">
        <v>4021</v>
      </c>
      <c r="F1821" s="2" t="s">
        <v>1743</v>
      </c>
      <c r="G1821" s="2" t="s">
        <v>4022</v>
      </c>
      <c r="H1821" s="2" t="s">
        <v>4021</v>
      </c>
      <c r="I1821" s="2" t="s">
        <v>273</v>
      </c>
      <c r="J1821" t="s">
        <v>62</v>
      </c>
    </row>
    <row r="1822" spans="1:10" x14ac:dyDescent="0.25">
      <c r="A1822" s="2">
        <v>73</v>
      </c>
      <c r="B1822" s="2">
        <v>106</v>
      </c>
      <c r="C1822" s="2">
        <v>179</v>
      </c>
      <c r="D1822" s="2" t="s">
        <v>3425</v>
      </c>
      <c r="E1822" s="2" t="s">
        <v>4023</v>
      </c>
      <c r="F1822" s="2" t="s">
        <v>314</v>
      </c>
      <c r="G1822" s="2" t="s">
        <v>2593</v>
      </c>
      <c r="H1822" s="2" t="s">
        <v>4023</v>
      </c>
      <c r="I1822" s="2" t="s">
        <v>7</v>
      </c>
      <c r="J1822" t="s">
        <v>62</v>
      </c>
    </row>
    <row r="1823" spans="1:10" x14ac:dyDescent="0.25">
      <c r="A1823" s="2">
        <v>73</v>
      </c>
      <c r="B1823" s="2">
        <v>106</v>
      </c>
      <c r="C1823" s="2">
        <v>179</v>
      </c>
      <c r="D1823" s="2" t="s">
        <v>3425</v>
      </c>
      <c r="E1823" s="2" t="s">
        <v>4024</v>
      </c>
      <c r="F1823" s="2" t="s">
        <v>3485</v>
      </c>
      <c r="G1823" s="2" t="s">
        <v>4025</v>
      </c>
      <c r="H1823" s="2" t="s">
        <v>4026</v>
      </c>
      <c r="I1823" s="2" t="s">
        <v>73</v>
      </c>
      <c r="J1823" t="s">
        <v>62</v>
      </c>
    </row>
    <row r="1824" spans="1:10" x14ac:dyDescent="0.25">
      <c r="A1824" s="2">
        <v>73</v>
      </c>
      <c r="B1824" s="2">
        <v>106</v>
      </c>
      <c r="C1824" s="2">
        <v>179</v>
      </c>
      <c r="D1824" s="2" t="s">
        <v>3425</v>
      </c>
      <c r="E1824" s="2" t="s">
        <v>4027</v>
      </c>
      <c r="F1824" s="2" t="s">
        <v>55</v>
      </c>
      <c r="G1824" s="2" t="s">
        <v>4028</v>
      </c>
      <c r="H1824" s="2" t="s">
        <v>4029</v>
      </c>
      <c r="I1824" s="2" t="s">
        <v>273</v>
      </c>
      <c r="J1824" t="s">
        <v>62</v>
      </c>
    </row>
    <row r="1825" spans="1:10" x14ac:dyDescent="0.25">
      <c r="A1825" s="2">
        <v>73</v>
      </c>
      <c r="B1825" s="2">
        <v>106</v>
      </c>
      <c r="C1825" s="2">
        <v>179</v>
      </c>
      <c r="D1825" s="2" t="s">
        <v>3425</v>
      </c>
      <c r="E1825" s="2" t="s">
        <v>4027</v>
      </c>
      <c r="F1825" s="2" t="s">
        <v>55</v>
      </c>
      <c r="G1825" s="2" t="s">
        <v>4028</v>
      </c>
      <c r="H1825" s="2" t="s">
        <v>4030</v>
      </c>
      <c r="I1825" s="2" t="s">
        <v>78</v>
      </c>
      <c r="J1825" t="s">
        <v>62</v>
      </c>
    </row>
    <row r="1826" spans="1:10" x14ac:dyDescent="0.25">
      <c r="A1826" s="2">
        <v>73</v>
      </c>
      <c r="B1826" s="2">
        <v>106</v>
      </c>
      <c r="C1826" s="2">
        <v>179</v>
      </c>
      <c r="D1826" s="2" t="s">
        <v>3425</v>
      </c>
      <c r="E1826" s="2" t="s">
        <v>4027</v>
      </c>
      <c r="F1826" s="2" t="s">
        <v>55</v>
      </c>
      <c r="G1826" s="2" t="s">
        <v>4028</v>
      </c>
      <c r="H1826" s="2" t="s">
        <v>4031</v>
      </c>
      <c r="I1826" s="2"/>
      <c r="J1826" t="s">
        <v>62</v>
      </c>
    </row>
    <row r="1827" spans="1:10" x14ac:dyDescent="0.25">
      <c r="A1827" s="2">
        <v>73</v>
      </c>
      <c r="B1827" s="2">
        <v>106</v>
      </c>
      <c r="C1827" s="2">
        <v>179</v>
      </c>
      <c r="D1827" s="2" t="s">
        <v>3425</v>
      </c>
      <c r="E1827" s="2" t="s">
        <v>4032</v>
      </c>
      <c r="F1827" s="2" t="s">
        <v>3770</v>
      </c>
      <c r="G1827" s="2" t="s">
        <v>4033</v>
      </c>
      <c r="H1827" s="2" t="s">
        <v>4034</v>
      </c>
      <c r="I1827" s="2" t="s">
        <v>1017</v>
      </c>
      <c r="J1827" t="s">
        <v>62</v>
      </c>
    </row>
    <row r="1828" spans="1:10" x14ac:dyDescent="0.25">
      <c r="A1828" s="2">
        <v>73</v>
      </c>
      <c r="B1828" s="2">
        <v>106</v>
      </c>
      <c r="C1828" s="2">
        <v>179</v>
      </c>
      <c r="D1828" s="2" t="s">
        <v>3425</v>
      </c>
      <c r="E1828" s="2" t="s">
        <v>4032</v>
      </c>
      <c r="F1828" s="2" t="s">
        <v>3770</v>
      </c>
      <c r="G1828" s="2" t="s">
        <v>4033</v>
      </c>
      <c r="H1828" s="2" t="s">
        <v>4035</v>
      </c>
      <c r="I1828" s="2"/>
      <c r="J1828" t="s">
        <v>62</v>
      </c>
    </row>
    <row r="1829" spans="1:10" x14ac:dyDescent="0.25">
      <c r="A1829" s="2">
        <v>73</v>
      </c>
      <c r="B1829" s="2">
        <v>106</v>
      </c>
      <c r="C1829" s="2">
        <v>179</v>
      </c>
      <c r="D1829" s="2" t="s">
        <v>3425</v>
      </c>
      <c r="E1829" s="2" t="s">
        <v>4036</v>
      </c>
      <c r="F1829" s="2" t="s">
        <v>1442</v>
      </c>
      <c r="G1829" s="2" t="s">
        <v>4037</v>
      </c>
      <c r="H1829" s="2" t="s">
        <v>1576</v>
      </c>
      <c r="I1829" s="2" t="s">
        <v>227</v>
      </c>
      <c r="J1829" t="s">
        <v>62</v>
      </c>
    </row>
    <row r="1830" spans="1:10" x14ac:dyDescent="0.25">
      <c r="A1830" s="2">
        <v>73</v>
      </c>
      <c r="B1830" s="2">
        <v>106</v>
      </c>
      <c r="C1830" s="2">
        <v>179</v>
      </c>
      <c r="D1830" s="2" t="s">
        <v>3425</v>
      </c>
      <c r="E1830" s="2" t="s">
        <v>4038</v>
      </c>
      <c r="F1830" s="2" t="s">
        <v>1379</v>
      </c>
      <c r="G1830" s="2" t="s">
        <v>4039</v>
      </c>
      <c r="H1830" s="2" t="s">
        <v>4040</v>
      </c>
      <c r="I1830" s="2" t="s">
        <v>1017</v>
      </c>
      <c r="J1830" t="s">
        <v>62</v>
      </c>
    </row>
    <row r="1831" spans="1:10" x14ac:dyDescent="0.25">
      <c r="A1831" s="2">
        <v>73</v>
      </c>
      <c r="B1831" s="2">
        <v>106</v>
      </c>
      <c r="C1831" s="2">
        <v>179</v>
      </c>
      <c r="D1831" s="2" t="s">
        <v>3425</v>
      </c>
      <c r="E1831" s="2" t="s">
        <v>4041</v>
      </c>
      <c r="F1831" s="2" t="s">
        <v>4042</v>
      </c>
      <c r="G1831" s="2" t="s">
        <v>4043</v>
      </c>
      <c r="H1831" s="2" t="s">
        <v>4044</v>
      </c>
      <c r="I1831" s="2" t="s">
        <v>92</v>
      </c>
      <c r="J1831" t="s">
        <v>62</v>
      </c>
    </row>
    <row r="1832" spans="1:10" x14ac:dyDescent="0.25">
      <c r="A1832" s="2">
        <v>73</v>
      </c>
      <c r="B1832" s="2">
        <v>106</v>
      </c>
      <c r="C1832" s="2">
        <v>179</v>
      </c>
      <c r="D1832" s="2" t="s">
        <v>3425</v>
      </c>
      <c r="E1832" s="2" t="s">
        <v>4045</v>
      </c>
      <c r="F1832" s="2" t="s">
        <v>4013</v>
      </c>
      <c r="G1832" s="2" t="s">
        <v>4046</v>
      </c>
      <c r="H1832" s="2" t="s">
        <v>4047</v>
      </c>
      <c r="I1832" s="2" t="s">
        <v>110</v>
      </c>
      <c r="J1832" t="s">
        <v>62</v>
      </c>
    </row>
    <row r="1833" spans="1:10" x14ac:dyDescent="0.25">
      <c r="A1833" s="2">
        <v>73</v>
      </c>
      <c r="B1833" s="2">
        <v>106</v>
      </c>
      <c r="C1833" s="2">
        <v>179</v>
      </c>
      <c r="D1833" s="2" t="s">
        <v>3425</v>
      </c>
      <c r="E1833" s="2" t="s">
        <v>4045</v>
      </c>
      <c r="F1833" s="2" t="s">
        <v>4013</v>
      </c>
      <c r="G1833" s="2" t="s">
        <v>4046</v>
      </c>
      <c r="H1833" s="2" t="s">
        <v>4048</v>
      </c>
      <c r="I1833" s="2"/>
      <c r="J1833" t="s">
        <v>62</v>
      </c>
    </row>
    <row r="1834" spans="1:10" x14ac:dyDescent="0.25">
      <c r="A1834" s="2">
        <v>73</v>
      </c>
      <c r="B1834" s="2">
        <v>106</v>
      </c>
      <c r="C1834" s="2">
        <v>179</v>
      </c>
      <c r="D1834" s="2" t="s">
        <v>3425</v>
      </c>
      <c r="E1834" s="2" t="s">
        <v>4045</v>
      </c>
      <c r="F1834" s="2" t="s">
        <v>4013</v>
      </c>
      <c r="G1834" s="2" t="s">
        <v>4046</v>
      </c>
      <c r="H1834" s="2" t="s">
        <v>4049</v>
      </c>
      <c r="I1834" s="2"/>
      <c r="J1834" t="s">
        <v>62</v>
      </c>
    </row>
    <row r="1835" spans="1:10" x14ac:dyDescent="0.25">
      <c r="A1835" s="2">
        <v>73</v>
      </c>
      <c r="B1835" s="2">
        <v>106</v>
      </c>
      <c r="C1835" s="2">
        <v>179</v>
      </c>
      <c r="D1835" s="2" t="s">
        <v>3425</v>
      </c>
      <c r="E1835" s="2" t="s">
        <v>4045</v>
      </c>
      <c r="F1835" s="2" t="s">
        <v>4013</v>
      </c>
      <c r="G1835" s="2" t="s">
        <v>4046</v>
      </c>
      <c r="H1835" s="2">
        <v>595</v>
      </c>
      <c r="I1835" s="2"/>
      <c r="J1835" t="s">
        <v>62</v>
      </c>
    </row>
    <row r="1836" spans="1:10" x14ac:dyDescent="0.25">
      <c r="A1836" s="2">
        <v>73</v>
      </c>
      <c r="B1836" s="2">
        <v>106</v>
      </c>
      <c r="C1836" s="2">
        <v>179</v>
      </c>
      <c r="D1836" s="2" t="s">
        <v>3425</v>
      </c>
      <c r="E1836" s="2" t="s">
        <v>4050</v>
      </c>
      <c r="F1836" s="2" t="s">
        <v>2619</v>
      </c>
      <c r="G1836" s="2" t="s">
        <v>4051</v>
      </c>
      <c r="H1836" s="2" t="s">
        <v>4052</v>
      </c>
      <c r="I1836" s="2"/>
      <c r="J1836" t="s">
        <v>62</v>
      </c>
    </row>
    <row r="1837" spans="1:10" x14ac:dyDescent="0.25">
      <c r="A1837" s="2">
        <v>73</v>
      </c>
      <c r="B1837" s="2">
        <v>106</v>
      </c>
      <c r="C1837" s="2">
        <v>179</v>
      </c>
      <c r="D1837" s="2" t="s">
        <v>3425</v>
      </c>
      <c r="E1837" s="2" t="s">
        <v>4050</v>
      </c>
      <c r="F1837" s="2" t="s">
        <v>2619</v>
      </c>
      <c r="G1837" s="2" t="s">
        <v>4051</v>
      </c>
      <c r="H1837" s="2" t="s">
        <v>4053</v>
      </c>
      <c r="I1837" s="2"/>
      <c r="J1837" t="s">
        <v>62</v>
      </c>
    </row>
    <row r="1838" spans="1:10" x14ac:dyDescent="0.25">
      <c r="A1838" s="2">
        <v>74</v>
      </c>
      <c r="B1838" s="2">
        <v>105</v>
      </c>
      <c r="C1838" s="2">
        <v>179</v>
      </c>
      <c r="D1838" s="2" t="s">
        <v>3252</v>
      </c>
      <c r="E1838" s="2" t="s">
        <v>4054</v>
      </c>
      <c r="F1838" s="2" t="s">
        <v>620</v>
      </c>
      <c r="G1838" s="2" t="s">
        <v>4055</v>
      </c>
      <c r="H1838" s="2" t="s">
        <v>4056</v>
      </c>
      <c r="I1838" s="2"/>
      <c r="J1838" t="s">
        <v>62</v>
      </c>
    </row>
    <row r="1839" spans="1:10" x14ac:dyDescent="0.25">
      <c r="A1839" s="2">
        <v>74</v>
      </c>
      <c r="B1839" s="2">
        <v>105</v>
      </c>
      <c r="C1839" s="2">
        <v>179</v>
      </c>
      <c r="D1839" s="2" t="s">
        <v>3252</v>
      </c>
      <c r="E1839" s="2" t="s">
        <v>4054</v>
      </c>
      <c r="F1839" s="2" t="s">
        <v>620</v>
      </c>
      <c r="G1839" s="2" t="s">
        <v>4055</v>
      </c>
      <c r="H1839" s="2" t="s">
        <v>4057</v>
      </c>
      <c r="I1839" s="2"/>
      <c r="J1839" t="s">
        <v>62</v>
      </c>
    </row>
    <row r="1840" spans="1:10" x14ac:dyDescent="0.25">
      <c r="A1840" s="2">
        <v>74</v>
      </c>
      <c r="B1840" s="2">
        <v>105</v>
      </c>
      <c r="C1840" s="2">
        <v>179</v>
      </c>
      <c r="D1840" s="2" t="s">
        <v>3252</v>
      </c>
      <c r="E1840" s="2" t="s">
        <v>4054</v>
      </c>
      <c r="F1840" s="2" t="s">
        <v>620</v>
      </c>
      <c r="G1840" s="2" t="s">
        <v>4055</v>
      </c>
      <c r="H1840" s="2" t="s">
        <v>4058</v>
      </c>
      <c r="I1840" s="2"/>
      <c r="J1840" t="s">
        <v>62</v>
      </c>
    </row>
    <row r="1841" spans="1:10" x14ac:dyDescent="0.25">
      <c r="A1841" s="2">
        <v>74</v>
      </c>
      <c r="B1841" s="2">
        <v>105</v>
      </c>
      <c r="C1841" s="2">
        <v>179</v>
      </c>
      <c r="D1841" s="2" t="s">
        <v>3252</v>
      </c>
      <c r="E1841" s="2" t="s">
        <v>4054</v>
      </c>
      <c r="F1841" s="2" t="s">
        <v>620</v>
      </c>
      <c r="G1841" s="2" t="s">
        <v>4055</v>
      </c>
      <c r="H1841" s="2" t="s">
        <v>4059</v>
      </c>
      <c r="I1841" s="2"/>
      <c r="J1841" t="s">
        <v>62</v>
      </c>
    </row>
    <row r="1842" spans="1:10" x14ac:dyDescent="0.25">
      <c r="A1842" s="2">
        <v>74</v>
      </c>
      <c r="B1842" s="2">
        <v>105</v>
      </c>
      <c r="C1842" s="2">
        <v>179</v>
      </c>
      <c r="D1842" s="2" t="s">
        <v>3252</v>
      </c>
      <c r="E1842" s="2" t="s">
        <v>4054</v>
      </c>
      <c r="F1842" s="2" t="s">
        <v>620</v>
      </c>
      <c r="G1842" s="2" t="s">
        <v>4055</v>
      </c>
      <c r="H1842" s="2" t="s">
        <v>4060</v>
      </c>
      <c r="I1842" s="2"/>
      <c r="J1842" t="s">
        <v>62</v>
      </c>
    </row>
    <row r="1843" spans="1:10" x14ac:dyDescent="0.25">
      <c r="A1843" s="2">
        <v>74</v>
      </c>
      <c r="B1843" s="2">
        <v>105</v>
      </c>
      <c r="C1843" s="2">
        <v>179</v>
      </c>
      <c r="D1843" s="2" t="s">
        <v>3252</v>
      </c>
      <c r="E1843" s="2" t="s">
        <v>4054</v>
      </c>
      <c r="F1843" s="2" t="s">
        <v>620</v>
      </c>
      <c r="G1843" s="2" t="s">
        <v>4055</v>
      </c>
      <c r="H1843" s="2" t="s">
        <v>4061</v>
      </c>
      <c r="I1843" s="2"/>
      <c r="J1843" t="s">
        <v>62</v>
      </c>
    </row>
    <row r="1844" spans="1:10" x14ac:dyDescent="0.25">
      <c r="A1844" s="2">
        <v>74</v>
      </c>
      <c r="B1844" s="2">
        <v>105</v>
      </c>
      <c r="C1844" s="2">
        <v>179</v>
      </c>
      <c r="D1844" s="2" t="s">
        <v>3252</v>
      </c>
      <c r="E1844" s="2" t="s">
        <v>4054</v>
      </c>
      <c r="F1844" s="2" t="s">
        <v>620</v>
      </c>
      <c r="G1844" s="2" t="s">
        <v>4055</v>
      </c>
      <c r="H1844" s="2" t="s">
        <v>4062</v>
      </c>
      <c r="I1844" s="2"/>
      <c r="J1844" t="s">
        <v>62</v>
      </c>
    </row>
    <row r="1845" spans="1:10" x14ac:dyDescent="0.25">
      <c r="A1845" s="2">
        <v>74</v>
      </c>
      <c r="B1845" s="2">
        <v>105</v>
      </c>
      <c r="C1845" s="2">
        <v>179</v>
      </c>
      <c r="D1845" s="2" t="s">
        <v>3252</v>
      </c>
      <c r="E1845" s="2" t="s">
        <v>4054</v>
      </c>
      <c r="F1845" s="2" t="s">
        <v>620</v>
      </c>
      <c r="G1845" s="2" t="s">
        <v>4055</v>
      </c>
      <c r="H1845" s="2" t="s">
        <v>4063</v>
      </c>
      <c r="I1845" s="2"/>
      <c r="J1845" t="s">
        <v>62</v>
      </c>
    </row>
    <row r="1846" spans="1:10" x14ac:dyDescent="0.25">
      <c r="A1846" s="2">
        <v>74</v>
      </c>
      <c r="B1846" s="2">
        <v>105</v>
      </c>
      <c r="C1846" s="2">
        <v>179</v>
      </c>
      <c r="D1846" s="2" t="s">
        <v>3252</v>
      </c>
      <c r="E1846" s="2" t="s">
        <v>4064</v>
      </c>
      <c r="F1846" s="2" t="s">
        <v>3756</v>
      </c>
      <c r="G1846" s="2" t="s">
        <v>4065</v>
      </c>
      <c r="H1846" s="2" t="s">
        <v>4066</v>
      </c>
      <c r="I1846" s="2"/>
      <c r="J1846" t="s">
        <v>62</v>
      </c>
    </row>
    <row r="1847" spans="1:10" x14ac:dyDescent="0.25">
      <c r="A1847" s="2">
        <v>74</v>
      </c>
      <c r="B1847" s="2">
        <v>105</v>
      </c>
      <c r="C1847" s="2">
        <v>179</v>
      </c>
      <c r="D1847" s="2" t="s">
        <v>3252</v>
      </c>
      <c r="E1847" s="2" t="s">
        <v>4064</v>
      </c>
      <c r="F1847" s="2" t="s">
        <v>3756</v>
      </c>
      <c r="G1847" s="2" t="s">
        <v>4065</v>
      </c>
      <c r="H1847" s="2" t="s">
        <v>4067</v>
      </c>
      <c r="I1847" s="2"/>
      <c r="J1847" t="s">
        <v>62</v>
      </c>
    </row>
    <row r="1848" spans="1:10" x14ac:dyDescent="0.25">
      <c r="A1848" s="2">
        <v>74</v>
      </c>
      <c r="B1848" s="2">
        <v>105</v>
      </c>
      <c r="C1848" s="2">
        <v>179</v>
      </c>
      <c r="D1848" s="2" t="s">
        <v>3252</v>
      </c>
      <c r="E1848" s="2" t="s">
        <v>4064</v>
      </c>
      <c r="F1848" s="2" t="s">
        <v>3756</v>
      </c>
      <c r="G1848" s="2" t="s">
        <v>4065</v>
      </c>
      <c r="H1848" s="2" t="s">
        <v>4068</v>
      </c>
      <c r="I1848" s="2"/>
      <c r="J1848" t="s">
        <v>62</v>
      </c>
    </row>
    <row r="1849" spans="1:10" x14ac:dyDescent="0.25">
      <c r="A1849" s="2">
        <v>74</v>
      </c>
      <c r="B1849" s="2">
        <v>105</v>
      </c>
      <c r="C1849" s="2">
        <v>179</v>
      </c>
      <c r="D1849" s="2" t="s">
        <v>3252</v>
      </c>
      <c r="E1849" s="2" t="s">
        <v>4064</v>
      </c>
      <c r="F1849" s="2" t="s">
        <v>3756</v>
      </c>
      <c r="G1849" s="2" t="s">
        <v>4065</v>
      </c>
      <c r="H1849" s="2" t="s">
        <v>4069</v>
      </c>
      <c r="I1849" s="2" t="s">
        <v>92</v>
      </c>
      <c r="J1849" t="s">
        <v>62</v>
      </c>
    </row>
    <row r="1850" spans="1:10" x14ac:dyDescent="0.25">
      <c r="A1850" s="2">
        <v>74</v>
      </c>
      <c r="B1850" s="2">
        <v>105</v>
      </c>
      <c r="C1850" s="2">
        <v>179</v>
      </c>
      <c r="D1850" s="2" t="s">
        <v>3252</v>
      </c>
      <c r="E1850" s="2" t="s">
        <v>4064</v>
      </c>
      <c r="F1850" s="2" t="s">
        <v>3756</v>
      </c>
      <c r="G1850" s="2" t="s">
        <v>4065</v>
      </c>
      <c r="H1850" s="2" t="s">
        <v>4070</v>
      </c>
      <c r="I1850" s="2"/>
      <c r="J1850" t="s">
        <v>62</v>
      </c>
    </row>
    <row r="1851" spans="1:10" x14ac:dyDescent="0.25">
      <c r="A1851" s="2">
        <v>75</v>
      </c>
      <c r="B1851" s="2">
        <v>104</v>
      </c>
      <c r="C1851" s="2">
        <v>179</v>
      </c>
      <c r="D1851" s="2" t="s">
        <v>3143</v>
      </c>
      <c r="E1851" s="2" t="s">
        <v>4071</v>
      </c>
      <c r="F1851" s="2" t="s">
        <v>36</v>
      </c>
      <c r="G1851" s="2" t="s">
        <v>4072</v>
      </c>
      <c r="H1851" s="2" t="s">
        <v>4071</v>
      </c>
      <c r="I1851" s="2" t="s">
        <v>78</v>
      </c>
      <c r="J1851" t="s">
        <v>62</v>
      </c>
    </row>
    <row r="1852" spans="1:10" x14ac:dyDescent="0.25">
      <c r="A1852" s="2">
        <v>75</v>
      </c>
      <c r="B1852" s="2">
        <v>104</v>
      </c>
      <c r="C1852" s="2">
        <v>179</v>
      </c>
      <c r="D1852" s="2" t="s">
        <v>3143</v>
      </c>
      <c r="E1852" s="2" t="s">
        <v>4073</v>
      </c>
      <c r="F1852" s="2" t="s">
        <v>1522</v>
      </c>
      <c r="G1852" s="2" t="s">
        <v>4074</v>
      </c>
      <c r="H1852" s="2" t="s">
        <v>4075</v>
      </c>
      <c r="I1852" s="2"/>
      <c r="J1852" t="s">
        <v>62</v>
      </c>
    </row>
    <row r="1853" spans="1:10" x14ac:dyDescent="0.25">
      <c r="A1853" s="2">
        <v>75</v>
      </c>
      <c r="B1853" s="2">
        <v>104</v>
      </c>
      <c r="C1853" s="2">
        <v>179</v>
      </c>
      <c r="D1853" s="2" t="s">
        <v>3143</v>
      </c>
      <c r="E1853" s="2" t="s">
        <v>4076</v>
      </c>
      <c r="F1853" s="2" t="s">
        <v>4077</v>
      </c>
      <c r="G1853" s="2" t="s">
        <v>4078</v>
      </c>
      <c r="H1853" s="2" t="s">
        <v>4079</v>
      </c>
      <c r="I1853" s="2"/>
      <c r="J1853" t="s">
        <v>62</v>
      </c>
    </row>
    <row r="1854" spans="1:10" x14ac:dyDescent="0.25">
      <c r="A1854" s="2">
        <v>76</v>
      </c>
      <c r="B1854" s="2">
        <v>103</v>
      </c>
      <c r="C1854" s="2">
        <v>179</v>
      </c>
      <c r="D1854" s="2" t="s">
        <v>3360</v>
      </c>
      <c r="E1854" s="2" t="s">
        <v>4080</v>
      </c>
      <c r="F1854" s="2" t="s">
        <v>3240</v>
      </c>
      <c r="G1854" s="2" t="s">
        <v>4081</v>
      </c>
      <c r="H1854" s="2" t="s">
        <v>4082</v>
      </c>
      <c r="I1854" s="2" t="s">
        <v>110</v>
      </c>
      <c r="J1854" t="s">
        <v>62</v>
      </c>
    </row>
    <row r="1855" spans="1:10" x14ac:dyDescent="0.25">
      <c r="A1855" s="2">
        <v>76</v>
      </c>
      <c r="B1855" s="2">
        <v>103</v>
      </c>
      <c r="C1855" s="2">
        <v>179</v>
      </c>
      <c r="D1855" s="2" t="s">
        <v>3360</v>
      </c>
      <c r="E1855" s="2" t="s">
        <v>4083</v>
      </c>
      <c r="F1855" s="2" t="s">
        <v>359</v>
      </c>
      <c r="G1855" s="2" t="s">
        <v>4084</v>
      </c>
      <c r="H1855" s="2" t="s">
        <v>4085</v>
      </c>
      <c r="I1855" s="2" t="s">
        <v>273</v>
      </c>
      <c r="J1855" t="s">
        <v>62</v>
      </c>
    </row>
    <row r="1856" spans="1:10" x14ac:dyDescent="0.25">
      <c r="A1856" s="2">
        <v>79</v>
      </c>
      <c r="B1856" s="2">
        <v>100</v>
      </c>
      <c r="C1856" s="2">
        <v>179</v>
      </c>
      <c r="D1856" s="2" t="s">
        <v>4086</v>
      </c>
      <c r="E1856" s="2" t="s">
        <v>4087</v>
      </c>
      <c r="F1856" s="2" t="s">
        <v>423</v>
      </c>
      <c r="G1856" s="2" t="s">
        <v>4088</v>
      </c>
      <c r="H1856" s="2" t="s">
        <v>4089</v>
      </c>
      <c r="I1856" s="2" t="s">
        <v>273</v>
      </c>
      <c r="J1856" t="s">
        <v>62</v>
      </c>
    </row>
    <row r="1857" spans="1:10" x14ac:dyDescent="0.25">
      <c r="A1857" s="2">
        <v>79</v>
      </c>
      <c r="B1857" s="2">
        <v>100</v>
      </c>
      <c r="C1857" s="2">
        <v>179</v>
      </c>
      <c r="D1857" s="2" t="s">
        <v>4086</v>
      </c>
      <c r="E1857" s="2" t="s">
        <v>4087</v>
      </c>
      <c r="F1857" s="2" t="s">
        <v>423</v>
      </c>
      <c r="G1857" s="2" t="s">
        <v>4088</v>
      </c>
      <c r="H1857" s="2" t="s">
        <v>4090</v>
      </c>
      <c r="I1857" s="2" t="s">
        <v>273</v>
      </c>
      <c r="J1857" t="s">
        <v>62</v>
      </c>
    </row>
    <row r="1858" spans="1:10" x14ac:dyDescent="0.25">
      <c r="A1858" s="2">
        <v>80</v>
      </c>
      <c r="B1858" s="2">
        <v>99</v>
      </c>
      <c r="C1858" s="2">
        <v>179</v>
      </c>
      <c r="D1858" s="2" t="s">
        <v>3784</v>
      </c>
      <c r="E1858" s="2" t="s">
        <v>4091</v>
      </c>
      <c r="F1858" s="2" t="s">
        <v>213</v>
      </c>
      <c r="G1858" s="2" t="s">
        <v>4092</v>
      </c>
      <c r="H1858" s="2" t="s">
        <v>4093</v>
      </c>
      <c r="I1858" s="2" t="s">
        <v>227</v>
      </c>
      <c r="J1858" t="s">
        <v>62</v>
      </c>
    </row>
    <row r="1859" spans="1:10" x14ac:dyDescent="0.25">
      <c r="A1859" s="2">
        <v>81</v>
      </c>
      <c r="B1859" s="2">
        <v>98</v>
      </c>
      <c r="C1859" s="2">
        <v>179</v>
      </c>
      <c r="D1859" s="2" t="s">
        <v>4094</v>
      </c>
      <c r="E1859" s="2" t="s">
        <v>4095</v>
      </c>
      <c r="F1859" s="2" t="s">
        <v>1271</v>
      </c>
      <c r="G1859" s="2" t="s">
        <v>4096</v>
      </c>
      <c r="H1859" s="2" t="s">
        <v>4097</v>
      </c>
      <c r="I1859" s="2" t="s">
        <v>273</v>
      </c>
      <c r="J1859" t="s">
        <v>62</v>
      </c>
    </row>
    <row r="1860" spans="1:10" x14ac:dyDescent="0.25">
      <c r="A1860" s="2">
        <v>71</v>
      </c>
      <c r="B1860" s="2">
        <v>109</v>
      </c>
      <c r="C1860" s="2">
        <v>180</v>
      </c>
      <c r="D1860" s="2" t="s">
        <v>2957</v>
      </c>
      <c r="E1860" s="2" t="s">
        <v>4098</v>
      </c>
      <c r="F1860" s="2" t="s">
        <v>691</v>
      </c>
      <c r="G1860" s="2" t="s">
        <v>4099</v>
      </c>
      <c r="H1860" s="2">
        <v>128</v>
      </c>
      <c r="I1860" s="2" t="s">
        <v>273</v>
      </c>
      <c r="J1860" t="s">
        <v>62</v>
      </c>
    </row>
    <row r="1861" spans="1:10" x14ac:dyDescent="0.25">
      <c r="A1861" s="2">
        <v>72</v>
      </c>
      <c r="B1861" s="2">
        <v>108</v>
      </c>
      <c r="C1861" s="2">
        <v>180</v>
      </c>
      <c r="D1861" s="2" t="s">
        <v>3071</v>
      </c>
      <c r="E1861" s="2" t="s">
        <v>4100</v>
      </c>
      <c r="F1861" s="2" t="s">
        <v>458</v>
      </c>
      <c r="G1861" s="2" t="s">
        <v>4101</v>
      </c>
      <c r="H1861" s="2" t="s">
        <v>4102</v>
      </c>
      <c r="I1861" s="2"/>
      <c r="J1861" t="s">
        <v>62</v>
      </c>
    </row>
    <row r="1862" spans="1:10" x14ac:dyDescent="0.25">
      <c r="A1862" s="2">
        <v>72</v>
      </c>
      <c r="B1862" s="2">
        <v>108</v>
      </c>
      <c r="C1862" s="2">
        <v>180</v>
      </c>
      <c r="D1862" s="2" t="s">
        <v>3071</v>
      </c>
      <c r="E1862" s="2" t="s">
        <v>4100</v>
      </c>
      <c r="F1862" s="2" t="s">
        <v>458</v>
      </c>
      <c r="G1862" s="2" t="s">
        <v>4101</v>
      </c>
      <c r="H1862" s="2" t="s">
        <v>4103</v>
      </c>
      <c r="I1862" s="2" t="s">
        <v>482</v>
      </c>
      <c r="J1862" t="s">
        <v>62</v>
      </c>
    </row>
    <row r="1863" spans="1:10" x14ac:dyDescent="0.25">
      <c r="A1863" s="2">
        <v>72</v>
      </c>
      <c r="B1863" s="2">
        <v>108</v>
      </c>
      <c r="C1863" s="2">
        <v>180</v>
      </c>
      <c r="D1863" s="2" t="s">
        <v>3071</v>
      </c>
      <c r="E1863" s="2" t="s">
        <v>4100</v>
      </c>
      <c r="F1863" s="2" t="s">
        <v>458</v>
      </c>
      <c r="G1863" s="2" t="s">
        <v>4101</v>
      </c>
      <c r="H1863" s="2" t="s">
        <v>4104</v>
      </c>
      <c r="I1863" s="2"/>
      <c r="J1863" t="s">
        <v>62</v>
      </c>
    </row>
    <row r="1864" spans="1:10" x14ac:dyDescent="0.25">
      <c r="A1864" s="2">
        <v>72</v>
      </c>
      <c r="B1864" s="2">
        <v>108</v>
      </c>
      <c r="C1864" s="2">
        <v>180</v>
      </c>
      <c r="D1864" s="2" t="s">
        <v>3071</v>
      </c>
      <c r="E1864" s="2" t="s">
        <v>4105</v>
      </c>
      <c r="F1864" s="2" t="s">
        <v>508</v>
      </c>
      <c r="G1864" s="2" t="s">
        <v>4106</v>
      </c>
      <c r="H1864" s="2" t="s">
        <v>4107</v>
      </c>
      <c r="I1864" s="2"/>
      <c r="J1864" t="s">
        <v>62</v>
      </c>
    </row>
    <row r="1865" spans="1:10" x14ac:dyDescent="0.25">
      <c r="A1865" s="2">
        <v>72</v>
      </c>
      <c r="B1865" s="2">
        <v>108</v>
      </c>
      <c r="C1865" s="2">
        <v>180</v>
      </c>
      <c r="D1865" s="2" t="s">
        <v>3071</v>
      </c>
      <c r="E1865" s="2" t="s">
        <v>4105</v>
      </c>
      <c r="F1865" s="2" t="s">
        <v>508</v>
      </c>
      <c r="G1865" s="2" t="s">
        <v>4106</v>
      </c>
      <c r="H1865" s="2" t="s">
        <v>4108</v>
      </c>
      <c r="I1865" s="2"/>
      <c r="J1865" t="s">
        <v>62</v>
      </c>
    </row>
    <row r="1866" spans="1:10" x14ac:dyDescent="0.25">
      <c r="A1866" s="2">
        <v>72</v>
      </c>
      <c r="B1866" s="2">
        <v>108</v>
      </c>
      <c r="C1866" s="2">
        <v>180</v>
      </c>
      <c r="D1866" s="2" t="s">
        <v>3071</v>
      </c>
      <c r="E1866" s="2" t="s">
        <v>4105</v>
      </c>
      <c r="F1866" s="2" t="s">
        <v>508</v>
      </c>
      <c r="G1866" s="2" t="s">
        <v>4106</v>
      </c>
      <c r="H1866" s="2" t="s">
        <v>4109</v>
      </c>
      <c r="I1866" s="2"/>
      <c r="J1866" t="s">
        <v>62</v>
      </c>
    </row>
    <row r="1867" spans="1:10" x14ac:dyDescent="0.25">
      <c r="A1867" s="2">
        <v>72</v>
      </c>
      <c r="B1867" s="2">
        <v>108</v>
      </c>
      <c r="C1867" s="2">
        <v>180</v>
      </c>
      <c r="D1867" s="2" t="s">
        <v>3071</v>
      </c>
      <c r="E1867" s="2" t="s">
        <v>4105</v>
      </c>
      <c r="F1867" s="2" t="s">
        <v>508</v>
      </c>
      <c r="G1867" s="2" t="s">
        <v>4106</v>
      </c>
      <c r="H1867" s="2" t="s">
        <v>4110</v>
      </c>
      <c r="I1867" s="2"/>
      <c r="J1867" t="s">
        <v>62</v>
      </c>
    </row>
    <row r="1868" spans="1:10" x14ac:dyDescent="0.25">
      <c r="A1868" s="2">
        <v>73</v>
      </c>
      <c r="B1868" s="2">
        <v>107</v>
      </c>
      <c r="C1868" s="2">
        <v>180</v>
      </c>
      <c r="D1868" s="2" t="s">
        <v>3425</v>
      </c>
      <c r="E1868" s="2" t="s">
        <v>4111</v>
      </c>
      <c r="F1868" s="2">
        <v>0</v>
      </c>
      <c r="G1868" s="2" t="s">
        <v>4112</v>
      </c>
      <c r="H1868" s="2" t="s">
        <v>4113</v>
      </c>
      <c r="I1868" s="2" t="s">
        <v>273</v>
      </c>
      <c r="J1868" t="s">
        <v>62</v>
      </c>
    </row>
    <row r="1869" spans="1:10" x14ac:dyDescent="0.25">
      <c r="A1869" s="2">
        <v>73</v>
      </c>
      <c r="B1869" s="2">
        <v>107</v>
      </c>
      <c r="C1869" s="2">
        <v>180</v>
      </c>
      <c r="D1869" s="2" t="s">
        <v>3425</v>
      </c>
      <c r="E1869" s="2" t="s">
        <v>4114</v>
      </c>
      <c r="F1869" s="2" t="s">
        <v>164</v>
      </c>
      <c r="G1869" s="2" t="s">
        <v>4115</v>
      </c>
      <c r="H1869" s="2" t="s">
        <v>4116</v>
      </c>
      <c r="I1869" s="2" t="s">
        <v>273</v>
      </c>
      <c r="J1869" t="s">
        <v>62</v>
      </c>
    </row>
    <row r="1870" spans="1:10" x14ac:dyDescent="0.25">
      <c r="A1870" s="2">
        <v>73</v>
      </c>
      <c r="B1870" s="2">
        <v>107</v>
      </c>
      <c r="C1870" s="2">
        <v>180</v>
      </c>
      <c r="D1870" s="2" t="s">
        <v>3425</v>
      </c>
      <c r="E1870" s="2" t="s">
        <v>4117</v>
      </c>
      <c r="F1870" s="2" t="s">
        <v>123</v>
      </c>
      <c r="G1870" s="2" t="s">
        <v>4118</v>
      </c>
      <c r="H1870" s="2" t="s">
        <v>4119</v>
      </c>
      <c r="I1870" s="2" t="s">
        <v>110</v>
      </c>
      <c r="J1870" t="s">
        <v>62</v>
      </c>
    </row>
    <row r="1871" spans="1:10" x14ac:dyDescent="0.25">
      <c r="A1871" s="2">
        <v>73</v>
      </c>
      <c r="B1871" s="2">
        <v>107</v>
      </c>
      <c r="C1871" s="2">
        <v>180</v>
      </c>
      <c r="D1871" s="2" t="s">
        <v>3425</v>
      </c>
      <c r="E1871" s="2" t="s">
        <v>4120</v>
      </c>
      <c r="F1871" s="2">
        <v>-7</v>
      </c>
      <c r="G1871" s="2" t="s">
        <v>4121</v>
      </c>
      <c r="H1871" s="2" t="s">
        <v>4122</v>
      </c>
      <c r="I1871" s="2" t="s">
        <v>273</v>
      </c>
      <c r="J1871" t="s">
        <v>62</v>
      </c>
    </row>
    <row r="1872" spans="1:10" x14ac:dyDescent="0.25">
      <c r="A1872" s="2">
        <v>73</v>
      </c>
      <c r="B1872" s="2">
        <v>107</v>
      </c>
      <c r="C1872" s="2">
        <v>180</v>
      </c>
      <c r="D1872" s="2" t="s">
        <v>3425</v>
      </c>
      <c r="E1872" s="2" t="s">
        <v>4123</v>
      </c>
      <c r="F1872" s="2" t="s">
        <v>19</v>
      </c>
      <c r="G1872" s="2" t="s">
        <v>4124</v>
      </c>
      <c r="H1872" s="2">
        <v>-71.8</v>
      </c>
      <c r="I1872" s="2"/>
      <c r="J1872" t="s">
        <v>62</v>
      </c>
    </row>
    <row r="1873" spans="1:10" x14ac:dyDescent="0.25">
      <c r="A1873" s="2">
        <v>73</v>
      </c>
      <c r="B1873" s="2">
        <v>107</v>
      </c>
      <c r="C1873" s="2">
        <v>180</v>
      </c>
      <c r="D1873" s="2" t="s">
        <v>3425</v>
      </c>
      <c r="E1873" s="2" t="s">
        <v>4123</v>
      </c>
      <c r="F1873" s="2" t="s">
        <v>19</v>
      </c>
      <c r="G1873" s="2" t="s">
        <v>4124</v>
      </c>
      <c r="H1873" s="2" t="s">
        <v>4125</v>
      </c>
      <c r="I1873" s="2" t="s">
        <v>7</v>
      </c>
      <c r="J1873" t="s">
        <v>62</v>
      </c>
    </row>
    <row r="1874" spans="1:10" x14ac:dyDescent="0.25">
      <c r="A1874" s="2">
        <v>73</v>
      </c>
      <c r="B1874" s="2">
        <v>107</v>
      </c>
      <c r="C1874" s="2">
        <v>180</v>
      </c>
      <c r="D1874" s="2" t="s">
        <v>3425</v>
      </c>
      <c r="E1874" s="2" t="s">
        <v>4123</v>
      </c>
      <c r="F1874" s="2" t="s">
        <v>19</v>
      </c>
      <c r="G1874" s="2" t="s">
        <v>4124</v>
      </c>
      <c r="H1874" s="2" t="s">
        <v>4126</v>
      </c>
      <c r="I1874" s="2"/>
      <c r="J1874" t="s">
        <v>62</v>
      </c>
    </row>
    <row r="1875" spans="1:10" x14ac:dyDescent="0.25">
      <c r="A1875" s="2">
        <v>73</v>
      </c>
      <c r="B1875" s="2">
        <v>107</v>
      </c>
      <c r="C1875" s="2">
        <v>180</v>
      </c>
      <c r="D1875" s="2" t="s">
        <v>3425</v>
      </c>
      <c r="E1875" s="2" t="s">
        <v>4123</v>
      </c>
      <c r="F1875" s="2" t="s">
        <v>19</v>
      </c>
      <c r="G1875" s="2" t="s">
        <v>4124</v>
      </c>
      <c r="H1875" s="2" t="s">
        <v>4127</v>
      </c>
      <c r="I1875" s="2" t="s">
        <v>110</v>
      </c>
      <c r="J1875" t="s">
        <v>62</v>
      </c>
    </row>
    <row r="1876" spans="1:10" x14ac:dyDescent="0.25">
      <c r="A1876" s="2">
        <v>73</v>
      </c>
      <c r="B1876" s="2">
        <v>107</v>
      </c>
      <c r="C1876" s="2">
        <v>180</v>
      </c>
      <c r="D1876" s="2" t="s">
        <v>3425</v>
      </c>
      <c r="E1876" s="2" t="s">
        <v>4128</v>
      </c>
      <c r="F1876" s="2">
        <v>-5</v>
      </c>
      <c r="G1876" s="2" t="s">
        <v>4129</v>
      </c>
      <c r="H1876" s="2">
        <v>72.2</v>
      </c>
      <c r="I1876" s="2"/>
      <c r="J1876" t="s">
        <v>62</v>
      </c>
    </row>
    <row r="1877" spans="1:10" x14ac:dyDescent="0.25">
      <c r="A1877" s="2">
        <v>73</v>
      </c>
      <c r="B1877" s="2">
        <v>107</v>
      </c>
      <c r="C1877" s="2">
        <v>180</v>
      </c>
      <c r="D1877" s="2" t="s">
        <v>3425</v>
      </c>
      <c r="E1877" s="2" t="s">
        <v>4130</v>
      </c>
      <c r="F1877" s="2">
        <v>-15</v>
      </c>
      <c r="G1877" s="2" t="s">
        <v>4131</v>
      </c>
      <c r="H1877" s="2" t="s">
        <v>4132</v>
      </c>
      <c r="I1877" s="2" t="s">
        <v>110</v>
      </c>
      <c r="J1877" t="s">
        <v>62</v>
      </c>
    </row>
    <row r="1878" spans="1:10" x14ac:dyDescent="0.25">
      <c r="A1878" s="2">
        <v>73</v>
      </c>
      <c r="B1878" s="2">
        <v>107</v>
      </c>
      <c r="C1878" s="2">
        <v>180</v>
      </c>
      <c r="D1878" s="2" t="s">
        <v>3425</v>
      </c>
      <c r="E1878" s="2" t="s">
        <v>4130</v>
      </c>
      <c r="F1878" s="2">
        <v>-15</v>
      </c>
      <c r="G1878" s="2" t="s">
        <v>4131</v>
      </c>
      <c r="H1878" s="2" t="s">
        <v>4133</v>
      </c>
      <c r="I1878" s="2"/>
      <c r="J1878" t="s">
        <v>62</v>
      </c>
    </row>
    <row r="1879" spans="1:10" x14ac:dyDescent="0.25">
      <c r="A1879" s="2">
        <v>73</v>
      </c>
      <c r="B1879" s="2">
        <v>107</v>
      </c>
      <c r="C1879" s="2">
        <v>180</v>
      </c>
      <c r="D1879" s="2" t="s">
        <v>3425</v>
      </c>
      <c r="E1879" s="2" t="s">
        <v>4134</v>
      </c>
      <c r="F1879" s="2" t="s">
        <v>4135</v>
      </c>
      <c r="G1879" s="2" t="s">
        <v>4136</v>
      </c>
      <c r="H1879" s="2" t="s">
        <v>4137</v>
      </c>
      <c r="I1879" s="2" t="s">
        <v>78</v>
      </c>
      <c r="J1879" t="s">
        <v>62</v>
      </c>
    </row>
    <row r="1880" spans="1:10" x14ac:dyDescent="0.25">
      <c r="A1880" s="2">
        <v>73</v>
      </c>
      <c r="B1880" s="2">
        <v>107</v>
      </c>
      <c r="C1880" s="2">
        <v>180</v>
      </c>
      <c r="D1880" s="2" t="s">
        <v>3425</v>
      </c>
      <c r="E1880" s="2" t="s">
        <v>4134</v>
      </c>
      <c r="F1880" s="2" t="s">
        <v>4135</v>
      </c>
      <c r="G1880" s="2" t="s">
        <v>4136</v>
      </c>
      <c r="H1880" s="2">
        <v>1136.8</v>
      </c>
      <c r="I1880" s="2"/>
      <c r="J1880" t="s">
        <v>62</v>
      </c>
    </row>
    <row r="1881" spans="1:10" x14ac:dyDescent="0.25">
      <c r="A1881" s="2">
        <v>73</v>
      </c>
      <c r="B1881" s="2">
        <v>107</v>
      </c>
      <c r="C1881" s="2">
        <v>180</v>
      </c>
      <c r="D1881" s="2" t="s">
        <v>3425</v>
      </c>
      <c r="E1881" s="2" t="s">
        <v>4138</v>
      </c>
      <c r="F1881" s="2" t="s">
        <v>4139</v>
      </c>
      <c r="G1881" s="2" t="s">
        <v>4140</v>
      </c>
      <c r="H1881" s="2">
        <v>369.8</v>
      </c>
      <c r="I1881" s="2" t="s">
        <v>73</v>
      </c>
      <c r="J1881" t="s">
        <v>62</v>
      </c>
    </row>
    <row r="1882" spans="1:10" x14ac:dyDescent="0.25">
      <c r="A1882" s="2">
        <v>74</v>
      </c>
      <c r="B1882" s="2">
        <v>106</v>
      </c>
      <c r="C1882" s="2">
        <v>180</v>
      </c>
      <c r="D1882" s="2" t="s">
        <v>3252</v>
      </c>
      <c r="E1882" s="2" t="s">
        <v>4141</v>
      </c>
      <c r="F1882" s="2">
        <v>-8</v>
      </c>
      <c r="G1882" s="2" t="s">
        <v>4142</v>
      </c>
      <c r="H1882" s="2">
        <v>67</v>
      </c>
      <c r="I1882" s="2"/>
      <c r="J1882" t="s">
        <v>62</v>
      </c>
    </row>
    <row r="1883" spans="1:10" x14ac:dyDescent="0.25">
      <c r="A1883" s="2">
        <v>74</v>
      </c>
      <c r="B1883" s="2">
        <v>106</v>
      </c>
      <c r="C1883" s="2">
        <v>180</v>
      </c>
      <c r="D1883" s="2" t="s">
        <v>3252</v>
      </c>
      <c r="E1883" s="2" t="s">
        <v>4141</v>
      </c>
      <c r="F1883" s="2">
        <v>-8</v>
      </c>
      <c r="G1883" s="2" t="s">
        <v>4142</v>
      </c>
      <c r="H1883" s="2" t="s">
        <v>4143</v>
      </c>
      <c r="I1883" s="2" t="s">
        <v>273</v>
      </c>
      <c r="J1883" t="s">
        <v>62</v>
      </c>
    </row>
    <row r="1884" spans="1:10" x14ac:dyDescent="0.25">
      <c r="A1884" s="2">
        <v>74</v>
      </c>
      <c r="B1884" s="2">
        <v>106</v>
      </c>
      <c r="C1884" s="2">
        <v>180</v>
      </c>
      <c r="D1884" s="2" t="s">
        <v>3252</v>
      </c>
      <c r="E1884" s="2" t="s">
        <v>4144</v>
      </c>
      <c r="F1884" s="2">
        <v>5</v>
      </c>
      <c r="G1884" s="2" t="s">
        <v>4145</v>
      </c>
      <c r="H1884" s="2">
        <v>179.1</v>
      </c>
      <c r="I1884" s="2"/>
      <c r="J1884" t="s">
        <v>62</v>
      </c>
    </row>
    <row r="1885" spans="1:10" x14ac:dyDescent="0.25">
      <c r="A1885" s="2">
        <v>74</v>
      </c>
      <c r="B1885" s="2">
        <v>106</v>
      </c>
      <c r="C1885" s="2">
        <v>180</v>
      </c>
      <c r="D1885" s="2" t="s">
        <v>3252</v>
      </c>
      <c r="E1885" s="2" t="s">
        <v>4144</v>
      </c>
      <c r="F1885" s="2">
        <v>5</v>
      </c>
      <c r="G1885" s="2" t="s">
        <v>4145</v>
      </c>
      <c r="H1885" s="2" t="s">
        <v>4146</v>
      </c>
      <c r="I1885" s="2"/>
      <c r="J1885" t="s">
        <v>62</v>
      </c>
    </row>
    <row r="1886" spans="1:10" x14ac:dyDescent="0.25">
      <c r="A1886" s="2">
        <v>74</v>
      </c>
      <c r="B1886" s="2">
        <v>106</v>
      </c>
      <c r="C1886" s="2">
        <v>180</v>
      </c>
      <c r="D1886" s="2" t="s">
        <v>3252</v>
      </c>
      <c r="E1886" s="2" t="s">
        <v>4144</v>
      </c>
      <c r="F1886" s="2">
        <v>5</v>
      </c>
      <c r="G1886" s="2" t="s">
        <v>4145</v>
      </c>
      <c r="H1886" s="2" t="s">
        <v>4147</v>
      </c>
      <c r="I1886" s="2"/>
      <c r="J1886" t="s">
        <v>62</v>
      </c>
    </row>
    <row r="1887" spans="1:10" x14ac:dyDescent="0.25">
      <c r="A1887" s="2">
        <v>74</v>
      </c>
      <c r="B1887" s="2">
        <v>106</v>
      </c>
      <c r="C1887" s="2">
        <v>180</v>
      </c>
      <c r="D1887" s="2" t="s">
        <v>3252</v>
      </c>
      <c r="E1887" s="2" t="s">
        <v>4144</v>
      </c>
      <c r="F1887" s="2">
        <v>5</v>
      </c>
      <c r="G1887" s="2" t="s">
        <v>4145</v>
      </c>
      <c r="H1887" s="2" t="s">
        <v>4148</v>
      </c>
      <c r="I1887" s="2"/>
      <c r="J1887" t="s">
        <v>62</v>
      </c>
    </row>
    <row r="1888" spans="1:10" x14ac:dyDescent="0.25">
      <c r="A1888" s="2">
        <v>74</v>
      </c>
      <c r="B1888" s="2">
        <v>106</v>
      </c>
      <c r="C1888" s="2">
        <v>180</v>
      </c>
      <c r="D1888" s="2" t="s">
        <v>3252</v>
      </c>
      <c r="E1888" s="2" t="s">
        <v>4144</v>
      </c>
      <c r="F1888" s="2">
        <v>5</v>
      </c>
      <c r="G1888" s="2" t="s">
        <v>4145</v>
      </c>
      <c r="H1888" s="2" t="s">
        <v>4149</v>
      </c>
      <c r="I1888" s="2"/>
      <c r="J1888" t="s">
        <v>62</v>
      </c>
    </row>
    <row r="1889" spans="1:10" x14ac:dyDescent="0.25">
      <c r="A1889" s="2">
        <v>74</v>
      </c>
      <c r="B1889" s="2">
        <v>106</v>
      </c>
      <c r="C1889" s="2">
        <v>180</v>
      </c>
      <c r="D1889" s="2" t="s">
        <v>3252</v>
      </c>
      <c r="E1889" s="2" t="s">
        <v>4150</v>
      </c>
      <c r="F1889" s="2">
        <v>-14</v>
      </c>
      <c r="G1889" s="2" t="s">
        <v>4151</v>
      </c>
      <c r="H1889" s="2" t="s">
        <v>4152</v>
      </c>
      <c r="I1889" s="2"/>
      <c r="J1889" t="s">
        <v>62</v>
      </c>
    </row>
    <row r="1890" spans="1:10" x14ac:dyDescent="0.25">
      <c r="A1890" s="2">
        <v>74</v>
      </c>
      <c r="B1890" s="2">
        <v>106</v>
      </c>
      <c r="C1890" s="2">
        <v>180</v>
      </c>
      <c r="D1890" s="2" t="s">
        <v>3252</v>
      </c>
      <c r="E1890" s="2" t="s">
        <v>4150</v>
      </c>
      <c r="F1890" s="2">
        <v>-14</v>
      </c>
      <c r="G1890" s="2" t="s">
        <v>4151</v>
      </c>
      <c r="H1890" s="2">
        <v>298.39999999999998</v>
      </c>
      <c r="I1890" s="2" t="s">
        <v>279</v>
      </c>
      <c r="J1890" t="s">
        <v>62</v>
      </c>
    </row>
    <row r="1891" spans="1:10" x14ac:dyDescent="0.25">
      <c r="A1891" s="2">
        <v>74</v>
      </c>
      <c r="B1891" s="2">
        <v>106</v>
      </c>
      <c r="C1891" s="2">
        <v>180</v>
      </c>
      <c r="D1891" s="2" t="s">
        <v>3252</v>
      </c>
      <c r="E1891" s="2" t="s">
        <v>4150</v>
      </c>
      <c r="F1891" s="2">
        <v>-14</v>
      </c>
      <c r="G1891" s="2" t="s">
        <v>4151</v>
      </c>
      <c r="H1891" s="2" t="s">
        <v>4153</v>
      </c>
      <c r="I1891" s="2"/>
      <c r="J1891" t="s">
        <v>62</v>
      </c>
    </row>
    <row r="1892" spans="1:10" x14ac:dyDescent="0.25">
      <c r="A1892" s="2">
        <v>74</v>
      </c>
      <c r="B1892" s="2">
        <v>106</v>
      </c>
      <c r="C1892" s="2">
        <v>180</v>
      </c>
      <c r="D1892" s="2" t="s">
        <v>3252</v>
      </c>
      <c r="E1892" s="2" t="s">
        <v>4150</v>
      </c>
      <c r="F1892" s="2">
        <v>-14</v>
      </c>
      <c r="G1892" s="2" t="s">
        <v>4151</v>
      </c>
      <c r="H1892" s="2" t="s">
        <v>1373</v>
      </c>
      <c r="I1892" s="2"/>
      <c r="J1892" t="s">
        <v>62</v>
      </c>
    </row>
    <row r="1893" spans="1:10" x14ac:dyDescent="0.25">
      <c r="A1893" s="2">
        <v>75</v>
      </c>
      <c r="B1893" s="2">
        <v>105</v>
      </c>
      <c r="C1893" s="2">
        <v>180</v>
      </c>
      <c r="D1893" s="2" t="s">
        <v>3143</v>
      </c>
      <c r="E1893" s="2" t="s">
        <v>4154</v>
      </c>
      <c r="F1893" s="2" t="s">
        <v>107</v>
      </c>
      <c r="G1893" s="2" t="s">
        <v>4155</v>
      </c>
      <c r="H1893" s="2" t="s">
        <v>4156</v>
      </c>
      <c r="I1893" s="2" t="s">
        <v>273</v>
      </c>
      <c r="J1893" t="s">
        <v>62</v>
      </c>
    </row>
    <row r="1894" spans="1:10" x14ac:dyDescent="0.25">
      <c r="A1894" s="2">
        <v>75</v>
      </c>
      <c r="B1894" s="2">
        <v>105</v>
      </c>
      <c r="C1894" s="2">
        <v>180</v>
      </c>
      <c r="D1894" s="2" t="s">
        <v>3143</v>
      </c>
      <c r="E1894" s="2" t="s">
        <v>4157</v>
      </c>
      <c r="F1894" s="2" t="s">
        <v>691</v>
      </c>
      <c r="G1894" s="2" t="s">
        <v>4158</v>
      </c>
      <c r="H1894" s="2" t="s">
        <v>4159</v>
      </c>
      <c r="I1894" s="2" t="s">
        <v>273</v>
      </c>
      <c r="J1894" t="s">
        <v>62</v>
      </c>
    </row>
    <row r="1895" spans="1:10" x14ac:dyDescent="0.25">
      <c r="A1895" s="2">
        <v>75</v>
      </c>
      <c r="B1895" s="2">
        <v>105</v>
      </c>
      <c r="C1895" s="2">
        <v>180</v>
      </c>
      <c r="D1895" s="2" t="s">
        <v>3143</v>
      </c>
      <c r="E1895" s="2" t="s">
        <v>4157</v>
      </c>
      <c r="F1895" s="2" t="s">
        <v>691</v>
      </c>
      <c r="G1895" s="2" t="s">
        <v>4158</v>
      </c>
      <c r="H1895" s="2" t="s">
        <v>2196</v>
      </c>
      <c r="I1895" s="2" t="s">
        <v>273</v>
      </c>
      <c r="J1895" t="s">
        <v>62</v>
      </c>
    </row>
    <row r="1896" spans="1:10" x14ac:dyDescent="0.25">
      <c r="A1896" s="2">
        <v>75</v>
      </c>
      <c r="B1896" s="2">
        <v>105</v>
      </c>
      <c r="C1896" s="2">
        <v>180</v>
      </c>
      <c r="D1896" s="2" t="s">
        <v>3143</v>
      </c>
      <c r="E1896" s="2" t="s">
        <v>4160</v>
      </c>
      <c r="F1896" s="2" t="s">
        <v>1803</v>
      </c>
      <c r="G1896" s="2" t="s">
        <v>4161</v>
      </c>
      <c r="H1896" s="2" t="s">
        <v>4162</v>
      </c>
      <c r="I1896" s="2" t="s">
        <v>110</v>
      </c>
      <c r="J1896" t="s">
        <v>62</v>
      </c>
    </row>
    <row r="1897" spans="1:10" x14ac:dyDescent="0.25">
      <c r="A1897" s="2">
        <v>75</v>
      </c>
      <c r="B1897" s="2">
        <v>105</v>
      </c>
      <c r="C1897" s="2">
        <v>180</v>
      </c>
      <c r="D1897" s="2" t="s">
        <v>3143</v>
      </c>
      <c r="E1897" s="2" t="s">
        <v>4160</v>
      </c>
      <c r="F1897" s="2" t="s">
        <v>1803</v>
      </c>
      <c r="G1897" s="2" t="s">
        <v>4161</v>
      </c>
      <c r="H1897" s="2" t="s">
        <v>4163</v>
      </c>
      <c r="I1897" s="2" t="s">
        <v>273</v>
      </c>
      <c r="J1897" t="s">
        <v>62</v>
      </c>
    </row>
    <row r="1898" spans="1:10" x14ac:dyDescent="0.25">
      <c r="A1898" s="2">
        <v>75</v>
      </c>
      <c r="B1898" s="2">
        <v>105</v>
      </c>
      <c r="C1898" s="2">
        <v>180</v>
      </c>
      <c r="D1898" s="2" t="s">
        <v>3143</v>
      </c>
      <c r="E1898" s="2" t="s">
        <v>4160</v>
      </c>
      <c r="F1898" s="2" t="s">
        <v>1803</v>
      </c>
      <c r="G1898" s="2" t="s">
        <v>4161</v>
      </c>
      <c r="H1898" s="2" t="s">
        <v>4164</v>
      </c>
      <c r="I1898" s="2" t="s">
        <v>273</v>
      </c>
      <c r="J1898" t="s">
        <v>62</v>
      </c>
    </row>
    <row r="1899" spans="1:10" x14ac:dyDescent="0.25">
      <c r="A1899" s="2">
        <v>75</v>
      </c>
      <c r="B1899" s="2">
        <v>105</v>
      </c>
      <c r="C1899" s="2">
        <v>180</v>
      </c>
      <c r="D1899" s="2" t="s">
        <v>3143</v>
      </c>
      <c r="E1899" s="2" t="s">
        <v>4160</v>
      </c>
      <c r="F1899" s="2" t="s">
        <v>1803</v>
      </c>
      <c r="G1899" s="2" t="s">
        <v>4161</v>
      </c>
      <c r="H1899" s="2" t="s">
        <v>4165</v>
      </c>
      <c r="I1899" s="2" t="s">
        <v>110</v>
      </c>
      <c r="J1899" t="s">
        <v>62</v>
      </c>
    </row>
    <row r="1900" spans="1:10" x14ac:dyDescent="0.25">
      <c r="A1900" s="2">
        <v>75</v>
      </c>
      <c r="B1900" s="2">
        <v>105</v>
      </c>
      <c r="C1900" s="2">
        <v>180</v>
      </c>
      <c r="D1900" s="2" t="s">
        <v>3143</v>
      </c>
      <c r="E1900" s="2" t="s">
        <v>4160</v>
      </c>
      <c r="F1900" s="2" t="s">
        <v>1803</v>
      </c>
      <c r="G1900" s="2" t="s">
        <v>4161</v>
      </c>
      <c r="H1900" s="2" t="s">
        <v>4166</v>
      </c>
      <c r="I1900" s="2" t="s">
        <v>273</v>
      </c>
      <c r="J1900" t="s">
        <v>62</v>
      </c>
    </row>
    <row r="1901" spans="1:10" x14ac:dyDescent="0.25">
      <c r="A1901" s="2">
        <v>75</v>
      </c>
      <c r="B1901" s="2">
        <v>105</v>
      </c>
      <c r="C1901" s="2">
        <v>180</v>
      </c>
      <c r="D1901" s="2" t="s">
        <v>3143</v>
      </c>
      <c r="E1901" s="2" t="s">
        <v>4160</v>
      </c>
      <c r="F1901" s="2" t="s">
        <v>1803</v>
      </c>
      <c r="G1901" s="2" t="s">
        <v>4161</v>
      </c>
      <c r="H1901" s="2" t="s">
        <v>4167</v>
      </c>
      <c r="I1901" s="2" t="s">
        <v>92</v>
      </c>
      <c r="J1901" t="s">
        <v>62</v>
      </c>
    </row>
    <row r="1902" spans="1:10" x14ac:dyDescent="0.25">
      <c r="A1902" s="2">
        <v>75</v>
      </c>
      <c r="B1902" s="2">
        <v>105</v>
      </c>
      <c r="C1902" s="2">
        <v>180</v>
      </c>
      <c r="D1902" s="2" t="s">
        <v>3143</v>
      </c>
      <c r="E1902" s="2" t="s">
        <v>4160</v>
      </c>
      <c r="F1902" s="2" t="s">
        <v>1803</v>
      </c>
      <c r="G1902" s="2" t="s">
        <v>4161</v>
      </c>
      <c r="H1902" s="2" t="s">
        <v>4168</v>
      </c>
      <c r="I1902" s="2" t="s">
        <v>273</v>
      </c>
      <c r="J1902" t="s">
        <v>62</v>
      </c>
    </row>
    <row r="1903" spans="1:10" x14ac:dyDescent="0.25">
      <c r="A1903" s="2">
        <v>75</v>
      </c>
      <c r="B1903" s="2">
        <v>105</v>
      </c>
      <c r="C1903" s="2">
        <v>180</v>
      </c>
      <c r="D1903" s="2" t="s">
        <v>3143</v>
      </c>
      <c r="E1903" s="2" t="s">
        <v>4169</v>
      </c>
      <c r="F1903" s="2">
        <v>-21</v>
      </c>
      <c r="G1903" s="2" t="s">
        <v>4170</v>
      </c>
      <c r="H1903" s="2">
        <v>62.9</v>
      </c>
      <c r="I1903" s="2"/>
      <c r="J1903" t="s">
        <v>62</v>
      </c>
    </row>
    <row r="1904" spans="1:10" x14ac:dyDescent="0.25">
      <c r="A1904" s="2">
        <v>75</v>
      </c>
      <c r="B1904" s="2">
        <v>105</v>
      </c>
      <c r="C1904" s="2">
        <v>180</v>
      </c>
      <c r="D1904" s="2" t="s">
        <v>3143</v>
      </c>
      <c r="E1904" s="2" t="s">
        <v>4169</v>
      </c>
      <c r="F1904" s="2">
        <v>-21</v>
      </c>
      <c r="G1904" s="2" t="s">
        <v>4170</v>
      </c>
      <c r="H1904" s="2" t="s">
        <v>4171</v>
      </c>
      <c r="I1904" s="2" t="s">
        <v>92</v>
      </c>
      <c r="J1904" t="s">
        <v>62</v>
      </c>
    </row>
    <row r="1905" spans="1:10" x14ac:dyDescent="0.25">
      <c r="A1905" s="2">
        <v>75</v>
      </c>
      <c r="B1905" s="2">
        <v>105</v>
      </c>
      <c r="C1905" s="2">
        <v>180</v>
      </c>
      <c r="D1905" s="2" t="s">
        <v>3143</v>
      </c>
      <c r="E1905" s="2" t="s">
        <v>4169</v>
      </c>
      <c r="F1905" s="2">
        <v>-21</v>
      </c>
      <c r="G1905" s="2" t="s">
        <v>4170</v>
      </c>
      <c r="H1905" s="2" t="s">
        <v>4172</v>
      </c>
      <c r="I1905" s="2" t="s">
        <v>273</v>
      </c>
      <c r="J1905" t="s">
        <v>62</v>
      </c>
    </row>
    <row r="1906" spans="1:10" x14ac:dyDescent="0.25">
      <c r="A1906" s="2">
        <v>76</v>
      </c>
      <c r="B1906" s="2">
        <v>104</v>
      </c>
      <c r="C1906" s="2">
        <v>180</v>
      </c>
      <c r="D1906" s="2" t="s">
        <v>3360</v>
      </c>
      <c r="E1906" s="2" t="s">
        <v>4173</v>
      </c>
      <c r="F1906" s="2">
        <v>-7</v>
      </c>
      <c r="G1906" s="2" t="s">
        <v>4174</v>
      </c>
      <c r="H1906" s="2" t="s">
        <v>4175</v>
      </c>
      <c r="I1906" s="2" t="s">
        <v>273</v>
      </c>
      <c r="J1906" t="s">
        <v>62</v>
      </c>
    </row>
    <row r="1907" spans="1:10" x14ac:dyDescent="0.25">
      <c r="A1907" s="2">
        <v>76</v>
      </c>
      <c r="B1907" s="2">
        <v>104</v>
      </c>
      <c r="C1907" s="2">
        <v>180</v>
      </c>
      <c r="D1907" s="2" t="s">
        <v>3360</v>
      </c>
      <c r="E1907" s="2" t="s">
        <v>4173</v>
      </c>
      <c r="F1907" s="2">
        <v>-7</v>
      </c>
      <c r="G1907" s="2" t="s">
        <v>4174</v>
      </c>
      <c r="H1907" s="2" t="s">
        <v>4176</v>
      </c>
      <c r="I1907" s="2"/>
      <c r="J1907" t="s">
        <v>62</v>
      </c>
    </row>
    <row r="1908" spans="1:10" x14ac:dyDescent="0.25">
      <c r="A1908" s="2">
        <v>76</v>
      </c>
      <c r="B1908" s="2">
        <v>104</v>
      </c>
      <c r="C1908" s="2">
        <v>180</v>
      </c>
      <c r="D1908" s="2" t="s">
        <v>3360</v>
      </c>
      <c r="E1908" s="2" t="s">
        <v>4173</v>
      </c>
      <c r="F1908" s="2">
        <v>-7</v>
      </c>
      <c r="G1908" s="2" t="s">
        <v>4174</v>
      </c>
      <c r="H1908" s="2" t="s">
        <v>4177</v>
      </c>
      <c r="I1908" s="2" t="s">
        <v>73</v>
      </c>
      <c r="J1908" t="s">
        <v>62</v>
      </c>
    </row>
    <row r="1909" spans="1:10" x14ac:dyDescent="0.25">
      <c r="A1909" s="2">
        <v>76</v>
      </c>
      <c r="B1909" s="2">
        <v>104</v>
      </c>
      <c r="C1909" s="2">
        <v>180</v>
      </c>
      <c r="D1909" s="2" t="s">
        <v>3360</v>
      </c>
      <c r="E1909" s="2" t="s">
        <v>4173</v>
      </c>
      <c r="F1909" s="2">
        <v>-7</v>
      </c>
      <c r="G1909" s="2" t="s">
        <v>4174</v>
      </c>
      <c r="H1909" s="2" t="s">
        <v>4178</v>
      </c>
      <c r="I1909" s="2"/>
      <c r="J1909" t="s">
        <v>62</v>
      </c>
    </row>
    <row r="1910" spans="1:10" x14ac:dyDescent="0.25">
      <c r="A1910" s="2">
        <v>76</v>
      </c>
      <c r="B1910" s="2">
        <v>104</v>
      </c>
      <c r="C1910" s="2">
        <v>180</v>
      </c>
      <c r="D1910" s="2" t="s">
        <v>3360</v>
      </c>
      <c r="E1910" s="2" t="s">
        <v>4173</v>
      </c>
      <c r="F1910" s="2">
        <v>-7</v>
      </c>
      <c r="G1910" s="2" t="s">
        <v>4174</v>
      </c>
      <c r="H1910" s="2" t="s">
        <v>4179</v>
      </c>
      <c r="I1910" s="2" t="s">
        <v>78</v>
      </c>
      <c r="J1910" t="s">
        <v>62</v>
      </c>
    </row>
    <row r="1911" spans="1:10" x14ac:dyDescent="0.25">
      <c r="A1911" s="2">
        <v>76</v>
      </c>
      <c r="B1911" s="2">
        <v>104</v>
      </c>
      <c r="C1911" s="2">
        <v>180</v>
      </c>
      <c r="D1911" s="2" t="s">
        <v>3360</v>
      </c>
      <c r="E1911" s="2" t="s">
        <v>4173</v>
      </c>
      <c r="F1911" s="2">
        <v>-7</v>
      </c>
      <c r="G1911" s="2" t="s">
        <v>4174</v>
      </c>
      <c r="H1911" s="2" t="s">
        <v>4180</v>
      </c>
      <c r="I1911" s="2" t="s">
        <v>4181</v>
      </c>
      <c r="J1911" t="s">
        <v>62</v>
      </c>
    </row>
    <row r="1912" spans="1:10" x14ac:dyDescent="0.25">
      <c r="A1912" s="2">
        <v>72</v>
      </c>
      <c r="B1912" s="2">
        <v>109</v>
      </c>
      <c r="C1912" s="2">
        <v>181</v>
      </c>
      <c r="D1912" s="2" t="s">
        <v>3071</v>
      </c>
      <c r="E1912" s="2" t="s">
        <v>4182</v>
      </c>
      <c r="F1912" s="2" t="s">
        <v>84</v>
      </c>
      <c r="G1912" s="2" t="s">
        <v>4183</v>
      </c>
      <c r="H1912" s="2" t="s">
        <v>4184</v>
      </c>
      <c r="I1912" s="2"/>
      <c r="J1912" t="s">
        <v>62</v>
      </c>
    </row>
    <row r="1913" spans="1:10" x14ac:dyDescent="0.25">
      <c r="A1913" s="2">
        <v>72</v>
      </c>
      <c r="B1913" s="2">
        <v>109</v>
      </c>
      <c r="C1913" s="2">
        <v>181</v>
      </c>
      <c r="D1913" s="2" t="s">
        <v>3071</v>
      </c>
      <c r="E1913" s="2" t="s">
        <v>4182</v>
      </c>
      <c r="F1913" s="2" t="s">
        <v>84</v>
      </c>
      <c r="G1913" s="2" t="s">
        <v>4183</v>
      </c>
      <c r="H1913" s="2" t="s">
        <v>4185</v>
      </c>
      <c r="I1913" s="2"/>
      <c r="J1913" t="s">
        <v>62</v>
      </c>
    </row>
    <row r="1914" spans="1:10" x14ac:dyDescent="0.25">
      <c r="A1914" s="2">
        <v>72</v>
      </c>
      <c r="B1914" s="2">
        <v>109</v>
      </c>
      <c r="C1914" s="2">
        <v>181</v>
      </c>
      <c r="D1914" s="2" t="s">
        <v>3071</v>
      </c>
      <c r="E1914" s="2" t="s">
        <v>4182</v>
      </c>
      <c r="F1914" s="2" t="s">
        <v>84</v>
      </c>
      <c r="G1914" s="2" t="s">
        <v>4183</v>
      </c>
      <c r="H1914" s="2" t="s">
        <v>4186</v>
      </c>
      <c r="I1914" s="2"/>
      <c r="J1914" t="s">
        <v>62</v>
      </c>
    </row>
    <row r="1915" spans="1:10" x14ac:dyDescent="0.25">
      <c r="A1915" s="2">
        <v>72</v>
      </c>
      <c r="B1915" s="2">
        <v>109</v>
      </c>
      <c r="C1915" s="2">
        <v>181</v>
      </c>
      <c r="D1915" s="2" t="s">
        <v>3071</v>
      </c>
      <c r="E1915" s="2" t="s">
        <v>4182</v>
      </c>
      <c r="F1915" s="2" t="s">
        <v>84</v>
      </c>
      <c r="G1915" s="2" t="s">
        <v>4183</v>
      </c>
      <c r="H1915" s="2" t="s">
        <v>4187</v>
      </c>
      <c r="I1915" s="2"/>
      <c r="J1915" t="s">
        <v>62</v>
      </c>
    </row>
    <row r="1916" spans="1:10" x14ac:dyDescent="0.25">
      <c r="A1916" s="2">
        <v>72</v>
      </c>
      <c r="B1916" s="2">
        <v>109</v>
      </c>
      <c r="C1916" s="2">
        <v>181</v>
      </c>
      <c r="D1916" s="2" t="s">
        <v>3071</v>
      </c>
      <c r="E1916" s="2" t="s">
        <v>4188</v>
      </c>
      <c r="F1916" s="2" t="s">
        <v>219</v>
      </c>
      <c r="G1916" s="2" t="s">
        <v>4189</v>
      </c>
      <c r="H1916" s="2">
        <v>115.3</v>
      </c>
      <c r="I1916" s="2" t="s">
        <v>110</v>
      </c>
      <c r="J1916" t="s">
        <v>62</v>
      </c>
    </row>
    <row r="1917" spans="1:10" x14ac:dyDescent="0.25">
      <c r="A1917" s="2">
        <v>72</v>
      </c>
      <c r="B1917" s="2">
        <v>109</v>
      </c>
      <c r="C1917" s="2">
        <v>181</v>
      </c>
      <c r="D1917" s="2" t="s">
        <v>3071</v>
      </c>
      <c r="E1917" s="2" t="s">
        <v>4188</v>
      </c>
      <c r="F1917" s="2" t="s">
        <v>219</v>
      </c>
      <c r="G1917" s="2" t="s">
        <v>4189</v>
      </c>
      <c r="H1917" s="2">
        <v>284.89999999999998</v>
      </c>
      <c r="I1917" s="2" t="s">
        <v>92</v>
      </c>
      <c r="J1917" t="s">
        <v>62</v>
      </c>
    </row>
    <row r="1918" spans="1:10" x14ac:dyDescent="0.25">
      <c r="A1918" s="2">
        <v>72</v>
      </c>
      <c r="B1918" s="2">
        <v>109</v>
      </c>
      <c r="C1918" s="2">
        <v>181</v>
      </c>
      <c r="D1918" s="2" t="s">
        <v>3071</v>
      </c>
      <c r="E1918" s="2" t="s">
        <v>4190</v>
      </c>
      <c r="F1918" s="2" t="s">
        <v>4191</v>
      </c>
      <c r="G1918" s="2" t="s">
        <v>4192</v>
      </c>
      <c r="H1918" s="2">
        <v>357</v>
      </c>
      <c r="I1918" s="2" t="s">
        <v>196</v>
      </c>
      <c r="J1918" t="s">
        <v>62</v>
      </c>
    </row>
    <row r="1919" spans="1:10" x14ac:dyDescent="0.25">
      <c r="A1919" s="2">
        <v>72</v>
      </c>
      <c r="B1919" s="2">
        <v>109</v>
      </c>
      <c r="C1919" s="2">
        <v>181</v>
      </c>
      <c r="D1919" s="2" t="s">
        <v>3071</v>
      </c>
      <c r="E1919" s="2" t="s">
        <v>4190</v>
      </c>
      <c r="F1919" s="2" t="s">
        <v>4191</v>
      </c>
      <c r="G1919" s="2" t="s">
        <v>4192</v>
      </c>
      <c r="H1919" s="2">
        <v>499.2</v>
      </c>
      <c r="I1919" s="2" t="s">
        <v>196</v>
      </c>
      <c r="J1919" t="s">
        <v>62</v>
      </c>
    </row>
    <row r="1920" spans="1:10" x14ac:dyDescent="0.25">
      <c r="A1920" s="2">
        <v>73</v>
      </c>
      <c r="B1920" s="2">
        <v>108</v>
      </c>
      <c r="C1920" s="2">
        <v>181</v>
      </c>
      <c r="D1920" s="2" t="s">
        <v>3425</v>
      </c>
      <c r="E1920" s="2" t="s">
        <v>4193</v>
      </c>
      <c r="F1920" s="2" t="s">
        <v>1743</v>
      </c>
      <c r="G1920" s="2" t="s">
        <v>4194</v>
      </c>
      <c r="H1920" s="2" t="s">
        <v>4195</v>
      </c>
      <c r="I1920" s="2" t="s">
        <v>273</v>
      </c>
      <c r="J1920" t="s">
        <v>62</v>
      </c>
    </row>
    <row r="1921" spans="1:10" x14ac:dyDescent="0.25">
      <c r="A1921" s="2">
        <v>73</v>
      </c>
      <c r="B1921" s="2">
        <v>108</v>
      </c>
      <c r="C1921" s="2">
        <v>181</v>
      </c>
      <c r="D1921" s="2" t="s">
        <v>3425</v>
      </c>
      <c r="E1921" s="2" t="s">
        <v>4196</v>
      </c>
      <c r="F1921" s="2" t="s">
        <v>314</v>
      </c>
      <c r="G1921" s="2" t="s">
        <v>4197</v>
      </c>
      <c r="H1921" s="2" t="s">
        <v>4198</v>
      </c>
      <c r="I1921" s="2" t="s">
        <v>92</v>
      </c>
      <c r="J1921" t="s">
        <v>62</v>
      </c>
    </row>
    <row r="1922" spans="1:10" x14ac:dyDescent="0.25">
      <c r="A1922" s="2">
        <v>73</v>
      </c>
      <c r="B1922" s="2">
        <v>108</v>
      </c>
      <c r="C1922" s="2">
        <v>181</v>
      </c>
      <c r="D1922" s="2" t="s">
        <v>3425</v>
      </c>
      <c r="E1922" s="2" t="s">
        <v>4196</v>
      </c>
      <c r="F1922" s="2" t="s">
        <v>314</v>
      </c>
      <c r="G1922" s="2" t="s">
        <v>4197</v>
      </c>
      <c r="H1922" s="2" t="s">
        <v>4199</v>
      </c>
      <c r="I1922" s="2" t="s">
        <v>194</v>
      </c>
      <c r="J1922" t="s">
        <v>62</v>
      </c>
    </row>
    <row r="1923" spans="1:10" x14ac:dyDescent="0.25">
      <c r="A1923" s="2">
        <v>73</v>
      </c>
      <c r="B1923" s="2">
        <v>108</v>
      </c>
      <c r="C1923" s="2">
        <v>181</v>
      </c>
      <c r="D1923" s="2" t="s">
        <v>3425</v>
      </c>
      <c r="E1923" s="2" t="s">
        <v>4196</v>
      </c>
      <c r="F1923" s="2" t="s">
        <v>314</v>
      </c>
      <c r="G1923" s="2" t="s">
        <v>4197</v>
      </c>
      <c r="H1923" s="2" t="s">
        <v>4200</v>
      </c>
      <c r="I1923" s="2" t="s">
        <v>7</v>
      </c>
      <c r="J1923" t="s">
        <v>62</v>
      </c>
    </row>
    <row r="1924" spans="1:10" x14ac:dyDescent="0.25">
      <c r="A1924" s="2">
        <v>73</v>
      </c>
      <c r="B1924" s="2">
        <v>108</v>
      </c>
      <c r="C1924" s="2">
        <v>181</v>
      </c>
      <c r="D1924" s="2" t="s">
        <v>3425</v>
      </c>
      <c r="E1924" s="2" t="s">
        <v>4201</v>
      </c>
      <c r="F1924" s="2" t="s">
        <v>1131</v>
      </c>
      <c r="G1924" s="2" t="s">
        <v>4202</v>
      </c>
      <c r="H1924" s="2" t="s">
        <v>4203</v>
      </c>
      <c r="I1924" s="2" t="s">
        <v>92</v>
      </c>
      <c r="J1924" t="s">
        <v>62</v>
      </c>
    </row>
    <row r="1925" spans="1:10" x14ac:dyDescent="0.25">
      <c r="A1925" s="2">
        <v>73</v>
      </c>
      <c r="B1925" s="2">
        <v>108</v>
      </c>
      <c r="C1925" s="2">
        <v>181</v>
      </c>
      <c r="D1925" s="2" t="s">
        <v>3425</v>
      </c>
      <c r="E1925" s="2" t="s">
        <v>4201</v>
      </c>
      <c r="F1925" s="2" t="s">
        <v>1131</v>
      </c>
      <c r="G1925" s="2" t="s">
        <v>4202</v>
      </c>
      <c r="H1925" s="2" t="s">
        <v>4204</v>
      </c>
      <c r="I1925" s="2" t="s">
        <v>4205</v>
      </c>
      <c r="J1925" t="s">
        <v>62</v>
      </c>
    </row>
    <row r="1926" spans="1:10" x14ac:dyDescent="0.25">
      <c r="A1926" s="2">
        <v>73</v>
      </c>
      <c r="B1926" s="2">
        <v>108</v>
      </c>
      <c r="C1926" s="2">
        <v>181</v>
      </c>
      <c r="D1926" s="2" t="s">
        <v>3425</v>
      </c>
      <c r="E1926" s="2" t="s">
        <v>4206</v>
      </c>
      <c r="F1926" s="2" t="s">
        <v>2085</v>
      </c>
      <c r="G1926" s="2" t="s">
        <v>4207</v>
      </c>
      <c r="H1926" s="2">
        <v>177</v>
      </c>
      <c r="I1926" s="2"/>
      <c r="J1926" t="s">
        <v>62</v>
      </c>
    </row>
    <row r="1927" spans="1:10" x14ac:dyDescent="0.25">
      <c r="A1927" s="2">
        <v>73</v>
      </c>
      <c r="B1927" s="2">
        <v>108</v>
      </c>
      <c r="C1927" s="2">
        <v>181</v>
      </c>
      <c r="D1927" s="2" t="s">
        <v>3425</v>
      </c>
      <c r="E1927" s="2" t="s">
        <v>4206</v>
      </c>
      <c r="F1927" s="2" t="s">
        <v>2085</v>
      </c>
      <c r="G1927" s="2" t="s">
        <v>4207</v>
      </c>
      <c r="H1927" s="2">
        <v>455.3</v>
      </c>
      <c r="I1927" s="2"/>
      <c r="J1927" t="s">
        <v>62</v>
      </c>
    </row>
    <row r="1928" spans="1:10" x14ac:dyDescent="0.25">
      <c r="A1928" s="2">
        <v>73</v>
      </c>
      <c r="B1928" s="2">
        <v>108</v>
      </c>
      <c r="C1928" s="2">
        <v>181</v>
      </c>
      <c r="D1928" s="2" t="s">
        <v>3425</v>
      </c>
      <c r="E1928" s="2" t="s">
        <v>4206</v>
      </c>
      <c r="F1928" s="2" t="s">
        <v>2085</v>
      </c>
      <c r="G1928" s="2" t="s">
        <v>4207</v>
      </c>
      <c r="H1928" s="2">
        <v>710.6</v>
      </c>
      <c r="I1928" s="2"/>
      <c r="J1928" t="s">
        <v>62</v>
      </c>
    </row>
    <row r="1929" spans="1:10" x14ac:dyDescent="0.25">
      <c r="A1929" s="2">
        <v>73</v>
      </c>
      <c r="B1929" s="2">
        <v>108</v>
      </c>
      <c r="C1929" s="2">
        <v>181</v>
      </c>
      <c r="D1929" s="2" t="s">
        <v>3425</v>
      </c>
      <c r="E1929" s="2" t="s">
        <v>4208</v>
      </c>
      <c r="F1929" s="2" t="s">
        <v>1504</v>
      </c>
      <c r="G1929" s="2" t="s">
        <v>4209</v>
      </c>
      <c r="H1929" s="2">
        <v>130</v>
      </c>
      <c r="I1929" s="2"/>
      <c r="J1929" t="s">
        <v>62</v>
      </c>
    </row>
    <row r="1930" spans="1:10" x14ac:dyDescent="0.25">
      <c r="A1930" s="2">
        <v>73</v>
      </c>
      <c r="B1930" s="2">
        <v>108</v>
      </c>
      <c r="C1930" s="2">
        <v>181</v>
      </c>
      <c r="D1930" s="2" t="s">
        <v>3425</v>
      </c>
      <c r="E1930" s="2" t="s">
        <v>4208</v>
      </c>
      <c r="F1930" s="2" t="s">
        <v>1504</v>
      </c>
      <c r="G1930" s="2" t="s">
        <v>4209</v>
      </c>
      <c r="H1930" s="2">
        <v>295</v>
      </c>
      <c r="I1930" s="2"/>
      <c r="J1930" t="s">
        <v>62</v>
      </c>
    </row>
    <row r="1931" spans="1:10" x14ac:dyDescent="0.25">
      <c r="A1931" s="2">
        <v>74</v>
      </c>
      <c r="B1931" s="2">
        <v>107</v>
      </c>
      <c r="C1931" s="2">
        <v>181</v>
      </c>
      <c r="D1931" s="2" t="s">
        <v>3252</v>
      </c>
      <c r="E1931" s="2" t="s">
        <v>4210</v>
      </c>
      <c r="F1931" s="2" t="s">
        <v>55</v>
      </c>
      <c r="G1931" s="2" t="s">
        <v>4211</v>
      </c>
      <c r="H1931" s="2" t="s">
        <v>4212</v>
      </c>
      <c r="I1931" s="2" t="s">
        <v>196</v>
      </c>
      <c r="J1931" t="s">
        <v>62</v>
      </c>
    </row>
    <row r="1932" spans="1:10" x14ac:dyDescent="0.25">
      <c r="A1932" s="2">
        <v>74</v>
      </c>
      <c r="B1932" s="2">
        <v>107</v>
      </c>
      <c r="C1932" s="2">
        <v>181</v>
      </c>
      <c r="D1932" s="2" t="s">
        <v>3252</v>
      </c>
      <c r="E1932" s="2" t="s">
        <v>4210</v>
      </c>
      <c r="F1932" s="2" t="s">
        <v>55</v>
      </c>
      <c r="G1932" s="2" t="s">
        <v>4211</v>
      </c>
      <c r="H1932" s="2" t="s">
        <v>4213</v>
      </c>
      <c r="I1932" s="2" t="s">
        <v>227</v>
      </c>
      <c r="J1932" t="s">
        <v>62</v>
      </c>
    </row>
    <row r="1933" spans="1:10" x14ac:dyDescent="0.25">
      <c r="A1933" s="2">
        <v>74</v>
      </c>
      <c r="B1933" s="2">
        <v>107</v>
      </c>
      <c r="C1933" s="2">
        <v>181</v>
      </c>
      <c r="D1933" s="2" t="s">
        <v>3252</v>
      </c>
      <c r="E1933" s="2" t="s">
        <v>4214</v>
      </c>
      <c r="F1933" s="2" t="s">
        <v>672</v>
      </c>
      <c r="G1933" s="2" t="s">
        <v>4215</v>
      </c>
      <c r="H1933" s="2">
        <v>838.9</v>
      </c>
      <c r="I1933" s="2"/>
      <c r="J1933" t="s">
        <v>62</v>
      </c>
    </row>
    <row r="1934" spans="1:10" x14ac:dyDescent="0.25">
      <c r="A1934" s="2">
        <v>74</v>
      </c>
      <c r="B1934" s="2">
        <v>107</v>
      </c>
      <c r="C1934" s="2">
        <v>181</v>
      </c>
      <c r="D1934" s="2" t="s">
        <v>3252</v>
      </c>
      <c r="E1934" s="2" t="s">
        <v>4214</v>
      </c>
      <c r="F1934" s="2" t="s">
        <v>672</v>
      </c>
      <c r="G1934" s="2" t="s">
        <v>4215</v>
      </c>
      <c r="H1934" s="2">
        <v>1053.7</v>
      </c>
      <c r="I1934" s="2"/>
      <c r="J1934" t="s">
        <v>62</v>
      </c>
    </row>
    <row r="1935" spans="1:10" x14ac:dyDescent="0.25">
      <c r="A1935" s="2">
        <v>74</v>
      </c>
      <c r="B1935" s="2">
        <v>107</v>
      </c>
      <c r="C1935" s="2">
        <v>181</v>
      </c>
      <c r="D1935" s="2" t="s">
        <v>3252</v>
      </c>
      <c r="E1935" s="2" t="s">
        <v>4216</v>
      </c>
      <c r="F1935" s="2" t="s">
        <v>1379</v>
      </c>
      <c r="G1935" s="2" t="s">
        <v>1392</v>
      </c>
      <c r="H1935" s="2">
        <v>91.8</v>
      </c>
      <c r="I1935" s="2" t="s">
        <v>78</v>
      </c>
      <c r="J1935" t="s">
        <v>62</v>
      </c>
    </row>
    <row r="1936" spans="1:10" x14ac:dyDescent="0.25">
      <c r="A1936" s="2">
        <v>74</v>
      </c>
      <c r="B1936" s="2">
        <v>107</v>
      </c>
      <c r="C1936" s="2">
        <v>181</v>
      </c>
      <c r="D1936" s="2" t="s">
        <v>3252</v>
      </c>
      <c r="E1936" s="2" t="s">
        <v>4217</v>
      </c>
      <c r="F1936" s="2" t="s">
        <v>4218</v>
      </c>
      <c r="G1936" s="2" t="s">
        <v>1810</v>
      </c>
      <c r="H1936" s="2">
        <v>351</v>
      </c>
      <c r="I1936" s="2"/>
      <c r="J1936" t="s">
        <v>62</v>
      </c>
    </row>
    <row r="1937" spans="1:10" x14ac:dyDescent="0.25">
      <c r="A1937" s="2">
        <v>74</v>
      </c>
      <c r="B1937" s="2">
        <v>107</v>
      </c>
      <c r="C1937" s="2">
        <v>181</v>
      </c>
      <c r="D1937" s="2" t="s">
        <v>3252</v>
      </c>
      <c r="E1937" s="2" t="s">
        <v>4217</v>
      </c>
      <c r="F1937" s="2" t="s">
        <v>4218</v>
      </c>
      <c r="G1937" s="2" t="s">
        <v>1810</v>
      </c>
      <c r="H1937" s="2">
        <v>712</v>
      </c>
      <c r="I1937" s="2"/>
      <c r="J1937" t="s">
        <v>62</v>
      </c>
    </row>
    <row r="1938" spans="1:10" x14ac:dyDescent="0.25">
      <c r="A1938" s="2">
        <v>75</v>
      </c>
      <c r="B1938" s="2">
        <v>106</v>
      </c>
      <c r="C1938" s="2">
        <v>181</v>
      </c>
      <c r="D1938" s="2" t="s">
        <v>3143</v>
      </c>
      <c r="E1938" s="2" t="s">
        <v>4422</v>
      </c>
      <c r="F1938" s="2" t="s">
        <v>1743</v>
      </c>
      <c r="G1938" s="2" t="s">
        <v>4219</v>
      </c>
      <c r="H1938" s="2" t="s">
        <v>4220</v>
      </c>
      <c r="I1938" s="2" t="s">
        <v>273</v>
      </c>
      <c r="J1938" t="s">
        <v>62</v>
      </c>
    </row>
    <row r="1939" spans="1:10" x14ac:dyDescent="0.25">
      <c r="A1939" s="2">
        <v>75</v>
      </c>
      <c r="B1939" s="2">
        <v>106</v>
      </c>
      <c r="C1939" s="2">
        <v>181</v>
      </c>
      <c r="D1939" s="2" t="s">
        <v>3143</v>
      </c>
      <c r="E1939" s="2" t="s">
        <v>4221</v>
      </c>
      <c r="F1939" s="2" t="s">
        <v>55</v>
      </c>
      <c r="G1939" s="2" t="s">
        <v>4222</v>
      </c>
      <c r="H1939" s="2" t="s">
        <v>4223</v>
      </c>
      <c r="I1939" s="2" t="s">
        <v>273</v>
      </c>
      <c r="J1939" t="s">
        <v>62</v>
      </c>
    </row>
    <row r="1940" spans="1:10" x14ac:dyDescent="0.25">
      <c r="A1940" s="2">
        <v>75</v>
      </c>
      <c r="B1940" s="2">
        <v>106</v>
      </c>
      <c r="C1940" s="2">
        <v>181</v>
      </c>
      <c r="D1940" s="2" t="s">
        <v>3143</v>
      </c>
      <c r="E1940" s="2" t="s">
        <v>4221</v>
      </c>
      <c r="F1940" s="2" t="s">
        <v>55</v>
      </c>
      <c r="G1940" s="2" t="s">
        <v>4222</v>
      </c>
      <c r="H1940" s="2" t="s">
        <v>4224</v>
      </c>
      <c r="I1940" s="2" t="s">
        <v>78</v>
      </c>
      <c r="J1940" t="s">
        <v>62</v>
      </c>
    </row>
    <row r="1941" spans="1:10" x14ac:dyDescent="0.25">
      <c r="A1941" s="2">
        <v>75</v>
      </c>
      <c r="B1941" s="2">
        <v>106</v>
      </c>
      <c r="C1941" s="2">
        <v>181</v>
      </c>
      <c r="D1941" s="2" t="s">
        <v>3143</v>
      </c>
      <c r="E1941" s="2" t="s">
        <v>4225</v>
      </c>
      <c r="F1941" s="2" t="s">
        <v>2085</v>
      </c>
      <c r="G1941" s="2" t="s">
        <v>4226</v>
      </c>
      <c r="H1941" s="2" t="s">
        <v>4227</v>
      </c>
      <c r="I1941" s="2"/>
      <c r="J1941" t="s">
        <v>62</v>
      </c>
    </row>
    <row r="1942" spans="1:10" x14ac:dyDescent="0.25">
      <c r="A1942" s="2">
        <v>75</v>
      </c>
      <c r="B1942" s="2">
        <v>106</v>
      </c>
      <c r="C1942" s="2">
        <v>181</v>
      </c>
      <c r="D1942" s="2" t="s">
        <v>3143</v>
      </c>
      <c r="E1942" s="2" t="s">
        <v>4225</v>
      </c>
      <c r="F1942" s="2" t="s">
        <v>2085</v>
      </c>
      <c r="G1942" s="2" t="s">
        <v>4226</v>
      </c>
      <c r="H1942" s="2" t="s">
        <v>4228</v>
      </c>
      <c r="I1942" s="2" t="s">
        <v>73</v>
      </c>
      <c r="J1942" t="s">
        <v>62</v>
      </c>
    </row>
    <row r="1943" spans="1:10" x14ac:dyDescent="0.25">
      <c r="A1943" s="2">
        <v>75</v>
      </c>
      <c r="B1943" s="2">
        <v>106</v>
      </c>
      <c r="C1943" s="2">
        <v>181</v>
      </c>
      <c r="D1943" s="2" t="s">
        <v>3143</v>
      </c>
      <c r="E1943" s="2" t="s">
        <v>4229</v>
      </c>
      <c r="F1943" s="2" t="s">
        <v>4230</v>
      </c>
      <c r="G1943" s="2" t="s">
        <v>4231</v>
      </c>
      <c r="H1943" s="2" t="s">
        <v>4232</v>
      </c>
      <c r="I1943" s="2" t="s">
        <v>227</v>
      </c>
      <c r="J1943" t="s">
        <v>62</v>
      </c>
    </row>
    <row r="1944" spans="1:10" x14ac:dyDescent="0.25">
      <c r="A1944" s="2">
        <v>75</v>
      </c>
      <c r="B1944" s="2">
        <v>106</v>
      </c>
      <c r="C1944" s="2">
        <v>181</v>
      </c>
      <c r="D1944" s="2" t="s">
        <v>3143</v>
      </c>
      <c r="E1944" s="2" t="s">
        <v>4233</v>
      </c>
      <c r="F1944" s="2" t="s">
        <v>3756</v>
      </c>
      <c r="G1944" s="2" t="s">
        <v>4234</v>
      </c>
      <c r="H1944" s="2" t="s">
        <v>4235</v>
      </c>
      <c r="I1944" s="2"/>
      <c r="J1944" t="s">
        <v>62</v>
      </c>
    </row>
    <row r="1945" spans="1:10" x14ac:dyDescent="0.25">
      <c r="A1945" s="2">
        <v>75</v>
      </c>
      <c r="B1945" s="2">
        <v>106</v>
      </c>
      <c r="C1945" s="2">
        <v>181</v>
      </c>
      <c r="D1945" s="2" t="s">
        <v>3143</v>
      </c>
      <c r="E1945" s="2" t="s">
        <v>4236</v>
      </c>
      <c r="F1945" s="2" t="s">
        <v>4237</v>
      </c>
      <c r="G1945" s="2" t="s">
        <v>4238</v>
      </c>
      <c r="H1945" s="2" t="s">
        <v>4239</v>
      </c>
      <c r="I1945" s="2"/>
      <c r="J1945" t="s">
        <v>62</v>
      </c>
    </row>
    <row r="1946" spans="1:10" x14ac:dyDescent="0.25">
      <c r="A1946" s="2">
        <v>75</v>
      </c>
      <c r="B1946" s="2">
        <v>106</v>
      </c>
      <c r="C1946" s="2">
        <v>181</v>
      </c>
      <c r="D1946" s="2" t="s">
        <v>3143</v>
      </c>
      <c r="E1946" s="2" t="s">
        <v>4236</v>
      </c>
      <c r="F1946" s="2" t="s">
        <v>4237</v>
      </c>
      <c r="G1946" s="2" t="s">
        <v>4238</v>
      </c>
      <c r="H1946" s="2" t="s">
        <v>4240</v>
      </c>
      <c r="I1946" s="2" t="s">
        <v>110</v>
      </c>
      <c r="J1946" t="s">
        <v>62</v>
      </c>
    </row>
    <row r="1947" spans="1:10" x14ac:dyDescent="0.25">
      <c r="A1947" s="2">
        <v>75</v>
      </c>
      <c r="B1947" s="2">
        <v>106</v>
      </c>
      <c r="C1947" s="2">
        <v>181</v>
      </c>
      <c r="D1947" s="2" t="s">
        <v>3143</v>
      </c>
      <c r="E1947" s="2" t="s">
        <v>4236</v>
      </c>
      <c r="F1947" s="2" t="s">
        <v>4237</v>
      </c>
      <c r="G1947" s="2" t="s">
        <v>4238</v>
      </c>
      <c r="H1947" s="2" t="s">
        <v>4241</v>
      </c>
      <c r="I1947" s="2"/>
      <c r="J1947" t="s">
        <v>62</v>
      </c>
    </row>
    <row r="1948" spans="1:10" x14ac:dyDescent="0.25">
      <c r="A1948" s="2">
        <v>76</v>
      </c>
      <c r="B1948" s="2">
        <v>105</v>
      </c>
      <c r="C1948" s="2">
        <v>181</v>
      </c>
      <c r="D1948" s="2" t="s">
        <v>3360</v>
      </c>
      <c r="E1948" s="2" t="s">
        <v>4242</v>
      </c>
      <c r="F1948" s="2" t="s">
        <v>84</v>
      </c>
      <c r="G1948" s="2" t="s">
        <v>4243</v>
      </c>
      <c r="H1948" s="2" t="s">
        <v>4244</v>
      </c>
      <c r="I1948" s="2" t="s">
        <v>273</v>
      </c>
      <c r="J1948" t="s">
        <v>62</v>
      </c>
    </row>
    <row r="1949" spans="1:10" x14ac:dyDescent="0.25">
      <c r="A1949" s="2">
        <v>76</v>
      </c>
      <c r="B1949" s="2">
        <v>105</v>
      </c>
      <c r="C1949" s="2">
        <v>181</v>
      </c>
      <c r="D1949" s="2" t="s">
        <v>3360</v>
      </c>
      <c r="E1949" s="2" t="s">
        <v>4245</v>
      </c>
      <c r="F1949" s="2" t="s">
        <v>3560</v>
      </c>
      <c r="G1949" s="2" t="s">
        <v>456</v>
      </c>
      <c r="H1949" s="2" t="s">
        <v>4246</v>
      </c>
      <c r="I1949" s="2" t="s">
        <v>110</v>
      </c>
      <c r="J1949" t="s">
        <v>62</v>
      </c>
    </row>
    <row r="1950" spans="1:10" x14ac:dyDescent="0.25">
      <c r="A1950" s="2">
        <v>77</v>
      </c>
      <c r="B1950" s="2">
        <v>104</v>
      </c>
      <c r="C1950" s="2">
        <v>181</v>
      </c>
      <c r="D1950" s="2" t="s">
        <v>3782</v>
      </c>
      <c r="E1950" s="2" t="s">
        <v>4247</v>
      </c>
      <c r="F1950" s="2" t="s">
        <v>314</v>
      </c>
      <c r="G1950" s="2" t="s">
        <v>4248</v>
      </c>
      <c r="H1950" s="2" t="s">
        <v>4249</v>
      </c>
      <c r="I1950" s="2" t="s">
        <v>273</v>
      </c>
      <c r="J1950" t="s">
        <v>62</v>
      </c>
    </row>
    <row r="1951" spans="1:10" x14ac:dyDescent="0.25">
      <c r="A1951" s="2">
        <v>77</v>
      </c>
      <c r="B1951" s="2">
        <v>104</v>
      </c>
      <c r="C1951" s="2">
        <v>181</v>
      </c>
      <c r="D1951" s="2" t="s">
        <v>3782</v>
      </c>
      <c r="E1951" s="2" t="s">
        <v>4250</v>
      </c>
      <c r="F1951" s="2" t="s">
        <v>1743</v>
      </c>
      <c r="G1951" s="2" t="s">
        <v>4251</v>
      </c>
      <c r="H1951" s="2">
        <v>341.5</v>
      </c>
      <c r="I1951" s="2" t="s">
        <v>110</v>
      </c>
      <c r="J1951" t="s">
        <v>62</v>
      </c>
    </row>
    <row r="1952" spans="1:10" x14ac:dyDescent="0.25">
      <c r="A1952" s="2">
        <v>77</v>
      </c>
      <c r="B1952" s="2">
        <v>104</v>
      </c>
      <c r="C1952" s="2">
        <v>181</v>
      </c>
      <c r="D1952" s="2" t="s">
        <v>3782</v>
      </c>
      <c r="E1952" s="2" t="s">
        <v>4250</v>
      </c>
      <c r="F1952" s="2" t="s">
        <v>1743</v>
      </c>
      <c r="G1952" s="2" t="s">
        <v>4251</v>
      </c>
      <c r="H1952" s="2">
        <v>366.5</v>
      </c>
      <c r="I1952" s="2"/>
      <c r="J1952" t="s">
        <v>62</v>
      </c>
    </row>
    <row r="1953" spans="1:10" x14ac:dyDescent="0.25">
      <c r="A1953" s="2">
        <v>77</v>
      </c>
      <c r="B1953" s="2">
        <v>104</v>
      </c>
      <c r="C1953" s="2">
        <v>181</v>
      </c>
      <c r="D1953" s="2" t="s">
        <v>3782</v>
      </c>
      <c r="E1953" s="2" t="s">
        <v>4252</v>
      </c>
      <c r="F1953" s="2" t="s">
        <v>1455</v>
      </c>
      <c r="G1953" s="2" t="s">
        <v>4253</v>
      </c>
      <c r="H1953" s="2">
        <v>54.9</v>
      </c>
      <c r="I1953" s="2"/>
      <c r="J1953" t="s">
        <v>62</v>
      </c>
    </row>
    <row r="1954" spans="1:10" x14ac:dyDescent="0.25">
      <c r="A1954" s="2">
        <v>77</v>
      </c>
      <c r="B1954" s="2">
        <v>104</v>
      </c>
      <c r="C1954" s="2">
        <v>181</v>
      </c>
      <c r="D1954" s="2" t="s">
        <v>3782</v>
      </c>
      <c r="E1954" s="2" t="s">
        <v>4252</v>
      </c>
      <c r="F1954" s="2" t="s">
        <v>1455</v>
      </c>
      <c r="G1954" s="2" t="s">
        <v>4253</v>
      </c>
      <c r="H1954" s="2">
        <v>151.80000000000001</v>
      </c>
      <c r="I1954" s="2"/>
      <c r="J1954" t="s">
        <v>62</v>
      </c>
    </row>
    <row r="1955" spans="1:10" x14ac:dyDescent="0.25">
      <c r="A1955" s="2">
        <v>77</v>
      </c>
      <c r="B1955" s="2">
        <v>104</v>
      </c>
      <c r="C1955" s="2">
        <v>181</v>
      </c>
      <c r="D1955" s="2" t="s">
        <v>3782</v>
      </c>
      <c r="E1955" s="2" t="s">
        <v>4252</v>
      </c>
      <c r="F1955" s="2" t="s">
        <v>1455</v>
      </c>
      <c r="G1955" s="2" t="s">
        <v>4253</v>
      </c>
      <c r="H1955" s="2">
        <v>547.6</v>
      </c>
      <c r="I1955" s="2"/>
      <c r="J1955" t="s">
        <v>62</v>
      </c>
    </row>
    <row r="1956" spans="1:10" x14ac:dyDescent="0.25">
      <c r="A1956" s="2">
        <v>78</v>
      </c>
      <c r="B1956" s="2">
        <v>103</v>
      </c>
      <c r="C1956" s="2">
        <v>181</v>
      </c>
      <c r="D1956" s="2" t="s">
        <v>3501</v>
      </c>
      <c r="E1956" s="2" t="s">
        <v>4254</v>
      </c>
      <c r="F1956" s="2" t="s">
        <v>3240</v>
      </c>
      <c r="G1956" s="2" t="s">
        <v>4255</v>
      </c>
      <c r="H1956" s="2" t="s">
        <v>4256</v>
      </c>
      <c r="I1956" s="2" t="s">
        <v>279</v>
      </c>
      <c r="J1956" t="s">
        <v>62</v>
      </c>
    </row>
    <row r="1957" spans="1:10" x14ac:dyDescent="0.25">
      <c r="A1957" s="2">
        <v>78</v>
      </c>
      <c r="B1957" s="2">
        <v>103</v>
      </c>
      <c r="C1957" s="2">
        <v>181</v>
      </c>
      <c r="D1957" s="2" t="s">
        <v>3501</v>
      </c>
      <c r="E1957" s="2" t="s">
        <v>4257</v>
      </c>
      <c r="F1957" s="2" t="s">
        <v>359</v>
      </c>
      <c r="G1957" s="2" t="s">
        <v>4258</v>
      </c>
      <c r="H1957" s="2" t="s">
        <v>4259</v>
      </c>
      <c r="I1957" s="2" t="s">
        <v>273</v>
      </c>
      <c r="J1957" t="s">
        <v>62</v>
      </c>
    </row>
    <row r="1958" spans="1:10" x14ac:dyDescent="0.25">
      <c r="A1958" s="2">
        <v>78</v>
      </c>
      <c r="B1958" s="2">
        <v>103</v>
      </c>
      <c r="C1958" s="2">
        <v>181</v>
      </c>
      <c r="D1958" s="2" t="s">
        <v>3501</v>
      </c>
      <c r="E1958" s="2" t="s">
        <v>4257</v>
      </c>
      <c r="F1958" s="2" t="s">
        <v>359</v>
      </c>
      <c r="G1958" s="2" t="s">
        <v>4258</v>
      </c>
      <c r="H1958" s="2" t="s">
        <v>4260</v>
      </c>
      <c r="I1958" s="2" t="s">
        <v>273</v>
      </c>
      <c r="J1958" t="s">
        <v>62</v>
      </c>
    </row>
    <row r="1959" spans="1:10" x14ac:dyDescent="0.25">
      <c r="A1959" s="2">
        <v>78</v>
      </c>
      <c r="B1959" s="2">
        <v>103</v>
      </c>
      <c r="C1959" s="2">
        <v>181</v>
      </c>
      <c r="D1959" s="2" t="s">
        <v>3501</v>
      </c>
      <c r="E1959" s="2" t="s">
        <v>4257</v>
      </c>
      <c r="F1959" s="2" t="s">
        <v>359</v>
      </c>
      <c r="G1959" s="2" t="s">
        <v>4258</v>
      </c>
      <c r="H1959" s="2" t="s">
        <v>4261</v>
      </c>
      <c r="I1959" s="2" t="s">
        <v>78</v>
      </c>
      <c r="J1959" t="s">
        <v>62</v>
      </c>
    </row>
    <row r="1960" spans="1:10" x14ac:dyDescent="0.25">
      <c r="A1960" s="2">
        <v>72</v>
      </c>
      <c r="B1960" s="2">
        <v>110</v>
      </c>
      <c r="C1960" s="2">
        <v>182</v>
      </c>
      <c r="D1960" s="2" t="s">
        <v>3071</v>
      </c>
      <c r="E1960" s="2" t="s">
        <v>4262</v>
      </c>
      <c r="F1960" s="2" t="s">
        <v>1803</v>
      </c>
      <c r="G1960" s="2" t="s">
        <v>4263</v>
      </c>
      <c r="H1960" s="2">
        <v>264</v>
      </c>
      <c r="I1960" s="2"/>
      <c r="J1960" t="s">
        <v>62</v>
      </c>
    </row>
    <row r="1961" spans="1:10" x14ac:dyDescent="0.25">
      <c r="A1961" s="2">
        <v>73</v>
      </c>
      <c r="B1961" s="2">
        <v>109</v>
      </c>
      <c r="C1961" s="2">
        <v>182</v>
      </c>
      <c r="D1961" s="2" t="s">
        <v>3425</v>
      </c>
      <c r="E1961" s="2" t="s">
        <v>4264</v>
      </c>
      <c r="F1961" s="2" t="s">
        <v>128</v>
      </c>
      <c r="G1961" s="2" t="s">
        <v>4265</v>
      </c>
      <c r="H1961" s="2" t="s">
        <v>4266</v>
      </c>
      <c r="I1961" s="2" t="s">
        <v>45</v>
      </c>
      <c r="J1961" t="s">
        <v>62</v>
      </c>
    </row>
    <row r="1962" spans="1:10" x14ac:dyDescent="0.25">
      <c r="A1962" s="2">
        <v>73</v>
      </c>
      <c r="B1962" s="2">
        <v>109</v>
      </c>
      <c r="C1962" s="2">
        <v>182</v>
      </c>
      <c r="D1962" s="2" t="s">
        <v>3425</v>
      </c>
      <c r="E1962" s="2" t="s">
        <v>4267</v>
      </c>
      <c r="F1962" s="2">
        <v>-10</v>
      </c>
      <c r="G1962" s="2" t="s">
        <v>4268</v>
      </c>
      <c r="H1962" s="2" t="s">
        <v>4269</v>
      </c>
      <c r="I1962" s="2" t="s">
        <v>196</v>
      </c>
      <c r="J1962" t="s">
        <v>62</v>
      </c>
    </row>
    <row r="1963" spans="1:10" x14ac:dyDescent="0.25">
      <c r="A1963" s="2">
        <v>73</v>
      </c>
      <c r="B1963" s="2">
        <v>109</v>
      </c>
      <c r="C1963" s="2">
        <v>182</v>
      </c>
      <c r="D1963" s="2" t="s">
        <v>3425</v>
      </c>
      <c r="E1963" s="2" t="s">
        <v>4267</v>
      </c>
      <c r="F1963" s="2">
        <v>-10</v>
      </c>
      <c r="G1963" s="2" t="s">
        <v>4268</v>
      </c>
      <c r="H1963" s="2" t="s">
        <v>4270</v>
      </c>
      <c r="I1963" s="2" t="s">
        <v>197</v>
      </c>
      <c r="J1963" t="s">
        <v>62</v>
      </c>
    </row>
    <row r="1964" spans="1:10" x14ac:dyDescent="0.25">
      <c r="A1964" s="2">
        <v>74</v>
      </c>
      <c r="B1964" s="2">
        <v>108</v>
      </c>
      <c r="C1964" s="2">
        <v>182</v>
      </c>
      <c r="D1964" s="2" t="s">
        <v>3252</v>
      </c>
      <c r="E1964" s="2" t="s">
        <v>4271</v>
      </c>
      <c r="F1964" s="2" t="s">
        <v>1892</v>
      </c>
      <c r="G1964" s="2" t="s">
        <v>3030</v>
      </c>
      <c r="H1964" s="2" t="s">
        <v>4272</v>
      </c>
      <c r="I1964" s="2" t="s">
        <v>279</v>
      </c>
      <c r="J1964" t="s">
        <v>62</v>
      </c>
    </row>
    <row r="1965" spans="1:10" x14ac:dyDescent="0.25">
      <c r="A1965" s="2">
        <v>74</v>
      </c>
      <c r="B1965" s="2">
        <v>108</v>
      </c>
      <c r="C1965" s="2">
        <v>182</v>
      </c>
      <c r="D1965" s="2" t="s">
        <v>3252</v>
      </c>
      <c r="E1965" s="2" t="s">
        <v>4271</v>
      </c>
      <c r="F1965" s="2" t="s">
        <v>1892</v>
      </c>
      <c r="G1965" s="2" t="s">
        <v>3030</v>
      </c>
      <c r="H1965" s="2" t="s">
        <v>4273</v>
      </c>
      <c r="I1965" s="2"/>
      <c r="J1965" t="s">
        <v>62</v>
      </c>
    </row>
    <row r="1966" spans="1:10" x14ac:dyDescent="0.25">
      <c r="A1966" s="2">
        <v>74</v>
      </c>
      <c r="B1966" s="2">
        <v>108</v>
      </c>
      <c r="C1966" s="2">
        <v>182</v>
      </c>
      <c r="D1966" s="2" t="s">
        <v>3252</v>
      </c>
      <c r="E1966" s="2" t="s">
        <v>4274</v>
      </c>
      <c r="F1966" s="2" t="s">
        <v>843</v>
      </c>
      <c r="G1966" s="2" t="s">
        <v>4275</v>
      </c>
      <c r="H1966" s="2">
        <v>19</v>
      </c>
      <c r="I1966" s="2"/>
      <c r="J1966" t="s">
        <v>62</v>
      </c>
    </row>
    <row r="1967" spans="1:10" x14ac:dyDescent="0.25">
      <c r="A1967" s="2">
        <v>74</v>
      </c>
      <c r="B1967" s="2">
        <v>108</v>
      </c>
      <c r="C1967" s="2">
        <v>182</v>
      </c>
      <c r="D1967" s="2" t="s">
        <v>3252</v>
      </c>
      <c r="E1967" s="2" t="s">
        <v>4274</v>
      </c>
      <c r="F1967" s="2" t="s">
        <v>843</v>
      </c>
      <c r="G1967" s="2" t="s">
        <v>4275</v>
      </c>
      <c r="H1967" s="2" t="s">
        <v>4276</v>
      </c>
      <c r="I1967" s="2" t="s">
        <v>49</v>
      </c>
      <c r="J1967" t="s">
        <v>62</v>
      </c>
    </row>
    <row r="1968" spans="1:10" x14ac:dyDescent="0.25">
      <c r="A1968" s="2">
        <v>74</v>
      </c>
      <c r="B1968" s="2">
        <v>108</v>
      </c>
      <c r="C1968" s="2">
        <v>182</v>
      </c>
      <c r="D1968" s="2" t="s">
        <v>3252</v>
      </c>
      <c r="E1968" s="2" t="s">
        <v>4274</v>
      </c>
      <c r="F1968" s="2" t="s">
        <v>843</v>
      </c>
      <c r="G1968" s="2" t="s">
        <v>4275</v>
      </c>
      <c r="H1968" s="2" t="s">
        <v>4277</v>
      </c>
      <c r="I1968" s="2" t="s">
        <v>73</v>
      </c>
      <c r="J1968" t="s">
        <v>62</v>
      </c>
    </row>
    <row r="1969" spans="1:10" x14ac:dyDescent="0.25">
      <c r="A1969" s="2">
        <v>74</v>
      </c>
      <c r="B1969" s="2">
        <v>108</v>
      </c>
      <c r="C1969" s="2">
        <v>182</v>
      </c>
      <c r="D1969" s="2" t="s">
        <v>3252</v>
      </c>
      <c r="E1969" s="2" t="s">
        <v>4278</v>
      </c>
      <c r="F1969" s="2" t="s">
        <v>926</v>
      </c>
      <c r="G1969" s="2" t="s">
        <v>3063</v>
      </c>
      <c r="H1969" s="2" t="s">
        <v>4279</v>
      </c>
      <c r="I1969" s="2" t="s">
        <v>78</v>
      </c>
      <c r="J1969" t="s">
        <v>62</v>
      </c>
    </row>
    <row r="1970" spans="1:10" x14ac:dyDescent="0.25">
      <c r="A1970" s="2">
        <v>75</v>
      </c>
      <c r="B1970" s="2">
        <v>107</v>
      </c>
      <c r="C1970" s="2">
        <v>182</v>
      </c>
      <c r="D1970" s="2" t="s">
        <v>3143</v>
      </c>
      <c r="E1970" s="2" t="s">
        <v>4280</v>
      </c>
      <c r="F1970" s="2" t="s">
        <v>709</v>
      </c>
      <c r="G1970" s="2" t="s">
        <v>4281</v>
      </c>
      <c r="H1970" s="2" t="s">
        <v>4282</v>
      </c>
      <c r="I1970" s="2" t="s">
        <v>273</v>
      </c>
      <c r="J1970" t="s">
        <v>62</v>
      </c>
    </row>
    <row r="1971" spans="1:10" x14ac:dyDescent="0.25">
      <c r="A1971" s="2">
        <v>75</v>
      </c>
      <c r="B1971" s="2">
        <v>107</v>
      </c>
      <c r="C1971" s="2">
        <v>182</v>
      </c>
      <c r="D1971" s="2" t="s">
        <v>3143</v>
      </c>
      <c r="E1971" s="2" t="s">
        <v>4280</v>
      </c>
      <c r="F1971" s="2" t="s">
        <v>709</v>
      </c>
      <c r="G1971" s="2" t="s">
        <v>4281</v>
      </c>
      <c r="H1971" s="2" t="s">
        <v>4283</v>
      </c>
      <c r="I1971" s="2" t="s">
        <v>1464</v>
      </c>
      <c r="J1971" t="s">
        <v>62</v>
      </c>
    </row>
    <row r="1972" spans="1:10" x14ac:dyDescent="0.25">
      <c r="A1972" s="2">
        <v>75</v>
      </c>
      <c r="B1972" s="2">
        <v>107</v>
      </c>
      <c r="C1972" s="2">
        <v>182</v>
      </c>
      <c r="D1972" s="2" t="s">
        <v>3143</v>
      </c>
      <c r="E1972" s="2" t="s">
        <v>4284</v>
      </c>
      <c r="F1972" s="2" t="s">
        <v>1504</v>
      </c>
      <c r="G1972" s="2" t="s">
        <v>4285</v>
      </c>
      <c r="H1972" s="2" t="s">
        <v>4286</v>
      </c>
      <c r="I1972" s="2"/>
      <c r="J1972" t="s">
        <v>62</v>
      </c>
    </row>
    <row r="1973" spans="1:10" x14ac:dyDescent="0.25">
      <c r="A1973" s="2">
        <v>75</v>
      </c>
      <c r="B1973" s="2">
        <v>107</v>
      </c>
      <c r="C1973" s="2">
        <v>182</v>
      </c>
      <c r="D1973" s="2" t="s">
        <v>3143</v>
      </c>
      <c r="E1973" s="2" t="s">
        <v>4287</v>
      </c>
      <c r="F1973" s="2" t="s">
        <v>4288</v>
      </c>
      <c r="G1973" s="2" t="s">
        <v>4289</v>
      </c>
      <c r="H1973" s="2" t="s">
        <v>4290</v>
      </c>
      <c r="I1973" s="2" t="s">
        <v>279</v>
      </c>
      <c r="J1973" t="s">
        <v>62</v>
      </c>
    </row>
    <row r="1974" spans="1:10" x14ac:dyDescent="0.25">
      <c r="A1974" s="2">
        <v>75</v>
      </c>
      <c r="B1974" s="2">
        <v>107</v>
      </c>
      <c r="C1974" s="2">
        <v>182</v>
      </c>
      <c r="D1974" s="2" t="s">
        <v>3143</v>
      </c>
      <c r="E1974" s="2" t="s">
        <v>4287</v>
      </c>
      <c r="F1974" s="2" t="s">
        <v>4288</v>
      </c>
      <c r="G1974" s="2" t="s">
        <v>4289</v>
      </c>
      <c r="H1974" s="2" t="s">
        <v>4291</v>
      </c>
      <c r="I1974" s="2" t="s">
        <v>73</v>
      </c>
      <c r="J1974" t="s">
        <v>62</v>
      </c>
    </row>
    <row r="1975" spans="1:10" x14ac:dyDescent="0.25">
      <c r="A1975" s="2">
        <v>76</v>
      </c>
      <c r="B1975" s="2">
        <v>106</v>
      </c>
      <c r="C1975" s="2">
        <v>182</v>
      </c>
      <c r="D1975" s="2" t="s">
        <v>3360</v>
      </c>
      <c r="E1975" s="2" t="s">
        <v>4292</v>
      </c>
      <c r="F1975" s="2" t="s">
        <v>1258</v>
      </c>
      <c r="G1975" s="2" t="s">
        <v>4293</v>
      </c>
      <c r="H1975" s="2" t="s">
        <v>4294</v>
      </c>
      <c r="I1975" s="2" t="s">
        <v>273</v>
      </c>
      <c r="J1975" t="s">
        <v>62</v>
      </c>
    </row>
    <row r="1976" spans="1:10" x14ac:dyDescent="0.25">
      <c r="A1976" s="2">
        <v>76</v>
      </c>
      <c r="B1976" s="2">
        <v>106</v>
      </c>
      <c r="C1976" s="2">
        <v>182</v>
      </c>
      <c r="D1976" s="2" t="s">
        <v>3360</v>
      </c>
      <c r="E1976" s="2" t="s">
        <v>4295</v>
      </c>
      <c r="F1976" s="2" t="s">
        <v>4296</v>
      </c>
      <c r="G1976" s="2" t="s">
        <v>4297</v>
      </c>
      <c r="H1976" s="2" t="s">
        <v>4298</v>
      </c>
      <c r="I1976" s="2"/>
      <c r="J1976" t="s">
        <v>62</v>
      </c>
    </row>
    <row r="1977" spans="1:10" x14ac:dyDescent="0.25">
      <c r="A1977" s="2">
        <v>76</v>
      </c>
      <c r="B1977" s="2">
        <v>106</v>
      </c>
      <c r="C1977" s="2">
        <v>182</v>
      </c>
      <c r="D1977" s="2" t="s">
        <v>3360</v>
      </c>
      <c r="E1977" s="2" t="s">
        <v>4295</v>
      </c>
      <c r="F1977" s="2" t="s">
        <v>4296</v>
      </c>
      <c r="G1977" s="2" t="s">
        <v>4297</v>
      </c>
      <c r="H1977" s="2" t="s">
        <v>4299</v>
      </c>
      <c r="I1977" s="2" t="s">
        <v>49</v>
      </c>
      <c r="J1977" t="s">
        <v>62</v>
      </c>
    </row>
    <row r="1978" spans="1:10" x14ac:dyDescent="0.25">
      <c r="A1978" s="2">
        <v>76</v>
      </c>
      <c r="B1978" s="2">
        <v>106</v>
      </c>
      <c r="C1978" s="2">
        <v>182</v>
      </c>
      <c r="D1978" s="2" t="s">
        <v>3360</v>
      </c>
      <c r="E1978" s="2" t="s">
        <v>4295</v>
      </c>
      <c r="F1978" s="2" t="s">
        <v>4296</v>
      </c>
      <c r="G1978" s="2" t="s">
        <v>4297</v>
      </c>
      <c r="H1978" s="2" t="s">
        <v>4300</v>
      </c>
      <c r="I1978" s="2"/>
      <c r="J1978" t="s">
        <v>62</v>
      </c>
    </row>
    <row r="1979" spans="1:10" x14ac:dyDescent="0.25">
      <c r="A1979" s="2">
        <v>76</v>
      </c>
      <c r="B1979" s="2">
        <v>106</v>
      </c>
      <c r="C1979" s="2">
        <v>182</v>
      </c>
      <c r="D1979" s="2" t="s">
        <v>3360</v>
      </c>
      <c r="E1979" s="2" t="s">
        <v>4295</v>
      </c>
      <c r="F1979" s="2" t="s">
        <v>4296</v>
      </c>
      <c r="G1979" s="2" t="s">
        <v>4297</v>
      </c>
      <c r="H1979" s="2" t="s">
        <v>4301</v>
      </c>
      <c r="I1979" s="2"/>
      <c r="J1979" t="s">
        <v>62</v>
      </c>
    </row>
    <row r="1980" spans="1:10" x14ac:dyDescent="0.25">
      <c r="A1980" s="2">
        <v>76</v>
      </c>
      <c r="B1980" s="2">
        <v>106</v>
      </c>
      <c r="C1980" s="2">
        <v>182</v>
      </c>
      <c r="D1980" s="2" t="s">
        <v>3360</v>
      </c>
      <c r="E1980" s="2" t="s">
        <v>4295</v>
      </c>
      <c r="F1980" s="2" t="s">
        <v>4296</v>
      </c>
      <c r="G1980" s="2" t="s">
        <v>4297</v>
      </c>
      <c r="H1980" s="2" t="s">
        <v>4302</v>
      </c>
      <c r="I1980" s="2"/>
      <c r="J1980" t="s">
        <v>62</v>
      </c>
    </row>
    <row r="1981" spans="1:10" x14ac:dyDescent="0.25">
      <c r="A1981" s="2">
        <v>76</v>
      </c>
      <c r="B1981" s="2">
        <v>106</v>
      </c>
      <c r="C1981" s="2">
        <v>182</v>
      </c>
      <c r="D1981" s="2" t="s">
        <v>3360</v>
      </c>
      <c r="E1981" s="2" t="s">
        <v>4295</v>
      </c>
      <c r="F1981" s="2" t="s">
        <v>4296</v>
      </c>
      <c r="G1981" s="2" t="s">
        <v>4297</v>
      </c>
      <c r="H1981" s="2" t="s">
        <v>4303</v>
      </c>
      <c r="I1981" s="2" t="s">
        <v>49</v>
      </c>
      <c r="J1981" t="s">
        <v>62</v>
      </c>
    </row>
    <row r="1982" spans="1:10" x14ac:dyDescent="0.25">
      <c r="A1982" s="2">
        <v>77</v>
      </c>
      <c r="B1982" s="2">
        <v>105</v>
      </c>
      <c r="C1982" s="2">
        <v>182</v>
      </c>
      <c r="D1982" s="2" t="s">
        <v>3782</v>
      </c>
      <c r="E1982" s="2" t="s">
        <v>4304</v>
      </c>
      <c r="F1982" s="2" t="s">
        <v>1556</v>
      </c>
      <c r="G1982" s="2" t="s">
        <v>4305</v>
      </c>
      <c r="H1982" s="2" t="s">
        <v>4306</v>
      </c>
      <c r="I1982" s="2" t="s">
        <v>7</v>
      </c>
      <c r="J1982" t="s">
        <v>62</v>
      </c>
    </row>
    <row r="1983" spans="1:10" x14ac:dyDescent="0.25">
      <c r="A1983" s="2">
        <v>77</v>
      </c>
      <c r="B1983" s="2">
        <v>105</v>
      </c>
      <c r="C1983" s="2">
        <v>182</v>
      </c>
      <c r="D1983" s="2" t="s">
        <v>3782</v>
      </c>
      <c r="E1983" s="2" t="s">
        <v>4304</v>
      </c>
      <c r="F1983" s="2" t="s">
        <v>1556</v>
      </c>
      <c r="G1983" s="2" t="s">
        <v>4305</v>
      </c>
      <c r="H1983" s="2" t="s">
        <v>4307</v>
      </c>
      <c r="I1983" s="2"/>
      <c r="J1983" t="s">
        <v>62</v>
      </c>
    </row>
    <row r="1984" spans="1:10" x14ac:dyDescent="0.25">
      <c r="A1984" s="2">
        <v>77</v>
      </c>
      <c r="B1984" s="2">
        <v>105</v>
      </c>
      <c r="C1984" s="2">
        <v>182</v>
      </c>
      <c r="D1984" s="2" t="s">
        <v>3782</v>
      </c>
      <c r="E1984" s="2" t="s">
        <v>4308</v>
      </c>
      <c r="F1984" s="2" t="s">
        <v>173</v>
      </c>
      <c r="G1984" s="2" t="s">
        <v>4309</v>
      </c>
      <c r="H1984" s="2" t="s">
        <v>4310</v>
      </c>
      <c r="I1984" s="2" t="s">
        <v>78</v>
      </c>
      <c r="J1984" t="s">
        <v>62</v>
      </c>
    </row>
    <row r="1985" spans="1:10" x14ac:dyDescent="0.25">
      <c r="A1985" s="2">
        <v>73</v>
      </c>
      <c r="B1985" s="2">
        <v>110</v>
      </c>
      <c r="C1985" s="2">
        <v>183</v>
      </c>
      <c r="D1985" s="2" t="s">
        <v>3425</v>
      </c>
      <c r="E1985" s="2" t="s">
        <v>4311</v>
      </c>
      <c r="F1985" s="2" t="s">
        <v>4312</v>
      </c>
      <c r="G1985" s="2" t="s">
        <v>4313</v>
      </c>
      <c r="H1985" s="2" t="s">
        <v>4314</v>
      </c>
      <c r="I1985" s="2" t="s">
        <v>273</v>
      </c>
      <c r="J1985" t="s">
        <v>62</v>
      </c>
    </row>
    <row r="1986" spans="1:10" x14ac:dyDescent="0.25">
      <c r="A1986" s="2">
        <v>73</v>
      </c>
      <c r="B1986" s="2">
        <v>110</v>
      </c>
      <c r="C1986" s="2">
        <v>183</v>
      </c>
      <c r="D1986" s="2" t="s">
        <v>3425</v>
      </c>
      <c r="E1986" s="2">
        <v>1332</v>
      </c>
      <c r="F1986" s="2" t="s">
        <v>1202</v>
      </c>
      <c r="G1986" s="2" t="s">
        <v>4315</v>
      </c>
      <c r="H1986" s="2" t="s">
        <v>4316</v>
      </c>
      <c r="I1986" s="2" t="s">
        <v>273</v>
      </c>
      <c r="J1986" t="s">
        <v>62</v>
      </c>
    </row>
    <row r="1987" spans="1:10" x14ac:dyDescent="0.25">
      <c r="A1987" s="2">
        <v>73</v>
      </c>
      <c r="B1987" s="2">
        <v>110</v>
      </c>
      <c r="C1987" s="2">
        <v>183</v>
      </c>
      <c r="D1987" s="2" t="s">
        <v>3425</v>
      </c>
      <c r="E1987" s="2">
        <v>1332</v>
      </c>
      <c r="F1987" s="2" t="s">
        <v>1202</v>
      </c>
      <c r="G1987" s="2" t="s">
        <v>4315</v>
      </c>
      <c r="H1987" s="2" t="s">
        <v>4317</v>
      </c>
      <c r="I1987" s="2" t="s">
        <v>273</v>
      </c>
      <c r="J1987" t="s">
        <v>62</v>
      </c>
    </row>
    <row r="1988" spans="1:10" x14ac:dyDescent="0.25">
      <c r="A1988" s="2">
        <v>74</v>
      </c>
      <c r="B1988" s="2">
        <v>109</v>
      </c>
      <c r="C1988" s="2">
        <v>183</v>
      </c>
      <c r="D1988" s="2" t="s">
        <v>3252</v>
      </c>
      <c r="E1988" s="2" t="s">
        <v>4318</v>
      </c>
      <c r="F1988" s="2" t="s">
        <v>4319</v>
      </c>
      <c r="G1988" s="2" t="s">
        <v>4320</v>
      </c>
      <c r="H1988" s="2" t="s">
        <v>4321</v>
      </c>
      <c r="I1988" s="2" t="s">
        <v>227</v>
      </c>
      <c r="J1988" t="s">
        <v>62</v>
      </c>
    </row>
    <row r="1989" spans="1:10" x14ac:dyDescent="0.25">
      <c r="A1989" s="2">
        <v>74</v>
      </c>
      <c r="B1989" s="2">
        <v>109</v>
      </c>
      <c r="C1989" s="2">
        <v>183</v>
      </c>
      <c r="D1989" s="2" t="s">
        <v>3252</v>
      </c>
      <c r="E1989" s="2" t="s">
        <v>4322</v>
      </c>
      <c r="F1989" s="2" t="s">
        <v>1214</v>
      </c>
      <c r="G1989" s="2" t="s">
        <v>1040</v>
      </c>
      <c r="H1989" s="2" t="s">
        <v>4323</v>
      </c>
      <c r="I1989" s="2" t="s">
        <v>110</v>
      </c>
      <c r="J1989" t="s">
        <v>62</v>
      </c>
    </row>
    <row r="1990" spans="1:10" x14ac:dyDescent="0.25">
      <c r="A1990" s="2">
        <v>74</v>
      </c>
      <c r="B1990" s="2">
        <v>109</v>
      </c>
      <c r="C1990" s="2">
        <v>183</v>
      </c>
      <c r="D1990" s="2" t="s">
        <v>3252</v>
      </c>
      <c r="E1990" s="2" t="s">
        <v>4322</v>
      </c>
      <c r="F1990" s="2" t="s">
        <v>1214</v>
      </c>
      <c r="G1990" s="2" t="s">
        <v>1040</v>
      </c>
      <c r="H1990" s="2" t="s">
        <v>4324</v>
      </c>
      <c r="I1990" s="2" t="s">
        <v>7</v>
      </c>
      <c r="J1990" t="s">
        <v>62</v>
      </c>
    </row>
    <row r="1991" spans="1:10" x14ac:dyDescent="0.25">
      <c r="A1991" s="2">
        <v>74</v>
      </c>
      <c r="B1991" s="2">
        <v>109</v>
      </c>
      <c r="C1991" s="2">
        <v>183</v>
      </c>
      <c r="D1991" s="2" t="s">
        <v>3252</v>
      </c>
      <c r="E1991" s="2" t="s">
        <v>4322</v>
      </c>
      <c r="F1991" s="2" t="s">
        <v>1214</v>
      </c>
      <c r="G1991" s="2" t="s">
        <v>1040</v>
      </c>
      <c r="H1991" s="2" t="s">
        <v>4325</v>
      </c>
      <c r="I1991" s="2" t="s">
        <v>7</v>
      </c>
      <c r="J1991" t="s">
        <v>62</v>
      </c>
    </row>
    <row r="1992" spans="1:10" x14ac:dyDescent="0.25">
      <c r="A1992" s="2">
        <v>74</v>
      </c>
      <c r="B1992" s="2">
        <v>109</v>
      </c>
      <c r="C1992" s="2">
        <v>183</v>
      </c>
      <c r="D1992" s="2" t="s">
        <v>3252</v>
      </c>
      <c r="E1992" s="2" t="s">
        <v>4322</v>
      </c>
      <c r="F1992" s="2" t="s">
        <v>1214</v>
      </c>
      <c r="G1992" s="2" t="s">
        <v>1040</v>
      </c>
      <c r="H1992" s="2" t="s">
        <v>4326</v>
      </c>
      <c r="I1992" s="2" t="s">
        <v>92</v>
      </c>
      <c r="J1992" t="s">
        <v>62</v>
      </c>
    </row>
    <row r="1993" spans="1:10" x14ac:dyDescent="0.25">
      <c r="A1993" s="2">
        <v>74</v>
      </c>
      <c r="B1993" s="2">
        <v>109</v>
      </c>
      <c r="C1993" s="2">
        <v>183</v>
      </c>
      <c r="D1993" s="2" t="s">
        <v>3252</v>
      </c>
      <c r="E1993" s="2" t="s">
        <v>4322</v>
      </c>
      <c r="F1993" s="2" t="s">
        <v>1214</v>
      </c>
      <c r="G1993" s="2" t="s">
        <v>1040</v>
      </c>
      <c r="H1993" s="2" t="s">
        <v>4327</v>
      </c>
      <c r="I1993" s="2" t="s">
        <v>7</v>
      </c>
      <c r="J1993" t="s">
        <v>62</v>
      </c>
    </row>
    <row r="1994" spans="1:10" x14ac:dyDescent="0.25">
      <c r="A1994" s="2">
        <v>74</v>
      </c>
      <c r="B1994" s="2">
        <v>109</v>
      </c>
      <c r="C1994" s="2">
        <v>183</v>
      </c>
      <c r="D1994" s="2" t="s">
        <v>3252</v>
      </c>
      <c r="E1994" s="2" t="s">
        <v>4322</v>
      </c>
      <c r="F1994" s="2" t="s">
        <v>1214</v>
      </c>
      <c r="G1994" s="2" t="s">
        <v>1040</v>
      </c>
      <c r="H1994" s="2" t="s">
        <v>4328</v>
      </c>
      <c r="I1994" s="2" t="s">
        <v>7</v>
      </c>
      <c r="J1994" t="s">
        <v>62</v>
      </c>
    </row>
    <row r="1995" spans="1:10" x14ac:dyDescent="0.25">
      <c r="A1995" s="2">
        <v>74</v>
      </c>
      <c r="B1995" s="2">
        <v>109</v>
      </c>
      <c r="C1995" s="2">
        <v>183</v>
      </c>
      <c r="D1995" s="2" t="s">
        <v>3252</v>
      </c>
      <c r="E1995" s="2" t="s">
        <v>4322</v>
      </c>
      <c r="F1995" s="2" t="s">
        <v>1214</v>
      </c>
      <c r="G1995" s="2" t="s">
        <v>1040</v>
      </c>
      <c r="H1995" s="2" t="s">
        <v>4329</v>
      </c>
      <c r="I1995" s="2" t="s">
        <v>73</v>
      </c>
      <c r="J1995" t="s">
        <v>62</v>
      </c>
    </row>
    <row r="1996" spans="1:10" x14ac:dyDescent="0.25">
      <c r="A1996" s="2">
        <v>74</v>
      </c>
      <c r="B1996" s="2">
        <v>109</v>
      </c>
      <c r="C1996" s="2">
        <v>183</v>
      </c>
      <c r="D1996" s="2" t="s">
        <v>3252</v>
      </c>
      <c r="E1996" s="2" t="s">
        <v>4330</v>
      </c>
      <c r="F1996" s="2" t="s">
        <v>1726</v>
      </c>
      <c r="G1996" s="2" t="s">
        <v>4331</v>
      </c>
      <c r="H1996" s="2" t="s">
        <v>4332</v>
      </c>
      <c r="I1996" s="2"/>
      <c r="J1996" t="s">
        <v>62</v>
      </c>
    </row>
    <row r="1997" spans="1:10" x14ac:dyDescent="0.25">
      <c r="A1997" s="2">
        <v>74</v>
      </c>
      <c r="B1997" s="2">
        <v>109</v>
      </c>
      <c r="C1997" s="2">
        <v>183</v>
      </c>
      <c r="D1997" s="2" t="s">
        <v>3252</v>
      </c>
      <c r="E1997" s="2" t="s">
        <v>4330</v>
      </c>
      <c r="F1997" s="2" t="s">
        <v>1726</v>
      </c>
      <c r="G1997" s="2" t="s">
        <v>4331</v>
      </c>
      <c r="H1997" s="2" t="s">
        <v>4333</v>
      </c>
      <c r="I1997" s="2"/>
      <c r="J1997" t="s">
        <v>62</v>
      </c>
    </row>
    <row r="1998" spans="1:10" x14ac:dyDescent="0.25">
      <c r="A1998" s="2">
        <v>74</v>
      </c>
      <c r="B1998" s="2">
        <v>109</v>
      </c>
      <c r="C1998" s="2">
        <v>183</v>
      </c>
      <c r="D1998" s="2" t="s">
        <v>3252</v>
      </c>
      <c r="E1998" s="2" t="s">
        <v>4330</v>
      </c>
      <c r="F1998" s="2" t="s">
        <v>1726</v>
      </c>
      <c r="G1998" s="2" t="s">
        <v>4331</v>
      </c>
      <c r="H1998" s="2" t="s">
        <v>4334</v>
      </c>
      <c r="I1998" s="2"/>
      <c r="J1998" t="s">
        <v>62</v>
      </c>
    </row>
    <row r="1999" spans="1:10" x14ac:dyDescent="0.25">
      <c r="A1999" s="2">
        <v>74</v>
      </c>
      <c r="B1999" s="2">
        <v>109</v>
      </c>
      <c r="C1999" s="2">
        <v>183</v>
      </c>
      <c r="D1999" s="2" t="s">
        <v>3252</v>
      </c>
      <c r="E1999" s="2" t="s">
        <v>4330</v>
      </c>
      <c r="F1999" s="2" t="s">
        <v>1726</v>
      </c>
      <c r="G1999" s="2" t="s">
        <v>4331</v>
      </c>
      <c r="H1999" s="2" t="s">
        <v>4335</v>
      </c>
      <c r="I1999" s="2"/>
      <c r="J1999" t="s">
        <v>62</v>
      </c>
    </row>
    <row r="2000" spans="1:10" x14ac:dyDescent="0.25">
      <c r="A2000" s="2">
        <v>74</v>
      </c>
      <c r="B2000" s="2">
        <v>109</v>
      </c>
      <c r="C2000" s="2">
        <v>183</v>
      </c>
      <c r="D2000" s="2" t="s">
        <v>3252</v>
      </c>
      <c r="E2000" s="2" t="s">
        <v>4330</v>
      </c>
      <c r="F2000" s="2" t="s">
        <v>1726</v>
      </c>
      <c r="G2000" s="2" t="s">
        <v>4331</v>
      </c>
      <c r="H2000" s="2" t="s">
        <v>4336</v>
      </c>
      <c r="I2000" s="2"/>
      <c r="J2000" t="s">
        <v>62</v>
      </c>
    </row>
    <row r="2001" spans="1:10" x14ac:dyDescent="0.25">
      <c r="A2001" s="2">
        <v>75</v>
      </c>
      <c r="B2001" s="2">
        <v>108</v>
      </c>
      <c r="C2001" s="2">
        <v>183</v>
      </c>
      <c r="D2001" s="2" t="s">
        <v>3143</v>
      </c>
      <c r="E2001" s="2" t="s">
        <v>4337</v>
      </c>
      <c r="F2001" s="2" t="s">
        <v>1375</v>
      </c>
      <c r="G2001" s="2" t="s">
        <v>4338</v>
      </c>
      <c r="H2001" s="2" t="s">
        <v>4339</v>
      </c>
      <c r="I2001" s="2" t="s">
        <v>92</v>
      </c>
      <c r="J2001" t="s">
        <v>62</v>
      </c>
    </row>
    <row r="2002" spans="1:10" x14ac:dyDescent="0.25">
      <c r="A2002" s="2">
        <v>76</v>
      </c>
      <c r="B2002" s="2">
        <v>107</v>
      </c>
      <c r="C2002" s="2">
        <v>183</v>
      </c>
      <c r="D2002" s="2" t="s">
        <v>3360</v>
      </c>
      <c r="E2002" s="2" t="s">
        <v>4340</v>
      </c>
      <c r="F2002" s="2" t="s">
        <v>4341</v>
      </c>
      <c r="G2002" s="2" t="s">
        <v>2537</v>
      </c>
      <c r="H2002" s="2" t="s">
        <v>4342</v>
      </c>
      <c r="I2002" s="2" t="s">
        <v>78</v>
      </c>
      <c r="J2002" t="s">
        <v>62</v>
      </c>
    </row>
    <row r="2003" spans="1:10" x14ac:dyDescent="0.25">
      <c r="A2003" s="2">
        <v>76</v>
      </c>
      <c r="B2003" s="2">
        <v>107</v>
      </c>
      <c r="C2003" s="2">
        <v>183</v>
      </c>
      <c r="D2003" s="2" t="s">
        <v>3360</v>
      </c>
      <c r="E2003" s="2" t="s">
        <v>4340</v>
      </c>
      <c r="F2003" s="2" t="s">
        <v>4341</v>
      </c>
      <c r="G2003" s="2" t="s">
        <v>2537</v>
      </c>
      <c r="H2003" s="2" t="s">
        <v>4343</v>
      </c>
      <c r="I2003" s="2"/>
      <c r="J2003" t="s">
        <v>62</v>
      </c>
    </row>
    <row r="2004" spans="1:10" x14ac:dyDescent="0.25">
      <c r="A2004" s="2">
        <v>76</v>
      </c>
      <c r="B2004" s="2">
        <v>107</v>
      </c>
      <c r="C2004" s="2">
        <v>183</v>
      </c>
      <c r="D2004" s="2" t="s">
        <v>3360</v>
      </c>
      <c r="E2004" s="2" t="s">
        <v>4344</v>
      </c>
      <c r="F2004" s="2" t="s">
        <v>4019</v>
      </c>
      <c r="G2004" s="2" t="s">
        <v>4345</v>
      </c>
      <c r="H2004" s="2" t="s">
        <v>4346</v>
      </c>
      <c r="I2004" s="2"/>
      <c r="J2004" t="s">
        <v>62</v>
      </c>
    </row>
    <row r="2005" spans="1:10" x14ac:dyDescent="0.25">
      <c r="A2005" s="2">
        <v>76</v>
      </c>
      <c r="B2005" s="2">
        <v>107</v>
      </c>
      <c r="C2005" s="2">
        <v>183</v>
      </c>
      <c r="D2005" s="2" t="s">
        <v>3360</v>
      </c>
      <c r="E2005" s="2" t="s">
        <v>4344</v>
      </c>
      <c r="F2005" s="2" t="s">
        <v>4019</v>
      </c>
      <c r="G2005" s="2" t="s">
        <v>4345</v>
      </c>
      <c r="H2005" s="2" t="s">
        <v>4347</v>
      </c>
      <c r="I2005" s="2"/>
      <c r="J2005" t="s">
        <v>62</v>
      </c>
    </row>
    <row r="2006" spans="1:10" x14ac:dyDescent="0.25">
      <c r="A2006" s="2">
        <v>78</v>
      </c>
      <c r="B2006" s="2">
        <v>105</v>
      </c>
      <c r="C2006" s="2">
        <v>183</v>
      </c>
      <c r="D2006" s="2" t="s">
        <v>3501</v>
      </c>
      <c r="E2006" s="2" t="s">
        <v>4348</v>
      </c>
      <c r="F2006" s="2" t="s">
        <v>359</v>
      </c>
      <c r="G2006" s="2" t="s">
        <v>3535</v>
      </c>
      <c r="H2006" s="2" t="s">
        <v>4349</v>
      </c>
      <c r="I2006" s="2"/>
      <c r="J2006" t="s">
        <v>62</v>
      </c>
    </row>
    <row r="2007" spans="1:10" x14ac:dyDescent="0.25">
      <c r="A2007" s="2">
        <v>78</v>
      </c>
      <c r="B2007" s="2">
        <v>105</v>
      </c>
      <c r="C2007" s="2">
        <v>183</v>
      </c>
      <c r="D2007" s="2" t="s">
        <v>3501</v>
      </c>
      <c r="E2007" s="2" t="s">
        <v>4348</v>
      </c>
      <c r="F2007" s="2" t="s">
        <v>359</v>
      </c>
      <c r="G2007" s="2" t="s">
        <v>3535</v>
      </c>
      <c r="H2007" s="2" t="s">
        <v>4350</v>
      </c>
      <c r="I2007" s="2" t="s">
        <v>273</v>
      </c>
      <c r="J2007" t="s">
        <v>62</v>
      </c>
    </row>
    <row r="2008" spans="1:10" x14ac:dyDescent="0.25">
      <c r="A2008" s="2">
        <v>79</v>
      </c>
      <c r="B2008" s="2">
        <v>104</v>
      </c>
      <c r="C2008" s="2">
        <v>183</v>
      </c>
      <c r="D2008" s="2" t="s">
        <v>4086</v>
      </c>
      <c r="E2008" s="2" t="s">
        <v>4351</v>
      </c>
      <c r="F2008" s="2" t="s">
        <v>3485</v>
      </c>
      <c r="G2008" s="2" t="s">
        <v>1822</v>
      </c>
      <c r="H2008" s="2" t="s">
        <v>4352</v>
      </c>
      <c r="I2008" s="2" t="s">
        <v>273</v>
      </c>
      <c r="J2008" t="s">
        <v>62</v>
      </c>
    </row>
    <row r="2009" spans="1:10" x14ac:dyDescent="0.25">
      <c r="A2009" s="2">
        <v>81</v>
      </c>
      <c r="B2009" s="2">
        <v>102</v>
      </c>
      <c r="C2009" s="2">
        <v>183</v>
      </c>
      <c r="D2009" s="2" t="s">
        <v>4094</v>
      </c>
      <c r="E2009" s="2" t="s">
        <v>4353</v>
      </c>
      <c r="F2009" s="2" t="s">
        <v>213</v>
      </c>
      <c r="G2009" s="2" t="s">
        <v>4354</v>
      </c>
      <c r="H2009" s="2" t="s">
        <v>4355</v>
      </c>
      <c r="I2009" s="2"/>
      <c r="J2009" t="s">
        <v>62</v>
      </c>
    </row>
    <row r="2010" spans="1:10" x14ac:dyDescent="0.25">
      <c r="A2010" s="2">
        <v>81</v>
      </c>
      <c r="B2010" s="2">
        <v>102</v>
      </c>
      <c r="C2010" s="2">
        <v>183</v>
      </c>
      <c r="D2010" s="2" t="s">
        <v>4094</v>
      </c>
      <c r="E2010" s="2" t="s">
        <v>4353</v>
      </c>
      <c r="F2010" s="2" t="s">
        <v>213</v>
      </c>
      <c r="G2010" s="2" t="s">
        <v>4354</v>
      </c>
      <c r="H2010" s="2" t="s">
        <v>4356</v>
      </c>
      <c r="I2010" s="2"/>
      <c r="J2010" t="s">
        <v>62</v>
      </c>
    </row>
    <row r="2011" spans="1:10" x14ac:dyDescent="0.25">
      <c r="A2011" s="2">
        <v>74</v>
      </c>
      <c r="B2011" s="2">
        <v>110</v>
      </c>
      <c r="C2011" s="2">
        <v>184</v>
      </c>
      <c r="D2011" s="2" t="s">
        <v>3252</v>
      </c>
      <c r="E2011" s="2" t="s">
        <v>4357</v>
      </c>
      <c r="F2011" s="2">
        <v>-5</v>
      </c>
      <c r="G2011" s="2" t="s">
        <v>4358</v>
      </c>
      <c r="H2011" s="2" t="s">
        <v>4359</v>
      </c>
      <c r="I2011" s="2" t="s">
        <v>92</v>
      </c>
      <c r="J2011" t="s">
        <v>62</v>
      </c>
    </row>
    <row r="2012" spans="1:10" x14ac:dyDescent="0.25">
      <c r="A2012" s="2">
        <v>74</v>
      </c>
      <c r="B2012" s="2">
        <v>110</v>
      </c>
      <c r="C2012" s="2">
        <v>184</v>
      </c>
      <c r="D2012" s="2" t="s">
        <v>3252</v>
      </c>
      <c r="E2012" s="2" t="s">
        <v>4357</v>
      </c>
      <c r="F2012" s="2">
        <v>-5</v>
      </c>
      <c r="G2012" s="2" t="s">
        <v>4358</v>
      </c>
      <c r="H2012" s="2" t="s">
        <v>4360</v>
      </c>
      <c r="I2012" s="2"/>
      <c r="J2012" t="s">
        <v>62</v>
      </c>
    </row>
    <row r="2013" spans="1:10" x14ac:dyDescent="0.25">
      <c r="A2013" s="2">
        <v>74</v>
      </c>
      <c r="B2013" s="2">
        <v>110</v>
      </c>
      <c r="C2013" s="2">
        <v>184</v>
      </c>
      <c r="D2013" s="2" t="s">
        <v>3252</v>
      </c>
      <c r="E2013" s="2" t="s">
        <v>4357</v>
      </c>
      <c r="F2013" s="2">
        <v>-5</v>
      </c>
      <c r="G2013" s="2" t="s">
        <v>4358</v>
      </c>
      <c r="H2013" s="2" t="s">
        <v>4361</v>
      </c>
      <c r="I2013" s="2"/>
      <c r="J2013" t="s">
        <v>62</v>
      </c>
    </row>
    <row r="2014" spans="1:10" x14ac:dyDescent="0.25">
      <c r="A2014" s="2">
        <v>74</v>
      </c>
      <c r="B2014" s="2">
        <v>110</v>
      </c>
      <c r="C2014" s="2">
        <v>184</v>
      </c>
      <c r="D2014" s="2" t="s">
        <v>3252</v>
      </c>
      <c r="E2014" s="2" t="s">
        <v>4357</v>
      </c>
      <c r="F2014" s="2">
        <v>-5</v>
      </c>
      <c r="G2014" s="2" t="s">
        <v>4358</v>
      </c>
      <c r="H2014" s="2" t="s">
        <v>4362</v>
      </c>
      <c r="I2014" s="2" t="s">
        <v>2515</v>
      </c>
      <c r="J2014" t="s">
        <v>62</v>
      </c>
    </row>
    <row r="2015" spans="1:10" x14ac:dyDescent="0.25">
      <c r="A2015" s="2">
        <v>74</v>
      </c>
      <c r="B2015" s="2">
        <v>110</v>
      </c>
      <c r="C2015" s="2">
        <v>184</v>
      </c>
      <c r="D2015" s="2" t="s">
        <v>3252</v>
      </c>
      <c r="E2015" s="2" t="s">
        <v>4357</v>
      </c>
      <c r="F2015" s="2">
        <v>-5</v>
      </c>
      <c r="G2015" s="2" t="s">
        <v>4358</v>
      </c>
      <c r="H2015" s="2" t="s">
        <v>4363</v>
      </c>
      <c r="I2015" s="2" t="s">
        <v>2515</v>
      </c>
      <c r="J2015" t="s">
        <v>62</v>
      </c>
    </row>
    <row r="2016" spans="1:10" x14ac:dyDescent="0.25">
      <c r="A2016" s="2">
        <v>74</v>
      </c>
      <c r="B2016" s="2">
        <v>110</v>
      </c>
      <c r="C2016" s="2">
        <v>184</v>
      </c>
      <c r="D2016" s="2" t="s">
        <v>3252</v>
      </c>
      <c r="E2016" s="2" t="s">
        <v>4357</v>
      </c>
      <c r="F2016" s="2">
        <v>-5</v>
      </c>
      <c r="G2016" s="2" t="s">
        <v>4358</v>
      </c>
      <c r="H2016" s="2" t="s">
        <v>4364</v>
      </c>
      <c r="I2016" s="2" t="s">
        <v>603</v>
      </c>
      <c r="J2016" t="s">
        <v>62</v>
      </c>
    </row>
    <row r="2017" spans="1:10" x14ac:dyDescent="0.25">
      <c r="A2017" s="2">
        <v>74</v>
      </c>
      <c r="B2017" s="2">
        <v>110</v>
      </c>
      <c r="C2017" s="2">
        <v>184</v>
      </c>
      <c r="D2017" s="2" t="s">
        <v>3252</v>
      </c>
      <c r="E2017" s="2" t="s">
        <v>4365</v>
      </c>
      <c r="F2017" s="2" t="s">
        <v>4366</v>
      </c>
      <c r="G2017" s="2" t="s">
        <v>4367</v>
      </c>
      <c r="H2017" s="2">
        <v>148</v>
      </c>
      <c r="I2017" s="2" t="s">
        <v>279</v>
      </c>
      <c r="J2017" t="s">
        <v>62</v>
      </c>
    </row>
    <row r="2018" spans="1:10" x14ac:dyDescent="0.25">
      <c r="A2018" s="2">
        <v>76</v>
      </c>
      <c r="B2018" s="2">
        <v>108</v>
      </c>
      <c r="C2018" s="2">
        <v>184</v>
      </c>
      <c r="D2018" s="2" t="s">
        <v>3360</v>
      </c>
      <c r="E2018" s="2" t="s">
        <v>4368</v>
      </c>
      <c r="F2018" s="2" t="s">
        <v>1333</v>
      </c>
      <c r="G2018" s="2" t="s">
        <v>4369</v>
      </c>
      <c r="H2018" s="2" t="s">
        <v>4370</v>
      </c>
      <c r="I2018" s="2" t="s">
        <v>273</v>
      </c>
      <c r="J2018" t="s">
        <v>62</v>
      </c>
    </row>
    <row r="2019" spans="1:10" x14ac:dyDescent="0.25">
      <c r="A2019" s="2">
        <v>76</v>
      </c>
      <c r="B2019" s="2">
        <v>108</v>
      </c>
      <c r="C2019" s="2">
        <v>184</v>
      </c>
      <c r="D2019" s="2" t="s">
        <v>3360</v>
      </c>
      <c r="E2019" s="2" t="s">
        <v>4368</v>
      </c>
      <c r="F2019" s="2" t="s">
        <v>1333</v>
      </c>
      <c r="G2019" s="2" t="s">
        <v>4369</v>
      </c>
      <c r="H2019" s="2" t="s">
        <v>4371</v>
      </c>
      <c r="I2019" s="2" t="s">
        <v>1017</v>
      </c>
      <c r="J2019" t="s">
        <v>62</v>
      </c>
    </row>
    <row r="2020" spans="1:10" x14ac:dyDescent="0.25">
      <c r="A2020" s="2">
        <v>76</v>
      </c>
      <c r="B2020" s="2">
        <v>108</v>
      </c>
      <c r="C2020" s="2">
        <v>184</v>
      </c>
      <c r="D2020" s="2" t="s">
        <v>3360</v>
      </c>
      <c r="E2020" s="2" t="s">
        <v>4368</v>
      </c>
      <c r="F2020" s="2" t="s">
        <v>1333</v>
      </c>
      <c r="G2020" s="2" t="s">
        <v>4369</v>
      </c>
      <c r="H2020" s="2" t="s">
        <v>4372</v>
      </c>
      <c r="I2020" s="2" t="s">
        <v>92</v>
      </c>
      <c r="J2020" t="s">
        <v>62</v>
      </c>
    </row>
    <row r="2021" spans="1:10" x14ac:dyDescent="0.25">
      <c r="A2021" s="2">
        <v>76</v>
      </c>
      <c r="B2021" s="2">
        <v>108</v>
      </c>
      <c r="C2021" s="2">
        <v>184</v>
      </c>
      <c r="D2021" s="2" t="s">
        <v>3360</v>
      </c>
      <c r="E2021" s="2" t="s">
        <v>4373</v>
      </c>
      <c r="F2021" s="2" t="s">
        <v>4374</v>
      </c>
      <c r="G2021" s="2" t="s">
        <v>4375</v>
      </c>
      <c r="H2021" s="2" t="s">
        <v>4376</v>
      </c>
      <c r="I2021" s="2"/>
      <c r="J2021" t="s">
        <v>62</v>
      </c>
    </row>
    <row r="2022" spans="1:10" x14ac:dyDescent="0.25">
      <c r="A2022" s="2">
        <v>76</v>
      </c>
      <c r="B2022" s="2">
        <v>108</v>
      </c>
      <c r="C2022" s="2">
        <v>184</v>
      </c>
      <c r="D2022" s="2" t="s">
        <v>3360</v>
      </c>
      <c r="E2022" s="2" t="s">
        <v>4373</v>
      </c>
      <c r="F2022" s="2" t="s">
        <v>4374</v>
      </c>
      <c r="G2022" s="2" t="s">
        <v>4375</v>
      </c>
      <c r="H2022" s="2" t="s">
        <v>4377</v>
      </c>
      <c r="I2022" s="2"/>
      <c r="J2022" t="s">
        <v>62</v>
      </c>
    </row>
    <row r="2023" spans="1:10" x14ac:dyDescent="0.25">
      <c r="A2023" s="2">
        <v>76</v>
      </c>
      <c r="B2023" s="2">
        <v>108</v>
      </c>
      <c r="C2023" s="2">
        <v>184</v>
      </c>
      <c r="D2023" s="2" t="s">
        <v>3360</v>
      </c>
      <c r="E2023" s="2" t="s">
        <v>4373</v>
      </c>
      <c r="F2023" s="2" t="s">
        <v>4374</v>
      </c>
      <c r="G2023" s="2" t="s">
        <v>4375</v>
      </c>
      <c r="H2023" s="2" t="s">
        <v>4378</v>
      </c>
      <c r="I2023" s="2"/>
      <c r="J2023" t="s">
        <v>62</v>
      </c>
    </row>
    <row r="2024" spans="1:10" x14ac:dyDescent="0.25">
      <c r="A2024" s="2">
        <v>76</v>
      </c>
      <c r="B2024" s="2">
        <v>108</v>
      </c>
      <c r="C2024" s="2">
        <v>184</v>
      </c>
      <c r="D2024" s="2" t="s">
        <v>3360</v>
      </c>
      <c r="E2024" s="2" t="s">
        <v>4373</v>
      </c>
      <c r="F2024" s="2" t="s">
        <v>4374</v>
      </c>
      <c r="G2024" s="2" t="s">
        <v>4375</v>
      </c>
      <c r="H2024" s="2" t="s">
        <v>4379</v>
      </c>
      <c r="I2024" s="2"/>
      <c r="J2024" t="s">
        <v>62</v>
      </c>
    </row>
    <row r="2025" spans="1:10" x14ac:dyDescent="0.25">
      <c r="A2025" s="2">
        <v>77</v>
      </c>
      <c r="B2025" s="2">
        <v>107</v>
      </c>
      <c r="C2025" s="2">
        <v>184</v>
      </c>
      <c r="D2025" s="2" t="s">
        <v>3782</v>
      </c>
      <c r="E2025" s="2" t="s">
        <v>4380</v>
      </c>
      <c r="F2025" s="2" t="s">
        <v>292</v>
      </c>
      <c r="G2025" s="2" t="s">
        <v>4381</v>
      </c>
      <c r="H2025" s="2" t="s">
        <v>4382</v>
      </c>
      <c r="I2025" s="2" t="s">
        <v>1261</v>
      </c>
      <c r="J2025" t="s">
        <v>62</v>
      </c>
    </row>
    <row r="2026" spans="1:10" x14ac:dyDescent="0.25">
      <c r="A2026" s="2">
        <v>77</v>
      </c>
      <c r="B2026" s="2">
        <v>107</v>
      </c>
      <c r="C2026" s="2">
        <v>184</v>
      </c>
      <c r="D2026" s="2" t="s">
        <v>3782</v>
      </c>
      <c r="E2026" s="2" t="s">
        <v>4380</v>
      </c>
      <c r="F2026" s="2" t="s">
        <v>292</v>
      </c>
      <c r="G2026" s="2" t="s">
        <v>4381</v>
      </c>
      <c r="H2026" s="2" t="s">
        <v>4383</v>
      </c>
      <c r="I2026" s="2" t="s">
        <v>227</v>
      </c>
      <c r="J2026" t="s">
        <v>62</v>
      </c>
    </row>
    <row r="2027" spans="1:10" x14ac:dyDescent="0.25">
      <c r="A2027" s="2">
        <v>77</v>
      </c>
      <c r="B2027" s="2">
        <v>107</v>
      </c>
      <c r="C2027" s="2">
        <v>184</v>
      </c>
      <c r="D2027" s="2" t="s">
        <v>3782</v>
      </c>
      <c r="E2027" s="2" t="s">
        <v>4384</v>
      </c>
      <c r="F2027" s="2" t="s">
        <v>1254</v>
      </c>
      <c r="G2027" s="2" t="s">
        <v>4385</v>
      </c>
      <c r="H2027" s="2" t="s">
        <v>4386</v>
      </c>
      <c r="I2027" s="2" t="s">
        <v>432</v>
      </c>
      <c r="J2027" t="s">
        <v>62</v>
      </c>
    </row>
    <row r="2028" spans="1:10" x14ac:dyDescent="0.25">
      <c r="A2028" s="2">
        <v>77</v>
      </c>
      <c r="B2028" s="2">
        <v>107</v>
      </c>
      <c r="C2028" s="2">
        <v>184</v>
      </c>
      <c r="D2028" s="2" t="s">
        <v>3782</v>
      </c>
      <c r="E2028" s="2" t="s">
        <v>4384</v>
      </c>
      <c r="F2028" s="2" t="s">
        <v>1254</v>
      </c>
      <c r="G2028" s="2" t="s">
        <v>4385</v>
      </c>
      <c r="H2028" s="2" t="s">
        <v>4387</v>
      </c>
      <c r="I2028" s="2" t="s">
        <v>227</v>
      </c>
      <c r="J2028" t="s">
        <v>62</v>
      </c>
    </row>
    <row r="2029" spans="1:10" x14ac:dyDescent="0.25">
      <c r="A2029" s="2">
        <v>77</v>
      </c>
      <c r="B2029" s="2">
        <v>107</v>
      </c>
      <c r="C2029" s="2">
        <v>184</v>
      </c>
      <c r="D2029" s="2" t="s">
        <v>3782</v>
      </c>
      <c r="E2029" s="2" t="s">
        <v>4388</v>
      </c>
      <c r="F2029" s="2" t="s">
        <v>112</v>
      </c>
      <c r="G2029" s="2" t="s">
        <v>3250</v>
      </c>
      <c r="H2029" s="2" t="s">
        <v>4389</v>
      </c>
      <c r="I2029" s="2"/>
      <c r="J2029" t="s">
        <v>62</v>
      </c>
    </row>
    <row r="2030" spans="1:10" x14ac:dyDescent="0.25">
      <c r="A2030" s="2">
        <v>77</v>
      </c>
      <c r="B2030" s="2">
        <v>107</v>
      </c>
      <c r="C2030" s="2">
        <v>184</v>
      </c>
      <c r="D2030" s="2" t="s">
        <v>3782</v>
      </c>
      <c r="E2030" s="2" t="s">
        <v>4388</v>
      </c>
      <c r="F2030" s="2" t="s">
        <v>112</v>
      </c>
      <c r="G2030" s="2" t="s">
        <v>3250</v>
      </c>
      <c r="H2030" s="2" t="s">
        <v>4390</v>
      </c>
      <c r="I2030" s="2" t="s">
        <v>1017</v>
      </c>
      <c r="J2030" t="s">
        <v>62</v>
      </c>
    </row>
    <row r="2031" spans="1:10" x14ac:dyDescent="0.25">
      <c r="A2031" s="2">
        <v>77</v>
      </c>
      <c r="B2031" s="2">
        <v>107</v>
      </c>
      <c r="C2031" s="2">
        <v>184</v>
      </c>
      <c r="D2031" s="2" t="s">
        <v>3782</v>
      </c>
      <c r="E2031" s="2" t="s">
        <v>4388</v>
      </c>
      <c r="F2031" s="2" t="s">
        <v>112</v>
      </c>
      <c r="G2031" s="2" t="s">
        <v>3250</v>
      </c>
      <c r="H2031" s="2" t="s">
        <v>4391</v>
      </c>
      <c r="I2031" s="2"/>
      <c r="J2031" t="s">
        <v>62</v>
      </c>
    </row>
    <row r="2032" spans="1:10" x14ac:dyDescent="0.25">
      <c r="A2032" s="2">
        <v>77</v>
      </c>
      <c r="B2032" s="2">
        <v>107</v>
      </c>
      <c r="C2032" s="2">
        <v>184</v>
      </c>
      <c r="D2032" s="2" t="s">
        <v>3782</v>
      </c>
      <c r="E2032" s="2" t="s">
        <v>4388</v>
      </c>
      <c r="F2032" s="2" t="s">
        <v>112</v>
      </c>
      <c r="G2032" s="2" t="s">
        <v>3250</v>
      </c>
      <c r="H2032" s="2" t="s">
        <v>4392</v>
      </c>
      <c r="I2032" s="2"/>
      <c r="J2032" t="s">
        <v>62</v>
      </c>
    </row>
    <row r="2033" spans="1:10" x14ac:dyDescent="0.25">
      <c r="A2033" s="2">
        <v>78</v>
      </c>
      <c r="B2033" s="2">
        <v>106</v>
      </c>
      <c r="C2033" s="2">
        <v>184</v>
      </c>
      <c r="D2033" s="2" t="s">
        <v>3501</v>
      </c>
      <c r="E2033" s="2" t="s">
        <v>4393</v>
      </c>
      <c r="F2033" s="2">
        <v>-8</v>
      </c>
      <c r="G2033" s="2" t="s">
        <v>4394</v>
      </c>
      <c r="H2033" s="2" t="s">
        <v>4395</v>
      </c>
      <c r="I2033" s="2"/>
      <c r="J2033" t="s">
        <v>62</v>
      </c>
    </row>
    <row r="2034" spans="1:10" x14ac:dyDescent="0.25">
      <c r="A2034" s="2">
        <v>78</v>
      </c>
      <c r="B2034" s="2">
        <v>106</v>
      </c>
      <c r="C2034" s="2">
        <v>184</v>
      </c>
      <c r="D2034" s="2" t="s">
        <v>3501</v>
      </c>
      <c r="E2034" s="2" t="s">
        <v>4393</v>
      </c>
      <c r="F2034" s="2">
        <v>-8</v>
      </c>
      <c r="G2034" s="2" t="s">
        <v>4394</v>
      </c>
      <c r="H2034" s="2" t="s">
        <v>4396</v>
      </c>
      <c r="I2034" s="2" t="s">
        <v>273</v>
      </c>
      <c r="J2034" t="s">
        <v>62</v>
      </c>
    </row>
    <row r="2035" spans="1:10" x14ac:dyDescent="0.25">
      <c r="A2035" s="2">
        <v>78</v>
      </c>
      <c r="B2035" s="2">
        <v>106</v>
      </c>
      <c r="C2035" s="2">
        <v>184</v>
      </c>
      <c r="D2035" s="2" t="s">
        <v>3501</v>
      </c>
      <c r="E2035" s="2" t="s">
        <v>4393</v>
      </c>
      <c r="F2035" s="2">
        <v>-8</v>
      </c>
      <c r="G2035" s="2" t="s">
        <v>4394</v>
      </c>
      <c r="H2035" s="2" t="s">
        <v>4397</v>
      </c>
      <c r="I2035" s="2" t="s">
        <v>273</v>
      </c>
      <c r="J2035" t="s">
        <v>62</v>
      </c>
    </row>
    <row r="2036" spans="1:10" x14ac:dyDescent="0.25">
      <c r="A2036" s="2">
        <v>79</v>
      </c>
      <c r="B2036" s="2">
        <v>105</v>
      </c>
      <c r="C2036" s="2">
        <v>184</v>
      </c>
      <c r="D2036" s="2" t="s">
        <v>4086</v>
      </c>
      <c r="E2036" s="2" t="s">
        <v>4398</v>
      </c>
      <c r="F2036" s="2">
        <v>-3</v>
      </c>
      <c r="G2036" s="2" t="s">
        <v>4399</v>
      </c>
      <c r="H2036" s="2" t="s">
        <v>2562</v>
      </c>
      <c r="I2036" s="2" t="s">
        <v>273</v>
      </c>
      <c r="J2036" t="s">
        <v>62</v>
      </c>
    </row>
    <row r="2037" spans="1:10" x14ac:dyDescent="0.25">
      <c r="A2037" s="2">
        <v>79</v>
      </c>
      <c r="B2037" s="2">
        <v>105</v>
      </c>
      <c r="C2037" s="2">
        <v>184</v>
      </c>
      <c r="D2037" s="2" t="s">
        <v>4086</v>
      </c>
      <c r="E2037" s="2" t="s">
        <v>4398</v>
      </c>
      <c r="F2037" s="2">
        <v>-3</v>
      </c>
      <c r="G2037" s="2" t="s">
        <v>4399</v>
      </c>
      <c r="H2037" s="2" t="s">
        <v>4400</v>
      </c>
      <c r="I2037" s="2" t="s">
        <v>1464</v>
      </c>
      <c r="J2037" t="s">
        <v>62</v>
      </c>
    </row>
    <row r="2038" spans="1:10" x14ac:dyDescent="0.25">
      <c r="A2038" s="2">
        <v>79</v>
      </c>
      <c r="B2038" s="2">
        <v>105</v>
      </c>
      <c r="C2038" s="2">
        <v>184</v>
      </c>
      <c r="D2038" s="2" t="s">
        <v>4086</v>
      </c>
      <c r="E2038" s="2" t="s">
        <v>4398</v>
      </c>
      <c r="F2038" s="2">
        <v>-3</v>
      </c>
      <c r="G2038" s="2" t="s">
        <v>4399</v>
      </c>
      <c r="H2038" s="2" t="s">
        <v>4401</v>
      </c>
      <c r="I2038" s="2" t="s">
        <v>273</v>
      </c>
      <c r="J2038" t="s">
        <v>62</v>
      </c>
    </row>
    <row r="2039" spans="1:10" x14ac:dyDescent="0.25">
      <c r="A2039" s="2">
        <v>79</v>
      </c>
      <c r="B2039" s="2">
        <v>105</v>
      </c>
      <c r="C2039" s="2">
        <v>184</v>
      </c>
      <c r="D2039" s="2" t="s">
        <v>4086</v>
      </c>
      <c r="E2039" s="2" t="s">
        <v>4398</v>
      </c>
      <c r="F2039" s="2">
        <v>-3</v>
      </c>
      <c r="G2039" s="2" t="s">
        <v>4399</v>
      </c>
      <c r="H2039" s="2" t="s">
        <v>4402</v>
      </c>
      <c r="I2039" s="2" t="s">
        <v>78</v>
      </c>
      <c r="J2039" t="s">
        <v>62</v>
      </c>
    </row>
    <row r="2040" spans="1:10" x14ac:dyDescent="0.25">
      <c r="A2040" s="2">
        <v>73</v>
      </c>
      <c r="B2040" s="2">
        <v>112</v>
      </c>
      <c r="C2040" s="2">
        <v>185</v>
      </c>
      <c r="D2040" s="2" t="s">
        <v>3425</v>
      </c>
      <c r="E2040" s="2" t="s">
        <v>4403</v>
      </c>
      <c r="F2040" s="2" t="s">
        <v>1743</v>
      </c>
      <c r="G2040" s="2" t="s">
        <v>4404</v>
      </c>
      <c r="H2040" s="2">
        <v>-22.6</v>
      </c>
      <c r="I2040" s="2" t="s">
        <v>273</v>
      </c>
      <c r="J2040" t="s">
        <v>62</v>
      </c>
    </row>
    <row r="2041" spans="1:10" x14ac:dyDescent="0.25">
      <c r="A2041" s="2">
        <v>73</v>
      </c>
      <c r="B2041" s="2">
        <v>112</v>
      </c>
      <c r="C2041" s="2">
        <v>185</v>
      </c>
      <c r="D2041" s="2" t="s">
        <v>3425</v>
      </c>
      <c r="E2041" s="2" t="s">
        <v>4403</v>
      </c>
      <c r="F2041" s="2" t="s">
        <v>1743</v>
      </c>
      <c r="G2041" s="2" t="s">
        <v>4404</v>
      </c>
      <c r="H2041" s="2" t="s">
        <v>4403</v>
      </c>
      <c r="I2041" s="2" t="s">
        <v>273</v>
      </c>
      <c r="J2041" t="s">
        <v>62</v>
      </c>
    </row>
    <row r="2042" spans="1:10" x14ac:dyDescent="0.25">
      <c r="A2042" s="2">
        <v>73</v>
      </c>
      <c r="B2042" s="2">
        <v>112</v>
      </c>
      <c r="C2042" s="2">
        <v>185</v>
      </c>
      <c r="D2042" s="2" t="s">
        <v>3425</v>
      </c>
      <c r="E2042" s="2" t="s">
        <v>4405</v>
      </c>
      <c r="F2042" s="2" t="s">
        <v>653</v>
      </c>
      <c r="G2042" s="2" t="s">
        <v>4406</v>
      </c>
      <c r="H2042" s="2">
        <v>406</v>
      </c>
      <c r="I2042" s="2"/>
      <c r="J2042" t="s">
        <v>62</v>
      </c>
    </row>
    <row r="2043" spans="1:10" x14ac:dyDescent="0.25">
      <c r="A2043" s="2">
        <v>73</v>
      </c>
      <c r="B2043" s="2">
        <v>112</v>
      </c>
      <c r="C2043" s="2">
        <v>185</v>
      </c>
      <c r="D2043" s="2" t="s">
        <v>3425</v>
      </c>
      <c r="E2043" s="2" t="s">
        <v>4407</v>
      </c>
      <c r="F2043" s="2" t="s">
        <v>2085</v>
      </c>
      <c r="G2043" s="2" t="s">
        <v>4408</v>
      </c>
      <c r="H2043" s="2">
        <v>-14.5</v>
      </c>
      <c r="I2043" s="2" t="s">
        <v>110</v>
      </c>
      <c r="J2043" t="s">
        <v>62</v>
      </c>
    </row>
    <row r="2044" spans="1:10" x14ac:dyDescent="0.25">
      <c r="A2044" s="2">
        <v>73</v>
      </c>
      <c r="B2044" s="2">
        <v>112</v>
      </c>
      <c r="C2044" s="2">
        <v>185</v>
      </c>
      <c r="D2044" s="2" t="s">
        <v>3425</v>
      </c>
      <c r="E2044" s="2" t="s">
        <v>4407</v>
      </c>
      <c r="F2044" s="2" t="s">
        <v>2085</v>
      </c>
      <c r="G2044" s="2" t="s">
        <v>4408</v>
      </c>
      <c r="H2044" s="2" t="s">
        <v>4409</v>
      </c>
      <c r="I2044" s="2" t="s">
        <v>92</v>
      </c>
      <c r="J2044" t="s">
        <v>62</v>
      </c>
    </row>
    <row r="2045" spans="1:10" x14ac:dyDescent="0.25">
      <c r="A2045" s="2">
        <v>74</v>
      </c>
      <c r="B2045" s="2">
        <v>111</v>
      </c>
      <c r="C2045" s="2">
        <v>185</v>
      </c>
      <c r="D2045" s="2" t="s">
        <v>3252</v>
      </c>
      <c r="E2045" s="2" t="s">
        <v>4410</v>
      </c>
      <c r="F2045" s="2" t="s">
        <v>4319</v>
      </c>
      <c r="G2045" s="2" t="s">
        <v>4411</v>
      </c>
      <c r="H2045" s="2" t="s">
        <v>4412</v>
      </c>
      <c r="I2045" s="2"/>
      <c r="J2045" t="s">
        <v>62</v>
      </c>
    </row>
    <row r="2046" spans="1:10" x14ac:dyDescent="0.25">
      <c r="A2046" s="2">
        <v>74</v>
      </c>
      <c r="B2046" s="2">
        <v>111</v>
      </c>
      <c r="C2046" s="2">
        <v>185</v>
      </c>
      <c r="D2046" s="2" t="s">
        <v>3252</v>
      </c>
      <c r="E2046" s="2" t="s">
        <v>4410</v>
      </c>
      <c r="F2046" s="2" t="s">
        <v>4319</v>
      </c>
      <c r="G2046" s="2" t="s">
        <v>4411</v>
      </c>
      <c r="H2046" s="2" t="s">
        <v>4413</v>
      </c>
      <c r="I2046" s="2"/>
      <c r="J2046" t="s">
        <v>62</v>
      </c>
    </row>
    <row r="2047" spans="1:10" x14ac:dyDescent="0.25">
      <c r="A2047" s="2">
        <v>74</v>
      </c>
      <c r="B2047" s="2">
        <v>111</v>
      </c>
      <c r="C2047" s="2">
        <v>185</v>
      </c>
      <c r="D2047" s="2" t="s">
        <v>3252</v>
      </c>
      <c r="E2047" s="2" t="s">
        <v>4410</v>
      </c>
      <c r="F2047" s="2" t="s">
        <v>4319</v>
      </c>
      <c r="G2047" s="2" t="s">
        <v>4411</v>
      </c>
      <c r="H2047" s="2" t="s">
        <v>4414</v>
      </c>
      <c r="I2047" s="2" t="s">
        <v>196</v>
      </c>
      <c r="J2047" t="s">
        <v>62</v>
      </c>
    </row>
    <row r="2048" spans="1:10" x14ac:dyDescent="0.25">
      <c r="A2048" s="2">
        <v>74</v>
      </c>
      <c r="B2048" s="2">
        <v>111</v>
      </c>
      <c r="C2048" s="2">
        <v>185</v>
      </c>
      <c r="D2048" s="2" t="s">
        <v>3252</v>
      </c>
      <c r="E2048" s="2" t="s">
        <v>4415</v>
      </c>
      <c r="F2048" s="2" t="s">
        <v>1214</v>
      </c>
      <c r="G2048" s="2" t="s">
        <v>4416</v>
      </c>
      <c r="H2048" s="2" t="s">
        <v>4417</v>
      </c>
      <c r="I2048" s="2" t="s">
        <v>7</v>
      </c>
      <c r="J2048" t="s">
        <v>62</v>
      </c>
    </row>
    <row r="2049" spans="1:10" x14ac:dyDescent="0.25">
      <c r="A2049" s="2">
        <v>74</v>
      </c>
      <c r="B2049" s="2">
        <v>111</v>
      </c>
      <c r="C2049" s="2">
        <v>185</v>
      </c>
      <c r="D2049" s="2" t="s">
        <v>3252</v>
      </c>
      <c r="E2049" s="2" t="s">
        <v>4415</v>
      </c>
      <c r="F2049" s="2" t="s">
        <v>1214</v>
      </c>
      <c r="G2049" s="2" t="s">
        <v>4416</v>
      </c>
      <c r="H2049" s="2" t="s">
        <v>4418</v>
      </c>
      <c r="I2049" s="2"/>
      <c r="J2049" t="s">
        <v>62</v>
      </c>
    </row>
    <row r="2050" spans="1:10" x14ac:dyDescent="0.25">
      <c r="A2050" s="2">
        <v>74</v>
      </c>
      <c r="B2050" s="2">
        <v>111</v>
      </c>
      <c r="C2050" s="2">
        <v>185</v>
      </c>
      <c r="D2050" s="2" t="s">
        <v>3252</v>
      </c>
      <c r="E2050" s="2" t="s">
        <v>4415</v>
      </c>
      <c r="F2050" s="2" t="s">
        <v>1214</v>
      </c>
      <c r="G2050" s="2" t="s">
        <v>4416</v>
      </c>
      <c r="H2050" s="2" t="s">
        <v>4419</v>
      </c>
      <c r="I2050" s="2" t="s">
        <v>1017</v>
      </c>
      <c r="J2050" t="s">
        <v>62</v>
      </c>
    </row>
    <row r="2051" spans="1:10" x14ac:dyDescent="0.25">
      <c r="A2051" s="2">
        <v>74</v>
      </c>
      <c r="B2051" s="2">
        <v>111</v>
      </c>
      <c r="C2051" s="2">
        <v>185</v>
      </c>
      <c r="D2051" s="2" t="s">
        <v>3252</v>
      </c>
      <c r="E2051" s="2" t="s">
        <v>4415</v>
      </c>
      <c r="F2051" s="2" t="s">
        <v>1214</v>
      </c>
      <c r="G2051" s="2" t="s">
        <v>4416</v>
      </c>
      <c r="H2051" s="2" t="s">
        <v>4420</v>
      </c>
      <c r="I2051" s="2"/>
      <c r="J2051" t="s">
        <v>62</v>
      </c>
    </row>
    <row r="2052" spans="1:10" x14ac:dyDescent="0.25">
      <c r="A2052" s="2">
        <v>75</v>
      </c>
      <c r="B2052" s="2">
        <v>110</v>
      </c>
      <c r="C2052" s="2">
        <v>185</v>
      </c>
      <c r="D2052" s="2" t="s">
        <v>3143</v>
      </c>
      <c r="E2052" s="2" t="s">
        <v>4421</v>
      </c>
      <c r="F2052" s="2" t="s">
        <v>1743</v>
      </c>
      <c r="G2052" s="2" t="s">
        <v>1957</v>
      </c>
      <c r="H2052" s="2">
        <v>242.9</v>
      </c>
      <c r="I2052" s="2"/>
      <c r="J2052" t="s">
        <v>62</v>
      </c>
    </row>
    <row r="2053" spans="1:10" x14ac:dyDescent="0.25">
      <c r="A2053" s="2">
        <v>75</v>
      </c>
      <c r="B2053" s="2">
        <v>110</v>
      </c>
      <c r="C2053" s="2">
        <v>185</v>
      </c>
      <c r="D2053" s="2" t="s">
        <v>3143</v>
      </c>
      <c r="E2053" s="2" t="s">
        <v>4423</v>
      </c>
      <c r="F2053" s="2" t="s">
        <v>1522</v>
      </c>
      <c r="G2053" s="2" t="s">
        <v>4424</v>
      </c>
      <c r="H2053" s="2">
        <v>115</v>
      </c>
      <c r="I2053" s="2" t="s">
        <v>482</v>
      </c>
      <c r="J2053" t="s">
        <v>62</v>
      </c>
    </row>
    <row r="2054" spans="1:10" x14ac:dyDescent="0.25">
      <c r="A2054" s="2">
        <v>76</v>
      </c>
      <c r="B2054" s="2">
        <v>109</v>
      </c>
      <c r="C2054" s="2">
        <v>185</v>
      </c>
      <c r="D2054" s="2" t="s">
        <v>3360</v>
      </c>
      <c r="E2054" s="2" t="s">
        <v>4425</v>
      </c>
      <c r="F2054" s="2" t="s">
        <v>1214</v>
      </c>
      <c r="G2054" s="2" t="s">
        <v>4426</v>
      </c>
      <c r="H2054" s="2">
        <v>-4.9000000000000004</v>
      </c>
      <c r="I2054" s="2"/>
      <c r="J2054" t="s">
        <v>62</v>
      </c>
    </row>
    <row r="2055" spans="1:10" x14ac:dyDescent="0.25">
      <c r="A2055" s="2">
        <v>76</v>
      </c>
      <c r="B2055" s="2">
        <v>109</v>
      </c>
      <c r="C2055" s="2">
        <v>185</v>
      </c>
      <c r="D2055" s="2" t="s">
        <v>3360</v>
      </c>
      <c r="E2055" s="2" t="s">
        <v>4425</v>
      </c>
      <c r="F2055" s="2" t="s">
        <v>1214</v>
      </c>
      <c r="G2055" s="2" t="s">
        <v>4426</v>
      </c>
      <c r="H2055" s="2">
        <v>-64.900000000000006</v>
      </c>
      <c r="I2055" s="2"/>
      <c r="J2055" t="s">
        <v>62</v>
      </c>
    </row>
    <row r="2056" spans="1:10" x14ac:dyDescent="0.25">
      <c r="A2056" s="2">
        <v>76</v>
      </c>
      <c r="B2056" s="2">
        <v>109</v>
      </c>
      <c r="C2056" s="2">
        <v>185</v>
      </c>
      <c r="D2056" s="2" t="s">
        <v>3360</v>
      </c>
      <c r="E2056" s="2" t="s">
        <v>4427</v>
      </c>
      <c r="F2056" s="2" t="s">
        <v>4319</v>
      </c>
      <c r="G2056" s="2" t="s">
        <v>4428</v>
      </c>
      <c r="H2056" s="2">
        <v>-15.2</v>
      </c>
      <c r="I2056" s="2"/>
      <c r="J2056" t="s">
        <v>62</v>
      </c>
    </row>
    <row r="2057" spans="1:10" x14ac:dyDescent="0.25">
      <c r="A2057" s="2">
        <v>76</v>
      </c>
      <c r="B2057" s="2">
        <v>109</v>
      </c>
      <c r="C2057" s="2">
        <v>185</v>
      </c>
      <c r="D2057" s="2" t="s">
        <v>3360</v>
      </c>
      <c r="E2057" s="2" t="s">
        <v>4429</v>
      </c>
      <c r="F2057" s="2" t="s">
        <v>4430</v>
      </c>
      <c r="G2057" s="2" t="s">
        <v>2637</v>
      </c>
      <c r="H2057" s="2" t="s">
        <v>4431</v>
      </c>
      <c r="I2057" s="2"/>
      <c r="J2057" t="s">
        <v>62</v>
      </c>
    </row>
    <row r="2058" spans="1:10" x14ac:dyDescent="0.25">
      <c r="A2058" s="2">
        <v>77</v>
      </c>
      <c r="B2058" s="2">
        <v>108</v>
      </c>
      <c r="C2058" s="2">
        <v>185</v>
      </c>
      <c r="D2058" s="2" t="s">
        <v>3782</v>
      </c>
      <c r="E2058" s="2" t="s">
        <v>4432</v>
      </c>
      <c r="F2058" s="2" t="s">
        <v>1400</v>
      </c>
      <c r="G2058" s="2" t="s">
        <v>4433</v>
      </c>
      <c r="H2058" s="2" t="s">
        <v>4434</v>
      </c>
      <c r="I2058" s="2"/>
      <c r="J2058" t="s">
        <v>62</v>
      </c>
    </row>
    <row r="2059" spans="1:10" x14ac:dyDescent="0.25">
      <c r="A2059" s="2">
        <v>77</v>
      </c>
      <c r="B2059" s="2">
        <v>108</v>
      </c>
      <c r="C2059" s="2">
        <v>185</v>
      </c>
      <c r="D2059" s="2" t="s">
        <v>3782</v>
      </c>
      <c r="E2059" s="2" t="s">
        <v>4432</v>
      </c>
      <c r="F2059" s="2" t="s">
        <v>1400</v>
      </c>
      <c r="G2059" s="2" t="s">
        <v>4433</v>
      </c>
      <c r="H2059" s="2" t="s">
        <v>4435</v>
      </c>
      <c r="I2059" s="2" t="s">
        <v>279</v>
      </c>
      <c r="J2059" t="s">
        <v>62</v>
      </c>
    </row>
    <row r="2060" spans="1:10" x14ac:dyDescent="0.25">
      <c r="A2060" s="2">
        <v>77</v>
      </c>
      <c r="B2060" s="2">
        <v>108</v>
      </c>
      <c r="C2060" s="2">
        <v>185</v>
      </c>
      <c r="D2060" s="2" t="s">
        <v>3782</v>
      </c>
      <c r="E2060" s="2" t="s">
        <v>4436</v>
      </c>
      <c r="F2060" s="2" t="s">
        <v>1504</v>
      </c>
      <c r="G2060" s="2" t="s">
        <v>4437</v>
      </c>
      <c r="H2060" s="2" t="s">
        <v>4438</v>
      </c>
      <c r="I2060" s="2"/>
      <c r="J2060" t="s">
        <v>62</v>
      </c>
    </row>
    <row r="2061" spans="1:10" x14ac:dyDescent="0.25">
      <c r="A2061" s="2">
        <v>77</v>
      </c>
      <c r="B2061" s="2">
        <v>108</v>
      </c>
      <c r="C2061" s="2">
        <v>185</v>
      </c>
      <c r="D2061" s="2" t="s">
        <v>3782</v>
      </c>
      <c r="E2061" s="2" t="s">
        <v>4436</v>
      </c>
      <c r="F2061" s="2" t="s">
        <v>1504</v>
      </c>
      <c r="G2061" s="2" t="s">
        <v>4437</v>
      </c>
      <c r="H2061" s="2" t="s">
        <v>4439</v>
      </c>
      <c r="I2061" s="2"/>
      <c r="J2061" t="s">
        <v>62</v>
      </c>
    </row>
    <row r="2062" spans="1:10" x14ac:dyDescent="0.25">
      <c r="A2062" s="2">
        <v>78</v>
      </c>
      <c r="B2062" s="2">
        <v>107</v>
      </c>
      <c r="C2062" s="2">
        <v>185</v>
      </c>
      <c r="D2062" s="2" t="s">
        <v>3501</v>
      </c>
      <c r="E2062" s="2" t="s">
        <v>4440</v>
      </c>
      <c r="F2062" s="2" t="s">
        <v>55</v>
      </c>
      <c r="G2062" s="2" t="s">
        <v>4441</v>
      </c>
      <c r="H2062" s="2" t="s">
        <v>4442</v>
      </c>
      <c r="I2062" s="2" t="s">
        <v>110</v>
      </c>
      <c r="J2062" t="s">
        <v>62</v>
      </c>
    </row>
    <row r="2063" spans="1:10" x14ac:dyDescent="0.25">
      <c r="A2063" s="2">
        <v>78</v>
      </c>
      <c r="B2063" s="2">
        <v>107</v>
      </c>
      <c r="C2063" s="2">
        <v>185</v>
      </c>
      <c r="D2063" s="2" t="s">
        <v>3501</v>
      </c>
      <c r="E2063" s="2" t="s">
        <v>4440</v>
      </c>
      <c r="F2063" s="2" t="s">
        <v>55</v>
      </c>
      <c r="G2063" s="2" t="s">
        <v>4441</v>
      </c>
      <c r="H2063" s="2" t="s">
        <v>4085</v>
      </c>
      <c r="I2063" s="2" t="s">
        <v>92</v>
      </c>
      <c r="J2063" t="s">
        <v>62</v>
      </c>
    </row>
    <row r="2064" spans="1:10" x14ac:dyDescent="0.25">
      <c r="A2064" s="2">
        <v>79</v>
      </c>
      <c r="B2064" s="2">
        <v>106</v>
      </c>
      <c r="C2064" s="2">
        <v>185</v>
      </c>
      <c r="D2064" s="2" t="s">
        <v>4086</v>
      </c>
      <c r="E2064" s="2" t="s">
        <v>4443</v>
      </c>
      <c r="F2064" s="2" t="s">
        <v>1400</v>
      </c>
      <c r="G2064" s="2" t="s">
        <v>4444</v>
      </c>
      <c r="H2064" s="2" t="s">
        <v>4445</v>
      </c>
      <c r="I2064" s="2" t="s">
        <v>110</v>
      </c>
      <c r="J2064" t="s">
        <v>62</v>
      </c>
    </row>
    <row r="2065" spans="1:10" x14ac:dyDescent="0.25">
      <c r="A2065" s="2">
        <v>74</v>
      </c>
      <c r="B2065" s="2">
        <v>112</v>
      </c>
      <c r="C2065" s="2">
        <v>186</v>
      </c>
      <c r="D2065" s="2" t="s">
        <v>3252</v>
      </c>
      <c r="E2065" s="2" t="s">
        <v>4446</v>
      </c>
      <c r="F2065" s="2" t="s">
        <v>762</v>
      </c>
      <c r="G2065" s="2" t="s">
        <v>4447</v>
      </c>
      <c r="H2065" s="2">
        <v>119</v>
      </c>
      <c r="I2065" s="2"/>
      <c r="J2065" t="s">
        <v>62</v>
      </c>
    </row>
    <row r="2066" spans="1:10" x14ac:dyDescent="0.25">
      <c r="A2066" s="2">
        <v>74</v>
      </c>
      <c r="B2066" s="2">
        <v>112</v>
      </c>
      <c r="C2066" s="2">
        <v>186</v>
      </c>
      <c r="D2066" s="2" t="s">
        <v>3252</v>
      </c>
      <c r="E2066" s="2" t="s">
        <v>4446</v>
      </c>
      <c r="F2066" s="2" t="s">
        <v>762</v>
      </c>
      <c r="G2066" s="2" t="s">
        <v>4447</v>
      </c>
      <c r="H2066" s="2">
        <v>195</v>
      </c>
      <c r="I2066" s="2"/>
      <c r="J2066" t="s">
        <v>62</v>
      </c>
    </row>
    <row r="2067" spans="1:10" x14ac:dyDescent="0.25">
      <c r="A2067" s="2">
        <v>74</v>
      </c>
      <c r="B2067" s="2">
        <v>112</v>
      </c>
      <c r="C2067" s="2">
        <v>186</v>
      </c>
      <c r="D2067" s="2" t="s">
        <v>3252</v>
      </c>
      <c r="E2067" s="2" t="s">
        <v>4446</v>
      </c>
      <c r="F2067" s="2" t="s">
        <v>762</v>
      </c>
      <c r="G2067" s="2" t="s">
        <v>4447</v>
      </c>
      <c r="H2067" s="2">
        <v>708</v>
      </c>
      <c r="I2067" s="2"/>
      <c r="J2067" t="s">
        <v>62</v>
      </c>
    </row>
    <row r="2068" spans="1:10" x14ac:dyDescent="0.25">
      <c r="A2068" s="2">
        <v>75</v>
      </c>
      <c r="B2068" s="2">
        <v>111</v>
      </c>
      <c r="C2068" s="2">
        <v>186</v>
      </c>
      <c r="D2068" s="2" t="s">
        <v>3143</v>
      </c>
      <c r="E2068" s="2" t="s">
        <v>4448</v>
      </c>
      <c r="F2068" s="2" t="s">
        <v>1422</v>
      </c>
      <c r="G2068" s="2" t="s">
        <v>4449</v>
      </c>
      <c r="H2068" s="2" t="s">
        <v>4450</v>
      </c>
      <c r="I2068" s="2" t="s">
        <v>7</v>
      </c>
      <c r="J2068" t="s">
        <v>62</v>
      </c>
    </row>
    <row r="2069" spans="1:10" x14ac:dyDescent="0.25">
      <c r="A2069" s="2">
        <v>75</v>
      </c>
      <c r="B2069" s="2">
        <v>111</v>
      </c>
      <c r="C2069" s="2">
        <v>186</v>
      </c>
      <c r="D2069" s="2" t="s">
        <v>3143</v>
      </c>
      <c r="E2069" s="2" t="s">
        <v>4448</v>
      </c>
      <c r="F2069" s="2" t="s">
        <v>1422</v>
      </c>
      <c r="G2069" s="2" t="s">
        <v>4449</v>
      </c>
      <c r="H2069" s="2" t="s">
        <v>4451</v>
      </c>
      <c r="I2069" s="2" t="s">
        <v>92</v>
      </c>
      <c r="J2069" t="s">
        <v>62</v>
      </c>
    </row>
    <row r="2070" spans="1:10" x14ac:dyDescent="0.25">
      <c r="A2070" s="2">
        <v>75</v>
      </c>
      <c r="B2070" s="2">
        <v>111</v>
      </c>
      <c r="C2070" s="2">
        <v>186</v>
      </c>
      <c r="D2070" s="2" t="s">
        <v>3143</v>
      </c>
      <c r="E2070" s="2" t="s">
        <v>4452</v>
      </c>
      <c r="F2070" s="2" t="s">
        <v>363</v>
      </c>
      <c r="G2070" s="2" t="s">
        <v>4453</v>
      </c>
      <c r="H2070" s="2" t="s">
        <v>4454</v>
      </c>
      <c r="I2070" s="2" t="s">
        <v>4455</v>
      </c>
      <c r="J2070" t="s">
        <v>62</v>
      </c>
    </row>
    <row r="2071" spans="1:10" x14ac:dyDescent="0.25">
      <c r="A2071" s="2">
        <v>75</v>
      </c>
      <c r="B2071" s="2">
        <v>111</v>
      </c>
      <c r="C2071" s="2">
        <v>186</v>
      </c>
      <c r="D2071" s="2" t="s">
        <v>3143</v>
      </c>
      <c r="E2071" s="2" t="s">
        <v>4456</v>
      </c>
      <c r="F2071" s="2" t="s">
        <v>116</v>
      </c>
      <c r="G2071" s="2" t="s">
        <v>4457</v>
      </c>
      <c r="H2071" s="2" t="s">
        <v>4458</v>
      </c>
      <c r="I2071" s="2"/>
      <c r="J2071" t="s">
        <v>62</v>
      </c>
    </row>
    <row r="2072" spans="1:10" x14ac:dyDescent="0.25">
      <c r="A2072" s="2">
        <v>75</v>
      </c>
      <c r="B2072" s="2">
        <v>111</v>
      </c>
      <c r="C2072" s="2">
        <v>186</v>
      </c>
      <c r="D2072" s="2" t="s">
        <v>3143</v>
      </c>
      <c r="E2072" s="2" t="s">
        <v>4456</v>
      </c>
      <c r="F2072" s="2" t="s">
        <v>116</v>
      </c>
      <c r="G2072" s="2" t="s">
        <v>4457</v>
      </c>
      <c r="H2072" s="2" t="s">
        <v>4459</v>
      </c>
      <c r="I2072" s="2" t="s">
        <v>78</v>
      </c>
      <c r="J2072" t="s">
        <v>62</v>
      </c>
    </row>
    <row r="2073" spans="1:10" x14ac:dyDescent="0.25">
      <c r="A2073" s="2">
        <v>75</v>
      </c>
      <c r="B2073" s="2">
        <v>111</v>
      </c>
      <c r="C2073" s="2">
        <v>186</v>
      </c>
      <c r="D2073" s="2" t="s">
        <v>3143</v>
      </c>
      <c r="E2073" s="2" t="s">
        <v>4456</v>
      </c>
      <c r="F2073" s="2" t="s">
        <v>116</v>
      </c>
      <c r="G2073" s="2" t="s">
        <v>4457</v>
      </c>
      <c r="H2073" s="2" t="s">
        <v>4460</v>
      </c>
      <c r="I2073" s="2" t="s">
        <v>273</v>
      </c>
      <c r="J2073" t="s">
        <v>62</v>
      </c>
    </row>
    <row r="2074" spans="1:10" x14ac:dyDescent="0.25">
      <c r="A2074" s="2">
        <v>75</v>
      </c>
      <c r="B2074" s="2">
        <v>111</v>
      </c>
      <c r="C2074" s="2">
        <v>186</v>
      </c>
      <c r="D2074" s="2" t="s">
        <v>3143</v>
      </c>
      <c r="E2074" s="2" t="s">
        <v>4456</v>
      </c>
      <c r="F2074" s="2" t="s">
        <v>116</v>
      </c>
      <c r="G2074" s="2" t="s">
        <v>4457</v>
      </c>
      <c r="H2074" s="2" t="s">
        <v>4461</v>
      </c>
      <c r="I2074" s="2" t="s">
        <v>273</v>
      </c>
      <c r="J2074" t="s">
        <v>62</v>
      </c>
    </row>
    <row r="2075" spans="1:10" x14ac:dyDescent="0.25">
      <c r="A2075" s="2">
        <v>75</v>
      </c>
      <c r="B2075" s="2">
        <v>111</v>
      </c>
      <c r="C2075" s="2">
        <v>186</v>
      </c>
      <c r="D2075" s="2" t="s">
        <v>3143</v>
      </c>
      <c r="E2075" s="2" t="s">
        <v>4462</v>
      </c>
      <c r="F2075" s="2" t="s">
        <v>128</v>
      </c>
      <c r="G2075" s="2" t="s">
        <v>4463</v>
      </c>
      <c r="H2075" s="2" t="s">
        <v>4464</v>
      </c>
      <c r="I2075" s="2" t="s">
        <v>273</v>
      </c>
      <c r="J2075" t="s">
        <v>62</v>
      </c>
    </row>
    <row r="2076" spans="1:10" x14ac:dyDescent="0.25">
      <c r="A2076" s="2">
        <v>79</v>
      </c>
      <c r="B2076" s="2">
        <v>107</v>
      </c>
      <c r="C2076" s="2">
        <v>186</v>
      </c>
      <c r="D2076" s="2" t="s">
        <v>4086</v>
      </c>
      <c r="E2076" s="2" t="s">
        <v>4465</v>
      </c>
      <c r="F2076" s="2" t="s">
        <v>241</v>
      </c>
      <c r="G2076" s="2" t="s">
        <v>4466</v>
      </c>
      <c r="H2076" s="2" t="s">
        <v>4467</v>
      </c>
      <c r="I2076" s="2" t="s">
        <v>273</v>
      </c>
      <c r="J2076" t="s">
        <v>62</v>
      </c>
    </row>
    <row r="2077" spans="1:10" x14ac:dyDescent="0.25">
      <c r="A2077" s="2">
        <v>79</v>
      </c>
      <c r="B2077" s="2">
        <v>107</v>
      </c>
      <c r="C2077" s="2">
        <v>186</v>
      </c>
      <c r="D2077" s="2" t="s">
        <v>4086</v>
      </c>
      <c r="E2077" s="2" t="s">
        <v>4465</v>
      </c>
      <c r="F2077" s="2" t="s">
        <v>241</v>
      </c>
      <c r="G2077" s="2" t="s">
        <v>4466</v>
      </c>
      <c r="H2077" s="2" t="s">
        <v>4468</v>
      </c>
      <c r="I2077" s="2" t="s">
        <v>273</v>
      </c>
      <c r="J2077" t="s">
        <v>62</v>
      </c>
    </row>
    <row r="2078" spans="1:10" x14ac:dyDescent="0.25">
      <c r="A2078" s="2">
        <v>79</v>
      </c>
      <c r="B2078" s="2">
        <v>107</v>
      </c>
      <c r="C2078" s="2">
        <v>186</v>
      </c>
      <c r="D2078" s="2" t="s">
        <v>4086</v>
      </c>
      <c r="E2078" s="2" t="s">
        <v>4469</v>
      </c>
      <c r="F2078" s="2" t="s">
        <v>2636</v>
      </c>
      <c r="G2078" s="2" t="s">
        <v>4470</v>
      </c>
      <c r="H2078" s="2" t="s">
        <v>4471</v>
      </c>
      <c r="I2078" s="2" t="s">
        <v>279</v>
      </c>
      <c r="J2078" t="s">
        <v>62</v>
      </c>
    </row>
    <row r="2079" spans="1:10" x14ac:dyDescent="0.25">
      <c r="A2079" s="2">
        <v>80</v>
      </c>
      <c r="B2079" s="2">
        <v>106</v>
      </c>
      <c r="C2079" s="2">
        <v>186</v>
      </c>
      <c r="D2079" s="2" t="s">
        <v>3784</v>
      </c>
      <c r="E2079" s="2" t="s">
        <v>4472</v>
      </c>
      <c r="F2079" s="2" t="s">
        <v>101</v>
      </c>
      <c r="G2079" s="2" t="s">
        <v>4473</v>
      </c>
      <c r="H2079" s="2">
        <v>-31.6</v>
      </c>
      <c r="I2079" s="2"/>
      <c r="J2079" t="s">
        <v>62</v>
      </c>
    </row>
    <row r="2080" spans="1:10" x14ac:dyDescent="0.25">
      <c r="A2080" s="2">
        <v>80</v>
      </c>
      <c r="B2080" s="2">
        <v>106</v>
      </c>
      <c r="C2080" s="2">
        <v>186</v>
      </c>
      <c r="D2080" s="2" t="s">
        <v>3784</v>
      </c>
      <c r="E2080" s="2" t="s">
        <v>4472</v>
      </c>
      <c r="F2080" s="2" t="s">
        <v>101</v>
      </c>
      <c r="G2080" s="2" t="s">
        <v>4473</v>
      </c>
      <c r="H2080" s="2">
        <v>241.5</v>
      </c>
      <c r="I2080" s="2"/>
      <c r="J2080" t="s">
        <v>62</v>
      </c>
    </row>
    <row r="2081" spans="1:10" x14ac:dyDescent="0.25">
      <c r="A2081" s="2">
        <v>80</v>
      </c>
      <c r="B2081" s="2">
        <v>106</v>
      </c>
      <c r="C2081" s="2">
        <v>186</v>
      </c>
      <c r="D2081" s="2" t="s">
        <v>3784</v>
      </c>
      <c r="E2081" s="2" t="s">
        <v>4472</v>
      </c>
      <c r="F2081" s="2" t="s">
        <v>101</v>
      </c>
      <c r="G2081" s="2" t="s">
        <v>4473</v>
      </c>
      <c r="H2081" s="2">
        <v>628.1</v>
      </c>
      <c r="I2081" s="2"/>
      <c r="J2081" t="s">
        <v>62</v>
      </c>
    </row>
    <row r="2082" spans="1:10" x14ac:dyDescent="0.25">
      <c r="A2082" s="2">
        <v>81</v>
      </c>
      <c r="B2082" s="2">
        <v>105</v>
      </c>
      <c r="C2082" s="2">
        <v>186</v>
      </c>
      <c r="D2082" s="2" t="s">
        <v>4094</v>
      </c>
      <c r="E2082" s="2" t="s">
        <v>4474</v>
      </c>
      <c r="F2082" s="2" t="s">
        <v>98</v>
      </c>
      <c r="G2082" s="2" t="s">
        <v>4475</v>
      </c>
      <c r="H2082" s="2">
        <v>78.5</v>
      </c>
      <c r="I2082" s="2"/>
      <c r="J2082" t="s">
        <v>62</v>
      </c>
    </row>
    <row r="2083" spans="1:10" x14ac:dyDescent="0.25">
      <c r="A2083" s="2">
        <v>81</v>
      </c>
      <c r="B2083" s="2">
        <v>105</v>
      </c>
      <c r="C2083" s="2">
        <v>186</v>
      </c>
      <c r="D2083" s="2" t="s">
        <v>4094</v>
      </c>
      <c r="E2083" s="2" t="s">
        <v>4474</v>
      </c>
      <c r="F2083" s="2" t="s">
        <v>98</v>
      </c>
      <c r="G2083" s="2" t="s">
        <v>4475</v>
      </c>
      <c r="H2083" s="2" t="s">
        <v>4476</v>
      </c>
      <c r="I2083" s="2" t="s">
        <v>273</v>
      </c>
      <c r="J2083" t="s">
        <v>62</v>
      </c>
    </row>
    <row r="2084" spans="1:10" x14ac:dyDescent="0.25">
      <c r="A2084" s="2">
        <v>74</v>
      </c>
      <c r="B2084" s="2">
        <v>113</v>
      </c>
      <c r="C2084" s="2">
        <v>187</v>
      </c>
      <c r="D2084" s="2" t="s">
        <v>3252</v>
      </c>
      <c r="E2084" s="2" t="s">
        <v>4477</v>
      </c>
      <c r="F2084" s="2" t="s">
        <v>4319</v>
      </c>
      <c r="G2084" s="2" t="s">
        <v>4478</v>
      </c>
      <c r="H2084" s="2" t="s">
        <v>4479</v>
      </c>
      <c r="I2084" s="2" t="s">
        <v>78</v>
      </c>
      <c r="J2084" t="s">
        <v>62</v>
      </c>
    </row>
    <row r="2085" spans="1:10" x14ac:dyDescent="0.25">
      <c r="A2085" s="2">
        <v>75</v>
      </c>
      <c r="B2085" s="2">
        <v>112</v>
      </c>
      <c r="C2085" s="2">
        <v>187</v>
      </c>
      <c r="D2085" s="2" t="s">
        <v>3143</v>
      </c>
      <c r="E2085" s="2" t="s">
        <v>4480</v>
      </c>
      <c r="F2085" s="2" t="s">
        <v>1743</v>
      </c>
      <c r="G2085" s="2" t="s">
        <v>4481</v>
      </c>
      <c r="H2085" s="2" t="s">
        <v>4482</v>
      </c>
      <c r="I2085" s="2" t="s">
        <v>482</v>
      </c>
      <c r="J2085" t="s">
        <v>62</v>
      </c>
    </row>
    <row r="2086" spans="1:10" x14ac:dyDescent="0.25">
      <c r="A2086" s="2">
        <v>75</v>
      </c>
      <c r="B2086" s="2">
        <v>112</v>
      </c>
      <c r="C2086" s="2">
        <v>187</v>
      </c>
      <c r="D2086" s="2" t="s">
        <v>3143</v>
      </c>
      <c r="E2086" s="2" t="s">
        <v>4480</v>
      </c>
      <c r="F2086" s="2" t="s">
        <v>1743</v>
      </c>
      <c r="G2086" s="2" t="s">
        <v>4481</v>
      </c>
      <c r="H2086" s="2" t="s">
        <v>4483</v>
      </c>
      <c r="I2086" s="2" t="s">
        <v>194</v>
      </c>
      <c r="J2086" t="s">
        <v>62</v>
      </c>
    </row>
    <row r="2087" spans="1:10" x14ac:dyDescent="0.25">
      <c r="A2087" s="2">
        <v>75</v>
      </c>
      <c r="B2087" s="2">
        <v>112</v>
      </c>
      <c r="C2087" s="2">
        <v>187</v>
      </c>
      <c r="D2087" s="2" t="s">
        <v>3143</v>
      </c>
      <c r="E2087" s="2" t="s">
        <v>4484</v>
      </c>
      <c r="F2087" s="2" t="s">
        <v>672</v>
      </c>
      <c r="G2087" s="2" t="s">
        <v>4485</v>
      </c>
      <c r="H2087" s="2">
        <v>207.1</v>
      </c>
      <c r="I2087" s="2" t="s">
        <v>273</v>
      </c>
      <c r="J2087" t="s">
        <v>62</v>
      </c>
    </row>
    <row r="2088" spans="1:10" x14ac:dyDescent="0.25">
      <c r="A2088" s="2">
        <v>75</v>
      </c>
      <c r="B2088" s="2">
        <v>112</v>
      </c>
      <c r="C2088" s="2">
        <v>187</v>
      </c>
      <c r="D2088" s="2" t="s">
        <v>3143</v>
      </c>
      <c r="E2088" s="2" t="s">
        <v>4484</v>
      </c>
      <c r="F2088" s="2" t="s">
        <v>672</v>
      </c>
      <c r="G2088" s="2" t="s">
        <v>4485</v>
      </c>
      <c r="H2088" s="2">
        <v>298</v>
      </c>
      <c r="I2088" s="2"/>
      <c r="J2088" t="s">
        <v>62</v>
      </c>
    </row>
    <row r="2089" spans="1:10" x14ac:dyDescent="0.25">
      <c r="A2089" s="2">
        <v>76</v>
      </c>
      <c r="B2089" s="2">
        <v>111</v>
      </c>
      <c r="C2089" s="2">
        <v>187</v>
      </c>
      <c r="D2089" s="2" t="s">
        <v>3360</v>
      </c>
      <c r="E2089" s="2" t="s">
        <v>4486</v>
      </c>
      <c r="F2089" s="2" t="s">
        <v>1214</v>
      </c>
      <c r="G2089" s="2" t="s">
        <v>4487</v>
      </c>
      <c r="H2089" s="2" t="s">
        <v>4488</v>
      </c>
      <c r="I2089" s="2" t="s">
        <v>7</v>
      </c>
      <c r="J2089" t="s">
        <v>62</v>
      </c>
    </row>
    <row r="2090" spans="1:10" x14ac:dyDescent="0.25">
      <c r="A2090" s="2">
        <v>76</v>
      </c>
      <c r="B2090" s="2">
        <v>111</v>
      </c>
      <c r="C2090" s="2">
        <v>187</v>
      </c>
      <c r="D2090" s="2" t="s">
        <v>3360</v>
      </c>
      <c r="E2090" s="2" t="s">
        <v>4486</v>
      </c>
      <c r="F2090" s="2" t="s">
        <v>1214</v>
      </c>
      <c r="G2090" s="2" t="s">
        <v>4487</v>
      </c>
      <c r="H2090" s="2" t="s">
        <v>4489</v>
      </c>
      <c r="I2090" s="2" t="s">
        <v>92</v>
      </c>
      <c r="J2090" t="s">
        <v>62</v>
      </c>
    </row>
    <row r="2091" spans="1:10" x14ac:dyDescent="0.25">
      <c r="A2091" s="2">
        <v>76</v>
      </c>
      <c r="B2091" s="2">
        <v>111</v>
      </c>
      <c r="C2091" s="2">
        <v>187</v>
      </c>
      <c r="D2091" s="2" t="s">
        <v>3360</v>
      </c>
      <c r="E2091" s="2" t="s">
        <v>4490</v>
      </c>
      <c r="F2091" s="2" t="s">
        <v>4319</v>
      </c>
      <c r="G2091" s="2" t="s">
        <v>4491</v>
      </c>
      <c r="H2091" s="2" t="s">
        <v>4492</v>
      </c>
      <c r="I2091" s="2" t="s">
        <v>194</v>
      </c>
      <c r="J2091" t="s">
        <v>62</v>
      </c>
    </row>
    <row r="2092" spans="1:10" x14ac:dyDescent="0.25">
      <c r="A2092" s="2">
        <v>77</v>
      </c>
      <c r="B2092" s="2">
        <v>110</v>
      </c>
      <c r="C2092" s="2">
        <v>187</v>
      </c>
      <c r="D2092" s="2" t="s">
        <v>3782</v>
      </c>
      <c r="E2092" s="2" t="s">
        <v>4493</v>
      </c>
      <c r="F2092" s="2" t="s">
        <v>1131</v>
      </c>
      <c r="G2092" s="2" t="s">
        <v>2511</v>
      </c>
      <c r="H2092" s="2" t="s">
        <v>4494</v>
      </c>
      <c r="I2092" s="2" t="s">
        <v>92</v>
      </c>
      <c r="J2092" t="s">
        <v>62</v>
      </c>
    </row>
    <row r="2093" spans="1:10" x14ac:dyDescent="0.25">
      <c r="A2093" s="2">
        <v>77</v>
      </c>
      <c r="B2093" s="2">
        <v>110</v>
      </c>
      <c r="C2093" s="2">
        <v>187</v>
      </c>
      <c r="D2093" s="2" t="s">
        <v>3782</v>
      </c>
      <c r="E2093" s="2" t="s">
        <v>4495</v>
      </c>
      <c r="F2093" s="2" t="s">
        <v>1743</v>
      </c>
      <c r="G2093" s="2" t="s">
        <v>4496</v>
      </c>
      <c r="H2093" s="2" t="s">
        <v>4497</v>
      </c>
      <c r="I2093" s="2" t="s">
        <v>194</v>
      </c>
      <c r="J2093" t="s">
        <v>62</v>
      </c>
    </row>
    <row r="2094" spans="1:10" x14ac:dyDescent="0.25">
      <c r="A2094" s="2">
        <v>77</v>
      </c>
      <c r="B2094" s="2">
        <v>110</v>
      </c>
      <c r="C2094" s="2">
        <v>187</v>
      </c>
      <c r="D2094" s="2" t="s">
        <v>3782</v>
      </c>
      <c r="E2094" s="2" t="s">
        <v>4495</v>
      </c>
      <c r="F2094" s="2" t="s">
        <v>1743</v>
      </c>
      <c r="G2094" s="2" t="s">
        <v>4496</v>
      </c>
      <c r="H2094" s="2" t="s">
        <v>4498</v>
      </c>
      <c r="I2094" s="2" t="s">
        <v>196</v>
      </c>
      <c r="J2094" t="s">
        <v>62</v>
      </c>
    </row>
    <row r="2095" spans="1:10" x14ac:dyDescent="0.25">
      <c r="A2095" s="2">
        <v>77</v>
      </c>
      <c r="B2095" s="2">
        <v>110</v>
      </c>
      <c r="C2095" s="2">
        <v>187</v>
      </c>
      <c r="D2095" s="2" t="s">
        <v>3782</v>
      </c>
      <c r="E2095" s="2" t="s">
        <v>4499</v>
      </c>
      <c r="F2095" s="2" t="s">
        <v>962</v>
      </c>
      <c r="G2095" s="2" t="s">
        <v>4500</v>
      </c>
      <c r="H2095" s="2" t="s">
        <v>4501</v>
      </c>
      <c r="I2095" s="2" t="s">
        <v>110</v>
      </c>
      <c r="J2095" t="s">
        <v>62</v>
      </c>
    </row>
    <row r="2096" spans="1:10" x14ac:dyDescent="0.25">
      <c r="A2096" s="2">
        <v>77</v>
      </c>
      <c r="B2096" s="2">
        <v>110</v>
      </c>
      <c r="C2096" s="2">
        <v>187</v>
      </c>
      <c r="D2096" s="2" t="s">
        <v>3782</v>
      </c>
      <c r="E2096" s="2" t="s">
        <v>4502</v>
      </c>
      <c r="F2096" s="2" t="s">
        <v>4503</v>
      </c>
      <c r="G2096" s="2" t="s">
        <v>4504</v>
      </c>
      <c r="H2096" s="2">
        <v>109.8</v>
      </c>
      <c r="I2096" s="2"/>
      <c r="J2096" t="s">
        <v>62</v>
      </c>
    </row>
    <row r="2097" spans="1:10" x14ac:dyDescent="0.25">
      <c r="A2097" s="2">
        <v>78</v>
      </c>
      <c r="B2097" s="2">
        <v>109</v>
      </c>
      <c r="C2097" s="2">
        <v>187</v>
      </c>
      <c r="D2097" s="2" t="s">
        <v>3501</v>
      </c>
      <c r="E2097" s="2" t="s">
        <v>4505</v>
      </c>
      <c r="F2097" s="2" t="s">
        <v>1356</v>
      </c>
      <c r="G2097" s="2" t="s">
        <v>2637</v>
      </c>
      <c r="H2097" s="2" t="s">
        <v>4506</v>
      </c>
      <c r="I2097" s="2" t="s">
        <v>110</v>
      </c>
      <c r="J2097" t="s">
        <v>62</v>
      </c>
    </row>
    <row r="2098" spans="1:10" x14ac:dyDescent="0.25">
      <c r="A2098" s="2">
        <v>78</v>
      </c>
      <c r="B2098" s="2">
        <v>109</v>
      </c>
      <c r="C2098" s="2">
        <v>187</v>
      </c>
      <c r="D2098" s="2" t="s">
        <v>3501</v>
      </c>
      <c r="E2098" s="2" t="s">
        <v>4507</v>
      </c>
      <c r="F2098" s="2" t="s">
        <v>4319</v>
      </c>
      <c r="G2098" s="2" t="s">
        <v>4508</v>
      </c>
      <c r="H2098" s="2" t="s">
        <v>4509</v>
      </c>
      <c r="I2098" s="2" t="s">
        <v>194</v>
      </c>
      <c r="J2098" t="s">
        <v>62</v>
      </c>
    </row>
    <row r="2099" spans="1:10" x14ac:dyDescent="0.25">
      <c r="A2099" s="2">
        <v>79</v>
      </c>
      <c r="B2099" s="2">
        <v>108</v>
      </c>
      <c r="C2099" s="2">
        <v>187</v>
      </c>
      <c r="D2099" s="2" t="s">
        <v>4086</v>
      </c>
      <c r="E2099" s="2" t="s">
        <v>4510</v>
      </c>
      <c r="F2099" s="2" t="s">
        <v>1743</v>
      </c>
      <c r="G2099" s="2" t="s">
        <v>4511</v>
      </c>
      <c r="H2099" s="2" t="s">
        <v>4512</v>
      </c>
      <c r="I2099" s="2" t="s">
        <v>196</v>
      </c>
      <c r="J2099" t="s">
        <v>62</v>
      </c>
    </row>
    <row r="2100" spans="1:10" x14ac:dyDescent="0.25">
      <c r="A2100" s="2">
        <v>79</v>
      </c>
      <c r="B2100" s="2">
        <v>108</v>
      </c>
      <c r="C2100" s="2">
        <v>187</v>
      </c>
      <c r="D2100" s="2" t="s">
        <v>4086</v>
      </c>
      <c r="E2100" s="2" t="s">
        <v>4513</v>
      </c>
      <c r="F2100" s="2" t="s">
        <v>1400</v>
      </c>
      <c r="G2100" s="2" t="s">
        <v>4514</v>
      </c>
      <c r="H2100" s="2" t="s">
        <v>4515</v>
      </c>
      <c r="I2100" s="2" t="s">
        <v>7</v>
      </c>
      <c r="J2100" t="s">
        <v>62</v>
      </c>
    </row>
    <row r="2101" spans="1:10" x14ac:dyDescent="0.25">
      <c r="A2101" s="2">
        <v>79</v>
      </c>
      <c r="B2101" s="2">
        <v>108</v>
      </c>
      <c r="C2101" s="2">
        <v>187</v>
      </c>
      <c r="D2101" s="2" t="s">
        <v>4086</v>
      </c>
      <c r="E2101" s="2" t="s">
        <v>4516</v>
      </c>
      <c r="F2101" s="2" t="s">
        <v>1442</v>
      </c>
      <c r="G2101" s="2" t="s">
        <v>4517</v>
      </c>
      <c r="H2101" s="2">
        <v>149.6</v>
      </c>
      <c r="I2101" s="2" t="s">
        <v>49</v>
      </c>
      <c r="J2101" t="s">
        <v>62</v>
      </c>
    </row>
    <row r="2102" spans="1:10" x14ac:dyDescent="0.25">
      <c r="A2102" s="2">
        <v>79</v>
      </c>
      <c r="B2102" s="2">
        <v>108</v>
      </c>
      <c r="C2102" s="2">
        <v>187</v>
      </c>
      <c r="D2102" s="2" t="s">
        <v>4086</v>
      </c>
      <c r="E2102" s="2" t="s">
        <v>4518</v>
      </c>
      <c r="F2102" s="2" t="s">
        <v>828</v>
      </c>
      <c r="G2102" s="2" t="s">
        <v>202</v>
      </c>
      <c r="H2102" s="2">
        <v>508.8</v>
      </c>
      <c r="I2102" s="2" t="s">
        <v>49</v>
      </c>
      <c r="J2102" t="s">
        <v>62</v>
      </c>
    </row>
    <row r="2103" spans="1:10" x14ac:dyDescent="0.25">
      <c r="A2103" s="2">
        <v>80</v>
      </c>
      <c r="B2103" s="2">
        <v>107</v>
      </c>
      <c r="C2103" s="2">
        <v>187</v>
      </c>
      <c r="D2103" s="2" t="s">
        <v>3784</v>
      </c>
      <c r="E2103" s="2" t="s">
        <v>4519</v>
      </c>
      <c r="F2103" s="2" t="s">
        <v>29</v>
      </c>
      <c r="G2103" s="2" t="s">
        <v>4520</v>
      </c>
      <c r="H2103" s="2" t="s">
        <v>4521</v>
      </c>
      <c r="I2103" s="2"/>
      <c r="J2103" t="s">
        <v>62</v>
      </c>
    </row>
    <row r="2104" spans="1:10" x14ac:dyDescent="0.25">
      <c r="A2104" s="2">
        <v>81</v>
      </c>
      <c r="B2104" s="2">
        <v>106</v>
      </c>
      <c r="C2104" s="2">
        <v>187</v>
      </c>
      <c r="D2104" s="2" t="s">
        <v>4094</v>
      </c>
      <c r="E2104" s="2" t="s">
        <v>4522</v>
      </c>
      <c r="F2104" s="2" t="s">
        <v>4523</v>
      </c>
      <c r="G2104" s="2" t="s">
        <v>4524</v>
      </c>
      <c r="H2104" s="2" t="s">
        <v>4525</v>
      </c>
      <c r="I2104" s="2" t="s">
        <v>4526</v>
      </c>
      <c r="J2104" t="s">
        <v>62</v>
      </c>
    </row>
    <row r="2105" spans="1:10" x14ac:dyDescent="0.25">
      <c r="A2105" s="2">
        <v>82</v>
      </c>
      <c r="B2105" s="2">
        <v>105</v>
      </c>
      <c r="C2105" s="2">
        <v>187</v>
      </c>
      <c r="D2105" s="2" t="s">
        <v>4527</v>
      </c>
      <c r="E2105" s="2" t="s">
        <v>4528</v>
      </c>
      <c r="F2105" s="2" t="s">
        <v>1504</v>
      </c>
      <c r="G2105" s="2" t="s">
        <v>4529</v>
      </c>
      <c r="H2105" s="2" t="s">
        <v>4528</v>
      </c>
      <c r="I2105" s="2" t="s">
        <v>92</v>
      </c>
      <c r="J2105" t="s">
        <v>62</v>
      </c>
    </row>
    <row r="2106" spans="1:10" x14ac:dyDescent="0.25">
      <c r="A2106" s="2">
        <v>83</v>
      </c>
      <c r="B2106" s="2">
        <v>104</v>
      </c>
      <c r="C2106" s="2">
        <v>187</v>
      </c>
      <c r="D2106" s="2" t="s">
        <v>4530</v>
      </c>
      <c r="E2106" s="2" t="s">
        <v>4531</v>
      </c>
      <c r="F2106" s="2" t="s">
        <v>213</v>
      </c>
      <c r="G2106" s="2" t="s">
        <v>4532</v>
      </c>
      <c r="H2106" s="2">
        <v>252</v>
      </c>
      <c r="I2106" s="2"/>
      <c r="J2106" t="s">
        <v>62</v>
      </c>
    </row>
    <row r="2107" spans="1:10" x14ac:dyDescent="0.25">
      <c r="A2107" s="2">
        <v>73</v>
      </c>
      <c r="B2107" s="2">
        <v>115</v>
      </c>
      <c r="C2107" s="2">
        <v>188</v>
      </c>
      <c r="D2107" s="2" t="s">
        <v>3425</v>
      </c>
      <c r="E2107" s="2" t="s">
        <v>4533</v>
      </c>
      <c r="F2107" s="2" t="s">
        <v>1504</v>
      </c>
      <c r="G2107" s="2" t="s">
        <v>2940</v>
      </c>
      <c r="H2107" s="2" t="s">
        <v>4534</v>
      </c>
      <c r="I2107" s="2"/>
      <c r="J2107" t="s">
        <v>62</v>
      </c>
    </row>
    <row r="2108" spans="1:10" x14ac:dyDescent="0.25">
      <c r="A2108" s="2">
        <v>74</v>
      </c>
      <c r="B2108" s="2">
        <v>114</v>
      </c>
      <c r="C2108" s="2">
        <v>188</v>
      </c>
      <c r="D2108" s="2" t="s">
        <v>3252</v>
      </c>
      <c r="E2108" s="2" t="s">
        <v>4535</v>
      </c>
      <c r="F2108" s="2">
        <v>-8</v>
      </c>
      <c r="G2108" s="2" t="s">
        <v>4536</v>
      </c>
      <c r="H2108" s="2">
        <v>184</v>
      </c>
      <c r="I2108" s="2" t="s">
        <v>110</v>
      </c>
      <c r="J2108" t="s">
        <v>62</v>
      </c>
    </row>
    <row r="2109" spans="1:10" x14ac:dyDescent="0.25">
      <c r="A2109" s="2">
        <v>74</v>
      </c>
      <c r="B2109" s="2">
        <v>114</v>
      </c>
      <c r="C2109" s="2">
        <v>188</v>
      </c>
      <c r="D2109" s="2" t="s">
        <v>3252</v>
      </c>
      <c r="E2109" s="2" t="s">
        <v>4535</v>
      </c>
      <c r="F2109" s="2">
        <v>-8</v>
      </c>
      <c r="G2109" s="2" t="s">
        <v>4536</v>
      </c>
      <c r="H2109" s="2">
        <v>198</v>
      </c>
      <c r="I2109" s="2" t="s">
        <v>110</v>
      </c>
      <c r="J2109" t="s">
        <v>62</v>
      </c>
    </row>
    <row r="2110" spans="1:10" x14ac:dyDescent="0.25">
      <c r="A2110" s="2">
        <v>75</v>
      </c>
      <c r="B2110" s="2">
        <v>113</v>
      </c>
      <c r="C2110" s="2">
        <v>188</v>
      </c>
      <c r="D2110" s="2" t="s">
        <v>3143</v>
      </c>
      <c r="E2110" s="2" t="s">
        <v>4537</v>
      </c>
      <c r="F2110" s="2">
        <v>-6</v>
      </c>
      <c r="G2110" s="2" t="s">
        <v>4538</v>
      </c>
      <c r="H2110" s="2" t="s">
        <v>4539</v>
      </c>
      <c r="I2110" s="2" t="s">
        <v>3735</v>
      </c>
      <c r="J2110" t="s">
        <v>62</v>
      </c>
    </row>
    <row r="2111" spans="1:10" x14ac:dyDescent="0.25">
      <c r="A2111" s="2">
        <v>75</v>
      </c>
      <c r="B2111" s="2">
        <v>113</v>
      </c>
      <c r="C2111" s="2">
        <v>188</v>
      </c>
      <c r="D2111" s="2" t="s">
        <v>3143</v>
      </c>
      <c r="E2111" s="2" t="s">
        <v>4537</v>
      </c>
      <c r="F2111" s="2">
        <v>-6</v>
      </c>
      <c r="G2111" s="2" t="s">
        <v>4538</v>
      </c>
      <c r="H2111" s="2" t="s">
        <v>4540</v>
      </c>
      <c r="I2111" s="2" t="s">
        <v>443</v>
      </c>
      <c r="J2111" t="s">
        <v>62</v>
      </c>
    </row>
    <row r="2112" spans="1:10" x14ac:dyDescent="0.25">
      <c r="A2112" s="2">
        <v>75</v>
      </c>
      <c r="B2112" s="2">
        <v>113</v>
      </c>
      <c r="C2112" s="2">
        <v>188</v>
      </c>
      <c r="D2112" s="2" t="s">
        <v>3143</v>
      </c>
      <c r="E2112" s="2" t="s">
        <v>4541</v>
      </c>
      <c r="F2112" s="2" t="s">
        <v>292</v>
      </c>
      <c r="G2112" s="2" t="s">
        <v>4542</v>
      </c>
      <c r="H2112" s="2" t="s">
        <v>4543</v>
      </c>
      <c r="I2112" s="2"/>
      <c r="J2112" t="s">
        <v>62</v>
      </c>
    </row>
    <row r="2113" spans="1:10" x14ac:dyDescent="0.25">
      <c r="A2113" s="2">
        <v>75</v>
      </c>
      <c r="B2113" s="2">
        <v>113</v>
      </c>
      <c r="C2113" s="2">
        <v>188</v>
      </c>
      <c r="D2113" s="2" t="s">
        <v>3143</v>
      </c>
      <c r="E2113" s="2" t="s">
        <v>4541</v>
      </c>
      <c r="F2113" s="2" t="s">
        <v>292</v>
      </c>
      <c r="G2113" s="2" t="s">
        <v>4542</v>
      </c>
      <c r="H2113" s="2" t="s">
        <v>4544</v>
      </c>
      <c r="I2113" s="2" t="s">
        <v>78</v>
      </c>
      <c r="J2113" t="s">
        <v>62</v>
      </c>
    </row>
    <row r="2114" spans="1:10" x14ac:dyDescent="0.25">
      <c r="A2114" s="2">
        <v>75</v>
      </c>
      <c r="B2114" s="2">
        <v>113</v>
      </c>
      <c r="C2114" s="2">
        <v>188</v>
      </c>
      <c r="D2114" s="2" t="s">
        <v>3143</v>
      </c>
      <c r="E2114" s="2" t="s">
        <v>4541</v>
      </c>
      <c r="F2114" s="2" t="s">
        <v>292</v>
      </c>
      <c r="G2114" s="2" t="s">
        <v>4542</v>
      </c>
      <c r="H2114" s="2" t="s">
        <v>4545</v>
      </c>
      <c r="I2114" s="2" t="s">
        <v>273</v>
      </c>
      <c r="J2114" t="s">
        <v>62</v>
      </c>
    </row>
    <row r="2115" spans="1:10" x14ac:dyDescent="0.25">
      <c r="A2115" s="2">
        <v>76</v>
      </c>
      <c r="B2115" s="2">
        <v>112</v>
      </c>
      <c r="C2115" s="2">
        <v>188</v>
      </c>
      <c r="D2115" s="2" t="s">
        <v>3360</v>
      </c>
      <c r="E2115" s="2" t="s">
        <v>2934</v>
      </c>
      <c r="F2115" s="2">
        <v>-7</v>
      </c>
      <c r="G2115" s="2" t="s">
        <v>4546</v>
      </c>
      <c r="H2115" s="2" t="s">
        <v>4547</v>
      </c>
      <c r="I2115" s="2" t="s">
        <v>92</v>
      </c>
      <c r="J2115" t="s">
        <v>62</v>
      </c>
    </row>
    <row r="2116" spans="1:10" x14ac:dyDescent="0.25">
      <c r="A2116" s="2">
        <v>76</v>
      </c>
      <c r="B2116" s="2">
        <v>112</v>
      </c>
      <c r="C2116" s="2">
        <v>188</v>
      </c>
      <c r="D2116" s="2" t="s">
        <v>3360</v>
      </c>
      <c r="E2116" s="2" t="s">
        <v>2934</v>
      </c>
      <c r="F2116" s="2">
        <v>-7</v>
      </c>
      <c r="G2116" s="2" t="s">
        <v>4546</v>
      </c>
      <c r="H2116" s="2" t="s">
        <v>4548</v>
      </c>
      <c r="I2116" s="2"/>
      <c r="J2116" t="s">
        <v>62</v>
      </c>
    </row>
    <row r="2117" spans="1:10" x14ac:dyDescent="0.25">
      <c r="A2117" s="2">
        <v>77</v>
      </c>
      <c r="B2117" s="2">
        <v>111</v>
      </c>
      <c r="C2117" s="2">
        <v>188</v>
      </c>
      <c r="D2117" s="2" t="s">
        <v>3782</v>
      </c>
      <c r="E2117" s="2" t="s">
        <v>4549</v>
      </c>
      <c r="F2117" s="2" t="s">
        <v>4374</v>
      </c>
      <c r="G2117" s="2" t="s">
        <v>4550</v>
      </c>
      <c r="H2117" s="2" t="s">
        <v>4551</v>
      </c>
      <c r="I2117" s="2" t="s">
        <v>279</v>
      </c>
      <c r="J2117" t="s">
        <v>62</v>
      </c>
    </row>
    <row r="2118" spans="1:10" x14ac:dyDescent="0.25">
      <c r="A2118" s="2">
        <v>80</v>
      </c>
      <c r="B2118" s="2">
        <v>108</v>
      </c>
      <c r="C2118" s="2">
        <v>188</v>
      </c>
      <c r="D2118" s="2" t="s">
        <v>3784</v>
      </c>
      <c r="E2118" s="2" t="s">
        <v>4552</v>
      </c>
      <c r="F2118" s="2" t="s">
        <v>942</v>
      </c>
      <c r="G2118" s="2" t="s">
        <v>4553</v>
      </c>
      <c r="H2118" s="2" t="s">
        <v>4554</v>
      </c>
      <c r="I2118" s="2"/>
      <c r="J2118" t="s">
        <v>62</v>
      </c>
    </row>
    <row r="2119" spans="1:10" x14ac:dyDescent="0.25">
      <c r="A2119" s="2">
        <v>80</v>
      </c>
      <c r="B2119" s="2">
        <v>108</v>
      </c>
      <c r="C2119" s="2">
        <v>188</v>
      </c>
      <c r="D2119" s="2" t="s">
        <v>3784</v>
      </c>
      <c r="E2119" s="2" t="s">
        <v>4552</v>
      </c>
      <c r="F2119" s="2" t="s">
        <v>942</v>
      </c>
      <c r="G2119" s="2" t="s">
        <v>4553</v>
      </c>
      <c r="H2119" s="2" t="s">
        <v>4555</v>
      </c>
      <c r="I2119" s="2"/>
      <c r="J2119" t="s">
        <v>62</v>
      </c>
    </row>
    <row r="2120" spans="1:10" x14ac:dyDescent="0.25">
      <c r="A2120" s="2">
        <v>81</v>
      </c>
      <c r="B2120" s="2">
        <v>107</v>
      </c>
      <c r="C2120" s="2">
        <v>188</v>
      </c>
      <c r="D2120" s="2" t="s">
        <v>4094</v>
      </c>
      <c r="E2120" s="2" t="s">
        <v>4556</v>
      </c>
      <c r="F2120" s="2" t="s">
        <v>4557</v>
      </c>
      <c r="G2120" s="2" t="s">
        <v>3809</v>
      </c>
      <c r="H2120" s="2" t="s">
        <v>4558</v>
      </c>
      <c r="I2120" s="2" t="s">
        <v>273</v>
      </c>
      <c r="J2120" t="s">
        <v>62</v>
      </c>
    </row>
    <row r="2121" spans="1:10" x14ac:dyDescent="0.25">
      <c r="A2121" s="2">
        <v>82</v>
      </c>
      <c r="B2121" s="2">
        <v>106</v>
      </c>
      <c r="C2121" s="2">
        <v>188</v>
      </c>
      <c r="D2121" s="2" t="s">
        <v>4527</v>
      </c>
      <c r="E2121" s="2" t="s">
        <v>4559</v>
      </c>
      <c r="F2121" s="2">
        <v>-8</v>
      </c>
      <c r="G2121" s="2" t="s">
        <v>4560</v>
      </c>
      <c r="H2121" s="2" t="s">
        <v>4561</v>
      </c>
      <c r="I2121" s="2" t="s">
        <v>110</v>
      </c>
      <c r="J2121" t="s">
        <v>62</v>
      </c>
    </row>
    <row r="2122" spans="1:10" x14ac:dyDescent="0.25">
      <c r="A2122" s="2">
        <v>82</v>
      </c>
      <c r="B2122" s="2">
        <v>106</v>
      </c>
      <c r="C2122" s="2">
        <v>188</v>
      </c>
      <c r="D2122" s="2" t="s">
        <v>4527</v>
      </c>
      <c r="E2122" s="2" t="s">
        <v>4559</v>
      </c>
      <c r="F2122" s="2">
        <v>-8</v>
      </c>
      <c r="G2122" s="2" t="s">
        <v>4560</v>
      </c>
      <c r="H2122" s="2" t="s">
        <v>4562</v>
      </c>
      <c r="I2122" s="2" t="s">
        <v>92</v>
      </c>
      <c r="J2122" t="s">
        <v>62</v>
      </c>
    </row>
    <row r="2123" spans="1:10" x14ac:dyDescent="0.25">
      <c r="A2123" s="2">
        <v>82</v>
      </c>
      <c r="B2123" s="2">
        <v>106</v>
      </c>
      <c r="C2123" s="2">
        <v>188</v>
      </c>
      <c r="D2123" s="2" t="s">
        <v>4527</v>
      </c>
      <c r="E2123" s="2" t="s">
        <v>4559</v>
      </c>
      <c r="F2123" s="2">
        <v>-8</v>
      </c>
      <c r="G2123" s="2" t="s">
        <v>4560</v>
      </c>
      <c r="H2123" s="2" t="s">
        <v>4563</v>
      </c>
      <c r="I2123" s="2" t="s">
        <v>273</v>
      </c>
      <c r="J2123" t="s">
        <v>62</v>
      </c>
    </row>
    <row r="2124" spans="1:10" x14ac:dyDescent="0.25">
      <c r="A2124" s="2">
        <v>82</v>
      </c>
      <c r="B2124" s="2">
        <v>106</v>
      </c>
      <c r="C2124" s="2">
        <v>188</v>
      </c>
      <c r="D2124" s="2" t="s">
        <v>4527</v>
      </c>
      <c r="E2124" s="2" t="s">
        <v>4559</v>
      </c>
      <c r="F2124" s="2">
        <v>-8</v>
      </c>
      <c r="G2124" s="2" t="s">
        <v>4560</v>
      </c>
      <c r="H2124" s="2" t="s">
        <v>4564</v>
      </c>
      <c r="I2124" s="2" t="s">
        <v>273</v>
      </c>
      <c r="J2124" t="s">
        <v>62</v>
      </c>
    </row>
    <row r="2125" spans="1:10" x14ac:dyDescent="0.25">
      <c r="A2125" s="2">
        <v>82</v>
      </c>
      <c r="B2125" s="2">
        <v>106</v>
      </c>
      <c r="C2125" s="2">
        <v>188</v>
      </c>
      <c r="D2125" s="2" t="s">
        <v>4527</v>
      </c>
      <c r="E2125" s="2" t="s">
        <v>4559</v>
      </c>
      <c r="F2125" s="2">
        <v>-8</v>
      </c>
      <c r="G2125" s="2" t="s">
        <v>4560</v>
      </c>
      <c r="H2125" s="2" t="s">
        <v>4565</v>
      </c>
      <c r="I2125" s="2"/>
      <c r="J2125" t="s">
        <v>62</v>
      </c>
    </row>
    <row r="2126" spans="1:10" x14ac:dyDescent="0.25">
      <c r="A2126" s="2">
        <v>82</v>
      </c>
      <c r="B2126" s="2">
        <v>106</v>
      </c>
      <c r="C2126" s="2">
        <v>188</v>
      </c>
      <c r="D2126" s="2" t="s">
        <v>4527</v>
      </c>
      <c r="E2126" s="2" t="s">
        <v>4566</v>
      </c>
      <c r="F2126" s="2">
        <v>-11</v>
      </c>
      <c r="G2126" s="2" t="s">
        <v>297</v>
      </c>
      <c r="H2126" s="2" t="s">
        <v>4567</v>
      </c>
      <c r="I2126" s="2" t="s">
        <v>273</v>
      </c>
      <c r="J2126" t="s">
        <v>62</v>
      </c>
    </row>
    <row r="2127" spans="1:10" x14ac:dyDescent="0.25">
      <c r="A2127" s="2">
        <v>82</v>
      </c>
      <c r="B2127" s="2">
        <v>106</v>
      </c>
      <c r="C2127" s="2">
        <v>188</v>
      </c>
      <c r="D2127" s="2" t="s">
        <v>4527</v>
      </c>
      <c r="E2127" s="2" t="s">
        <v>4568</v>
      </c>
      <c r="F2127" s="2" t="s">
        <v>508</v>
      </c>
      <c r="G2127" s="2" t="s">
        <v>727</v>
      </c>
      <c r="H2127" s="2" t="s">
        <v>4569</v>
      </c>
      <c r="I2127" s="2" t="s">
        <v>92</v>
      </c>
      <c r="J2127" t="s">
        <v>62</v>
      </c>
    </row>
    <row r="2128" spans="1:10" x14ac:dyDescent="0.25">
      <c r="A2128" s="2">
        <v>82</v>
      </c>
      <c r="B2128" s="2">
        <v>106</v>
      </c>
      <c r="C2128" s="2">
        <v>188</v>
      </c>
      <c r="D2128" s="2" t="s">
        <v>4527</v>
      </c>
      <c r="E2128" s="2" t="s">
        <v>4570</v>
      </c>
      <c r="F2128" s="2" t="s">
        <v>803</v>
      </c>
      <c r="G2128" s="2" t="s">
        <v>4571</v>
      </c>
      <c r="H2128" s="2" t="s">
        <v>4572</v>
      </c>
      <c r="I2128" s="2" t="s">
        <v>73</v>
      </c>
      <c r="J2128" t="s">
        <v>62</v>
      </c>
    </row>
    <row r="2129" spans="1:10" x14ac:dyDescent="0.25">
      <c r="A2129" s="2">
        <v>75</v>
      </c>
      <c r="B2129" s="2">
        <v>114</v>
      </c>
      <c r="C2129" s="2">
        <v>189</v>
      </c>
      <c r="D2129" s="2" t="s">
        <v>3143</v>
      </c>
      <c r="E2129" s="2" t="s">
        <v>4573</v>
      </c>
      <c r="F2129" s="2" t="s">
        <v>4191</v>
      </c>
      <c r="G2129" s="2" t="s">
        <v>4574</v>
      </c>
      <c r="H2129" s="2">
        <v>-14</v>
      </c>
      <c r="I2129" s="2"/>
      <c r="J2129" t="s">
        <v>62</v>
      </c>
    </row>
    <row r="2130" spans="1:10" x14ac:dyDescent="0.25">
      <c r="A2130" s="2">
        <v>75</v>
      </c>
      <c r="B2130" s="2">
        <v>114</v>
      </c>
      <c r="C2130" s="2">
        <v>189</v>
      </c>
      <c r="D2130" s="2" t="s">
        <v>3143</v>
      </c>
      <c r="E2130" s="2" t="s">
        <v>4573</v>
      </c>
      <c r="F2130" s="2" t="s">
        <v>4191</v>
      </c>
      <c r="G2130" s="2" t="s">
        <v>4574</v>
      </c>
      <c r="H2130" s="2">
        <v>102.6</v>
      </c>
      <c r="I2130" s="2"/>
      <c r="J2130" t="s">
        <v>62</v>
      </c>
    </row>
    <row r="2131" spans="1:10" x14ac:dyDescent="0.25">
      <c r="A2131" s="2">
        <v>75</v>
      </c>
      <c r="B2131" s="2">
        <v>114</v>
      </c>
      <c r="C2131" s="2">
        <v>189</v>
      </c>
      <c r="D2131" s="2" t="s">
        <v>3143</v>
      </c>
      <c r="E2131" s="2" t="s">
        <v>4575</v>
      </c>
      <c r="F2131" s="2" t="s">
        <v>1831</v>
      </c>
      <c r="G2131" s="2" t="s">
        <v>4576</v>
      </c>
      <c r="H2131" s="2">
        <v>78</v>
      </c>
      <c r="I2131" s="2" t="s">
        <v>45</v>
      </c>
      <c r="J2131" t="s">
        <v>62</v>
      </c>
    </row>
    <row r="2132" spans="1:10" x14ac:dyDescent="0.25">
      <c r="A2132" s="2">
        <v>76</v>
      </c>
      <c r="B2132" s="2">
        <v>113</v>
      </c>
      <c r="C2132" s="2">
        <v>189</v>
      </c>
      <c r="D2132" s="2" t="s">
        <v>3360</v>
      </c>
      <c r="E2132" s="2" t="s">
        <v>4577</v>
      </c>
      <c r="F2132" s="2" t="s">
        <v>1743</v>
      </c>
      <c r="G2132" s="2" t="s">
        <v>4578</v>
      </c>
      <c r="H2132" s="2" t="s">
        <v>4579</v>
      </c>
      <c r="I2132" s="2" t="s">
        <v>513</v>
      </c>
      <c r="J2132" t="s">
        <v>62</v>
      </c>
    </row>
    <row r="2133" spans="1:10" x14ac:dyDescent="0.25">
      <c r="A2133" s="2">
        <v>77</v>
      </c>
      <c r="B2133" s="2">
        <v>112</v>
      </c>
      <c r="C2133" s="2">
        <v>189</v>
      </c>
      <c r="D2133" s="2" t="s">
        <v>3782</v>
      </c>
      <c r="E2133" s="2" t="s">
        <v>4580</v>
      </c>
      <c r="F2133" s="2" t="s">
        <v>1131</v>
      </c>
      <c r="G2133" s="2" t="s">
        <v>4581</v>
      </c>
      <c r="H2133" s="2" t="s">
        <v>4582</v>
      </c>
      <c r="I2133" s="2" t="s">
        <v>7</v>
      </c>
      <c r="J2133" t="s">
        <v>62</v>
      </c>
    </row>
    <row r="2134" spans="1:10" x14ac:dyDescent="0.25">
      <c r="A2134" s="2">
        <v>77</v>
      </c>
      <c r="B2134" s="2">
        <v>112</v>
      </c>
      <c r="C2134" s="2">
        <v>189</v>
      </c>
      <c r="D2134" s="2" t="s">
        <v>3782</v>
      </c>
      <c r="E2134" s="2" t="s">
        <v>4583</v>
      </c>
      <c r="F2134" s="2" t="s">
        <v>962</v>
      </c>
      <c r="G2134" s="2" t="s">
        <v>4584</v>
      </c>
      <c r="H2134" s="2" t="s">
        <v>4585</v>
      </c>
      <c r="I2134" s="2" t="s">
        <v>353</v>
      </c>
      <c r="J2134" t="s">
        <v>62</v>
      </c>
    </row>
    <row r="2135" spans="1:10" x14ac:dyDescent="0.25">
      <c r="A2135" s="2">
        <v>77</v>
      </c>
      <c r="B2135" s="2">
        <v>112</v>
      </c>
      <c r="C2135" s="2">
        <v>189</v>
      </c>
      <c r="D2135" s="2" t="s">
        <v>3782</v>
      </c>
      <c r="E2135" s="2" t="s">
        <v>4583</v>
      </c>
      <c r="F2135" s="2" t="s">
        <v>962</v>
      </c>
      <c r="G2135" s="2" t="s">
        <v>4584</v>
      </c>
      <c r="H2135" s="2" t="s">
        <v>4586</v>
      </c>
      <c r="I2135" s="2" t="s">
        <v>196</v>
      </c>
      <c r="J2135" t="s">
        <v>62</v>
      </c>
    </row>
    <row r="2136" spans="1:10" x14ac:dyDescent="0.25">
      <c r="A2136" s="2">
        <v>77</v>
      </c>
      <c r="B2136" s="2">
        <v>112</v>
      </c>
      <c r="C2136" s="2">
        <v>189</v>
      </c>
      <c r="D2136" s="2" t="s">
        <v>3782</v>
      </c>
      <c r="E2136" s="2" t="s">
        <v>4587</v>
      </c>
      <c r="F2136" s="2" t="s">
        <v>1375</v>
      </c>
      <c r="G2136" s="2" t="s">
        <v>4588</v>
      </c>
      <c r="H2136" s="2" t="s">
        <v>4589</v>
      </c>
      <c r="I2136" s="2" t="s">
        <v>1464</v>
      </c>
      <c r="J2136" t="s">
        <v>62</v>
      </c>
    </row>
    <row r="2137" spans="1:10" x14ac:dyDescent="0.25">
      <c r="A2137" s="2">
        <v>77</v>
      </c>
      <c r="B2137" s="2">
        <v>112</v>
      </c>
      <c r="C2137" s="2">
        <v>189</v>
      </c>
      <c r="D2137" s="2" t="s">
        <v>3782</v>
      </c>
      <c r="E2137" s="2" t="s">
        <v>4587</v>
      </c>
      <c r="F2137" s="2" t="s">
        <v>1375</v>
      </c>
      <c r="G2137" s="2" t="s">
        <v>4588</v>
      </c>
      <c r="H2137" s="2" t="s">
        <v>4590</v>
      </c>
      <c r="I2137" s="2" t="s">
        <v>45</v>
      </c>
      <c r="J2137" t="s">
        <v>62</v>
      </c>
    </row>
    <row r="2138" spans="1:10" x14ac:dyDescent="0.25">
      <c r="A2138" s="2">
        <v>77</v>
      </c>
      <c r="B2138" s="2">
        <v>112</v>
      </c>
      <c r="C2138" s="2">
        <v>189</v>
      </c>
      <c r="D2138" s="2" t="s">
        <v>3782</v>
      </c>
      <c r="E2138" s="2" t="s">
        <v>4587</v>
      </c>
      <c r="F2138" s="2" t="s">
        <v>1375</v>
      </c>
      <c r="G2138" s="2" t="s">
        <v>4588</v>
      </c>
      <c r="H2138" s="2" t="s">
        <v>4591</v>
      </c>
      <c r="I2138" s="2" t="s">
        <v>78</v>
      </c>
      <c r="J2138" t="s">
        <v>62</v>
      </c>
    </row>
    <row r="2139" spans="1:10" x14ac:dyDescent="0.25">
      <c r="A2139" s="2">
        <v>78</v>
      </c>
      <c r="B2139" s="2">
        <v>111</v>
      </c>
      <c r="C2139" s="2">
        <v>189</v>
      </c>
      <c r="D2139" s="2" t="s">
        <v>3501</v>
      </c>
      <c r="E2139" s="2" t="s">
        <v>4592</v>
      </c>
      <c r="F2139" s="2" t="s">
        <v>1743</v>
      </c>
      <c r="G2139" s="2" t="s">
        <v>4593</v>
      </c>
      <c r="H2139" s="2" t="s">
        <v>4594</v>
      </c>
      <c r="I2139" s="2" t="s">
        <v>92</v>
      </c>
      <c r="J2139" t="s">
        <v>62</v>
      </c>
    </row>
    <row r="2140" spans="1:10" x14ac:dyDescent="0.25">
      <c r="A2140" s="2">
        <v>78</v>
      </c>
      <c r="B2140" s="2">
        <v>111</v>
      </c>
      <c r="C2140" s="2">
        <v>189</v>
      </c>
      <c r="D2140" s="2" t="s">
        <v>3501</v>
      </c>
      <c r="E2140" s="2" t="s">
        <v>4595</v>
      </c>
      <c r="F2140" s="2" t="s">
        <v>213</v>
      </c>
      <c r="G2140" s="2" t="s">
        <v>4596</v>
      </c>
      <c r="H2140" s="2" t="s">
        <v>4597</v>
      </c>
      <c r="I2140" s="2"/>
      <c r="J2140" t="s">
        <v>62</v>
      </c>
    </row>
    <row r="2141" spans="1:10" x14ac:dyDescent="0.25">
      <c r="A2141" s="2">
        <v>79</v>
      </c>
      <c r="B2141" s="2">
        <v>110</v>
      </c>
      <c r="C2141" s="2">
        <v>189</v>
      </c>
      <c r="D2141" s="2" t="s">
        <v>4086</v>
      </c>
      <c r="E2141" s="2" t="s">
        <v>4598</v>
      </c>
      <c r="F2141" s="2" t="s">
        <v>966</v>
      </c>
      <c r="G2141" s="2" t="s">
        <v>4599</v>
      </c>
      <c r="H2141" s="2" t="s">
        <v>4600</v>
      </c>
      <c r="I2141" s="2"/>
      <c r="J2141" t="s">
        <v>62</v>
      </c>
    </row>
    <row r="2142" spans="1:10" x14ac:dyDescent="0.25">
      <c r="A2142" s="2">
        <v>79</v>
      </c>
      <c r="B2142" s="2">
        <v>110</v>
      </c>
      <c r="C2142" s="2">
        <v>189</v>
      </c>
      <c r="D2142" s="2" t="s">
        <v>4086</v>
      </c>
      <c r="E2142" s="2" t="s">
        <v>4601</v>
      </c>
      <c r="F2142" s="2" t="s">
        <v>1743</v>
      </c>
      <c r="G2142" s="2" t="s">
        <v>4602</v>
      </c>
      <c r="H2142" s="2" t="s">
        <v>4603</v>
      </c>
      <c r="I2142" s="2" t="s">
        <v>7</v>
      </c>
      <c r="J2142" t="s">
        <v>62</v>
      </c>
    </row>
    <row r="2143" spans="1:10" x14ac:dyDescent="0.25">
      <c r="A2143" s="2">
        <v>82</v>
      </c>
      <c r="B2143" s="2">
        <v>107</v>
      </c>
      <c r="C2143" s="2">
        <v>189</v>
      </c>
      <c r="D2143" s="2" t="s">
        <v>4527</v>
      </c>
      <c r="E2143" s="2" t="s">
        <v>4604</v>
      </c>
      <c r="F2143" s="2" t="s">
        <v>828</v>
      </c>
      <c r="G2143" s="2" t="s">
        <v>4605</v>
      </c>
      <c r="H2143" s="2" t="s">
        <v>4606</v>
      </c>
      <c r="I2143" s="2" t="s">
        <v>227</v>
      </c>
      <c r="J2143" t="s">
        <v>62</v>
      </c>
    </row>
    <row r="2144" spans="1:10" x14ac:dyDescent="0.25">
      <c r="A2144" s="2">
        <v>82</v>
      </c>
      <c r="B2144" s="2">
        <v>107</v>
      </c>
      <c r="C2144" s="2">
        <v>189</v>
      </c>
      <c r="D2144" s="2" t="s">
        <v>4527</v>
      </c>
      <c r="E2144" s="2" t="s">
        <v>4604</v>
      </c>
      <c r="F2144" s="2" t="s">
        <v>828</v>
      </c>
      <c r="G2144" s="2" t="s">
        <v>4605</v>
      </c>
      <c r="H2144" s="2" t="s">
        <v>4607</v>
      </c>
      <c r="I2144" s="2" t="s">
        <v>196</v>
      </c>
      <c r="J2144" t="s">
        <v>62</v>
      </c>
    </row>
    <row r="2145" spans="1:10" x14ac:dyDescent="0.25">
      <c r="A2145" s="2">
        <v>82</v>
      </c>
      <c r="B2145" s="2">
        <v>107</v>
      </c>
      <c r="C2145" s="2">
        <v>189</v>
      </c>
      <c r="D2145" s="2" t="s">
        <v>4527</v>
      </c>
      <c r="E2145" s="2" t="s">
        <v>4604</v>
      </c>
      <c r="F2145" s="2" t="s">
        <v>828</v>
      </c>
      <c r="G2145" s="2" t="s">
        <v>4605</v>
      </c>
      <c r="H2145" s="2" t="s">
        <v>4608</v>
      </c>
      <c r="I2145" s="2" t="s">
        <v>603</v>
      </c>
      <c r="J2145" t="s">
        <v>62</v>
      </c>
    </row>
    <row r="2146" spans="1:10" x14ac:dyDescent="0.25">
      <c r="A2146" s="2">
        <v>83</v>
      </c>
      <c r="B2146" s="2">
        <v>106</v>
      </c>
      <c r="C2146" s="2">
        <v>189</v>
      </c>
      <c r="D2146" s="2" t="s">
        <v>4530</v>
      </c>
      <c r="E2146" s="2" t="s">
        <v>4609</v>
      </c>
      <c r="F2146" s="2" t="s">
        <v>213</v>
      </c>
      <c r="G2146" s="2" t="s">
        <v>4610</v>
      </c>
      <c r="H2146" s="2" t="s">
        <v>4609</v>
      </c>
      <c r="I2146" s="2" t="s">
        <v>227</v>
      </c>
      <c r="J2146" t="s">
        <v>62</v>
      </c>
    </row>
    <row r="2147" spans="1:10" x14ac:dyDescent="0.25">
      <c r="A2147" s="2">
        <v>73</v>
      </c>
      <c r="B2147" s="2">
        <v>117</v>
      </c>
      <c r="C2147" s="2">
        <v>190</v>
      </c>
      <c r="D2147" s="2" t="s">
        <v>3425</v>
      </c>
      <c r="E2147" s="2" t="s">
        <v>4611</v>
      </c>
      <c r="F2147" s="2" t="s">
        <v>1504</v>
      </c>
      <c r="G2147" s="2" t="s">
        <v>4612</v>
      </c>
      <c r="H2147" s="2">
        <v>175</v>
      </c>
      <c r="I2147" s="2"/>
      <c r="J2147" t="s">
        <v>62</v>
      </c>
    </row>
    <row r="2148" spans="1:10" x14ac:dyDescent="0.25">
      <c r="A2148" s="2">
        <v>74</v>
      </c>
      <c r="B2148" s="2">
        <v>116</v>
      </c>
      <c r="C2148" s="2">
        <v>190</v>
      </c>
      <c r="D2148" s="2" t="s">
        <v>3252</v>
      </c>
      <c r="E2148" s="2" t="s">
        <v>4613</v>
      </c>
      <c r="F2148" s="2" t="s">
        <v>164</v>
      </c>
      <c r="G2148" s="2" t="s">
        <v>4614</v>
      </c>
      <c r="H2148" s="2">
        <v>102</v>
      </c>
      <c r="I2148" s="2" t="s">
        <v>110</v>
      </c>
      <c r="J2148" t="s">
        <v>62</v>
      </c>
    </row>
    <row r="2149" spans="1:10" x14ac:dyDescent="0.25">
      <c r="A2149" s="2">
        <v>74</v>
      </c>
      <c r="B2149" s="2">
        <v>116</v>
      </c>
      <c r="C2149" s="2">
        <v>190</v>
      </c>
      <c r="D2149" s="2" t="s">
        <v>3252</v>
      </c>
      <c r="E2149" s="2" t="s">
        <v>4613</v>
      </c>
      <c r="F2149" s="2" t="s">
        <v>164</v>
      </c>
      <c r="G2149" s="2" t="s">
        <v>4614</v>
      </c>
      <c r="H2149" s="2">
        <v>694</v>
      </c>
      <c r="I2149" s="2" t="s">
        <v>92</v>
      </c>
      <c r="J2149" t="s">
        <v>62</v>
      </c>
    </row>
    <row r="2150" spans="1:10" x14ac:dyDescent="0.25">
      <c r="A2150" s="2">
        <v>74</v>
      </c>
      <c r="B2150" s="2">
        <v>116</v>
      </c>
      <c r="C2150" s="2">
        <v>190</v>
      </c>
      <c r="D2150" s="2" t="s">
        <v>3252</v>
      </c>
      <c r="E2150" s="2" t="s">
        <v>4615</v>
      </c>
      <c r="F2150" s="2">
        <v>-10</v>
      </c>
      <c r="G2150" s="2" t="s">
        <v>4616</v>
      </c>
      <c r="H2150" s="2">
        <v>97</v>
      </c>
      <c r="I2150" s="2" t="s">
        <v>227</v>
      </c>
      <c r="J2150" t="s">
        <v>62</v>
      </c>
    </row>
    <row r="2151" spans="1:10" x14ac:dyDescent="0.25">
      <c r="A2151" s="2">
        <v>74</v>
      </c>
      <c r="B2151" s="2">
        <v>116</v>
      </c>
      <c r="C2151" s="2">
        <v>190</v>
      </c>
      <c r="D2151" s="2" t="s">
        <v>3252</v>
      </c>
      <c r="E2151" s="2" t="s">
        <v>4617</v>
      </c>
      <c r="F2151" s="2" t="s">
        <v>776</v>
      </c>
      <c r="G2151" s="2" t="s">
        <v>4618</v>
      </c>
      <c r="H2151" s="2" t="s">
        <v>4619</v>
      </c>
      <c r="I2151" s="2" t="s">
        <v>78</v>
      </c>
      <c r="J2151" t="s">
        <v>62</v>
      </c>
    </row>
    <row r="2152" spans="1:10" x14ac:dyDescent="0.25">
      <c r="A2152" s="2">
        <v>76</v>
      </c>
      <c r="B2152" s="2">
        <v>114</v>
      </c>
      <c r="C2152" s="2">
        <v>190</v>
      </c>
      <c r="D2152" s="2" t="s">
        <v>3360</v>
      </c>
      <c r="E2152" s="2" t="s">
        <v>4620</v>
      </c>
      <c r="F2152" s="2" t="s">
        <v>4621</v>
      </c>
      <c r="G2152" s="2" t="s">
        <v>4622</v>
      </c>
      <c r="H2152" s="2" t="s">
        <v>4623</v>
      </c>
      <c r="I2152" s="2" t="s">
        <v>194</v>
      </c>
      <c r="J2152" t="s">
        <v>62</v>
      </c>
    </row>
    <row r="2153" spans="1:10" x14ac:dyDescent="0.25">
      <c r="A2153" s="2">
        <v>77</v>
      </c>
      <c r="B2153" s="2">
        <v>113</v>
      </c>
      <c r="C2153" s="2">
        <v>190</v>
      </c>
      <c r="D2153" s="2" t="s">
        <v>3782</v>
      </c>
      <c r="E2153" s="2" t="s">
        <v>4624</v>
      </c>
      <c r="F2153" s="2" t="s">
        <v>408</v>
      </c>
      <c r="G2153" s="2" t="s">
        <v>4625</v>
      </c>
      <c r="H2153" s="2" t="s">
        <v>4626</v>
      </c>
      <c r="I2153" s="2" t="s">
        <v>443</v>
      </c>
      <c r="J2153" t="s">
        <v>62</v>
      </c>
    </row>
    <row r="2154" spans="1:10" x14ac:dyDescent="0.25">
      <c r="A2154" s="2">
        <v>77</v>
      </c>
      <c r="B2154" s="2">
        <v>113</v>
      </c>
      <c r="C2154" s="2">
        <v>190</v>
      </c>
      <c r="D2154" s="2" t="s">
        <v>3782</v>
      </c>
      <c r="E2154" s="2" t="s">
        <v>4627</v>
      </c>
      <c r="F2154" s="2" t="s">
        <v>985</v>
      </c>
      <c r="G2154" s="2" t="s">
        <v>2395</v>
      </c>
      <c r="H2154" s="2" t="s">
        <v>4628</v>
      </c>
      <c r="I2154" s="2" t="s">
        <v>273</v>
      </c>
      <c r="J2154" t="s">
        <v>62</v>
      </c>
    </row>
    <row r="2155" spans="1:10" x14ac:dyDescent="0.25">
      <c r="A2155" s="2">
        <v>77</v>
      </c>
      <c r="B2155" s="2">
        <v>113</v>
      </c>
      <c r="C2155" s="2">
        <v>190</v>
      </c>
      <c r="D2155" s="2" t="s">
        <v>3782</v>
      </c>
      <c r="E2155" s="2" t="s">
        <v>4629</v>
      </c>
      <c r="F2155" s="2" t="s">
        <v>1504</v>
      </c>
      <c r="G2155" s="2" t="s">
        <v>4630</v>
      </c>
      <c r="H2155" s="2" t="s">
        <v>4631</v>
      </c>
      <c r="I2155" s="2"/>
      <c r="J2155" t="s">
        <v>62</v>
      </c>
    </row>
    <row r="2156" spans="1:10" x14ac:dyDescent="0.25">
      <c r="A2156" s="2">
        <v>78</v>
      </c>
      <c r="B2156" s="2">
        <v>112</v>
      </c>
      <c r="C2156" s="2">
        <v>190</v>
      </c>
      <c r="D2156" s="2" t="s">
        <v>3501</v>
      </c>
      <c r="E2156" s="2" t="s">
        <v>4632</v>
      </c>
      <c r="F2156" s="2" t="s">
        <v>776</v>
      </c>
      <c r="G2156" s="2" t="s">
        <v>4375</v>
      </c>
      <c r="H2156" s="2" t="s">
        <v>4633</v>
      </c>
      <c r="I2156" s="2"/>
      <c r="J2156" t="s">
        <v>62</v>
      </c>
    </row>
    <row r="2157" spans="1:10" x14ac:dyDescent="0.25">
      <c r="A2157" s="2">
        <v>78</v>
      </c>
      <c r="B2157" s="2">
        <v>112</v>
      </c>
      <c r="C2157" s="2">
        <v>190</v>
      </c>
      <c r="D2157" s="2" t="s">
        <v>3501</v>
      </c>
      <c r="E2157" s="2" t="s">
        <v>4632</v>
      </c>
      <c r="F2157" s="2" t="s">
        <v>776</v>
      </c>
      <c r="G2157" s="2" t="s">
        <v>4375</v>
      </c>
      <c r="H2157" s="2" t="s">
        <v>4634</v>
      </c>
      <c r="I2157" s="2" t="s">
        <v>73</v>
      </c>
      <c r="J2157" t="s">
        <v>62</v>
      </c>
    </row>
    <row r="2158" spans="1:10" x14ac:dyDescent="0.25">
      <c r="A2158" s="2">
        <v>80</v>
      </c>
      <c r="B2158" s="2">
        <v>110</v>
      </c>
      <c r="C2158" s="2">
        <v>190</v>
      </c>
      <c r="D2158" s="2" t="s">
        <v>3784</v>
      </c>
      <c r="E2158" s="2" t="s">
        <v>4635</v>
      </c>
      <c r="F2158" s="2" t="s">
        <v>942</v>
      </c>
      <c r="G2158" s="2" t="s">
        <v>165</v>
      </c>
      <c r="H2158" s="2" t="s">
        <v>4636</v>
      </c>
      <c r="I2158" s="2"/>
      <c r="J2158" t="s">
        <v>62</v>
      </c>
    </row>
    <row r="2159" spans="1:10" x14ac:dyDescent="0.25">
      <c r="A2159" s="2">
        <v>81</v>
      </c>
      <c r="B2159" s="2">
        <v>109</v>
      </c>
      <c r="C2159" s="2">
        <v>190</v>
      </c>
      <c r="D2159" s="2" t="s">
        <v>4094</v>
      </c>
      <c r="E2159" s="2" t="s">
        <v>4637</v>
      </c>
      <c r="F2159" s="2" t="s">
        <v>4638</v>
      </c>
      <c r="G2159" s="2" t="s">
        <v>3809</v>
      </c>
      <c r="H2159" s="2">
        <v>151.30000000000001</v>
      </c>
      <c r="I2159" s="2" t="s">
        <v>78</v>
      </c>
      <c r="J2159" t="s">
        <v>62</v>
      </c>
    </row>
    <row r="2160" spans="1:10" x14ac:dyDescent="0.25">
      <c r="A2160" s="2">
        <v>82</v>
      </c>
      <c r="B2160" s="2">
        <v>108</v>
      </c>
      <c r="C2160" s="2">
        <v>190</v>
      </c>
      <c r="D2160" s="2" t="s">
        <v>4527</v>
      </c>
      <c r="E2160" s="2" t="s">
        <v>4639</v>
      </c>
      <c r="F2160" s="2" t="s">
        <v>2598</v>
      </c>
      <c r="G2160" s="2" t="s">
        <v>3535</v>
      </c>
      <c r="H2160" s="2">
        <v>338.6</v>
      </c>
      <c r="I2160" s="2" t="s">
        <v>92</v>
      </c>
      <c r="J2160" t="s">
        <v>62</v>
      </c>
    </row>
    <row r="2161" spans="1:10" x14ac:dyDescent="0.25">
      <c r="A2161" s="2">
        <v>82</v>
      </c>
      <c r="B2161" s="2">
        <v>108</v>
      </c>
      <c r="C2161" s="2">
        <v>190</v>
      </c>
      <c r="D2161" s="2" t="s">
        <v>4527</v>
      </c>
      <c r="E2161" s="2" t="s">
        <v>4639</v>
      </c>
      <c r="F2161" s="2" t="s">
        <v>2598</v>
      </c>
      <c r="G2161" s="2" t="s">
        <v>3535</v>
      </c>
      <c r="H2161" s="2">
        <v>362.9</v>
      </c>
      <c r="I2161" s="2"/>
      <c r="J2161" t="s">
        <v>62</v>
      </c>
    </row>
    <row r="2162" spans="1:10" x14ac:dyDescent="0.25">
      <c r="A2162" s="2">
        <v>82</v>
      </c>
      <c r="B2162" s="2">
        <v>108</v>
      </c>
      <c r="C2162" s="2">
        <v>190</v>
      </c>
      <c r="D2162" s="2" t="s">
        <v>4527</v>
      </c>
      <c r="E2162" s="2" t="s">
        <v>4640</v>
      </c>
      <c r="F2162" s="2" t="s">
        <v>2587</v>
      </c>
      <c r="G2162" s="2" t="s">
        <v>4641</v>
      </c>
      <c r="H2162" s="2">
        <v>43.2</v>
      </c>
      <c r="I2162" s="2"/>
      <c r="J2162" t="s">
        <v>62</v>
      </c>
    </row>
    <row r="2163" spans="1:10" x14ac:dyDescent="0.25">
      <c r="A2163" s="2">
        <v>82</v>
      </c>
      <c r="B2163" s="2">
        <v>108</v>
      </c>
      <c r="C2163" s="2">
        <v>190</v>
      </c>
      <c r="D2163" s="2" t="s">
        <v>4527</v>
      </c>
      <c r="E2163" s="2" t="s">
        <v>4640</v>
      </c>
      <c r="F2163" s="2" t="s">
        <v>2587</v>
      </c>
      <c r="G2163" s="2" t="s">
        <v>4641</v>
      </c>
      <c r="H2163" s="2">
        <v>382</v>
      </c>
      <c r="I2163" s="2" t="s">
        <v>603</v>
      </c>
      <c r="J2163" t="s">
        <v>62</v>
      </c>
    </row>
    <row r="2164" spans="1:10" x14ac:dyDescent="0.25">
      <c r="A2164" s="2">
        <v>82</v>
      </c>
      <c r="B2164" s="2">
        <v>108</v>
      </c>
      <c r="C2164" s="2">
        <v>190</v>
      </c>
      <c r="D2164" s="2" t="s">
        <v>4527</v>
      </c>
      <c r="E2164" s="2" t="s">
        <v>4640</v>
      </c>
      <c r="F2164" s="2" t="s">
        <v>2587</v>
      </c>
      <c r="G2164" s="2" t="s">
        <v>4641</v>
      </c>
      <c r="H2164" s="2">
        <v>406.5</v>
      </c>
      <c r="I2164" s="2" t="s">
        <v>196</v>
      </c>
      <c r="J2164" t="s">
        <v>62</v>
      </c>
    </row>
    <row r="2165" spans="1:10" x14ac:dyDescent="0.25">
      <c r="A2165" s="2">
        <v>82</v>
      </c>
      <c r="B2165" s="2">
        <v>108</v>
      </c>
      <c r="C2165" s="2">
        <v>190</v>
      </c>
      <c r="D2165" s="2" t="s">
        <v>4527</v>
      </c>
      <c r="E2165" s="2" t="s">
        <v>4642</v>
      </c>
      <c r="F2165" s="2" t="s">
        <v>2987</v>
      </c>
      <c r="G2165" s="2" t="s">
        <v>1215</v>
      </c>
      <c r="H2165" s="2">
        <v>188.7</v>
      </c>
      <c r="I2165" s="2"/>
      <c r="J2165" t="s">
        <v>62</v>
      </c>
    </row>
    <row r="2166" spans="1:10" x14ac:dyDescent="0.25">
      <c r="A2166" s="2">
        <v>83</v>
      </c>
      <c r="B2166" s="2">
        <v>107</v>
      </c>
      <c r="C2166" s="2">
        <v>190</v>
      </c>
      <c r="D2166" s="2" t="s">
        <v>4530</v>
      </c>
      <c r="E2166" s="2" t="s">
        <v>4643</v>
      </c>
      <c r="F2166" s="2" t="s">
        <v>94</v>
      </c>
      <c r="G2166" s="2" t="s">
        <v>4644</v>
      </c>
      <c r="H2166" s="2" t="s">
        <v>4645</v>
      </c>
      <c r="I2166" s="2" t="s">
        <v>273</v>
      </c>
      <c r="J2166" t="s">
        <v>62</v>
      </c>
    </row>
    <row r="2167" spans="1:10" x14ac:dyDescent="0.25">
      <c r="A2167" s="2">
        <v>83</v>
      </c>
      <c r="B2167" s="2">
        <v>107</v>
      </c>
      <c r="C2167" s="2">
        <v>190</v>
      </c>
      <c r="D2167" s="2" t="s">
        <v>4530</v>
      </c>
      <c r="E2167" s="2" t="s">
        <v>4646</v>
      </c>
      <c r="F2167" s="2" t="s">
        <v>4647</v>
      </c>
      <c r="G2167" s="2" t="s">
        <v>4648</v>
      </c>
      <c r="H2167" s="2" t="s">
        <v>4649</v>
      </c>
      <c r="I2167" s="2" t="s">
        <v>4650</v>
      </c>
      <c r="J2167" t="s">
        <v>62</v>
      </c>
    </row>
    <row r="2168" spans="1:10" x14ac:dyDescent="0.25">
      <c r="A2168" s="2">
        <v>74</v>
      </c>
      <c r="B2168" s="2">
        <v>117</v>
      </c>
      <c r="C2168" s="2">
        <v>191</v>
      </c>
      <c r="D2168" s="2" t="s">
        <v>3252</v>
      </c>
      <c r="E2168" s="2" t="s">
        <v>3</v>
      </c>
      <c r="F2168" s="2" t="s">
        <v>1504</v>
      </c>
      <c r="G2168" s="2" t="s">
        <v>4651</v>
      </c>
      <c r="H2168" s="2" t="s">
        <v>4652</v>
      </c>
      <c r="I2168" s="2"/>
      <c r="J2168" t="s">
        <v>62</v>
      </c>
    </row>
    <row r="2169" spans="1:10" x14ac:dyDescent="0.25">
      <c r="A2169" s="2">
        <v>74</v>
      </c>
      <c r="B2169" s="2">
        <v>117</v>
      </c>
      <c r="C2169" s="2">
        <v>191</v>
      </c>
      <c r="D2169" s="2" t="s">
        <v>3252</v>
      </c>
      <c r="E2169" s="2" t="s">
        <v>3</v>
      </c>
      <c r="F2169" s="2" t="s">
        <v>1504</v>
      </c>
      <c r="G2169" s="2" t="s">
        <v>4651</v>
      </c>
      <c r="H2169" s="2" t="s">
        <v>4653</v>
      </c>
      <c r="I2169" s="2"/>
      <c r="J2169" t="s">
        <v>62</v>
      </c>
    </row>
    <row r="2170" spans="1:10" x14ac:dyDescent="0.25">
      <c r="A2170" s="2">
        <v>75</v>
      </c>
      <c r="B2170" s="2">
        <v>116</v>
      </c>
      <c r="C2170" s="2">
        <v>191</v>
      </c>
      <c r="D2170" s="2" t="s">
        <v>3143</v>
      </c>
      <c r="E2170" s="2" t="s">
        <v>4654</v>
      </c>
      <c r="F2170" s="2" t="s">
        <v>672</v>
      </c>
      <c r="G2170" s="2" t="s">
        <v>4655</v>
      </c>
      <c r="H2170" s="2">
        <v>157.9</v>
      </c>
      <c r="I2170" s="2" t="s">
        <v>78</v>
      </c>
      <c r="J2170" t="s">
        <v>62</v>
      </c>
    </row>
    <row r="2171" spans="1:10" x14ac:dyDescent="0.25">
      <c r="A2171" s="2">
        <v>75</v>
      </c>
      <c r="B2171" s="2">
        <v>116</v>
      </c>
      <c r="C2171" s="2">
        <v>191</v>
      </c>
      <c r="D2171" s="2" t="s">
        <v>3143</v>
      </c>
      <c r="E2171" s="2" t="s">
        <v>4654</v>
      </c>
      <c r="F2171" s="2" t="s">
        <v>672</v>
      </c>
      <c r="G2171" s="2" t="s">
        <v>4655</v>
      </c>
      <c r="H2171" s="2">
        <v>418.9</v>
      </c>
      <c r="I2171" s="2" t="s">
        <v>78</v>
      </c>
      <c r="J2171" t="s">
        <v>62</v>
      </c>
    </row>
    <row r="2172" spans="1:10" x14ac:dyDescent="0.25">
      <c r="A2172" s="2">
        <v>75</v>
      </c>
      <c r="B2172" s="2">
        <v>116</v>
      </c>
      <c r="C2172" s="2">
        <v>191</v>
      </c>
      <c r="D2172" s="2" t="s">
        <v>3143</v>
      </c>
      <c r="E2172" s="2" t="s">
        <v>4656</v>
      </c>
      <c r="F2172" s="2" t="s">
        <v>4008</v>
      </c>
      <c r="G2172" s="2" t="s">
        <v>4657</v>
      </c>
      <c r="H2172" s="2">
        <v>93.8</v>
      </c>
      <c r="I2172" s="2" t="s">
        <v>45</v>
      </c>
      <c r="J2172" t="s">
        <v>62</v>
      </c>
    </row>
    <row r="2173" spans="1:10" x14ac:dyDescent="0.25">
      <c r="A2173" s="2">
        <v>75</v>
      </c>
      <c r="B2173" s="2">
        <v>116</v>
      </c>
      <c r="C2173" s="2">
        <v>191</v>
      </c>
      <c r="D2173" s="2" t="s">
        <v>3143</v>
      </c>
      <c r="E2173" s="2" t="s">
        <v>4656</v>
      </c>
      <c r="F2173" s="2" t="s">
        <v>4008</v>
      </c>
      <c r="G2173" s="2" t="s">
        <v>4657</v>
      </c>
      <c r="H2173" s="2">
        <v>115.9</v>
      </c>
      <c r="I2173" s="2" t="s">
        <v>73</v>
      </c>
      <c r="J2173" t="s">
        <v>62</v>
      </c>
    </row>
    <row r="2174" spans="1:10" x14ac:dyDescent="0.25">
      <c r="A2174" s="2">
        <v>75</v>
      </c>
      <c r="B2174" s="2">
        <v>116</v>
      </c>
      <c r="C2174" s="2">
        <v>191</v>
      </c>
      <c r="D2174" s="2" t="s">
        <v>3143</v>
      </c>
      <c r="E2174" s="2" t="s">
        <v>4658</v>
      </c>
      <c r="F2174" s="2" t="s">
        <v>1455</v>
      </c>
      <c r="G2174" s="2" t="s">
        <v>4659</v>
      </c>
      <c r="H2174" s="2">
        <v>171.1</v>
      </c>
      <c r="I2174" s="2"/>
      <c r="J2174" t="s">
        <v>62</v>
      </c>
    </row>
    <row r="2175" spans="1:10" x14ac:dyDescent="0.25">
      <c r="A2175" s="2">
        <v>75</v>
      </c>
      <c r="B2175" s="2">
        <v>116</v>
      </c>
      <c r="C2175" s="2">
        <v>191</v>
      </c>
      <c r="D2175" s="2" t="s">
        <v>3143</v>
      </c>
      <c r="E2175" s="2" t="s">
        <v>4658</v>
      </c>
      <c r="F2175" s="2" t="s">
        <v>1455</v>
      </c>
      <c r="G2175" s="2" t="s">
        <v>4659</v>
      </c>
      <c r="H2175" s="2">
        <v>192.8</v>
      </c>
      <c r="I2175" s="2" t="s">
        <v>78</v>
      </c>
      <c r="J2175" t="s">
        <v>62</v>
      </c>
    </row>
    <row r="2176" spans="1:10" x14ac:dyDescent="0.25">
      <c r="A2176" s="2">
        <v>76</v>
      </c>
      <c r="B2176" s="2">
        <v>115</v>
      </c>
      <c r="C2176" s="2">
        <v>191</v>
      </c>
      <c r="D2176" s="2" t="s">
        <v>3360</v>
      </c>
      <c r="E2176" s="2" t="s">
        <v>4660</v>
      </c>
      <c r="F2176" s="2" t="s">
        <v>12</v>
      </c>
      <c r="G2176" s="2" t="s">
        <v>4661</v>
      </c>
      <c r="H2176" s="2" t="s">
        <v>4662</v>
      </c>
      <c r="I2176" s="2" t="s">
        <v>513</v>
      </c>
      <c r="J2176" t="s">
        <v>62</v>
      </c>
    </row>
    <row r="2177" spans="1:10" x14ac:dyDescent="0.25">
      <c r="A2177" s="2">
        <v>76</v>
      </c>
      <c r="B2177" s="2">
        <v>115</v>
      </c>
      <c r="C2177" s="2">
        <v>191</v>
      </c>
      <c r="D2177" s="2" t="s">
        <v>3360</v>
      </c>
      <c r="E2177" s="2">
        <v>2640</v>
      </c>
      <c r="F2177" s="2" t="s">
        <v>4663</v>
      </c>
      <c r="G2177" s="2" t="s">
        <v>4664</v>
      </c>
      <c r="H2177" s="2">
        <v>453</v>
      </c>
      <c r="I2177" s="2"/>
      <c r="J2177" t="s">
        <v>62</v>
      </c>
    </row>
    <row r="2178" spans="1:10" x14ac:dyDescent="0.25">
      <c r="A2178" s="2">
        <v>77</v>
      </c>
      <c r="B2178" s="2">
        <v>114</v>
      </c>
      <c r="C2178" s="2">
        <v>191</v>
      </c>
      <c r="D2178" s="2" t="s">
        <v>3782</v>
      </c>
      <c r="E2178" s="2" t="s">
        <v>4665</v>
      </c>
      <c r="F2178" s="2" t="s">
        <v>962</v>
      </c>
      <c r="G2178" s="2" t="s">
        <v>4666</v>
      </c>
      <c r="H2178" s="2" t="s">
        <v>4667</v>
      </c>
      <c r="I2178" s="2" t="s">
        <v>196</v>
      </c>
      <c r="J2178" t="s">
        <v>62</v>
      </c>
    </row>
    <row r="2179" spans="1:10" x14ac:dyDescent="0.25">
      <c r="A2179" s="2">
        <v>77</v>
      </c>
      <c r="B2179" s="2">
        <v>114</v>
      </c>
      <c r="C2179" s="2">
        <v>191</v>
      </c>
      <c r="D2179" s="2" t="s">
        <v>3782</v>
      </c>
      <c r="E2179" s="2" t="s">
        <v>4668</v>
      </c>
      <c r="F2179" s="2" t="s">
        <v>4669</v>
      </c>
      <c r="G2179" s="2" t="s">
        <v>4670</v>
      </c>
      <c r="H2179" s="2" t="s">
        <v>4671</v>
      </c>
      <c r="I2179" s="2"/>
      <c r="J2179" t="s">
        <v>62</v>
      </c>
    </row>
    <row r="2180" spans="1:10" x14ac:dyDescent="0.25">
      <c r="A2180" s="2">
        <v>77</v>
      </c>
      <c r="B2180" s="2">
        <v>114</v>
      </c>
      <c r="C2180" s="2">
        <v>191</v>
      </c>
      <c r="D2180" s="2" t="s">
        <v>3782</v>
      </c>
      <c r="E2180" s="2" t="s">
        <v>4668</v>
      </c>
      <c r="F2180" s="2" t="s">
        <v>4669</v>
      </c>
      <c r="G2180" s="2" t="s">
        <v>4670</v>
      </c>
      <c r="H2180" s="2" t="s">
        <v>4672</v>
      </c>
      <c r="I2180" s="2" t="s">
        <v>443</v>
      </c>
      <c r="J2180" t="s">
        <v>62</v>
      </c>
    </row>
    <row r="2181" spans="1:10" x14ac:dyDescent="0.25">
      <c r="A2181" s="2">
        <v>78</v>
      </c>
      <c r="B2181" s="2">
        <v>113</v>
      </c>
      <c r="C2181" s="2">
        <v>191</v>
      </c>
      <c r="D2181" s="2" t="s">
        <v>3501</v>
      </c>
      <c r="E2181" s="2" t="s">
        <v>4673</v>
      </c>
      <c r="F2181" s="2" t="s">
        <v>4312</v>
      </c>
      <c r="G2181" s="2" t="s">
        <v>1822</v>
      </c>
      <c r="H2181" s="2" t="s">
        <v>4674</v>
      </c>
      <c r="I2181" s="2" t="s">
        <v>92</v>
      </c>
      <c r="J2181" t="s">
        <v>62</v>
      </c>
    </row>
    <row r="2182" spans="1:10" x14ac:dyDescent="0.25">
      <c r="A2182" s="2">
        <v>78</v>
      </c>
      <c r="B2182" s="2">
        <v>113</v>
      </c>
      <c r="C2182" s="2">
        <v>191</v>
      </c>
      <c r="D2182" s="2" t="s">
        <v>3501</v>
      </c>
      <c r="E2182" s="2" t="s">
        <v>4675</v>
      </c>
      <c r="F2182" s="2" t="s">
        <v>2615</v>
      </c>
      <c r="G2182" s="2" t="s">
        <v>4676</v>
      </c>
      <c r="H2182" s="2" t="s">
        <v>4677</v>
      </c>
      <c r="I2182" s="2" t="s">
        <v>227</v>
      </c>
      <c r="J2182" t="s">
        <v>62</v>
      </c>
    </row>
    <row r="2183" spans="1:10" x14ac:dyDescent="0.25">
      <c r="A2183" s="2">
        <v>79</v>
      </c>
      <c r="B2183" s="2">
        <v>112</v>
      </c>
      <c r="C2183" s="2">
        <v>191</v>
      </c>
      <c r="D2183" s="2" t="s">
        <v>4086</v>
      </c>
      <c r="E2183" s="2" t="s">
        <v>4678</v>
      </c>
      <c r="F2183" s="2" t="s">
        <v>455</v>
      </c>
      <c r="G2183" s="2" t="s">
        <v>4679</v>
      </c>
      <c r="H2183" s="2" t="s">
        <v>3836</v>
      </c>
      <c r="I2183" s="2"/>
      <c r="J2183" t="s">
        <v>62</v>
      </c>
    </row>
    <row r="2184" spans="1:10" x14ac:dyDescent="0.25">
      <c r="A2184" s="2">
        <v>79</v>
      </c>
      <c r="B2184" s="2">
        <v>112</v>
      </c>
      <c r="C2184" s="2">
        <v>191</v>
      </c>
      <c r="D2184" s="2" t="s">
        <v>4086</v>
      </c>
      <c r="E2184" s="2" t="s">
        <v>4680</v>
      </c>
      <c r="F2184" s="2" t="s">
        <v>1400</v>
      </c>
      <c r="G2184" s="2" t="s">
        <v>4681</v>
      </c>
      <c r="H2184" s="2" t="s">
        <v>4682</v>
      </c>
      <c r="I2184" s="2" t="s">
        <v>603</v>
      </c>
      <c r="J2184" t="s">
        <v>62</v>
      </c>
    </row>
    <row r="2185" spans="1:10" x14ac:dyDescent="0.25">
      <c r="A2185" s="2">
        <v>79</v>
      </c>
      <c r="B2185" s="2">
        <v>112</v>
      </c>
      <c r="C2185" s="2">
        <v>191</v>
      </c>
      <c r="D2185" s="2" t="s">
        <v>4086</v>
      </c>
      <c r="E2185" s="2" t="s">
        <v>4683</v>
      </c>
      <c r="F2185" s="2" t="s">
        <v>1271</v>
      </c>
      <c r="G2185" s="2" t="s">
        <v>737</v>
      </c>
      <c r="H2185" s="2" t="s">
        <v>1035</v>
      </c>
      <c r="I2185" s="2" t="s">
        <v>7</v>
      </c>
      <c r="J2185" t="s">
        <v>62</v>
      </c>
    </row>
    <row r="2186" spans="1:10" x14ac:dyDescent="0.25">
      <c r="A2186" s="2">
        <v>79</v>
      </c>
      <c r="B2186" s="2">
        <v>112</v>
      </c>
      <c r="C2186" s="2">
        <v>191</v>
      </c>
      <c r="D2186" s="2" t="s">
        <v>4086</v>
      </c>
      <c r="E2186" s="2" t="s">
        <v>4684</v>
      </c>
      <c r="F2186" s="2" t="s">
        <v>4685</v>
      </c>
      <c r="G2186" s="2" t="s">
        <v>4686</v>
      </c>
      <c r="H2186" s="2" t="s">
        <v>582</v>
      </c>
      <c r="I2186" s="2" t="s">
        <v>73</v>
      </c>
      <c r="J2186" t="s">
        <v>62</v>
      </c>
    </row>
    <row r="2187" spans="1:10" x14ac:dyDescent="0.25">
      <c r="A2187" s="2">
        <v>82</v>
      </c>
      <c r="B2187" s="2">
        <v>109</v>
      </c>
      <c r="C2187" s="2">
        <v>191</v>
      </c>
      <c r="D2187" s="2" t="s">
        <v>4527</v>
      </c>
      <c r="E2187" s="2" t="s">
        <v>4687</v>
      </c>
      <c r="F2187" s="2" t="s">
        <v>4688</v>
      </c>
      <c r="G2187" s="2" t="s">
        <v>2653</v>
      </c>
      <c r="H2187" s="2" t="s">
        <v>4689</v>
      </c>
      <c r="I2187" s="2" t="s">
        <v>92</v>
      </c>
      <c r="J2187" t="s">
        <v>62</v>
      </c>
    </row>
    <row r="2188" spans="1:10" x14ac:dyDescent="0.25">
      <c r="A2188" s="2">
        <v>82</v>
      </c>
      <c r="B2188" s="2">
        <v>109</v>
      </c>
      <c r="C2188" s="2">
        <v>191</v>
      </c>
      <c r="D2188" s="2" t="s">
        <v>4527</v>
      </c>
      <c r="E2188" s="2" t="s">
        <v>4690</v>
      </c>
      <c r="F2188" s="2" t="s">
        <v>4691</v>
      </c>
      <c r="G2188" s="2" t="s">
        <v>2255</v>
      </c>
      <c r="H2188" s="2">
        <v>-23.6</v>
      </c>
      <c r="I2188" s="2"/>
      <c r="J2188" t="s">
        <v>62</v>
      </c>
    </row>
    <row r="2189" spans="1:10" x14ac:dyDescent="0.25">
      <c r="A2189" s="2">
        <v>82</v>
      </c>
      <c r="B2189" s="2">
        <v>109</v>
      </c>
      <c r="C2189" s="2">
        <v>191</v>
      </c>
      <c r="D2189" s="2" t="s">
        <v>4527</v>
      </c>
      <c r="E2189" s="2" t="s">
        <v>4690</v>
      </c>
      <c r="F2189" s="2" t="s">
        <v>4691</v>
      </c>
      <c r="G2189" s="2" t="s">
        <v>2255</v>
      </c>
      <c r="H2189" s="2" t="s">
        <v>4692</v>
      </c>
      <c r="I2189" s="2" t="s">
        <v>273</v>
      </c>
      <c r="J2189" t="s">
        <v>62</v>
      </c>
    </row>
    <row r="2190" spans="1:10" x14ac:dyDescent="0.25">
      <c r="A2190" s="2">
        <v>82</v>
      </c>
      <c r="B2190" s="2">
        <v>109</v>
      </c>
      <c r="C2190" s="2">
        <v>191</v>
      </c>
      <c r="D2190" s="2" t="s">
        <v>4527</v>
      </c>
      <c r="E2190" s="2" t="s">
        <v>4693</v>
      </c>
      <c r="F2190" s="2" t="s">
        <v>2953</v>
      </c>
      <c r="G2190" s="2" t="s">
        <v>4694</v>
      </c>
      <c r="H2190" s="2" t="s">
        <v>4695</v>
      </c>
      <c r="I2190" s="2" t="s">
        <v>92</v>
      </c>
      <c r="J2190" t="s">
        <v>62</v>
      </c>
    </row>
    <row r="2191" spans="1:10" x14ac:dyDescent="0.25">
      <c r="A2191" s="2">
        <v>83</v>
      </c>
      <c r="B2191" s="2">
        <v>108</v>
      </c>
      <c r="C2191" s="2">
        <v>191</v>
      </c>
      <c r="D2191" s="2" t="s">
        <v>4530</v>
      </c>
      <c r="E2191" s="2" t="s">
        <v>4696</v>
      </c>
      <c r="F2191" s="2" t="s">
        <v>213</v>
      </c>
      <c r="G2191" s="2" t="s">
        <v>4697</v>
      </c>
      <c r="H2191" s="2" t="s">
        <v>4696</v>
      </c>
      <c r="I2191" s="2" t="s">
        <v>227</v>
      </c>
      <c r="J2191" t="s">
        <v>62</v>
      </c>
    </row>
    <row r="2192" spans="1:10" x14ac:dyDescent="0.25">
      <c r="A2192" s="2">
        <v>75</v>
      </c>
      <c r="B2192" s="2">
        <v>117</v>
      </c>
      <c r="C2192" s="2">
        <v>192</v>
      </c>
      <c r="D2192" s="2" t="s">
        <v>3143</v>
      </c>
      <c r="E2192" s="2" t="s">
        <v>3</v>
      </c>
      <c r="F2192" s="2" t="s">
        <v>1504</v>
      </c>
      <c r="G2192" s="2" t="s">
        <v>4698</v>
      </c>
      <c r="H2192" s="2" t="s">
        <v>4699</v>
      </c>
      <c r="I2192" s="2"/>
      <c r="J2192" t="s">
        <v>62</v>
      </c>
    </row>
    <row r="2193" spans="1:10" x14ac:dyDescent="0.25">
      <c r="A2193" s="2">
        <v>75</v>
      </c>
      <c r="B2193" s="2">
        <v>117</v>
      </c>
      <c r="C2193" s="2">
        <v>192</v>
      </c>
      <c r="D2193" s="2" t="s">
        <v>3143</v>
      </c>
      <c r="E2193" s="2" t="s">
        <v>4700</v>
      </c>
      <c r="F2193" s="2" t="s">
        <v>1504</v>
      </c>
      <c r="G2193" s="2" t="s">
        <v>4701</v>
      </c>
      <c r="H2193" s="2" t="s">
        <v>4700</v>
      </c>
      <c r="I2193" s="2"/>
      <c r="J2193" t="s">
        <v>62</v>
      </c>
    </row>
    <row r="2194" spans="1:10" x14ac:dyDescent="0.25">
      <c r="A2194" s="2">
        <v>76</v>
      </c>
      <c r="B2194" s="2">
        <v>116</v>
      </c>
      <c r="C2194" s="2">
        <v>192</v>
      </c>
      <c r="D2194" s="2" t="s">
        <v>3360</v>
      </c>
      <c r="E2194" s="2" t="s">
        <v>4702</v>
      </c>
      <c r="F2194" s="2" t="s">
        <v>2987</v>
      </c>
      <c r="G2194" s="2" t="s">
        <v>4703</v>
      </c>
      <c r="H2194" s="2">
        <v>446</v>
      </c>
      <c r="I2194" s="2" t="s">
        <v>92</v>
      </c>
      <c r="J2194" t="s">
        <v>62</v>
      </c>
    </row>
    <row r="2195" spans="1:10" x14ac:dyDescent="0.25">
      <c r="A2195" s="2">
        <v>77</v>
      </c>
      <c r="B2195" s="2">
        <v>115</v>
      </c>
      <c r="C2195" s="2">
        <v>192</v>
      </c>
      <c r="D2195" s="2" t="s">
        <v>3782</v>
      </c>
      <c r="E2195" s="2" t="s">
        <v>4704</v>
      </c>
      <c r="F2195" s="2" t="s">
        <v>1688</v>
      </c>
      <c r="G2195" s="2" t="s">
        <v>2653</v>
      </c>
      <c r="H2195" s="2" t="s">
        <v>4705</v>
      </c>
      <c r="I2195" s="2" t="s">
        <v>92</v>
      </c>
      <c r="J2195" t="s">
        <v>62</v>
      </c>
    </row>
    <row r="2196" spans="1:10" x14ac:dyDescent="0.25">
      <c r="A2196" s="2">
        <v>77</v>
      </c>
      <c r="B2196" s="2">
        <v>115</v>
      </c>
      <c r="C2196" s="2">
        <v>192</v>
      </c>
      <c r="D2196" s="2" t="s">
        <v>3782</v>
      </c>
      <c r="E2196" s="2" t="s">
        <v>4704</v>
      </c>
      <c r="F2196" s="2" t="s">
        <v>1688</v>
      </c>
      <c r="G2196" s="2" t="s">
        <v>2653</v>
      </c>
      <c r="H2196" s="2" t="s">
        <v>4706</v>
      </c>
      <c r="I2196" s="2"/>
      <c r="J2196" t="s">
        <v>62</v>
      </c>
    </row>
    <row r="2197" spans="1:10" x14ac:dyDescent="0.25">
      <c r="A2197" s="2">
        <v>77</v>
      </c>
      <c r="B2197" s="2">
        <v>115</v>
      </c>
      <c r="C2197" s="2">
        <v>192</v>
      </c>
      <c r="D2197" s="2" t="s">
        <v>3782</v>
      </c>
      <c r="E2197" s="2" t="s">
        <v>4707</v>
      </c>
      <c r="F2197" s="2" t="s">
        <v>3370</v>
      </c>
      <c r="G2197" s="2" t="s">
        <v>4708</v>
      </c>
      <c r="H2197" s="2" t="s">
        <v>4709</v>
      </c>
      <c r="I2197" s="2" t="s">
        <v>7</v>
      </c>
      <c r="J2197" t="s">
        <v>62</v>
      </c>
    </row>
    <row r="2198" spans="1:10" x14ac:dyDescent="0.25">
      <c r="A2198" s="2">
        <v>77</v>
      </c>
      <c r="B2198" s="2">
        <v>115</v>
      </c>
      <c r="C2198" s="2">
        <v>192</v>
      </c>
      <c r="D2198" s="2" t="s">
        <v>3782</v>
      </c>
      <c r="E2198" s="2" t="s">
        <v>4710</v>
      </c>
      <c r="F2198" s="2">
        <v>-3</v>
      </c>
      <c r="G2198" s="2" t="s">
        <v>4711</v>
      </c>
      <c r="H2198" s="2" t="s">
        <v>4712</v>
      </c>
      <c r="I2198" s="2" t="s">
        <v>110</v>
      </c>
      <c r="J2198" t="s">
        <v>62</v>
      </c>
    </row>
    <row r="2199" spans="1:10" x14ac:dyDescent="0.25">
      <c r="A2199" s="2">
        <v>77</v>
      </c>
      <c r="B2199" s="2">
        <v>115</v>
      </c>
      <c r="C2199" s="2">
        <v>192</v>
      </c>
      <c r="D2199" s="2" t="s">
        <v>3782</v>
      </c>
      <c r="E2199" s="2" t="s">
        <v>4710</v>
      </c>
      <c r="F2199" s="2">
        <v>-3</v>
      </c>
      <c r="G2199" s="2" t="s">
        <v>4711</v>
      </c>
      <c r="H2199" s="2" t="s">
        <v>4713</v>
      </c>
      <c r="I2199" s="2" t="s">
        <v>273</v>
      </c>
      <c r="J2199" t="s">
        <v>62</v>
      </c>
    </row>
    <row r="2200" spans="1:10" x14ac:dyDescent="0.25">
      <c r="A2200" s="2">
        <v>77</v>
      </c>
      <c r="B2200" s="2">
        <v>115</v>
      </c>
      <c r="C2200" s="2">
        <v>192</v>
      </c>
      <c r="D2200" s="2" t="s">
        <v>3782</v>
      </c>
      <c r="E2200" s="2" t="s">
        <v>4714</v>
      </c>
      <c r="F2200" s="2">
        <v>-11</v>
      </c>
      <c r="G2200" s="2" t="s">
        <v>4715</v>
      </c>
      <c r="H2200" s="2" t="s">
        <v>4716</v>
      </c>
      <c r="I2200" s="2" t="s">
        <v>4455</v>
      </c>
      <c r="J2200" t="s">
        <v>62</v>
      </c>
    </row>
    <row r="2201" spans="1:10" x14ac:dyDescent="0.25">
      <c r="A2201" s="2">
        <v>78</v>
      </c>
      <c r="B2201" s="2">
        <v>114</v>
      </c>
      <c r="C2201" s="2">
        <v>192</v>
      </c>
      <c r="D2201" s="2" t="s">
        <v>3501</v>
      </c>
      <c r="E2201" s="2" t="s">
        <v>4717</v>
      </c>
      <c r="F2201" s="2" t="s">
        <v>4621</v>
      </c>
      <c r="G2201" s="2" t="s">
        <v>4718</v>
      </c>
      <c r="H2201" s="2" t="s">
        <v>4719</v>
      </c>
      <c r="I2201" s="2" t="s">
        <v>110</v>
      </c>
      <c r="J2201" t="s">
        <v>62</v>
      </c>
    </row>
    <row r="2202" spans="1:10" x14ac:dyDescent="0.25">
      <c r="A2202" s="2">
        <v>78</v>
      </c>
      <c r="B2202" s="2">
        <v>114</v>
      </c>
      <c r="C2202" s="2">
        <v>192</v>
      </c>
      <c r="D2202" s="2" t="s">
        <v>3501</v>
      </c>
      <c r="E2202" s="2" t="s">
        <v>4717</v>
      </c>
      <c r="F2202" s="2" t="s">
        <v>4621</v>
      </c>
      <c r="G2202" s="2" t="s">
        <v>4718</v>
      </c>
      <c r="H2202" s="2" t="s">
        <v>4720</v>
      </c>
      <c r="I2202" s="2" t="s">
        <v>73</v>
      </c>
      <c r="J2202" t="s">
        <v>62</v>
      </c>
    </row>
    <row r="2203" spans="1:10" x14ac:dyDescent="0.25">
      <c r="A2203" s="2">
        <v>79</v>
      </c>
      <c r="B2203" s="2">
        <v>113</v>
      </c>
      <c r="C2203" s="2">
        <v>192</v>
      </c>
      <c r="D2203" s="2" t="s">
        <v>4086</v>
      </c>
      <c r="E2203" s="2" t="s">
        <v>4721</v>
      </c>
      <c r="F2203" s="2" t="s">
        <v>1556</v>
      </c>
      <c r="G2203" s="2" t="s">
        <v>4722</v>
      </c>
      <c r="H2203" s="2" t="s">
        <v>4723</v>
      </c>
      <c r="I2203" s="2" t="s">
        <v>227</v>
      </c>
      <c r="J2203" t="s">
        <v>62</v>
      </c>
    </row>
    <row r="2204" spans="1:10" x14ac:dyDescent="0.25">
      <c r="A2204" s="2">
        <v>79</v>
      </c>
      <c r="B2204" s="2">
        <v>113</v>
      </c>
      <c r="C2204" s="2">
        <v>192</v>
      </c>
      <c r="D2204" s="2" t="s">
        <v>4086</v>
      </c>
      <c r="E2204" s="2" t="s">
        <v>4721</v>
      </c>
      <c r="F2204" s="2" t="s">
        <v>1556</v>
      </c>
      <c r="G2204" s="2" t="s">
        <v>4722</v>
      </c>
      <c r="H2204" s="2" t="s">
        <v>4724</v>
      </c>
      <c r="I2204" s="2" t="s">
        <v>196</v>
      </c>
      <c r="J2204" t="s">
        <v>62</v>
      </c>
    </row>
    <row r="2205" spans="1:10" x14ac:dyDescent="0.25">
      <c r="A2205" s="2">
        <v>79</v>
      </c>
      <c r="B2205" s="2">
        <v>113</v>
      </c>
      <c r="C2205" s="2">
        <v>192</v>
      </c>
      <c r="D2205" s="2" t="s">
        <v>4086</v>
      </c>
      <c r="E2205" s="2" t="s">
        <v>4725</v>
      </c>
      <c r="F2205" s="2">
        <v>-11</v>
      </c>
      <c r="G2205" s="2" t="s">
        <v>4726</v>
      </c>
      <c r="H2205" s="2" t="s">
        <v>4727</v>
      </c>
      <c r="I2205" s="2" t="s">
        <v>196</v>
      </c>
      <c r="J2205" t="s">
        <v>62</v>
      </c>
    </row>
    <row r="2206" spans="1:10" x14ac:dyDescent="0.25">
      <c r="A2206" s="2">
        <v>80</v>
      </c>
      <c r="B2206" s="2">
        <v>112</v>
      </c>
      <c r="C2206" s="2">
        <v>192</v>
      </c>
      <c r="D2206" s="2" t="s">
        <v>3784</v>
      </c>
      <c r="E2206" s="2" t="s">
        <v>4728</v>
      </c>
      <c r="F2206" s="2" t="s">
        <v>942</v>
      </c>
      <c r="G2206" s="2" t="s">
        <v>4729</v>
      </c>
      <c r="H2206" s="2">
        <v>28.4</v>
      </c>
      <c r="I2206" s="2" t="s">
        <v>73</v>
      </c>
      <c r="J2206" t="s">
        <v>62</v>
      </c>
    </row>
    <row r="2207" spans="1:10" x14ac:dyDescent="0.25">
      <c r="A2207" s="2">
        <v>81</v>
      </c>
      <c r="B2207" s="2">
        <v>111</v>
      </c>
      <c r="C2207" s="2">
        <v>192</v>
      </c>
      <c r="D2207" s="2" t="s">
        <v>4094</v>
      </c>
      <c r="E2207" s="2" t="s">
        <v>4730</v>
      </c>
      <c r="F2207" s="2" t="s">
        <v>101</v>
      </c>
      <c r="G2207" s="2" t="s">
        <v>4731</v>
      </c>
      <c r="H2207" s="2" t="s">
        <v>4732</v>
      </c>
      <c r="I2207" s="2" t="s">
        <v>78</v>
      </c>
      <c r="J2207" t="s">
        <v>62</v>
      </c>
    </row>
    <row r="2208" spans="1:10" x14ac:dyDescent="0.25">
      <c r="A2208" s="2">
        <v>82</v>
      </c>
      <c r="B2208" s="2">
        <v>110</v>
      </c>
      <c r="C2208" s="2">
        <v>192</v>
      </c>
      <c r="D2208" s="2" t="s">
        <v>4527</v>
      </c>
      <c r="E2208" s="2" t="s">
        <v>4733</v>
      </c>
      <c r="F2208" s="2" t="s">
        <v>2598</v>
      </c>
      <c r="G2208" s="2" t="s">
        <v>4734</v>
      </c>
      <c r="H2208" s="2">
        <v>-19</v>
      </c>
      <c r="I2208" s="2"/>
      <c r="J2208" t="s">
        <v>62</v>
      </c>
    </row>
    <row r="2209" spans="1:10" x14ac:dyDescent="0.25">
      <c r="A2209" s="2">
        <v>82</v>
      </c>
      <c r="B2209" s="2">
        <v>110</v>
      </c>
      <c r="C2209" s="2">
        <v>192</v>
      </c>
      <c r="D2209" s="2" t="s">
        <v>4527</v>
      </c>
      <c r="E2209" s="2" t="s">
        <v>4733</v>
      </c>
      <c r="F2209" s="2" t="s">
        <v>2598</v>
      </c>
      <c r="G2209" s="2" t="s">
        <v>4734</v>
      </c>
      <c r="H2209" s="2" t="s">
        <v>4735</v>
      </c>
      <c r="I2209" s="2" t="s">
        <v>73</v>
      </c>
      <c r="J2209" t="s">
        <v>62</v>
      </c>
    </row>
    <row r="2210" spans="1:10" x14ac:dyDescent="0.25">
      <c r="A2210" s="2">
        <v>82</v>
      </c>
      <c r="B2210" s="2">
        <v>110</v>
      </c>
      <c r="C2210" s="2">
        <v>192</v>
      </c>
      <c r="D2210" s="2" t="s">
        <v>4527</v>
      </c>
      <c r="E2210" s="2" t="s">
        <v>4733</v>
      </c>
      <c r="F2210" s="2" t="s">
        <v>2598</v>
      </c>
      <c r="G2210" s="2" t="s">
        <v>4734</v>
      </c>
      <c r="H2210" s="2" t="s">
        <v>4736</v>
      </c>
      <c r="I2210" s="2" t="s">
        <v>273</v>
      </c>
      <c r="J2210" t="s">
        <v>62</v>
      </c>
    </row>
    <row r="2211" spans="1:10" x14ac:dyDescent="0.25">
      <c r="A2211" s="2">
        <v>82</v>
      </c>
      <c r="B2211" s="2">
        <v>110</v>
      </c>
      <c r="C2211" s="2">
        <v>192</v>
      </c>
      <c r="D2211" s="2" t="s">
        <v>4527</v>
      </c>
      <c r="E2211" s="2" t="s">
        <v>4733</v>
      </c>
      <c r="F2211" s="2" t="s">
        <v>2598</v>
      </c>
      <c r="G2211" s="2" t="s">
        <v>4734</v>
      </c>
      <c r="H2211" s="2" t="s">
        <v>4737</v>
      </c>
      <c r="I2211" s="2" t="s">
        <v>92</v>
      </c>
      <c r="J2211" t="s">
        <v>62</v>
      </c>
    </row>
    <row r="2212" spans="1:10" x14ac:dyDescent="0.25">
      <c r="A2212" s="2">
        <v>82</v>
      </c>
      <c r="B2212" s="2">
        <v>110</v>
      </c>
      <c r="C2212" s="2">
        <v>192</v>
      </c>
      <c r="D2212" s="2" t="s">
        <v>4527</v>
      </c>
      <c r="E2212" s="2" t="s">
        <v>4738</v>
      </c>
      <c r="F2212" s="2" t="s">
        <v>942</v>
      </c>
      <c r="G2212" s="2" t="s">
        <v>4739</v>
      </c>
      <c r="H2212" s="2" t="s">
        <v>4740</v>
      </c>
      <c r="I2212" s="2" t="s">
        <v>73</v>
      </c>
      <c r="J2212" t="s">
        <v>62</v>
      </c>
    </row>
    <row r="2213" spans="1:10" x14ac:dyDescent="0.25">
      <c r="A2213" s="2">
        <v>82</v>
      </c>
      <c r="B2213" s="2">
        <v>110</v>
      </c>
      <c r="C2213" s="2">
        <v>192</v>
      </c>
      <c r="D2213" s="2" t="s">
        <v>4527</v>
      </c>
      <c r="E2213" s="2" t="s">
        <v>4741</v>
      </c>
      <c r="F2213" s="2" t="s">
        <v>2587</v>
      </c>
      <c r="G2213" s="2" t="s">
        <v>4742</v>
      </c>
      <c r="H2213" s="2">
        <v>120.6</v>
      </c>
      <c r="I2213" s="2"/>
      <c r="J2213" t="s">
        <v>62</v>
      </c>
    </row>
    <row r="2214" spans="1:10" x14ac:dyDescent="0.25">
      <c r="A2214" s="2">
        <v>82</v>
      </c>
      <c r="B2214" s="2">
        <v>110</v>
      </c>
      <c r="C2214" s="2">
        <v>192</v>
      </c>
      <c r="D2214" s="2" t="s">
        <v>4527</v>
      </c>
      <c r="E2214" s="2" t="s">
        <v>4741</v>
      </c>
      <c r="F2214" s="2" t="s">
        <v>2587</v>
      </c>
      <c r="G2214" s="2" t="s">
        <v>4742</v>
      </c>
      <c r="H2214" s="2" t="s">
        <v>4743</v>
      </c>
      <c r="I2214" s="2" t="s">
        <v>273</v>
      </c>
      <c r="J2214" t="s">
        <v>62</v>
      </c>
    </row>
    <row r="2215" spans="1:10" x14ac:dyDescent="0.25">
      <c r="A2215" s="2">
        <v>82</v>
      </c>
      <c r="B2215" s="2">
        <v>110</v>
      </c>
      <c r="C2215" s="2">
        <v>192</v>
      </c>
      <c r="D2215" s="2" t="s">
        <v>4527</v>
      </c>
      <c r="E2215" s="2" t="s">
        <v>4741</v>
      </c>
      <c r="F2215" s="2" t="s">
        <v>2587</v>
      </c>
      <c r="G2215" s="2" t="s">
        <v>4742</v>
      </c>
      <c r="H2215" s="2">
        <v>229</v>
      </c>
      <c r="I2215" s="2"/>
      <c r="J2215" t="s">
        <v>62</v>
      </c>
    </row>
    <row r="2216" spans="1:10" x14ac:dyDescent="0.25">
      <c r="A2216" s="2">
        <v>82</v>
      </c>
      <c r="B2216" s="2">
        <v>110</v>
      </c>
      <c r="C2216" s="2">
        <v>192</v>
      </c>
      <c r="D2216" s="2" t="s">
        <v>4527</v>
      </c>
      <c r="E2216" s="2" t="s">
        <v>4741</v>
      </c>
      <c r="F2216" s="2" t="s">
        <v>2587</v>
      </c>
      <c r="G2216" s="2" t="s">
        <v>4742</v>
      </c>
      <c r="H2216" s="2" t="s">
        <v>4744</v>
      </c>
      <c r="I2216" s="2" t="s">
        <v>603</v>
      </c>
      <c r="J2216" t="s">
        <v>62</v>
      </c>
    </row>
    <row r="2217" spans="1:10" x14ac:dyDescent="0.25">
      <c r="A2217" s="2">
        <v>84</v>
      </c>
      <c r="B2217" s="2">
        <v>108</v>
      </c>
      <c r="C2217" s="2">
        <v>192</v>
      </c>
      <c r="D2217" s="2" t="s">
        <v>4745</v>
      </c>
      <c r="E2217" s="2">
        <v>2294.6</v>
      </c>
      <c r="F2217" s="2" t="s">
        <v>2636</v>
      </c>
      <c r="G2217" s="2" t="s">
        <v>3237</v>
      </c>
      <c r="H2217" s="2" t="s">
        <v>4746</v>
      </c>
      <c r="I2217" s="2" t="s">
        <v>78</v>
      </c>
      <c r="J2217" t="s">
        <v>62</v>
      </c>
    </row>
    <row r="2218" spans="1:10" x14ac:dyDescent="0.25">
      <c r="A2218" s="2">
        <v>84</v>
      </c>
      <c r="B2218" s="2">
        <v>108</v>
      </c>
      <c r="C2218" s="2">
        <v>192</v>
      </c>
      <c r="D2218" s="2" t="s">
        <v>4745</v>
      </c>
      <c r="E2218" s="2">
        <v>2294.6</v>
      </c>
      <c r="F2218" s="2" t="s">
        <v>2636</v>
      </c>
      <c r="G2218" s="2" t="s">
        <v>3237</v>
      </c>
      <c r="H2218" s="2" t="s">
        <v>4747</v>
      </c>
      <c r="I2218" s="2" t="s">
        <v>603</v>
      </c>
      <c r="J2218" t="s">
        <v>62</v>
      </c>
    </row>
    <row r="2219" spans="1:10" x14ac:dyDescent="0.25">
      <c r="A2219" s="2">
        <v>75</v>
      </c>
      <c r="B2219" s="2">
        <v>118</v>
      </c>
      <c r="C2219" s="2">
        <v>193</v>
      </c>
      <c r="D2219" s="2" t="s">
        <v>3143</v>
      </c>
      <c r="E2219" s="2" t="s">
        <v>4748</v>
      </c>
      <c r="F2219" s="2" t="s">
        <v>1271</v>
      </c>
      <c r="G2219" s="2" t="s">
        <v>4749</v>
      </c>
      <c r="H2219" s="2" t="s">
        <v>4750</v>
      </c>
      <c r="I2219" s="2"/>
      <c r="J2219" t="s">
        <v>62</v>
      </c>
    </row>
    <row r="2220" spans="1:10" x14ac:dyDescent="0.25">
      <c r="A2220" s="2">
        <v>76</v>
      </c>
      <c r="B2220" s="2">
        <v>117</v>
      </c>
      <c r="C2220" s="2">
        <v>193</v>
      </c>
      <c r="D2220" s="2" t="s">
        <v>3360</v>
      </c>
      <c r="E2220" s="2" t="s">
        <v>4751</v>
      </c>
      <c r="F2220" s="2" t="s">
        <v>1271</v>
      </c>
      <c r="G2220" s="2" t="s">
        <v>3561</v>
      </c>
      <c r="H2220" s="2" t="s">
        <v>4752</v>
      </c>
      <c r="I2220" s="2"/>
      <c r="J2220" t="s">
        <v>62</v>
      </c>
    </row>
    <row r="2221" spans="1:10" x14ac:dyDescent="0.25">
      <c r="A2221" s="2">
        <v>77</v>
      </c>
      <c r="B2221" s="2">
        <v>116</v>
      </c>
      <c r="C2221" s="2">
        <v>193</v>
      </c>
      <c r="D2221" s="2" t="s">
        <v>3782</v>
      </c>
      <c r="E2221" s="2" t="s">
        <v>4753</v>
      </c>
      <c r="F2221" s="2" t="s">
        <v>962</v>
      </c>
      <c r="G2221" s="2" t="s">
        <v>4754</v>
      </c>
      <c r="H2221" s="2" t="s">
        <v>4755</v>
      </c>
      <c r="I2221" s="2" t="s">
        <v>197</v>
      </c>
      <c r="J2221" t="s">
        <v>62</v>
      </c>
    </row>
    <row r="2222" spans="1:10" x14ac:dyDescent="0.25">
      <c r="A2222" s="2">
        <v>77</v>
      </c>
      <c r="B2222" s="2">
        <v>116</v>
      </c>
      <c r="C2222" s="2">
        <v>193</v>
      </c>
      <c r="D2222" s="2" t="s">
        <v>3782</v>
      </c>
      <c r="E2222" s="2" t="s">
        <v>4756</v>
      </c>
      <c r="F2222" s="2" t="s">
        <v>2950</v>
      </c>
      <c r="G2222" s="2" t="s">
        <v>4757</v>
      </c>
      <c r="H2222" s="2" t="s">
        <v>3883</v>
      </c>
      <c r="I2222" s="2" t="s">
        <v>227</v>
      </c>
      <c r="J2222" t="s">
        <v>62</v>
      </c>
    </row>
    <row r="2223" spans="1:10" x14ac:dyDescent="0.25">
      <c r="A2223" s="2">
        <v>77</v>
      </c>
      <c r="B2223" s="2">
        <v>116</v>
      </c>
      <c r="C2223" s="2">
        <v>193</v>
      </c>
      <c r="D2223" s="2" t="s">
        <v>3782</v>
      </c>
      <c r="E2223" s="2" t="s">
        <v>4756</v>
      </c>
      <c r="F2223" s="2" t="s">
        <v>2950</v>
      </c>
      <c r="G2223" s="2" t="s">
        <v>4757</v>
      </c>
      <c r="H2223" s="2" t="s">
        <v>4758</v>
      </c>
      <c r="I2223" s="2" t="s">
        <v>603</v>
      </c>
      <c r="J2223" t="s">
        <v>62</v>
      </c>
    </row>
    <row r="2224" spans="1:10" x14ac:dyDescent="0.25">
      <c r="A2224" s="2">
        <v>77</v>
      </c>
      <c r="B2224" s="2">
        <v>116</v>
      </c>
      <c r="C2224" s="2">
        <v>193</v>
      </c>
      <c r="D2224" s="2" t="s">
        <v>3782</v>
      </c>
      <c r="E2224" s="2" t="s">
        <v>4756</v>
      </c>
      <c r="F2224" s="2" t="s">
        <v>2950</v>
      </c>
      <c r="G2224" s="2" t="s">
        <v>4757</v>
      </c>
      <c r="H2224" s="2" t="s">
        <v>4759</v>
      </c>
      <c r="I2224" s="2"/>
      <c r="J2224" t="s">
        <v>62</v>
      </c>
    </row>
    <row r="2225" spans="1:10" x14ac:dyDescent="0.25">
      <c r="A2225" s="2">
        <v>78</v>
      </c>
      <c r="B2225" s="2">
        <v>115</v>
      </c>
      <c r="C2225" s="2">
        <v>193</v>
      </c>
      <c r="D2225" s="2" t="s">
        <v>3501</v>
      </c>
      <c r="E2225" s="2" t="s">
        <v>4760</v>
      </c>
      <c r="F2225" s="2" t="s">
        <v>2503</v>
      </c>
      <c r="G2225" s="2" t="s">
        <v>4761</v>
      </c>
      <c r="H2225" s="2" t="s">
        <v>4762</v>
      </c>
      <c r="I2225" s="2" t="s">
        <v>197</v>
      </c>
      <c r="J2225" t="s">
        <v>62</v>
      </c>
    </row>
    <row r="2226" spans="1:10" x14ac:dyDescent="0.25">
      <c r="A2226" s="2">
        <v>79</v>
      </c>
      <c r="B2226" s="2">
        <v>114</v>
      </c>
      <c r="C2226" s="2">
        <v>193</v>
      </c>
      <c r="D2226" s="2" t="s">
        <v>4086</v>
      </c>
      <c r="E2226" s="2" t="s">
        <v>4763</v>
      </c>
      <c r="F2226" s="2" t="s">
        <v>753</v>
      </c>
      <c r="G2226" s="2" t="s">
        <v>4764</v>
      </c>
      <c r="H2226" s="2" t="s">
        <v>4153</v>
      </c>
      <c r="I2226" s="2" t="s">
        <v>273</v>
      </c>
      <c r="J2226" t="s">
        <v>62</v>
      </c>
    </row>
    <row r="2227" spans="1:10" x14ac:dyDescent="0.25">
      <c r="A2227" s="2">
        <v>79</v>
      </c>
      <c r="B2227" s="2">
        <v>114</v>
      </c>
      <c r="C2227" s="2">
        <v>193</v>
      </c>
      <c r="D2227" s="2" t="s">
        <v>4086</v>
      </c>
      <c r="E2227" s="2" t="s">
        <v>4763</v>
      </c>
      <c r="F2227" s="2" t="s">
        <v>753</v>
      </c>
      <c r="G2227" s="2" t="s">
        <v>4764</v>
      </c>
      <c r="H2227" s="2" t="s">
        <v>4765</v>
      </c>
      <c r="I2227" s="2" t="s">
        <v>603</v>
      </c>
      <c r="J2227" t="s">
        <v>62</v>
      </c>
    </row>
    <row r="2228" spans="1:10" x14ac:dyDescent="0.25">
      <c r="A2228" s="2">
        <v>79</v>
      </c>
      <c r="B2228" s="2">
        <v>114</v>
      </c>
      <c r="C2228" s="2">
        <v>193</v>
      </c>
      <c r="D2228" s="2" t="s">
        <v>4086</v>
      </c>
      <c r="E2228" s="2" t="s">
        <v>4766</v>
      </c>
      <c r="F2228" s="2" t="s">
        <v>4685</v>
      </c>
      <c r="G2228" s="2" t="s">
        <v>4767</v>
      </c>
      <c r="H2228" s="2" t="s">
        <v>4768</v>
      </c>
      <c r="I2228" s="2"/>
      <c r="J2228" t="s">
        <v>62</v>
      </c>
    </row>
    <row r="2229" spans="1:10" x14ac:dyDescent="0.25">
      <c r="A2229" s="2">
        <v>82</v>
      </c>
      <c r="B2229" s="2">
        <v>111</v>
      </c>
      <c r="C2229" s="2">
        <v>193</v>
      </c>
      <c r="D2229" s="2" t="s">
        <v>4527</v>
      </c>
      <c r="E2229" s="2" t="s">
        <v>4769</v>
      </c>
      <c r="F2229" s="2" t="s">
        <v>3770</v>
      </c>
      <c r="G2229" s="2" t="s">
        <v>4770</v>
      </c>
      <c r="H2229" s="2">
        <v>-66.5</v>
      </c>
      <c r="I2229" s="2"/>
      <c r="J2229" t="s">
        <v>62</v>
      </c>
    </row>
    <row r="2230" spans="1:10" x14ac:dyDescent="0.25">
      <c r="A2230" s="2">
        <v>82</v>
      </c>
      <c r="B2230" s="2">
        <v>111</v>
      </c>
      <c r="C2230" s="2">
        <v>193</v>
      </c>
      <c r="D2230" s="2" t="s">
        <v>4527</v>
      </c>
      <c r="E2230" s="2" t="s">
        <v>4769</v>
      </c>
      <c r="F2230" s="2" t="s">
        <v>3770</v>
      </c>
      <c r="G2230" s="2" t="s">
        <v>4770</v>
      </c>
      <c r="H2230" s="2" t="s">
        <v>4771</v>
      </c>
      <c r="I2230" s="2" t="s">
        <v>1261</v>
      </c>
      <c r="J2230" t="s">
        <v>62</v>
      </c>
    </row>
    <row r="2231" spans="1:10" x14ac:dyDescent="0.25">
      <c r="A2231" s="2">
        <v>82</v>
      </c>
      <c r="B2231" s="2">
        <v>111</v>
      </c>
      <c r="C2231" s="2">
        <v>193</v>
      </c>
      <c r="D2231" s="2" t="s">
        <v>4527</v>
      </c>
      <c r="E2231" s="2" t="s">
        <v>4772</v>
      </c>
      <c r="F2231" s="2" t="s">
        <v>2953</v>
      </c>
      <c r="G2231" s="2" t="s">
        <v>4773</v>
      </c>
      <c r="H2231" s="2" t="s">
        <v>4774</v>
      </c>
      <c r="I2231" s="2" t="s">
        <v>73</v>
      </c>
      <c r="J2231" t="s">
        <v>62</v>
      </c>
    </row>
    <row r="2232" spans="1:10" x14ac:dyDescent="0.25">
      <c r="A2232" s="2">
        <v>83</v>
      </c>
      <c r="B2232" s="2">
        <v>110</v>
      </c>
      <c r="C2232" s="2">
        <v>193</v>
      </c>
      <c r="D2232" s="2" t="s">
        <v>4530</v>
      </c>
      <c r="E2232" s="2" t="s">
        <v>4775</v>
      </c>
      <c r="F2232" s="2" t="s">
        <v>2503</v>
      </c>
      <c r="G2232" s="2" t="s">
        <v>4776</v>
      </c>
      <c r="H2232" s="2" t="s">
        <v>4777</v>
      </c>
      <c r="I2232" s="2" t="s">
        <v>227</v>
      </c>
      <c r="J2232" t="s">
        <v>62</v>
      </c>
    </row>
    <row r="2233" spans="1:10" x14ac:dyDescent="0.25">
      <c r="A2233" s="2">
        <v>83</v>
      </c>
      <c r="B2233" s="2">
        <v>110</v>
      </c>
      <c r="C2233" s="2">
        <v>193</v>
      </c>
      <c r="D2233" s="2" t="s">
        <v>4530</v>
      </c>
      <c r="E2233" s="2" t="s">
        <v>4778</v>
      </c>
      <c r="F2233" s="2" t="s">
        <v>4779</v>
      </c>
      <c r="G2233" s="2" t="s">
        <v>4780</v>
      </c>
      <c r="H2233" s="2" t="s">
        <v>4781</v>
      </c>
      <c r="I2233" s="2" t="s">
        <v>92</v>
      </c>
      <c r="J2233" t="s">
        <v>62</v>
      </c>
    </row>
    <row r="2234" spans="1:10" x14ac:dyDescent="0.25">
      <c r="A2234" s="2">
        <v>83</v>
      </c>
      <c r="B2234" s="2">
        <v>110</v>
      </c>
      <c r="C2234" s="2">
        <v>193</v>
      </c>
      <c r="D2234" s="2" t="s">
        <v>4530</v>
      </c>
      <c r="E2234" s="2" t="s">
        <v>4782</v>
      </c>
      <c r="F2234" s="2" t="s">
        <v>4688</v>
      </c>
      <c r="G2234" s="2" t="s">
        <v>4783</v>
      </c>
      <c r="H2234" s="2" t="s">
        <v>4784</v>
      </c>
      <c r="I2234" s="2" t="s">
        <v>73</v>
      </c>
      <c r="J2234" t="s">
        <v>62</v>
      </c>
    </row>
    <row r="2235" spans="1:10" x14ac:dyDescent="0.25">
      <c r="A2235" s="2">
        <v>77</v>
      </c>
      <c r="B2235" s="2">
        <v>117</v>
      </c>
      <c r="C2235" s="2">
        <v>194</v>
      </c>
      <c r="D2235" s="2" t="s">
        <v>3782</v>
      </c>
      <c r="E2235" s="2" t="s">
        <v>4785</v>
      </c>
      <c r="F2235" s="2" t="s">
        <v>19</v>
      </c>
      <c r="G2235" s="2" t="s">
        <v>4786</v>
      </c>
      <c r="H2235" s="2" t="s">
        <v>4787</v>
      </c>
      <c r="I2235" s="2" t="s">
        <v>227</v>
      </c>
      <c r="J2235" t="s">
        <v>62</v>
      </c>
    </row>
    <row r="2236" spans="1:10" x14ac:dyDescent="0.25">
      <c r="A2236" s="2">
        <v>77</v>
      </c>
      <c r="B2236" s="2">
        <v>117</v>
      </c>
      <c r="C2236" s="2">
        <v>194</v>
      </c>
      <c r="D2236" s="2" t="s">
        <v>3782</v>
      </c>
      <c r="E2236" s="2" t="s">
        <v>4785</v>
      </c>
      <c r="F2236" s="2" t="s">
        <v>19</v>
      </c>
      <c r="G2236" s="2" t="s">
        <v>4786</v>
      </c>
      <c r="H2236" s="2" t="s">
        <v>4788</v>
      </c>
      <c r="I2236" s="2" t="s">
        <v>227</v>
      </c>
      <c r="J2236" t="s">
        <v>62</v>
      </c>
    </row>
    <row r="2237" spans="1:10" x14ac:dyDescent="0.25">
      <c r="A2237" s="2">
        <v>79</v>
      </c>
      <c r="B2237" s="2">
        <v>115</v>
      </c>
      <c r="C2237" s="2">
        <v>194</v>
      </c>
      <c r="D2237" s="2" t="s">
        <v>4086</v>
      </c>
      <c r="E2237" s="2" t="s">
        <v>4789</v>
      </c>
      <c r="F2237" s="2" t="s">
        <v>128</v>
      </c>
      <c r="G2237" s="2" t="s">
        <v>4790</v>
      </c>
      <c r="H2237" s="2" t="s">
        <v>4791</v>
      </c>
      <c r="I2237" s="2" t="s">
        <v>45</v>
      </c>
      <c r="J2237" t="s">
        <v>62</v>
      </c>
    </row>
    <row r="2238" spans="1:10" x14ac:dyDescent="0.25">
      <c r="A2238" s="2">
        <v>79</v>
      </c>
      <c r="B2238" s="2">
        <v>115</v>
      </c>
      <c r="C2238" s="2">
        <v>194</v>
      </c>
      <c r="D2238" s="2" t="s">
        <v>4086</v>
      </c>
      <c r="E2238" s="2" t="s">
        <v>4792</v>
      </c>
      <c r="F2238" s="2">
        <v>-11</v>
      </c>
      <c r="G2238" s="2" t="s">
        <v>4793</v>
      </c>
      <c r="H2238" s="2" t="s">
        <v>4794</v>
      </c>
      <c r="I2238" s="2" t="s">
        <v>603</v>
      </c>
      <c r="J2238" t="s">
        <v>62</v>
      </c>
    </row>
    <row r="2239" spans="1:10" x14ac:dyDescent="0.25">
      <c r="A2239" s="2">
        <v>82</v>
      </c>
      <c r="B2239" s="2">
        <v>112</v>
      </c>
      <c r="C2239" s="2">
        <v>194</v>
      </c>
      <c r="D2239" s="2" t="s">
        <v>4527</v>
      </c>
      <c r="E2239" s="2" t="s">
        <v>4795</v>
      </c>
      <c r="F2239" s="2" t="s">
        <v>4796</v>
      </c>
      <c r="G2239" s="2" t="s">
        <v>4046</v>
      </c>
      <c r="H2239" s="2" t="s">
        <v>4797</v>
      </c>
      <c r="I2239" s="2" t="s">
        <v>92</v>
      </c>
      <c r="J2239" t="s">
        <v>62</v>
      </c>
    </row>
    <row r="2240" spans="1:10" x14ac:dyDescent="0.25">
      <c r="A2240" s="2">
        <v>82</v>
      </c>
      <c r="B2240" s="2">
        <v>112</v>
      </c>
      <c r="C2240" s="2">
        <v>194</v>
      </c>
      <c r="D2240" s="2" t="s">
        <v>4527</v>
      </c>
      <c r="E2240" s="2" t="s">
        <v>4798</v>
      </c>
      <c r="F2240" s="2" t="s">
        <v>4799</v>
      </c>
      <c r="G2240" s="2" t="s">
        <v>2255</v>
      </c>
      <c r="H2240" s="2" t="s">
        <v>4800</v>
      </c>
      <c r="I2240" s="2" t="s">
        <v>78</v>
      </c>
      <c r="J2240" t="s">
        <v>62</v>
      </c>
    </row>
    <row r="2241" spans="1:10" x14ac:dyDescent="0.25">
      <c r="A2241" s="2">
        <v>82</v>
      </c>
      <c r="B2241" s="2">
        <v>112</v>
      </c>
      <c r="C2241" s="2">
        <v>194</v>
      </c>
      <c r="D2241" s="2" t="s">
        <v>4527</v>
      </c>
      <c r="E2241" s="2" t="s">
        <v>4798</v>
      </c>
      <c r="F2241" s="2" t="s">
        <v>4799</v>
      </c>
      <c r="G2241" s="2" t="s">
        <v>2255</v>
      </c>
      <c r="H2241" s="2" t="s">
        <v>4801</v>
      </c>
      <c r="I2241" s="2" t="s">
        <v>92</v>
      </c>
      <c r="J2241" t="s">
        <v>62</v>
      </c>
    </row>
    <row r="2242" spans="1:10" x14ac:dyDescent="0.25">
      <c r="A2242" s="2">
        <v>82</v>
      </c>
      <c r="B2242" s="2">
        <v>112</v>
      </c>
      <c r="C2242" s="2">
        <v>194</v>
      </c>
      <c r="D2242" s="2" t="s">
        <v>4527</v>
      </c>
      <c r="E2242" s="2" t="s">
        <v>4802</v>
      </c>
      <c r="F2242" s="2" t="s">
        <v>2598</v>
      </c>
      <c r="G2242" s="2" t="s">
        <v>4803</v>
      </c>
      <c r="H2242" s="2">
        <v>55</v>
      </c>
      <c r="I2242" s="2"/>
      <c r="J2242" t="s">
        <v>62</v>
      </c>
    </row>
    <row r="2243" spans="1:10" x14ac:dyDescent="0.25">
      <c r="A2243" s="2">
        <v>82</v>
      </c>
      <c r="B2243" s="2">
        <v>112</v>
      </c>
      <c r="C2243" s="2">
        <v>194</v>
      </c>
      <c r="D2243" s="2" t="s">
        <v>4527</v>
      </c>
      <c r="E2243" s="2" t="s">
        <v>4802</v>
      </c>
      <c r="F2243" s="2" t="s">
        <v>2598</v>
      </c>
      <c r="G2243" s="2" t="s">
        <v>4803</v>
      </c>
      <c r="H2243" s="2" t="s">
        <v>2113</v>
      </c>
      <c r="I2243" s="2" t="s">
        <v>273</v>
      </c>
      <c r="J2243" t="s">
        <v>62</v>
      </c>
    </row>
    <row r="2244" spans="1:10" x14ac:dyDescent="0.25">
      <c r="A2244" s="2">
        <v>82</v>
      </c>
      <c r="B2244" s="2">
        <v>112</v>
      </c>
      <c r="C2244" s="2">
        <v>194</v>
      </c>
      <c r="D2244" s="2" t="s">
        <v>4527</v>
      </c>
      <c r="E2244" s="2" t="s">
        <v>4804</v>
      </c>
      <c r="F2244" s="2" t="s">
        <v>942</v>
      </c>
      <c r="G2244" s="2" t="s">
        <v>4805</v>
      </c>
      <c r="H2244" s="2" t="s">
        <v>4806</v>
      </c>
      <c r="I2244" s="2"/>
      <c r="J2244" t="s">
        <v>62</v>
      </c>
    </row>
    <row r="2245" spans="1:10" x14ac:dyDescent="0.25">
      <c r="A2245" s="2">
        <v>82</v>
      </c>
      <c r="B2245" s="2">
        <v>112</v>
      </c>
      <c r="C2245" s="2">
        <v>194</v>
      </c>
      <c r="D2245" s="2" t="s">
        <v>4527</v>
      </c>
      <c r="E2245" s="2" t="s">
        <v>4807</v>
      </c>
      <c r="F2245" s="2" t="s">
        <v>2587</v>
      </c>
      <c r="G2245" s="2" t="s">
        <v>2016</v>
      </c>
      <c r="H2245" s="2" t="s">
        <v>4808</v>
      </c>
      <c r="I2245" s="2" t="s">
        <v>273</v>
      </c>
      <c r="J2245" t="s">
        <v>62</v>
      </c>
    </row>
    <row r="2246" spans="1:10" x14ac:dyDescent="0.25">
      <c r="A2246" s="2">
        <v>82</v>
      </c>
      <c r="B2246" s="2">
        <v>112</v>
      </c>
      <c r="C2246" s="2">
        <v>194</v>
      </c>
      <c r="D2246" s="2" t="s">
        <v>4527</v>
      </c>
      <c r="E2246" s="2" t="s">
        <v>4807</v>
      </c>
      <c r="F2246" s="2" t="s">
        <v>2587</v>
      </c>
      <c r="G2246" s="2" t="s">
        <v>2016</v>
      </c>
      <c r="H2246" s="2" t="s">
        <v>4809</v>
      </c>
      <c r="I2246" s="2" t="s">
        <v>273</v>
      </c>
      <c r="J2246" t="s">
        <v>62</v>
      </c>
    </row>
    <row r="2247" spans="1:10" x14ac:dyDescent="0.25">
      <c r="A2247" s="2">
        <v>82</v>
      </c>
      <c r="B2247" s="2">
        <v>112</v>
      </c>
      <c r="C2247" s="2">
        <v>194</v>
      </c>
      <c r="D2247" s="2" t="s">
        <v>4527</v>
      </c>
      <c r="E2247" s="2" t="s">
        <v>4807</v>
      </c>
      <c r="F2247" s="2" t="s">
        <v>2587</v>
      </c>
      <c r="G2247" s="2" t="s">
        <v>2016</v>
      </c>
      <c r="H2247" s="2" t="s">
        <v>4810</v>
      </c>
      <c r="I2247" s="2"/>
      <c r="J2247" t="s">
        <v>62</v>
      </c>
    </row>
    <row r="2248" spans="1:10" x14ac:dyDescent="0.25">
      <c r="A2248" s="2">
        <v>82</v>
      </c>
      <c r="B2248" s="2">
        <v>112</v>
      </c>
      <c r="C2248" s="2">
        <v>194</v>
      </c>
      <c r="D2248" s="2" t="s">
        <v>4527</v>
      </c>
      <c r="E2248" s="2" t="s">
        <v>4807</v>
      </c>
      <c r="F2248" s="2" t="s">
        <v>2587</v>
      </c>
      <c r="G2248" s="2" t="s">
        <v>2016</v>
      </c>
      <c r="H2248" s="2">
        <v>526</v>
      </c>
      <c r="I2248" s="2"/>
      <c r="J2248" t="s">
        <v>62</v>
      </c>
    </row>
    <row r="2249" spans="1:10" x14ac:dyDescent="0.25">
      <c r="A2249" s="2">
        <v>84</v>
      </c>
      <c r="B2249" s="2">
        <v>110</v>
      </c>
      <c r="C2249" s="2">
        <v>194</v>
      </c>
      <c r="D2249" s="2" t="s">
        <v>4745</v>
      </c>
      <c r="E2249" s="2" t="s">
        <v>4811</v>
      </c>
      <c r="F2249" s="2" t="s">
        <v>776</v>
      </c>
      <c r="G2249" s="2" t="s">
        <v>4812</v>
      </c>
      <c r="H2249" s="2">
        <v>-33</v>
      </c>
      <c r="I2249" s="2"/>
      <c r="J2249" t="s">
        <v>62</v>
      </c>
    </row>
    <row r="2250" spans="1:10" x14ac:dyDescent="0.25">
      <c r="A2250" s="2">
        <v>84</v>
      </c>
      <c r="B2250" s="2">
        <v>110</v>
      </c>
      <c r="C2250" s="2">
        <v>194</v>
      </c>
      <c r="D2250" s="2" t="s">
        <v>4745</v>
      </c>
      <c r="E2250" s="2" t="s">
        <v>4811</v>
      </c>
      <c r="F2250" s="2" t="s">
        <v>776</v>
      </c>
      <c r="G2250" s="2" t="s">
        <v>4812</v>
      </c>
      <c r="H2250" s="2" t="s">
        <v>3207</v>
      </c>
      <c r="I2250" s="2" t="s">
        <v>45</v>
      </c>
      <c r="J2250" t="s">
        <v>62</v>
      </c>
    </row>
    <row r="2251" spans="1:10" x14ac:dyDescent="0.25">
      <c r="A2251" s="2">
        <v>76</v>
      </c>
      <c r="B2251" s="2">
        <v>119</v>
      </c>
      <c r="C2251" s="2">
        <v>195</v>
      </c>
      <c r="D2251" s="2" t="s">
        <v>3360</v>
      </c>
      <c r="E2251" s="2" t="s">
        <v>4813</v>
      </c>
      <c r="F2251" s="2" t="s">
        <v>3088</v>
      </c>
      <c r="G2251" s="2" t="s">
        <v>4814</v>
      </c>
      <c r="H2251" s="2" t="s">
        <v>4815</v>
      </c>
      <c r="I2251" s="2"/>
      <c r="J2251" t="s">
        <v>62</v>
      </c>
    </row>
    <row r="2252" spans="1:10" x14ac:dyDescent="0.25">
      <c r="A2252" s="2">
        <v>76</v>
      </c>
      <c r="B2252" s="2">
        <v>119</v>
      </c>
      <c r="C2252" s="2">
        <v>195</v>
      </c>
      <c r="D2252" s="2" t="s">
        <v>3360</v>
      </c>
      <c r="E2252" s="2" t="s">
        <v>4816</v>
      </c>
      <c r="F2252" s="2" t="s">
        <v>4817</v>
      </c>
      <c r="G2252" s="2" t="s">
        <v>4818</v>
      </c>
      <c r="H2252" s="2" t="s">
        <v>4819</v>
      </c>
      <c r="I2252" s="2"/>
      <c r="J2252" t="s">
        <v>62</v>
      </c>
    </row>
    <row r="2253" spans="1:10" x14ac:dyDescent="0.25">
      <c r="A2253" s="2">
        <v>77</v>
      </c>
      <c r="B2253" s="2">
        <v>118</v>
      </c>
      <c r="C2253" s="2">
        <v>195</v>
      </c>
      <c r="D2253" s="2" t="s">
        <v>3782</v>
      </c>
      <c r="E2253" s="2" t="s">
        <v>4820</v>
      </c>
      <c r="F2253" s="2" t="s">
        <v>4821</v>
      </c>
      <c r="G2253" s="2" t="s">
        <v>4822</v>
      </c>
      <c r="H2253" s="2" t="s">
        <v>4823</v>
      </c>
      <c r="I2253" s="2"/>
      <c r="J2253" t="s">
        <v>62</v>
      </c>
    </row>
    <row r="2254" spans="1:10" x14ac:dyDescent="0.25">
      <c r="A2254" s="2">
        <v>78</v>
      </c>
      <c r="B2254" s="2">
        <v>117</v>
      </c>
      <c r="C2254" s="2">
        <v>195</v>
      </c>
      <c r="D2254" s="2" t="s">
        <v>3501</v>
      </c>
      <c r="E2254" s="2" t="s">
        <v>4824</v>
      </c>
      <c r="F2254" s="2" t="s">
        <v>2503</v>
      </c>
      <c r="G2254" s="2" t="s">
        <v>4825</v>
      </c>
      <c r="H2254" s="2">
        <v>-19.8</v>
      </c>
      <c r="I2254" s="2"/>
      <c r="J2254" t="s">
        <v>62</v>
      </c>
    </row>
    <row r="2255" spans="1:10" x14ac:dyDescent="0.25">
      <c r="A2255" s="2">
        <v>78</v>
      </c>
      <c r="B2255" s="2">
        <v>117</v>
      </c>
      <c r="C2255" s="2">
        <v>195</v>
      </c>
      <c r="D2255" s="2" t="s">
        <v>3501</v>
      </c>
      <c r="E2255" s="2" t="s">
        <v>4824</v>
      </c>
      <c r="F2255" s="2" t="s">
        <v>2503</v>
      </c>
      <c r="G2255" s="2" t="s">
        <v>4825</v>
      </c>
      <c r="H2255" s="2" t="s">
        <v>4826</v>
      </c>
      <c r="I2255" s="2" t="s">
        <v>197</v>
      </c>
      <c r="J2255" t="s">
        <v>62</v>
      </c>
    </row>
    <row r="2256" spans="1:10" x14ac:dyDescent="0.25">
      <c r="A2256" s="2">
        <v>79</v>
      </c>
      <c r="B2256" s="2">
        <v>116</v>
      </c>
      <c r="C2256" s="2">
        <v>195</v>
      </c>
      <c r="D2256" s="2" t="s">
        <v>4086</v>
      </c>
      <c r="E2256" s="2" t="s">
        <v>4827</v>
      </c>
      <c r="F2256" s="2" t="s">
        <v>962</v>
      </c>
      <c r="G2256" s="2" t="s">
        <v>4828</v>
      </c>
      <c r="H2256" s="2" t="s">
        <v>4829</v>
      </c>
      <c r="I2256" s="2" t="s">
        <v>196</v>
      </c>
      <c r="J2256" t="s">
        <v>62</v>
      </c>
    </row>
    <row r="2257" spans="1:10" x14ac:dyDescent="0.25">
      <c r="A2257" s="2">
        <v>79</v>
      </c>
      <c r="B2257" s="2">
        <v>116</v>
      </c>
      <c r="C2257" s="2">
        <v>195</v>
      </c>
      <c r="D2257" s="2" t="s">
        <v>4086</v>
      </c>
      <c r="E2257" s="2" t="s">
        <v>4827</v>
      </c>
      <c r="F2257" s="2" t="s">
        <v>962</v>
      </c>
      <c r="G2257" s="2" t="s">
        <v>4828</v>
      </c>
      <c r="H2257" s="2" t="s">
        <v>4830</v>
      </c>
      <c r="I2257" s="2" t="s">
        <v>197</v>
      </c>
      <c r="J2257" t="s">
        <v>62</v>
      </c>
    </row>
    <row r="2258" spans="1:10" x14ac:dyDescent="0.25">
      <c r="A2258" s="2">
        <v>81</v>
      </c>
      <c r="B2258" s="2">
        <v>114</v>
      </c>
      <c r="C2258" s="2">
        <v>195</v>
      </c>
      <c r="D2258" s="2" t="s">
        <v>4094</v>
      </c>
      <c r="E2258" s="2" t="s">
        <v>4831</v>
      </c>
      <c r="F2258" s="2" t="s">
        <v>1743</v>
      </c>
      <c r="G2258" s="2" t="s">
        <v>4832</v>
      </c>
      <c r="H2258" s="2" t="s">
        <v>4833</v>
      </c>
      <c r="I2258" s="2" t="s">
        <v>196</v>
      </c>
      <c r="J2258" t="s">
        <v>62</v>
      </c>
    </row>
    <row r="2259" spans="1:10" x14ac:dyDescent="0.25">
      <c r="A2259" s="2">
        <v>82</v>
      </c>
      <c r="B2259" s="2">
        <v>113</v>
      </c>
      <c r="C2259" s="2">
        <v>195</v>
      </c>
      <c r="D2259" s="2" t="s">
        <v>4527</v>
      </c>
      <c r="E2259" s="2" t="s">
        <v>4834</v>
      </c>
      <c r="F2259" s="2" t="s">
        <v>2085</v>
      </c>
      <c r="G2259" s="2" t="s">
        <v>4835</v>
      </c>
      <c r="H2259" s="2">
        <v>-5.0999999999999996</v>
      </c>
      <c r="I2259" s="2"/>
      <c r="J2259" t="s">
        <v>62</v>
      </c>
    </row>
    <row r="2260" spans="1:10" x14ac:dyDescent="0.25">
      <c r="A2260" s="2">
        <v>82</v>
      </c>
      <c r="B2260" s="2">
        <v>113</v>
      </c>
      <c r="C2260" s="2">
        <v>195</v>
      </c>
      <c r="D2260" s="2" t="s">
        <v>4527</v>
      </c>
      <c r="E2260" s="2" t="s">
        <v>4834</v>
      </c>
      <c r="F2260" s="2" t="s">
        <v>2085</v>
      </c>
      <c r="G2260" s="2" t="s">
        <v>4835</v>
      </c>
      <c r="H2260" s="2" t="s">
        <v>4836</v>
      </c>
      <c r="I2260" s="2" t="s">
        <v>1723</v>
      </c>
      <c r="J2260" t="s">
        <v>62</v>
      </c>
    </row>
    <row r="2261" spans="1:10" x14ac:dyDescent="0.25">
      <c r="A2261" s="2">
        <v>82</v>
      </c>
      <c r="B2261" s="2">
        <v>113</v>
      </c>
      <c r="C2261" s="2">
        <v>195</v>
      </c>
      <c r="D2261" s="2" t="s">
        <v>4527</v>
      </c>
      <c r="E2261" s="2" t="s">
        <v>4837</v>
      </c>
      <c r="F2261" s="2" t="s">
        <v>3875</v>
      </c>
      <c r="G2261" s="2" t="s">
        <v>4838</v>
      </c>
      <c r="H2261" s="2" t="s">
        <v>4839</v>
      </c>
      <c r="I2261" s="2" t="s">
        <v>92</v>
      </c>
      <c r="J2261" t="s">
        <v>62</v>
      </c>
    </row>
    <row r="2262" spans="1:10" x14ac:dyDescent="0.25">
      <c r="A2262" s="2">
        <v>83</v>
      </c>
      <c r="B2262" s="2">
        <v>112</v>
      </c>
      <c r="C2262" s="2">
        <v>195</v>
      </c>
      <c r="D2262" s="2" t="s">
        <v>4530</v>
      </c>
      <c r="E2262" s="2" t="s">
        <v>4840</v>
      </c>
      <c r="F2262" s="2" t="s">
        <v>2503</v>
      </c>
      <c r="G2262" s="2" t="s">
        <v>4841</v>
      </c>
      <c r="H2262" s="2" t="s">
        <v>4840</v>
      </c>
      <c r="I2262" s="2" t="s">
        <v>227</v>
      </c>
      <c r="J2262" t="s">
        <v>62</v>
      </c>
    </row>
    <row r="2263" spans="1:10" x14ac:dyDescent="0.25">
      <c r="A2263" s="2">
        <v>83</v>
      </c>
      <c r="B2263" s="2">
        <v>112</v>
      </c>
      <c r="C2263" s="2">
        <v>195</v>
      </c>
      <c r="D2263" s="2" t="s">
        <v>4530</v>
      </c>
      <c r="E2263" s="2" t="s">
        <v>4842</v>
      </c>
      <c r="F2263" s="2" t="s">
        <v>1455</v>
      </c>
      <c r="G2263" s="2" t="s">
        <v>4843</v>
      </c>
      <c r="H2263" s="2" t="s">
        <v>4844</v>
      </c>
      <c r="I2263" s="2" t="s">
        <v>92</v>
      </c>
      <c r="J2263" t="s">
        <v>62</v>
      </c>
    </row>
    <row r="2264" spans="1:10" x14ac:dyDescent="0.25">
      <c r="A2264" s="2">
        <v>83</v>
      </c>
      <c r="B2264" s="2">
        <v>112</v>
      </c>
      <c r="C2264" s="2">
        <v>195</v>
      </c>
      <c r="D2264" s="2" t="s">
        <v>4530</v>
      </c>
      <c r="E2264" s="2" t="s">
        <v>4845</v>
      </c>
      <c r="F2264" s="2" t="s">
        <v>4688</v>
      </c>
      <c r="G2264" s="2" t="s">
        <v>4846</v>
      </c>
      <c r="H2264" s="2" t="s">
        <v>4847</v>
      </c>
      <c r="I2264" s="2" t="s">
        <v>73</v>
      </c>
      <c r="J2264" t="s">
        <v>62</v>
      </c>
    </row>
    <row r="2265" spans="1:10" x14ac:dyDescent="0.25">
      <c r="A2265" s="2">
        <v>83</v>
      </c>
      <c r="B2265" s="2">
        <v>112</v>
      </c>
      <c r="C2265" s="2">
        <v>195</v>
      </c>
      <c r="D2265" s="2" t="s">
        <v>4530</v>
      </c>
      <c r="E2265" s="2" t="s">
        <v>4848</v>
      </c>
      <c r="F2265" s="2" t="s">
        <v>4779</v>
      </c>
      <c r="G2265" s="2" t="s">
        <v>4849</v>
      </c>
      <c r="H2265" s="2" t="s">
        <v>4850</v>
      </c>
      <c r="I2265" s="2" t="s">
        <v>78</v>
      </c>
      <c r="J2265" t="s">
        <v>62</v>
      </c>
    </row>
    <row r="2266" spans="1:10" x14ac:dyDescent="0.25">
      <c r="A2266" s="2">
        <v>83</v>
      </c>
      <c r="B2266" s="2">
        <v>112</v>
      </c>
      <c r="C2266" s="2">
        <v>195</v>
      </c>
      <c r="D2266" s="2" t="s">
        <v>4530</v>
      </c>
      <c r="E2266" s="2" t="s">
        <v>4848</v>
      </c>
      <c r="F2266" s="2" t="s">
        <v>4779</v>
      </c>
      <c r="G2266" s="2" t="s">
        <v>4849</v>
      </c>
      <c r="H2266" s="2" t="s">
        <v>4851</v>
      </c>
      <c r="I2266" s="2" t="s">
        <v>92</v>
      </c>
      <c r="J2266" t="s">
        <v>62</v>
      </c>
    </row>
    <row r="2267" spans="1:10" x14ac:dyDescent="0.25">
      <c r="A2267" s="2">
        <v>83</v>
      </c>
      <c r="B2267" s="2">
        <v>112</v>
      </c>
      <c r="C2267" s="2">
        <v>195</v>
      </c>
      <c r="D2267" s="2" t="s">
        <v>4530</v>
      </c>
      <c r="E2267" s="2" t="s">
        <v>4852</v>
      </c>
      <c r="F2267" s="2" t="s">
        <v>828</v>
      </c>
      <c r="G2267" s="2" t="s">
        <v>4853</v>
      </c>
      <c r="H2267" s="2" t="s">
        <v>4854</v>
      </c>
      <c r="I2267" s="2" t="s">
        <v>45</v>
      </c>
      <c r="J2267" t="s">
        <v>62</v>
      </c>
    </row>
    <row r="2268" spans="1:10" x14ac:dyDescent="0.25">
      <c r="A2268" s="2">
        <v>79</v>
      </c>
      <c r="B2268" s="2">
        <v>117</v>
      </c>
      <c r="C2268" s="2">
        <v>196</v>
      </c>
      <c r="D2268" s="2" t="s">
        <v>4086</v>
      </c>
      <c r="E2268" s="2" t="s">
        <v>4855</v>
      </c>
      <c r="F2268" s="2" t="s">
        <v>128</v>
      </c>
      <c r="G2268" s="2" t="s">
        <v>4856</v>
      </c>
      <c r="H2268" s="2" t="s">
        <v>4857</v>
      </c>
      <c r="I2268" s="2" t="s">
        <v>196</v>
      </c>
      <c r="J2268" t="s">
        <v>62</v>
      </c>
    </row>
    <row r="2269" spans="1:10" x14ac:dyDescent="0.25">
      <c r="A2269" s="2">
        <v>79</v>
      </c>
      <c r="B2269" s="2">
        <v>117</v>
      </c>
      <c r="C2269" s="2">
        <v>196</v>
      </c>
      <c r="D2269" s="2" t="s">
        <v>4086</v>
      </c>
      <c r="E2269" s="2" t="s">
        <v>4858</v>
      </c>
      <c r="F2269" s="2">
        <v>-12</v>
      </c>
      <c r="G2269" s="2" t="s">
        <v>4859</v>
      </c>
      <c r="H2269" s="2" t="s">
        <v>4860</v>
      </c>
      <c r="I2269" s="2" t="s">
        <v>197</v>
      </c>
      <c r="J2269" t="s">
        <v>62</v>
      </c>
    </row>
    <row r="2270" spans="1:10" x14ac:dyDescent="0.25">
      <c r="A2270" s="2">
        <v>81</v>
      </c>
      <c r="B2270" s="2">
        <v>115</v>
      </c>
      <c r="C2270" s="2">
        <v>196</v>
      </c>
      <c r="D2270" s="2" t="s">
        <v>4094</v>
      </c>
      <c r="E2270" s="2" t="s">
        <v>4861</v>
      </c>
      <c r="F2270" s="2" t="s">
        <v>101</v>
      </c>
      <c r="G2270" s="2" t="s">
        <v>4862</v>
      </c>
      <c r="H2270" s="2" t="s">
        <v>4863</v>
      </c>
      <c r="I2270" s="2" t="s">
        <v>1261</v>
      </c>
      <c r="J2270" t="s">
        <v>62</v>
      </c>
    </row>
    <row r="2271" spans="1:10" x14ac:dyDescent="0.25">
      <c r="A2271" s="2">
        <v>82</v>
      </c>
      <c r="B2271" s="2">
        <v>114</v>
      </c>
      <c r="C2271" s="2">
        <v>196</v>
      </c>
      <c r="D2271" s="2" t="s">
        <v>4527</v>
      </c>
      <c r="E2271" s="2" t="s">
        <v>4864</v>
      </c>
      <c r="F2271" s="2">
        <v>-5</v>
      </c>
      <c r="G2271" s="2" t="s">
        <v>4865</v>
      </c>
      <c r="H2271" s="2" t="s">
        <v>4866</v>
      </c>
      <c r="I2271" s="2" t="s">
        <v>273</v>
      </c>
      <c r="J2271" t="s">
        <v>62</v>
      </c>
    </row>
    <row r="2272" spans="1:10" x14ac:dyDescent="0.25">
      <c r="A2272" s="2">
        <v>82</v>
      </c>
      <c r="B2272" s="2">
        <v>114</v>
      </c>
      <c r="C2272" s="2">
        <v>196</v>
      </c>
      <c r="D2272" s="2" t="s">
        <v>4527</v>
      </c>
      <c r="E2272" s="2" t="s">
        <v>4864</v>
      </c>
      <c r="F2272" s="2">
        <v>-5</v>
      </c>
      <c r="G2272" s="2" t="s">
        <v>4865</v>
      </c>
      <c r="H2272" s="2" t="s">
        <v>4867</v>
      </c>
      <c r="I2272" s="2" t="s">
        <v>196</v>
      </c>
      <c r="J2272" t="s">
        <v>62</v>
      </c>
    </row>
    <row r="2273" spans="1:10" x14ac:dyDescent="0.25">
      <c r="A2273" s="2">
        <v>82</v>
      </c>
      <c r="B2273" s="2">
        <v>114</v>
      </c>
      <c r="C2273" s="2">
        <v>196</v>
      </c>
      <c r="D2273" s="2" t="s">
        <v>4527</v>
      </c>
      <c r="E2273" s="2" t="s">
        <v>4868</v>
      </c>
      <c r="F2273" s="2">
        <v>-9</v>
      </c>
      <c r="G2273" s="2" t="s">
        <v>4869</v>
      </c>
      <c r="H2273" s="2" t="s">
        <v>4870</v>
      </c>
      <c r="I2273" s="2" t="s">
        <v>92</v>
      </c>
      <c r="J2273" t="s">
        <v>62</v>
      </c>
    </row>
    <row r="2274" spans="1:10" x14ac:dyDescent="0.25">
      <c r="A2274" s="2">
        <v>82</v>
      </c>
      <c r="B2274" s="2">
        <v>114</v>
      </c>
      <c r="C2274" s="2">
        <v>196</v>
      </c>
      <c r="D2274" s="2" t="s">
        <v>4527</v>
      </c>
      <c r="E2274" s="2" t="s">
        <v>4871</v>
      </c>
      <c r="F2274" s="2" t="s">
        <v>363</v>
      </c>
      <c r="G2274" s="2" t="s">
        <v>4872</v>
      </c>
      <c r="H2274" s="2" t="s">
        <v>4873</v>
      </c>
      <c r="I2274" s="2"/>
      <c r="J2274" t="s">
        <v>62</v>
      </c>
    </row>
    <row r="2275" spans="1:10" x14ac:dyDescent="0.25">
      <c r="A2275" s="2">
        <v>82</v>
      </c>
      <c r="B2275" s="2">
        <v>114</v>
      </c>
      <c r="C2275" s="2">
        <v>196</v>
      </c>
      <c r="D2275" s="2" t="s">
        <v>4527</v>
      </c>
      <c r="E2275" s="2" t="s">
        <v>4874</v>
      </c>
      <c r="F2275" s="2" t="s">
        <v>508</v>
      </c>
      <c r="G2275" s="2" t="s">
        <v>4875</v>
      </c>
      <c r="H2275" s="2" t="s">
        <v>4876</v>
      </c>
      <c r="I2275" s="2" t="s">
        <v>73</v>
      </c>
      <c r="J2275" t="s">
        <v>62</v>
      </c>
    </row>
    <row r="2276" spans="1:10" x14ac:dyDescent="0.25">
      <c r="A2276" s="2">
        <v>82</v>
      </c>
      <c r="B2276" s="2">
        <v>114</v>
      </c>
      <c r="C2276" s="2">
        <v>196</v>
      </c>
      <c r="D2276" s="2" t="s">
        <v>4527</v>
      </c>
      <c r="E2276" s="2" t="s">
        <v>4877</v>
      </c>
      <c r="F2276" s="2">
        <v>-11</v>
      </c>
      <c r="G2276" s="2" t="s">
        <v>4878</v>
      </c>
      <c r="H2276" s="2" t="s">
        <v>4879</v>
      </c>
      <c r="I2276" s="2" t="s">
        <v>273</v>
      </c>
      <c r="J2276" t="s">
        <v>62</v>
      </c>
    </row>
    <row r="2277" spans="1:10" x14ac:dyDescent="0.25">
      <c r="A2277" s="2">
        <v>82</v>
      </c>
      <c r="B2277" s="2">
        <v>114</v>
      </c>
      <c r="C2277" s="2">
        <v>196</v>
      </c>
      <c r="D2277" s="2" t="s">
        <v>4527</v>
      </c>
      <c r="E2277" s="2" t="s">
        <v>4877</v>
      </c>
      <c r="F2277" s="2">
        <v>-11</v>
      </c>
      <c r="G2277" s="2" t="s">
        <v>4878</v>
      </c>
      <c r="H2277" s="2" t="s">
        <v>4880</v>
      </c>
      <c r="I2277" s="2" t="s">
        <v>273</v>
      </c>
      <c r="J2277" t="s">
        <v>62</v>
      </c>
    </row>
    <row r="2278" spans="1:10" x14ac:dyDescent="0.25">
      <c r="A2278" s="2">
        <v>82</v>
      </c>
      <c r="B2278" s="2">
        <v>114</v>
      </c>
      <c r="C2278" s="2">
        <v>196</v>
      </c>
      <c r="D2278" s="2" t="s">
        <v>4527</v>
      </c>
      <c r="E2278" s="2" t="s">
        <v>4877</v>
      </c>
      <c r="F2278" s="2">
        <v>-11</v>
      </c>
      <c r="G2278" s="2" t="s">
        <v>4878</v>
      </c>
      <c r="H2278" s="2">
        <v>562</v>
      </c>
      <c r="I2278" s="2" t="s">
        <v>196</v>
      </c>
      <c r="J2278" t="s">
        <v>62</v>
      </c>
    </row>
    <row r="2279" spans="1:10" x14ac:dyDescent="0.25">
      <c r="A2279" s="2">
        <v>82</v>
      </c>
      <c r="B2279" s="2">
        <v>114</v>
      </c>
      <c r="C2279" s="2">
        <v>196</v>
      </c>
      <c r="D2279" s="2" t="s">
        <v>4527</v>
      </c>
      <c r="E2279" s="2" t="s">
        <v>4877</v>
      </c>
      <c r="F2279" s="2">
        <v>-11</v>
      </c>
      <c r="G2279" s="2" t="s">
        <v>4878</v>
      </c>
      <c r="H2279" s="2">
        <v>884</v>
      </c>
      <c r="I2279" s="2" t="s">
        <v>92</v>
      </c>
      <c r="J2279" t="s">
        <v>62</v>
      </c>
    </row>
    <row r="2280" spans="1:10" x14ac:dyDescent="0.25">
      <c r="A2280" s="2">
        <v>84</v>
      </c>
      <c r="B2280" s="2">
        <v>112</v>
      </c>
      <c r="C2280" s="2">
        <v>196</v>
      </c>
      <c r="D2280" s="2" t="s">
        <v>4745</v>
      </c>
      <c r="E2280" s="2" t="s">
        <v>4881</v>
      </c>
      <c r="F2280" s="2">
        <v>-11</v>
      </c>
      <c r="G2280" s="2" t="s">
        <v>4882</v>
      </c>
      <c r="H2280" s="2">
        <v>198</v>
      </c>
      <c r="I2280" s="2"/>
      <c r="J2280" t="s">
        <v>62</v>
      </c>
    </row>
    <row r="2281" spans="1:10" x14ac:dyDescent="0.25">
      <c r="A2281" s="2">
        <v>84</v>
      </c>
      <c r="B2281" s="2">
        <v>112</v>
      </c>
      <c r="C2281" s="2">
        <v>196</v>
      </c>
      <c r="D2281" s="2" t="s">
        <v>4745</v>
      </c>
      <c r="E2281" s="2" t="s">
        <v>4881</v>
      </c>
      <c r="F2281" s="2">
        <v>-11</v>
      </c>
      <c r="G2281" s="2" t="s">
        <v>4882</v>
      </c>
      <c r="H2281" s="2">
        <v>552</v>
      </c>
      <c r="I2281" s="2" t="s">
        <v>196</v>
      </c>
      <c r="J2281" t="s">
        <v>62</v>
      </c>
    </row>
    <row r="2282" spans="1:10" x14ac:dyDescent="0.25">
      <c r="A2282" s="2">
        <v>85</v>
      </c>
      <c r="B2282" s="2">
        <v>111</v>
      </c>
      <c r="C2282" s="2">
        <v>196</v>
      </c>
      <c r="D2282" s="2" t="s">
        <v>4883</v>
      </c>
      <c r="E2282" s="2" t="s">
        <v>4884</v>
      </c>
      <c r="F2282" s="2" t="s">
        <v>400</v>
      </c>
      <c r="G2282" s="2" t="s">
        <v>4885</v>
      </c>
      <c r="H2282" s="2" t="s">
        <v>4884</v>
      </c>
      <c r="I2282" s="2" t="s">
        <v>92</v>
      </c>
      <c r="J2282" t="s">
        <v>62</v>
      </c>
    </row>
    <row r="2283" spans="1:10" x14ac:dyDescent="0.25">
      <c r="A2283" s="2">
        <v>76</v>
      </c>
      <c r="B2283" s="2">
        <v>121</v>
      </c>
      <c r="C2283" s="2">
        <v>197</v>
      </c>
      <c r="D2283" s="2" t="s">
        <v>3360</v>
      </c>
      <c r="E2283" s="2" t="s">
        <v>4886</v>
      </c>
      <c r="F2283" s="2" t="s">
        <v>4887</v>
      </c>
      <c r="G2283" s="2" t="s">
        <v>4888</v>
      </c>
      <c r="H2283" s="2" t="s">
        <v>4889</v>
      </c>
      <c r="I2283" s="2"/>
      <c r="J2283" t="s">
        <v>62</v>
      </c>
    </row>
    <row r="2284" spans="1:10" x14ac:dyDescent="0.25">
      <c r="A2284" s="2">
        <v>78</v>
      </c>
      <c r="B2284" s="2">
        <v>119</v>
      </c>
      <c r="C2284" s="2">
        <v>197</v>
      </c>
      <c r="D2284" s="2" t="s">
        <v>3501</v>
      </c>
      <c r="E2284" s="2" t="s">
        <v>4890</v>
      </c>
      <c r="F2284" s="2" t="s">
        <v>55</v>
      </c>
      <c r="G2284" s="2" t="s">
        <v>4891</v>
      </c>
      <c r="H2284" s="2" t="s">
        <v>4892</v>
      </c>
      <c r="I2284" s="2" t="s">
        <v>92</v>
      </c>
      <c r="J2284" t="s">
        <v>62</v>
      </c>
    </row>
    <row r="2285" spans="1:10" x14ac:dyDescent="0.25">
      <c r="A2285" s="2">
        <v>79</v>
      </c>
      <c r="B2285" s="2">
        <v>118</v>
      </c>
      <c r="C2285" s="2">
        <v>197</v>
      </c>
      <c r="D2285" s="2" t="s">
        <v>4086</v>
      </c>
      <c r="E2285" s="2" t="s">
        <v>4893</v>
      </c>
      <c r="F2285" s="2" t="s">
        <v>962</v>
      </c>
      <c r="G2285" s="2" t="s">
        <v>4894</v>
      </c>
      <c r="H2285" s="2" t="s">
        <v>956</v>
      </c>
      <c r="I2285" s="2" t="s">
        <v>196</v>
      </c>
      <c r="J2285" t="s">
        <v>62</v>
      </c>
    </row>
    <row r="2286" spans="1:10" x14ac:dyDescent="0.25">
      <c r="A2286" s="2">
        <v>79</v>
      </c>
      <c r="B2286" s="2">
        <v>118</v>
      </c>
      <c r="C2286" s="2">
        <v>197</v>
      </c>
      <c r="D2286" s="2" t="s">
        <v>4086</v>
      </c>
      <c r="E2286" s="2" t="s">
        <v>4893</v>
      </c>
      <c r="F2286" s="2" t="s">
        <v>962</v>
      </c>
      <c r="G2286" s="2" t="s">
        <v>4894</v>
      </c>
      <c r="H2286" s="2" t="s">
        <v>4895</v>
      </c>
      <c r="I2286" s="2" t="s">
        <v>197</v>
      </c>
      <c r="J2286" t="s">
        <v>62</v>
      </c>
    </row>
    <row r="2287" spans="1:10" x14ac:dyDescent="0.25">
      <c r="A2287" s="2">
        <v>79</v>
      </c>
      <c r="B2287" s="2">
        <v>118</v>
      </c>
      <c r="C2287" s="2">
        <v>197</v>
      </c>
      <c r="D2287" s="2" t="s">
        <v>4086</v>
      </c>
      <c r="E2287" s="2" t="s">
        <v>4896</v>
      </c>
      <c r="F2287" s="2" t="s">
        <v>4897</v>
      </c>
      <c r="G2287" s="2" t="s">
        <v>4898</v>
      </c>
      <c r="H2287" s="2">
        <v>435.6</v>
      </c>
      <c r="I2287" s="2"/>
      <c r="J2287" t="s">
        <v>62</v>
      </c>
    </row>
    <row r="2288" spans="1:10" x14ac:dyDescent="0.25">
      <c r="A2288" s="2">
        <v>81</v>
      </c>
      <c r="B2288" s="2">
        <v>116</v>
      </c>
      <c r="C2288" s="2">
        <v>197</v>
      </c>
      <c r="D2288" s="2" t="s">
        <v>4094</v>
      </c>
      <c r="E2288" s="2" t="s">
        <v>4899</v>
      </c>
      <c r="F2288" s="2" t="s">
        <v>1743</v>
      </c>
      <c r="G2288" s="2" t="s">
        <v>4900</v>
      </c>
      <c r="H2288" s="2" t="s">
        <v>4901</v>
      </c>
      <c r="I2288" s="2" t="s">
        <v>196</v>
      </c>
      <c r="J2288" t="s">
        <v>62</v>
      </c>
    </row>
    <row r="2289" spans="1:10" x14ac:dyDescent="0.25">
      <c r="A2289" s="2">
        <v>81</v>
      </c>
      <c r="B2289" s="2">
        <v>116</v>
      </c>
      <c r="C2289" s="2">
        <v>197</v>
      </c>
      <c r="D2289" s="2" t="s">
        <v>4094</v>
      </c>
      <c r="E2289" s="2" t="s">
        <v>4902</v>
      </c>
      <c r="F2289" s="2" t="s">
        <v>1726</v>
      </c>
      <c r="G2289" s="2" t="s">
        <v>4903</v>
      </c>
      <c r="H2289" s="2" t="s">
        <v>4904</v>
      </c>
      <c r="I2289" s="2"/>
      <c r="J2289" t="s">
        <v>62</v>
      </c>
    </row>
    <row r="2290" spans="1:10" x14ac:dyDescent="0.25">
      <c r="A2290" s="2">
        <v>82</v>
      </c>
      <c r="B2290" s="2">
        <v>115</v>
      </c>
      <c r="C2290" s="2">
        <v>197</v>
      </c>
      <c r="D2290" s="2" t="s">
        <v>4527</v>
      </c>
      <c r="E2290" s="2" t="s">
        <v>4905</v>
      </c>
      <c r="F2290" s="2" t="s">
        <v>2085</v>
      </c>
      <c r="G2290" s="2" t="s">
        <v>4906</v>
      </c>
      <c r="H2290" s="2" t="s">
        <v>4907</v>
      </c>
      <c r="I2290" s="2" t="s">
        <v>78</v>
      </c>
      <c r="J2290" t="s">
        <v>62</v>
      </c>
    </row>
    <row r="2291" spans="1:10" x14ac:dyDescent="0.25">
      <c r="A2291" s="2">
        <v>82</v>
      </c>
      <c r="B2291" s="2">
        <v>115</v>
      </c>
      <c r="C2291" s="2">
        <v>197</v>
      </c>
      <c r="D2291" s="2" t="s">
        <v>4527</v>
      </c>
      <c r="E2291" s="2" t="s">
        <v>4905</v>
      </c>
      <c r="F2291" s="2" t="s">
        <v>2085</v>
      </c>
      <c r="G2291" s="2" t="s">
        <v>4906</v>
      </c>
      <c r="H2291" s="2" t="s">
        <v>4908</v>
      </c>
      <c r="I2291" s="2" t="s">
        <v>78</v>
      </c>
      <c r="J2291" t="s">
        <v>62</v>
      </c>
    </row>
    <row r="2292" spans="1:10" x14ac:dyDescent="0.25">
      <c r="A2292" s="2">
        <v>82</v>
      </c>
      <c r="B2292" s="2">
        <v>115</v>
      </c>
      <c r="C2292" s="2">
        <v>197</v>
      </c>
      <c r="D2292" s="2" t="s">
        <v>4527</v>
      </c>
      <c r="E2292" s="2" t="s">
        <v>4905</v>
      </c>
      <c r="F2292" s="2" t="s">
        <v>2085</v>
      </c>
      <c r="G2292" s="2" t="s">
        <v>4906</v>
      </c>
      <c r="H2292" s="2" t="s">
        <v>4909</v>
      </c>
      <c r="I2292" s="2" t="s">
        <v>194</v>
      </c>
      <c r="J2292" t="s">
        <v>62</v>
      </c>
    </row>
    <row r="2293" spans="1:10" x14ac:dyDescent="0.25">
      <c r="A2293" s="2">
        <v>82</v>
      </c>
      <c r="B2293" s="2">
        <v>115</v>
      </c>
      <c r="C2293" s="2">
        <v>197</v>
      </c>
      <c r="D2293" s="2" t="s">
        <v>4527</v>
      </c>
      <c r="E2293" s="2" t="s">
        <v>4910</v>
      </c>
      <c r="F2293" s="2" t="s">
        <v>4911</v>
      </c>
      <c r="G2293" s="2" t="s">
        <v>4912</v>
      </c>
      <c r="H2293" s="2" t="s">
        <v>4913</v>
      </c>
      <c r="I2293" s="2" t="s">
        <v>92</v>
      </c>
      <c r="J2293" t="s">
        <v>62</v>
      </c>
    </row>
    <row r="2294" spans="1:10" x14ac:dyDescent="0.25">
      <c r="A2294" s="2">
        <v>83</v>
      </c>
      <c r="B2294" s="2">
        <v>114</v>
      </c>
      <c r="C2294" s="2">
        <v>197</v>
      </c>
      <c r="D2294" s="2" t="s">
        <v>4530</v>
      </c>
      <c r="E2294" s="2" t="s">
        <v>4914</v>
      </c>
      <c r="F2294" s="2" t="s">
        <v>219</v>
      </c>
      <c r="G2294" s="2" t="s">
        <v>4915</v>
      </c>
      <c r="H2294" s="2" t="s">
        <v>4916</v>
      </c>
      <c r="I2294" s="2" t="s">
        <v>73</v>
      </c>
      <c r="J2294" t="s">
        <v>62</v>
      </c>
    </row>
    <row r="2295" spans="1:10" x14ac:dyDescent="0.25">
      <c r="A2295" s="2">
        <v>83</v>
      </c>
      <c r="B2295" s="2">
        <v>114</v>
      </c>
      <c r="C2295" s="2">
        <v>197</v>
      </c>
      <c r="D2295" s="2" t="s">
        <v>4530</v>
      </c>
      <c r="E2295" s="2" t="s">
        <v>4917</v>
      </c>
      <c r="F2295" s="2" t="s">
        <v>4230</v>
      </c>
      <c r="G2295" s="2" t="s">
        <v>4918</v>
      </c>
      <c r="H2295" s="2" t="s">
        <v>4919</v>
      </c>
      <c r="I2295" s="2" t="s">
        <v>73</v>
      </c>
      <c r="J2295" t="s">
        <v>62</v>
      </c>
    </row>
    <row r="2296" spans="1:10" x14ac:dyDescent="0.25">
      <c r="A2296" s="2">
        <v>83</v>
      </c>
      <c r="B2296" s="2">
        <v>114</v>
      </c>
      <c r="C2296" s="2">
        <v>197</v>
      </c>
      <c r="D2296" s="2" t="s">
        <v>4530</v>
      </c>
      <c r="E2296" s="2" t="s">
        <v>4920</v>
      </c>
      <c r="F2296" s="2" t="s">
        <v>1442</v>
      </c>
      <c r="G2296" s="2" t="s">
        <v>4921</v>
      </c>
      <c r="H2296" s="2" t="s">
        <v>4922</v>
      </c>
      <c r="I2296" s="2" t="s">
        <v>73</v>
      </c>
      <c r="J2296" t="s">
        <v>62</v>
      </c>
    </row>
    <row r="2297" spans="1:10" x14ac:dyDescent="0.25">
      <c r="A2297" s="2">
        <v>83</v>
      </c>
      <c r="B2297" s="2">
        <v>114</v>
      </c>
      <c r="C2297" s="2">
        <v>197</v>
      </c>
      <c r="D2297" s="2" t="s">
        <v>4530</v>
      </c>
      <c r="E2297" s="2" t="s">
        <v>4923</v>
      </c>
      <c r="F2297" s="2" t="s">
        <v>4821</v>
      </c>
      <c r="G2297" s="2" t="s">
        <v>4924</v>
      </c>
      <c r="H2297" s="2" t="s">
        <v>4925</v>
      </c>
      <c r="I2297" s="2" t="s">
        <v>73</v>
      </c>
      <c r="J2297" t="s">
        <v>62</v>
      </c>
    </row>
    <row r="2298" spans="1:10" x14ac:dyDescent="0.25">
      <c r="A2298" s="2">
        <v>83</v>
      </c>
      <c r="B2298" s="2">
        <v>114</v>
      </c>
      <c r="C2298" s="2">
        <v>197</v>
      </c>
      <c r="D2298" s="2" t="s">
        <v>4530</v>
      </c>
      <c r="E2298" s="2" t="s">
        <v>4926</v>
      </c>
      <c r="F2298" s="2" t="s">
        <v>4688</v>
      </c>
      <c r="G2298" s="2" t="s">
        <v>4927</v>
      </c>
      <c r="H2298" s="2" t="s">
        <v>4928</v>
      </c>
      <c r="I2298" s="2"/>
      <c r="J2298" t="s">
        <v>62</v>
      </c>
    </row>
    <row r="2299" spans="1:10" x14ac:dyDescent="0.25">
      <c r="A2299" s="2">
        <v>83</v>
      </c>
      <c r="B2299" s="2">
        <v>114</v>
      </c>
      <c r="C2299" s="2">
        <v>197</v>
      </c>
      <c r="D2299" s="2" t="s">
        <v>4530</v>
      </c>
      <c r="E2299" s="2" t="s">
        <v>4929</v>
      </c>
      <c r="F2299" s="2" t="s">
        <v>828</v>
      </c>
      <c r="G2299" s="2" t="s">
        <v>4930</v>
      </c>
      <c r="H2299" s="2" t="s">
        <v>4931</v>
      </c>
      <c r="I2299" s="2" t="s">
        <v>603</v>
      </c>
      <c r="J2299" t="s">
        <v>62</v>
      </c>
    </row>
    <row r="2300" spans="1:10" x14ac:dyDescent="0.25">
      <c r="A2300" s="2">
        <v>85</v>
      </c>
      <c r="B2300" s="2">
        <v>112</v>
      </c>
      <c r="C2300" s="2">
        <v>197</v>
      </c>
      <c r="D2300" s="2" t="s">
        <v>4883</v>
      </c>
      <c r="E2300" s="2" t="s">
        <v>4932</v>
      </c>
      <c r="F2300" s="2" t="s">
        <v>2503</v>
      </c>
      <c r="G2300" s="2" t="s">
        <v>3056</v>
      </c>
      <c r="H2300" s="2" t="s">
        <v>4933</v>
      </c>
      <c r="I2300" s="2" t="s">
        <v>227</v>
      </c>
      <c r="J2300" t="s">
        <v>62</v>
      </c>
    </row>
    <row r="2301" spans="1:10" x14ac:dyDescent="0.25">
      <c r="A2301" s="2">
        <v>77</v>
      </c>
      <c r="B2301" s="2">
        <v>121</v>
      </c>
      <c r="C2301" s="2">
        <v>198</v>
      </c>
      <c r="D2301" s="2" t="s">
        <v>3782</v>
      </c>
      <c r="E2301" s="2" t="s">
        <v>4934</v>
      </c>
      <c r="F2301" s="2" t="s">
        <v>1504</v>
      </c>
      <c r="G2301" s="2" t="s">
        <v>4935</v>
      </c>
      <c r="H2301" s="2" t="s">
        <v>4934</v>
      </c>
      <c r="I2301" s="2"/>
      <c r="J2301" t="s">
        <v>62</v>
      </c>
    </row>
    <row r="2302" spans="1:10" x14ac:dyDescent="0.25">
      <c r="A2302" s="2">
        <v>78</v>
      </c>
      <c r="B2302" s="2">
        <v>120</v>
      </c>
      <c r="C2302" s="2">
        <v>198</v>
      </c>
      <c r="D2302" s="2" t="s">
        <v>3501</v>
      </c>
      <c r="E2302" s="2" t="s">
        <v>4936</v>
      </c>
      <c r="F2302" s="2" t="s">
        <v>4937</v>
      </c>
      <c r="G2302" s="2" t="s">
        <v>178</v>
      </c>
      <c r="H2302" s="2">
        <v>104</v>
      </c>
      <c r="I2302" s="2"/>
      <c r="J2302" t="s">
        <v>62</v>
      </c>
    </row>
    <row r="2303" spans="1:10" x14ac:dyDescent="0.25">
      <c r="A2303" s="2">
        <v>78</v>
      </c>
      <c r="B2303" s="2">
        <v>120</v>
      </c>
      <c r="C2303" s="2">
        <v>198</v>
      </c>
      <c r="D2303" s="2" t="s">
        <v>3501</v>
      </c>
      <c r="E2303" s="2" t="s">
        <v>4936</v>
      </c>
      <c r="F2303" s="2" t="s">
        <v>4937</v>
      </c>
      <c r="G2303" s="2" t="s">
        <v>178</v>
      </c>
      <c r="H2303" s="2">
        <v>337</v>
      </c>
      <c r="I2303" s="2"/>
      <c r="J2303" t="s">
        <v>62</v>
      </c>
    </row>
    <row r="2304" spans="1:10" x14ac:dyDescent="0.25">
      <c r="A2304" s="2">
        <v>79</v>
      </c>
      <c r="B2304" s="2">
        <v>119</v>
      </c>
      <c r="C2304" s="2">
        <v>198</v>
      </c>
      <c r="D2304" s="2" t="s">
        <v>4086</v>
      </c>
      <c r="E2304" s="2" t="s">
        <v>4938</v>
      </c>
      <c r="F2304" s="2" t="s">
        <v>128</v>
      </c>
      <c r="G2304" s="2" t="s">
        <v>4939</v>
      </c>
      <c r="H2304" s="2" t="s">
        <v>4940</v>
      </c>
      <c r="I2304" s="2" t="s">
        <v>273</v>
      </c>
      <c r="J2304" t="s">
        <v>62</v>
      </c>
    </row>
    <row r="2305" spans="1:10" x14ac:dyDescent="0.25">
      <c r="A2305" s="2">
        <v>79</v>
      </c>
      <c r="B2305" s="2">
        <v>119</v>
      </c>
      <c r="C2305" s="2">
        <v>198</v>
      </c>
      <c r="D2305" s="2" t="s">
        <v>4086</v>
      </c>
      <c r="E2305" s="2" t="s">
        <v>4941</v>
      </c>
      <c r="F2305" s="2" t="s">
        <v>4937</v>
      </c>
      <c r="G2305" s="2" t="s">
        <v>4942</v>
      </c>
      <c r="H2305" s="2" t="s">
        <v>4943</v>
      </c>
      <c r="I2305" s="2" t="s">
        <v>2253</v>
      </c>
      <c r="J2305" t="s">
        <v>62</v>
      </c>
    </row>
    <row r="2306" spans="1:10" x14ac:dyDescent="0.25">
      <c r="A2306" s="2">
        <v>81</v>
      </c>
      <c r="B2306" s="2">
        <v>117</v>
      </c>
      <c r="C2306" s="2">
        <v>198</v>
      </c>
      <c r="D2306" s="2" t="s">
        <v>4094</v>
      </c>
      <c r="E2306" s="2" t="s">
        <v>4944</v>
      </c>
      <c r="F2306" s="2" t="s">
        <v>400</v>
      </c>
      <c r="G2306" s="2" t="s">
        <v>4945</v>
      </c>
      <c r="H2306" s="2">
        <v>-13</v>
      </c>
      <c r="I2306" s="2"/>
      <c r="J2306" t="s">
        <v>62</v>
      </c>
    </row>
    <row r="2307" spans="1:10" x14ac:dyDescent="0.25">
      <c r="A2307" s="2">
        <v>81</v>
      </c>
      <c r="B2307" s="2">
        <v>117</v>
      </c>
      <c r="C2307" s="2">
        <v>198</v>
      </c>
      <c r="D2307" s="2" t="s">
        <v>4094</v>
      </c>
      <c r="E2307" s="2" t="s">
        <v>4946</v>
      </c>
      <c r="F2307" s="2" t="s">
        <v>776</v>
      </c>
      <c r="G2307" s="2" t="s">
        <v>4947</v>
      </c>
      <c r="H2307" s="2" t="s">
        <v>4948</v>
      </c>
      <c r="I2307" s="2" t="s">
        <v>603</v>
      </c>
      <c r="J2307" t="s">
        <v>62</v>
      </c>
    </row>
    <row r="2308" spans="1:10" x14ac:dyDescent="0.25">
      <c r="A2308" s="2">
        <v>81</v>
      </c>
      <c r="B2308" s="2">
        <v>117</v>
      </c>
      <c r="C2308" s="2">
        <v>198</v>
      </c>
      <c r="D2308" s="2" t="s">
        <v>4094</v>
      </c>
      <c r="E2308" s="2" t="s">
        <v>4949</v>
      </c>
      <c r="F2308" s="2" t="s">
        <v>1258</v>
      </c>
      <c r="G2308" s="2" t="s">
        <v>4950</v>
      </c>
      <c r="H2308" s="2" t="s">
        <v>4951</v>
      </c>
      <c r="I2308" s="2" t="s">
        <v>1261</v>
      </c>
      <c r="J2308" t="s">
        <v>62</v>
      </c>
    </row>
    <row r="2309" spans="1:10" x14ac:dyDescent="0.25">
      <c r="A2309" s="2">
        <v>82</v>
      </c>
      <c r="B2309" s="2">
        <v>116</v>
      </c>
      <c r="C2309" s="2">
        <v>198</v>
      </c>
      <c r="D2309" s="2" t="s">
        <v>4527</v>
      </c>
      <c r="E2309" s="2" t="s">
        <v>4952</v>
      </c>
      <c r="F2309" s="2" t="s">
        <v>560</v>
      </c>
      <c r="G2309" s="2" t="s">
        <v>4953</v>
      </c>
      <c r="H2309" s="2" t="s">
        <v>4954</v>
      </c>
      <c r="I2309" s="2" t="s">
        <v>273</v>
      </c>
      <c r="J2309" t="s">
        <v>62</v>
      </c>
    </row>
    <row r="2310" spans="1:10" x14ac:dyDescent="0.25">
      <c r="A2310" s="2">
        <v>82</v>
      </c>
      <c r="B2310" s="2">
        <v>116</v>
      </c>
      <c r="C2310" s="2">
        <v>198</v>
      </c>
      <c r="D2310" s="2" t="s">
        <v>4527</v>
      </c>
      <c r="E2310" s="2" t="s">
        <v>4952</v>
      </c>
      <c r="F2310" s="2" t="s">
        <v>560</v>
      </c>
      <c r="G2310" s="2" t="s">
        <v>4953</v>
      </c>
      <c r="H2310" s="2">
        <v>760</v>
      </c>
      <c r="I2310" s="2"/>
      <c r="J2310" t="s">
        <v>62</v>
      </c>
    </row>
    <row r="2311" spans="1:10" x14ac:dyDescent="0.25">
      <c r="A2311" s="2">
        <v>82</v>
      </c>
      <c r="B2311" s="2">
        <v>116</v>
      </c>
      <c r="C2311" s="2">
        <v>198</v>
      </c>
      <c r="D2311" s="2" t="s">
        <v>4527</v>
      </c>
      <c r="E2311" s="2" t="s">
        <v>4955</v>
      </c>
      <c r="F2311" s="2" t="s">
        <v>2105</v>
      </c>
      <c r="G2311" s="2" t="s">
        <v>4956</v>
      </c>
      <c r="H2311" s="2" t="s">
        <v>4957</v>
      </c>
      <c r="I2311" s="2" t="s">
        <v>92</v>
      </c>
      <c r="J2311" t="s">
        <v>62</v>
      </c>
    </row>
    <row r="2312" spans="1:10" x14ac:dyDescent="0.25">
      <c r="A2312" s="2">
        <v>82</v>
      </c>
      <c r="B2312" s="2">
        <v>116</v>
      </c>
      <c r="C2312" s="2">
        <v>198</v>
      </c>
      <c r="D2312" s="2" t="s">
        <v>4527</v>
      </c>
      <c r="E2312" s="2" t="s">
        <v>4958</v>
      </c>
      <c r="F2312" s="2" t="s">
        <v>4796</v>
      </c>
      <c r="G2312" s="2" t="s">
        <v>4959</v>
      </c>
      <c r="H2312" s="2" t="s">
        <v>4960</v>
      </c>
      <c r="I2312" s="2" t="s">
        <v>92</v>
      </c>
      <c r="J2312" t="s">
        <v>62</v>
      </c>
    </row>
    <row r="2313" spans="1:10" x14ac:dyDescent="0.25">
      <c r="A2313" s="2">
        <v>82</v>
      </c>
      <c r="B2313" s="2">
        <v>116</v>
      </c>
      <c r="C2313" s="2">
        <v>198</v>
      </c>
      <c r="D2313" s="2" t="s">
        <v>4527</v>
      </c>
      <c r="E2313" s="2" t="s">
        <v>4961</v>
      </c>
      <c r="F2313" s="2" t="s">
        <v>4962</v>
      </c>
      <c r="G2313" s="2" t="s">
        <v>4963</v>
      </c>
      <c r="H2313" s="2" t="s">
        <v>4964</v>
      </c>
      <c r="I2313" s="2" t="s">
        <v>92</v>
      </c>
      <c r="J2313" t="s">
        <v>62</v>
      </c>
    </row>
    <row r="2314" spans="1:10" x14ac:dyDescent="0.25">
      <c r="A2314" s="2">
        <v>83</v>
      </c>
      <c r="B2314" s="2">
        <v>115</v>
      </c>
      <c r="C2314" s="2">
        <v>198</v>
      </c>
      <c r="D2314" s="2" t="s">
        <v>4530</v>
      </c>
      <c r="E2314" s="2" t="s">
        <v>4965</v>
      </c>
      <c r="F2314" s="2" t="s">
        <v>776</v>
      </c>
      <c r="G2314" s="2" t="s">
        <v>4966</v>
      </c>
      <c r="H2314" s="2" t="s">
        <v>4967</v>
      </c>
      <c r="I2314" s="2" t="s">
        <v>603</v>
      </c>
      <c r="J2314" t="s">
        <v>62</v>
      </c>
    </row>
    <row r="2315" spans="1:10" x14ac:dyDescent="0.25">
      <c r="A2315" s="2">
        <v>84</v>
      </c>
      <c r="B2315" s="2">
        <v>114</v>
      </c>
      <c r="C2315" s="2">
        <v>198</v>
      </c>
      <c r="D2315" s="2" t="s">
        <v>4745</v>
      </c>
      <c r="E2315" s="2" t="s">
        <v>4968</v>
      </c>
      <c r="F2315" s="2" t="s">
        <v>164</v>
      </c>
      <c r="G2315" s="2" t="s">
        <v>4969</v>
      </c>
      <c r="H2315" s="2" t="s">
        <v>4970</v>
      </c>
      <c r="I2315" s="2" t="s">
        <v>92</v>
      </c>
      <c r="J2315" t="s">
        <v>62</v>
      </c>
    </row>
    <row r="2316" spans="1:10" x14ac:dyDescent="0.25">
      <c r="A2316" s="2">
        <v>84</v>
      </c>
      <c r="B2316" s="2">
        <v>114</v>
      </c>
      <c r="C2316" s="2">
        <v>198</v>
      </c>
      <c r="D2316" s="2" t="s">
        <v>4745</v>
      </c>
      <c r="E2316" s="2" t="s">
        <v>4971</v>
      </c>
      <c r="F2316" s="2">
        <v>-11</v>
      </c>
      <c r="G2316" s="2" t="s">
        <v>4972</v>
      </c>
      <c r="H2316" s="2" t="s">
        <v>2540</v>
      </c>
      <c r="I2316" s="2" t="s">
        <v>92</v>
      </c>
      <c r="J2316" t="s">
        <v>62</v>
      </c>
    </row>
    <row r="2317" spans="1:10" x14ac:dyDescent="0.25">
      <c r="A2317" s="2">
        <v>84</v>
      </c>
      <c r="B2317" s="2">
        <v>114</v>
      </c>
      <c r="C2317" s="2">
        <v>198</v>
      </c>
      <c r="D2317" s="2" t="s">
        <v>4745</v>
      </c>
      <c r="E2317" s="2" t="s">
        <v>4971</v>
      </c>
      <c r="F2317" s="2">
        <v>-11</v>
      </c>
      <c r="G2317" s="2" t="s">
        <v>4972</v>
      </c>
      <c r="H2317" s="2" t="s">
        <v>4973</v>
      </c>
      <c r="I2317" s="2" t="s">
        <v>196</v>
      </c>
      <c r="J2317" t="s">
        <v>62</v>
      </c>
    </row>
    <row r="2318" spans="1:10" x14ac:dyDescent="0.25">
      <c r="A2318" s="2">
        <v>78</v>
      </c>
      <c r="B2318" s="2">
        <v>121</v>
      </c>
      <c r="C2318" s="2">
        <v>199</v>
      </c>
      <c r="D2318" s="2" t="s">
        <v>3501</v>
      </c>
      <c r="E2318" s="2" t="s">
        <v>4974</v>
      </c>
      <c r="F2318" s="2" t="s">
        <v>2615</v>
      </c>
      <c r="G2318" s="2" t="s">
        <v>4975</v>
      </c>
      <c r="H2318" s="2" t="s">
        <v>4976</v>
      </c>
      <c r="I2318" s="2" t="s">
        <v>196</v>
      </c>
      <c r="J2318" t="s">
        <v>62</v>
      </c>
    </row>
    <row r="2319" spans="1:10" x14ac:dyDescent="0.25">
      <c r="A2319" s="2">
        <v>79</v>
      </c>
      <c r="B2319" s="2">
        <v>120</v>
      </c>
      <c r="C2319" s="2">
        <v>199</v>
      </c>
      <c r="D2319" s="2" t="s">
        <v>4086</v>
      </c>
      <c r="E2319" s="2" t="s">
        <v>4977</v>
      </c>
      <c r="F2319" s="2" t="s">
        <v>1867</v>
      </c>
      <c r="G2319" s="2" t="s">
        <v>4978</v>
      </c>
      <c r="H2319" s="2" t="s">
        <v>4979</v>
      </c>
      <c r="I2319" s="2" t="s">
        <v>194</v>
      </c>
      <c r="J2319" t="s">
        <v>62</v>
      </c>
    </row>
    <row r="2320" spans="1:10" x14ac:dyDescent="0.25">
      <c r="A2320" s="2">
        <v>80</v>
      </c>
      <c r="B2320" s="2">
        <v>119</v>
      </c>
      <c r="C2320" s="2">
        <v>199</v>
      </c>
      <c r="D2320" s="2" t="s">
        <v>3784</v>
      </c>
      <c r="E2320" s="2" t="s">
        <v>4980</v>
      </c>
      <c r="F2320" s="2" t="s">
        <v>2503</v>
      </c>
      <c r="G2320" s="2" t="s">
        <v>4981</v>
      </c>
      <c r="H2320" s="2">
        <v>-118.6</v>
      </c>
      <c r="I2320" s="2" t="s">
        <v>618</v>
      </c>
      <c r="J2320" t="s">
        <v>62</v>
      </c>
    </row>
    <row r="2321" spans="1:10" x14ac:dyDescent="0.25">
      <c r="A2321" s="2">
        <v>80</v>
      </c>
      <c r="B2321" s="2">
        <v>119</v>
      </c>
      <c r="C2321" s="2">
        <v>199</v>
      </c>
      <c r="D2321" s="2" t="s">
        <v>3784</v>
      </c>
      <c r="E2321" s="2" t="s">
        <v>4980</v>
      </c>
      <c r="F2321" s="2" t="s">
        <v>2503</v>
      </c>
      <c r="G2321" s="2" t="s">
        <v>4981</v>
      </c>
      <c r="H2321" s="2" t="s">
        <v>4982</v>
      </c>
      <c r="I2321" s="2"/>
      <c r="J2321" t="s">
        <v>62</v>
      </c>
    </row>
    <row r="2322" spans="1:10" x14ac:dyDescent="0.25">
      <c r="A2322" s="2">
        <v>81</v>
      </c>
      <c r="B2322" s="2">
        <v>118</v>
      </c>
      <c r="C2322" s="2">
        <v>199</v>
      </c>
      <c r="D2322" s="2" t="s">
        <v>4094</v>
      </c>
      <c r="E2322" s="2" t="s">
        <v>4983</v>
      </c>
      <c r="F2322" s="2" t="s">
        <v>1743</v>
      </c>
      <c r="G2322" s="2" t="s">
        <v>4984</v>
      </c>
      <c r="H2322" s="2" t="s">
        <v>4985</v>
      </c>
      <c r="I2322" s="2"/>
      <c r="J2322" t="s">
        <v>62</v>
      </c>
    </row>
    <row r="2323" spans="1:10" x14ac:dyDescent="0.25">
      <c r="A2323" s="2">
        <v>81</v>
      </c>
      <c r="B2323" s="2">
        <v>118</v>
      </c>
      <c r="C2323" s="2">
        <v>199</v>
      </c>
      <c r="D2323" s="2" t="s">
        <v>4094</v>
      </c>
      <c r="E2323" s="2" t="s">
        <v>4983</v>
      </c>
      <c r="F2323" s="2" t="s">
        <v>1743</v>
      </c>
      <c r="G2323" s="2" t="s">
        <v>4984</v>
      </c>
      <c r="H2323" s="2" t="s">
        <v>4986</v>
      </c>
      <c r="I2323" s="2" t="s">
        <v>196</v>
      </c>
      <c r="J2323" t="s">
        <v>62</v>
      </c>
    </row>
    <row r="2324" spans="1:10" x14ac:dyDescent="0.25">
      <c r="A2324" s="2">
        <v>82</v>
      </c>
      <c r="B2324" s="2">
        <v>117</v>
      </c>
      <c r="C2324" s="2">
        <v>199</v>
      </c>
      <c r="D2324" s="2" t="s">
        <v>4527</v>
      </c>
      <c r="E2324" s="2" t="s">
        <v>4987</v>
      </c>
      <c r="F2324" s="2" t="s">
        <v>4688</v>
      </c>
      <c r="G2324" s="2" t="s">
        <v>4988</v>
      </c>
      <c r="H2324" s="2" t="s">
        <v>4989</v>
      </c>
      <c r="I2324" s="2" t="s">
        <v>92</v>
      </c>
      <c r="J2324" t="s">
        <v>62</v>
      </c>
    </row>
    <row r="2325" spans="1:10" x14ac:dyDescent="0.25">
      <c r="A2325" s="2">
        <v>82</v>
      </c>
      <c r="B2325" s="2">
        <v>117</v>
      </c>
      <c r="C2325" s="2">
        <v>199</v>
      </c>
      <c r="D2325" s="2" t="s">
        <v>4527</v>
      </c>
      <c r="E2325" s="2" t="s">
        <v>4990</v>
      </c>
      <c r="F2325" s="2" t="s">
        <v>2953</v>
      </c>
      <c r="G2325" s="2" t="s">
        <v>4991</v>
      </c>
      <c r="H2325" s="2" t="s">
        <v>4992</v>
      </c>
      <c r="I2325" s="2" t="s">
        <v>92</v>
      </c>
      <c r="J2325" t="s">
        <v>62</v>
      </c>
    </row>
    <row r="2326" spans="1:10" x14ac:dyDescent="0.25">
      <c r="A2326" s="2">
        <v>82</v>
      </c>
      <c r="B2326" s="2">
        <v>117</v>
      </c>
      <c r="C2326" s="2">
        <v>199</v>
      </c>
      <c r="D2326" s="2" t="s">
        <v>4527</v>
      </c>
      <c r="E2326" s="2" t="s">
        <v>4993</v>
      </c>
      <c r="F2326" s="2" t="s">
        <v>4994</v>
      </c>
      <c r="G2326" s="2" t="s">
        <v>4437</v>
      </c>
      <c r="H2326" s="2" t="s">
        <v>4995</v>
      </c>
      <c r="I2326" s="2" t="s">
        <v>73</v>
      </c>
      <c r="J2326" t="s">
        <v>62</v>
      </c>
    </row>
    <row r="2327" spans="1:10" x14ac:dyDescent="0.25">
      <c r="A2327" s="2">
        <v>83</v>
      </c>
      <c r="B2327" s="2">
        <v>116</v>
      </c>
      <c r="C2327" s="2">
        <v>199</v>
      </c>
      <c r="D2327" s="2" t="s">
        <v>4530</v>
      </c>
      <c r="E2327" s="2" t="s">
        <v>4996</v>
      </c>
      <c r="F2327" s="2" t="s">
        <v>4997</v>
      </c>
      <c r="G2327" s="2" t="s">
        <v>4998</v>
      </c>
      <c r="H2327" s="2" t="s">
        <v>4999</v>
      </c>
      <c r="I2327" s="2" t="s">
        <v>273</v>
      </c>
      <c r="J2327" t="s">
        <v>62</v>
      </c>
    </row>
    <row r="2328" spans="1:10" x14ac:dyDescent="0.25">
      <c r="A2328" s="2">
        <v>83</v>
      </c>
      <c r="B2328" s="2">
        <v>116</v>
      </c>
      <c r="C2328" s="2">
        <v>199</v>
      </c>
      <c r="D2328" s="2" t="s">
        <v>4530</v>
      </c>
      <c r="E2328" s="2" t="s">
        <v>4996</v>
      </c>
      <c r="F2328" s="2" t="s">
        <v>4997</v>
      </c>
      <c r="G2328" s="2" t="s">
        <v>4998</v>
      </c>
      <c r="H2328" s="2" t="s">
        <v>5000</v>
      </c>
      <c r="I2328" s="2" t="s">
        <v>73</v>
      </c>
      <c r="J2328" t="s">
        <v>62</v>
      </c>
    </row>
    <row r="2329" spans="1:10" x14ac:dyDescent="0.25">
      <c r="A2329" s="2">
        <v>83</v>
      </c>
      <c r="B2329" s="2">
        <v>116</v>
      </c>
      <c r="C2329" s="2">
        <v>199</v>
      </c>
      <c r="D2329" s="2" t="s">
        <v>4530</v>
      </c>
      <c r="E2329" s="2" t="s">
        <v>5001</v>
      </c>
      <c r="F2329" s="2" t="s">
        <v>4503</v>
      </c>
      <c r="G2329" s="2" t="s">
        <v>5002</v>
      </c>
      <c r="H2329" s="2">
        <v>-80</v>
      </c>
      <c r="I2329" s="2"/>
      <c r="J2329" t="s">
        <v>62</v>
      </c>
    </row>
    <row r="2330" spans="1:10" x14ac:dyDescent="0.25">
      <c r="A2330" s="2">
        <v>83</v>
      </c>
      <c r="B2330" s="2">
        <v>116</v>
      </c>
      <c r="C2330" s="2">
        <v>199</v>
      </c>
      <c r="D2330" s="2" t="s">
        <v>4530</v>
      </c>
      <c r="E2330" s="2" t="s">
        <v>5001</v>
      </c>
      <c r="F2330" s="2" t="s">
        <v>4503</v>
      </c>
      <c r="G2330" s="2" t="s">
        <v>5002</v>
      </c>
      <c r="H2330" s="2">
        <v>-87.6</v>
      </c>
      <c r="I2330" s="2"/>
      <c r="J2330" t="s">
        <v>62</v>
      </c>
    </row>
    <row r="2331" spans="1:10" x14ac:dyDescent="0.25">
      <c r="A2331" s="2">
        <v>83</v>
      </c>
      <c r="B2331" s="2">
        <v>116</v>
      </c>
      <c r="C2331" s="2">
        <v>199</v>
      </c>
      <c r="D2331" s="2" t="s">
        <v>4530</v>
      </c>
      <c r="E2331" s="2" t="s">
        <v>5001</v>
      </c>
      <c r="F2331" s="2" t="s">
        <v>4503</v>
      </c>
      <c r="G2331" s="2" t="s">
        <v>5002</v>
      </c>
      <c r="H2331" s="2" t="s">
        <v>5003</v>
      </c>
      <c r="I2331" s="2"/>
      <c r="J2331" t="s">
        <v>62</v>
      </c>
    </row>
    <row r="2332" spans="1:10" x14ac:dyDescent="0.25">
      <c r="A2332" s="2">
        <v>83</v>
      </c>
      <c r="B2332" s="2">
        <v>116</v>
      </c>
      <c r="C2332" s="2">
        <v>199</v>
      </c>
      <c r="D2332" s="2" t="s">
        <v>4530</v>
      </c>
      <c r="E2332" s="2" t="s">
        <v>5001</v>
      </c>
      <c r="F2332" s="2" t="s">
        <v>4503</v>
      </c>
      <c r="G2332" s="2" t="s">
        <v>5002</v>
      </c>
      <c r="H2332" s="2" t="s">
        <v>5004</v>
      </c>
      <c r="I2332" s="2"/>
      <c r="J2332" t="s">
        <v>62</v>
      </c>
    </row>
    <row r="2333" spans="1:10" x14ac:dyDescent="0.25">
      <c r="A2333" s="2">
        <v>83</v>
      </c>
      <c r="B2333" s="2">
        <v>116</v>
      </c>
      <c r="C2333" s="2">
        <v>199</v>
      </c>
      <c r="D2333" s="2" t="s">
        <v>4530</v>
      </c>
      <c r="E2333" s="2" t="s">
        <v>5001</v>
      </c>
      <c r="F2333" s="2" t="s">
        <v>4503</v>
      </c>
      <c r="G2333" s="2" t="s">
        <v>5002</v>
      </c>
      <c r="H2333" s="2" t="s">
        <v>5005</v>
      </c>
      <c r="I2333" s="2"/>
      <c r="J2333" t="s">
        <v>62</v>
      </c>
    </row>
    <row r="2334" spans="1:10" x14ac:dyDescent="0.25">
      <c r="A2334" s="2">
        <v>85</v>
      </c>
      <c r="B2334" s="2">
        <v>114</v>
      </c>
      <c r="C2334" s="2">
        <v>199</v>
      </c>
      <c r="D2334" s="2" t="s">
        <v>4883</v>
      </c>
      <c r="E2334" s="2" t="s">
        <v>5006</v>
      </c>
      <c r="F2334" s="2" t="s">
        <v>2503</v>
      </c>
      <c r="G2334" s="2" t="s">
        <v>5007</v>
      </c>
      <c r="H2334" s="2" t="s">
        <v>5008</v>
      </c>
      <c r="I2334" s="2" t="s">
        <v>227</v>
      </c>
      <c r="J2334" t="s">
        <v>62</v>
      </c>
    </row>
    <row r="2335" spans="1:10" x14ac:dyDescent="0.25">
      <c r="A2335" s="2">
        <v>85</v>
      </c>
      <c r="B2335" s="2">
        <v>114</v>
      </c>
      <c r="C2335" s="2">
        <v>199</v>
      </c>
      <c r="D2335" s="2" t="s">
        <v>4883</v>
      </c>
      <c r="E2335" s="2" t="s">
        <v>5009</v>
      </c>
      <c r="F2335" s="2" t="s">
        <v>1831</v>
      </c>
      <c r="G2335" s="2" t="s">
        <v>5010</v>
      </c>
      <c r="H2335" s="2" t="s">
        <v>5011</v>
      </c>
      <c r="I2335" s="2" t="s">
        <v>92</v>
      </c>
      <c r="J2335" t="s">
        <v>62</v>
      </c>
    </row>
    <row r="2336" spans="1:10" x14ac:dyDescent="0.25">
      <c r="A2336" s="2">
        <v>81</v>
      </c>
      <c r="B2336" s="2">
        <v>119</v>
      </c>
      <c r="C2336" s="2">
        <v>200</v>
      </c>
      <c r="D2336" s="2" t="s">
        <v>4094</v>
      </c>
      <c r="E2336" s="2" t="s">
        <v>5012</v>
      </c>
      <c r="F2336" s="2" t="s">
        <v>123</v>
      </c>
      <c r="G2336" s="2" t="s">
        <v>5013</v>
      </c>
      <c r="H2336" s="2" t="s">
        <v>5014</v>
      </c>
      <c r="I2336" s="2" t="s">
        <v>196</v>
      </c>
      <c r="J2336" t="s">
        <v>62</v>
      </c>
    </row>
    <row r="2337" spans="1:10" x14ac:dyDescent="0.25">
      <c r="A2337" s="2">
        <v>81</v>
      </c>
      <c r="B2337" s="2">
        <v>119</v>
      </c>
      <c r="C2337" s="2">
        <v>200</v>
      </c>
      <c r="D2337" s="2" t="s">
        <v>4094</v>
      </c>
      <c r="E2337" s="2" t="s">
        <v>5015</v>
      </c>
      <c r="F2337" s="2" t="s">
        <v>128</v>
      </c>
      <c r="G2337" s="2" t="s">
        <v>5016</v>
      </c>
      <c r="H2337" s="2" t="s">
        <v>5017</v>
      </c>
      <c r="I2337" s="2" t="s">
        <v>273</v>
      </c>
      <c r="J2337" t="s">
        <v>62</v>
      </c>
    </row>
    <row r="2338" spans="1:10" x14ac:dyDescent="0.25">
      <c r="A2338" s="2">
        <v>81</v>
      </c>
      <c r="B2338" s="2">
        <v>119</v>
      </c>
      <c r="C2338" s="2">
        <v>200</v>
      </c>
      <c r="D2338" s="2" t="s">
        <v>4094</v>
      </c>
      <c r="E2338" s="2">
        <v>6007</v>
      </c>
      <c r="F2338" s="2" t="s">
        <v>3654</v>
      </c>
      <c r="G2338" s="2" t="s">
        <v>5018</v>
      </c>
      <c r="H2338" s="2">
        <v>99</v>
      </c>
      <c r="I2338" s="2" t="s">
        <v>92</v>
      </c>
      <c r="J2338" t="s">
        <v>62</v>
      </c>
    </row>
    <row r="2339" spans="1:10" x14ac:dyDescent="0.25">
      <c r="A2339" s="2">
        <v>82</v>
      </c>
      <c r="B2339" s="2">
        <v>118</v>
      </c>
      <c r="C2339" s="2">
        <v>200</v>
      </c>
      <c r="D2339" s="2" t="s">
        <v>4527</v>
      </c>
      <c r="E2339" s="2" t="s">
        <v>5019</v>
      </c>
      <c r="F2339" s="2">
        <v>-7</v>
      </c>
      <c r="G2339" s="2" t="s">
        <v>5020</v>
      </c>
      <c r="H2339" s="2" t="s">
        <v>5021</v>
      </c>
      <c r="I2339" s="2" t="s">
        <v>92</v>
      </c>
      <c r="J2339" t="s">
        <v>62</v>
      </c>
    </row>
    <row r="2340" spans="1:10" x14ac:dyDescent="0.25">
      <c r="A2340" s="2">
        <v>82</v>
      </c>
      <c r="B2340" s="2">
        <v>118</v>
      </c>
      <c r="C2340" s="2">
        <v>200</v>
      </c>
      <c r="D2340" s="2" t="s">
        <v>4527</v>
      </c>
      <c r="E2340" s="2" t="s">
        <v>5022</v>
      </c>
      <c r="F2340" s="2" t="s">
        <v>691</v>
      </c>
      <c r="G2340" s="2" t="s">
        <v>5023</v>
      </c>
      <c r="H2340" s="2" t="s">
        <v>5024</v>
      </c>
      <c r="I2340" s="2"/>
      <c r="J2340" t="s">
        <v>62</v>
      </c>
    </row>
    <row r="2341" spans="1:10" x14ac:dyDescent="0.25">
      <c r="A2341" s="2">
        <v>82</v>
      </c>
      <c r="B2341" s="2">
        <v>118</v>
      </c>
      <c r="C2341" s="2">
        <v>200</v>
      </c>
      <c r="D2341" s="2" t="s">
        <v>4527</v>
      </c>
      <c r="E2341" s="2" t="s">
        <v>5025</v>
      </c>
      <c r="F2341" s="2" t="s">
        <v>942</v>
      </c>
      <c r="G2341" s="2" t="s">
        <v>5026</v>
      </c>
      <c r="H2341" s="2" t="s">
        <v>5027</v>
      </c>
      <c r="I2341" s="2"/>
      <c r="J2341" t="s">
        <v>62</v>
      </c>
    </row>
    <row r="2342" spans="1:10" x14ac:dyDescent="0.25">
      <c r="A2342" s="2">
        <v>82</v>
      </c>
      <c r="B2342" s="2">
        <v>118</v>
      </c>
      <c r="C2342" s="2">
        <v>200</v>
      </c>
      <c r="D2342" s="2" t="s">
        <v>4527</v>
      </c>
      <c r="E2342" s="2" t="s">
        <v>5028</v>
      </c>
      <c r="F2342" s="2" t="s">
        <v>803</v>
      </c>
      <c r="G2342" s="2" t="s">
        <v>5029</v>
      </c>
      <c r="H2342" s="2" t="s">
        <v>5030</v>
      </c>
      <c r="I2342" s="2" t="s">
        <v>92</v>
      </c>
      <c r="J2342" t="s">
        <v>62</v>
      </c>
    </row>
    <row r="2343" spans="1:10" x14ac:dyDescent="0.25">
      <c r="A2343" s="2">
        <v>82</v>
      </c>
      <c r="B2343" s="2">
        <v>118</v>
      </c>
      <c r="C2343" s="2">
        <v>200</v>
      </c>
      <c r="D2343" s="2" t="s">
        <v>4527</v>
      </c>
      <c r="E2343" s="2" t="s">
        <v>5031</v>
      </c>
      <c r="F2343" s="2" t="s">
        <v>5032</v>
      </c>
      <c r="G2343" s="2" t="s">
        <v>5033</v>
      </c>
      <c r="H2343" s="2" t="s">
        <v>5034</v>
      </c>
      <c r="I2343" s="2" t="s">
        <v>73</v>
      </c>
      <c r="J2343" t="s">
        <v>62</v>
      </c>
    </row>
    <row r="2344" spans="1:10" x14ac:dyDescent="0.25">
      <c r="A2344" s="2">
        <v>83</v>
      </c>
      <c r="B2344" s="2">
        <v>117</v>
      </c>
      <c r="C2344" s="2">
        <v>200</v>
      </c>
      <c r="D2344" s="2" t="s">
        <v>4530</v>
      </c>
      <c r="E2344" s="2" t="s">
        <v>5035</v>
      </c>
      <c r="F2344" s="2" t="s">
        <v>776</v>
      </c>
      <c r="G2344" s="2" t="s">
        <v>5036</v>
      </c>
      <c r="H2344" s="2" t="s">
        <v>5037</v>
      </c>
      <c r="I2344" s="2" t="s">
        <v>603</v>
      </c>
      <c r="J2344" t="s">
        <v>62</v>
      </c>
    </row>
    <row r="2345" spans="1:10" x14ac:dyDescent="0.25">
      <c r="A2345" s="2">
        <v>84</v>
      </c>
      <c r="B2345" s="2">
        <v>116</v>
      </c>
      <c r="C2345" s="2">
        <v>200</v>
      </c>
      <c r="D2345" s="2" t="s">
        <v>4745</v>
      </c>
      <c r="E2345" s="2" t="s">
        <v>5038</v>
      </c>
      <c r="F2345" s="2" t="s">
        <v>164</v>
      </c>
      <c r="G2345" s="2" t="s">
        <v>5039</v>
      </c>
      <c r="H2345" s="2" t="s">
        <v>5040</v>
      </c>
      <c r="I2345" s="2"/>
      <c r="J2345" t="s">
        <v>62</v>
      </c>
    </row>
    <row r="2346" spans="1:10" x14ac:dyDescent="0.25">
      <c r="A2346" s="2">
        <v>84</v>
      </c>
      <c r="B2346" s="2">
        <v>116</v>
      </c>
      <c r="C2346" s="2">
        <v>200</v>
      </c>
      <c r="D2346" s="2" t="s">
        <v>4745</v>
      </c>
      <c r="E2346" s="2" t="s">
        <v>5041</v>
      </c>
      <c r="F2346" s="2">
        <v>-11</v>
      </c>
      <c r="G2346" s="2" t="s">
        <v>5042</v>
      </c>
      <c r="H2346" s="2" t="s">
        <v>5043</v>
      </c>
      <c r="I2346" s="2" t="s">
        <v>92</v>
      </c>
      <c r="J2346" t="s">
        <v>62</v>
      </c>
    </row>
    <row r="2347" spans="1:10" x14ac:dyDescent="0.25">
      <c r="A2347" s="2">
        <v>84</v>
      </c>
      <c r="B2347" s="2">
        <v>116</v>
      </c>
      <c r="C2347" s="2">
        <v>200</v>
      </c>
      <c r="D2347" s="2" t="s">
        <v>4745</v>
      </c>
      <c r="E2347" s="2" t="s">
        <v>5041</v>
      </c>
      <c r="F2347" s="2">
        <v>-11</v>
      </c>
      <c r="G2347" s="2" t="s">
        <v>5042</v>
      </c>
      <c r="H2347" s="2" t="s">
        <v>5044</v>
      </c>
      <c r="I2347" s="2" t="s">
        <v>196</v>
      </c>
      <c r="J2347" t="s">
        <v>62</v>
      </c>
    </row>
    <row r="2348" spans="1:10" x14ac:dyDescent="0.25">
      <c r="A2348" s="2">
        <v>80</v>
      </c>
      <c r="B2348" s="2">
        <v>121</v>
      </c>
      <c r="C2348" s="2">
        <v>201</v>
      </c>
      <c r="D2348" s="2" t="s">
        <v>3784</v>
      </c>
      <c r="E2348" s="2" t="s">
        <v>5045</v>
      </c>
      <c r="F2348" s="2" t="s">
        <v>80</v>
      </c>
      <c r="G2348" s="2" t="s">
        <v>5046</v>
      </c>
      <c r="H2348" s="2" t="s">
        <v>5045</v>
      </c>
      <c r="I2348" s="2" t="s">
        <v>7</v>
      </c>
      <c r="J2348" t="s">
        <v>62</v>
      </c>
    </row>
    <row r="2349" spans="1:10" x14ac:dyDescent="0.25">
      <c r="A2349" s="2">
        <v>80</v>
      </c>
      <c r="B2349" s="2">
        <v>121</v>
      </c>
      <c r="C2349" s="2">
        <v>201</v>
      </c>
      <c r="D2349" s="2" t="s">
        <v>3784</v>
      </c>
      <c r="E2349" s="2" t="s">
        <v>5047</v>
      </c>
      <c r="F2349" s="2" t="s">
        <v>2503</v>
      </c>
      <c r="G2349" s="2" t="s">
        <v>5048</v>
      </c>
      <c r="H2349" s="2" t="s">
        <v>5049</v>
      </c>
      <c r="I2349" s="2" t="s">
        <v>353</v>
      </c>
      <c r="J2349" t="s">
        <v>62</v>
      </c>
    </row>
    <row r="2350" spans="1:10" x14ac:dyDescent="0.25">
      <c r="A2350" s="2">
        <v>81</v>
      </c>
      <c r="B2350" s="2">
        <v>120</v>
      </c>
      <c r="C2350" s="2">
        <v>201</v>
      </c>
      <c r="D2350" s="2" t="s">
        <v>4094</v>
      </c>
      <c r="E2350" s="2" t="s">
        <v>5050</v>
      </c>
      <c r="F2350" s="2" t="s">
        <v>1271</v>
      </c>
      <c r="G2350" s="2" t="s">
        <v>5051</v>
      </c>
      <c r="H2350" s="2" t="s">
        <v>5052</v>
      </c>
      <c r="I2350" s="2" t="s">
        <v>603</v>
      </c>
      <c r="J2350" t="s">
        <v>62</v>
      </c>
    </row>
    <row r="2351" spans="1:10" x14ac:dyDescent="0.25">
      <c r="A2351" s="2">
        <v>82</v>
      </c>
      <c r="B2351" s="2">
        <v>119</v>
      </c>
      <c r="C2351" s="2">
        <v>201</v>
      </c>
      <c r="D2351" s="2" t="s">
        <v>4527</v>
      </c>
      <c r="E2351" s="2" t="s">
        <v>5053</v>
      </c>
      <c r="F2351" s="2" t="s">
        <v>2503</v>
      </c>
      <c r="G2351" s="2" t="s">
        <v>5054</v>
      </c>
      <c r="H2351" s="2" t="s">
        <v>5055</v>
      </c>
      <c r="I2351" s="2" t="s">
        <v>197</v>
      </c>
      <c r="J2351" t="s">
        <v>62</v>
      </c>
    </row>
    <row r="2352" spans="1:10" x14ac:dyDescent="0.25">
      <c r="A2352" s="2">
        <v>82</v>
      </c>
      <c r="B2352" s="2">
        <v>119</v>
      </c>
      <c r="C2352" s="2">
        <v>201</v>
      </c>
      <c r="D2352" s="2" t="s">
        <v>4527</v>
      </c>
      <c r="E2352" s="2" t="s">
        <v>5056</v>
      </c>
      <c r="F2352" s="2" t="s">
        <v>4008</v>
      </c>
      <c r="G2352" s="2" t="s">
        <v>5057</v>
      </c>
      <c r="H2352" s="2" t="s">
        <v>5058</v>
      </c>
      <c r="I2352" s="2" t="s">
        <v>92</v>
      </c>
      <c r="J2352" t="s">
        <v>62</v>
      </c>
    </row>
    <row r="2353" spans="1:10" x14ac:dyDescent="0.25">
      <c r="A2353" s="2">
        <v>82</v>
      </c>
      <c r="B2353" s="2">
        <v>119</v>
      </c>
      <c r="C2353" s="2">
        <v>201</v>
      </c>
      <c r="D2353" s="2" t="s">
        <v>4527</v>
      </c>
      <c r="E2353" s="2" t="s">
        <v>5059</v>
      </c>
      <c r="F2353" s="2" t="s">
        <v>5060</v>
      </c>
      <c r="G2353" s="2" t="s">
        <v>5061</v>
      </c>
      <c r="H2353" s="2" t="s">
        <v>5062</v>
      </c>
      <c r="I2353" s="2" t="s">
        <v>92</v>
      </c>
      <c r="J2353" t="s">
        <v>62</v>
      </c>
    </row>
    <row r="2354" spans="1:10" x14ac:dyDescent="0.25">
      <c r="A2354" s="2">
        <v>83</v>
      </c>
      <c r="B2354" s="2">
        <v>118</v>
      </c>
      <c r="C2354" s="2">
        <v>201</v>
      </c>
      <c r="D2354" s="2" t="s">
        <v>4530</v>
      </c>
      <c r="E2354" s="2" t="s">
        <v>5063</v>
      </c>
      <c r="F2354" s="2" t="s">
        <v>4821</v>
      </c>
      <c r="G2354" s="2" t="s">
        <v>5064</v>
      </c>
      <c r="H2354" s="2" t="s">
        <v>5065</v>
      </c>
      <c r="I2354" s="2"/>
      <c r="J2354" t="s">
        <v>62</v>
      </c>
    </row>
    <row r="2355" spans="1:10" x14ac:dyDescent="0.25">
      <c r="A2355" s="2">
        <v>83</v>
      </c>
      <c r="B2355" s="2">
        <v>118</v>
      </c>
      <c r="C2355" s="2">
        <v>201</v>
      </c>
      <c r="D2355" s="2" t="s">
        <v>4530</v>
      </c>
      <c r="E2355" s="2" t="s">
        <v>5066</v>
      </c>
      <c r="F2355" s="2" t="s">
        <v>4688</v>
      </c>
      <c r="G2355" s="2" t="s">
        <v>4939</v>
      </c>
      <c r="H2355" s="2" t="s">
        <v>5067</v>
      </c>
      <c r="I2355" s="2"/>
      <c r="J2355" t="s">
        <v>62</v>
      </c>
    </row>
    <row r="2356" spans="1:10" x14ac:dyDescent="0.25">
      <c r="A2356" s="2">
        <v>83</v>
      </c>
      <c r="B2356" s="2">
        <v>118</v>
      </c>
      <c r="C2356" s="2">
        <v>201</v>
      </c>
      <c r="D2356" s="2" t="s">
        <v>4530</v>
      </c>
      <c r="E2356" s="2" t="s">
        <v>5066</v>
      </c>
      <c r="F2356" s="2" t="s">
        <v>4688</v>
      </c>
      <c r="G2356" s="2" t="s">
        <v>4939</v>
      </c>
      <c r="H2356" s="2" t="s">
        <v>5068</v>
      </c>
      <c r="I2356" s="2"/>
      <c r="J2356" t="s">
        <v>62</v>
      </c>
    </row>
    <row r="2357" spans="1:10" x14ac:dyDescent="0.25">
      <c r="A2357" s="2">
        <v>83</v>
      </c>
      <c r="B2357" s="2">
        <v>118</v>
      </c>
      <c r="C2357" s="2">
        <v>201</v>
      </c>
      <c r="D2357" s="2" t="s">
        <v>4530</v>
      </c>
      <c r="E2357" s="2" t="s">
        <v>5066</v>
      </c>
      <c r="F2357" s="2" t="s">
        <v>4688</v>
      </c>
      <c r="G2357" s="2" t="s">
        <v>4939</v>
      </c>
      <c r="H2357" s="2" t="s">
        <v>5069</v>
      </c>
      <c r="I2357" s="2" t="s">
        <v>78</v>
      </c>
      <c r="J2357" t="s">
        <v>62</v>
      </c>
    </row>
    <row r="2358" spans="1:10" x14ac:dyDescent="0.25">
      <c r="A2358" s="2">
        <v>83</v>
      </c>
      <c r="B2358" s="2">
        <v>118</v>
      </c>
      <c r="C2358" s="2">
        <v>201</v>
      </c>
      <c r="D2358" s="2" t="s">
        <v>4530</v>
      </c>
      <c r="E2358" s="2" t="s">
        <v>5066</v>
      </c>
      <c r="F2358" s="2" t="s">
        <v>4688</v>
      </c>
      <c r="G2358" s="2" t="s">
        <v>4939</v>
      </c>
      <c r="H2358" s="2" t="s">
        <v>5070</v>
      </c>
      <c r="I2358" s="2" t="s">
        <v>78</v>
      </c>
      <c r="J2358" t="s">
        <v>62</v>
      </c>
    </row>
    <row r="2359" spans="1:10" x14ac:dyDescent="0.25">
      <c r="A2359" s="2">
        <v>83</v>
      </c>
      <c r="B2359" s="2">
        <v>118</v>
      </c>
      <c r="C2359" s="2">
        <v>201</v>
      </c>
      <c r="D2359" s="2" t="s">
        <v>4530</v>
      </c>
      <c r="E2359" s="2" t="s">
        <v>5066</v>
      </c>
      <c r="F2359" s="2" t="s">
        <v>4688</v>
      </c>
      <c r="G2359" s="2" t="s">
        <v>4939</v>
      </c>
      <c r="H2359" s="2" t="s">
        <v>5071</v>
      </c>
      <c r="I2359" s="2" t="s">
        <v>78</v>
      </c>
      <c r="J2359" t="s">
        <v>62</v>
      </c>
    </row>
    <row r="2360" spans="1:10" x14ac:dyDescent="0.25">
      <c r="A2360" s="2">
        <v>85</v>
      </c>
      <c r="B2360" s="2">
        <v>116</v>
      </c>
      <c r="C2360" s="2">
        <v>201</v>
      </c>
      <c r="D2360" s="2" t="s">
        <v>4883</v>
      </c>
      <c r="E2360" s="2" t="s">
        <v>5072</v>
      </c>
      <c r="F2360" s="2" t="s">
        <v>1131</v>
      </c>
      <c r="G2360" s="2" t="s">
        <v>5073</v>
      </c>
      <c r="H2360" s="2" t="s">
        <v>5074</v>
      </c>
      <c r="I2360" s="2" t="s">
        <v>196</v>
      </c>
      <c r="J2360" t="s">
        <v>62</v>
      </c>
    </row>
    <row r="2361" spans="1:10" x14ac:dyDescent="0.25">
      <c r="A2361" s="2">
        <v>85</v>
      </c>
      <c r="B2361" s="2">
        <v>116</v>
      </c>
      <c r="C2361" s="2">
        <v>201</v>
      </c>
      <c r="D2361" s="2" t="s">
        <v>4883</v>
      </c>
      <c r="E2361" s="2" t="s">
        <v>5075</v>
      </c>
      <c r="F2361" s="2" t="s">
        <v>213</v>
      </c>
      <c r="G2361" s="2" t="s">
        <v>5076</v>
      </c>
      <c r="H2361" s="2">
        <v>114.1</v>
      </c>
      <c r="I2361" s="2"/>
      <c r="J2361" t="s">
        <v>62</v>
      </c>
    </row>
    <row r="2362" spans="1:10" x14ac:dyDescent="0.25">
      <c r="A2362" s="2">
        <v>85</v>
      </c>
      <c r="B2362" s="2">
        <v>116</v>
      </c>
      <c r="C2362" s="2">
        <v>201</v>
      </c>
      <c r="D2362" s="2" t="s">
        <v>4883</v>
      </c>
      <c r="E2362" s="2" t="s">
        <v>5075</v>
      </c>
      <c r="F2362" s="2" t="s">
        <v>213</v>
      </c>
      <c r="G2362" s="2" t="s">
        <v>5076</v>
      </c>
      <c r="H2362" s="2" t="s">
        <v>5075</v>
      </c>
      <c r="I2362" s="2" t="s">
        <v>45</v>
      </c>
      <c r="J2362" t="s">
        <v>62</v>
      </c>
    </row>
    <row r="2363" spans="1:10" x14ac:dyDescent="0.25">
      <c r="A2363" s="2">
        <v>85</v>
      </c>
      <c r="B2363" s="2">
        <v>116</v>
      </c>
      <c r="C2363" s="2">
        <v>201</v>
      </c>
      <c r="D2363" s="2" t="s">
        <v>4883</v>
      </c>
      <c r="E2363" s="2" t="s">
        <v>5077</v>
      </c>
      <c r="F2363" s="2" t="s">
        <v>4779</v>
      </c>
      <c r="G2363" s="2" t="s">
        <v>5078</v>
      </c>
      <c r="H2363" s="2">
        <v>269</v>
      </c>
      <c r="I2363" s="2" t="s">
        <v>92</v>
      </c>
      <c r="J2363" t="s">
        <v>62</v>
      </c>
    </row>
    <row r="2364" spans="1:10" x14ac:dyDescent="0.25">
      <c r="A2364" s="2">
        <v>85</v>
      </c>
      <c r="B2364" s="2">
        <v>116</v>
      </c>
      <c r="C2364" s="2">
        <v>201</v>
      </c>
      <c r="D2364" s="2" t="s">
        <v>4883</v>
      </c>
      <c r="E2364" s="2" t="s">
        <v>5077</v>
      </c>
      <c r="F2364" s="2" t="s">
        <v>4779</v>
      </c>
      <c r="G2364" s="2" t="s">
        <v>5078</v>
      </c>
      <c r="H2364" s="2">
        <v>339</v>
      </c>
      <c r="I2364" s="2" t="s">
        <v>196</v>
      </c>
      <c r="J2364" t="s">
        <v>62</v>
      </c>
    </row>
    <row r="2365" spans="1:10" x14ac:dyDescent="0.25">
      <c r="A2365" s="2">
        <v>87</v>
      </c>
      <c r="B2365" s="2">
        <v>114</v>
      </c>
      <c r="C2365" s="2">
        <v>201</v>
      </c>
      <c r="D2365" s="2" t="s">
        <v>5079</v>
      </c>
      <c r="E2365" s="2" t="s">
        <v>5080</v>
      </c>
      <c r="F2365" s="2" t="s">
        <v>213</v>
      </c>
      <c r="G2365" s="2" t="s">
        <v>5081</v>
      </c>
      <c r="H2365" s="2" t="s">
        <v>5080</v>
      </c>
      <c r="I2365" s="2" t="s">
        <v>227</v>
      </c>
      <c r="J2365" t="s">
        <v>62</v>
      </c>
    </row>
    <row r="2366" spans="1:10" x14ac:dyDescent="0.25">
      <c r="A2366" s="2">
        <v>78</v>
      </c>
      <c r="B2366" s="2">
        <v>124</v>
      </c>
      <c r="C2366" s="2">
        <v>202</v>
      </c>
      <c r="D2366" s="2" t="s">
        <v>3501</v>
      </c>
      <c r="E2366" s="2" t="s">
        <v>5082</v>
      </c>
      <c r="F2366" s="2" t="s">
        <v>762</v>
      </c>
      <c r="G2366" s="2" t="s">
        <v>5083</v>
      </c>
      <c r="H2366" s="2" t="s">
        <v>5084</v>
      </c>
      <c r="I2366" s="2"/>
      <c r="J2366" t="s">
        <v>62</v>
      </c>
    </row>
    <row r="2367" spans="1:10" x14ac:dyDescent="0.25">
      <c r="A2367" s="2">
        <v>81</v>
      </c>
      <c r="B2367" s="2">
        <v>121</v>
      </c>
      <c r="C2367" s="2">
        <v>202</v>
      </c>
      <c r="D2367" s="2" t="s">
        <v>4094</v>
      </c>
      <c r="E2367" s="2" t="s">
        <v>5085</v>
      </c>
      <c r="F2367" s="2" t="s">
        <v>123</v>
      </c>
      <c r="G2367" s="2" t="s">
        <v>5086</v>
      </c>
      <c r="H2367" s="2" t="s">
        <v>5087</v>
      </c>
      <c r="I2367" s="2" t="s">
        <v>196</v>
      </c>
      <c r="J2367" t="s">
        <v>62</v>
      </c>
    </row>
    <row r="2368" spans="1:10" x14ac:dyDescent="0.25">
      <c r="A2368" s="2">
        <v>81</v>
      </c>
      <c r="B2368" s="2">
        <v>121</v>
      </c>
      <c r="C2368" s="2">
        <v>202</v>
      </c>
      <c r="D2368" s="2" t="s">
        <v>4094</v>
      </c>
      <c r="E2368" s="2">
        <v>4148</v>
      </c>
      <c r="F2368" s="2" t="s">
        <v>2362</v>
      </c>
      <c r="G2368" s="2" t="s">
        <v>5088</v>
      </c>
      <c r="H2368" s="2">
        <v>286</v>
      </c>
      <c r="I2368" s="2"/>
      <c r="J2368" t="s">
        <v>62</v>
      </c>
    </row>
    <row r="2369" spans="1:10" x14ac:dyDescent="0.25">
      <c r="A2369" s="2">
        <v>82</v>
      </c>
      <c r="B2369" s="2">
        <v>120</v>
      </c>
      <c r="C2369" s="2">
        <v>202</v>
      </c>
      <c r="D2369" s="2" t="s">
        <v>4527</v>
      </c>
      <c r="E2369" s="2" t="s">
        <v>5089</v>
      </c>
      <c r="F2369" s="2">
        <v>-7</v>
      </c>
      <c r="G2369" s="2" t="s">
        <v>5090</v>
      </c>
      <c r="H2369" s="2" t="s">
        <v>5091</v>
      </c>
      <c r="I2369" s="2" t="s">
        <v>92</v>
      </c>
      <c r="J2369" t="s">
        <v>62</v>
      </c>
    </row>
    <row r="2370" spans="1:10" x14ac:dyDescent="0.25">
      <c r="A2370" s="2">
        <v>82</v>
      </c>
      <c r="B2370" s="2">
        <v>120</v>
      </c>
      <c r="C2370" s="2">
        <v>202</v>
      </c>
      <c r="D2370" s="2" t="s">
        <v>4527</v>
      </c>
      <c r="E2370" s="2" t="s">
        <v>5089</v>
      </c>
      <c r="F2370" s="2">
        <v>-7</v>
      </c>
      <c r="G2370" s="2" t="s">
        <v>5090</v>
      </c>
      <c r="H2370" s="2" t="s">
        <v>5092</v>
      </c>
      <c r="I2370" s="2" t="s">
        <v>196</v>
      </c>
      <c r="J2370" t="s">
        <v>62</v>
      </c>
    </row>
    <row r="2371" spans="1:10" x14ac:dyDescent="0.25">
      <c r="A2371" s="2">
        <v>82</v>
      </c>
      <c r="B2371" s="2">
        <v>120</v>
      </c>
      <c r="C2371" s="2">
        <v>202</v>
      </c>
      <c r="D2371" s="2" t="s">
        <v>4527</v>
      </c>
      <c r="E2371" s="2" t="s">
        <v>5093</v>
      </c>
      <c r="F2371" s="2" t="s">
        <v>508</v>
      </c>
      <c r="G2371" s="2" t="s">
        <v>5094</v>
      </c>
      <c r="H2371" s="2" t="s">
        <v>5095</v>
      </c>
      <c r="I2371" s="2"/>
      <c r="J2371" t="s">
        <v>62</v>
      </c>
    </row>
    <row r="2372" spans="1:10" x14ac:dyDescent="0.25">
      <c r="A2372" s="2">
        <v>82</v>
      </c>
      <c r="B2372" s="2">
        <v>120</v>
      </c>
      <c r="C2372" s="2">
        <v>202</v>
      </c>
      <c r="D2372" s="2" t="s">
        <v>4527</v>
      </c>
      <c r="E2372" s="2" t="s">
        <v>5093</v>
      </c>
      <c r="F2372" s="2" t="s">
        <v>508</v>
      </c>
      <c r="G2372" s="2" t="s">
        <v>5094</v>
      </c>
      <c r="H2372" s="2" t="s">
        <v>5096</v>
      </c>
      <c r="I2372" s="2" t="s">
        <v>273</v>
      </c>
      <c r="J2372" t="s">
        <v>62</v>
      </c>
    </row>
    <row r="2373" spans="1:10" x14ac:dyDescent="0.25">
      <c r="A2373" s="2">
        <v>82</v>
      </c>
      <c r="B2373" s="2">
        <v>120</v>
      </c>
      <c r="C2373" s="2">
        <v>202</v>
      </c>
      <c r="D2373" s="2" t="s">
        <v>4527</v>
      </c>
      <c r="E2373" s="2" t="s">
        <v>5097</v>
      </c>
      <c r="F2373" s="2">
        <v>-19</v>
      </c>
      <c r="G2373" s="2" t="s">
        <v>5098</v>
      </c>
      <c r="H2373" s="2" t="s">
        <v>5099</v>
      </c>
      <c r="I2373" s="2" t="s">
        <v>92</v>
      </c>
      <c r="J2373" t="s">
        <v>62</v>
      </c>
    </row>
    <row r="2374" spans="1:10" x14ac:dyDescent="0.25">
      <c r="A2374" s="2">
        <v>83</v>
      </c>
      <c r="B2374" s="2">
        <v>119</v>
      </c>
      <c r="C2374" s="2">
        <v>202</v>
      </c>
      <c r="D2374" s="2" t="s">
        <v>4530</v>
      </c>
      <c r="E2374" s="2" t="s">
        <v>5100</v>
      </c>
      <c r="F2374" s="2" t="s">
        <v>2641</v>
      </c>
      <c r="G2374" s="2" t="s">
        <v>5101</v>
      </c>
      <c r="H2374" s="2" t="s">
        <v>5102</v>
      </c>
      <c r="I2374" s="2"/>
      <c r="J2374" t="s">
        <v>62</v>
      </c>
    </row>
    <row r="2375" spans="1:10" x14ac:dyDescent="0.25">
      <c r="A2375" s="2">
        <v>84</v>
      </c>
      <c r="B2375" s="2">
        <v>118</v>
      </c>
      <c r="C2375" s="2">
        <v>202</v>
      </c>
      <c r="D2375" s="2" t="s">
        <v>4745</v>
      </c>
      <c r="E2375" s="2" t="s">
        <v>5103</v>
      </c>
      <c r="F2375" s="2">
        <v>-11</v>
      </c>
      <c r="G2375" s="2" t="s">
        <v>5104</v>
      </c>
      <c r="H2375" s="2" t="s">
        <v>5105</v>
      </c>
      <c r="I2375" s="2" t="s">
        <v>92</v>
      </c>
      <c r="J2375" t="s">
        <v>62</v>
      </c>
    </row>
    <row r="2376" spans="1:10" x14ac:dyDescent="0.25">
      <c r="A2376" s="2">
        <v>84</v>
      </c>
      <c r="B2376" s="2">
        <v>118</v>
      </c>
      <c r="C2376" s="2">
        <v>202</v>
      </c>
      <c r="D2376" s="2" t="s">
        <v>4745</v>
      </c>
      <c r="E2376" s="2" t="s">
        <v>5103</v>
      </c>
      <c r="F2376" s="2">
        <v>-11</v>
      </c>
      <c r="G2376" s="2" t="s">
        <v>5104</v>
      </c>
      <c r="H2376" s="2" t="s">
        <v>5106</v>
      </c>
      <c r="I2376" s="2" t="s">
        <v>196</v>
      </c>
      <c r="J2376" t="s">
        <v>62</v>
      </c>
    </row>
    <row r="2377" spans="1:10" x14ac:dyDescent="0.25">
      <c r="A2377" s="2">
        <v>84</v>
      </c>
      <c r="B2377" s="2">
        <v>118</v>
      </c>
      <c r="C2377" s="2">
        <v>202</v>
      </c>
      <c r="D2377" s="2" t="s">
        <v>4745</v>
      </c>
      <c r="E2377" s="2" t="s">
        <v>5107</v>
      </c>
      <c r="F2377" s="2" t="s">
        <v>508</v>
      </c>
      <c r="G2377" s="2" t="s">
        <v>5108</v>
      </c>
      <c r="H2377" s="2" t="s">
        <v>5109</v>
      </c>
      <c r="I2377" s="2"/>
      <c r="J2377" t="s">
        <v>62</v>
      </c>
    </row>
    <row r="2378" spans="1:10" x14ac:dyDescent="0.25">
      <c r="A2378" s="2">
        <v>84</v>
      </c>
      <c r="B2378" s="2">
        <v>118</v>
      </c>
      <c r="C2378" s="2">
        <v>202</v>
      </c>
      <c r="D2378" s="2" t="s">
        <v>4745</v>
      </c>
      <c r="E2378" s="2" t="s">
        <v>5107</v>
      </c>
      <c r="F2378" s="2" t="s">
        <v>508</v>
      </c>
      <c r="G2378" s="2" t="s">
        <v>5108</v>
      </c>
      <c r="H2378" s="2" t="s">
        <v>5110</v>
      </c>
      <c r="I2378" s="2" t="s">
        <v>273</v>
      </c>
      <c r="J2378" t="s">
        <v>62</v>
      </c>
    </row>
    <row r="2379" spans="1:10" x14ac:dyDescent="0.25">
      <c r="A2379" s="2">
        <v>84</v>
      </c>
      <c r="B2379" s="2">
        <v>118</v>
      </c>
      <c r="C2379" s="2">
        <v>202</v>
      </c>
      <c r="D2379" s="2" t="s">
        <v>4745</v>
      </c>
      <c r="E2379" s="2" t="s">
        <v>5111</v>
      </c>
      <c r="F2379" s="2">
        <v>-15</v>
      </c>
      <c r="G2379" s="2" t="s">
        <v>465</v>
      </c>
      <c r="H2379" s="2" t="s">
        <v>5112</v>
      </c>
      <c r="I2379" s="2" t="s">
        <v>92</v>
      </c>
      <c r="J2379" t="s">
        <v>62</v>
      </c>
    </row>
    <row r="2380" spans="1:10" x14ac:dyDescent="0.25">
      <c r="A2380" s="2">
        <v>77</v>
      </c>
      <c r="B2380" s="2">
        <v>126</v>
      </c>
      <c r="C2380" s="2">
        <v>203</v>
      </c>
      <c r="D2380" s="2" t="s">
        <v>3782</v>
      </c>
      <c r="E2380" s="2" t="s">
        <v>5113</v>
      </c>
      <c r="F2380" s="2" t="s">
        <v>1693</v>
      </c>
      <c r="G2380" s="2" t="s">
        <v>5114</v>
      </c>
      <c r="H2380" s="2" t="s">
        <v>5115</v>
      </c>
      <c r="I2380" s="2"/>
      <c r="J2380" t="s">
        <v>62</v>
      </c>
    </row>
    <row r="2381" spans="1:10" x14ac:dyDescent="0.25">
      <c r="A2381" s="2">
        <v>78</v>
      </c>
      <c r="B2381" s="2">
        <v>125</v>
      </c>
      <c r="C2381" s="2">
        <v>203</v>
      </c>
      <c r="D2381" s="2" t="s">
        <v>3501</v>
      </c>
      <c r="E2381" s="2" t="s">
        <v>5116</v>
      </c>
      <c r="F2381" s="2" t="s">
        <v>2953</v>
      </c>
      <c r="G2381" s="2" t="s">
        <v>5117</v>
      </c>
      <c r="H2381" s="2" t="s">
        <v>5118</v>
      </c>
      <c r="I2381" s="2"/>
      <c r="J2381" t="s">
        <v>62</v>
      </c>
    </row>
    <row r="2382" spans="1:10" x14ac:dyDescent="0.25">
      <c r="A2382" s="2">
        <v>79</v>
      </c>
      <c r="B2382" s="2">
        <v>124</v>
      </c>
      <c r="C2382" s="2">
        <v>203</v>
      </c>
      <c r="D2382" s="2" t="s">
        <v>4086</v>
      </c>
      <c r="E2382" s="2" t="s">
        <v>5119</v>
      </c>
      <c r="F2382" s="2" t="s">
        <v>962</v>
      </c>
      <c r="G2382" s="2" t="s">
        <v>5120</v>
      </c>
      <c r="H2382" s="2" t="s">
        <v>5121</v>
      </c>
      <c r="I2382" s="2"/>
      <c r="J2382" t="s">
        <v>62</v>
      </c>
    </row>
    <row r="2383" spans="1:10" x14ac:dyDescent="0.25">
      <c r="A2383" s="2">
        <v>80</v>
      </c>
      <c r="B2383" s="2">
        <v>123</v>
      </c>
      <c r="C2383" s="2">
        <v>203</v>
      </c>
      <c r="D2383" s="2" t="s">
        <v>3784</v>
      </c>
      <c r="E2383" s="2" t="s">
        <v>5122</v>
      </c>
      <c r="F2383" s="2" t="s">
        <v>213</v>
      </c>
      <c r="G2383" s="2" t="s">
        <v>5123</v>
      </c>
      <c r="H2383" s="2" t="s">
        <v>5124</v>
      </c>
      <c r="I2383" s="2"/>
      <c r="J2383" t="s">
        <v>62</v>
      </c>
    </row>
    <row r="2384" spans="1:10" x14ac:dyDescent="0.25">
      <c r="A2384" s="2">
        <v>80</v>
      </c>
      <c r="B2384" s="2">
        <v>123</v>
      </c>
      <c r="C2384" s="2">
        <v>203</v>
      </c>
      <c r="D2384" s="2" t="s">
        <v>3784</v>
      </c>
      <c r="E2384" s="2" t="s">
        <v>5125</v>
      </c>
      <c r="F2384" s="2" t="s">
        <v>5126</v>
      </c>
      <c r="G2384" s="2" t="s">
        <v>5127</v>
      </c>
      <c r="H2384" s="2" t="s">
        <v>5128</v>
      </c>
      <c r="I2384" s="2"/>
      <c r="J2384" t="s">
        <v>62</v>
      </c>
    </row>
    <row r="2385" spans="1:10" x14ac:dyDescent="0.25">
      <c r="A2385" s="2">
        <v>80</v>
      </c>
      <c r="B2385" s="2">
        <v>123</v>
      </c>
      <c r="C2385" s="2">
        <v>203</v>
      </c>
      <c r="D2385" s="2" t="s">
        <v>3784</v>
      </c>
      <c r="E2385" s="2" t="s">
        <v>5125</v>
      </c>
      <c r="F2385" s="2" t="s">
        <v>5126</v>
      </c>
      <c r="G2385" s="2" t="s">
        <v>5127</v>
      </c>
      <c r="H2385" s="2" t="s">
        <v>5129</v>
      </c>
      <c r="I2385" s="2"/>
      <c r="J2385" t="s">
        <v>62</v>
      </c>
    </row>
    <row r="2386" spans="1:10" x14ac:dyDescent="0.25">
      <c r="A2386" s="2">
        <v>80</v>
      </c>
      <c r="B2386" s="2">
        <v>123</v>
      </c>
      <c r="C2386" s="2">
        <v>203</v>
      </c>
      <c r="D2386" s="2" t="s">
        <v>3784</v>
      </c>
      <c r="E2386" s="2" t="s">
        <v>5125</v>
      </c>
      <c r="F2386" s="2" t="s">
        <v>5126</v>
      </c>
      <c r="G2386" s="2" t="s">
        <v>5127</v>
      </c>
      <c r="H2386" s="2" t="s">
        <v>5130</v>
      </c>
      <c r="I2386" s="2"/>
      <c r="J2386" t="s">
        <v>62</v>
      </c>
    </row>
    <row r="2387" spans="1:10" x14ac:dyDescent="0.25">
      <c r="A2387" s="2">
        <v>81</v>
      </c>
      <c r="B2387" s="2">
        <v>122</v>
      </c>
      <c r="C2387" s="2">
        <v>203</v>
      </c>
      <c r="D2387" s="2" t="s">
        <v>4094</v>
      </c>
      <c r="E2387" s="2" t="s">
        <v>5131</v>
      </c>
      <c r="F2387" s="2" t="s">
        <v>1831</v>
      </c>
      <c r="G2387" s="2" t="s">
        <v>5132</v>
      </c>
      <c r="H2387" s="2" t="s">
        <v>5133</v>
      </c>
      <c r="I2387" s="2"/>
      <c r="J2387" t="s">
        <v>62</v>
      </c>
    </row>
    <row r="2388" spans="1:10" x14ac:dyDescent="0.25">
      <c r="A2388" s="2">
        <v>81</v>
      </c>
      <c r="B2388" s="2">
        <v>122</v>
      </c>
      <c r="C2388" s="2">
        <v>203</v>
      </c>
      <c r="D2388" s="2" t="s">
        <v>4094</v>
      </c>
      <c r="E2388" s="2" t="s">
        <v>5131</v>
      </c>
      <c r="F2388" s="2" t="s">
        <v>1831</v>
      </c>
      <c r="G2388" s="2" t="s">
        <v>5132</v>
      </c>
      <c r="H2388" s="2" t="s">
        <v>5134</v>
      </c>
      <c r="I2388" s="2"/>
      <c r="J2388" t="s">
        <v>62</v>
      </c>
    </row>
    <row r="2389" spans="1:10" x14ac:dyDescent="0.25">
      <c r="A2389" s="2">
        <v>82</v>
      </c>
      <c r="B2389" s="2">
        <v>121</v>
      </c>
      <c r="C2389" s="2">
        <v>203</v>
      </c>
      <c r="D2389" s="2" t="s">
        <v>4527</v>
      </c>
      <c r="E2389" s="2" t="s">
        <v>5135</v>
      </c>
      <c r="F2389" s="2" t="s">
        <v>80</v>
      </c>
      <c r="G2389" s="2" t="s">
        <v>5136</v>
      </c>
      <c r="H2389" s="2" t="s">
        <v>5137</v>
      </c>
      <c r="I2389" s="2" t="s">
        <v>92</v>
      </c>
      <c r="J2389" t="s">
        <v>62</v>
      </c>
    </row>
    <row r="2390" spans="1:10" x14ac:dyDescent="0.25">
      <c r="A2390" s="2">
        <v>82</v>
      </c>
      <c r="B2390" s="2">
        <v>121</v>
      </c>
      <c r="C2390" s="2">
        <v>203</v>
      </c>
      <c r="D2390" s="2" t="s">
        <v>4527</v>
      </c>
      <c r="E2390" s="2" t="s">
        <v>5138</v>
      </c>
      <c r="F2390" s="2" t="s">
        <v>2503</v>
      </c>
      <c r="G2390" s="2" t="s">
        <v>5139</v>
      </c>
      <c r="H2390" s="2" t="s">
        <v>5140</v>
      </c>
      <c r="I2390" s="2"/>
      <c r="J2390" t="s">
        <v>62</v>
      </c>
    </row>
    <row r="2391" spans="1:10" x14ac:dyDescent="0.25">
      <c r="A2391" s="2">
        <v>82</v>
      </c>
      <c r="B2391" s="2">
        <v>121</v>
      </c>
      <c r="C2391" s="2">
        <v>203</v>
      </c>
      <c r="D2391" s="2" t="s">
        <v>4527</v>
      </c>
      <c r="E2391" s="2" t="s">
        <v>5138</v>
      </c>
      <c r="F2391" s="2" t="s">
        <v>2503</v>
      </c>
      <c r="G2391" s="2" t="s">
        <v>5139</v>
      </c>
      <c r="H2391" s="2" t="s">
        <v>5141</v>
      </c>
      <c r="I2391" s="2" t="s">
        <v>197</v>
      </c>
      <c r="J2391" t="s">
        <v>62</v>
      </c>
    </row>
    <row r="2392" spans="1:10" x14ac:dyDescent="0.25">
      <c r="A2392" s="2">
        <v>82</v>
      </c>
      <c r="B2392" s="2">
        <v>121</v>
      </c>
      <c r="C2392" s="2">
        <v>203</v>
      </c>
      <c r="D2392" s="2" t="s">
        <v>4527</v>
      </c>
      <c r="E2392" s="2" t="s">
        <v>5142</v>
      </c>
      <c r="F2392" s="2" t="s">
        <v>672</v>
      </c>
      <c r="G2392" s="2" t="s">
        <v>4118</v>
      </c>
      <c r="H2392" s="2" t="s">
        <v>5143</v>
      </c>
      <c r="I2392" s="2" t="s">
        <v>92</v>
      </c>
      <c r="J2392" t="s">
        <v>62</v>
      </c>
    </row>
    <row r="2393" spans="1:10" x14ac:dyDescent="0.25">
      <c r="A2393" s="2">
        <v>82</v>
      </c>
      <c r="B2393" s="2">
        <v>121</v>
      </c>
      <c r="C2393" s="2">
        <v>203</v>
      </c>
      <c r="D2393" s="2" t="s">
        <v>4527</v>
      </c>
      <c r="E2393" s="2" t="s">
        <v>5144</v>
      </c>
      <c r="F2393" s="2" t="s">
        <v>4503</v>
      </c>
      <c r="G2393" s="2" t="s">
        <v>5145</v>
      </c>
      <c r="H2393" s="2" t="s">
        <v>5146</v>
      </c>
      <c r="I2393" s="2" t="s">
        <v>196</v>
      </c>
      <c r="J2393" t="s">
        <v>62</v>
      </c>
    </row>
    <row r="2394" spans="1:10" x14ac:dyDescent="0.25">
      <c r="A2394" s="2">
        <v>82</v>
      </c>
      <c r="B2394" s="2">
        <v>121</v>
      </c>
      <c r="C2394" s="2">
        <v>203</v>
      </c>
      <c r="D2394" s="2" t="s">
        <v>4527</v>
      </c>
      <c r="E2394" s="2" t="s">
        <v>5144</v>
      </c>
      <c r="F2394" s="2" t="s">
        <v>4503</v>
      </c>
      <c r="G2394" s="2" t="s">
        <v>5145</v>
      </c>
      <c r="H2394" s="2" t="s">
        <v>5147</v>
      </c>
      <c r="I2394" s="2" t="s">
        <v>197</v>
      </c>
      <c r="J2394" t="s">
        <v>62</v>
      </c>
    </row>
    <row r="2395" spans="1:10" x14ac:dyDescent="0.25">
      <c r="A2395" s="2">
        <v>83</v>
      </c>
      <c r="B2395" s="2">
        <v>120</v>
      </c>
      <c r="C2395" s="2">
        <v>203</v>
      </c>
      <c r="D2395" s="2" t="s">
        <v>4530</v>
      </c>
      <c r="E2395" s="2" t="s">
        <v>5148</v>
      </c>
      <c r="F2395" s="2" t="s">
        <v>1131</v>
      </c>
      <c r="G2395" s="2" t="s">
        <v>5149</v>
      </c>
      <c r="H2395" s="2" t="s">
        <v>5150</v>
      </c>
      <c r="I2395" s="2" t="s">
        <v>196</v>
      </c>
      <c r="J2395" t="s">
        <v>62</v>
      </c>
    </row>
    <row r="2396" spans="1:10" x14ac:dyDescent="0.25">
      <c r="A2396" s="2">
        <v>83</v>
      </c>
      <c r="B2396" s="2">
        <v>120</v>
      </c>
      <c r="C2396" s="2">
        <v>203</v>
      </c>
      <c r="D2396" s="2" t="s">
        <v>4530</v>
      </c>
      <c r="E2396" s="2" t="s">
        <v>5148</v>
      </c>
      <c r="F2396" s="2" t="s">
        <v>1131</v>
      </c>
      <c r="G2396" s="2" t="s">
        <v>5149</v>
      </c>
      <c r="H2396" s="2" t="s">
        <v>5151</v>
      </c>
      <c r="I2396" s="2" t="s">
        <v>194</v>
      </c>
      <c r="J2396" t="s">
        <v>62</v>
      </c>
    </row>
    <row r="2397" spans="1:10" x14ac:dyDescent="0.25">
      <c r="A2397" s="2">
        <v>83</v>
      </c>
      <c r="B2397" s="2">
        <v>120</v>
      </c>
      <c r="C2397" s="2">
        <v>203</v>
      </c>
      <c r="D2397" s="2" t="s">
        <v>4530</v>
      </c>
      <c r="E2397" s="2" t="s">
        <v>5152</v>
      </c>
      <c r="F2397" s="2" t="s">
        <v>672</v>
      </c>
      <c r="G2397" s="2" t="s">
        <v>5153</v>
      </c>
      <c r="H2397" s="2" t="s">
        <v>5154</v>
      </c>
      <c r="I2397" s="2" t="s">
        <v>92</v>
      </c>
      <c r="J2397" t="s">
        <v>62</v>
      </c>
    </row>
    <row r="2398" spans="1:10" x14ac:dyDescent="0.25">
      <c r="A2398" s="2">
        <v>83</v>
      </c>
      <c r="B2398" s="2">
        <v>120</v>
      </c>
      <c r="C2398" s="2">
        <v>203</v>
      </c>
      <c r="D2398" s="2" t="s">
        <v>4530</v>
      </c>
      <c r="E2398" s="2" t="s">
        <v>5155</v>
      </c>
      <c r="F2398" s="2" t="s">
        <v>4230</v>
      </c>
      <c r="G2398" s="2" t="s">
        <v>5156</v>
      </c>
      <c r="H2398" s="2" t="s">
        <v>5157</v>
      </c>
      <c r="I2398" s="2" t="s">
        <v>92</v>
      </c>
      <c r="J2398" t="s">
        <v>62</v>
      </c>
    </row>
    <row r="2399" spans="1:10" x14ac:dyDescent="0.25">
      <c r="A2399" s="2">
        <v>83</v>
      </c>
      <c r="B2399" s="2">
        <v>120</v>
      </c>
      <c r="C2399" s="2">
        <v>203</v>
      </c>
      <c r="D2399" s="2" t="s">
        <v>4530</v>
      </c>
      <c r="E2399" s="2" t="s">
        <v>5158</v>
      </c>
      <c r="F2399" s="2" t="s">
        <v>4503</v>
      </c>
      <c r="G2399" s="2" t="s">
        <v>5159</v>
      </c>
      <c r="H2399" s="2" t="s">
        <v>5160</v>
      </c>
      <c r="I2399" s="2" t="s">
        <v>273</v>
      </c>
      <c r="J2399" t="s">
        <v>62</v>
      </c>
    </row>
    <row r="2400" spans="1:10" x14ac:dyDescent="0.25">
      <c r="A2400" s="2">
        <v>83</v>
      </c>
      <c r="B2400" s="2">
        <v>120</v>
      </c>
      <c r="C2400" s="2">
        <v>203</v>
      </c>
      <c r="D2400" s="2" t="s">
        <v>4530</v>
      </c>
      <c r="E2400" s="2" t="s">
        <v>5158</v>
      </c>
      <c r="F2400" s="2" t="s">
        <v>4503</v>
      </c>
      <c r="G2400" s="2" t="s">
        <v>5159</v>
      </c>
      <c r="H2400" s="2" t="s">
        <v>5161</v>
      </c>
      <c r="I2400" s="2" t="s">
        <v>273</v>
      </c>
      <c r="J2400" t="s">
        <v>62</v>
      </c>
    </row>
    <row r="2401" spans="1:10" x14ac:dyDescent="0.25">
      <c r="A2401" s="2">
        <v>84</v>
      </c>
      <c r="B2401" s="2">
        <v>119</v>
      </c>
      <c r="C2401" s="2">
        <v>203</v>
      </c>
      <c r="D2401" s="2" t="s">
        <v>4745</v>
      </c>
      <c r="E2401" s="2" t="s">
        <v>5162</v>
      </c>
      <c r="F2401" s="2" t="s">
        <v>2503</v>
      </c>
      <c r="G2401" s="2" t="s">
        <v>5163</v>
      </c>
      <c r="H2401" s="2" t="s">
        <v>5164</v>
      </c>
      <c r="I2401" s="2"/>
      <c r="J2401" t="s">
        <v>62</v>
      </c>
    </row>
    <row r="2402" spans="1:10" x14ac:dyDescent="0.25">
      <c r="A2402" s="2">
        <v>84</v>
      </c>
      <c r="B2402" s="2">
        <v>119</v>
      </c>
      <c r="C2402" s="2">
        <v>203</v>
      </c>
      <c r="D2402" s="2" t="s">
        <v>4745</v>
      </c>
      <c r="E2402" s="2" t="s">
        <v>5162</v>
      </c>
      <c r="F2402" s="2" t="s">
        <v>2503</v>
      </c>
      <c r="G2402" s="2" t="s">
        <v>5163</v>
      </c>
      <c r="H2402" s="2" t="s">
        <v>5165</v>
      </c>
      <c r="I2402" s="2" t="s">
        <v>197</v>
      </c>
      <c r="J2402" t="s">
        <v>62</v>
      </c>
    </row>
    <row r="2403" spans="1:10" x14ac:dyDescent="0.25">
      <c r="A2403" s="2">
        <v>84</v>
      </c>
      <c r="B2403" s="2">
        <v>119</v>
      </c>
      <c r="C2403" s="2">
        <v>203</v>
      </c>
      <c r="D2403" s="2" t="s">
        <v>4745</v>
      </c>
      <c r="E2403" s="2" t="s">
        <v>5166</v>
      </c>
      <c r="F2403" s="2" t="s">
        <v>1504</v>
      </c>
      <c r="G2403" s="2" t="s">
        <v>5167</v>
      </c>
      <c r="H2403" s="2">
        <v>182.5</v>
      </c>
      <c r="I2403" s="2"/>
      <c r="J2403" t="s">
        <v>62</v>
      </c>
    </row>
    <row r="2404" spans="1:10" x14ac:dyDescent="0.25">
      <c r="A2404" s="2">
        <v>84</v>
      </c>
      <c r="B2404" s="2">
        <v>119</v>
      </c>
      <c r="C2404" s="2">
        <v>203</v>
      </c>
      <c r="D2404" s="2" t="s">
        <v>4745</v>
      </c>
      <c r="E2404" s="2" t="s">
        <v>5168</v>
      </c>
      <c r="F2404" s="2" t="s">
        <v>4008</v>
      </c>
      <c r="G2404" s="2" t="s">
        <v>1889</v>
      </c>
      <c r="H2404" s="2" t="s">
        <v>5169</v>
      </c>
      <c r="I2404" s="2" t="s">
        <v>78</v>
      </c>
      <c r="J2404" t="s">
        <v>62</v>
      </c>
    </row>
    <row r="2405" spans="1:10" x14ac:dyDescent="0.25">
      <c r="A2405" s="2">
        <v>84</v>
      </c>
      <c r="B2405" s="2">
        <v>119</v>
      </c>
      <c r="C2405" s="2">
        <v>203</v>
      </c>
      <c r="D2405" s="2" t="s">
        <v>4745</v>
      </c>
      <c r="E2405" s="2" t="s">
        <v>5168</v>
      </c>
      <c r="F2405" s="2" t="s">
        <v>4008</v>
      </c>
      <c r="G2405" s="2" t="s">
        <v>1889</v>
      </c>
      <c r="H2405" s="2" t="s">
        <v>5170</v>
      </c>
      <c r="I2405" s="2" t="s">
        <v>273</v>
      </c>
      <c r="J2405" t="s">
        <v>62</v>
      </c>
    </row>
    <row r="2406" spans="1:10" x14ac:dyDescent="0.25">
      <c r="A2406" s="2">
        <v>84</v>
      </c>
      <c r="B2406" s="2">
        <v>119</v>
      </c>
      <c r="C2406" s="2">
        <v>203</v>
      </c>
      <c r="D2406" s="2" t="s">
        <v>4745</v>
      </c>
      <c r="E2406" s="2" t="s">
        <v>5168</v>
      </c>
      <c r="F2406" s="2" t="s">
        <v>4008</v>
      </c>
      <c r="G2406" s="2" t="s">
        <v>1889</v>
      </c>
      <c r="H2406" s="2" t="s">
        <v>5171</v>
      </c>
      <c r="I2406" s="2" t="s">
        <v>273</v>
      </c>
      <c r="J2406" t="s">
        <v>62</v>
      </c>
    </row>
    <row r="2407" spans="1:10" x14ac:dyDescent="0.25">
      <c r="A2407" s="2">
        <v>85</v>
      </c>
      <c r="B2407" s="2">
        <v>118</v>
      </c>
      <c r="C2407" s="2">
        <v>203</v>
      </c>
      <c r="D2407" s="2" t="s">
        <v>4883</v>
      </c>
      <c r="E2407" s="2" t="s">
        <v>5172</v>
      </c>
      <c r="F2407" s="2" t="s">
        <v>1131</v>
      </c>
      <c r="G2407" s="2" t="s">
        <v>5173</v>
      </c>
      <c r="H2407" s="2" t="s">
        <v>5174</v>
      </c>
      <c r="I2407" s="2" t="s">
        <v>196</v>
      </c>
      <c r="J2407" t="s">
        <v>62</v>
      </c>
    </row>
    <row r="2408" spans="1:10" x14ac:dyDescent="0.25">
      <c r="A2408" s="2">
        <v>85</v>
      </c>
      <c r="B2408" s="2">
        <v>118</v>
      </c>
      <c r="C2408" s="2">
        <v>203</v>
      </c>
      <c r="D2408" s="2" t="s">
        <v>4883</v>
      </c>
      <c r="E2408" s="2" t="s">
        <v>5175</v>
      </c>
      <c r="F2408" s="2" t="s">
        <v>1504</v>
      </c>
      <c r="G2408" s="2" t="s">
        <v>5176</v>
      </c>
      <c r="H2408" s="2">
        <v>100</v>
      </c>
      <c r="I2408" s="2"/>
      <c r="J2408" t="s">
        <v>62</v>
      </c>
    </row>
    <row r="2409" spans="1:10" x14ac:dyDescent="0.25">
      <c r="A2409" s="2">
        <v>85</v>
      </c>
      <c r="B2409" s="2">
        <v>118</v>
      </c>
      <c r="C2409" s="2">
        <v>203</v>
      </c>
      <c r="D2409" s="2" t="s">
        <v>4883</v>
      </c>
      <c r="E2409" s="2" t="s">
        <v>5177</v>
      </c>
      <c r="F2409" s="2" t="s">
        <v>4230</v>
      </c>
      <c r="G2409" s="2" t="s">
        <v>445</v>
      </c>
      <c r="H2409" s="2" t="s">
        <v>5178</v>
      </c>
      <c r="I2409" s="2" t="s">
        <v>92</v>
      </c>
      <c r="J2409" t="s">
        <v>62</v>
      </c>
    </row>
    <row r="2410" spans="1:10" x14ac:dyDescent="0.25">
      <c r="A2410" s="2">
        <v>85</v>
      </c>
      <c r="B2410" s="2">
        <v>118</v>
      </c>
      <c r="C2410" s="2">
        <v>203</v>
      </c>
      <c r="D2410" s="2" t="s">
        <v>4883</v>
      </c>
      <c r="E2410" s="2" t="s">
        <v>5177</v>
      </c>
      <c r="F2410" s="2" t="s">
        <v>4230</v>
      </c>
      <c r="G2410" s="2" t="s">
        <v>445</v>
      </c>
      <c r="H2410" s="2" t="s">
        <v>538</v>
      </c>
      <c r="I2410" s="2" t="s">
        <v>78</v>
      </c>
      <c r="J2410" t="s">
        <v>62</v>
      </c>
    </row>
    <row r="2411" spans="1:10" x14ac:dyDescent="0.25">
      <c r="A2411" s="2">
        <v>85</v>
      </c>
      <c r="B2411" s="2">
        <v>118</v>
      </c>
      <c r="C2411" s="2">
        <v>203</v>
      </c>
      <c r="D2411" s="2" t="s">
        <v>4883</v>
      </c>
      <c r="E2411" s="2" t="s">
        <v>5179</v>
      </c>
      <c r="F2411" s="2" t="s">
        <v>4779</v>
      </c>
      <c r="G2411" s="2" t="s">
        <v>5180</v>
      </c>
      <c r="H2411" s="2" t="s">
        <v>5181</v>
      </c>
      <c r="I2411" s="2" t="s">
        <v>92</v>
      </c>
      <c r="J2411" t="s">
        <v>62</v>
      </c>
    </row>
    <row r="2412" spans="1:10" x14ac:dyDescent="0.25">
      <c r="A2412" s="2">
        <v>85</v>
      </c>
      <c r="B2412" s="2">
        <v>118</v>
      </c>
      <c r="C2412" s="2">
        <v>203</v>
      </c>
      <c r="D2412" s="2" t="s">
        <v>4883</v>
      </c>
      <c r="E2412" s="2" t="s">
        <v>5179</v>
      </c>
      <c r="F2412" s="2" t="s">
        <v>4779</v>
      </c>
      <c r="G2412" s="2" t="s">
        <v>5180</v>
      </c>
      <c r="H2412" s="2" t="s">
        <v>5182</v>
      </c>
      <c r="I2412" s="2" t="s">
        <v>196</v>
      </c>
      <c r="J2412" t="s">
        <v>62</v>
      </c>
    </row>
    <row r="2413" spans="1:10" x14ac:dyDescent="0.25">
      <c r="A2413" s="2">
        <v>87</v>
      </c>
      <c r="B2413" s="2">
        <v>116</v>
      </c>
      <c r="C2413" s="2">
        <v>203</v>
      </c>
      <c r="D2413" s="2" t="s">
        <v>5079</v>
      </c>
      <c r="E2413" s="2" t="s">
        <v>5183</v>
      </c>
      <c r="F2413" s="2" t="s">
        <v>2503</v>
      </c>
      <c r="G2413" s="2" t="s">
        <v>5184</v>
      </c>
      <c r="H2413" s="2" t="s">
        <v>5183</v>
      </c>
      <c r="I2413" s="2" t="s">
        <v>227</v>
      </c>
      <c r="J2413" t="s">
        <v>62</v>
      </c>
    </row>
    <row r="2414" spans="1:10" x14ac:dyDescent="0.25">
      <c r="A2414" s="2">
        <v>78</v>
      </c>
      <c r="B2414" s="2">
        <v>126</v>
      </c>
      <c r="C2414" s="2">
        <v>204</v>
      </c>
      <c r="D2414" s="2" t="s">
        <v>3501</v>
      </c>
      <c r="E2414" s="2" t="s">
        <v>5185</v>
      </c>
      <c r="F2414" s="2" t="s">
        <v>94</v>
      </c>
      <c r="G2414" s="2" t="s">
        <v>5186</v>
      </c>
      <c r="H2414" s="2" t="s">
        <v>5187</v>
      </c>
      <c r="I2414" s="2"/>
      <c r="J2414" t="s">
        <v>62</v>
      </c>
    </row>
    <row r="2415" spans="1:10" x14ac:dyDescent="0.25">
      <c r="A2415" s="2">
        <v>78</v>
      </c>
      <c r="B2415" s="2">
        <v>126</v>
      </c>
      <c r="C2415" s="2">
        <v>204</v>
      </c>
      <c r="D2415" s="2" t="s">
        <v>3501</v>
      </c>
      <c r="E2415" s="2" t="s">
        <v>5188</v>
      </c>
      <c r="F2415" s="2" t="s">
        <v>1892</v>
      </c>
      <c r="G2415" s="2" t="s">
        <v>5189</v>
      </c>
      <c r="H2415" s="2" t="s">
        <v>5190</v>
      </c>
      <c r="I2415" s="2"/>
      <c r="J2415" t="s">
        <v>62</v>
      </c>
    </row>
    <row r="2416" spans="1:10" x14ac:dyDescent="0.25">
      <c r="A2416" s="2">
        <v>78</v>
      </c>
      <c r="B2416" s="2">
        <v>126</v>
      </c>
      <c r="C2416" s="2">
        <v>204</v>
      </c>
      <c r="D2416" s="2" t="s">
        <v>3501</v>
      </c>
      <c r="E2416" s="2" t="s">
        <v>5188</v>
      </c>
      <c r="F2416" s="2" t="s">
        <v>1892</v>
      </c>
      <c r="G2416" s="2" t="s">
        <v>5189</v>
      </c>
      <c r="H2416" s="2" t="s">
        <v>5191</v>
      </c>
      <c r="I2416" s="2"/>
      <c r="J2416" t="s">
        <v>62</v>
      </c>
    </row>
    <row r="2417" spans="1:10" x14ac:dyDescent="0.25">
      <c r="A2417" s="2">
        <v>79</v>
      </c>
      <c r="B2417" s="2">
        <v>125</v>
      </c>
      <c r="C2417" s="2">
        <v>204</v>
      </c>
      <c r="D2417" s="2" t="s">
        <v>4086</v>
      </c>
      <c r="E2417" s="2" t="s">
        <v>5192</v>
      </c>
      <c r="F2417" s="2" t="s">
        <v>2987</v>
      </c>
      <c r="G2417" s="2" t="s">
        <v>5193</v>
      </c>
      <c r="H2417" s="2" t="s">
        <v>5194</v>
      </c>
      <c r="I2417" s="2"/>
      <c r="J2417" t="s">
        <v>62</v>
      </c>
    </row>
    <row r="2418" spans="1:10" x14ac:dyDescent="0.25">
      <c r="A2418" s="2">
        <v>80</v>
      </c>
      <c r="B2418" s="2">
        <v>124</v>
      </c>
      <c r="C2418" s="2">
        <v>204</v>
      </c>
      <c r="D2418" s="2" t="s">
        <v>3784</v>
      </c>
      <c r="E2418" s="2" t="s">
        <v>5195</v>
      </c>
      <c r="F2418" s="2" t="s">
        <v>798</v>
      </c>
      <c r="G2418" s="2" t="s">
        <v>5196</v>
      </c>
      <c r="H2418" s="2" t="s">
        <v>3520</v>
      </c>
      <c r="I2418" s="2" t="s">
        <v>92</v>
      </c>
      <c r="J2418" t="s">
        <v>62</v>
      </c>
    </row>
    <row r="2419" spans="1:10" x14ac:dyDescent="0.25">
      <c r="A2419" s="2">
        <v>80</v>
      </c>
      <c r="B2419" s="2">
        <v>124</v>
      </c>
      <c r="C2419" s="2">
        <v>204</v>
      </c>
      <c r="D2419" s="2" t="s">
        <v>3784</v>
      </c>
      <c r="E2419" s="2" t="s">
        <v>5197</v>
      </c>
      <c r="F2419" s="2" t="s">
        <v>5198</v>
      </c>
      <c r="G2419" s="2" t="s">
        <v>5199</v>
      </c>
      <c r="H2419" s="2" t="s">
        <v>5200</v>
      </c>
      <c r="I2419" s="2" t="s">
        <v>196</v>
      </c>
      <c r="J2419" t="s">
        <v>62</v>
      </c>
    </row>
    <row r="2420" spans="1:10" x14ac:dyDescent="0.25">
      <c r="A2420" s="2">
        <v>81</v>
      </c>
      <c r="B2420" s="2">
        <v>123</v>
      </c>
      <c r="C2420" s="2">
        <v>204</v>
      </c>
      <c r="D2420" s="2" t="s">
        <v>4094</v>
      </c>
      <c r="E2420" s="2" t="s">
        <v>5201</v>
      </c>
      <c r="F2420" s="2" t="s">
        <v>770</v>
      </c>
      <c r="G2420" s="2" t="s">
        <v>5202</v>
      </c>
      <c r="H2420" s="2" t="s">
        <v>5203</v>
      </c>
      <c r="I2420" s="2"/>
      <c r="J2420" t="s">
        <v>62</v>
      </c>
    </row>
    <row r="2421" spans="1:10" x14ac:dyDescent="0.25">
      <c r="A2421" s="2">
        <v>81</v>
      </c>
      <c r="B2421" s="2">
        <v>123</v>
      </c>
      <c r="C2421" s="2">
        <v>204</v>
      </c>
      <c r="D2421" s="2" t="s">
        <v>4094</v>
      </c>
      <c r="E2421" s="2" t="s">
        <v>5204</v>
      </c>
      <c r="F2421" s="2" t="s">
        <v>123</v>
      </c>
      <c r="G2421" s="2" t="s">
        <v>5205</v>
      </c>
      <c r="H2421" s="2" t="s">
        <v>5206</v>
      </c>
      <c r="I2421" s="2" t="s">
        <v>196</v>
      </c>
      <c r="J2421" t="s">
        <v>62</v>
      </c>
    </row>
    <row r="2422" spans="1:10" x14ac:dyDescent="0.25">
      <c r="A2422" s="2">
        <v>81</v>
      </c>
      <c r="B2422" s="2">
        <v>123</v>
      </c>
      <c r="C2422" s="2">
        <v>204</v>
      </c>
      <c r="D2422" s="2" t="s">
        <v>4094</v>
      </c>
      <c r="E2422" s="2" t="s">
        <v>5207</v>
      </c>
      <c r="F2422" s="2">
        <v>-12</v>
      </c>
      <c r="G2422" s="2" t="s">
        <v>5208</v>
      </c>
      <c r="H2422" s="2" t="s">
        <v>5209</v>
      </c>
      <c r="I2422" s="2" t="s">
        <v>196</v>
      </c>
      <c r="J2422" t="s">
        <v>62</v>
      </c>
    </row>
    <row r="2423" spans="1:10" x14ac:dyDescent="0.25">
      <c r="A2423" s="2">
        <v>81</v>
      </c>
      <c r="B2423" s="2">
        <v>123</v>
      </c>
      <c r="C2423" s="2">
        <v>204</v>
      </c>
      <c r="D2423" s="2" t="s">
        <v>4094</v>
      </c>
      <c r="E2423" s="2" t="s">
        <v>5210</v>
      </c>
      <c r="F2423" s="2" t="s">
        <v>5211</v>
      </c>
      <c r="G2423" s="2" t="s">
        <v>5212</v>
      </c>
      <c r="H2423" s="2" t="s">
        <v>5213</v>
      </c>
      <c r="I2423" s="2" t="s">
        <v>45</v>
      </c>
      <c r="J2423" t="s">
        <v>62</v>
      </c>
    </row>
    <row r="2424" spans="1:10" x14ac:dyDescent="0.25">
      <c r="A2424" s="2">
        <v>81</v>
      </c>
      <c r="B2424" s="2">
        <v>123</v>
      </c>
      <c r="C2424" s="2">
        <v>204</v>
      </c>
      <c r="D2424" s="2" t="s">
        <v>4094</v>
      </c>
      <c r="E2424" s="2" t="s">
        <v>5210</v>
      </c>
      <c r="F2424" s="2" t="s">
        <v>5211</v>
      </c>
      <c r="G2424" s="2" t="s">
        <v>5212</v>
      </c>
      <c r="H2424" s="2" t="s">
        <v>5214</v>
      </c>
      <c r="I2424" s="2" t="s">
        <v>603</v>
      </c>
      <c r="J2424" t="s">
        <v>62</v>
      </c>
    </row>
    <row r="2425" spans="1:10" x14ac:dyDescent="0.25">
      <c r="A2425" s="2">
        <v>81</v>
      </c>
      <c r="B2425" s="2">
        <v>123</v>
      </c>
      <c r="C2425" s="2">
        <v>204</v>
      </c>
      <c r="D2425" s="2" t="s">
        <v>4094</v>
      </c>
      <c r="E2425" s="2" t="s">
        <v>5215</v>
      </c>
      <c r="F2425" s="2">
        <v>-22</v>
      </c>
      <c r="G2425" s="2" t="s">
        <v>4630</v>
      </c>
      <c r="H2425" s="2" t="s">
        <v>5216</v>
      </c>
      <c r="I2425" s="2"/>
      <c r="J2425" t="s">
        <v>62</v>
      </c>
    </row>
    <row r="2426" spans="1:10" x14ac:dyDescent="0.25">
      <c r="A2426" s="2">
        <v>81</v>
      </c>
      <c r="B2426" s="2">
        <v>123</v>
      </c>
      <c r="C2426" s="2">
        <v>204</v>
      </c>
      <c r="D2426" s="2" t="s">
        <v>4094</v>
      </c>
      <c r="E2426" s="2" t="s">
        <v>5215</v>
      </c>
      <c r="F2426" s="2">
        <v>-22</v>
      </c>
      <c r="G2426" s="2" t="s">
        <v>4630</v>
      </c>
      <c r="H2426" s="2" t="s">
        <v>5217</v>
      </c>
      <c r="I2426" s="2"/>
      <c r="J2426" t="s">
        <v>62</v>
      </c>
    </row>
    <row r="2427" spans="1:10" x14ac:dyDescent="0.25">
      <c r="A2427" s="2">
        <v>81</v>
      </c>
      <c r="B2427" s="2">
        <v>123</v>
      </c>
      <c r="C2427" s="2">
        <v>204</v>
      </c>
      <c r="D2427" s="2" t="s">
        <v>4094</v>
      </c>
      <c r="E2427" s="2" t="s">
        <v>5215</v>
      </c>
      <c r="F2427" s="2">
        <v>-22</v>
      </c>
      <c r="G2427" s="2" t="s">
        <v>4630</v>
      </c>
      <c r="H2427" s="2" t="s">
        <v>5218</v>
      </c>
      <c r="I2427" s="2" t="s">
        <v>45</v>
      </c>
      <c r="J2427" t="s">
        <v>62</v>
      </c>
    </row>
    <row r="2428" spans="1:10" x14ac:dyDescent="0.25">
      <c r="A2428" s="2">
        <v>82</v>
      </c>
      <c r="B2428" s="2">
        <v>122</v>
      </c>
      <c r="C2428" s="2">
        <v>204</v>
      </c>
      <c r="D2428" s="2" t="s">
        <v>4527</v>
      </c>
      <c r="E2428" s="2" t="s">
        <v>5219</v>
      </c>
      <c r="F2428" s="2" t="s">
        <v>19</v>
      </c>
      <c r="G2428" s="2" t="s">
        <v>5220</v>
      </c>
      <c r="H2428" s="2" t="s">
        <v>5221</v>
      </c>
      <c r="I2428" s="2" t="s">
        <v>92</v>
      </c>
      <c r="J2428" t="s">
        <v>62</v>
      </c>
    </row>
    <row r="2429" spans="1:10" x14ac:dyDescent="0.25">
      <c r="A2429" s="2">
        <v>82</v>
      </c>
      <c r="B2429" s="2">
        <v>122</v>
      </c>
      <c r="C2429" s="2">
        <v>204</v>
      </c>
      <c r="D2429" s="2" t="s">
        <v>4527</v>
      </c>
      <c r="E2429" s="2" t="s">
        <v>5219</v>
      </c>
      <c r="F2429" s="2" t="s">
        <v>19</v>
      </c>
      <c r="G2429" s="2" t="s">
        <v>5220</v>
      </c>
      <c r="H2429" s="2">
        <v>1274</v>
      </c>
      <c r="I2429" s="2"/>
      <c r="J2429" t="s">
        <v>62</v>
      </c>
    </row>
    <row r="2430" spans="1:10" x14ac:dyDescent="0.25">
      <c r="A2430" s="2">
        <v>82</v>
      </c>
      <c r="B2430" s="2">
        <v>122</v>
      </c>
      <c r="C2430" s="2">
        <v>204</v>
      </c>
      <c r="D2430" s="2" t="s">
        <v>4527</v>
      </c>
      <c r="E2430" s="2" t="s">
        <v>5222</v>
      </c>
      <c r="F2430" s="2">
        <v>-9</v>
      </c>
      <c r="G2430" s="2" t="s">
        <v>5223</v>
      </c>
      <c r="H2430" s="2" t="s">
        <v>5224</v>
      </c>
      <c r="I2430" s="2" t="s">
        <v>658</v>
      </c>
      <c r="J2430" t="s">
        <v>62</v>
      </c>
    </row>
    <row r="2431" spans="1:10" x14ac:dyDescent="0.25">
      <c r="A2431" s="2">
        <v>82</v>
      </c>
      <c r="B2431" s="2">
        <v>122</v>
      </c>
      <c r="C2431" s="2">
        <v>204</v>
      </c>
      <c r="D2431" s="2" t="s">
        <v>4527</v>
      </c>
      <c r="E2431" s="2" t="s">
        <v>5222</v>
      </c>
      <c r="F2431" s="2">
        <v>-9</v>
      </c>
      <c r="G2431" s="2" t="s">
        <v>5223</v>
      </c>
      <c r="H2431" s="2" t="s">
        <v>5225</v>
      </c>
      <c r="I2431" s="2" t="s">
        <v>658</v>
      </c>
      <c r="J2431" t="s">
        <v>62</v>
      </c>
    </row>
    <row r="2432" spans="1:10" x14ac:dyDescent="0.25">
      <c r="A2432" s="2">
        <v>82</v>
      </c>
      <c r="B2432" s="2">
        <v>122</v>
      </c>
      <c r="C2432" s="2">
        <v>204</v>
      </c>
      <c r="D2432" s="2" t="s">
        <v>4527</v>
      </c>
      <c r="E2432" s="2" t="s">
        <v>5226</v>
      </c>
      <c r="F2432" s="2">
        <v>-7</v>
      </c>
      <c r="G2432" s="2" t="s">
        <v>5227</v>
      </c>
      <c r="H2432" s="2" t="s">
        <v>5228</v>
      </c>
      <c r="I2432" s="2"/>
      <c r="J2432" t="s">
        <v>62</v>
      </c>
    </row>
    <row r="2433" spans="1:10" x14ac:dyDescent="0.25">
      <c r="A2433" s="2">
        <v>82</v>
      </c>
      <c r="B2433" s="2">
        <v>122</v>
      </c>
      <c r="C2433" s="2">
        <v>204</v>
      </c>
      <c r="D2433" s="2" t="s">
        <v>4527</v>
      </c>
      <c r="E2433" s="2" t="s">
        <v>5226</v>
      </c>
      <c r="F2433" s="2">
        <v>-7</v>
      </c>
      <c r="G2433" s="2" t="s">
        <v>5227</v>
      </c>
      <c r="H2433" s="2" t="s">
        <v>5229</v>
      </c>
      <c r="I2433" s="2" t="s">
        <v>92</v>
      </c>
      <c r="J2433" t="s">
        <v>62</v>
      </c>
    </row>
    <row r="2434" spans="1:10" x14ac:dyDescent="0.25">
      <c r="A2434" s="2">
        <v>82</v>
      </c>
      <c r="B2434" s="2">
        <v>122</v>
      </c>
      <c r="C2434" s="2">
        <v>204</v>
      </c>
      <c r="D2434" s="2" t="s">
        <v>4527</v>
      </c>
      <c r="E2434" s="2" t="s">
        <v>5226</v>
      </c>
      <c r="F2434" s="2">
        <v>-7</v>
      </c>
      <c r="G2434" s="2" t="s">
        <v>5227</v>
      </c>
      <c r="H2434" s="2" t="s">
        <v>5230</v>
      </c>
      <c r="I2434" s="2" t="s">
        <v>196</v>
      </c>
      <c r="J2434" t="s">
        <v>62</v>
      </c>
    </row>
    <row r="2435" spans="1:10" x14ac:dyDescent="0.25">
      <c r="A2435" s="2">
        <v>83</v>
      </c>
      <c r="B2435" s="2">
        <v>121</v>
      </c>
      <c r="C2435" s="2">
        <v>204</v>
      </c>
      <c r="D2435" s="2" t="s">
        <v>4530</v>
      </c>
      <c r="E2435" s="2" t="s">
        <v>5231</v>
      </c>
      <c r="F2435" s="2">
        <v>-10</v>
      </c>
      <c r="G2435" s="2" t="s">
        <v>5232</v>
      </c>
      <c r="H2435" s="2" t="s">
        <v>5233</v>
      </c>
      <c r="I2435" s="2" t="s">
        <v>196</v>
      </c>
      <c r="J2435" t="s">
        <v>62</v>
      </c>
    </row>
    <row r="2436" spans="1:10" x14ac:dyDescent="0.25">
      <c r="A2436" s="2">
        <v>83</v>
      </c>
      <c r="B2436" s="2">
        <v>121</v>
      </c>
      <c r="C2436" s="2">
        <v>204</v>
      </c>
      <c r="D2436" s="2" t="s">
        <v>4530</v>
      </c>
      <c r="E2436" s="2" t="s">
        <v>5234</v>
      </c>
      <c r="F2436" s="2" t="s">
        <v>2723</v>
      </c>
      <c r="G2436" s="2" t="s">
        <v>5235</v>
      </c>
      <c r="H2436" s="2" t="s">
        <v>5236</v>
      </c>
      <c r="I2436" s="2" t="s">
        <v>227</v>
      </c>
      <c r="J2436" t="s">
        <v>62</v>
      </c>
    </row>
    <row r="2437" spans="1:10" x14ac:dyDescent="0.25">
      <c r="A2437" s="2">
        <v>83</v>
      </c>
      <c r="B2437" s="2">
        <v>121</v>
      </c>
      <c r="C2437" s="2">
        <v>204</v>
      </c>
      <c r="D2437" s="2" t="s">
        <v>4530</v>
      </c>
      <c r="E2437" s="2" t="s">
        <v>5234</v>
      </c>
      <c r="F2437" s="2" t="s">
        <v>2723</v>
      </c>
      <c r="G2437" s="2" t="s">
        <v>5235</v>
      </c>
      <c r="H2437" s="2" t="s">
        <v>5237</v>
      </c>
      <c r="I2437" s="2" t="s">
        <v>196</v>
      </c>
      <c r="J2437" t="s">
        <v>62</v>
      </c>
    </row>
    <row r="2438" spans="1:10" x14ac:dyDescent="0.25">
      <c r="A2438" s="2">
        <v>84</v>
      </c>
      <c r="B2438" s="2">
        <v>120</v>
      </c>
      <c r="C2438" s="2">
        <v>204</v>
      </c>
      <c r="D2438" s="2" t="s">
        <v>4745</v>
      </c>
      <c r="E2438" s="2" t="s">
        <v>5238</v>
      </c>
      <c r="F2438" s="2" t="s">
        <v>164</v>
      </c>
      <c r="G2438" s="2" t="s">
        <v>5239</v>
      </c>
      <c r="H2438" s="2">
        <v>-12.1</v>
      </c>
      <c r="I2438" s="2"/>
      <c r="J2438" t="s">
        <v>62</v>
      </c>
    </row>
    <row r="2439" spans="1:10" x14ac:dyDescent="0.25">
      <c r="A2439" s="2">
        <v>84</v>
      </c>
      <c r="B2439" s="2">
        <v>120</v>
      </c>
      <c r="C2439" s="2">
        <v>204</v>
      </c>
      <c r="D2439" s="2" t="s">
        <v>4745</v>
      </c>
      <c r="E2439" s="2" t="s">
        <v>5240</v>
      </c>
      <c r="F2439" s="2">
        <v>-9</v>
      </c>
      <c r="G2439" s="2" t="s">
        <v>5241</v>
      </c>
      <c r="H2439" s="2" t="s">
        <v>5242</v>
      </c>
      <c r="I2439" s="2" t="s">
        <v>273</v>
      </c>
      <c r="J2439" t="s">
        <v>62</v>
      </c>
    </row>
    <row r="2440" spans="1:10" x14ac:dyDescent="0.25">
      <c r="A2440" s="2">
        <v>84</v>
      </c>
      <c r="B2440" s="2">
        <v>120</v>
      </c>
      <c r="C2440" s="2">
        <v>204</v>
      </c>
      <c r="D2440" s="2" t="s">
        <v>4745</v>
      </c>
      <c r="E2440" s="2" t="s">
        <v>5243</v>
      </c>
      <c r="F2440" s="2">
        <v>-15</v>
      </c>
      <c r="G2440" s="2" t="s">
        <v>5244</v>
      </c>
      <c r="H2440" s="2" t="s">
        <v>5245</v>
      </c>
      <c r="I2440" s="2" t="s">
        <v>73</v>
      </c>
      <c r="J2440" t="s">
        <v>62</v>
      </c>
    </row>
    <row r="2441" spans="1:10" x14ac:dyDescent="0.25">
      <c r="A2441" s="2">
        <v>85</v>
      </c>
      <c r="B2441" s="2">
        <v>119</v>
      </c>
      <c r="C2441" s="2">
        <v>204</v>
      </c>
      <c r="D2441" s="2" t="s">
        <v>4883</v>
      </c>
      <c r="E2441" s="2" t="s">
        <v>5246</v>
      </c>
      <c r="F2441" s="2">
        <v>-10</v>
      </c>
      <c r="G2441" s="2" t="s">
        <v>5247</v>
      </c>
      <c r="H2441" s="2" t="s">
        <v>5248</v>
      </c>
      <c r="I2441" s="2" t="s">
        <v>196</v>
      </c>
      <c r="J2441" t="s">
        <v>62</v>
      </c>
    </row>
    <row r="2442" spans="1:10" x14ac:dyDescent="0.25">
      <c r="A2442" s="2">
        <v>85</v>
      </c>
      <c r="B2442" s="2">
        <v>119</v>
      </c>
      <c r="C2442" s="2">
        <v>204</v>
      </c>
      <c r="D2442" s="2" t="s">
        <v>4883</v>
      </c>
      <c r="E2442" s="2" t="s">
        <v>5249</v>
      </c>
      <c r="F2442" s="2" t="s">
        <v>1104</v>
      </c>
      <c r="G2442" s="2" t="s">
        <v>5250</v>
      </c>
      <c r="H2442" s="2" t="s">
        <v>5251</v>
      </c>
      <c r="I2442" s="2" t="s">
        <v>227</v>
      </c>
      <c r="J2442" t="s">
        <v>62</v>
      </c>
    </row>
    <row r="2443" spans="1:10" x14ac:dyDescent="0.25">
      <c r="A2443" s="2">
        <v>85</v>
      </c>
      <c r="B2443" s="2">
        <v>119</v>
      </c>
      <c r="C2443" s="2">
        <v>204</v>
      </c>
      <c r="D2443" s="2" t="s">
        <v>4883</v>
      </c>
      <c r="E2443" s="2" t="s">
        <v>5249</v>
      </c>
      <c r="F2443" s="2" t="s">
        <v>1104</v>
      </c>
      <c r="G2443" s="2" t="s">
        <v>5250</v>
      </c>
      <c r="H2443" s="2" t="s">
        <v>5252</v>
      </c>
      <c r="I2443" s="2" t="s">
        <v>227</v>
      </c>
      <c r="J2443" t="s">
        <v>62</v>
      </c>
    </row>
    <row r="2444" spans="1:10" x14ac:dyDescent="0.25">
      <c r="A2444" s="2">
        <v>86</v>
      </c>
      <c r="B2444" s="2">
        <v>118</v>
      </c>
      <c r="C2444" s="2">
        <v>204</v>
      </c>
      <c r="D2444" s="2" t="s">
        <v>5253</v>
      </c>
      <c r="E2444" s="2" t="s">
        <v>5254</v>
      </c>
      <c r="F2444" s="2">
        <v>-10</v>
      </c>
      <c r="G2444" s="2" t="s">
        <v>5255</v>
      </c>
      <c r="H2444" s="2" t="s">
        <v>5256</v>
      </c>
      <c r="I2444" s="2" t="s">
        <v>110</v>
      </c>
      <c r="J2444" t="s">
        <v>62</v>
      </c>
    </row>
    <row r="2445" spans="1:10" x14ac:dyDescent="0.25">
      <c r="A2445" s="2">
        <v>86</v>
      </c>
      <c r="B2445" s="2">
        <v>118</v>
      </c>
      <c r="C2445" s="2">
        <v>204</v>
      </c>
      <c r="D2445" s="2" t="s">
        <v>5253</v>
      </c>
      <c r="E2445" s="2" t="s">
        <v>5257</v>
      </c>
      <c r="F2445" s="2" t="s">
        <v>508</v>
      </c>
      <c r="G2445" s="2" t="s">
        <v>3598</v>
      </c>
      <c r="H2445" s="2" t="s">
        <v>5258</v>
      </c>
      <c r="I2445" s="2" t="s">
        <v>273</v>
      </c>
      <c r="J2445" t="s">
        <v>62</v>
      </c>
    </row>
    <row r="2446" spans="1:10" x14ac:dyDescent="0.25">
      <c r="A2446" s="2">
        <v>86</v>
      </c>
      <c r="B2446" s="2">
        <v>118</v>
      </c>
      <c r="C2446" s="2">
        <v>204</v>
      </c>
      <c r="D2446" s="2" t="s">
        <v>5253</v>
      </c>
      <c r="E2446" s="2" t="s">
        <v>5257</v>
      </c>
      <c r="F2446" s="2" t="s">
        <v>508</v>
      </c>
      <c r="G2446" s="2" t="s">
        <v>3598</v>
      </c>
      <c r="H2446" s="2" t="s">
        <v>5259</v>
      </c>
      <c r="I2446" s="2" t="s">
        <v>92</v>
      </c>
      <c r="J2446" t="s">
        <v>62</v>
      </c>
    </row>
    <row r="2447" spans="1:10" x14ac:dyDescent="0.25">
      <c r="A2447" s="2">
        <v>79</v>
      </c>
      <c r="B2447" s="2">
        <v>126</v>
      </c>
      <c r="C2447" s="2">
        <v>205</v>
      </c>
      <c r="D2447" s="2" t="s">
        <v>4086</v>
      </c>
      <c r="E2447" s="2" t="s">
        <v>5260</v>
      </c>
      <c r="F2447" s="2" t="s">
        <v>1202</v>
      </c>
      <c r="G2447" s="2" t="s">
        <v>5261</v>
      </c>
      <c r="H2447" s="2">
        <v>-34.200000000000003</v>
      </c>
      <c r="I2447" s="2"/>
      <c r="J2447" t="s">
        <v>62</v>
      </c>
    </row>
    <row r="2448" spans="1:10" x14ac:dyDescent="0.25">
      <c r="A2448" s="2">
        <v>79</v>
      </c>
      <c r="B2448" s="2">
        <v>126</v>
      </c>
      <c r="C2448" s="2">
        <v>205</v>
      </c>
      <c r="D2448" s="2" t="s">
        <v>4086</v>
      </c>
      <c r="E2448" s="2" t="s">
        <v>5260</v>
      </c>
      <c r="F2448" s="2" t="s">
        <v>1202</v>
      </c>
      <c r="G2448" s="2" t="s">
        <v>5261</v>
      </c>
      <c r="H2448" s="2" t="s">
        <v>5262</v>
      </c>
      <c r="I2448" s="2"/>
      <c r="J2448" t="s">
        <v>62</v>
      </c>
    </row>
    <row r="2449" spans="1:10" x14ac:dyDescent="0.25">
      <c r="A2449" s="2">
        <v>80</v>
      </c>
      <c r="B2449" s="2">
        <v>125</v>
      </c>
      <c r="C2449" s="2">
        <v>205</v>
      </c>
      <c r="D2449" s="2" t="s">
        <v>3784</v>
      </c>
      <c r="E2449" s="2" t="s">
        <v>5263</v>
      </c>
      <c r="F2449" s="2" t="s">
        <v>2503</v>
      </c>
      <c r="G2449" s="2" t="s">
        <v>5264</v>
      </c>
      <c r="H2449" s="2" t="s">
        <v>5265</v>
      </c>
      <c r="I2449" s="2" t="s">
        <v>227</v>
      </c>
      <c r="J2449" t="s">
        <v>62</v>
      </c>
    </row>
    <row r="2450" spans="1:10" x14ac:dyDescent="0.25">
      <c r="A2450" s="2">
        <v>80</v>
      </c>
      <c r="B2450" s="2">
        <v>125</v>
      </c>
      <c r="C2450" s="2">
        <v>205</v>
      </c>
      <c r="D2450" s="2" t="s">
        <v>3784</v>
      </c>
      <c r="E2450" s="2" t="s">
        <v>5263</v>
      </c>
      <c r="F2450" s="2" t="s">
        <v>2503</v>
      </c>
      <c r="G2450" s="2" t="s">
        <v>5264</v>
      </c>
      <c r="H2450" s="2" t="s">
        <v>5266</v>
      </c>
      <c r="I2450" s="2" t="s">
        <v>196</v>
      </c>
      <c r="J2450" t="s">
        <v>62</v>
      </c>
    </row>
    <row r="2451" spans="1:10" x14ac:dyDescent="0.25">
      <c r="A2451" s="2">
        <v>80</v>
      </c>
      <c r="B2451" s="2">
        <v>125</v>
      </c>
      <c r="C2451" s="2">
        <v>205</v>
      </c>
      <c r="D2451" s="2" t="s">
        <v>3784</v>
      </c>
      <c r="E2451" s="2" t="s">
        <v>5267</v>
      </c>
      <c r="F2451" s="2" t="s">
        <v>1379</v>
      </c>
      <c r="G2451" s="2" t="s">
        <v>5268</v>
      </c>
      <c r="H2451" s="2" t="s">
        <v>5269</v>
      </c>
      <c r="I2451" s="2"/>
      <c r="J2451" t="s">
        <v>62</v>
      </c>
    </row>
    <row r="2452" spans="1:10" x14ac:dyDescent="0.25">
      <c r="A2452" s="2">
        <v>80</v>
      </c>
      <c r="B2452" s="2">
        <v>125</v>
      </c>
      <c r="C2452" s="2">
        <v>205</v>
      </c>
      <c r="D2452" s="2" t="s">
        <v>3784</v>
      </c>
      <c r="E2452" s="2" t="s">
        <v>5267</v>
      </c>
      <c r="F2452" s="2" t="s">
        <v>1379</v>
      </c>
      <c r="G2452" s="2" t="s">
        <v>5268</v>
      </c>
      <c r="H2452" s="2" t="s">
        <v>5270</v>
      </c>
      <c r="I2452" s="2"/>
      <c r="J2452" t="s">
        <v>62</v>
      </c>
    </row>
    <row r="2453" spans="1:10" x14ac:dyDescent="0.25">
      <c r="A2453" s="2">
        <v>81</v>
      </c>
      <c r="B2453" s="2">
        <v>124</v>
      </c>
      <c r="C2453" s="2">
        <v>205</v>
      </c>
      <c r="D2453" s="2" t="s">
        <v>4094</v>
      </c>
      <c r="E2453" s="2" t="s">
        <v>5271</v>
      </c>
      <c r="F2453" s="2" t="s">
        <v>4230</v>
      </c>
      <c r="G2453" s="2" t="s">
        <v>5208</v>
      </c>
      <c r="H2453" s="2" t="s">
        <v>5272</v>
      </c>
      <c r="I2453" s="2" t="s">
        <v>196</v>
      </c>
      <c r="J2453" t="s">
        <v>62</v>
      </c>
    </row>
    <row r="2454" spans="1:10" x14ac:dyDescent="0.25">
      <c r="A2454" s="2">
        <v>81</v>
      </c>
      <c r="B2454" s="2">
        <v>124</v>
      </c>
      <c r="C2454" s="2">
        <v>205</v>
      </c>
      <c r="D2454" s="2" t="s">
        <v>4094</v>
      </c>
      <c r="E2454" s="2" t="s">
        <v>5273</v>
      </c>
      <c r="F2454" s="2" t="s">
        <v>3756</v>
      </c>
      <c r="G2454" s="2" t="s">
        <v>5274</v>
      </c>
      <c r="H2454" s="2">
        <v>1217</v>
      </c>
      <c r="I2454" s="2"/>
      <c r="J2454" t="s">
        <v>62</v>
      </c>
    </row>
    <row r="2455" spans="1:10" x14ac:dyDescent="0.25">
      <c r="A2455" s="2">
        <v>82</v>
      </c>
      <c r="B2455" s="2">
        <v>123</v>
      </c>
      <c r="C2455" s="2">
        <v>205</v>
      </c>
      <c r="D2455" s="2" t="s">
        <v>4527</v>
      </c>
      <c r="E2455" s="2" t="s">
        <v>5275</v>
      </c>
      <c r="F2455" s="2" t="s">
        <v>80</v>
      </c>
      <c r="G2455" s="2" t="s">
        <v>5276</v>
      </c>
      <c r="H2455" s="2" t="s">
        <v>5277</v>
      </c>
      <c r="I2455" s="2" t="s">
        <v>92</v>
      </c>
      <c r="J2455" t="s">
        <v>62</v>
      </c>
    </row>
    <row r="2456" spans="1:10" x14ac:dyDescent="0.25">
      <c r="A2456" s="2">
        <v>82</v>
      </c>
      <c r="B2456" s="2">
        <v>123</v>
      </c>
      <c r="C2456" s="2">
        <v>205</v>
      </c>
      <c r="D2456" s="2" t="s">
        <v>4527</v>
      </c>
      <c r="E2456" s="2" t="s">
        <v>5278</v>
      </c>
      <c r="F2456" s="2" t="s">
        <v>2503</v>
      </c>
      <c r="G2456" s="2" t="s">
        <v>5279</v>
      </c>
      <c r="H2456" s="2" t="s">
        <v>5280</v>
      </c>
      <c r="I2456" s="2" t="s">
        <v>227</v>
      </c>
      <c r="J2456" t="s">
        <v>62</v>
      </c>
    </row>
    <row r="2457" spans="1:10" x14ac:dyDescent="0.25">
      <c r="A2457" s="2">
        <v>82</v>
      </c>
      <c r="B2457" s="2">
        <v>123</v>
      </c>
      <c r="C2457" s="2">
        <v>205</v>
      </c>
      <c r="D2457" s="2" t="s">
        <v>4527</v>
      </c>
      <c r="E2457" s="2" t="s">
        <v>5278</v>
      </c>
      <c r="F2457" s="2" t="s">
        <v>2503</v>
      </c>
      <c r="G2457" s="2" t="s">
        <v>5279</v>
      </c>
      <c r="H2457" s="2" t="s">
        <v>5281</v>
      </c>
      <c r="I2457" s="2" t="s">
        <v>196</v>
      </c>
      <c r="J2457" t="s">
        <v>62</v>
      </c>
    </row>
    <row r="2458" spans="1:10" x14ac:dyDescent="0.25">
      <c r="A2458" s="2">
        <v>82</v>
      </c>
      <c r="B2458" s="2">
        <v>123</v>
      </c>
      <c r="C2458" s="2">
        <v>205</v>
      </c>
      <c r="D2458" s="2" t="s">
        <v>4527</v>
      </c>
      <c r="E2458" s="2" t="s">
        <v>5278</v>
      </c>
      <c r="F2458" s="2" t="s">
        <v>2503</v>
      </c>
      <c r="G2458" s="2" t="s">
        <v>5279</v>
      </c>
      <c r="H2458" s="2" t="s">
        <v>5282</v>
      </c>
      <c r="I2458" s="2" t="s">
        <v>197</v>
      </c>
      <c r="J2458" t="s">
        <v>62</v>
      </c>
    </row>
    <row r="2459" spans="1:10" x14ac:dyDescent="0.25">
      <c r="A2459" s="2">
        <v>82</v>
      </c>
      <c r="B2459" s="2">
        <v>123</v>
      </c>
      <c r="C2459" s="2">
        <v>205</v>
      </c>
      <c r="D2459" s="2" t="s">
        <v>4527</v>
      </c>
      <c r="E2459" s="2" t="s">
        <v>5283</v>
      </c>
      <c r="F2459" s="2" t="s">
        <v>4008</v>
      </c>
      <c r="G2459" s="2" t="s">
        <v>5284</v>
      </c>
      <c r="H2459" s="2" t="s">
        <v>5285</v>
      </c>
      <c r="I2459" s="2"/>
      <c r="J2459" t="s">
        <v>62</v>
      </c>
    </row>
    <row r="2460" spans="1:10" x14ac:dyDescent="0.25">
      <c r="A2460" s="2">
        <v>82</v>
      </c>
      <c r="B2460" s="2">
        <v>123</v>
      </c>
      <c r="C2460" s="2">
        <v>205</v>
      </c>
      <c r="D2460" s="2" t="s">
        <v>4527</v>
      </c>
      <c r="E2460" s="2" t="s">
        <v>5283</v>
      </c>
      <c r="F2460" s="2" t="s">
        <v>4008</v>
      </c>
      <c r="G2460" s="2" t="s">
        <v>5284</v>
      </c>
      <c r="H2460" s="2" t="s">
        <v>5286</v>
      </c>
      <c r="I2460" s="2" t="s">
        <v>196</v>
      </c>
      <c r="J2460" t="s">
        <v>62</v>
      </c>
    </row>
    <row r="2461" spans="1:10" x14ac:dyDescent="0.25">
      <c r="A2461" s="2">
        <v>82</v>
      </c>
      <c r="B2461" s="2">
        <v>123</v>
      </c>
      <c r="C2461" s="2">
        <v>205</v>
      </c>
      <c r="D2461" s="2" t="s">
        <v>4527</v>
      </c>
      <c r="E2461" s="2" t="s">
        <v>5287</v>
      </c>
      <c r="F2461" s="2" t="s">
        <v>2953</v>
      </c>
      <c r="G2461" s="2" t="s">
        <v>5057</v>
      </c>
      <c r="H2461" s="2" t="s">
        <v>5288</v>
      </c>
      <c r="I2461" s="2" t="s">
        <v>92</v>
      </c>
      <c r="J2461" t="s">
        <v>62</v>
      </c>
    </row>
    <row r="2462" spans="1:10" x14ac:dyDescent="0.25">
      <c r="A2462" s="2">
        <v>82</v>
      </c>
      <c r="B2462" s="2">
        <v>123</v>
      </c>
      <c r="C2462" s="2">
        <v>205</v>
      </c>
      <c r="D2462" s="2" t="s">
        <v>4527</v>
      </c>
      <c r="E2462" s="2" t="s">
        <v>5287</v>
      </c>
      <c r="F2462" s="2" t="s">
        <v>2953</v>
      </c>
      <c r="G2462" s="2" t="s">
        <v>5057</v>
      </c>
      <c r="H2462" s="2" t="s">
        <v>5289</v>
      </c>
      <c r="I2462" s="2"/>
      <c r="J2462" t="s">
        <v>62</v>
      </c>
    </row>
    <row r="2463" spans="1:10" x14ac:dyDescent="0.25">
      <c r="A2463" s="2">
        <v>82</v>
      </c>
      <c r="B2463" s="2">
        <v>123</v>
      </c>
      <c r="C2463" s="2">
        <v>205</v>
      </c>
      <c r="D2463" s="2" t="s">
        <v>4527</v>
      </c>
      <c r="E2463" s="2" t="s">
        <v>5287</v>
      </c>
      <c r="F2463" s="2" t="s">
        <v>2953</v>
      </c>
      <c r="G2463" s="2" t="s">
        <v>5057</v>
      </c>
      <c r="H2463" s="2" t="s">
        <v>5290</v>
      </c>
      <c r="I2463" s="2"/>
      <c r="J2463" t="s">
        <v>62</v>
      </c>
    </row>
    <row r="2464" spans="1:10" x14ac:dyDescent="0.25">
      <c r="A2464" s="2">
        <v>83</v>
      </c>
      <c r="B2464" s="2">
        <v>122</v>
      </c>
      <c r="C2464" s="2">
        <v>205</v>
      </c>
      <c r="D2464" s="2" t="s">
        <v>4530</v>
      </c>
      <c r="E2464" s="2" t="s">
        <v>5291</v>
      </c>
      <c r="F2464" s="2" t="s">
        <v>1131</v>
      </c>
      <c r="G2464" s="2" t="s">
        <v>5292</v>
      </c>
      <c r="H2464" s="2">
        <v>-10.6</v>
      </c>
      <c r="I2464" s="2"/>
      <c r="J2464" t="s">
        <v>62</v>
      </c>
    </row>
    <row r="2465" spans="1:10" x14ac:dyDescent="0.25">
      <c r="A2465" s="2">
        <v>83</v>
      </c>
      <c r="B2465" s="2">
        <v>122</v>
      </c>
      <c r="C2465" s="2">
        <v>205</v>
      </c>
      <c r="D2465" s="2" t="s">
        <v>4530</v>
      </c>
      <c r="E2465" s="2" t="s">
        <v>5291</v>
      </c>
      <c r="F2465" s="2" t="s">
        <v>1131</v>
      </c>
      <c r="G2465" s="2" t="s">
        <v>5292</v>
      </c>
      <c r="H2465" s="2" t="s">
        <v>5293</v>
      </c>
      <c r="I2465" s="2" t="s">
        <v>78</v>
      </c>
      <c r="J2465" t="s">
        <v>62</v>
      </c>
    </row>
    <row r="2466" spans="1:10" x14ac:dyDescent="0.25">
      <c r="A2466" s="2">
        <v>83</v>
      </c>
      <c r="B2466" s="2">
        <v>122</v>
      </c>
      <c r="C2466" s="2">
        <v>205</v>
      </c>
      <c r="D2466" s="2" t="s">
        <v>4530</v>
      </c>
      <c r="E2466" s="2" t="s">
        <v>5291</v>
      </c>
      <c r="F2466" s="2" t="s">
        <v>1131</v>
      </c>
      <c r="G2466" s="2" t="s">
        <v>5292</v>
      </c>
      <c r="H2466" s="2" t="s">
        <v>5294</v>
      </c>
      <c r="I2466" s="2"/>
      <c r="J2466" t="s">
        <v>62</v>
      </c>
    </row>
    <row r="2467" spans="1:10" x14ac:dyDescent="0.25">
      <c r="A2467" s="2">
        <v>83</v>
      </c>
      <c r="B2467" s="2">
        <v>122</v>
      </c>
      <c r="C2467" s="2">
        <v>205</v>
      </c>
      <c r="D2467" s="2" t="s">
        <v>4530</v>
      </c>
      <c r="E2467" s="2" t="s">
        <v>5291</v>
      </c>
      <c r="F2467" s="2" t="s">
        <v>1131</v>
      </c>
      <c r="G2467" s="2" t="s">
        <v>5292</v>
      </c>
      <c r="H2467" s="2" t="s">
        <v>5295</v>
      </c>
      <c r="I2467" s="2" t="s">
        <v>227</v>
      </c>
      <c r="J2467" t="s">
        <v>62</v>
      </c>
    </row>
    <row r="2468" spans="1:10" x14ac:dyDescent="0.25">
      <c r="A2468" s="2">
        <v>83</v>
      </c>
      <c r="B2468" s="2">
        <v>122</v>
      </c>
      <c r="C2468" s="2">
        <v>205</v>
      </c>
      <c r="D2468" s="2" t="s">
        <v>4530</v>
      </c>
      <c r="E2468" s="2" t="s">
        <v>5296</v>
      </c>
      <c r="F2468" s="2" t="s">
        <v>672</v>
      </c>
      <c r="G2468" s="2" t="s">
        <v>5297</v>
      </c>
      <c r="H2468" s="2" t="s">
        <v>5298</v>
      </c>
      <c r="I2468" s="2"/>
      <c r="J2468" t="s">
        <v>62</v>
      </c>
    </row>
    <row r="2469" spans="1:10" x14ac:dyDescent="0.25">
      <c r="A2469" s="2">
        <v>83</v>
      </c>
      <c r="B2469" s="2">
        <v>122</v>
      </c>
      <c r="C2469" s="2">
        <v>205</v>
      </c>
      <c r="D2469" s="2" t="s">
        <v>4530</v>
      </c>
      <c r="E2469" s="2" t="s">
        <v>5296</v>
      </c>
      <c r="F2469" s="2" t="s">
        <v>672</v>
      </c>
      <c r="G2469" s="2" t="s">
        <v>5297</v>
      </c>
      <c r="H2469" s="2" t="s">
        <v>5299</v>
      </c>
      <c r="I2469" s="2" t="s">
        <v>227</v>
      </c>
      <c r="J2469" t="s">
        <v>62</v>
      </c>
    </row>
    <row r="2470" spans="1:10" x14ac:dyDescent="0.25">
      <c r="A2470" s="2">
        <v>83</v>
      </c>
      <c r="B2470" s="2">
        <v>122</v>
      </c>
      <c r="C2470" s="2">
        <v>205</v>
      </c>
      <c r="D2470" s="2" t="s">
        <v>4530</v>
      </c>
      <c r="E2470" s="2" t="s">
        <v>5300</v>
      </c>
      <c r="F2470" s="2" t="s">
        <v>4230</v>
      </c>
      <c r="G2470" s="2" t="s">
        <v>5301</v>
      </c>
      <c r="H2470" s="2" t="s">
        <v>5302</v>
      </c>
      <c r="I2470" s="2" t="s">
        <v>92</v>
      </c>
      <c r="J2470" t="s">
        <v>62</v>
      </c>
    </row>
    <row r="2471" spans="1:10" x14ac:dyDescent="0.25">
      <c r="A2471" s="2">
        <v>83</v>
      </c>
      <c r="B2471" s="2">
        <v>122</v>
      </c>
      <c r="C2471" s="2">
        <v>205</v>
      </c>
      <c r="D2471" s="2" t="s">
        <v>4530</v>
      </c>
      <c r="E2471" s="2" t="s">
        <v>5303</v>
      </c>
      <c r="F2471" s="2" t="s">
        <v>5304</v>
      </c>
      <c r="G2471" s="2" t="s">
        <v>5305</v>
      </c>
      <c r="H2471" s="2">
        <v>150</v>
      </c>
      <c r="I2471" s="2"/>
      <c r="J2471" t="s">
        <v>62</v>
      </c>
    </row>
    <row r="2472" spans="1:10" x14ac:dyDescent="0.25">
      <c r="A2472" s="2">
        <v>84</v>
      </c>
      <c r="B2472" s="2">
        <v>121</v>
      </c>
      <c r="C2472" s="2">
        <v>205</v>
      </c>
      <c r="D2472" s="2" t="s">
        <v>4745</v>
      </c>
      <c r="E2472" s="2" t="s">
        <v>5306</v>
      </c>
      <c r="F2472" s="2" t="s">
        <v>80</v>
      </c>
      <c r="G2472" s="2" t="s">
        <v>5307</v>
      </c>
      <c r="H2472" s="2" t="s">
        <v>5306</v>
      </c>
      <c r="I2472" s="2" t="s">
        <v>92</v>
      </c>
      <c r="J2472" t="s">
        <v>62</v>
      </c>
    </row>
    <row r="2473" spans="1:10" x14ac:dyDescent="0.25">
      <c r="A2473" s="2">
        <v>84</v>
      </c>
      <c r="B2473" s="2">
        <v>121</v>
      </c>
      <c r="C2473" s="2">
        <v>205</v>
      </c>
      <c r="D2473" s="2" t="s">
        <v>4745</v>
      </c>
      <c r="E2473" s="2" t="s">
        <v>5308</v>
      </c>
      <c r="F2473" s="2" t="s">
        <v>2503</v>
      </c>
      <c r="G2473" s="2" t="s">
        <v>5309</v>
      </c>
      <c r="H2473" s="2" t="s">
        <v>5310</v>
      </c>
      <c r="I2473" s="2" t="s">
        <v>227</v>
      </c>
      <c r="J2473" t="s">
        <v>62</v>
      </c>
    </row>
    <row r="2474" spans="1:10" x14ac:dyDescent="0.25">
      <c r="A2474" s="2">
        <v>84</v>
      </c>
      <c r="B2474" s="2">
        <v>121</v>
      </c>
      <c r="C2474" s="2">
        <v>205</v>
      </c>
      <c r="D2474" s="2" t="s">
        <v>4745</v>
      </c>
      <c r="E2474" s="2" t="s">
        <v>5311</v>
      </c>
      <c r="F2474" s="2" t="s">
        <v>1726</v>
      </c>
      <c r="G2474" s="2" t="s">
        <v>5312</v>
      </c>
      <c r="H2474" s="2" t="s">
        <v>5313</v>
      </c>
      <c r="I2474" s="2" t="s">
        <v>196</v>
      </c>
      <c r="J2474" t="s">
        <v>62</v>
      </c>
    </row>
    <row r="2475" spans="1:10" x14ac:dyDescent="0.25">
      <c r="A2475" s="2">
        <v>84</v>
      </c>
      <c r="B2475" s="2">
        <v>121</v>
      </c>
      <c r="C2475" s="2">
        <v>205</v>
      </c>
      <c r="D2475" s="2" t="s">
        <v>4745</v>
      </c>
      <c r="E2475" s="2" t="s">
        <v>5314</v>
      </c>
      <c r="F2475" s="2" t="s">
        <v>4503</v>
      </c>
      <c r="G2475" s="2" t="s">
        <v>5315</v>
      </c>
      <c r="H2475" s="2" t="s">
        <v>5316</v>
      </c>
      <c r="I2475" s="2"/>
      <c r="J2475" t="s">
        <v>62</v>
      </c>
    </row>
    <row r="2476" spans="1:10" x14ac:dyDescent="0.25">
      <c r="A2476" s="2">
        <v>84</v>
      </c>
      <c r="B2476" s="2">
        <v>121</v>
      </c>
      <c r="C2476" s="2">
        <v>205</v>
      </c>
      <c r="D2476" s="2" t="s">
        <v>4745</v>
      </c>
      <c r="E2476" s="2" t="s">
        <v>5314</v>
      </c>
      <c r="F2476" s="2" t="s">
        <v>4503</v>
      </c>
      <c r="G2476" s="2" t="s">
        <v>5315</v>
      </c>
      <c r="H2476" s="2" t="s">
        <v>5317</v>
      </c>
      <c r="I2476" s="2" t="s">
        <v>273</v>
      </c>
      <c r="J2476" t="s">
        <v>62</v>
      </c>
    </row>
    <row r="2477" spans="1:10" x14ac:dyDescent="0.25">
      <c r="A2477" s="2">
        <v>84</v>
      </c>
      <c r="B2477" s="2">
        <v>121</v>
      </c>
      <c r="C2477" s="2">
        <v>205</v>
      </c>
      <c r="D2477" s="2" t="s">
        <v>4745</v>
      </c>
      <c r="E2477" s="2" t="s">
        <v>5314</v>
      </c>
      <c r="F2477" s="2" t="s">
        <v>4503</v>
      </c>
      <c r="G2477" s="2" t="s">
        <v>5315</v>
      </c>
      <c r="H2477" s="2" t="s">
        <v>5318</v>
      </c>
      <c r="I2477" s="2"/>
      <c r="J2477" t="s">
        <v>62</v>
      </c>
    </row>
    <row r="2478" spans="1:10" x14ac:dyDescent="0.25">
      <c r="A2478" s="2">
        <v>85</v>
      </c>
      <c r="B2478" s="2">
        <v>120</v>
      </c>
      <c r="C2478" s="2">
        <v>205</v>
      </c>
      <c r="D2478" s="2" t="s">
        <v>4883</v>
      </c>
      <c r="E2478" s="2" t="s">
        <v>5319</v>
      </c>
      <c r="F2478" s="2" t="s">
        <v>4230</v>
      </c>
      <c r="G2478" s="2" t="s">
        <v>5320</v>
      </c>
      <c r="H2478" s="2" t="s">
        <v>5321</v>
      </c>
      <c r="I2478" s="2"/>
      <c r="J2478" t="s">
        <v>62</v>
      </c>
    </row>
    <row r="2479" spans="1:10" x14ac:dyDescent="0.25">
      <c r="A2479" s="2">
        <v>85</v>
      </c>
      <c r="B2479" s="2">
        <v>120</v>
      </c>
      <c r="C2479" s="2">
        <v>205</v>
      </c>
      <c r="D2479" s="2" t="s">
        <v>4883</v>
      </c>
      <c r="E2479" s="2" t="s">
        <v>5319</v>
      </c>
      <c r="F2479" s="2" t="s">
        <v>4230</v>
      </c>
      <c r="G2479" s="2" t="s">
        <v>5320</v>
      </c>
      <c r="H2479" s="2" t="s">
        <v>5322</v>
      </c>
      <c r="I2479" s="2" t="s">
        <v>273</v>
      </c>
      <c r="J2479" t="s">
        <v>62</v>
      </c>
    </row>
    <row r="2480" spans="1:10" x14ac:dyDescent="0.25">
      <c r="A2480" s="2">
        <v>85</v>
      </c>
      <c r="B2480" s="2">
        <v>120</v>
      </c>
      <c r="C2480" s="2">
        <v>205</v>
      </c>
      <c r="D2480" s="2" t="s">
        <v>4883</v>
      </c>
      <c r="E2480" s="2" t="s">
        <v>5323</v>
      </c>
      <c r="F2480" s="2" t="s">
        <v>4779</v>
      </c>
      <c r="G2480" s="2" t="s">
        <v>5324</v>
      </c>
      <c r="H2480" s="2" t="s">
        <v>5325</v>
      </c>
      <c r="I2480" s="2" t="s">
        <v>92</v>
      </c>
      <c r="J2480" t="s">
        <v>62</v>
      </c>
    </row>
    <row r="2481" spans="1:10" x14ac:dyDescent="0.25">
      <c r="A2481" s="2">
        <v>85</v>
      </c>
      <c r="B2481" s="2">
        <v>120</v>
      </c>
      <c r="C2481" s="2">
        <v>205</v>
      </c>
      <c r="D2481" s="2" t="s">
        <v>4883</v>
      </c>
      <c r="E2481" s="2" t="s">
        <v>5323</v>
      </c>
      <c r="F2481" s="2" t="s">
        <v>4779</v>
      </c>
      <c r="G2481" s="2" t="s">
        <v>5324</v>
      </c>
      <c r="H2481" s="2" t="s">
        <v>5326</v>
      </c>
      <c r="I2481" s="2" t="s">
        <v>196</v>
      </c>
      <c r="J2481" t="s">
        <v>62</v>
      </c>
    </row>
    <row r="2482" spans="1:10" x14ac:dyDescent="0.25">
      <c r="A2482" s="2">
        <v>87</v>
      </c>
      <c r="B2482" s="2">
        <v>118</v>
      </c>
      <c r="C2482" s="2">
        <v>205</v>
      </c>
      <c r="D2482" s="2" t="s">
        <v>5079</v>
      </c>
      <c r="E2482" s="2" t="s">
        <v>5327</v>
      </c>
      <c r="F2482" s="2" t="s">
        <v>2503</v>
      </c>
      <c r="G2482" s="2" t="s">
        <v>5328</v>
      </c>
      <c r="H2482" s="2" t="s">
        <v>5329</v>
      </c>
      <c r="I2482" s="2" t="s">
        <v>45</v>
      </c>
      <c r="J2482" t="s">
        <v>62</v>
      </c>
    </row>
    <row r="2483" spans="1:10" x14ac:dyDescent="0.25">
      <c r="A2483" s="2">
        <v>87</v>
      </c>
      <c r="B2483" s="2">
        <v>118</v>
      </c>
      <c r="C2483" s="2">
        <v>205</v>
      </c>
      <c r="D2483" s="2" t="s">
        <v>5079</v>
      </c>
      <c r="E2483" s="2" t="s">
        <v>5330</v>
      </c>
      <c r="F2483" s="2" t="s">
        <v>1131</v>
      </c>
      <c r="G2483" s="2" t="s">
        <v>5331</v>
      </c>
      <c r="H2483" s="2" t="s">
        <v>5332</v>
      </c>
      <c r="I2483" s="2"/>
      <c r="J2483" t="s">
        <v>62</v>
      </c>
    </row>
    <row r="2484" spans="1:10" x14ac:dyDescent="0.25">
      <c r="A2484" s="2">
        <v>80</v>
      </c>
      <c r="B2484" s="2">
        <v>126</v>
      </c>
      <c r="C2484" s="2">
        <v>206</v>
      </c>
      <c r="D2484" s="2" t="s">
        <v>3784</v>
      </c>
      <c r="E2484" s="2" t="s">
        <v>5333</v>
      </c>
      <c r="F2484" s="2">
        <v>-5</v>
      </c>
      <c r="G2484" s="2" t="s">
        <v>5334</v>
      </c>
      <c r="H2484" s="2" t="s">
        <v>5335</v>
      </c>
      <c r="I2484" s="2" t="s">
        <v>196</v>
      </c>
      <c r="J2484" t="s">
        <v>62</v>
      </c>
    </row>
    <row r="2485" spans="1:10" x14ac:dyDescent="0.25">
      <c r="A2485" s="2">
        <v>80</v>
      </c>
      <c r="B2485" s="2">
        <v>126</v>
      </c>
      <c r="C2485" s="2">
        <v>206</v>
      </c>
      <c r="D2485" s="2" t="s">
        <v>3784</v>
      </c>
      <c r="E2485" s="2" t="s">
        <v>5336</v>
      </c>
      <c r="F2485" s="2" t="s">
        <v>1892</v>
      </c>
      <c r="G2485" s="2" t="s">
        <v>5337</v>
      </c>
      <c r="H2485" s="2" t="s">
        <v>5338</v>
      </c>
      <c r="I2485" s="2"/>
      <c r="J2485" t="s">
        <v>62</v>
      </c>
    </row>
    <row r="2486" spans="1:10" x14ac:dyDescent="0.25">
      <c r="A2486" s="2">
        <v>80</v>
      </c>
      <c r="B2486" s="2">
        <v>126</v>
      </c>
      <c r="C2486" s="2">
        <v>206</v>
      </c>
      <c r="D2486" s="2" t="s">
        <v>3784</v>
      </c>
      <c r="E2486" s="2" t="s">
        <v>5336</v>
      </c>
      <c r="F2486" s="2" t="s">
        <v>1892</v>
      </c>
      <c r="G2486" s="2" t="s">
        <v>5337</v>
      </c>
      <c r="H2486" s="2" t="s">
        <v>5339</v>
      </c>
      <c r="I2486" s="2"/>
      <c r="J2486" t="s">
        <v>62</v>
      </c>
    </row>
    <row r="2487" spans="1:10" x14ac:dyDescent="0.25">
      <c r="A2487" s="2">
        <v>81</v>
      </c>
      <c r="B2487" s="2">
        <v>125</v>
      </c>
      <c r="C2487" s="2">
        <v>206</v>
      </c>
      <c r="D2487" s="2" t="s">
        <v>4094</v>
      </c>
      <c r="E2487" s="2" t="s">
        <v>5340</v>
      </c>
      <c r="F2487" s="2" t="s">
        <v>1556</v>
      </c>
      <c r="G2487" s="2" t="s">
        <v>5341</v>
      </c>
      <c r="H2487" s="2" t="s">
        <v>5342</v>
      </c>
      <c r="I2487" s="2"/>
      <c r="J2487" t="s">
        <v>62</v>
      </c>
    </row>
    <row r="2488" spans="1:10" x14ac:dyDescent="0.25">
      <c r="A2488" s="2">
        <v>81</v>
      </c>
      <c r="B2488" s="2">
        <v>125</v>
      </c>
      <c r="C2488" s="2">
        <v>206</v>
      </c>
      <c r="D2488" s="2" t="s">
        <v>4094</v>
      </c>
      <c r="E2488" s="2" t="s">
        <v>5340</v>
      </c>
      <c r="F2488" s="2" t="s">
        <v>1556</v>
      </c>
      <c r="G2488" s="2" t="s">
        <v>5341</v>
      </c>
      <c r="H2488" s="2" t="s">
        <v>5343</v>
      </c>
      <c r="I2488" s="2"/>
      <c r="J2488" t="s">
        <v>62</v>
      </c>
    </row>
    <row r="2489" spans="1:10" x14ac:dyDescent="0.25">
      <c r="A2489" s="2">
        <v>81</v>
      </c>
      <c r="B2489" s="2">
        <v>125</v>
      </c>
      <c r="C2489" s="2">
        <v>206</v>
      </c>
      <c r="D2489" s="2" t="s">
        <v>4094</v>
      </c>
      <c r="E2489" s="2" t="s">
        <v>5340</v>
      </c>
      <c r="F2489" s="2" t="s">
        <v>1556</v>
      </c>
      <c r="G2489" s="2" t="s">
        <v>5341</v>
      </c>
      <c r="H2489" s="2" t="s">
        <v>5344</v>
      </c>
      <c r="I2489" s="2"/>
      <c r="J2489" t="s">
        <v>62</v>
      </c>
    </row>
    <row r="2490" spans="1:10" x14ac:dyDescent="0.25">
      <c r="A2490" s="2">
        <v>81</v>
      </c>
      <c r="B2490" s="2">
        <v>125</v>
      </c>
      <c r="C2490" s="2">
        <v>206</v>
      </c>
      <c r="D2490" s="2" t="s">
        <v>4094</v>
      </c>
      <c r="E2490" s="2" t="s">
        <v>5345</v>
      </c>
      <c r="F2490" s="2" t="s">
        <v>1254</v>
      </c>
      <c r="G2490" s="2" t="s">
        <v>5346</v>
      </c>
      <c r="H2490" s="2" t="s">
        <v>5347</v>
      </c>
      <c r="I2490" s="2"/>
      <c r="J2490" t="s">
        <v>62</v>
      </c>
    </row>
    <row r="2491" spans="1:10" x14ac:dyDescent="0.25">
      <c r="A2491" s="2">
        <v>81</v>
      </c>
      <c r="B2491" s="2">
        <v>125</v>
      </c>
      <c r="C2491" s="2">
        <v>206</v>
      </c>
      <c r="D2491" s="2" t="s">
        <v>4094</v>
      </c>
      <c r="E2491" s="2" t="s">
        <v>5348</v>
      </c>
      <c r="F2491" s="2" t="s">
        <v>4937</v>
      </c>
      <c r="G2491" s="2" t="s">
        <v>5349</v>
      </c>
      <c r="H2491" s="2" t="s">
        <v>5350</v>
      </c>
      <c r="I2491" s="2"/>
      <c r="J2491" t="s">
        <v>62</v>
      </c>
    </row>
    <row r="2492" spans="1:10" x14ac:dyDescent="0.25">
      <c r="A2492" s="2">
        <v>81</v>
      </c>
      <c r="B2492" s="2">
        <v>125</v>
      </c>
      <c r="C2492" s="2">
        <v>206</v>
      </c>
      <c r="D2492" s="2" t="s">
        <v>4094</v>
      </c>
      <c r="E2492" s="2" t="s">
        <v>5348</v>
      </c>
      <c r="F2492" s="2" t="s">
        <v>4937</v>
      </c>
      <c r="G2492" s="2" t="s">
        <v>5349</v>
      </c>
      <c r="H2492" s="2" t="s">
        <v>5351</v>
      </c>
      <c r="I2492" s="2" t="s">
        <v>197</v>
      </c>
      <c r="J2492" t="s">
        <v>62</v>
      </c>
    </row>
    <row r="2493" spans="1:10" x14ac:dyDescent="0.25">
      <c r="A2493" s="2">
        <v>81</v>
      </c>
      <c r="B2493" s="2">
        <v>125</v>
      </c>
      <c r="C2493" s="2">
        <v>206</v>
      </c>
      <c r="D2493" s="2" t="s">
        <v>4094</v>
      </c>
      <c r="E2493" s="2" t="s">
        <v>5348</v>
      </c>
      <c r="F2493" s="2" t="s">
        <v>4937</v>
      </c>
      <c r="G2493" s="2" t="s">
        <v>5349</v>
      </c>
      <c r="H2493" s="2" t="s">
        <v>5352</v>
      </c>
      <c r="I2493" s="2"/>
      <c r="J2493" t="s">
        <v>62</v>
      </c>
    </row>
    <row r="2494" spans="1:10" x14ac:dyDescent="0.25">
      <c r="A2494" s="2">
        <v>82</v>
      </c>
      <c r="B2494" s="2">
        <v>124</v>
      </c>
      <c r="C2494" s="2">
        <v>206</v>
      </c>
      <c r="D2494" s="2" t="s">
        <v>4527</v>
      </c>
      <c r="E2494" s="2" t="s">
        <v>5353</v>
      </c>
      <c r="F2494" s="2">
        <v>-7</v>
      </c>
      <c r="G2494" s="2" t="s">
        <v>5354</v>
      </c>
      <c r="H2494" s="2" t="s">
        <v>5355</v>
      </c>
      <c r="I2494" s="2"/>
      <c r="J2494" t="s">
        <v>62</v>
      </c>
    </row>
    <row r="2495" spans="1:10" x14ac:dyDescent="0.25">
      <c r="A2495" s="2">
        <v>82</v>
      </c>
      <c r="B2495" s="2">
        <v>124</v>
      </c>
      <c r="C2495" s="2">
        <v>206</v>
      </c>
      <c r="D2495" s="2" t="s">
        <v>4527</v>
      </c>
      <c r="E2495" s="2" t="s">
        <v>5353</v>
      </c>
      <c r="F2495" s="2">
        <v>-7</v>
      </c>
      <c r="G2495" s="2" t="s">
        <v>5354</v>
      </c>
      <c r="H2495" s="2" t="s">
        <v>5356</v>
      </c>
      <c r="I2495" s="2" t="s">
        <v>196</v>
      </c>
      <c r="J2495" t="s">
        <v>62</v>
      </c>
    </row>
    <row r="2496" spans="1:10" x14ac:dyDescent="0.25">
      <c r="A2496" s="2">
        <v>82</v>
      </c>
      <c r="B2496" s="2">
        <v>124</v>
      </c>
      <c r="C2496" s="2">
        <v>206</v>
      </c>
      <c r="D2496" s="2" t="s">
        <v>4527</v>
      </c>
      <c r="E2496" s="2" t="s">
        <v>5357</v>
      </c>
      <c r="F2496" s="2" t="s">
        <v>508</v>
      </c>
      <c r="G2496" s="2" t="s">
        <v>5358</v>
      </c>
      <c r="H2496" s="2" t="s">
        <v>1167</v>
      </c>
      <c r="I2496" s="2" t="s">
        <v>92</v>
      </c>
      <c r="J2496" t="s">
        <v>62</v>
      </c>
    </row>
    <row r="2497" spans="1:10" x14ac:dyDescent="0.25">
      <c r="A2497" s="2">
        <v>82</v>
      </c>
      <c r="B2497" s="2">
        <v>124</v>
      </c>
      <c r="C2497" s="2">
        <v>206</v>
      </c>
      <c r="D2497" s="2" t="s">
        <v>4527</v>
      </c>
      <c r="E2497" s="2" t="s">
        <v>5357</v>
      </c>
      <c r="F2497" s="2" t="s">
        <v>508</v>
      </c>
      <c r="G2497" s="2" t="s">
        <v>5358</v>
      </c>
      <c r="H2497" s="2" t="s">
        <v>5359</v>
      </c>
      <c r="I2497" s="2" t="s">
        <v>196</v>
      </c>
      <c r="J2497" t="s">
        <v>62</v>
      </c>
    </row>
    <row r="2498" spans="1:10" x14ac:dyDescent="0.25">
      <c r="A2498" s="2">
        <v>83</v>
      </c>
      <c r="B2498" s="2">
        <v>123</v>
      </c>
      <c r="C2498" s="2">
        <v>206</v>
      </c>
      <c r="D2498" s="2" t="s">
        <v>4530</v>
      </c>
      <c r="E2498" s="2" t="s">
        <v>5360</v>
      </c>
      <c r="F2498" s="2" t="s">
        <v>19</v>
      </c>
      <c r="G2498" s="2" t="s">
        <v>5361</v>
      </c>
      <c r="H2498" s="2" t="s">
        <v>5362</v>
      </c>
      <c r="I2498" s="2" t="s">
        <v>92</v>
      </c>
      <c r="J2498" t="s">
        <v>62</v>
      </c>
    </row>
    <row r="2499" spans="1:10" x14ac:dyDescent="0.25">
      <c r="A2499" s="2">
        <v>83</v>
      </c>
      <c r="B2499" s="2">
        <v>123</v>
      </c>
      <c r="C2499" s="2">
        <v>206</v>
      </c>
      <c r="D2499" s="2" t="s">
        <v>4530</v>
      </c>
      <c r="E2499" s="2" t="s">
        <v>5363</v>
      </c>
      <c r="F2499" s="2">
        <v>-10</v>
      </c>
      <c r="G2499" s="2" t="s">
        <v>5364</v>
      </c>
      <c r="H2499" s="2" t="s">
        <v>5365</v>
      </c>
      <c r="I2499" s="2" t="s">
        <v>227</v>
      </c>
      <c r="J2499" t="s">
        <v>62</v>
      </c>
    </row>
    <row r="2500" spans="1:10" x14ac:dyDescent="0.25">
      <c r="A2500" s="2">
        <v>83</v>
      </c>
      <c r="B2500" s="2">
        <v>123</v>
      </c>
      <c r="C2500" s="2">
        <v>206</v>
      </c>
      <c r="D2500" s="2" t="s">
        <v>4530</v>
      </c>
      <c r="E2500" s="2" t="s">
        <v>5363</v>
      </c>
      <c r="F2500" s="2">
        <v>-10</v>
      </c>
      <c r="G2500" s="2" t="s">
        <v>5364</v>
      </c>
      <c r="H2500" s="2" t="s">
        <v>5366</v>
      </c>
      <c r="I2500" s="2" t="s">
        <v>196</v>
      </c>
      <c r="J2500" t="s">
        <v>62</v>
      </c>
    </row>
    <row r="2501" spans="1:10" x14ac:dyDescent="0.25">
      <c r="A2501" s="2">
        <v>83</v>
      </c>
      <c r="B2501" s="2">
        <v>123</v>
      </c>
      <c r="C2501" s="2">
        <v>206</v>
      </c>
      <c r="D2501" s="2" t="s">
        <v>4530</v>
      </c>
      <c r="E2501" s="2" t="s">
        <v>5367</v>
      </c>
      <c r="F2501" s="2" t="s">
        <v>3990</v>
      </c>
      <c r="G2501" s="2" t="s">
        <v>5368</v>
      </c>
      <c r="H2501" s="2" t="s">
        <v>5369</v>
      </c>
      <c r="I2501" s="2" t="s">
        <v>273</v>
      </c>
      <c r="J2501" t="s">
        <v>62</v>
      </c>
    </row>
    <row r="2502" spans="1:10" x14ac:dyDescent="0.25">
      <c r="A2502" s="2">
        <v>83</v>
      </c>
      <c r="B2502" s="2">
        <v>123</v>
      </c>
      <c r="C2502" s="2">
        <v>206</v>
      </c>
      <c r="D2502" s="2" t="s">
        <v>4530</v>
      </c>
      <c r="E2502" s="2" t="s">
        <v>5370</v>
      </c>
      <c r="F2502" s="2" t="s">
        <v>5371</v>
      </c>
      <c r="G2502" s="2" t="s">
        <v>5372</v>
      </c>
      <c r="H2502" s="2" t="s">
        <v>5373</v>
      </c>
      <c r="I2502" s="2" t="s">
        <v>353</v>
      </c>
      <c r="J2502" t="s">
        <v>62</v>
      </c>
    </row>
    <row r="2503" spans="1:10" x14ac:dyDescent="0.25">
      <c r="A2503" s="2">
        <v>83</v>
      </c>
      <c r="B2503" s="2">
        <v>123</v>
      </c>
      <c r="C2503" s="2">
        <v>206</v>
      </c>
      <c r="D2503" s="2" t="s">
        <v>4530</v>
      </c>
      <c r="E2503" s="2" t="s">
        <v>5374</v>
      </c>
      <c r="F2503" s="2" t="s">
        <v>5375</v>
      </c>
      <c r="G2503" s="2" t="s">
        <v>5376</v>
      </c>
      <c r="H2503" s="2" t="s">
        <v>5377</v>
      </c>
      <c r="I2503" s="2"/>
      <c r="J2503" t="s">
        <v>62</v>
      </c>
    </row>
    <row r="2504" spans="1:10" x14ac:dyDescent="0.25">
      <c r="A2504" s="2">
        <v>84</v>
      </c>
      <c r="B2504" s="2">
        <v>122</v>
      </c>
      <c r="C2504" s="2">
        <v>206</v>
      </c>
      <c r="D2504" s="2" t="s">
        <v>4745</v>
      </c>
      <c r="E2504" s="2" t="s">
        <v>5378</v>
      </c>
      <c r="F2504" s="2" t="s">
        <v>164</v>
      </c>
      <c r="G2504" s="2" t="s">
        <v>5379</v>
      </c>
      <c r="H2504" s="2" t="s">
        <v>5380</v>
      </c>
      <c r="I2504" s="2"/>
      <c r="J2504" t="s">
        <v>62</v>
      </c>
    </row>
    <row r="2505" spans="1:10" x14ac:dyDescent="0.25">
      <c r="A2505" s="2">
        <v>84</v>
      </c>
      <c r="B2505" s="2">
        <v>122</v>
      </c>
      <c r="C2505" s="2">
        <v>206</v>
      </c>
      <c r="D2505" s="2" t="s">
        <v>4745</v>
      </c>
      <c r="E2505" s="2" t="s">
        <v>5381</v>
      </c>
      <c r="F2505" s="2">
        <v>-9</v>
      </c>
      <c r="G2505" s="2" t="s">
        <v>5382</v>
      </c>
      <c r="H2505" s="2" t="s">
        <v>5383</v>
      </c>
      <c r="I2505" s="2" t="s">
        <v>273</v>
      </c>
      <c r="J2505" t="s">
        <v>62</v>
      </c>
    </row>
    <row r="2506" spans="1:10" x14ac:dyDescent="0.25">
      <c r="A2506" s="2">
        <v>84</v>
      </c>
      <c r="B2506" s="2">
        <v>122</v>
      </c>
      <c r="C2506" s="2">
        <v>206</v>
      </c>
      <c r="D2506" s="2" t="s">
        <v>4745</v>
      </c>
      <c r="E2506" s="2" t="s">
        <v>5381</v>
      </c>
      <c r="F2506" s="2">
        <v>-9</v>
      </c>
      <c r="G2506" s="2" t="s">
        <v>5382</v>
      </c>
      <c r="H2506" s="2" t="s">
        <v>5384</v>
      </c>
      <c r="I2506" s="2" t="s">
        <v>78</v>
      </c>
      <c r="J2506" t="s">
        <v>62</v>
      </c>
    </row>
    <row r="2507" spans="1:10" x14ac:dyDescent="0.25">
      <c r="A2507" s="2">
        <v>86</v>
      </c>
      <c r="B2507" s="2">
        <v>120</v>
      </c>
      <c r="C2507" s="2">
        <v>206</v>
      </c>
      <c r="D2507" s="2" t="s">
        <v>5253</v>
      </c>
      <c r="E2507" s="2" t="s">
        <v>5385</v>
      </c>
      <c r="F2507" s="2" t="s">
        <v>4799</v>
      </c>
      <c r="G2507" s="2" t="s">
        <v>174</v>
      </c>
      <c r="H2507" s="2">
        <v>161.30000000000001</v>
      </c>
      <c r="I2507" s="2" t="s">
        <v>92</v>
      </c>
      <c r="J2507" t="s">
        <v>62</v>
      </c>
    </row>
    <row r="2508" spans="1:10" x14ac:dyDescent="0.25">
      <c r="A2508" s="2">
        <v>86</v>
      </c>
      <c r="B2508" s="2">
        <v>120</v>
      </c>
      <c r="C2508" s="2">
        <v>206</v>
      </c>
      <c r="D2508" s="2" t="s">
        <v>5253</v>
      </c>
      <c r="E2508" s="2" t="s">
        <v>5386</v>
      </c>
      <c r="F2508" s="2">
        <v>-10</v>
      </c>
      <c r="G2508" s="2" t="s">
        <v>5387</v>
      </c>
      <c r="H2508" s="2" t="s">
        <v>5388</v>
      </c>
      <c r="I2508" s="2" t="s">
        <v>110</v>
      </c>
      <c r="J2508" t="s">
        <v>62</v>
      </c>
    </row>
    <row r="2509" spans="1:10" x14ac:dyDescent="0.25">
      <c r="A2509" s="2">
        <v>86</v>
      </c>
      <c r="B2509" s="2">
        <v>120</v>
      </c>
      <c r="C2509" s="2">
        <v>206</v>
      </c>
      <c r="D2509" s="2" t="s">
        <v>5253</v>
      </c>
      <c r="E2509" s="2" t="s">
        <v>5386</v>
      </c>
      <c r="F2509" s="2">
        <v>-10</v>
      </c>
      <c r="G2509" s="2" t="s">
        <v>5387</v>
      </c>
      <c r="H2509" s="2" t="s">
        <v>5389</v>
      </c>
      <c r="I2509" s="2"/>
      <c r="J2509" t="s">
        <v>62</v>
      </c>
    </row>
    <row r="2510" spans="1:10" x14ac:dyDescent="0.25">
      <c r="A2510" s="2">
        <v>86</v>
      </c>
      <c r="B2510" s="2">
        <v>120</v>
      </c>
      <c r="C2510" s="2">
        <v>206</v>
      </c>
      <c r="D2510" s="2" t="s">
        <v>5253</v>
      </c>
      <c r="E2510" s="2" t="s">
        <v>5390</v>
      </c>
      <c r="F2510" s="2">
        <v>-15</v>
      </c>
      <c r="G2510" s="2" t="s">
        <v>5391</v>
      </c>
      <c r="H2510" s="2" t="s">
        <v>5392</v>
      </c>
      <c r="I2510" s="2" t="s">
        <v>92</v>
      </c>
      <c r="J2510" t="s">
        <v>62</v>
      </c>
    </row>
    <row r="2511" spans="1:10" x14ac:dyDescent="0.25">
      <c r="A2511" s="2">
        <v>86</v>
      </c>
      <c r="B2511" s="2">
        <v>120</v>
      </c>
      <c r="C2511" s="2">
        <v>206</v>
      </c>
      <c r="D2511" s="2" t="s">
        <v>5253</v>
      </c>
      <c r="E2511" s="2" t="s">
        <v>5390</v>
      </c>
      <c r="F2511" s="2">
        <v>-15</v>
      </c>
      <c r="G2511" s="2" t="s">
        <v>5391</v>
      </c>
      <c r="H2511" s="2" t="s">
        <v>5393</v>
      </c>
      <c r="I2511" s="2"/>
      <c r="J2511" t="s">
        <v>62</v>
      </c>
    </row>
    <row r="2512" spans="1:10" x14ac:dyDescent="0.25">
      <c r="A2512" s="2">
        <v>81</v>
      </c>
      <c r="B2512" s="2">
        <v>126</v>
      </c>
      <c r="C2512" s="2">
        <v>207</v>
      </c>
      <c r="D2512" s="2" t="s">
        <v>4094</v>
      </c>
      <c r="E2512" s="2" t="s">
        <v>5394</v>
      </c>
      <c r="F2512" s="2" t="s">
        <v>962</v>
      </c>
      <c r="G2512" s="2" t="s">
        <v>5395</v>
      </c>
      <c r="H2512" s="2" t="s">
        <v>5396</v>
      </c>
      <c r="I2512" s="2"/>
      <c r="J2512" t="s">
        <v>62</v>
      </c>
    </row>
    <row r="2513" spans="1:10" x14ac:dyDescent="0.25">
      <c r="A2513" s="2">
        <v>81</v>
      </c>
      <c r="B2513" s="2">
        <v>126</v>
      </c>
      <c r="C2513" s="2">
        <v>207</v>
      </c>
      <c r="D2513" s="2" t="s">
        <v>4094</v>
      </c>
      <c r="E2513" s="2" t="s">
        <v>5394</v>
      </c>
      <c r="F2513" s="2" t="s">
        <v>962</v>
      </c>
      <c r="G2513" s="2" t="s">
        <v>5397</v>
      </c>
      <c r="H2513" s="2" t="s">
        <v>5398</v>
      </c>
      <c r="I2513" s="2"/>
      <c r="J2513" t="s">
        <v>62</v>
      </c>
    </row>
    <row r="2514" spans="1:10" x14ac:dyDescent="0.25">
      <c r="A2514" s="2">
        <v>82</v>
      </c>
      <c r="B2514" s="2">
        <v>125</v>
      </c>
      <c r="C2514" s="2">
        <v>207</v>
      </c>
      <c r="D2514" s="2" t="s">
        <v>4527</v>
      </c>
      <c r="E2514" s="2" t="s">
        <v>5399</v>
      </c>
      <c r="F2514" s="2" t="s">
        <v>2503</v>
      </c>
      <c r="G2514" s="2" t="s">
        <v>5400</v>
      </c>
      <c r="H2514" s="2" t="s">
        <v>5401</v>
      </c>
      <c r="I2514" s="2" t="s">
        <v>618</v>
      </c>
      <c r="J2514" t="s">
        <v>62</v>
      </c>
    </row>
    <row r="2515" spans="1:10" x14ac:dyDescent="0.25">
      <c r="A2515" s="2">
        <v>83</v>
      </c>
      <c r="B2515" s="2">
        <v>124</v>
      </c>
      <c r="C2515" s="2">
        <v>207</v>
      </c>
      <c r="D2515" s="2" t="s">
        <v>4530</v>
      </c>
      <c r="E2515" s="2" t="s">
        <v>5402</v>
      </c>
      <c r="F2515" s="2" t="s">
        <v>672</v>
      </c>
      <c r="G2515" s="2" t="s">
        <v>5403</v>
      </c>
      <c r="H2515" s="2" t="s">
        <v>5404</v>
      </c>
      <c r="I2515" s="2" t="s">
        <v>196</v>
      </c>
      <c r="J2515" t="s">
        <v>62</v>
      </c>
    </row>
    <row r="2516" spans="1:10" x14ac:dyDescent="0.25">
      <c r="A2516" s="2">
        <v>83</v>
      </c>
      <c r="B2516" s="2">
        <v>124</v>
      </c>
      <c r="C2516" s="2">
        <v>207</v>
      </c>
      <c r="D2516" s="2" t="s">
        <v>4530</v>
      </c>
      <c r="E2516" s="2" t="s">
        <v>5402</v>
      </c>
      <c r="F2516" s="2" t="s">
        <v>672</v>
      </c>
      <c r="G2516" s="2" t="s">
        <v>5403</v>
      </c>
      <c r="H2516" s="2" t="s">
        <v>5405</v>
      </c>
      <c r="I2516" s="2" t="s">
        <v>196</v>
      </c>
      <c r="J2516" t="s">
        <v>62</v>
      </c>
    </row>
    <row r="2517" spans="1:10" x14ac:dyDescent="0.25">
      <c r="A2517" s="2">
        <v>83</v>
      </c>
      <c r="B2517" s="2">
        <v>124</v>
      </c>
      <c r="C2517" s="2">
        <v>207</v>
      </c>
      <c r="D2517" s="2" t="s">
        <v>4530</v>
      </c>
      <c r="E2517" s="2" t="s">
        <v>5406</v>
      </c>
      <c r="F2517" s="2" t="s">
        <v>4503</v>
      </c>
      <c r="G2517" s="2" t="s">
        <v>5407</v>
      </c>
      <c r="H2517" s="2" t="s">
        <v>5408</v>
      </c>
      <c r="I2517" s="2" t="s">
        <v>1261</v>
      </c>
      <c r="J2517" t="s">
        <v>62</v>
      </c>
    </row>
    <row r="2518" spans="1:10" x14ac:dyDescent="0.25">
      <c r="A2518" s="2">
        <v>84</v>
      </c>
      <c r="B2518" s="2">
        <v>123</v>
      </c>
      <c r="C2518" s="2">
        <v>207</v>
      </c>
      <c r="D2518" s="2" t="s">
        <v>4745</v>
      </c>
      <c r="E2518" s="2" t="s">
        <v>5409</v>
      </c>
      <c r="F2518" s="2" t="s">
        <v>80</v>
      </c>
      <c r="G2518" s="2" t="s">
        <v>5410</v>
      </c>
      <c r="H2518" s="2" t="s">
        <v>5411</v>
      </c>
      <c r="I2518" s="2" t="s">
        <v>92</v>
      </c>
      <c r="J2518" t="s">
        <v>62</v>
      </c>
    </row>
    <row r="2519" spans="1:10" x14ac:dyDescent="0.25">
      <c r="A2519" s="2">
        <v>84</v>
      </c>
      <c r="B2519" s="2">
        <v>123</v>
      </c>
      <c r="C2519" s="2">
        <v>207</v>
      </c>
      <c r="D2519" s="2" t="s">
        <v>4745</v>
      </c>
      <c r="E2519" s="2" t="s">
        <v>5412</v>
      </c>
      <c r="F2519" s="2" t="s">
        <v>2503</v>
      </c>
      <c r="G2519" s="2" t="s">
        <v>5413</v>
      </c>
      <c r="H2519" s="2" t="s">
        <v>5414</v>
      </c>
      <c r="I2519" s="2" t="s">
        <v>227</v>
      </c>
      <c r="J2519" t="s">
        <v>62</v>
      </c>
    </row>
    <row r="2520" spans="1:10" x14ac:dyDescent="0.25">
      <c r="A2520" s="2">
        <v>84</v>
      </c>
      <c r="B2520" s="2">
        <v>123</v>
      </c>
      <c r="C2520" s="2">
        <v>207</v>
      </c>
      <c r="D2520" s="2" t="s">
        <v>4745</v>
      </c>
      <c r="E2520" s="2" t="s">
        <v>5415</v>
      </c>
      <c r="F2520" s="2" t="s">
        <v>1726</v>
      </c>
      <c r="G2520" s="2" t="s">
        <v>5416</v>
      </c>
      <c r="H2520" s="2">
        <v>109.1</v>
      </c>
      <c r="I2520" s="2" t="s">
        <v>443</v>
      </c>
      <c r="J2520" t="s">
        <v>62</v>
      </c>
    </row>
    <row r="2521" spans="1:10" x14ac:dyDescent="0.25">
      <c r="A2521" s="2">
        <v>84</v>
      </c>
      <c r="B2521" s="2">
        <v>123</v>
      </c>
      <c r="C2521" s="2">
        <v>207</v>
      </c>
      <c r="D2521" s="2" t="s">
        <v>4745</v>
      </c>
      <c r="E2521" s="2" t="s">
        <v>5415</v>
      </c>
      <c r="F2521" s="2" t="s">
        <v>1726</v>
      </c>
      <c r="G2521" s="2" t="s">
        <v>5416</v>
      </c>
      <c r="H2521" s="2" t="s">
        <v>5417</v>
      </c>
      <c r="I2521" s="2" t="s">
        <v>196</v>
      </c>
      <c r="J2521" t="s">
        <v>62</v>
      </c>
    </row>
    <row r="2522" spans="1:10" x14ac:dyDescent="0.25">
      <c r="A2522" s="2">
        <v>84</v>
      </c>
      <c r="B2522" s="2">
        <v>123</v>
      </c>
      <c r="C2522" s="2">
        <v>207</v>
      </c>
      <c r="D2522" s="2" t="s">
        <v>4745</v>
      </c>
      <c r="E2522" s="2" t="s">
        <v>5418</v>
      </c>
      <c r="F2522" s="2" t="s">
        <v>4230</v>
      </c>
      <c r="G2522" s="2" t="s">
        <v>5419</v>
      </c>
      <c r="H2522" s="2" t="s">
        <v>5420</v>
      </c>
      <c r="I2522" s="2" t="s">
        <v>92</v>
      </c>
      <c r="J2522" t="s">
        <v>62</v>
      </c>
    </row>
    <row r="2523" spans="1:10" x14ac:dyDescent="0.25">
      <c r="A2523" s="2">
        <v>85</v>
      </c>
      <c r="B2523" s="2">
        <v>122</v>
      </c>
      <c r="C2523" s="2">
        <v>207</v>
      </c>
      <c r="D2523" s="2" t="s">
        <v>4883</v>
      </c>
      <c r="E2523" s="2" t="s">
        <v>5421</v>
      </c>
      <c r="F2523" s="2" t="s">
        <v>4230</v>
      </c>
      <c r="G2523" s="2" t="s">
        <v>5422</v>
      </c>
      <c r="H2523" s="2" t="s">
        <v>5423</v>
      </c>
      <c r="I2523" s="2" t="s">
        <v>273</v>
      </c>
      <c r="J2523" t="s">
        <v>62</v>
      </c>
    </row>
    <row r="2524" spans="1:10" x14ac:dyDescent="0.25">
      <c r="A2524" s="2">
        <v>86</v>
      </c>
      <c r="B2524" s="2">
        <v>121</v>
      </c>
      <c r="C2524" s="2">
        <v>207</v>
      </c>
      <c r="D2524" s="2" t="s">
        <v>5253</v>
      </c>
      <c r="E2524" s="2" t="s">
        <v>5424</v>
      </c>
      <c r="F2524" s="2" t="s">
        <v>2503</v>
      </c>
      <c r="G2524" s="2" t="s">
        <v>5425</v>
      </c>
      <c r="H2524" s="2" t="s">
        <v>5426</v>
      </c>
      <c r="I2524" s="2" t="s">
        <v>227</v>
      </c>
      <c r="J2524" t="s">
        <v>62</v>
      </c>
    </row>
    <row r="2525" spans="1:10" x14ac:dyDescent="0.25">
      <c r="A2525" s="2">
        <v>81</v>
      </c>
      <c r="B2525" s="2">
        <v>127</v>
      </c>
      <c r="C2525" s="2">
        <v>208</v>
      </c>
      <c r="D2525" s="2" t="s">
        <v>4094</v>
      </c>
      <c r="E2525" s="2" t="s">
        <v>5427</v>
      </c>
      <c r="F2525" s="2" t="s">
        <v>770</v>
      </c>
      <c r="G2525" s="2" t="s">
        <v>3030</v>
      </c>
      <c r="H2525" s="2" t="s">
        <v>5428</v>
      </c>
      <c r="I2525" s="2" t="s">
        <v>92</v>
      </c>
      <c r="J2525" t="s">
        <v>62</v>
      </c>
    </row>
    <row r="2526" spans="1:10" x14ac:dyDescent="0.25">
      <c r="A2526" s="2">
        <v>81</v>
      </c>
      <c r="B2526" s="2">
        <v>127</v>
      </c>
      <c r="C2526" s="2">
        <v>208</v>
      </c>
      <c r="D2526" s="2" t="s">
        <v>4094</v>
      </c>
      <c r="E2526" s="2" t="s">
        <v>5427</v>
      </c>
      <c r="F2526" s="2" t="s">
        <v>770</v>
      </c>
      <c r="G2526" s="2" t="s">
        <v>3030</v>
      </c>
      <c r="H2526" s="2" t="s">
        <v>5429</v>
      </c>
      <c r="I2526" s="2" t="s">
        <v>196</v>
      </c>
      <c r="J2526" t="s">
        <v>62</v>
      </c>
    </row>
    <row r="2527" spans="1:10" x14ac:dyDescent="0.25">
      <c r="A2527" s="2">
        <v>82</v>
      </c>
      <c r="B2527" s="2">
        <v>126</v>
      </c>
      <c r="C2527" s="2">
        <v>208</v>
      </c>
      <c r="D2527" s="2" t="s">
        <v>4527</v>
      </c>
      <c r="E2527" s="2" t="s">
        <v>5430</v>
      </c>
      <c r="F2527" s="2" t="s">
        <v>1333</v>
      </c>
      <c r="G2527" s="2" t="s">
        <v>5431</v>
      </c>
      <c r="H2527" s="2">
        <v>-34.4</v>
      </c>
      <c r="I2527" s="2" t="s">
        <v>92</v>
      </c>
      <c r="J2527" t="s">
        <v>62</v>
      </c>
    </row>
    <row r="2528" spans="1:10" x14ac:dyDescent="0.25">
      <c r="A2528" s="2">
        <v>82</v>
      </c>
      <c r="B2528" s="2">
        <v>126</v>
      </c>
      <c r="C2528" s="2">
        <v>208</v>
      </c>
      <c r="D2528" s="2" t="s">
        <v>4527</v>
      </c>
      <c r="E2528" s="2" t="s">
        <v>5430</v>
      </c>
      <c r="F2528" s="2" t="s">
        <v>1333</v>
      </c>
      <c r="G2528" s="2" t="s">
        <v>5431</v>
      </c>
      <c r="H2528" s="2" t="s">
        <v>5432</v>
      </c>
      <c r="I2528" s="2" t="s">
        <v>92</v>
      </c>
      <c r="J2528" t="s">
        <v>62</v>
      </c>
    </row>
    <row r="2529" spans="1:10" x14ac:dyDescent="0.25">
      <c r="A2529" s="2">
        <v>82</v>
      </c>
      <c r="B2529" s="2">
        <v>126</v>
      </c>
      <c r="C2529" s="2">
        <v>208</v>
      </c>
      <c r="D2529" s="2" t="s">
        <v>4527</v>
      </c>
      <c r="E2529" s="2" t="s">
        <v>5430</v>
      </c>
      <c r="F2529" s="2" t="s">
        <v>1333</v>
      </c>
      <c r="G2529" s="2" t="s">
        <v>5431</v>
      </c>
      <c r="H2529" s="2" t="s">
        <v>5433</v>
      </c>
      <c r="I2529" s="2" t="s">
        <v>196</v>
      </c>
      <c r="J2529" t="s">
        <v>62</v>
      </c>
    </row>
    <row r="2530" spans="1:10" x14ac:dyDescent="0.25">
      <c r="A2530" s="2">
        <v>82</v>
      </c>
      <c r="B2530" s="2">
        <v>126</v>
      </c>
      <c r="C2530" s="2">
        <v>208</v>
      </c>
      <c r="D2530" s="2" t="s">
        <v>4527</v>
      </c>
      <c r="E2530" s="2" t="s">
        <v>5434</v>
      </c>
      <c r="F2530" s="2">
        <v>-20</v>
      </c>
      <c r="G2530" s="2" t="s">
        <v>5435</v>
      </c>
      <c r="H2530" s="2" t="s">
        <v>5436</v>
      </c>
      <c r="I2530" s="2" t="s">
        <v>273</v>
      </c>
      <c r="J2530" t="s">
        <v>62</v>
      </c>
    </row>
    <row r="2531" spans="1:10" x14ac:dyDescent="0.25">
      <c r="A2531" s="2">
        <v>82</v>
      </c>
      <c r="B2531" s="2">
        <v>126</v>
      </c>
      <c r="C2531" s="2">
        <v>208</v>
      </c>
      <c r="D2531" s="2" t="s">
        <v>4527</v>
      </c>
      <c r="E2531" s="2" t="s">
        <v>5434</v>
      </c>
      <c r="F2531" s="2">
        <v>-20</v>
      </c>
      <c r="G2531" s="2" t="s">
        <v>5435</v>
      </c>
      <c r="H2531" s="2" t="s">
        <v>5437</v>
      </c>
      <c r="I2531" s="2" t="s">
        <v>5658</v>
      </c>
      <c r="J2531" t="s">
        <v>62</v>
      </c>
    </row>
    <row r="2532" spans="1:10" x14ac:dyDescent="0.25">
      <c r="A2532" s="2">
        <v>82</v>
      </c>
      <c r="B2532" s="2">
        <v>126</v>
      </c>
      <c r="C2532" s="2">
        <v>208</v>
      </c>
      <c r="D2532" s="2" t="s">
        <v>4527</v>
      </c>
      <c r="E2532" s="2" t="s">
        <v>5434</v>
      </c>
      <c r="F2532" s="2">
        <v>-20</v>
      </c>
      <c r="G2532" s="2" t="s">
        <v>5435</v>
      </c>
      <c r="H2532" s="2" t="s">
        <v>2088</v>
      </c>
      <c r="I2532" s="2" t="s">
        <v>273</v>
      </c>
      <c r="J2532" t="s">
        <v>62</v>
      </c>
    </row>
    <row r="2533" spans="1:10" x14ac:dyDescent="0.25">
      <c r="A2533" s="2">
        <v>82</v>
      </c>
      <c r="B2533" s="2">
        <v>126</v>
      </c>
      <c r="C2533" s="2">
        <v>208</v>
      </c>
      <c r="D2533" s="2" t="s">
        <v>4527</v>
      </c>
      <c r="E2533" s="2" t="s">
        <v>5438</v>
      </c>
      <c r="F2533" s="2" t="s">
        <v>5439</v>
      </c>
      <c r="G2533" s="2" t="s">
        <v>5440</v>
      </c>
      <c r="H2533" s="2" t="s">
        <v>5441</v>
      </c>
      <c r="I2533" s="2" t="s">
        <v>196</v>
      </c>
      <c r="J2533" t="s">
        <v>62</v>
      </c>
    </row>
    <row r="2534" spans="1:10" x14ac:dyDescent="0.25">
      <c r="A2534" s="2">
        <v>82</v>
      </c>
      <c r="B2534" s="2">
        <v>126</v>
      </c>
      <c r="C2534" s="2">
        <v>208</v>
      </c>
      <c r="D2534" s="2" t="s">
        <v>4527</v>
      </c>
      <c r="E2534" s="2" t="s">
        <v>5442</v>
      </c>
      <c r="F2534" s="2">
        <v>-28</v>
      </c>
      <c r="G2534" s="2" t="s">
        <v>5443</v>
      </c>
      <c r="H2534" s="2" t="s">
        <v>5444</v>
      </c>
      <c r="I2534" s="2" t="s">
        <v>92</v>
      </c>
      <c r="J2534" t="s">
        <v>62</v>
      </c>
    </row>
    <row r="2535" spans="1:10" x14ac:dyDescent="0.25">
      <c r="A2535" s="2">
        <v>82</v>
      </c>
      <c r="B2535" s="2">
        <v>126</v>
      </c>
      <c r="C2535" s="2">
        <v>208</v>
      </c>
      <c r="D2535" s="2" t="s">
        <v>4527</v>
      </c>
      <c r="E2535" s="2" t="s">
        <v>5442</v>
      </c>
      <c r="F2535" s="2">
        <v>-28</v>
      </c>
      <c r="G2535" s="2" t="s">
        <v>5443</v>
      </c>
      <c r="H2535" s="2" t="s">
        <v>5445</v>
      </c>
      <c r="I2535" s="2" t="s">
        <v>196</v>
      </c>
      <c r="J2535" t="s">
        <v>62</v>
      </c>
    </row>
    <row r="2536" spans="1:10" x14ac:dyDescent="0.25">
      <c r="A2536" s="2">
        <v>83</v>
      </c>
      <c r="B2536" s="2">
        <v>125</v>
      </c>
      <c r="C2536" s="2">
        <v>208</v>
      </c>
      <c r="D2536" s="2" t="s">
        <v>4530</v>
      </c>
      <c r="E2536" s="2" t="s">
        <v>5446</v>
      </c>
      <c r="F2536" s="2">
        <v>-10</v>
      </c>
      <c r="G2536" s="2" t="s">
        <v>5447</v>
      </c>
      <c r="H2536" s="2" t="s">
        <v>5448</v>
      </c>
      <c r="I2536" s="2" t="s">
        <v>637</v>
      </c>
      <c r="J2536" t="s">
        <v>62</v>
      </c>
    </row>
    <row r="2537" spans="1:10" x14ac:dyDescent="0.25">
      <c r="A2537" s="2">
        <v>84</v>
      </c>
      <c r="B2537" s="2">
        <v>124</v>
      </c>
      <c r="C2537" s="2">
        <v>208</v>
      </c>
      <c r="D2537" s="2" t="s">
        <v>4745</v>
      </c>
      <c r="E2537" s="2" t="s">
        <v>5449</v>
      </c>
      <c r="F2537" s="2" t="s">
        <v>164</v>
      </c>
      <c r="G2537" s="2" t="s">
        <v>5450</v>
      </c>
      <c r="H2537" s="2" t="s">
        <v>5451</v>
      </c>
      <c r="I2537" s="2" t="s">
        <v>92</v>
      </c>
      <c r="J2537" t="s">
        <v>62</v>
      </c>
    </row>
    <row r="2538" spans="1:10" x14ac:dyDescent="0.25">
      <c r="A2538" s="2">
        <v>85</v>
      </c>
      <c r="B2538" s="2">
        <v>123</v>
      </c>
      <c r="C2538" s="2">
        <v>208</v>
      </c>
      <c r="D2538" s="2" t="s">
        <v>4883</v>
      </c>
      <c r="E2538" s="2">
        <v>1090.5</v>
      </c>
      <c r="F2538" s="2">
        <v>-10</v>
      </c>
      <c r="G2538" s="2" t="s">
        <v>5452</v>
      </c>
      <c r="H2538" s="2">
        <v>186.5</v>
      </c>
      <c r="I2538" s="2" t="s">
        <v>273</v>
      </c>
      <c r="J2538" t="s">
        <v>62</v>
      </c>
    </row>
    <row r="2539" spans="1:10" x14ac:dyDescent="0.25">
      <c r="A2539" s="2">
        <v>85</v>
      </c>
      <c r="B2539" s="2">
        <v>123</v>
      </c>
      <c r="C2539" s="2">
        <v>208</v>
      </c>
      <c r="D2539" s="2" t="s">
        <v>4883</v>
      </c>
      <c r="E2539" s="2">
        <v>1090.5</v>
      </c>
      <c r="F2539" s="2">
        <v>-10</v>
      </c>
      <c r="G2539" s="2" t="s">
        <v>5452</v>
      </c>
      <c r="H2539" s="2">
        <v>1018.5</v>
      </c>
      <c r="I2539" s="2"/>
      <c r="J2539" t="s">
        <v>62</v>
      </c>
    </row>
    <row r="2540" spans="1:10" x14ac:dyDescent="0.25">
      <c r="A2540" s="2">
        <v>85</v>
      </c>
      <c r="B2540" s="2">
        <v>123</v>
      </c>
      <c r="C2540" s="2">
        <v>208</v>
      </c>
      <c r="D2540" s="2" t="s">
        <v>4883</v>
      </c>
      <c r="E2540" s="2" t="s">
        <v>5453</v>
      </c>
      <c r="F2540" s="2">
        <v>-16</v>
      </c>
      <c r="G2540" s="2" t="s">
        <v>5454</v>
      </c>
      <c r="H2540" s="2">
        <v>472.2</v>
      </c>
      <c r="I2540" s="2" t="s">
        <v>196</v>
      </c>
      <c r="J2540" t="s">
        <v>62</v>
      </c>
    </row>
    <row r="2541" spans="1:10" x14ac:dyDescent="0.25">
      <c r="A2541" s="2">
        <v>85</v>
      </c>
      <c r="B2541" s="2">
        <v>123</v>
      </c>
      <c r="C2541" s="2">
        <v>208</v>
      </c>
      <c r="D2541" s="2" t="s">
        <v>4883</v>
      </c>
      <c r="E2541" s="2" t="s">
        <v>5453</v>
      </c>
      <c r="F2541" s="2">
        <v>-16</v>
      </c>
      <c r="G2541" s="2" t="s">
        <v>5454</v>
      </c>
      <c r="H2541" s="2">
        <v>750.9</v>
      </c>
      <c r="I2541" s="2" t="s">
        <v>196</v>
      </c>
      <c r="J2541" t="s">
        <v>62</v>
      </c>
    </row>
    <row r="2542" spans="1:10" x14ac:dyDescent="0.25">
      <c r="A2542" s="2">
        <v>86</v>
      </c>
      <c r="B2542" s="2">
        <v>122</v>
      </c>
      <c r="C2542" s="2">
        <v>208</v>
      </c>
      <c r="D2542" s="2" t="s">
        <v>5253</v>
      </c>
      <c r="E2542" s="2" t="s">
        <v>5455</v>
      </c>
      <c r="F2542" s="2" t="s">
        <v>164</v>
      </c>
      <c r="G2542" s="2" t="s">
        <v>5456</v>
      </c>
      <c r="H2542" s="2" t="s">
        <v>5457</v>
      </c>
      <c r="I2542" s="2" t="s">
        <v>92</v>
      </c>
      <c r="J2542" t="s">
        <v>62</v>
      </c>
    </row>
    <row r="2543" spans="1:10" x14ac:dyDescent="0.25">
      <c r="A2543" s="2">
        <v>86</v>
      </c>
      <c r="B2543" s="2">
        <v>122</v>
      </c>
      <c r="C2543" s="2">
        <v>208</v>
      </c>
      <c r="D2543" s="2" t="s">
        <v>5253</v>
      </c>
      <c r="E2543" s="2" t="s">
        <v>5458</v>
      </c>
      <c r="F2543" s="2">
        <v>-10</v>
      </c>
      <c r="G2543" s="2" t="s">
        <v>5459</v>
      </c>
      <c r="H2543" s="2" t="s">
        <v>5460</v>
      </c>
      <c r="I2543" s="2"/>
      <c r="J2543" t="s">
        <v>62</v>
      </c>
    </row>
    <row r="2544" spans="1:10" x14ac:dyDescent="0.25">
      <c r="A2544" s="2">
        <v>86</v>
      </c>
      <c r="B2544" s="2">
        <v>122</v>
      </c>
      <c r="C2544" s="2">
        <v>208</v>
      </c>
      <c r="D2544" s="2" t="s">
        <v>5253</v>
      </c>
      <c r="E2544" s="2" t="s">
        <v>5458</v>
      </c>
      <c r="F2544" s="2">
        <v>-10</v>
      </c>
      <c r="G2544" s="2" t="s">
        <v>5459</v>
      </c>
      <c r="H2544" s="2" t="s">
        <v>5461</v>
      </c>
      <c r="I2544" s="2" t="s">
        <v>110</v>
      </c>
      <c r="J2544" t="s">
        <v>62</v>
      </c>
    </row>
    <row r="2545" spans="1:10" x14ac:dyDescent="0.25">
      <c r="A2545" s="2">
        <v>86</v>
      </c>
      <c r="B2545" s="2">
        <v>122</v>
      </c>
      <c r="C2545" s="2">
        <v>208</v>
      </c>
      <c r="D2545" s="2" t="s">
        <v>5253</v>
      </c>
      <c r="E2545" s="2" t="s">
        <v>5458</v>
      </c>
      <c r="F2545" s="2">
        <v>-10</v>
      </c>
      <c r="G2545" s="2" t="s">
        <v>5459</v>
      </c>
      <c r="H2545" s="2" t="s">
        <v>5462</v>
      </c>
      <c r="I2545" s="2" t="s">
        <v>227</v>
      </c>
      <c r="J2545" t="s">
        <v>62</v>
      </c>
    </row>
    <row r="2546" spans="1:10" x14ac:dyDescent="0.25">
      <c r="A2546" s="2">
        <v>86</v>
      </c>
      <c r="B2546" s="2">
        <v>122</v>
      </c>
      <c r="C2546" s="2">
        <v>208</v>
      </c>
      <c r="D2546" s="2" t="s">
        <v>5253</v>
      </c>
      <c r="E2546" s="2" t="s">
        <v>5463</v>
      </c>
      <c r="F2546" s="2">
        <v>-16</v>
      </c>
      <c r="G2546" s="2" t="s">
        <v>5464</v>
      </c>
      <c r="H2546" s="2" t="s">
        <v>3599</v>
      </c>
      <c r="I2546" s="2" t="s">
        <v>110</v>
      </c>
      <c r="J2546" t="s">
        <v>62</v>
      </c>
    </row>
    <row r="2547" spans="1:10" x14ac:dyDescent="0.25">
      <c r="A2547" s="2">
        <v>87</v>
      </c>
      <c r="B2547" s="2">
        <v>121</v>
      </c>
      <c r="C2547" s="2">
        <v>208</v>
      </c>
      <c r="D2547" s="2" t="s">
        <v>5079</v>
      </c>
      <c r="E2547" s="2" t="s">
        <v>5465</v>
      </c>
      <c r="F2547" s="2" t="s">
        <v>5466</v>
      </c>
      <c r="G2547" s="2" t="s">
        <v>5467</v>
      </c>
      <c r="H2547" s="2">
        <v>194.1</v>
      </c>
      <c r="I2547" s="2" t="s">
        <v>273</v>
      </c>
      <c r="J2547" t="s">
        <v>62</v>
      </c>
    </row>
    <row r="2548" spans="1:10" x14ac:dyDescent="0.25">
      <c r="A2548" s="2">
        <v>87</v>
      </c>
      <c r="B2548" s="2">
        <v>121</v>
      </c>
      <c r="C2548" s="2">
        <v>208</v>
      </c>
      <c r="D2548" s="2" t="s">
        <v>5079</v>
      </c>
      <c r="E2548" s="2" t="s">
        <v>5468</v>
      </c>
      <c r="F2548" s="2">
        <v>-11</v>
      </c>
      <c r="G2548" s="2" t="s">
        <v>5469</v>
      </c>
      <c r="H2548" s="2" t="s">
        <v>5470</v>
      </c>
      <c r="I2548" s="2" t="s">
        <v>92</v>
      </c>
      <c r="J2548" t="s">
        <v>62</v>
      </c>
    </row>
    <row r="2549" spans="1:10" x14ac:dyDescent="0.25">
      <c r="A2549" s="2">
        <v>88</v>
      </c>
      <c r="B2549" s="2">
        <v>120</v>
      </c>
      <c r="C2549" s="2">
        <v>208</v>
      </c>
      <c r="D2549" s="2" t="s">
        <v>5471</v>
      </c>
      <c r="E2549" s="2" t="s">
        <v>5472</v>
      </c>
      <c r="F2549" s="2" t="s">
        <v>363</v>
      </c>
      <c r="G2549" s="2" t="s">
        <v>5473</v>
      </c>
      <c r="H2549" s="2" t="s">
        <v>2257</v>
      </c>
      <c r="I2549" s="2"/>
      <c r="J2549" t="s">
        <v>62</v>
      </c>
    </row>
    <row r="2550" spans="1:10" x14ac:dyDescent="0.25">
      <c r="A2550" s="2">
        <v>88</v>
      </c>
      <c r="B2550" s="2">
        <v>120</v>
      </c>
      <c r="C2550" s="2">
        <v>208</v>
      </c>
      <c r="D2550" s="2" t="s">
        <v>5471</v>
      </c>
      <c r="E2550" s="2" t="s">
        <v>5472</v>
      </c>
      <c r="F2550" s="2" t="s">
        <v>363</v>
      </c>
      <c r="G2550" s="2" t="s">
        <v>5473</v>
      </c>
      <c r="H2550" s="2" t="s">
        <v>5474</v>
      </c>
      <c r="I2550" s="2"/>
      <c r="J2550" t="s">
        <v>62</v>
      </c>
    </row>
    <row r="2551" spans="1:10" x14ac:dyDescent="0.25">
      <c r="A2551" s="2">
        <v>81</v>
      </c>
      <c r="B2551" s="2">
        <v>128</v>
      </c>
      <c r="C2551" s="2">
        <v>209</v>
      </c>
      <c r="D2551" s="2" t="s">
        <v>4094</v>
      </c>
      <c r="E2551" s="2" t="s">
        <v>5475</v>
      </c>
      <c r="F2551" s="2" t="s">
        <v>2503</v>
      </c>
      <c r="G2551" s="2" t="s">
        <v>5476</v>
      </c>
      <c r="H2551" s="2" t="s">
        <v>5477</v>
      </c>
      <c r="I2551" s="2" t="s">
        <v>92</v>
      </c>
      <c r="J2551" t="s">
        <v>62</v>
      </c>
    </row>
    <row r="2552" spans="1:10" x14ac:dyDescent="0.25">
      <c r="A2552" s="2">
        <v>81</v>
      </c>
      <c r="B2552" s="2">
        <v>128</v>
      </c>
      <c r="C2552" s="2">
        <v>209</v>
      </c>
      <c r="D2552" s="2" t="s">
        <v>4094</v>
      </c>
      <c r="E2552" s="2" t="s">
        <v>5478</v>
      </c>
      <c r="F2552" s="2" t="s">
        <v>4997</v>
      </c>
      <c r="G2552" s="2" t="s">
        <v>5479</v>
      </c>
      <c r="H2552" s="2" t="s">
        <v>5480</v>
      </c>
      <c r="I2552" s="2" t="s">
        <v>92</v>
      </c>
      <c r="J2552" t="s">
        <v>62</v>
      </c>
    </row>
    <row r="2553" spans="1:10" x14ac:dyDescent="0.25">
      <c r="A2553" s="2">
        <v>83</v>
      </c>
      <c r="B2553" s="2">
        <v>126</v>
      </c>
      <c r="C2553" s="2">
        <v>209</v>
      </c>
      <c r="D2553" s="2" t="s">
        <v>4530</v>
      </c>
      <c r="E2553" s="2" t="s">
        <v>5481</v>
      </c>
      <c r="F2553" s="2" t="s">
        <v>1131</v>
      </c>
      <c r="G2553" s="2" t="s">
        <v>5482</v>
      </c>
      <c r="H2553" s="2" t="s">
        <v>5483</v>
      </c>
      <c r="I2553" s="2" t="s">
        <v>196</v>
      </c>
      <c r="J2553" t="s">
        <v>62</v>
      </c>
    </row>
    <row r="2554" spans="1:10" x14ac:dyDescent="0.25">
      <c r="A2554" s="2">
        <v>83</v>
      </c>
      <c r="B2554" s="2">
        <v>126</v>
      </c>
      <c r="C2554" s="2">
        <v>209</v>
      </c>
      <c r="D2554" s="2" t="s">
        <v>4530</v>
      </c>
      <c r="E2554" s="2" t="s">
        <v>5484</v>
      </c>
      <c r="F2554" s="2" t="s">
        <v>1202</v>
      </c>
      <c r="G2554" s="2" t="s">
        <v>5485</v>
      </c>
      <c r="H2554" s="2" t="s">
        <v>5486</v>
      </c>
      <c r="I2554" s="2" t="s">
        <v>92</v>
      </c>
      <c r="J2554" t="s">
        <v>62</v>
      </c>
    </row>
    <row r="2555" spans="1:10" x14ac:dyDescent="0.25">
      <c r="A2555" s="2">
        <v>83</v>
      </c>
      <c r="B2555" s="2">
        <v>126</v>
      </c>
      <c r="C2555" s="2">
        <v>209</v>
      </c>
      <c r="D2555" s="2" t="s">
        <v>4530</v>
      </c>
      <c r="E2555" s="2" t="s">
        <v>5484</v>
      </c>
      <c r="F2555" s="2" t="s">
        <v>1202</v>
      </c>
      <c r="G2555" s="2" t="s">
        <v>5485</v>
      </c>
      <c r="H2555" s="2">
        <v>385.9</v>
      </c>
      <c r="I2555" s="2"/>
      <c r="J2555" t="s">
        <v>62</v>
      </c>
    </row>
    <row r="2556" spans="1:10" x14ac:dyDescent="0.25">
      <c r="A2556" s="2">
        <v>84</v>
      </c>
      <c r="B2556" s="2">
        <v>125</v>
      </c>
      <c r="C2556" s="2">
        <v>209</v>
      </c>
      <c r="D2556" s="2" t="s">
        <v>4745</v>
      </c>
      <c r="E2556" s="2" t="s">
        <v>5487</v>
      </c>
      <c r="F2556" s="2" t="s">
        <v>676</v>
      </c>
      <c r="G2556" s="2" t="s">
        <v>5488</v>
      </c>
      <c r="H2556" s="2" t="s">
        <v>5489</v>
      </c>
      <c r="I2556" s="2" t="s">
        <v>92</v>
      </c>
      <c r="J2556" t="s">
        <v>62</v>
      </c>
    </row>
    <row r="2557" spans="1:10" x14ac:dyDescent="0.25">
      <c r="A2557" s="2">
        <v>84</v>
      </c>
      <c r="B2557" s="2">
        <v>125</v>
      </c>
      <c r="C2557" s="2">
        <v>209</v>
      </c>
      <c r="D2557" s="2" t="s">
        <v>4745</v>
      </c>
      <c r="E2557" s="2" t="s">
        <v>5490</v>
      </c>
      <c r="F2557" s="2" t="s">
        <v>680</v>
      </c>
      <c r="G2557" s="2" t="s">
        <v>5491</v>
      </c>
      <c r="H2557" s="2" t="s">
        <v>5492</v>
      </c>
      <c r="I2557" s="2" t="s">
        <v>92</v>
      </c>
      <c r="J2557" t="s">
        <v>62</v>
      </c>
    </row>
    <row r="2558" spans="1:10" x14ac:dyDescent="0.25">
      <c r="A2558" s="2">
        <v>84</v>
      </c>
      <c r="B2558" s="2">
        <v>125</v>
      </c>
      <c r="C2558" s="2">
        <v>209</v>
      </c>
      <c r="D2558" s="2" t="s">
        <v>4745</v>
      </c>
      <c r="E2558" s="2" t="s">
        <v>5493</v>
      </c>
      <c r="F2558" s="2" t="s">
        <v>5494</v>
      </c>
      <c r="G2558" s="2" t="s">
        <v>5495</v>
      </c>
      <c r="H2558" s="2" t="s">
        <v>5496</v>
      </c>
      <c r="I2558" s="2" t="s">
        <v>273</v>
      </c>
      <c r="J2558" t="s">
        <v>62</v>
      </c>
    </row>
    <row r="2559" spans="1:10" x14ac:dyDescent="0.25">
      <c r="A2559" s="2">
        <v>84</v>
      </c>
      <c r="B2559" s="2">
        <v>125</v>
      </c>
      <c r="C2559" s="2">
        <v>209</v>
      </c>
      <c r="D2559" s="2" t="s">
        <v>4745</v>
      </c>
      <c r="E2559" s="2" t="s">
        <v>5493</v>
      </c>
      <c r="F2559" s="2" t="s">
        <v>5494</v>
      </c>
      <c r="G2559" s="2" t="s">
        <v>5495</v>
      </c>
      <c r="H2559" s="2" t="s">
        <v>5497</v>
      </c>
      <c r="I2559" s="2" t="s">
        <v>196</v>
      </c>
      <c r="J2559" t="s">
        <v>62</v>
      </c>
    </row>
    <row r="2560" spans="1:10" x14ac:dyDescent="0.25">
      <c r="A2560" s="2">
        <v>85</v>
      </c>
      <c r="B2560" s="2">
        <v>124</v>
      </c>
      <c r="C2560" s="2">
        <v>209</v>
      </c>
      <c r="D2560" s="2" t="s">
        <v>4883</v>
      </c>
      <c r="E2560" s="2" t="s">
        <v>5498</v>
      </c>
      <c r="F2560" s="2" t="s">
        <v>2085</v>
      </c>
      <c r="G2560" s="2" t="s">
        <v>5499</v>
      </c>
      <c r="H2560" s="2" t="s">
        <v>5500</v>
      </c>
      <c r="I2560" s="2" t="s">
        <v>92</v>
      </c>
      <c r="J2560" t="s">
        <v>62</v>
      </c>
    </row>
    <row r="2561" spans="1:10" x14ac:dyDescent="0.25">
      <c r="A2561" s="2">
        <v>85</v>
      </c>
      <c r="B2561" s="2">
        <v>124</v>
      </c>
      <c r="C2561" s="2">
        <v>209</v>
      </c>
      <c r="D2561" s="2" t="s">
        <v>4883</v>
      </c>
      <c r="E2561" s="2" t="s">
        <v>5501</v>
      </c>
      <c r="F2561" s="2" t="s">
        <v>4779</v>
      </c>
      <c r="G2561" s="2" t="s">
        <v>5502</v>
      </c>
      <c r="H2561" s="2" t="s">
        <v>5503</v>
      </c>
      <c r="I2561" s="2" t="s">
        <v>196</v>
      </c>
      <c r="J2561" t="s">
        <v>62</v>
      </c>
    </row>
    <row r="2562" spans="1:10" x14ac:dyDescent="0.25">
      <c r="A2562" s="2">
        <v>86</v>
      </c>
      <c r="B2562" s="2">
        <v>123</v>
      </c>
      <c r="C2562" s="2">
        <v>209</v>
      </c>
      <c r="D2562" s="2" t="s">
        <v>5253</v>
      </c>
      <c r="E2562" s="2" t="s">
        <v>5504</v>
      </c>
      <c r="F2562" s="2" t="s">
        <v>2503</v>
      </c>
      <c r="G2562" s="2" t="s">
        <v>5505</v>
      </c>
      <c r="H2562" s="2" t="s">
        <v>5506</v>
      </c>
      <c r="I2562" s="2" t="s">
        <v>227</v>
      </c>
      <c r="J2562" t="s">
        <v>62</v>
      </c>
    </row>
    <row r="2563" spans="1:10" x14ac:dyDescent="0.25">
      <c r="A2563" s="2">
        <v>86</v>
      </c>
      <c r="B2563" s="2">
        <v>123</v>
      </c>
      <c r="C2563" s="2">
        <v>209</v>
      </c>
      <c r="D2563" s="2" t="s">
        <v>5253</v>
      </c>
      <c r="E2563" s="2" t="s">
        <v>5507</v>
      </c>
      <c r="F2563" s="2" t="s">
        <v>4503</v>
      </c>
      <c r="G2563" s="2" t="s">
        <v>5508</v>
      </c>
      <c r="H2563" s="2" t="s">
        <v>5509</v>
      </c>
      <c r="I2563" s="2" t="s">
        <v>7</v>
      </c>
      <c r="J2563" t="s">
        <v>62</v>
      </c>
    </row>
    <row r="2564" spans="1:10" x14ac:dyDescent="0.25">
      <c r="A2564" s="2">
        <v>86</v>
      </c>
      <c r="B2564" s="2">
        <v>123</v>
      </c>
      <c r="C2564" s="2">
        <v>209</v>
      </c>
      <c r="D2564" s="2" t="s">
        <v>5253</v>
      </c>
      <c r="E2564" s="2" t="s">
        <v>5510</v>
      </c>
      <c r="F2564" s="2" t="s">
        <v>5511</v>
      </c>
      <c r="G2564" s="2" t="s">
        <v>5512</v>
      </c>
      <c r="H2564" s="2" t="s">
        <v>5513</v>
      </c>
      <c r="I2564" s="2" t="s">
        <v>196</v>
      </c>
      <c r="J2564" t="s">
        <v>62</v>
      </c>
    </row>
    <row r="2565" spans="1:10" x14ac:dyDescent="0.25">
      <c r="A2565" s="2">
        <v>86</v>
      </c>
      <c r="B2565" s="2">
        <v>123</v>
      </c>
      <c r="C2565" s="2">
        <v>209</v>
      </c>
      <c r="D2565" s="2" t="s">
        <v>5253</v>
      </c>
      <c r="E2565" s="2" t="s">
        <v>5514</v>
      </c>
      <c r="F2565" s="2" t="s">
        <v>5515</v>
      </c>
      <c r="G2565" s="2" t="s">
        <v>677</v>
      </c>
      <c r="H2565" s="2" t="s">
        <v>5516</v>
      </c>
      <c r="I2565" s="2" t="s">
        <v>196</v>
      </c>
      <c r="J2565" t="s">
        <v>62</v>
      </c>
    </row>
    <row r="2566" spans="1:10" x14ac:dyDescent="0.25">
      <c r="A2566" s="2">
        <v>87</v>
      </c>
      <c r="B2566" s="2">
        <v>122</v>
      </c>
      <c r="C2566" s="2">
        <v>209</v>
      </c>
      <c r="D2566" s="2" t="s">
        <v>5079</v>
      </c>
      <c r="E2566" s="2" t="s">
        <v>5517</v>
      </c>
      <c r="F2566" s="2" t="s">
        <v>213</v>
      </c>
      <c r="G2566" s="2" t="s">
        <v>5518</v>
      </c>
      <c r="H2566" s="2" t="s">
        <v>5519</v>
      </c>
      <c r="I2566" s="2"/>
      <c r="J2566" t="s">
        <v>62</v>
      </c>
    </row>
    <row r="2567" spans="1:10" x14ac:dyDescent="0.25">
      <c r="A2567" s="2">
        <v>87</v>
      </c>
      <c r="B2567" s="2">
        <v>122</v>
      </c>
      <c r="C2567" s="2">
        <v>209</v>
      </c>
      <c r="D2567" s="2" t="s">
        <v>5079</v>
      </c>
      <c r="E2567" s="2" t="s">
        <v>5520</v>
      </c>
      <c r="F2567" s="2" t="s">
        <v>4230</v>
      </c>
      <c r="G2567" s="2" t="s">
        <v>5521</v>
      </c>
      <c r="H2567" s="2" t="s">
        <v>5522</v>
      </c>
      <c r="I2567" s="2" t="s">
        <v>273</v>
      </c>
      <c r="J2567" t="s">
        <v>62</v>
      </c>
    </row>
    <row r="2568" spans="1:10" x14ac:dyDescent="0.25">
      <c r="A2568" s="2">
        <v>87</v>
      </c>
      <c r="B2568" s="2">
        <v>122</v>
      </c>
      <c r="C2568" s="2">
        <v>209</v>
      </c>
      <c r="D2568" s="2" t="s">
        <v>5079</v>
      </c>
      <c r="E2568" s="2" t="s">
        <v>5523</v>
      </c>
      <c r="F2568" s="2" t="s">
        <v>5524</v>
      </c>
      <c r="G2568" s="2" t="s">
        <v>5525</v>
      </c>
      <c r="H2568" s="2" t="s">
        <v>5526</v>
      </c>
      <c r="I2568" s="2" t="s">
        <v>273</v>
      </c>
      <c r="J2568" t="s">
        <v>62</v>
      </c>
    </row>
    <row r="2569" spans="1:10" x14ac:dyDescent="0.25">
      <c r="A2569" s="2">
        <v>87</v>
      </c>
      <c r="B2569" s="2">
        <v>122</v>
      </c>
      <c r="C2569" s="2">
        <v>209</v>
      </c>
      <c r="D2569" s="2" t="s">
        <v>5079</v>
      </c>
      <c r="E2569" s="2" t="s">
        <v>5527</v>
      </c>
      <c r="F2569" s="2" t="s">
        <v>5528</v>
      </c>
      <c r="G2569" s="2" t="s">
        <v>5529</v>
      </c>
      <c r="H2569" s="2" t="s">
        <v>5530</v>
      </c>
      <c r="I2569" s="2"/>
      <c r="J2569" t="s">
        <v>62</v>
      </c>
    </row>
    <row r="2570" spans="1:10" x14ac:dyDescent="0.25">
      <c r="A2570" s="2">
        <v>87</v>
      </c>
      <c r="B2570" s="2">
        <v>122</v>
      </c>
      <c r="C2570" s="2">
        <v>209</v>
      </c>
      <c r="D2570" s="2" t="s">
        <v>5079</v>
      </c>
      <c r="E2570" s="2" t="s">
        <v>5527</v>
      </c>
      <c r="F2570" s="2" t="s">
        <v>5528</v>
      </c>
      <c r="G2570" s="2" t="s">
        <v>5529</v>
      </c>
      <c r="H2570" s="2" t="s">
        <v>5531</v>
      </c>
      <c r="I2570" s="2" t="s">
        <v>196</v>
      </c>
      <c r="J2570" t="s">
        <v>62</v>
      </c>
    </row>
    <row r="2571" spans="1:10" x14ac:dyDescent="0.25">
      <c r="A2571" s="2">
        <v>88</v>
      </c>
      <c r="B2571" s="2">
        <v>121</v>
      </c>
      <c r="C2571" s="2">
        <v>209</v>
      </c>
      <c r="D2571" s="2" t="s">
        <v>5471</v>
      </c>
      <c r="E2571" s="2" t="s">
        <v>5532</v>
      </c>
      <c r="F2571" s="2" t="s">
        <v>2503</v>
      </c>
      <c r="G2571" s="2" t="s">
        <v>5533</v>
      </c>
      <c r="H2571" s="2" t="s">
        <v>5534</v>
      </c>
      <c r="I2571" s="2" t="s">
        <v>227</v>
      </c>
      <c r="J2571" t="s">
        <v>62</v>
      </c>
    </row>
    <row r="2572" spans="1:10" x14ac:dyDescent="0.25">
      <c r="A2572" s="2">
        <v>80</v>
      </c>
      <c r="B2572" s="2">
        <v>130</v>
      </c>
      <c r="C2572" s="2">
        <v>210</v>
      </c>
      <c r="D2572" s="2" t="s">
        <v>3784</v>
      </c>
      <c r="E2572" s="2" t="s">
        <v>5535</v>
      </c>
      <c r="F2572" s="2" t="s">
        <v>270</v>
      </c>
      <c r="G2572" s="2" t="s">
        <v>5536</v>
      </c>
      <c r="H2572" s="2">
        <v>-20</v>
      </c>
      <c r="I2572" s="2"/>
      <c r="J2572" t="s">
        <v>62</v>
      </c>
    </row>
    <row r="2573" spans="1:10" x14ac:dyDescent="0.25">
      <c r="A2573" s="2">
        <v>80</v>
      </c>
      <c r="B2573" s="2">
        <v>130</v>
      </c>
      <c r="C2573" s="2">
        <v>210</v>
      </c>
      <c r="D2573" s="2" t="s">
        <v>3784</v>
      </c>
      <c r="E2573" s="2" t="s">
        <v>5535</v>
      </c>
      <c r="F2573" s="2" t="s">
        <v>270</v>
      </c>
      <c r="G2573" s="2" t="s">
        <v>5536</v>
      </c>
      <c r="H2573" s="2">
        <v>663</v>
      </c>
      <c r="I2573" s="2"/>
      <c r="J2573" t="s">
        <v>62</v>
      </c>
    </row>
    <row r="2574" spans="1:10" x14ac:dyDescent="0.25">
      <c r="A2574" s="2">
        <v>82</v>
      </c>
      <c r="B2574" s="2">
        <v>128</v>
      </c>
      <c r="C2574" s="2">
        <v>210</v>
      </c>
      <c r="D2574" s="2" t="s">
        <v>4527</v>
      </c>
      <c r="E2574" s="2">
        <v>1194.5999999999999</v>
      </c>
      <c r="F2574" s="2" t="s">
        <v>461</v>
      </c>
      <c r="G2574" s="2" t="s">
        <v>5537</v>
      </c>
      <c r="H2574" s="2" t="s">
        <v>5538</v>
      </c>
      <c r="I2574" s="2" t="s">
        <v>92</v>
      </c>
      <c r="J2574" t="s">
        <v>62</v>
      </c>
    </row>
    <row r="2575" spans="1:10" x14ac:dyDescent="0.25">
      <c r="A2575" s="2">
        <v>82</v>
      </c>
      <c r="B2575" s="2">
        <v>128</v>
      </c>
      <c r="C2575" s="2">
        <v>210</v>
      </c>
      <c r="D2575" s="2" t="s">
        <v>4527</v>
      </c>
      <c r="E2575" s="2" t="s">
        <v>5539</v>
      </c>
      <c r="F2575" s="2" t="s">
        <v>164</v>
      </c>
      <c r="G2575" s="2" t="s">
        <v>5540</v>
      </c>
      <c r="H2575" s="2" t="s">
        <v>5541</v>
      </c>
      <c r="I2575" s="2"/>
      <c r="J2575" t="s">
        <v>62</v>
      </c>
    </row>
    <row r="2576" spans="1:10" x14ac:dyDescent="0.25">
      <c r="A2576" s="2">
        <v>83</v>
      </c>
      <c r="B2576" s="2">
        <v>127</v>
      </c>
      <c r="C2576" s="2">
        <v>210</v>
      </c>
      <c r="D2576" s="2" t="s">
        <v>4530</v>
      </c>
      <c r="E2576" s="2" t="s">
        <v>5542</v>
      </c>
      <c r="F2576" s="2">
        <v>-7</v>
      </c>
      <c r="G2576" s="2" t="s">
        <v>5543</v>
      </c>
      <c r="H2576" s="2" t="s">
        <v>5544</v>
      </c>
      <c r="I2576" s="2"/>
      <c r="J2576" t="s">
        <v>62</v>
      </c>
    </row>
    <row r="2577" spans="1:10" x14ac:dyDescent="0.25">
      <c r="A2577" s="2">
        <v>83</v>
      </c>
      <c r="B2577" s="2">
        <v>127</v>
      </c>
      <c r="C2577" s="2">
        <v>210</v>
      </c>
      <c r="D2577" s="2" t="s">
        <v>4530</v>
      </c>
      <c r="E2577" s="2" t="s">
        <v>5545</v>
      </c>
      <c r="F2577" s="2">
        <v>-5</v>
      </c>
      <c r="G2577" s="2" t="s">
        <v>5546</v>
      </c>
      <c r="H2577" s="2" t="s">
        <v>5547</v>
      </c>
      <c r="I2577" s="2"/>
      <c r="J2577" t="s">
        <v>62</v>
      </c>
    </row>
    <row r="2578" spans="1:10" x14ac:dyDescent="0.25">
      <c r="A2578" s="2">
        <v>83</v>
      </c>
      <c r="B2578" s="2">
        <v>127</v>
      </c>
      <c r="C2578" s="2">
        <v>210</v>
      </c>
      <c r="D2578" s="2" t="s">
        <v>4530</v>
      </c>
      <c r="E2578" s="2" t="s">
        <v>5548</v>
      </c>
      <c r="F2578" s="2" t="s">
        <v>843</v>
      </c>
      <c r="G2578" s="2" t="s">
        <v>5549</v>
      </c>
      <c r="H2578" s="2">
        <v>175</v>
      </c>
      <c r="I2578" s="2" t="s">
        <v>73</v>
      </c>
      <c r="J2578" t="s">
        <v>62</v>
      </c>
    </row>
    <row r="2579" spans="1:10" x14ac:dyDescent="0.25">
      <c r="A2579" s="2">
        <v>83</v>
      </c>
      <c r="B2579" s="2">
        <v>127</v>
      </c>
      <c r="C2579" s="2">
        <v>210</v>
      </c>
      <c r="D2579" s="2" t="s">
        <v>4530</v>
      </c>
      <c r="E2579" s="2" t="s">
        <v>5548</v>
      </c>
      <c r="F2579" s="2" t="s">
        <v>843</v>
      </c>
      <c r="G2579" s="2" t="s">
        <v>5549</v>
      </c>
      <c r="H2579" s="2">
        <v>744</v>
      </c>
      <c r="I2579" s="2" t="s">
        <v>78</v>
      </c>
      <c r="J2579" t="s">
        <v>62</v>
      </c>
    </row>
    <row r="2580" spans="1:10" x14ac:dyDescent="0.25">
      <c r="A2580" s="2">
        <v>84</v>
      </c>
      <c r="B2580" s="2">
        <v>126</v>
      </c>
      <c r="C2580" s="2">
        <v>210</v>
      </c>
      <c r="D2580" s="2" t="s">
        <v>4745</v>
      </c>
      <c r="E2580" s="2" t="s">
        <v>5550</v>
      </c>
      <c r="F2580" s="2" t="s">
        <v>461</v>
      </c>
      <c r="G2580" s="2" t="s">
        <v>5551</v>
      </c>
      <c r="H2580" s="2" t="s">
        <v>5552</v>
      </c>
      <c r="I2580" s="2" t="s">
        <v>92</v>
      </c>
      <c r="J2580" t="s">
        <v>62</v>
      </c>
    </row>
    <row r="2581" spans="1:10" x14ac:dyDescent="0.25">
      <c r="A2581" s="2">
        <v>84</v>
      </c>
      <c r="B2581" s="2">
        <v>126</v>
      </c>
      <c r="C2581" s="2">
        <v>210</v>
      </c>
      <c r="D2581" s="2" t="s">
        <v>4745</v>
      </c>
      <c r="E2581" s="2" t="s">
        <v>5553</v>
      </c>
      <c r="F2581" s="2" t="s">
        <v>164</v>
      </c>
      <c r="G2581" s="2" t="s">
        <v>5554</v>
      </c>
      <c r="H2581" s="2" t="s">
        <v>5555</v>
      </c>
      <c r="I2581" s="2" t="s">
        <v>92</v>
      </c>
      <c r="J2581" t="s">
        <v>62</v>
      </c>
    </row>
    <row r="2582" spans="1:10" x14ac:dyDescent="0.25">
      <c r="A2582" s="2">
        <v>84</v>
      </c>
      <c r="B2582" s="2">
        <v>126</v>
      </c>
      <c r="C2582" s="2">
        <v>210</v>
      </c>
      <c r="D2582" s="2" t="s">
        <v>4745</v>
      </c>
      <c r="E2582" s="2" t="s">
        <v>5556</v>
      </c>
      <c r="F2582" s="2">
        <v>-11</v>
      </c>
      <c r="G2582" s="2" t="s">
        <v>5557</v>
      </c>
      <c r="H2582" s="2" t="s">
        <v>5558</v>
      </c>
      <c r="I2582" s="2" t="s">
        <v>196</v>
      </c>
      <c r="J2582" t="s">
        <v>62</v>
      </c>
    </row>
    <row r="2583" spans="1:10" x14ac:dyDescent="0.25">
      <c r="A2583" s="2">
        <v>84</v>
      </c>
      <c r="B2583" s="2">
        <v>126</v>
      </c>
      <c r="C2583" s="2">
        <v>210</v>
      </c>
      <c r="D2583" s="2" t="s">
        <v>4745</v>
      </c>
      <c r="E2583" s="2" t="s">
        <v>5556</v>
      </c>
      <c r="F2583" s="2">
        <v>-11</v>
      </c>
      <c r="G2583" s="2" t="s">
        <v>5557</v>
      </c>
      <c r="H2583" s="2" t="s">
        <v>5559</v>
      </c>
      <c r="I2583" s="2" t="s">
        <v>196</v>
      </c>
      <c r="J2583" t="s">
        <v>62</v>
      </c>
    </row>
    <row r="2584" spans="1:10" x14ac:dyDescent="0.25">
      <c r="A2584" s="2">
        <v>84</v>
      </c>
      <c r="B2584" s="2">
        <v>126</v>
      </c>
      <c r="C2584" s="2">
        <v>210</v>
      </c>
      <c r="D2584" s="2" t="s">
        <v>4745</v>
      </c>
      <c r="E2584" s="2" t="s">
        <v>5560</v>
      </c>
      <c r="F2584" s="2">
        <v>-13</v>
      </c>
      <c r="G2584" s="2" t="s">
        <v>5561</v>
      </c>
      <c r="H2584" s="2">
        <v>47.8</v>
      </c>
      <c r="I2584" s="2"/>
      <c r="J2584" t="s">
        <v>62</v>
      </c>
    </row>
    <row r="2585" spans="1:10" x14ac:dyDescent="0.25">
      <c r="A2585" s="2">
        <v>84</v>
      </c>
      <c r="B2585" s="2">
        <v>126</v>
      </c>
      <c r="C2585" s="2">
        <v>210</v>
      </c>
      <c r="D2585" s="2" t="s">
        <v>4745</v>
      </c>
      <c r="E2585" s="2" t="s">
        <v>5560</v>
      </c>
      <c r="F2585" s="2">
        <v>-13</v>
      </c>
      <c r="G2585" s="2" t="s">
        <v>5561</v>
      </c>
      <c r="H2585" s="2" t="s">
        <v>5562</v>
      </c>
      <c r="I2585" s="2" t="s">
        <v>92</v>
      </c>
      <c r="J2585" t="s">
        <v>62</v>
      </c>
    </row>
    <row r="2586" spans="1:10" x14ac:dyDescent="0.25">
      <c r="A2586" s="2">
        <v>84</v>
      </c>
      <c r="B2586" s="2">
        <v>126</v>
      </c>
      <c r="C2586" s="2">
        <v>210</v>
      </c>
      <c r="D2586" s="2" t="s">
        <v>4745</v>
      </c>
      <c r="E2586" s="2" t="s">
        <v>5563</v>
      </c>
      <c r="F2586" s="2" t="s">
        <v>1104</v>
      </c>
      <c r="G2586" s="2" t="s">
        <v>5564</v>
      </c>
      <c r="H2586" s="2" t="s">
        <v>5565</v>
      </c>
      <c r="I2586" s="2" t="s">
        <v>227</v>
      </c>
      <c r="J2586" t="s">
        <v>62</v>
      </c>
    </row>
    <row r="2587" spans="1:10" x14ac:dyDescent="0.25">
      <c r="A2587" s="2">
        <v>84</v>
      </c>
      <c r="B2587" s="2">
        <v>126</v>
      </c>
      <c r="C2587" s="2">
        <v>210</v>
      </c>
      <c r="D2587" s="2" t="s">
        <v>4745</v>
      </c>
      <c r="E2587" s="2" t="s">
        <v>5563</v>
      </c>
      <c r="F2587" s="2" t="s">
        <v>1104</v>
      </c>
      <c r="G2587" s="2" t="s">
        <v>5564</v>
      </c>
      <c r="H2587" s="2" t="s">
        <v>5566</v>
      </c>
      <c r="I2587" s="2" t="s">
        <v>196</v>
      </c>
      <c r="J2587" t="s">
        <v>62</v>
      </c>
    </row>
    <row r="2588" spans="1:10" x14ac:dyDescent="0.25">
      <c r="A2588" s="2">
        <v>85</v>
      </c>
      <c r="B2588" s="2">
        <v>125</v>
      </c>
      <c r="C2588" s="2">
        <v>210</v>
      </c>
      <c r="D2588" s="2" t="s">
        <v>4883</v>
      </c>
      <c r="E2588" s="2" t="s">
        <v>5567</v>
      </c>
      <c r="F2588" s="2" t="s">
        <v>5568</v>
      </c>
      <c r="G2588" s="2" t="s">
        <v>5569</v>
      </c>
      <c r="H2588" s="2">
        <v>111.3</v>
      </c>
      <c r="I2588" s="2" t="s">
        <v>92</v>
      </c>
      <c r="J2588" t="s">
        <v>62</v>
      </c>
    </row>
    <row r="2589" spans="1:10" x14ac:dyDescent="0.25">
      <c r="A2589" s="2">
        <v>85</v>
      </c>
      <c r="B2589" s="2">
        <v>125</v>
      </c>
      <c r="C2589" s="2">
        <v>210</v>
      </c>
      <c r="D2589" s="2" t="s">
        <v>4883</v>
      </c>
      <c r="E2589" s="2" t="s">
        <v>5570</v>
      </c>
      <c r="F2589" s="2" t="s">
        <v>4621</v>
      </c>
      <c r="G2589" s="2" t="s">
        <v>5571</v>
      </c>
      <c r="H2589" s="2">
        <v>193.5</v>
      </c>
      <c r="I2589" s="2" t="s">
        <v>273</v>
      </c>
      <c r="J2589" t="s">
        <v>62</v>
      </c>
    </row>
    <row r="2590" spans="1:10" x14ac:dyDescent="0.25">
      <c r="A2590" s="2">
        <v>85</v>
      </c>
      <c r="B2590" s="2">
        <v>125</v>
      </c>
      <c r="C2590" s="2">
        <v>210</v>
      </c>
      <c r="D2590" s="2" t="s">
        <v>4883</v>
      </c>
      <c r="E2590" s="2" t="s">
        <v>5570</v>
      </c>
      <c r="F2590" s="2" t="s">
        <v>4621</v>
      </c>
      <c r="G2590" s="2" t="s">
        <v>5571</v>
      </c>
      <c r="H2590" s="2">
        <v>325.3</v>
      </c>
      <c r="I2590" s="2" t="s">
        <v>273</v>
      </c>
      <c r="J2590" t="s">
        <v>62</v>
      </c>
    </row>
    <row r="2591" spans="1:10" x14ac:dyDescent="0.25">
      <c r="A2591" s="2">
        <v>85</v>
      </c>
      <c r="B2591" s="2">
        <v>125</v>
      </c>
      <c r="C2591" s="2">
        <v>210</v>
      </c>
      <c r="D2591" s="2" t="s">
        <v>4883</v>
      </c>
      <c r="E2591" s="2" t="s">
        <v>5570</v>
      </c>
      <c r="F2591" s="2" t="s">
        <v>4621</v>
      </c>
      <c r="G2591" s="2" t="s">
        <v>5571</v>
      </c>
      <c r="H2591" s="2">
        <v>436.6</v>
      </c>
      <c r="I2591" s="2"/>
      <c r="J2591" t="s">
        <v>62</v>
      </c>
    </row>
    <row r="2592" spans="1:10" x14ac:dyDescent="0.25">
      <c r="A2592" s="2">
        <v>85</v>
      </c>
      <c r="B2592" s="2">
        <v>125</v>
      </c>
      <c r="C2592" s="2">
        <v>210</v>
      </c>
      <c r="D2592" s="2" t="s">
        <v>4883</v>
      </c>
      <c r="E2592" s="2" t="s">
        <v>5572</v>
      </c>
      <c r="F2592" s="2" t="s">
        <v>5573</v>
      </c>
      <c r="G2592" s="2" t="s">
        <v>5574</v>
      </c>
      <c r="H2592" s="2">
        <v>579.5</v>
      </c>
      <c r="I2592" s="2" t="s">
        <v>196</v>
      </c>
      <c r="J2592" t="s">
        <v>62</v>
      </c>
    </row>
    <row r="2593" spans="1:10" x14ac:dyDescent="0.25">
      <c r="A2593" s="2">
        <v>85</v>
      </c>
      <c r="B2593" s="2">
        <v>125</v>
      </c>
      <c r="C2593" s="2">
        <v>210</v>
      </c>
      <c r="D2593" s="2" t="s">
        <v>4883</v>
      </c>
      <c r="E2593" s="2" t="s">
        <v>5572</v>
      </c>
      <c r="F2593" s="2" t="s">
        <v>5573</v>
      </c>
      <c r="G2593" s="2" t="s">
        <v>5574</v>
      </c>
      <c r="H2593" s="2">
        <v>644.29999999999995</v>
      </c>
      <c r="I2593" s="2" t="s">
        <v>196</v>
      </c>
      <c r="J2593" t="s">
        <v>62</v>
      </c>
    </row>
    <row r="2594" spans="1:10" x14ac:dyDescent="0.25">
      <c r="A2594" s="2">
        <v>85</v>
      </c>
      <c r="B2594" s="2">
        <v>125</v>
      </c>
      <c r="C2594" s="2">
        <v>210</v>
      </c>
      <c r="D2594" s="2" t="s">
        <v>4883</v>
      </c>
      <c r="E2594" s="2" t="s">
        <v>5575</v>
      </c>
      <c r="F2594" s="2" t="s">
        <v>5576</v>
      </c>
      <c r="G2594" s="2" t="s">
        <v>5577</v>
      </c>
      <c r="H2594" s="2">
        <v>372.3</v>
      </c>
      <c r="I2594" s="2" t="s">
        <v>196</v>
      </c>
      <c r="J2594" t="s">
        <v>62</v>
      </c>
    </row>
    <row r="2595" spans="1:10" x14ac:dyDescent="0.25">
      <c r="A2595" s="2">
        <v>85</v>
      </c>
      <c r="B2595" s="2">
        <v>125</v>
      </c>
      <c r="C2595" s="2">
        <v>210</v>
      </c>
      <c r="D2595" s="2" t="s">
        <v>4883</v>
      </c>
      <c r="E2595" s="2" t="s">
        <v>5575</v>
      </c>
      <c r="F2595" s="2" t="s">
        <v>5576</v>
      </c>
      <c r="G2595" s="2" t="s">
        <v>5577</v>
      </c>
      <c r="H2595" s="2">
        <v>485.2</v>
      </c>
      <c r="I2595" s="2" t="s">
        <v>227</v>
      </c>
      <c r="J2595" t="s">
        <v>62</v>
      </c>
    </row>
    <row r="2596" spans="1:10" x14ac:dyDescent="0.25">
      <c r="A2596" s="2">
        <v>85</v>
      </c>
      <c r="B2596" s="2">
        <v>125</v>
      </c>
      <c r="C2596" s="2">
        <v>210</v>
      </c>
      <c r="D2596" s="2" t="s">
        <v>4883</v>
      </c>
      <c r="E2596" s="2" t="s">
        <v>5575</v>
      </c>
      <c r="F2596" s="2" t="s">
        <v>5576</v>
      </c>
      <c r="G2596" s="2" t="s">
        <v>5577</v>
      </c>
      <c r="H2596" s="2">
        <v>611.79999999999995</v>
      </c>
      <c r="I2596" s="2"/>
      <c r="J2596" t="s">
        <v>62</v>
      </c>
    </row>
    <row r="2597" spans="1:10" x14ac:dyDescent="0.25">
      <c r="A2597" s="2">
        <v>85</v>
      </c>
      <c r="B2597" s="2">
        <v>125</v>
      </c>
      <c r="C2597" s="2">
        <v>210</v>
      </c>
      <c r="D2597" s="2" t="s">
        <v>4883</v>
      </c>
      <c r="E2597" s="2" t="s">
        <v>5575</v>
      </c>
      <c r="F2597" s="2" t="s">
        <v>5576</v>
      </c>
      <c r="G2597" s="2" t="s">
        <v>5577</v>
      </c>
      <c r="H2597" s="2">
        <v>920.4</v>
      </c>
      <c r="I2597" s="2"/>
      <c r="J2597" t="s">
        <v>62</v>
      </c>
    </row>
    <row r="2598" spans="1:10" x14ac:dyDescent="0.25">
      <c r="A2598" s="2">
        <v>85</v>
      </c>
      <c r="B2598" s="2">
        <v>125</v>
      </c>
      <c r="C2598" s="2">
        <v>210</v>
      </c>
      <c r="D2598" s="2" t="s">
        <v>4883</v>
      </c>
      <c r="E2598" s="2" t="s">
        <v>5578</v>
      </c>
      <c r="F2598" s="2" t="s">
        <v>3654</v>
      </c>
      <c r="G2598" s="2" t="s">
        <v>784</v>
      </c>
      <c r="H2598" s="2">
        <v>435</v>
      </c>
      <c r="I2598" s="2"/>
      <c r="J2598" t="s">
        <v>62</v>
      </c>
    </row>
    <row r="2599" spans="1:10" x14ac:dyDescent="0.25">
      <c r="A2599" s="2">
        <v>85</v>
      </c>
      <c r="B2599" s="2">
        <v>125</v>
      </c>
      <c r="C2599" s="2">
        <v>210</v>
      </c>
      <c r="D2599" s="2" t="s">
        <v>4883</v>
      </c>
      <c r="E2599" s="2" t="s">
        <v>5579</v>
      </c>
      <c r="F2599" s="2" t="s">
        <v>5580</v>
      </c>
      <c r="G2599" s="2" t="s">
        <v>5581</v>
      </c>
      <c r="H2599" s="2">
        <v>888</v>
      </c>
      <c r="I2599" s="2"/>
      <c r="J2599" t="s">
        <v>62</v>
      </c>
    </row>
    <row r="2600" spans="1:10" x14ac:dyDescent="0.25">
      <c r="A2600" s="2">
        <v>86</v>
      </c>
      <c r="B2600" s="2">
        <v>124</v>
      </c>
      <c r="C2600" s="2">
        <v>210</v>
      </c>
      <c r="D2600" s="2" t="s">
        <v>5253</v>
      </c>
      <c r="E2600" s="2" t="s">
        <v>5582</v>
      </c>
      <c r="F2600" s="2" t="s">
        <v>2587</v>
      </c>
      <c r="G2600" s="2" t="s">
        <v>5583</v>
      </c>
      <c r="H2600" s="2" t="s">
        <v>5584</v>
      </c>
      <c r="I2600" s="2" t="s">
        <v>273</v>
      </c>
      <c r="J2600" t="s">
        <v>62</v>
      </c>
    </row>
    <row r="2601" spans="1:10" x14ac:dyDescent="0.25">
      <c r="A2601" s="2">
        <v>86</v>
      </c>
      <c r="B2601" s="2">
        <v>124</v>
      </c>
      <c r="C2601" s="2">
        <v>210</v>
      </c>
      <c r="D2601" s="2" t="s">
        <v>5253</v>
      </c>
      <c r="E2601" s="2" t="s">
        <v>5582</v>
      </c>
      <c r="F2601" s="2" t="s">
        <v>2587</v>
      </c>
      <c r="G2601" s="2" t="s">
        <v>5583</v>
      </c>
      <c r="H2601" s="2" t="s">
        <v>5585</v>
      </c>
      <c r="I2601" s="2" t="s">
        <v>603</v>
      </c>
      <c r="J2601" t="s">
        <v>62</v>
      </c>
    </row>
    <row r="2602" spans="1:10" x14ac:dyDescent="0.25">
      <c r="A2602" s="2">
        <v>86</v>
      </c>
      <c r="B2602" s="2">
        <v>124</v>
      </c>
      <c r="C2602" s="2">
        <v>210</v>
      </c>
      <c r="D2602" s="2" t="s">
        <v>5253</v>
      </c>
      <c r="E2602" s="2" t="s">
        <v>5586</v>
      </c>
      <c r="F2602" s="2" t="s">
        <v>5587</v>
      </c>
      <c r="G2602" s="2" t="s">
        <v>5588</v>
      </c>
      <c r="H2602" s="2" t="s">
        <v>5589</v>
      </c>
      <c r="I2602" s="2" t="s">
        <v>92</v>
      </c>
      <c r="J2602" t="s">
        <v>62</v>
      </c>
    </row>
    <row r="2603" spans="1:10" x14ac:dyDescent="0.25">
      <c r="A2603" s="2">
        <v>86</v>
      </c>
      <c r="B2603" s="2">
        <v>124</v>
      </c>
      <c r="C2603" s="2">
        <v>210</v>
      </c>
      <c r="D2603" s="2" t="s">
        <v>5253</v>
      </c>
      <c r="E2603" s="2" t="s">
        <v>5590</v>
      </c>
      <c r="F2603" s="2" t="s">
        <v>5591</v>
      </c>
      <c r="G2603" s="2" t="s">
        <v>5592</v>
      </c>
      <c r="H2603" s="2" t="s">
        <v>5593</v>
      </c>
      <c r="I2603" s="2" t="s">
        <v>196</v>
      </c>
      <c r="J2603" t="s">
        <v>62</v>
      </c>
    </row>
    <row r="2604" spans="1:10" x14ac:dyDescent="0.25">
      <c r="A2604" s="2">
        <v>86</v>
      </c>
      <c r="B2604" s="2">
        <v>124</v>
      </c>
      <c r="C2604" s="2">
        <v>210</v>
      </c>
      <c r="D2604" s="2" t="s">
        <v>5253</v>
      </c>
      <c r="E2604" s="2" t="s">
        <v>5594</v>
      </c>
      <c r="F2604" s="2" t="s">
        <v>5595</v>
      </c>
      <c r="G2604" s="2" t="s">
        <v>5596</v>
      </c>
      <c r="H2604" s="2" t="s">
        <v>5597</v>
      </c>
      <c r="I2604" s="2" t="s">
        <v>196</v>
      </c>
      <c r="J2604" t="s">
        <v>62</v>
      </c>
    </row>
    <row r="2605" spans="1:10" x14ac:dyDescent="0.25">
      <c r="A2605" s="2">
        <v>86</v>
      </c>
      <c r="B2605" s="2">
        <v>124</v>
      </c>
      <c r="C2605" s="2">
        <v>210</v>
      </c>
      <c r="D2605" s="2" t="s">
        <v>5253</v>
      </c>
      <c r="E2605" s="2" t="s">
        <v>5598</v>
      </c>
      <c r="F2605" s="2" t="s">
        <v>5439</v>
      </c>
      <c r="G2605" s="2" t="s">
        <v>5599</v>
      </c>
      <c r="H2605" s="2" t="s">
        <v>5600</v>
      </c>
      <c r="I2605" s="2" t="s">
        <v>92</v>
      </c>
      <c r="J2605" t="s">
        <v>62</v>
      </c>
    </row>
    <row r="2606" spans="1:10" x14ac:dyDescent="0.25">
      <c r="A2606" s="2">
        <v>86</v>
      </c>
      <c r="B2606" s="2">
        <v>124</v>
      </c>
      <c r="C2606" s="2">
        <v>210</v>
      </c>
      <c r="D2606" s="2" t="s">
        <v>5253</v>
      </c>
      <c r="E2606" s="2" t="s">
        <v>5598</v>
      </c>
      <c r="F2606" s="2" t="s">
        <v>5439</v>
      </c>
      <c r="G2606" s="2" t="s">
        <v>5599</v>
      </c>
      <c r="H2606" s="2" t="s">
        <v>5601</v>
      </c>
      <c r="I2606" s="2" t="s">
        <v>92</v>
      </c>
      <c r="J2606" t="s">
        <v>62</v>
      </c>
    </row>
    <row r="2607" spans="1:10" x14ac:dyDescent="0.25">
      <c r="A2607" s="2">
        <v>86</v>
      </c>
      <c r="B2607" s="2">
        <v>124</v>
      </c>
      <c r="C2607" s="2">
        <v>210</v>
      </c>
      <c r="D2607" s="2" t="s">
        <v>5253</v>
      </c>
      <c r="E2607" s="2" t="s">
        <v>5602</v>
      </c>
      <c r="F2607" s="2">
        <v>-26</v>
      </c>
      <c r="G2607" s="2" t="s">
        <v>1179</v>
      </c>
      <c r="H2607" s="2" t="s">
        <v>5603</v>
      </c>
      <c r="I2607" s="2"/>
      <c r="J2607" t="s">
        <v>62</v>
      </c>
    </row>
    <row r="2608" spans="1:10" x14ac:dyDescent="0.25">
      <c r="A2608" s="2">
        <v>86</v>
      </c>
      <c r="B2608" s="2">
        <v>124</v>
      </c>
      <c r="C2608" s="2">
        <v>210</v>
      </c>
      <c r="D2608" s="2" t="s">
        <v>5253</v>
      </c>
      <c r="E2608" s="2" t="s">
        <v>5602</v>
      </c>
      <c r="F2608" s="2">
        <v>-26</v>
      </c>
      <c r="G2608" s="2" t="s">
        <v>1179</v>
      </c>
      <c r="H2608" s="2" t="s">
        <v>5604</v>
      </c>
      <c r="I2608" s="2" t="s">
        <v>196</v>
      </c>
      <c r="J2608" t="s">
        <v>62</v>
      </c>
    </row>
    <row r="2609" spans="1:10" x14ac:dyDescent="0.25">
      <c r="A2609" s="2">
        <v>87</v>
      </c>
      <c r="B2609" s="2">
        <v>123</v>
      </c>
      <c r="C2609" s="2">
        <v>210</v>
      </c>
      <c r="D2609" s="2" t="s">
        <v>5079</v>
      </c>
      <c r="E2609" s="2" t="s">
        <v>5605</v>
      </c>
      <c r="F2609" s="2" t="s">
        <v>691</v>
      </c>
      <c r="G2609" s="2" t="s">
        <v>5606</v>
      </c>
      <c r="H2609" s="2" t="s">
        <v>5607</v>
      </c>
      <c r="I2609" s="2"/>
      <c r="J2609" t="s">
        <v>62</v>
      </c>
    </row>
    <row r="2610" spans="1:10" x14ac:dyDescent="0.25">
      <c r="A2610" s="2">
        <v>87</v>
      </c>
      <c r="B2610" s="2">
        <v>123</v>
      </c>
      <c r="C2610" s="2">
        <v>210</v>
      </c>
      <c r="D2610" s="2" t="s">
        <v>5079</v>
      </c>
      <c r="E2610" s="2" t="s">
        <v>5608</v>
      </c>
      <c r="F2610" s="2">
        <v>-10</v>
      </c>
      <c r="G2610" s="2" t="s">
        <v>5609</v>
      </c>
      <c r="H2610" s="2">
        <v>271</v>
      </c>
      <c r="I2610" s="2" t="s">
        <v>273</v>
      </c>
      <c r="J2610" t="s">
        <v>62</v>
      </c>
    </row>
    <row r="2611" spans="1:10" x14ac:dyDescent="0.25">
      <c r="A2611" s="2">
        <v>87</v>
      </c>
      <c r="B2611" s="2">
        <v>123</v>
      </c>
      <c r="C2611" s="2">
        <v>210</v>
      </c>
      <c r="D2611" s="2" t="s">
        <v>5079</v>
      </c>
      <c r="E2611" s="2" t="s">
        <v>5610</v>
      </c>
      <c r="F2611" s="2" t="s">
        <v>5611</v>
      </c>
      <c r="G2611" s="2" t="s">
        <v>5612</v>
      </c>
      <c r="H2611" s="2">
        <v>573.5</v>
      </c>
      <c r="I2611" s="2" t="s">
        <v>603</v>
      </c>
      <c r="J2611" t="s">
        <v>62</v>
      </c>
    </row>
    <row r="2612" spans="1:10" x14ac:dyDescent="0.25">
      <c r="A2612" s="2">
        <v>87</v>
      </c>
      <c r="B2612" s="2">
        <v>123</v>
      </c>
      <c r="C2612" s="2">
        <v>210</v>
      </c>
      <c r="D2612" s="2" t="s">
        <v>5079</v>
      </c>
      <c r="E2612" s="2" t="s">
        <v>5610</v>
      </c>
      <c r="F2612" s="2" t="s">
        <v>5611</v>
      </c>
      <c r="G2612" s="2" t="s">
        <v>5612</v>
      </c>
      <c r="H2612" s="2">
        <v>663.3</v>
      </c>
      <c r="I2612" s="2" t="s">
        <v>603</v>
      </c>
      <c r="J2612" t="s">
        <v>62</v>
      </c>
    </row>
    <row r="2613" spans="1:10" x14ac:dyDescent="0.25">
      <c r="A2613" s="2">
        <v>88</v>
      </c>
      <c r="B2613" s="2">
        <v>122</v>
      </c>
      <c r="C2613" s="2">
        <v>210</v>
      </c>
      <c r="D2613" s="2" t="s">
        <v>5471</v>
      </c>
      <c r="E2613" s="2" t="s">
        <v>5613</v>
      </c>
      <c r="F2613" s="2" t="s">
        <v>164</v>
      </c>
      <c r="G2613" s="2" t="s">
        <v>3328</v>
      </c>
      <c r="H2613" s="2" t="s">
        <v>5614</v>
      </c>
      <c r="I2613" s="2" t="s">
        <v>92</v>
      </c>
      <c r="J2613" t="s">
        <v>62</v>
      </c>
    </row>
    <row r="2614" spans="1:10" x14ac:dyDescent="0.25">
      <c r="A2614" s="2">
        <v>81</v>
      </c>
      <c r="B2614" s="2">
        <v>130</v>
      </c>
      <c r="C2614" s="2">
        <v>211</v>
      </c>
      <c r="D2614" s="2" t="s">
        <v>4094</v>
      </c>
      <c r="E2614" s="2" t="s">
        <v>5615</v>
      </c>
      <c r="F2614" s="2" t="s">
        <v>213</v>
      </c>
      <c r="G2614" s="2" t="s">
        <v>5616</v>
      </c>
      <c r="H2614" s="2" t="s">
        <v>5617</v>
      </c>
      <c r="I2614" s="2" t="s">
        <v>73</v>
      </c>
      <c r="J2614" t="s">
        <v>62</v>
      </c>
    </row>
    <row r="2615" spans="1:10" x14ac:dyDescent="0.25">
      <c r="A2615" s="2">
        <v>82</v>
      </c>
      <c r="B2615" s="2">
        <v>129</v>
      </c>
      <c r="C2615" s="2">
        <v>211</v>
      </c>
      <c r="D2615" s="2" t="s">
        <v>4527</v>
      </c>
      <c r="E2615" s="2" t="s">
        <v>5618</v>
      </c>
      <c r="F2615" s="2" t="s">
        <v>620</v>
      </c>
      <c r="G2615" s="2" t="s">
        <v>4612</v>
      </c>
      <c r="H2615" s="2" t="s">
        <v>5619</v>
      </c>
      <c r="I2615" s="2" t="s">
        <v>92</v>
      </c>
      <c r="J2615" t="s">
        <v>62</v>
      </c>
    </row>
    <row r="2616" spans="1:10" x14ac:dyDescent="0.25">
      <c r="A2616" s="2">
        <v>83</v>
      </c>
      <c r="B2616" s="2">
        <v>128</v>
      </c>
      <c r="C2616" s="2">
        <v>211</v>
      </c>
      <c r="D2616" s="2" t="s">
        <v>4530</v>
      </c>
      <c r="E2616" s="2" t="s">
        <v>5620</v>
      </c>
      <c r="F2616" s="2" t="s">
        <v>3770</v>
      </c>
      <c r="G2616" s="2" t="s">
        <v>2327</v>
      </c>
      <c r="H2616" s="2" t="s">
        <v>5621</v>
      </c>
      <c r="I2616" s="2" t="s">
        <v>73</v>
      </c>
      <c r="J2616" t="s">
        <v>62</v>
      </c>
    </row>
    <row r="2617" spans="1:10" x14ac:dyDescent="0.25">
      <c r="A2617" s="2">
        <v>83</v>
      </c>
      <c r="B2617" s="2">
        <v>128</v>
      </c>
      <c r="C2617" s="2">
        <v>211</v>
      </c>
      <c r="D2617" s="2" t="s">
        <v>4530</v>
      </c>
      <c r="E2617" s="2" t="s">
        <v>5622</v>
      </c>
      <c r="F2617" s="2" t="s">
        <v>4191</v>
      </c>
      <c r="G2617" s="2" t="s">
        <v>5623</v>
      </c>
      <c r="H2617" s="2">
        <v>-30</v>
      </c>
      <c r="I2617" s="2"/>
      <c r="J2617" t="s">
        <v>62</v>
      </c>
    </row>
    <row r="2618" spans="1:10" x14ac:dyDescent="0.25">
      <c r="A2618" s="2">
        <v>84</v>
      </c>
      <c r="B2618" s="2">
        <v>127</v>
      </c>
      <c r="C2618" s="2">
        <v>211</v>
      </c>
      <c r="D2618" s="2" t="s">
        <v>4745</v>
      </c>
      <c r="E2618" s="2" t="s">
        <v>5624</v>
      </c>
      <c r="F2618" s="2" t="s">
        <v>668</v>
      </c>
      <c r="G2618" s="2" t="s">
        <v>4546</v>
      </c>
      <c r="H2618" s="2" t="s">
        <v>5625</v>
      </c>
      <c r="I2618" s="2" t="s">
        <v>227</v>
      </c>
      <c r="J2618" t="s">
        <v>62</v>
      </c>
    </row>
    <row r="2619" spans="1:10" x14ac:dyDescent="0.25">
      <c r="A2619" s="2">
        <v>84</v>
      </c>
      <c r="B2619" s="2">
        <v>127</v>
      </c>
      <c r="C2619" s="2">
        <v>211</v>
      </c>
      <c r="D2619" s="2" t="s">
        <v>4745</v>
      </c>
      <c r="E2619" s="2" t="s">
        <v>5624</v>
      </c>
      <c r="F2619" s="2" t="s">
        <v>668</v>
      </c>
      <c r="G2619" s="2" t="s">
        <v>4546</v>
      </c>
      <c r="H2619" s="2" t="s">
        <v>5626</v>
      </c>
      <c r="I2619" s="2" t="s">
        <v>196</v>
      </c>
      <c r="J2619" t="s">
        <v>62</v>
      </c>
    </row>
    <row r="2620" spans="1:10" x14ac:dyDescent="0.25">
      <c r="A2620" s="2">
        <v>84</v>
      </c>
      <c r="B2620" s="2">
        <v>127</v>
      </c>
      <c r="C2620" s="2">
        <v>211</v>
      </c>
      <c r="D2620" s="2" t="s">
        <v>4745</v>
      </c>
      <c r="E2620" s="2" t="s">
        <v>5627</v>
      </c>
      <c r="F2620" s="2" t="s">
        <v>828</v>
      </c>
      <c r="G2620" s="2" t="s">
        <v>5628</v>
      </c>
      <c r="H2620" s="2" t="s">
        <v>5629</v>
      </c>
      <c r="I2620" s="2" t="s">
        <v>45</v>
      </c>
      <c r="J2620" t="s">
        <v>62</v>
      </c>
    </row>
    <row r="2621" spans="1:10" x14ac:dyDescent="0.25">
      <c r="A2621" s="2">
        <v>84</v>
      </c>
      <c r="B2621" s="2">
        <v>127</v>
      </c>
      <c r="C2621" s="2">
        <v>211</v>
      </c>
      <c r="D2621" s="2" t="s">
        <v>4745</v>
      </c>
      <c r="E2621" s="2" t="s">
        <v>5627</v>
      </c>
      <c r="F2621" s="2" t="s">
        <v>828</v>
      </c>
      <c r="G2621" s="2" t="s">
        <v>5628</v>
      </c>
      <c r="H2621" s="2" t="s">
        <v>5630</v>
      </c>
      <c r="I2621" s="2" t="s">
        <v>196</v>
      </c>
      <c r="J2621" t="s">
        <v>62</v>
      </c>
    </row>
    <row r="2622" spans="1:10" x14ac:dyDescent="0.25">
      <c r="A2622" s="2">
        <v>84</v>
      </c>
      <c r="B2622" s="2">
        <v>127</v>
      </c>
      <c r="C2622" s="2">
        <v>211</v>
      </c>
      <c r="D2622" s="2" t="s">
        <v>4745</v>
      </c>
      <c r="E2622" s="2" t="s">
        <v>5631</v>
      </c>
      <c r="F2622" s="2" t="s">
        <v>4019</v>
      </c>
      <c r="G2622" s="2" t="s">
        <v>5632</v>
      </c>
      <c r="H2622" s="2" t="s">
        <v>5633</v>
      </c>
      <c r="I2622" s="2"/>
      <c r="J2622" t="s">
        <v>62</v>
      </c>
    </row>
    <row r="2623" spans="1:10" x14ac:dyDescent="0.25">
      <c r="A2623" s="2">
        <v>85</v>
      </c>
      <c r="B2623" s="2">
        <v>126</v>
      </c>
      <c r="C2623" s="2">
        <v>211</v>
      </c>
      <c r="D2623" s="2" t="s">
        <v>4883</v>
      </c>
      <c r="E2623" s="2" t="s">
        <v>5634</v>
      </c>
      <c r="F2623" s="2" t="s">
        <v>5635</v>
      </c>
      <c r="G2623" s="2" t="s">
        <v>5636</v>
      </c>
      <c r="H2623" s="2" t="s">
        <v>5637</v>
      </c>
      <c r="I2623" s="2" t="s">
        <v>92</v>
      </c>
      <c r="J2623" t="s">
        <v>62</v>
      </c>
    </row>
    <row r="2624" spans="1:10" x14ac:dyDescent="0.25">
      <c r="A2624" s="2">
        <v>85</v>
      </c>
      <c r="B2624" s="2">
        <v>126</v>
      </c>
      <c r="C2624" s="2">
        <v>211</v>
      </c>
      <c r="D2624" s="2" t="s">
        <v>4883</v>
      </c>
      <c r="E2624" s="2" t="s">
        <v>5634</v>
      </c>
      <c r="F2624" s="2" t="s">
        <v>5635</v>
      </c>
      <c r="G2624" s="2" t="s">
        <v>5636</v>
      </c>
      <c r="H2624" s="2" t="s">
        <v>5638</v>
      </c>
      <c r="I2624" s="2" t="s">
        <v>92</v>
      </c>
      <c r="J2624" t="s">
        <v>62</v>
      </c>
    </row>
    <row r="2625" spans="1:10" x14ac:dyDescent="0.25">
      <c r="A2625" s="2">
        <v>85</v>
      </c>
      <c r="B2625" s="2">
        <v>126</v>
      </c>
      <c r="C2625" s="2">
        <v>211</v>
      </c>
      <c r="D2625" s="2" t="s">
        <v>4883</v>
      </c>
      <c r="E2625" s="2" t="s">
        <v>5639</v>
      </c>
      <c r="F2625" s="2" t="s">
        <v>5640</v>
      </c>
      <c r="G2625" s="2" t="s">
        <v>5641</v>
      </c>
      <c r="H2625" s="2" t="s">
        <v>5642</v>
      </c>
      <c r="I2625" s="2" t="s">
        <v>92</v>
      </c>
      <c r="J2625" t="s">
        <v>62</v>
      </c>
    </row>
    <row r="2626" spans="1:10" x14ac:dyDescent="0.25">
      <c r="A2626" s="2">
        <v>85</v>
      </c>
      <c r="B2626" s="2">
        <v>126</v>
      </c>
      <c r="C2626" s="2">
        <v>211</v>
      </c>
      <c r="D2626" s="2" t="s">
        <v>4883</v>
      </c>
      <c r="E2626" s="2" t="s">
        <v>5643</v>
      </c>
      <c r="F2626" s="2" t="s">
        <v>5644</v>
      </c>
      <c r="G2626" s="2" t="s">
        <v>5645</v>
      </c>
      <c r="H2626" s="2" t="s">
        <v>5646</v>
      </c>
      <c r="I2626" s="2"/>
      <c r="J2626" t="s">
        <v>62</v>
      </c>
    </row>
    <row r="2627" spans="1:10" x14ac:dyDescent="0.25">
      <c r="A2627" s="2">
        <v>85</v>
      </c>
      <c r="B2627" s="2">
        <v>126</v>
      </c>
      <c r="C2627" s="2">
        <v>211</v>
      </c>
      <c r="D2627" s="2" t="s">
        <v>4883</v>
      </c>
      <c r="E2627" s="2" t="s">
        <v>5643</v>
      </c>
      <c r="F2627" s="2" t="s">
        <v>5644</v>
      </c>
      <c r="G2627" s="2" t="s">
        <v>5645</v>
      </c>
      <c r="H2627" s="2" t="s">
        <v>5647</v>
      </c>
      <c r="I2627" s="2" t="s">
        <v>196</v>
      </c>
      <c r="J2627" t="s">
        <v>62</v>
      </c>
    </row>
    <row r="2628" spans="1:10" x14ac:dyDescent="0.25">
      <c r="A2628" s="2">
        <v>85</v>
      </c>
      <c r="B2628" s="2">
        <v>126</v>
      </c>
      <c r="C2628" s="2">
        <v>211</v>
      </c>
      <c r="D2628" s="2" t="s">
        <v>4883</v>
      </c>
      <c r="E2628" s="2" t="s">
        <v>5648</v>
      </c>
      <c r="F2628" s="2" t="s">
        <v>4016</v>
      </c>
      <c r="G2628" s="2" t="s">
        <v>5649</v>
      </c>
      <c r="H2628" s="2" t="s">
        <v>5650</v>
      </c>
      <c r="I2628" s="2" t="s">
        <v>196</v>
      </c>
      <c r="J2628" t="s">
        <v>62</v>
      </c>
    </row>
    <row r="2629" spans="1:10" x14ac:dyDescent="0.25">
      <c r="A2629" s="2">
        <v>85</v>
      </c>
      <c r="B2629" s="2">
        <v>126</v>
      </c>
      <c r="C2629" s="2">
        <v>211</v>
      </c>
      <c r="D2629" s="2" t="s">
        <v>4883</v>
      </c>
      <c r="E2629" s="2" t="s">
        <v>5651</v>
      </c>
      <c r="F2629" s="2" t="s">
        <v>2619</v>
      </c>
      <c r="G2629" s="2" t="s">
        <v>5652</v>
      </c>
      <c r="H2629" s="2" t="s">
        <v>5653</v>
      </c>
      <c r="I2629" s="2" t="s">
        <v>92</v>
      </c>
      <c r="J2629" t="s">
        <v>62</v>
      </c>
    </row>
    <row r="2630" spans="1:10" x14ac:dyDescent="0.25">
      <c r="A2630" s="2">
        <v>85</v>
      </c>
      <c r="B2630" s="2">
        <v>126</v>
      </c>
      <c r="C2630" s="2">
        <v>211</v>
      </c>
      <c r="D2630" s="2" t="s">
        <v>4883</v>
      </c>
      <c r="E2630" s="2" t="s">
        <v>5654</v>
      </c>
      <c r="F2630" s="2" t="s">
        <v>5655</v>
      </c>
      <c r="G2630" s="2" t="s">
        <v>5656</v>
      </c>
      <c r="H2630" s="2" t="s">
        <v>5657</v>
      </c>
      <c r="I2630" s="2"/>
      <c r="J2630" t="s">
        <v>62</v>
      </c>
    </row>
    <row r="2631" spans="1:10" x14ac:dyDescent="0.25">
      <c r="A2631" s="2">
        <v>86</v>
      </c>
      <c r="B2631" s="2">
        <v>125</v>
      </c>
      <c r="C2631" s="2">
        <v>211</v>
      </c>
      <c r="D2631" s="2" t="s">
        <v>5253</v>
      </c>
      <c r="E2631" s="2" t="s">
        <v>5659</v>
      </c>
      <c r="F2631" s="2" t="s">
        <v>1391</v>
      </c>
      <c r="G2631" s="2" t="s">
        <v>5660</v>
      </c>
      <c r="H2631" s="2">
        <v>-52.1</v>
      </c>
      <c r="I2631" s="2"/>
      <c r="J2631" t="s">
        <v>62</v>
      </c>
    </row>
    <row r="2632" spans="1:10" x14ac:dyDescent="0.25">
      <c r="A2632" s="2">
        <v>86</v>
      </c>
      <c r="B2632" s="2">
        <v>125</v>
      </c>
      <c r="C2632" s="2">
        <v>211</v>
      </c>
      <c r="D2632" s="2" t="s">
        <v>5253</v>
      </c>
      <c r="E2632" s="2" t="s">
        <v>5659</v>
      </c>
      <c r="F2632" s="2" t="s">
        <v>1391</v>
      </c>
      <c r="G2632" s="2" t="s">
        <v>5660</v>
      </c>
      <c r="H2632" s="2" t="s">
        <v>810</v>
      </c>
      <c r="I2632" s="2" t="s">
        <v>92</v>
      </c>
      <c r="J2632" t="s">
        <v>62</v>
      </c>
    </row>
    <row r="2633" spans="1:10" x14ac:dyDescent="0.25">
      <c r="A2633" s="2">
        <v>86</v>
      </c>
      <c r="B2633" s="2">
        <v>125</v>
      </c>
      <c r="C2633" s="2">
        <v>211</v>
      </c>
      <c r="D2633" s="2" t="s">
        <v>5253</v>
      </c>
      <c r="E2633" s="2" t="s">
        <v>5661</v>
      </c>
      <c r="F2633" s="2" t="s">
        <v>2619</v>
      </c>
      <c r="G2633" s="2" t="s">
        <v>5662</v>
      </c>
      <c r="H2633" s="2" t="s">
        <v>5663</v>
      </c>
      <c r="I2633" s="2" t="s">
        <v>227</v>
      </c>
      <c r="J2633" t="s">
        <v>62</v>
      </c>
    </row>
    <row r="2634" spans="1:10" x14ac:dyDescent="0.25">
      <c r="A2634" s="2">
        <v>86</v>
      </c>
      <c r="B2634" s="2">
        <v>125</v>
      </c>
      <c r="C2634" s="2">
        <v>211</v>
      </c>
      <c r="D2634" s="2" t="s">
        <v>5253</v>
      </c>
      <c r="E2634" s="2" t="s">
        <v>5661</v>
      </c>
      <c r="F2634" s="2" t="s">
        <v>2619</v>
      </c>
      <c r="G2634" s="2" t="s">
        <v>5662</v>
      </c>
      <c r="H2634" s="2" t="s">
        <v>5664</v>
      </c>
      <c r="I2634" s="2" t="s">
        <v>196</v>
      </c>
      <c r="J2634" t="s">
        <v>62</v>
      </c>
    </row>
    <row r="2635" spans="1:10" x14ac:dyDescent="0.25">
      <c r="A2635" s="2">
        <v>86</v>
      </c>
      <c r="B2635" s="2">
        <v>125</v>
      </c>
      <c r="C2635" s="2">
        <v>211</v>
      </c>
      <c r="D2635" s="2" t="s">
        <v>5253</v>
      </c>
      <c r="E2635" s="2" t="s">
        <v>5665</v>
      </c>
      <c r="F2635" s="2" t="s">
        <v>5666</v>
      </c>
      <c r="G2635" s="2" t="s">
        <v>5667</v>
      </c>
      <c r="H2635" s="2" t="s">
        <v>5668</v>
      </c>
      <c r="I2635" s="2" t="s">
        <v>196</v>
      </c>
      <c r="J2635" t="s">
        <v>62</v>
      </c>
    </row>
    <row r="2636" spans="1:10" x14ac:dyDescent="0.25">
      <c r="A2636" s="2">
        <v>87</v>
      </c>
      <c r="B2636" s="2">
        <v>124</v>
      </c>
      <c r="C2636" s="2">
        <v>211</v>
      </c>
      <c r="D2636" s="2" t="s">
        <v>5079</v>
      </c>
      <c r="E2636" s="2" t="s">
        <v>5669</v>
      </c>
      <c r="F2636" s="2" t="s">
        <v>1831</v>
      </c>
      <c r="G2636" s="2" t="s">
        <v>5189</v>
      </c>
      <c r="H2636" s="2" t="s">
        <v>5670</v>
      </c>
      <c r="I2636" s="2" t="s">
        <v>73</v>
      </c>
      <c r="J2636" t="s">
        <v>62</v>
      </c>
    </row>
    <row r="2637" spans="1:10" x14ac:dyDescent="0.25">
      <c r="A2637" s="2">
        <v>87</v>
      </c>
      <c r="B2637" s="2">
        <v>124</v>
      </c>
      <c r="C2637" s="2">
        <v>211</v>
      </c>
      <c r="D2637" s="2" t="s">
        <v>5079</v>
      </c>
      <c r="E2637" s="2" t="s">
        <v>5669</v>
      </c>
      <c r="F2637" s="2" t="s">
        <v>1831</v>
      </c>
      <c r="G2637" s="2" t="s">
        <v>5189</v>
      </c>
      <c r="H2637" s="2" t="s">
        <v>3013</v>
      </c>
      <c r="I2637" s="2" t="s">
        <v>603</v>
      </c>
      <c r="J2637" t="s">
        <v>62</v>
      </c>
    </row>
    <row r="2638" spans="1:10" x14ac:dyDescent="0.25">
      <c r="A2638" s="2">
        <v>87</v>
      </c>
      <c r="B2638" s="2">
        <v>124</v>
      </c>
      <c r="C2638" s="2">
        <v>211</v>
      </c>
      <c r="D2638" s="2" t="s">
        <v>5079</v>
      </c>
      <c r="E2638" s="2" t="s">
        <v>5671</v>
      </c>
      <c r="F2638" s="2" t="s">
        <v>5672</v>
      </c>
      <c r="G2638" s="2" t="s">
        <v>5673</v>
      </c>
      <c r="H2638" s="2" t="s">
        <v>5674</v>
      </c>
      <c r="I2638" s="2" t="s">
        <v>196</v>
      </c>
      <c r="J2638" t="s">
        <v>62</v>
      </c>
    </row>
    <row r="2639" spans="1:10" x14ac:dyDescent="0.25">
      <c r="A2639" s="2">
        <v>88</v>
      </c>
      <c r="B2639" s="2">
        <v>123</v>
      </c>
      <c r="C2639" s="2">
        <v>211</v>
      </c>
      <c r="D2639" s="2" t="s">
        <v>5471</v>
      </c>
      <c r="E2639" s="2" t="s">
        <v>5675</v>
      </c>
      <c r="F2639" s="2" t="s">
        <v>213</v>
      </c>
      <c r="G2639" s="2" t="s">
        <v>5676</v>
      </c>
      <c r="H2639" s="2" t="s">
        <v>5677</v>
      </c>
      <c r="I2639" s="2" t="s">
        <v>227</v>
      </c>
      <c r="J2639" t="s">
        <v>62</v>
      </c>
    </row>
    <row r="2640" spans="1:10" x14ac:dyDescent="0.25">
      <c r="A2640" s="2">
        <v>85</v>
      </c>
      <c r="B2640" s="2">
        <v>127</v>
      </c>
      <c r="C2640" s="2">
        <v>212</v>
      </c>
      <c r="D2640" s="2" t="s">
        <v>4883</v>
      </c>
      <c r="E2640" s="2" t="s">
        <v>5678</v>
      </c>
      <c r="F2640" s="2" t="s">
        <v>94</v>
      </c>
      <c r="G2640" s="2" t="s">
        <v>5679</v>
      </c>
      <c r="H2640" s="2">
        <v>69.900000000000006</v>
      </c>
      <c r="I2640" s="2" t="s">
        <v>73</v>
      </c>
      <c r="J2640" t="s">
        <v>62</v>
      </c>
    </row>
    <row r="2641" spans="1:10" x14ac:dyDescent="0.25">
      <c r="A2641" s="2">
        <v>85</v>
      </c>
      <c r="B2641" s="2">
        <v>127</v>
      </c>
      <c r="C2641" s="2">
        <v>212</v>
      </c>
      <c r="D2641" s="2" t="s">
        <v>4883</v>
      </c>
      <c r="E2641" s="2" t="s">
        <v>5680</v>
      </c>
      <c r="F2641" s="2" t="s">
        <v>1799</v>
      </c>
      <c r="G2641" s="2" t="s">
        <v>5681</v>
      </c>
      <c r="H2641" s="2" t="s">
        <v>5682</v>
      </c>
      <c r="I2641" s="2" t="s">
        <v>78</v>
      </c>
      <c r="J2641" t="s">
        <v>62</v>
      </c>
    </row>
    <row r="2642" spans="1:10" x14ac:dyDescent="0.25">
      <c r="A2642" s="2">
        <v>85</v>
      </c>
      <c r="B2642" s="2">
        <v>127</v>
      </c>
      <c r="C2642" s="2">
        <v>212</v>
      </c>
      <c r="D2642" s="2" t="s">
        <v>4883</v>
      </c>
      <c r="E2642" s="2" t="s">
        <v>5680</v>
      </c>
      <c r="F2642" s="2" t="s">
        <v>1799</v>
      </c>
      <c r="G2642" s="2" t="s">
        <v>5681</v>
      </c>
      <c r="H2642" s="2" t="s">
        <v>5683</v>
      </c>
      <c r="I2642" s="2" t="s">
        <v>227</v>
      </c>
      <c r="J2642" t="s">
        <v>62</v>
      </c>
    </row>
    <row r="2643" spans="1:10" x14ac:dyDescent="0.25">
      <c r="A2643" s="2">
        <v>85</v>
      </c>
      <c r="B2643" s="2">
        <v>127</v>
      </c>
      <c r="C2643" s="2">
        <v>212</v>
      </c>
      <c r="D2643" s="2" t="s">
        <v>4883</v>
      </c>
      <c r="E2643" s="2" t="s">
        <v>5684</v>
      </c>
      <c r="F2643" s="2" t="s">
        <v>1896</v>
      </c>
      <c r="G2643" s="2" t="s">
        <v>5685</v>
      </c>
      <c r="H2643" s="2">
        <v>63.9</v>
      </c>
      <c r="I2643" s="2" t="s">
        <v>73</v>
      </c>
      <c r="J2643" t="s">
        <v>62</v>
      </c>
    </row>
    <row r="2644" spans="1:10" x14ac:dyDescent="0.25">
      <c r="A2644" s="2">
        <v>85</v>
      </c>
      <c r="B2644" s="2">
        <v>127</v>
      </c>
      <c r="C2644" s="2">
        <v>212</v>
      </c>
      <c r="D2644" s="2" t="s">
        <v>4883</v>
      </c>
      <c r="E2644" s="2" t="s">
        <v>5686</v>
      </c>
      <c r="F2644" s="2" t="s">
        <v>4135</v>
      </c>
      <c r="G2644" s="2" t="s">
        <v>2063</v>
      </c>
      <c r="H2644" s="2">
        <v>-37.700000000000003</v>
      </c>
      <c r="I2644" s="2" t="s">
        <v>73</v>
      </c>
      <c r="J2644" t="s">
        <v>62</v>
      </c>
    </row>
    <row r="2645" spans="1:10" x14ac:dyDescent="0.25">
      <c r="A2645" s="2">
        <v>85</v>
      </c>
      <c r="B2645" s="2">
        <v>127</v>
      </c>
      <c r="C2645" s="2">
        <v>212</v>
      </c>
      <c r="D2645" s="2" t="s">
        <v>4883</v>
      </c>
      <c r="E2645" s="2" t="s">
        <v>5686</v>
      </c>
      <c r="F2645" s="2" t="s">
        <v>4135</v>
      </c>
      <c r="G2645" s="2" t="s">
        <v>2063</v>
      </c>
      <c r="H2645" s="2">
        <v>295.39999999999998</v>
      </c>
      <c r="I2645" s="2" t="s">
        <v>227</v>
      </c>
      <c r="J2645" t="s">
        <v>62</v>
      </c>
    </row>
    <row r="2646" spans="1:10" x14ac:dyDescent="0.25">
      <c r="A2646" s="2">
        <v>85</v>
      </c>
      <c r="B2646" s="2">
        <v>127</v>
      </c>
      <c r="C2646" s="2">
        <v>212</v>
      </c>
      <c r="D2646" s="2" t="s">
        <v>4883</v>
      </c>
      <c r="E2646" s="2" t="s">
        <v>5686</v>
      </c>
      <c r="F2646" s="2" t="s">
        <v>4135</v>
      </c>
      <c r="G2646" s="2" t="s">
        <v>2063</v>
      </c>
      <c r="H2646" s="2">
        <v>486</v>
      </c>
      <c r="I2646" s="2"/>
      <c r="J2646" t="s">
        <v>62</v>
      </c>
    </row>
    <row r="2647" spans="1:10" x14ac:dyDescent="0.25">
      <c r="A2647" s="2">
        <v>85</v>
      </c>
      <c r="B2647" s="2">
        <v>127</v>
      </c>
      <c r="C2647" s="2">
        <v>212</v>
      </c>
      <c r="D2647" s="2" t="s">
        <v>4883</v>
      </c>
      <c r="E2647" s="2" t="s">
        <v>5686</v>
      </c>
      <c r="F2647" s="2" t="s">
        <v>4135</v>
      </c>
      <c r="G2647" s="2" t="s">
        <v>2063</v>
      </c>
      <c r="H2647" s="2">
        <v>645.5</v>
      </c>
      <c r="I2647" s="2" t="s">
        <v>196</v>
      </c>
      <c r="J2647" t="s">
        <v>62</v>
      </c>
    </row>
    <row r="2648" spans="1:10" x14ac:dyDescent="0.25">
      <c r="A2648" s="2">
        <v>85</v>
      </c>
      <c r="B2648" s="2">
        <v>127</v>
      </c>
      <c r="C2648" s="2">
        <v>212</v>
      </c>
      <c r="D2648" s="2" t="s">
        <v>4883</v>
      </c>
      <c r="E2648" s="2" t="s">
        <v>5687</v>
      </c>
      <c r="F2648" s="2" t="s">
        <v>5032</v>
      </c>
      <c r="G2648" s="2" t="s">
        <v>5688</v>
      </c>
      <c r="H2648" s="2">
        <v>224.2</v>
      </c>
      <c r="I2648" s="2" t="s">
        <v>196</v>
      </c>
      <c r="J2648" t="s">
        <v>62</v>
      </c>
    </row>
    <row r="2649" spans="1:10" x14ac:dyDescent="0.25">
      <c r="A2649" s="2">
        <v>85</v>
      </c>
      <c r="B2649" s="2">
        <v>127</v>
      </c>
      <c r="C2649" s="2">
        <v>212</v>
      </c>
      <c r="D2649" s="2" t="s">
        <v>4883</v>
      </c>
      <c r="E2649" s="2" t="s">
        <v>5687</v>
      </c>
      <c r="F2649" s="2" t="s">
        <v>5032</v>
      </c>
      <c r="G2649" s="2" t="s">
        <v>5688</v>
      </c>
      <c r="H2649" s="2">
        <v>1265.4000000000001</v>
      </c>
      <c r="I2649" s="2"/>
      <c r="J2649" t="s">
        <v>62</v>
      </c>
    </row>
    <row r="2650" spans="1:10" x14ac:dyDescent="0.25">
      <c r="A2650" s="2">
        <v>86</v>
      </c>
      <c r="B2650" s="2">
        <v>126</v>
      </c>
      <c r="C2650" s="2">
        <v>212</v>
      </c>
      <c r="D2650" s="2" t="s">
        <v>5253</v>
      </c>
      <c r="E2650" s="2" t="s">
        <v>5689</v>
      </c>
      <c r="F2650" s="2" t="s">
        <v>461</v>
      </c>
      <c r="G2650" s="2" t="s">
        <v>5690</v>
      </c>
      <c r="H2650" s="2" t="s">
        <v>5691</v>
      </c>
      <c r="I2650" s="2" t="s">
        <v>92</v>
      </c>
      <c r="J2650" t="s">
        <v>62</v>
      </c>
    </row>
    <row r="2651" spans="1:10" x14ac:dyDescent="0.25">
      <c r="A2651" s="2">
        <v>86</v>
      </c>
      <c r="B2651" s="2">
        <v>126</v>
      </c>
      <c r="C2651" s="2">
        <v>212</v>
      </c>
      <c r="D2651" s="2" t="s">
        <v>5253</v>
      </c>
      <c r="E2651" s="2" t="s">
        <v>5692</v>
      </c>
      <c r="F2651" s="2" t="s">
        <v>164</v>
      </c>
      <c r="G2651" s="2" t="s">
        <v>5693</v>
      </c>
      <c r="H2651" s="2" t="s">
        <v>5694</v>
      </c>
      <c r="I2651" s="2" t="s">
        <v>73</v>
      </c>
      <c r="J2651" t="s">
        <v>62</v>
      </c>
    </row>
    <row r="2652" spans="1:10" x14ac:dyDescent="0.25">
      <c r="A2652" s="2">
        <v>86</v>
      </c>
      <c r="B2652" s="2">
        <v>126</v>
      </c>
      <c r="C2652" s="2">
        <v>212</v>
      </c>
      <c r="D2652" s="2" t="s">
        <v>5253</v>
      </c>
      <c r="E2652" s="2" t="s">
        <v>5695</v>
      </c>
      <c r="F2652" s="2">
        <v>-17</v>
      </c>
      <c r="G2652" s="2" t="s">
        <v>5696</v>
      </c>
      <c r="H2652" s="2" t="s">
        <v>5697</v>
      </c>
      <c r="I2652" s="2" t="s">
        <v>73</v>
      </c>
      <c r="J2652" t="s">
        <v>62</v>
      </c>
    </row>
    <row r="2653" spans="1:10" x14ac:dyDescent="0.25">
      <c r="A2653" s="2">
        <v>86</v>
      </c>
      <c r="B2653" s="2">
        <v>126</v>
      </c>
      <c r="C2653" s="2">
        <v>212</v>
      </c>
      <c r="D2653" s="2" t="s">
        <v>5253</v>
      </c>
      <c r="E2653" s="2" t="s">
        <v>5695</v>
      </c>
      <c r="F2653" s="2">
        <v>-17</v>
      </c>
      <c r="G2653" s="2" t="s">
        <v>5696</v>
      </c>
      <c r="H2653" s="2" t="s">
        <v>5698</v>
      </c>
      <c r="I2653" s="2" t="s">
        <v>196</v>
      </c>
      <c r="J2653" t="s">
        <v>62</v>
      </c>
    </row>
    <row r="2654" spans="1:10" x14ac:dyDescent="0.25">
      <c r="A2654" s="2">
        <v>86</v>
      </c>
      <c r="B2654" s="2">
        <v>126</v>
      </c>
      <c r="C2654" s="2">
        <v>212</v>
      </c>
      <c r="D2654" s="2" t="s">
        <v>5253</v>
      </c>
      <c r="E2654" s="2" t="s">
        <v>5699</v>
      </c>
      <c r="F2654" s="2" t="s">
        <v>5700</v>
      </c>
      <c r="G2654" s="2" t="s">
        <v>5701</v>
      </c>
      <c r="H2654" s="2" t="s">
        <v>5702</v>
      </c>
      <c r="I2654" s="2" t="s">
        <v>92</v>
      </c>
      <c r="J2654" t="s">
        <v>62</v>
      </c>
    </row>
    <row r="2655" spans="1:10" x14ac:dyDescent="0.25">
      <c r="A2655" s="2">
        <v>86</v>
      </c>
      <c r="B2655" s="2">
        <v>126</v>
      </c>
      <c r="C2655" s="2">
        <v>212</v>
      </c>
      <c r="D2655" s="2" t="s">
        <v>5253</v>
      </c>
      <c r="E2655" s="2" t="s">
        <v>5699</v>
      </c>
      <c r="F2655" s="2" t="s">
        <v>5700</v>
      </c>
      <c r="G2655" s="2" t="s">
        <v>5701</v>
      </c>
      <c r="H2655" s="2" t="s">
        <v>5703</v>
      </c>
      <c r="I2655" s="2" t="s">
        <v>196</v>
      </c>
      <c r="J2655" t="s">
        <v>62</v>
      </c>
    </row>
    <row r="2656" spans="1:10" x14ac:dyDescent="0.25">
      <c r="A2656" s="2">
        <v>86</v>
      </c>
      <c r="B2656" s="2">
        <v>126</v>
      </c>
      <c r="C2656" s="2">
        <v>212</v>
      </c>
      <c r="D2656" s="2" t="s">
        <v>5253</v>
      </c>
      <c r="E2656" s="2" t="s">
        <v>5699</v>
      </c>
      <c r="F2656" s="2" t="s">
        <v>5700</v>
      </c>
      <c r="G2656" s="2" t="s">
        <v>5701</v>
      </c>
      <c r="H2656" s="2" t="s">
        <v>5704</v>
      </c>
      <c r="I2656" s="2" t="s">
        <v>92</v>
      </c>
      <c r="J2656" t="s">
        <v>62</v>
      </c>
    </row>
    <row r="2657" spans="1:10" x14ac:dyDescent="0.25">
      <c r="A2657" s="2">
        <v>86</v>
      </c>
      <c r="B2657" s="2">
        <v>126</v>
      </c>
      <c r="C2657" s="2">
        <v>212</v>
      </c>
      <c r="D2657" s="2" t="s">
        <v>5253</v>
      </c>
      <c r="E2657" s="2" t="s">
        <v>5705</v>
      </c>
      <c r="F2657" s="2" t="s">
        <v>5032</v>
      </c>
      <c r="G2657" s="2" t="s">
        <v>5706</v>
      </c>
      <c r="H2657" s="2" t="s">
        <v>5707</v>
      </c>
      <c r="I2657" s="2" t="s">
        <v>45</v>
      </c>
      <c r="J2657" t="s">
        <v>62</v>
      </c>
    </row>
    <row r="2658" spans="1:10" x14ac:dyDescent="0.25">
      <c r="A2658" s="2">
        <v>86</v>
      </c>
      <c r="B2658" s="2">
        <v>126</v>
      </c>
      <c r="C2658" s="2">
        <v>212</v>
      </c>
      <c r="D2658" s="2" t="s">
        <v>5253</v>
      </c>
      <c r="E2658" s="2" t="s">
        <v>5705</v>
      </c>
      <c r="F2658" s="2" t="s">
        <v>5032</v>
      </c>
      <c r="G2658" s="2" t="s">
        <v>5706</v>
      </c>
      <c r="H2658" s="2" t="s">
        <v>5708</v>
      </c>
      <c r="I2658" s="2" t="s">
        <v>196</v>
      </c>
      <c r="J2658" t="s">
        <v>62</v>
      </c>
    </row>
    <row r="2659" spans="1:10" x14ac:dyDescent="0.25">
      <c r="A2659" s="2">
        <v>86</v>
      </c>
      <c r="B2659" s="2">
        <v>126</v>
      </c>
      <c r="C2659" s="2">
        <v>212</v>
      </c>
      <c r="D2659" s="2" t="s">
        <v>5253</v>
      </c>
      <c r="E2659" s="2" t="s">
        <v>5709</v>
      </c>
      <c r="F2659" s="2" t="s">
        <v>5710</v>
      </c>
      <c r="G2659" s="2" t="s">
        <v>3598</v>
      </c>
      <c r="H2659" s="2" t="s">
        <v>5711</v>
      </c>
      <c r="I2659" s="2" t="s">
        <v>110</v>
      </c>
      <c r="J2659" t="s">
        <v>62</v>
      </c>
    </row>
    <row r="2660" spans="1:10" x14ac:dyDescent="0.25">
      <c r="A2660" s="2">
        <v>86</v>
      </c>
      <c r="B2660" s="2">
        <v>126</v>
      </c>
      <c r="C2660" s="2">
        <v>212</v>
      </c>
      <c r="D2660" s="2" t="s">
        <v>5253</v>
      </c>
      <c r="E2660" s="2" t="s">
        <v>5709</v>
      </c>
      <c r="F2660" s="2" t="s">
        <v>5710</v>
      </c>
      <c r="G2660" s="2" t="s">
        <v>3598</v>
      </c>
      <c r="H2660" s="2" t="s">
        <v>5712</v>
      </c>
      <c r="I2660" s="2"/>
      <c r="J2660" t="s">
        <v>62</v>
      </c>
    </row>
    <row r="2661" spans="1:10" x14ac:dyDescent="0.25">
      <c r="A2661" s="2">
        <v>86</v>
      </c>
      <c r="B2661" s="2">
        <v>126</v>
      </c>
      <c r="C2661" s="2">
        <v>212</v>
      </c>
      <c r="D2661" s="2" t="s">
        <v>5253</v>
      </c>
      <c r="E2661" s="2" t="s">
        <v>5709</v>
      </c>
      <c r="F2661" s="2" t="s">
        <v>5710</v>
      </c>
      <c r="G2661" s="2" t="s">
        <v>3598</v>
      </c>
      <c r="H2661" s="2" t="s">
        <v>5713</v>
      </c>
      <c r="I2661" s="2"/>
      <c r="J2661" t="s">
        <v>62</v>
      </c>
    </row>
    <row r="2662" spans="1:10" x14ac:dyDescent="0.25">
      <c r="A2662" s="2">
        <v>86</v>
      </c>
      <c r="B2662" s="2">
        <v>126</v>
      </c>
      <c r="C2662" s="2">
        <v>212</v>
      </c>
      <c r="D2662" s="2" t="s">
        <v>5253</v>
      </c>
      <c r="E2662" s="2" t="s">
        <v>5709</v>
      </c>
      <c r="F2662" s="2" t="s">
        <v>5710</v>
      </c>
      <c r="G2662" s="2" t="s">
        <v>3598</v>
      </c>
      <c r="H2662" s="2" t="s">
        <v>5714</v>
      </c>
      <c r="I2662" s="2" t="s">
        <v>92</v>
      </c>
      <c r="J2662" t="s">
        <v>62</v>
      </c>
    </row>
    <row r="2663" spans="1:10" x14ac:dyDescent="0.25">
      <c r="A2663" s="2">
        <v>86</v>
      </c>
      <c r="B2663" s="2">
        <v>126</v>
      </c>
      <c r="C2663" s="2">
        <v>212</v>
      </c>
      <c r="D2663" s="2" t="s">
        <v>5253</v>
      </c>
      <c r="E2663" s="2" t="s">
        <v>5715</v>
      </c>
      <c r="F2663" s="2" t="s">
        <v>5716</v>
      </c>
      <c r="G2663" s="2" t="s">
        <v>5717</v>
      </c>
      <c r="H2663" s="2" t="s">
        <v>5718</v>
      </c>
      <c r="I2663" s="2" t="s">
        <v>73</v>
      </c>
      <c r="J2663" t="s">
        <v>62</v>
      </c>
    </row>
    <row r="2664" spans="1:10" x14ac:dyDescent="0.25">
      <c r="A2664" s="2">
        <v>86</v>
      </c>
      <c r="B2664" s="2">
        <v>126</v>
      </c>
      <c r="C2664" s="2">
        <v>212</v>
      </c>
      <c r="D2664" s="2" t="s">
        <v>5253</v>
      </c>
      <c r="E2664" s="2" t="s">
        <v>5715</v>
      </c>
      <c r="F2664" s="2" t="s">
        <v>5716</v>
      </c>
      <c r="G2664" s="2" t="s">
        <v>5717</v>
      </c>
      <c r="H2664" s="2" t="s">
        <v>5719</v>
      </c>
      <c r="I2664" s="2" t="s">
        <v>92</v>
      </c>
      <c r="J2664" t="s">
        <v>62</v>
      </c>
    </row>
    <row r="2665" spans="1:10" x14ac:dyDescent="0.25">
      <c r="A2665" s="2">
        <v>86</v>
      </c>
      <c r="B2665" s="2">
        <v>126</v>
      </c>
      <c r="C2665" s="2">
        <v>212</v>
      </c>
      <c r="D2665" s="2" t="s">
        <v>5253</v>
      </c>
      <c r="E2665" s="2" t="s">
        <v>5715</v>
      </c>
      <c r="F2665" s="2" t="s">
        <v>5716</v>
      </c>
      <c r="G2665" s="2" t="s">
        <v>5717</v>
      </c>
      <c r="H2665" s="2" t="s">
        <v>5720</v>
      </c>
      <c r="I2665" s="2" t="s">
        <v>196</v>
      </c>
      <c r="J2665" t="s">
        <v>62</v>
      </c>
    </row>
    <row r="2666" spans="1:10" x14ac:dyDescent="0.25">
      <c r="A2666" s="2">
        <v>86</v>
      </c>
      <c r="B2666" s="2">
        <v>126</v>
      </c>
      <c r="C2666" s="2">
        <v>212</v>
      </c>
      <c r="D2666" s="2" t="s">
        <v>5253</v>
      </c>
      <c r="E2666" s="2" t="s">
        <v>5721</v>
      </c>
      <c r="F2666" s="2" t="s">
        <v>5722</v>
      </c>
      <c r="G2666" s="2" t="s">
        <v>1810</v>
      </c>
      <c r="H2666" s="2" t="s">
        <v>5723</v>
      </c>
      <c r="I2666" s="2" t="s">
        <v>279</v>
      </c>
      <c r="J2666" t="s">
        <v>62</v>
      </c>
    </row>
    <row r="2667" spans="1:10" x14ac:dyDescent="0.25">
      <c r="A2667" s="2">
        <v>86</v>
      </c>
      <c r="B2667" s="2">
        <v>126</v>
      </c>
      <c r="C2667" s="2">
        <v>212</v>
      </c>
      <c r="D2667" s="2" t="s">
        <v>5253</v>
      </c>
      <c r="E2667" s="2" t="s">
        <v>5724</v>
      </c>
      <c r="F2667" s="2" t="s">
        <v>5725</v>
      </c>
      <c r="G2667" s="2" t="s">
        <v>5726</v>
      </c>
      <c r="H2667" s="2" t="s">
        <v>5727</v>
      </c>
      <c r="I2667" s="2"/>
      <c r="J2667" t="s">
        <v>62</v>
      </c>
    </row>
    <row r="2668" spans="1:10" x14ac:dyDescent="0.25">
      <c r="A2668" s="2">
        <v>86</v>
      </c>
      <c r="B2668" s="2">
        <v>126</v>
      </c>
      <c r="C2668" s="2">
        <v>212</v>
      </c>
      <c r="D2668" s="2" t="s">
        <v>5253</v>
      </c>
      <c r="E2668" s="2" t="s">
        <v>5724</v>
      </c>
      <c r="F2668" s="2" t="s">
        <v>5725</v>
      </c>
      <c r="G2668" s="2" t="s">
        <v>5726</v>
      </c>
      <c r="H2668" s="2" t="s">
        <v>5728</v>
      </c>
      <c r="I2668" s="2" t="s">
        <v>73</v>
      </c>
      <c r="J2668" t="s">
        <v>62</v>
      </c>
    </row>
    <row r="2669" spans="1:10" x14ac:dyDescent="0.25">
      <c r="A2669" s="2">
        <v>86</v>
      </c>
      <c r="B2669" s="2">
        <v>126</v>
      </c>
      <c r="C2669" s="2">
        <v>212</v>
      </c>
      <c r="D2669" s="2" t="s">
        <v>5253</v>
      </c>
      <c r="E2669" s="2" t="s">
        <v>5724</v>
      </c>
      <c r="F2669" s="2" t="s">
        <v>5725</v>
      </c>
      <c r="G2669" s="2" t="s">
        <v>5726</v>
      </c>
      <c r="H2669" s="2" t="s">
        <v>5729</v>
      </c>
      <c r="I2669" s="2"/>
      <c r="J2669" t="s">
        <v>62</v>
      </c>
    </row>
    <row r="2670" spans="1:10" x14ac:dyDescent="0.25">
      <c r="A2670" s="2">
        <v>87</v>
      </c>
      <c r="B2670" s="2">
        <v>125</v>
      </c>
      <c r="C2670" s="2">
        <v>212</v>
      </c>
      <c r="D2670" s="2" t="s">
        <v>5079</v>
      </c>
      <c r="E2670" s="2" t="s">
        <v>5730</v>
      </c>
      <c r="F2670" s="2" t="s">
        <v>1799</v>
      </c>
      <c r="G2670" s="2" t="s">
        <v>5731</v>
      </c>
      <c r="H2670" s="2" t="s">
        <v>5732</v>
      </c>
      <c r="I2670" s="2" t="s">
        <v>73</v>
      </c>
      <c r="J2670" t="s">
        <v>62</v>
      </c>
    </row>
    <row r="2671" spans="1:10" x14ac:dyDescent="0.25">
      <c r="A2671" s="2">
        <v>87</v>
      </c>
      <c r="B2671" s="2">
        <v>125</v>
      </c>
      <c r="C2671" s="2">
        <v>212</v>
      </c>
      <c r="D2671" s="2" t="s">
        <v>5079</v>
      </c>
      <c r="E2671" s="2" t="s">
        <v>5733</v>
      </c>
      <c r="F2671" s="2" t="s">
        <v>1896</v>
      </c>
      <c r="G2671" s="2" t="s">
        <v>5734</v>
      </c>
      <c r="H2671" s="2" t="s">
        <v>5735</v>
      </c>
      <c r="I2671" s="2" t="s">
        <v>196</v>
      </c>
      <c r="J2671" t="s">
        <v>62</v>
      </c>
    </row>
    <row r="2672" spans="1:10" x14ac:dyDescent="0.25">
      <c r="A2672" s="2">
        <v>87</v>
      </c>
      <c r="B2672" s="2">
        <v>125</v>
      </c>
      <c r="C2672" s="2">
        <v>212</v>
      </c>
      <c r="D2672" s="2" t="s">
        <v>5079</v>
      </c>
      <c r="E2672" s="2" t="s">
        <v>5736</v>
      </c>
      <c r="F2672" s="2" t="s">
        <v>5710</v>
      </c>
      <c r="G2672" s="2" t="s">
        <v>5737</v>
      </c>
      <c r="H2672" s="2" t="s">
        <v>5738</v>
      </c>
      <c r="I2672" s="2" t="s">
        <v>196</v>
      </c>
      <c r="J2672" t="s">
        <v>62</v>
      </c>
    </row>
    <row r="2673" spans="1:10" x14ac:dyDescent="0.25">
      <c r="A2673" s="2">
        <v>87</v>
      </c>
      <c r="B2673" s="2">
        <v>125</v>
      </c>
      <c r="C2673" s="2">
        <v>212</v>
      </c>
      <c r="D2673" s="2" t="s">
        <v>5079</v>
      </c>
      <c r="E2673" s="2" t="s">
        <v>5739</v>
      </c>
      <c r="F2673" s="2" t="s">
        <v>1504</v>
      </c>
      <c r="G2673" s="2" t="s">
        <v>5740</v>
      </c>
      <c r="H2673" s="2">
        <v>126</v>
      </c>
      <c r="I2673" s="2"/>
      <c r="J2673" t="s">
        <v>62</v>
      </c>
    </row>
    <row r="2674" spans="1:10" x14ac:dyDescent="0.25">
      <c r="A2674" s="2">
        <v>87</v>
      </c>
      <c r="B2674" s="2">
        <v>125</v>
      </c>
      <c r="C2674" s="2">
        <v>212</v>
      </c>
      <c r="D2674" s="2" t="s">
        <v>5079</v>
      </c>
      <c r="E2674" s="2" t="s">
        <v>5739</v>
      </c>
      <c r="F2674" s="2" t="s">
        <v>1504</v>
      </c>
      <c r="G2674" s="2" t="s">
        <v>5740</v>
      </c>
      <c r="H2674" s="2">
        <v>278</v>
      </c>
      <c r="I2674" s="2" t="s">
        <v>603</v>
      </c>
      <c r="J2674" t="s">
        <v>62</v>
      </c>
    </row>
    <row r="2675" spans="1:10" x14ac:dyDescent="0.25">
      <c r="A2675" s="2">
        <v>88</v>
      </c>
      <c r="B2675" s="2">
        <v>124</v>
      </c>
      <c r="C2675" s="2">
        <v>212</v>
      </c>
      <c r="D2675" s="2" t="s">
        <v>5471</v>
      </c>
      <c r="E2675" s="2" t="s">
        <v>5741</v>
      </c>
      <c r="F2675" s="2" t="s">
        <v>4799</v>
      </c>
      <c r="G2675" s="2" t="s">
        <v>5742</v>
      </c>
      <c r="H2675" s="2" t="s">
        <v>5743</v>
      </c>
      <c r="I2675" s="2"/>
      <c r="J2675" t="s">
        <v>62</v>
      </c>
    </row>
    <row r="2676" spans="1:10" x14ac:dyDescent="0.25">
      <c r="A2676" s="2">
        <v>88</v>
      </c>
      <c r="B2676" s="2">
        <v>124</v>
      </c>
      <c r="C2676" s="2">
        <v>212</v>
      </c>
      <c r="D2676" s="2" t="s">
        <v>5471</v>
      </c>
      <c r="E2676" s="2" t="s">
        <v>5744</v>
      </c>
      <c r="F2676" s="2" t="s">
        <v>2587</v>
      </c>
      <c r="G2676" s="2" t="s">
        <v>5745</v>
      </c>
      <c r="H2676" s="2">
        <v>-36.1</v>
      </c>
      <c r="I2676" s="2"/>
      <c r="J2676" t="s">
        <v>62</v>
      </c>
    </row>
    <row r="2677" spans="1:10" x14ac:dyDescent="0.25">
      <c r="A2677" s="2">
        <v>88</v>
      </c>
      <c r="B2677" s="2">
        <v>124</v>
      </c>
      <c r="C2677" s="2">
        <v>212</v>
      </c>
      <c r="D2677" s="2" t="s">
        <v>5471</v>
      </c>
      <c r="E2677" s="2" t="s">
        <v>5744</v>
      </c>
      <c r="F2677" s="2" t="s">
        <v>2587</v>
      </c>
      <c r="G2677" s="2" t="s">
        <v>5745</v>
      </c>
      <c r="H2677" s="2" t="s">
        <v>5746</v>
      </c>
      <c r="I2677" s="2" t="s">
        <v>603</v>
      </c>
      <c r="J2677" t="s">
        <v>62</v>
      </c>
    </row>
    <row r="2678" spans="1:10" x14ac:dyDescent="0.25">
      <c r="A2678" s="2">
        <v>88</v>
      </c>
      <c r="B2678" s="2">
        <v>124</v>
      </c>
      <c r="C2678" s="2">
        <v>212</v>
      </c>
      <c r="D2678" s="2" t="s">
        <v>5471</v>
      </c>
      <c r="E2678" s="2" t="s">
        <v>5744</v>
      </c>
      <c r="F2678" s="2" t="s">
        <v>2587</v>
      </c>
      <c r="G2678" s="2" t="s">
        <v>5745</v>
      </c>
      <c r="H2678" s="2" t="s">
        <v>5747</v>
      </c>
      <c r="I2678" s="2" t="s">
        <v>603</v>
      </c>
      <c r="J2678" t="s">
        <v>62</v>
      </c>
    </row>
    <row r="2679" spans="1:10" x14ac:dyDescent="0.25">
      <c r="A2679" s="2">
        <v>88</v>
      </c>
      <c r="B2679" s="2">
        <v>124</v>
      </c>
      <c r="C2679" s="2">
        <v>212</v>
      </c>
      <c r="D2679" s="2" t="s">
        <v>5471</v>
      </c>
      <c r="E2679" s="2" t="s">
        <v>5748</v>
      </c>
      <c r="F2679" s="2" t="s">
        <v>854</v>
      </c>
      <c r="G2679" s="2" t="s">
        <v>5749</v>
      </c>
      <c r="H2679" s="2" t="s">
        <v>5750</v>
      </c>
      <c r="I2679" s="2"/>
      <c r="J2679" t="s">
        <v>62</v>
      </c>
    </row>
    <row r="2680" spans="1:10" x14ac:dyDescent="0.25">
      <c r="A2680" s="2">
        <v>81</v>
      </c>
      <c r="B2680" s="2">
        <v>132</v>
      </c>
      <c r="C2680" s="2">
        <v>213</v>
      </c>
      <c r="D2680" s="2" t="s">
        <v>4094</v>
      </c>
      <c r="E2680" s="2" t="s">
        <v>5751</v>
      </c>
      <c r="F2680" s="2" t="s">
        <v>1504</v>
      </c>
      <c r="G2680" s="2" t="s">
        <v>5752</v>
      </c>
      <c r="H2680" s="2" t="s">
        <v>5753</v>
      </c>
      <c r="I2680" s="2"/>
      <c r="J2680" t="s">
        <v>62</v>
      </c>
    </row>
    <row r="2681" spans="1:10" x14ac:dyDescent="0.25">
      <c r="A2681" s="2">
        <v>81</v>
      </c>
      <c r="B2681" s="2">
        <v>132</v>
      </c>
      <c r="C2681" s="2">
        <v>213</v>
      </c>
      <c r="D2681" s="2" t="s">
        <v>4094</v>
      </c>
      <c r="E2681" s="2" t="s">
        <v>5754</v>
      </c>
      <c r="F2681" s="2" t="s">
        <v>1504</v>
      </c>
      <c r="G2681" s="2" t="s">
        <v>5755</v>
      </c>
      <c r="H2681" s="2" t="s">
        <v>5756</v>
      </c>
      <c r="I2681" s="2"/>
      <c r="J2681" t="s">
        <v>62</v>
      </c>
    </row>
    <row r="2682" spans="1:10" x14ac:dyDescent="0.25">
      <c r="A2682" s="2">
        <v>82</v>
      </c>
      <c r="B2682" s="2">
        <v>131</v>
      </c>
      <c r="C2682" s="2">
        <v>213</v>
      </c>
      <c r="D2682" s="2" t="s">
        <v>4527</v>
      </c>
      <c r="E2682" s="2">
        <v>1331</v>
      </c>
      <c r="F2682" s="2" t="s">
        <v>620</v>
      </c>
      <c r="G2682" s="2" t="s">
        <v>5757</v>
      </c>
      <c r="H2682" s="2">
        <v>71</v>
      </c>
      <c r="I2682" s="2"/>
      <c r="J2682" t="s">
        <v>62</v>
      </c>
    </row>
    <row r="2683" spans="1:10" x14ac:dyDescent="0.25">
      <c r="A2683" s="2">
        <v>82</v>
      </c>
      <c r="B2683" s="2">
        <v>131</v>
      </c>
      <c r="C2683" s="2">
        <v>213</v>
      </c>
      <c r="D2683" s="2" t="s">
        <v>4527</v>
      </c>
      <c r="E2683" s="2">
        <v>1331</v>
      </c>
      <c r="F2683" s="2" t="s">
        <v>620</v>
      </c>
      <c r="G2683" s="2" t="s">
        <v>5757</v>
      </c>
      <c r="H2683" s="2">
        <v>190</v>
      </c>
      <c r="I2683" s="2" t="s">
        <v>78</v>
      </c>
      <c r="J2683" t="s">
        <v>62</v>
      </c>
    </row>
    <row r="2684" spans="1:10" x14ac:dyDescent="0.25">
      <c r="A2684" s="2">
        <v>85</v>
      </c>
      <c r="B2684" s="2">
        <v>128</v>
      </c>
      <c r="C2684" s="2">
        <v>213</v>
      </c>
      <c r="D2684" s="2" t="s">
        <v>4883</v>
      </c>
      <c r="E2684" s="2" t="s">
        <v>5758</v>
      </c>
      <c r="F2684" s="2" t="s">
        <v>2953</v>
      </c>
      <c r="G2684" s="2" t="s">
        <v>5759</v>
      </c>
      <c r="H2684" s="2">
        <v>156</v>
      </c>
      <c r="I2684" s="2"/>
      <c r="J2684" t="s">
        <v>62</v>
      </c>
    </row>
    <row r="2685" spans="1:10" x14ac:dyDescent="0.25">
      <c r="A2685" s="2">
        <v>85</v>
      </c>
      <c r="B2685" s="2">
        <v>128</v>
      </c>
      <c r="C2685" s="2">
        <v>213</v>
      </c>
      <c r="D2685" s="2" t="s">
        <v>4883</v>
      </c>
      <c r="E2685" s="2" t="s">
        <v>5758</v>
      </c>
      <c r="F2685" s="2" t="s">
        <v>2953</v>
      </c>
      <c r="G2685" s="2" t="s">
        <v>5759</v>
      </c>
      <c r="H2685" s="2">
        <v>520</v>
      </c>
      <c r="I2685" s="2"/>
      <c r="J2685" t="s">
        <v>62</v>
      </c>
    </row>
    <row r="2686" spans="1:10" x14ac:dyDescent="0.25">
      <c r="A2686" s="2">
        <v>85</v>
      </c>
      <c r="B2686" s="2">
        <v>128</v>
      </c>
      <c r="C2686" s="2">
        <v>213</v>
      </c>
      <c r="D2686" s="2" t="s">
        <v>4883</v>
      </c>
      <c r="E2686" s="2" t="s">
        <v>5760</v>
      </c>
      <c r="F2686" s="2" t="s">
        <v>4341</v>
      </c>
      <c r="G2686" s="2" t="s">
        <v>5761</v>
      </c>
      <c r="H2686" s="2">
        <v>-50</v>
      </c>
      <c r="I2686" s="2"/>
      <c r="J2686" t="s">
        <v>62</v>
      </c>
    </row>
    <row r="2687" spans="1:10" x14ac:dyDescent="0.25">
      <c r="A2687" s="2">
        <v>85</v>
      </c>
      <c r="B2687" s="2">
        <v>128</v>
      </c>
      <c r="C2687" s="2">
        <v>213</v>
      </c>
      <c r="D2687" s="2" t="s">
        <v>4883</v>
      </c>
      <c r="E2687" s="2" t="s">
        <v>5762</v>
      </c>
      <c r="F2687" s="2" t="s">
        <v>2619</v>
      </c>
      <c r="G2687" s="2" t="s">
        <v>5763</v>
      </c>
      <c r="H2687" s="2">
        <v>306</v>
      </c>
      <c r="I2687" s="2" t="s">
        <v>603</v>
      </c>
      <c r="J2687" t="s">
        <v>62</v>
      </c>
    </row>
    <row r="2688" spans="1:10" x14ac:dyDescent="0.25">
      <c r="A2688" s="2">
        <v>86</v>
      </c>
      <c r="B2688" s="2">
        <v>127</v>
      </c>
      <c r="C2688" s="2">
        <v>213</v>
      </c>
      <c r="D2688" s="2" t="s">
        <v>5253</v>
      </c>
      <c r="E2688" s="2" t="s">
        <v>5764</v>
      </c>
      <c r="F2688" s="2" t="s">
        <v>1845</v>
      </c>
      <c r="G2688" s="2" t="s">
        <v>5765</v>
      </c>
      <c r="H2688" s="2">
        <v>191.1</v>
      </c>
      <c r="I2688" s="2" t="s">
        <v>227</v>
      </c>
      <c r="J2688" t="s">
        <v>62</v>
      </c>
    </row>
    <row r="2689" spans="1:10" x14ac:dyDescent="0.25">
      <c r="A2689" s="2">
        <v>86</v>
      </c>
      <c r="B2689" s="2">
        <v>127</v>
      </c>
      <c r="C2689" s="2">
        <v>213</v>
      </c>
      <c r="D2689" s="2" t="s">
        <v>5253</v>
      </c>
      <c r="E2689" s="2" t="s">
        <v>5764</v>
      </c>
      <c r="F2689" s="2" t="s">
        <v>1845</v>
      </c>
      <c r="G2689" s="2" t="s">
        <v>5765</v>
      </c>
      <c r="H2689" s="2">
        <v>896.1</v>
      </c>
      <c r="I2689" s="2" t="s">
        <v>196</v>
      </c>
      <c r="J2689" t="s">
        <v>62</v>
      </c>
    </row>
    <row r="2690" spans="1:10" x14ac:dyDescent="0.25">
      <c r="A2690" s="2">
        <v>86</v>
      </c>
      <c r="B2690" s="2">
        <v>127</v>
      </c>
      <c r="C2690" s="2">
        <v>213</v>
      </c>
      <c r="D2690" s="2" t="s">
        <v>5253</v>
      </c>
      <c r="E2690" s="2" t="s">
        <v>5766</v>
      </c>
      <c r="F2690" s="2" t="s">
        <v>620</v>
      </c>
      <c r="G2690" s="2" t="s">
        <v>4969</v>
      </c>
      <c r="H2690" s="2">
        <v>135</v>
      </c>
      <c r="I2690" s="2" t="s">
        <v>92</v>
      </c>
      <c r="J2690" t="s">
        <v>62</v>
      </c>
    </row>
    <row r="2691" spans="1:10" x14ac:dyDescent="0.25">
      <c r="A2691" s="2">
        <v>86</v>
      </c>
      <c r="B2691" s="2">
        <v>127</v>
      </c>
      <c r="C2691" s="2">
        <v>213</v>
      </c>
      <c r="D2691" s="2" t="s">
        <v>5253</v>
      </c>
      <c r="E2691" s="2" t="s">
        <v>5766</v>
      </c>
      <c r="F2691" s="2" t="s">
        <v>620</v>
      </c>
      <c r="G2691" s="2" t="s">
        <v>4969</v>
      </c>
      <c r="H2691" s="2">
        <v>767.9</v>
      </c>
      <c r="I2691" s="2" t="s">
        <v>603</v>
      </c>
      <c r="J2691" t="s">
        <v>62</v>
      </c>
    </row>
    <row r="2692" spans="1:10" x14ac:dyDescent="0.25">
      <c r="A2692" s="2">
        <v>86</v>
      </c>
      <c r="B2692" s="2">
        <v>127</v>
      </c>
      <c r="C2692" s="2">
        <v>213</v>
      </c>
      <c r="D2692" s="2" t="s">
        <v>5253</v>
      </c>
      <c r="E2692" s="2" t="s">
        <v>5767</v>
      </c>
      <c r="F2692" s="2" t="s">
        <v>828</v>
      </c>
      <c r="G2692" s="2" t="s">
        <v>5768</v>
      </c>
      <c r="H2692" s="2">
        <v>-65.099999999999994</v>
      </c>
      <c r="I2692" s="2"/>
      <c r="J2692" t="s">
        <v>62</v>
      </c>
    </row>
    <row r="2693" spans="1:10" x14ac:dyDescent="0.25">
      <c r="A2693" s="2">
        <v>86</v>
      </c>
      <c r="B2693" s="2">
        <v>127</v>
      </c>
      <c r="C2693" s="2">
        <v>213</v>
      </c>
      <c r="D2693" s="2" t="s">
        <v>5253</v>
      </c>
      <c r="E2693" s="2" t="s">
        <v>5767</v>
      </c>
      <c r="F2693" s="2" t="s">
        <v>828</v>
      </c>
      <c r="G2693" s="2" t="s">
        <v>5768</v>
      </c>
      <c r="H2693" s="2">
        <v>330.1</v>
      </c>
      <c r="I2693" s="2" t="s">
        <v>603</v>
      </c>
      <c r="J2693" t="s">
        <v>62</v>
      </c>
    </row>
    <row r="2694" spans="1:10" x14ac:dyDescent="0.25">
      <c r="A2694" s="2">
        <v>86</v>
      </c>
      <c r="B2694" s="2">
        <v>127</v>
      </c>
      <c r="C2694" s="2">
        <v>213</v>
      </c>
      <c r="D2694" s="2" t="s">
        <v>5253</v>
      </c>
      <c r="E2694" s="2" t="s">
        <v>5767</v>
      </c>
      <c r="F2694" s="2" t="s">
        <v>828</v>
      </c>
      <c r="G2694" s="2" t="s">
        <v>5768</v>
      </c>
      <c r="H2694" s="2">
        <v>522.70000000000005</v>
      </c>
      <c r="I2694" s="2" t="s">
        <v>196</v>
      </c>
      <c r="J2694" t="s">
        <v>62</v>
      </c>
    </row>
    <row r="2695" spans="1:10" x14ac:dyDescent="0.25">
      <c r="A2695" s="2">
        <v>86</v>
      </c>
      <c r="B2695" s="2">
        <v>127</v>
      </c>
      <c r="C2695" s="2">
        <v>213</v>
      </c>
      <c r="D2695" s="2" t="s">
        <v>5253</v>
      </c>
      <c r="E2695" s="2" t="s">
        <v>5769</v>
      </c>
      <c r="F2695" s="2" t="s">
        <v>4042</v>
      </c>
      <c r="G2695" s="2" t="s">
        <v>5765</v>
      </c>
      <c r="H2695" s="2">
        <v>45.3</v>
      </c>
      <c r="I2695" s="2" t="s">
        <v>92</v>
      </c>
      <c r="J2695" t="s">
        <v>62</v>
      </c>
    </row>
    <row r="2696" spans="1:10" x14ac:dyDescent="0.25">
      <c r="A2696" s="2">
        <v>86</v>
      </c>
      <c r="B2696" s="2">
        <v>127</v>
      </c>
      <c r="C2696" s="2">
        <v>213</v>
      </c>
      <c r="D2696" s="2" t="s">
        <v>5253</v>
      </c>
      <c r="E2696" s="2" t="s">
        <v>5769</v>
      </c>
      <c r="F2696" s="2" t="s">
        <v>4042</v>
      </c>
      <c r="G2696" s="2" t="s">
        <v>5765</v>
      </c>
      <c r="H2696" s="2">
        <v>113.5</v>
      </c>
      <c r="I2696" s="2" t="s">
        <v>92</v>
      </c>
      <c r="J2696" t="s">
        <v>62</v>
      </c>
    </row>
    <row r="2697" spans="1:10" x14ac:dyDescent="0.25">
      <c r="A2697" s="2">
        <v>86</v>
      </c>
      <c r="B2697" s="2">
        <v>127</v>
      </c>
      <c r="C2697" s="2">
        <v>213</v>
      </c>
      <c r="D2697" s="2" t="s">
        <v>5253</v>
      </c>
      <c r="E2697" s="2" t="s">
        <v>5769</v>
      </c>
      <c r="F2697" s="2" t="s">
        <v>4042</v>
      </c>
      <c r="G2697" s="2" t="s">
        <v>5765</v>
      </c>
      <c r="H2697" s="2">
        <v>842.6</v>
      </c>
      <c r="I2697" s="2"/>
      <c r="J2697" t="s">
        <v>62</v>
      </c>
    </row>
    <row r="2698" spans="1:10" x14ac:dyDescent="0.25">
      <c r="A2698" s="2">
        <v>86</v>
      </c>
      <c r="B2698" s="2">
        <v>127</v>
      </c>
      <c r="C2698" s="2">
        <v>213</v>
      </c>
      <c r="D2698" s="2" t="s">
        <v>5253</v>
      </c>
      <c r="E2698" s="2" t="s">
        <v>5770</v>
      </c>
      <c r="F2698" s="2" t="s">
        <v>4341</v>
      </c>
      <c r="G2698" s="2" t="s">
        <v>1861</v>
      </c>
      <c r="H2698" s="2">
        <v>54.3</v>
      </c>
      <c r="I2698" s="2" t="s">
        <v>92</v>
      </c>
      <c r="J2698" t="s">
        <v>62</v>
      </c>
    </row>
    <row r="2699" spans="1:10" x14ac:dyDescent="0.25">
      <c r="A2699" s="2">
        <v>86</v>
      </c>
      <c r="B2699" s="2">
        <v>127</v>
      </c>
      <c r="C2699" s="2">
        <v>213</v>
      </c>
      <c r="D2699" s="2" t="s">
        <v>5253</v>
      </c>
      <c r="E2699" s="2" t="s">
        <v>5771</v>
      </c>
      <c r="F2699" s="2" t="s">
        <v>2619</v>
      </c>
      <c r="G2699" s="2" t="s">
        <v>5772</v>
      </c>
      <c r="H2699" s="2">
        <v>457.6</v>
      </c>
      <c r="I2699" s="2"/>
      <c r="J2699" t="s">
        <v>62</v>
      </c>
    </row>
    <row r="2700" spans="1:10" x14ac:dyDescent="0.25">
      <c r="A2700" s="2">
        <v>86</v>
      </c>
      <c r="B2700" s="2">
        <v>127</v>
      </c>
      <c r="C2700" s="2">
        <v>213</v>
      </c>
      <c r="D2700" s="2" t="s">
        <v>5253</v>
      </c>
      <c r="E2700" s="2" t="s">
        <v>5771</v>
      </c>
      <c r="F2700" s="2" t="s">
        <v>2619</v>
      </c>
      <c r="G2700" s="2" t="s">
        <v>5772</v>
      </c>
      <c r="H2700" s="2">
        <v>1010.1</v>
      </c>
      <c r="I2700" s="2" t="s">
        <v>196</v>
      </c>
      <c r="J2700" t="s">
        <v>62</v>
      </c>
    </row>
    <row r="2701" spans="1:10" x14ac:dyDescent="0.25">
      <c r="A2701" s="2">
        <v>86</v>
      </c>
      <c r="B2701" s="2">
        <v>127</v>
      </c>
      <c r="C2701" s="2">
        <v>213</v>
      </c>
      <c r="D2701" s="2" t="s">
        <v>5253</v>
      </c>
      <c r="E2701" s="2" t="s">
        <v>5773</v>
      </c>
      <c r="F2701" s="2" t="s">
        <v>1504</v>
      </c>
      <c r="G2701" s="2" t="s">
        <v>5774</v>
      </c>
      <c r="H2701" s="2" t="s">
        <v>162</v>
      </c>
      <c r="I2701" s="2"/>
      <c r="J2701" t="s">
        <v>62</v>
      </c>
    </row>
    <row r="2702" spans="1:10" x14ac:dyDescent="0.25">
      <c r="A2702" s="2">
        <v>87</v>
      </c>
      <c r="B2702" s="2">
        <v>126</v>
      </c>
      <c r="C2702" s="2">
        <v>213</v>
      </c>
      <c r="D2702" s="2" t="s">
        <v>5079</v>
      </c>
      <c r="E2702" s="2" t="s">
        <v>5775</v>
      </c>
      <c r="F2702" s="2" t="s">
        <v>680</v>
      </c>
      <c r="G2702" s="2" t="s">
        <v>774</v>
      </c>
      <c r="H2702" s="2" t="s">
        <v>5776</v>
      </c>
      <c r="I2702" s="2" t="s">
        <v>92</v>
      </c>
      <c r="J2702" t="s">
        <v>62</v>
      </c>
    </row>
    <row r="2703" spans="1:10" x14ac:dyDescent="0.25">
      <c r="A2703" s="2">
        <v>87</v>
      </c>
      <c r="B2703" s="2">
        <v>126</v>
      </c>
      <c r="C2703" s="2">
        <v>213</v>
      </c>
      <c r="D2703" s="2" t="s">
        <v>5079</v>
      </c>
      <c r="E2703" s="2" t="s">
        <v>5777</v>
      </c>
      <c r="F2703" s="2" t="s">
        <v>2085</v>
      </c>
      <c r="G2703" s="2" t="s">
        <v>5778</v>
      </c>
      <c r="H2703" s="2" t="s">
        <v>5779</v>
      </c>
      <c r="I2703" s="2" t="s">
        <v>92</v>
      </c>
      <c r="J2703" t="s">
        <v>62</v>
      </c>
    </row>
    <row r="2704" spans="1:10" x14ac:dyDescent="0.25">
      <c r="A2704" s="2">
        <v>87</v>
      </c>
      <c r="B2704" s="2">
        <v>126</v>
      </c>
      <c r="C2704" s="2">
        <v>213</v>
      </c>
      <c r="D2704" s="2" t="s">
        <v>5079</v>
      </c>
      <c r="E2704" s="2" t="s">
        <v>5780</v>
      </c>
      <c r="F2704" s="2" t="s">
        <v>4779</v>
      </c>
      <c r="G2704" s="2" t="s">
        <v>5781</v>
      </c>
      <c r="H2704" s="2" t="s">
        <v>5782</v>
      </c>
      <c r="I2704" s="2" t="s">
        <v>196</v>
      </c>
      <c r="J2704" t="s">
        <v>62</v>
      </c>
    </row>
    <row r="2705" spans="1:10" x14ac:dyDescent="0.25">
      <c r="A2705" s="2">
        <v>87</v>
      </c>
      <c r="B2705" s="2">
        <v>126</v>
      </c>
      <c r="C2705" s="2">
        <v>213</v>
      </c>
      <c r="D2705" s="2" t="s">
        <v>5079</v>
      </c>
      <c r="E2705" s="2" t="s">
        <v>5783</v>
      </c>
      <c r="F2705" s="2" t="s">
        <v>5528</v>
      </c>
      <c r="G2705" s="2" t="s">
        <v>936</v>
      </c>
      <c r="H2705" s="2" t="s">
        <v>1564</v>
      </c>
      <c r="I2705" s="2" t="s">
        <v>92</v>
      </c>
      <c r="J2705" t="s">
        <v>62</v>
      </c>
    </row>
    <row r="2706" spans="1:10" x14ac:dyDescent="0.25">
      <c r="A2706" s="2">
        <v>87</v>
      </c>
      <c r="B2706" s="2">
        <v>126</v>
      </c>
      <c r="C2706" s="2">
        <v>213</v>
      </c>
      <c r="D2706" s="2" t="s">
        <v>5079</v>
      </c>
      <c r="E2706" s="2" t="s">
        <v>5783</v>
      </c>
      <c r="F2706" s="2" t="s">
        <v>5528</v>
      </c>
      <c r="G2706" s="2" t="s">
        <v>936</v>
      </c>
      <c r="H2706" s="2" t="s">
        <v>5784</v>
      </c>
      <c r="I2706" s="2" t="s">
        <v>196</v>
      </c>
      <c r="J2706" t="s">
        <v>62</v>
      </c>
    </row>
    <row r="2707" spans="1:10" x14ac:dyDescent="0.25">
      <c r="A2707" s="2">
        <v>87</v>
      </c>
      <c r="B2707" s="2">
        <v>126</v>
      </c>
      <c r="C2707" s="2">
        <v>213</v>
      </c>
      <c r="D2707" s="2" t="s">
        <v>5079</v>
      </c>
      <c r="E2707" s="2" t="s">
        <v>5785</v>
      </c>
      <c r="F2707" s="2" t="s">
        <v>5786</v>
      </c>
      <c r="G2707" s="2" t="s">
        <v>5787</v>
      </c>
      <c r="H2707" s="2" t="s">
        <v>5788</v>
      </c>
      <c r="I2707" s="2"/>
      <c r="J2707" t="s">
        <v>62</v>
      </c>
    </row>
    <row r="2708" spans="1:10" x14ac:dyDescent="0.25">
      <c r="A2708" s="2">
        <v>87</v>
      </c>
      <c r="B2708" s="2">
        <v>126</v>
      </c>
      <c r="C2708" s="2">
        <v>213</v>
      </c>
      <c r="D2708" s="2" t="s">
        <v>5079</v>
      </c>
      <c r="E2708" s="2" t="s">
        <v>5785</v>
      </c>
      <c r="F2708" s="2" t="s">
        <v>5786</v>
      </c>
      <c r="G2708" s="2" t="s">
        <v>5787</v>
      </c>
      <c r="H2708" s="2" t="s">
        <v>5789</v>
      </c>
      <c r="I2708" s="2" t="s">
        <v>603</v>
      </c>
      <c r="J2708" t="s">
        <v>62</v>
      </c>
    </row>
    <row r="2709" spans="1:10" x14ac:dyDescent="0.25">
      <c r="A2709" s="2">
        <v>88</v>
      </c>
      <c r="B2709" s="2">
        <v>125</v>
      </c>
      <c r="C2709" s="2">
        <v>213</v>
      </c>
      <c r="D2709" s="2" t="s">
        <v>5471</v>
      </c>
      <c r="E2709" s="2" t="s">
        <v>5790</v>
      </c>
      <c r="F2709" s="2" t="s">
        <v>1455</v>
      </c>
      <c r="G2709" s="2" t="s">
        <v>528</v>
      </c>
      <c r="H2709" s="2" t="s">
        <v>5791</v>
      </c>
      <c r="I2709" s="2" t="s">
        <v>273</v>
      </c>
      <c r="J2709" t="s">
        <v>62</v>
      </c>
    </row>
    <row r="2710" spans="1:10" x14ac:dyDescent="0.25">
      <c r="A2710" s="2">
        <v>88</v>
      </c>
      <c r="B2710" s="2">
        <v>125</v>
      </c>
      <c r="C2710" s="2">
        <v>213</v>
      </c>
      <c r="D2710" s="2" t="s">
        <v>5471</v>
      </c>
      <c r="E2710" s="2" t="s">
        <v>5792</v>
      </c>
      <c r="F2710" s="2" t="s">
        <v>3875</v>
      </c>
      <c r="G2710" s="2" t="s">
        <v>5793</v>
      </c>
      <c r="H2710" s="2" t="s">
        <v>5794</v>
      </c>
      <c r="I2710" s="2"/>
      <c r="J2710" t="s">
        <v>62</v>
      </c>
    </row>
    <row r="2711" spans="1:10" x14ac:dyDescent="0.25">
      <c r="A2711" s="2">
        <v>88</v>
      </c>
      <c r="B2711" s="2">
        <v>125</v>
      </c>
      <c r="C2711" s="2">
        <v>213</v>
      </c>
      <c r="D2711" s="2" t="s">
        <v>5471</v>
      </c>
      <c r="E2711" s="2" t="s">
        <v>5792</v>
      </c>
      <c r="F2711" s="2" t="s">
        <v>3875</v>
      </c>
      <c r="G2711" s="2" t="s">
        <v>5793</v>
      </c>
      <c r="H2711" s="2" t="s">
        <v>5795</v>
      </c>
      <c r="I2711" s="2" t="s">
        <v>92</v>
      </c>
      <c r="J2711" t="s">
        <v>62</v>
      </c>
    </row>
    <row r="2712" spans="1:10" x14ac:dyDescent="0.25">
      <c r="A2712" s="2">
        <v>88</v>
      </c>
      <c r="B2712" s="2">
        <v>125</v>
      </c>
      <c r="C2712" s="2">
        <v>213</v>
      </c>
      <c r="D2712" s="2" t="s">
        <v>5471</v>
      </c>
      <c r="E2712" s="2" t="s">
        <v>5792</v>
      </c>
      <c r="F2712" s="2" t="s">
        <v>3875</v>
      </c>
      <c r="G2712" s="2" t="s">
        <v>5793</v>
      </c>
      <c r="H2712" s="2" t="s">
        <v>5796</v>
      </c>
      <c r="I2712" s="2"/>
      <c r="J2712" t="s">
        <v>62</v>
      </c>
    </row>
    <row r="2713" spans="1:10" x14ac:dyDescent="0.25">
      <c r="A2713" s="2">
        <v>90</v>
      </c>
      <c r="B2713" s="2">
        <v>123</v>
      </c>
      <c r="C2713" s="2">
        <v>213</v>
      </c>
      <c r="D2713" s="2" t="s">
        <v>5797</v>
      </c>
      <c r="E2713" s="2" t="s">
        <v>5798</v>
      </c>
      <c r="F2713" s="2" t="s">
        <v>2615</v>
      </c>
      <c r="G2713" s="2" t="s">
        <v>5799</v>
      </c>
      <c r="H2713" s="2" t="s">
        <v>5800</v>
      </c>
      <c r="I2713" s="2" t="s">
        <v>227</v>
      </c>
      <c r="J2713" t="s">
        <v>62</v>
      </c>
    </row>
    <row r="2714" spans="1:10" x14ac:dyDescent="0.25">
      <c r="A2714" s="2">
        <v>86</v>
      </c>
      <c r="B2714" s="2">
        <v>128</v>
      </c>
      <c r="C2714" s="2">
        <v>214</v>
      </c>
      <c r="D2714" s="2" t="s">
        <v>5253</v>
      </c>
      <c r="E2714" s="2" t="s">
        <v>5801</v>
      </c>
      <c r="F2714" s="2" t="s">
        <v>5211</v>
      </c>
      <c r="G2714" s="2" t="s">
        <v>5802</v>
      </c>
      <c r="H2714" s="2">
        <v>162.19999999999999</v>
      </c>
      <c r="I2714" s="2" t="s">
        <v>92</v>
      </c>
      <c r="J2714" t="s">
        <v>62</v>
      </c>
    </row>
    <row r="2715" spans="1:10" x14ac:dyDescent="0.25">
      <c r="A2715" s="2">
        <v>86</v>
      </c>
      <c r="B2715" s="2">
        <v>128</v>
      </c>
      <c r="C2715" s="2">
        <v>214</v>
      </c>
      <c r="D2715" s="2" t="s">
        <v>5253</v>
      </c>
      <c r="E2715" s="2" t="s">
        <v>5803</v>
      </c>
      <c r="F2715" s="2" t="s">
        <v>5700</v>
      </c>
      <c r="G2715" s="2" t="s">
        <v>5804</v>
      </c>
      <c r="H2715" s="2">
        <v>767.7</v>
      </c>
      <c r="I2715" s="2" t="s">
        <v>45</v>
      </c>
      <c r="J2715" t="s">
        <v>62</v>
      </c>
    </row>
    <row r="2716" spans="1:10" x14ac:dyDescent="0.25">
      <c r="A2716" s="2">
        <v>87</v>
      </c>
      <c r="B2716" s="2">
        <v>127</v>
      </c>
      <c r="C2716" s="2">
        <v>214</v>
      </c>
      <c r="D2716" s="2" t="s">
        <v>5079</v>
      </c>
      <c r="E2716" s="2" t="s">
        <v>5805</v>
      </c>
      <c r="F2716" s="2" t="s">
        <v>1799</v>
      </c>
      <c r="G2716" s="2" t="s">
        <v>5806</v>
      </c>
      <c r="H2716" s="2" t="s">
        <v>5807</v>
      </c>
      <c r="I2716" s="2" t="s">
        <v>227</v>
      </c>
      <c r="J2716" t="s">
        <v>62</v>
      </c>
    </row>
    <row r="2717" spans="1:10" x14ac:dyDescent="0.25">
      <c r="A2717" s="2">
        <v>87</v>
      </c>
      <c r="B2717" s="2">
        <v>127</v>
      </c>
      <c r="C2717" s="2">
        <v>214</v>
      </c>
      <c r="D2717" s="2" t="s">
        <v>5079</v>
      </c>
      <c r="E2717" s="2" t="s">
        <v>5805</v>
      </c>
      <c r="F2717" s="2" t="s">
        <v>1799</v>
      </c>
      <c r="G2717" s="2" t="s">
        <v>5806</v>
      </c>
      <c r="H2717" s="2" t="s">
        <v>5808</v>
      </c>
      <c r="I2717" s="2"/>
      <c r="J2717" t="s">
        <v>62</v>
      </c>
    </row>
    <row r="2718" spans="1:10" x14ac:dyDescent="0.25">
      <c r="A2718" s="2">
        <v>87</v>
      </c>
      <c r="B2718" s="2">
        <v>127</v>
      </c>
      <c r="C2718" s="2">
        <v>214</v>
      </c>
      <c r="D2718" s="2" t="s">
        <v>5079</v>
      </c>
      <c r="E2718" s="2" t="s">
        <v>5809</v>
      </c>
      <c r="F2718" s="2" t="s">
        <v>3712</v>
      </c>
      <c r="G2718" s="2" t="s">
        <v>5391</v>
      </c>
      <c r="H2718" s="2" t="s">
        <v>5810</v>
      </c>
      <c r="I2718" s="2" t="s">
        <v>110</v>
      </c>
      <c r="J2718" t="s">
        <v>62</v>
      </c>
    </row>
    <row r="2719" spans="1:10" x14ac:dyDescent="0.25">
      <c r="A2719" s="2">
        <v>87</v>
      </c>
      <c r="B2719" s="2">
        <v>127</v>
      </c>
      <c r="C2719" s="2">
        <v>214</v>
      </c>
      <c r="D2719" s="2" t="s">
        <v>5079</v>
      </c>
      <c r="E2719" s="2" t="s">
        <v>5809</v>
      </c>
      <c r="F2719" s="2" t="s">
        <v>3712</v>
      </c>
      <c r="G2719" s="2" t="s">
        <v>5391</v>
      </c>
      <c r="H2719" s="2" t="s">
        <v>5811</v>
      </c>
      <c r="I2719" s="2" t="s">
        <v>227</v>
      </c>
      <c r="J2719" t="s">
        <v>62</v>
      </c>
    </row>
    <row r="2720" spans="1:10" x14ac:dyDescent="0.25">
      <c r="A2720" s="2">
        <v>87</v>
      </c>
      <c r="B2720" s="2">
        <v>127</v>
      </c>
      <c r="C2720" s="2">
        <v>214</v>
      </c>
      <c r="D2720" s="2" t="s">
        <v>5079</v>
      </c>
      <c r="E2720" s="2" t="s">
        <v>5809</v>
      </c>
      <c r="F2720" s="2" t="s">
        <v>3712</v>
      </c>
      <c r="G2720" s="2" t="s">
        <v>5391</v>
      </c>
      <c r="H2720" s="2" t="s">
        <v>5812</v>
      </c>
      <c r="I2720" s="2" t="s">
        <v>196</v>
      </c>
      <c r="J2720" t="s">
        <v>62</v>
      </c>
    </row>
    <row r="2721" spans="1:10" x14ac:dyDescent="0.25">
      <c r="A2721" s="2">
        <v>87</v>
      </c>
      <c r="B2721" s="2">
        <v>127</v>
      </c>
      <c r="C2721" s="2">
        <v>214</v>
      </c>
      <c r="D2721" s="2" t="s">
        <v>5079</v>
      </c>
      <c r="E2721" s="2" t="s">
        <v>5813</v>
      </c>
      <c r="F2721" s="2" t="s">
        <v>1896</v>
      </c>
      <c r="G2721" s="2" t="s">
        <v>737</v>
      </c>
      <c r="H2721" s="2" t="s">
        <v>5814</v>
      </c>
      <c r="I2721" s="2" t="s">
        <v>110</v>
      </c>
      <c r="J2721" t="s">
        <v>62</v>
      </c>
    </row>
    <row r="2722" spans="1:10" x14ac:dyDescent="0.25">
      <c r="A2722" s="2">
        <v>87</v>
      </c>
      <c r="B2722" s="2">
        <v>127</v>
      </c>
      <c r="C2722" s="2">
        <v>214</v>
      </c>
      <c r="D2722" s="2" t="s">
        <v>5079</v>
      </c>
      <c r="E2722" s="2" t="s">
        <v>5813</v>
      </c>
      <c r="F2722" s="2" t="s">
        <v>1896</v>
      </c>
      <c r="G2722" s="2" t="s">
        <v>737</v>
      </c>
      <c r="H2722" s="2" t="s">
        <v>5815</v>
      </c>
      <c r="I2722" s="2" t="s">
        <v>92</v>
      </c>
      <c r="J2722" t="s">
        <v>62</v>
      </c>
    </row>
    <row r="2723" spans="1:10" x14ac:dyDescent="0.25">
      <c r="A2723" s="2">
        <v>88</v>
      </c>
      <c r="B2723" s="2">
        <v>126</v>
      </c>
      <c r="C2723" s="2">
        <v>214</v>
      </c>
      <c r="D2723" s="2" t="s">
        <v>5471</v>
      </c>
      <c r="E2723" s="2" t="s">
        <v>5816</v>
      </c>
      <c r="F2723" s="2" t="s">
        <v>19</v>
      </c>
      <c r="G2723" s="2" t="s">
        <v>5817</v>
      </c>
      <c r="H2723" s="2" t="s">
        <v>5818</v>
      </c>
      <c r="I2723" s="2" t="s">
        <v>92</v>
      </c>
      <c r="J2723" t="s">
        <v>62</v>
      </c>
    </row>
    <row r="2724" spans="1:10" x14ac:dyDescent="0.25">
      <c r="A2724" s="2">
        <v>88</v>
      </c>
      <c r="B2724" s="2">
        <v>126</v>
      </c>
      <c r="C2724" s="2">
        <v>214</v>
      </c>
      <c r="D2724" s="2" t="s">
        <v>5471</v>
      </c>
      <c r="E2724" s="2" t="s">
        <v>5819</v>
      </c>
      <c r="F2724" s="2" t="s">
        <v>461</v>
      </c>
      <c r="G2724" s="2" t="s">
        <v>5820</v>
      </c>
      <c r="H2724" s="2" t="s">
        <v>5821</v>
      </c>
      <c r="I2724" s="2" t="s">
        <v>92</v>
      </c>
      <c r="J2724" t="s">
        <v>62</v>
      </c>
    </row>
    <row r="2725" spans="1:10" x14ac:dyDescent="0.25">
      <c r="A2725" s="2">
        <v>88</v>
      </c>
      <c r="B2725" s="2">
        <v>126</v>
      </c>
      <c r="C2725" s="2">
        <v>214</v>
      </c>
      <c r="D2725" s="2" t="s">
        <v>5471</v>
      </c>
      <c r="E2725" s="2" t="s">
        <v>5822</v>
      </c>
      <c r="F2725" s="2">
        <v>-11</v>
      </c>
      <c r="G2725" s="2" t="s">
        <v>5823</v>
      </c>
      <c r="H2725" s="2">
        <v>609.29999999999995</v>
      </c>
      <c r="I2725" s="2" t="s">
        <v>196</v>
      </c>
      <c r="J2725" t="s">
        <v>62</v>
      </c>
    </row>
    <row r="2726" spans="1:10" x14ac:dyDescent="0.25">
      <c r="A2726" s="2">
        <v>88</v>
      </c>
      <c r="B2726" s="2">
        <v>126</v>
      </c>
      <c r="C2726" s="2">
        <v>214</v>
      </c>
      <c r="D2726" s="2" t="s">
        <v>5471</v>
      </c>
      <c r="E2726" s="2" t="s">
        <v>5822</v>
      </c>
      <c r="F2726" s="2">
        <v>-11</v>
      </c>
      <c r="G2726" s="2" t="s">
        <v>5823</v>
      </c>
      <c r="H2726" s="2">
        <v>818</v>
      </c>
      <c r="I2726" s="2" t="s">
        <v>196</v>
      </c>
      <c r="J2726" t="s">
        <v>62</v>
      </c>
    </row>
    <row r="2727" spans="1:10" x14ac:dyDescent="0.25">
      <c r="A2727" s="2">
        <v>88</v>
      </c>
      <c r="B2727" s="2">
        <v>126</v>
      </c>
      <c r="C2727" s="2">
        <v>214</v>
      </c>
      <c r="D2727" s="2" t="s">
        <v>5471</v>
      </c>
      <c r="E2727" s="2" t="s">
        <v>5824</v>
      </c>
      <c r="F2727" s="2" t="s">
        <v>798</v>
      </c>
      <c r="G2727" s="2" t="s">
        <v>5825</v>
      </c>
      <c r="H2727" s="2">
        <v>148.9</v>
      </c>
      <c r="I2727" s="2" t="s">
        <v>92</v>
      </c>
      <c r="J2727" t="s">
        <v>62</v>
      </c>
    </row>
    <row r="2728" spans="1:10" x14ac:dyDescent="0.25">
      <c r="A2728" s="2">
        <v>88</v>
      </c>
      <c r="B2728" s="2">
        <v>126</v>
      </c>
      <c r="C2728" s="2">
        <v>214</v>
      </c>
      <c r="D2728" s="2" t="s">
        <v>5471</v>
      </c>
      <c r="E2728" s="2" t="s">
        <v>5824</v>
      </c>
      <c r="F2728" s="2" t="s">
        <v>798</v>
      </c>
      <c r="G2728" s="2" t="s">
        <v>5825</v>
      </c>
      <c r="H2728" s="2">
        <v>222.1</v>
      </c>
      <c r="I2728" s="2" t="s">
        <v>92</v>
      </c>
      <c r="J2728" t="s">
        <v>62</v>
      </c>
    </row>
    <row r="2729" spans="1:10" x14ac:dyDescent="0.25">
      <c r="A2729" s="2">
        <v>88</v>
      </c>
      <c r="B2729" s="2">
        <v>126</v>
      </c>
      <c r="C2729" s="2">
        <v>214</v>
      </c>
      <c r="D2729" s="2" t="s">
        <v>5471</v>
      </c>
      <c r="E2729" s="2" t="s">
        <v>5826</v>
      </c>
      <c r="F2729" s="2">
        <v>-17</v>
      </c>
      <c r="G2729" s="2" t="s">
        <v>5827</v>
      </c>
      <c r="H2729" s="2">
        <v>156.6</v>
      </c>
      <c r="I2729" s="2" t="s">
        <v>92</v>
      </c>
      <c r="J2729" t="s">
        <v>62</v>
      </c>
    </row>
    <row r="2730" spans="1:10" x14ac:dyDescent="0.25">
      <c r="A2730" s="2">
        <v>88</v>
      </c>
      <c r="B2730" s="2">
        <v>126</v>
      </c>
      <c r="C2730" s="2">
        <v>214</v>
      </c>
      <c r="D2730" s="2" t="s">
        <v>5471</v>
      </c>
      <c r="E2730" s="2" t="s">
        <v>5826</v>
      </c>
      <c r="F2730" s="2">
        <v>-17</v>
      </c>
      <c r="G2730" s="2" t="s">
        <v>5827</v>
      </c>
      <c r="H2730" s="2">
        <v>668.4</v>
      </c>
      <c r="I2730" s="2" t="s">
        <v>196</v>
      </c>
      <c r="J2730" t="s">
        <v>62</v>
      </c>
    </row>
    <row r="2731" spans="1:10" x14ac:dyDescent="0.25">
      <c r="A2731" s="2">
        <v>88</v>
      </c>
      <c r="B2731" s="2">
        <v>126</v>
      </c>
      <c r="C2731" s="2">
        <v>214</v>
      </c>
      <c r="D2731" s="2" t="s">
        <v>5471</v>
      </c>
      <c r="E2731" s="2" t="s">
        <v>5828</v>
      </c>
      <c r="F2731" s="2" t="s">
        <v>5032</v>
      </c>
      <c r="G2731" s="2" t="s">
        <v>5829</v>
      </c>
      <c r="H2731" s="2">
        <v>46.8</v>
      </c>
      <c r="I2731" s="2" t="s">
        <v>273</v>
      </c>
      <c r="J2731" t="s">
        <v>62</v>
      </c>
    </row>
    <row r="2732" spans="1:10" x14ac:dyDescent="0.25">
      <c r="A2732" s="2">
        <v>90</v>
      </c>
      <c r="B2732" s="2">
        <v>124</v>
      </c>
      <c r="C2732" s="2">
        <v>214</v>
      </c>
      <c r="D2732" s="2" t="s">
        <v>5797</v>
      </c>
      <c r="E2732" s="2" t="s">
        <v>5830</v>
      </c>
      <c r="F2732" s="2" t="s">
        <v>363</v>
      </c>
      <c r="G2732" s="2" t="s">
        <v>5831</v>
      </c>
      <c r="H2732" s="2" t="s">
        <v>5832</v>
      </c>
      <c r="I2732" s="2" t="s">
        <v>73</v>
      </c>
      <c r="J2732" t="s">
        <v>62</v>
      </c>
    </row>
    <row r="2733" spans="1:10" x14ac:dyDescent="0.25">
      <c r="A2733" s="2">
        <v>87</v>
      </c>
      <c r="B2733" s="2">
        <v>128</v>
      </c>
      <c r="C2733" s="2">
        <v>215</v>
      </c>
      <c r="D2733" s="2" t="s">
        <v>5079</v>
      </c>
      <c r="E2733" s="2" t="s">
        <v>5833</v>
      </c>
      <c r="F2733" s="2" t="s">
        <v>5834</v>
      </c>
      <c r="G2733" s="2" t="s">
        <v>5835</v>
      </c>
      <c r="H2733" s="2" t="s">
        <v>5836</v>
      </c>
      <c r="I2733" s="2" t="s">
        <v>92</v>
      </c>
      <c r="J2733" t="s">
        <v>62</v>
      </c>
    </row>
    <row r="2734" spans="1:10" x14ac:dyDescent="0.25">
      <c r="A2734" s="2">
        <v>87</v>
      </c>
      <c r="B2734" s="2">
        <v>128</v>
      </c>
      <c r="C2734" s="2">
        <v>215</v>
      </c>
      <c r="D2734" s="2" t="s">
        <v>5079</v>
      </c>
      <c r="E2734" s="2" t="s">
        <v>5833</v>
      </c>
      <c r="F2734" s="2" t="s">
        <v>5834</v>
      </c>
      <c r="G2734" s="2" t="s">
        <v>5835</v>
      </c>
      <c r="H2734" s="2" t="s">
        <v>5837</v>
      </c>
      <c r="I2734" s="2" t="s">
        <v>603</v>
      </c>
      <c r="J2734" t="s">
        <v>62</v>
      </c>
    </row>
    <row r="2735" spans="1:10" x14ac:dyDescent="0.25">
      <c r="A2735" s="2">
        <v>87</v>
      </c>
      <c r="B2735" s="2">
        <v>128</v>
      </c>
      <c r="C2735" s="2">
        <v>215</v>
      </c>
      <c r="D2735" s="2" t="s">
        <v>5079</v>
      </c>
      <c r="E2735" s="2" t="s">
        <v>5838</v>
      </c>
      <c r="F2735" s="2" t="s">
        <v>5839</v>
      </c>
      <c r="G2735" s="2" t="s">
        <v>5840</v>
      </c>
      <c r="H2735" s="2" t="s">
        <v>5841</v>
      </c>
      <c r="I2735" s="2" t="s">
        <v>78</v>
      </c>
      <c r="J2735" t="s">
        <v>62</v>
      </c>
    </row>
    <row r="2736" spans="1:10" x14ac:dyDescent="0.25">
      <c r="A2736" s="2">
        <v>88</v>
      </c>
      <c r="B2736" s="2">
        <v>127</v>
      </c>
      <c r="C2736" s="2">
        <v>215</v>
      </c>
      <c r="D2736" s="2" t="s">
        <v>5471</v>
      </c>
      <c r="E2736" s="2" t="s">
        <v>5842</v>
      </c>
      <c r="F2736" s="2" t="s">
        <v>1845</v>
      </c>
      <c r="G2736" s="2" t="s">
        <v>5843</v>
      </c>
      <c r="H2736" s="2" t="s">
        <v>5842</v>
      </c>
      <c r="I2736" s="2" t="s">
        <v>196</v>
      </c>
      <c r="J2736" t="s">
        <v>62</v>
      </c>
    </row>
    <row r="2737" spans="1:10" x14ac:dyDescent="0.25">
      <c r="A2737" s="2">
        <v>88</v>
      </c>
      <c r="B2737" s="2">
        <v>127</v>
      </c>
      <c r="C2737" s="2">
        <v>215</v>
      </c>
      <c r="D2737" s="2" t="s">
        <v>5471</v>
      </c>
      <c r="E2737" s="2" t="s">
        <v>5844</v>
      </c>
      <c r="F2737" s="2" t="s">
        <v>620</v>
      </c>
      <c r="G2737" s="2" t="s">
        <v>5845</v>
      </c>
      <c r="H2737" s="2" t="s">
        <v>5846</v>
      </c>
      <c r="I2737" s="2" t="s">
        <v>92</v>
      </c>
      <c r="J2737" t="s">
        <v>62</v>
      </c>
    </row>
    <row r="2738" spans="1:10" x14ac:dyDescent="0.25">
      <c r="A2738" s="2">
        <v>88</v>
      </c>
      <c r="B2738" s="2">
        <v>127</v>
      </c>
      <c r="C2738" s="2">
        <v>215</v>
      </c>
      <c r="D2738" s="2" t="s">
        <v>5471</v>
      </c>
      <c r="E2738" s="2" t="s">
        <v>5844</v>
      </c>
      <c r="F2738" s="2" t="s">
        <v>620</v>
      </c>
      <c r="G2738" s="2" t="s">
        <v>5845</v>
      </c>
      <c r="H2738" s="2" t="s">
        <v>5847</v>
      </c>
      <c r="I2738" s="2" t="s">
        <v>196</v>
      </c>
      <c r="J2738" t="s">
        <v>62</v>
      </c>
    </row>
    <row r="2739" spans="1:10" x14ac:dyDescent="0.25">
      <c r="A2739" s="2">
        <v>88</v>
      </c>
      <c r="B2739" s="2">
        <v>127</v>
      </c>
      <c r="C2739" s="2">
        <v>215</v>
      </c>
      <c r="D2739" s="2" t="s">
        <v>5471</v>
      </c>
      <c r="E2739" s="2" t="s">
        <v>5848</v>
      </c>
      <c r="F2739" s="2" t="s">
        <v>1442</v>
      </c>
      <c r="G2739" s="2" t="s">
        <v>5849</v>
      </c>
      <c r="H2739" s="2" t="s">
        <v>5850</v>
      </c>
      <c r="I2739" s="2" t="s">
        <v>92</v>
      </c>
      <c r="J2739" t="s">
        <v>62</v>
      </c>
    </row>
    <row r="2740" spans="1:10" x14ac:dyDescent="0.25">
      <c r="A2740" s="2">
        <v>88</v>
      </c>
      <c r="B2740" s="2">
        <v>127</v>
      </c>
      <c r="C2740" s="2">
        <v>215</v>
      </c>
      <c r="D2740" s="2" t="s">
        <v>5471</v>
      </c>
      <c r="E2740" s="2" t="s">
        <v>5851</v>
      </c>
      <c r="F2740" s="2" t="s">
        <v>4688</v>
      </c>
      <c r="G2740" s="2" t="s">
        <v>5852</v>
      </c>
      <c r="H2740" s="2">
        <v>-32.5</v>
      </c>
      <c r="I2740" s="2"/>
      <c r="J2740" t="s">
        <v>62</v>
      </c>
    </row>
    <row r="2741" spans="1:10" x14ac:dyDescent="0.25">
      <c r="A2741" s="2">
        <v>88</v>
      </c>
      <c r="B2741" s="2">
        <v>127</v>
      </c>
      <c r="C2741" s="2">
        <v>215</v>
      </c>
      <c r="D2741" s="2" t="s">
        <v>5471</v>
      </c>
      <c r="E2741" s="2" t="s">
        <v>5851</v>
      </c>
      <c r="F2741" s="2" t="s">
        <v>4688</v>
      </c>
      <c r="G2741" s="2" t="s">
        <v>5852</v>
      </c>
      <c r="H2741" s="2" t="s">
        <v>5853</v>
      </c>
      <c r="I2741" s="2" t="s">
        <v>353</v>
      </c>
      <c r="J2741" t="s">
        <v>62</v>
      </c>
    </row>
    <row r="2742" spans="1:10" x14ac:dyDescent="0.25">
      <c r="A2742" s="2">
        <v>88</v>
      </c>
      <c r="B2742" s="2">
        <v>127</v>
      </c>
      <c r="C2742" s="2">
        <v>215</v>
      </c>
      <c r="D2742" s="2" t="s">
        <v>5471</v>
      </c>
      <c r="E2742" s="2" t="s">
        <v>5851</v>
      </c>
      <c r="F2742" s="2" t="s">
        <v>4688</v>
      </c>
      <c r="G2742" s="2" t="s">
        <v>5852</v>
      </c>
      <c r="H2742" s="2" t="s">
        <v>5854</v>
      </c>
      <c r="I2742" s="2" t="s">
        <v>194</v>
      </c>
      <c r="J2742" t="s">
        <v>62</v>
      </c>
    </row>
    <row r="2743" spans="1:10" x14ac:dyDescent="0.25">
      <c r="A2743" s="2">
        <v>88</v>
      </c>
      <c r="B2743" s="2">
        <v>127</v>
      </c>
      <c r="C2743" s="2">
        <v>215</v>
      </c>
      <c r="D2743" s="2" t="s">
        <v>5471</v>
      </c>
      <c r="E2743" s="2" t="s">
        <v>5855</v>
      </c>
      <c r="F2743" s="2" t="s">
        <v>4341</v>
      </c>
      <c r="G2743" s="2" t="s">
        <v>5856</v>
      </c>
      <c r="H2743" s="2">
        <v>-18</v>
      </c>
      <c r="I2743" s="2"/>
      <c r="J2743" t="s">
        <v>62</v>
      </c>
    </row>
    <row r="2744" spans="1:10" x14ac:dyDescent="0.25">
      <c r="A2744" s="2">
        <v>88</v>
      </c>
      <c r="B2744" s="2">
        <v>127</v>
      </c>
      <c r="C2744" s="2">
        <v>215</v>
      </c>
      <c r="D2744" s="2" t="s">
        <v>5471</v>
      </c>
      <c r="E2744" s="2" t="s">
        <v>5855</v>
      </c>
      <c r="F2744" s="2" t="s">
        <v>4341</v>
      </c>
      <c r="G2744" s="2" t="s">
        <v>5856</v>
      </c>
      <c r="H2744" s="2" t="s">
        <v>5857</v>
      </c>
      <c r="I2744" s="2" t="s">
        <v>196</v>
      </c>
      <c r="J2744" t="s">
        <v>62</v>
      </c>
    </row>
    <row r="2745" spans="1:10" x14ac:dyDescent="0.25">
      <c r="A2745" s="2">
        <v>88</v>
      </c>
      <c r="B2745" s="2">
        <v>127</v>
      </c>
      <c r="C2745" s="2">
        <v>215</v>
      </c>
      <c r="D2745" s="2" t="s">
        <v>5471</v>
      </c>
      <c r="E2745" s="2" t="s">
        <v>5858</v>
      </c>
      <c r="F2745" s="2" t="s">
        <v>2619</v>
      </c>
      <c r="G2745" s="2" t="s">
        <v>5859</v>
      </c>
      <c r="H2745" s="2">
        <v>-13.5</v>
      </c>
      <c r="I2745" s="2"/>
      <c r="J2745" t="s">
        <v>62</v>
      </c>
    </row>
    <row r="2746" spans="1:10" x14ac:dyDescent="0.25">
      <c r="A2746" s="2">
        <v>88</v>
      </c>
      <c r="B2746" s="2">
        <v>127</v>
      </c>
      <c r="C2746" s="2">
        <v>215</v>
      </c>
      <c r="D2746" s="2" t="s">
        <v>5471</v>
      </c>
      <c r="E2746" s="2" t="s">
        <v>5858</v>
      </c>
      <c r="F2746" s="2" t="s">
        <v>2619</v>
      </c>
      <c r="G2746" s="2" t="s">
        <v>5859</v>
      </c>
      <c r="H2746" s="2" t="s">
        <v>5860</v>
      </c>
      <c r="I2746" s="2" t="s">
        <v>73</v>
      </c>
      <c r="J2746" t="s">
        <v>62</v>
      </c>
    </row>
    <row r="2747" spans="1:10" x14ac:dyDescent="0.25">
      <c r="A2747" s="2">
        <v>88</v>
      </c>
      <c r="B2747" s="2">
        <v>127</v>
      </c>
      <c r="C2747" s="2">
        <v>215</v>
      </c>
      <c r="D2747" s="2" t="s">
        <v>5471</v>
      </c>
      <c r="E2747" s="2" t="s">
        <v>5858</v>
      </c>
      <c r="F2747" s="2" t="s">
        <v>2619</v>
      </c>
      <c r="G2747" s="2" t="s">
        <v>5859</v>
      </c>
      <c r="H2747" s="2" t="s">
        <v>5861</v>
      </c>
      <c r="I2747" s="2" t="s">
        <v>603</v>
      </c>
      <c r="J2747" t="s">
        <v>62</v>
      </c>
    </row>
    <row r="2748" spans="1:10" x14ac:dyDescent="0.25">
      <c r="A2748" s="2">
        <v>89</v>
      </c>
      <c r="B2748" s="2">
        <v>126</v>
      </c>
      <c r="C2748" s="2">
        <v>215</v>
      </c>
      <c r="D2748" s="2" t="s">
        <v>5862</v>
      </c>
      <c r="E2748" s="2" t="s">
        <v>5863</v>
      </c>
      <c r="F2748" s="2" t="s">
        <v>210</v>
      </c>
      <c r="G2748" s="2" t="s">
        <v>4014</v>
      </c>
      <c r="H2748" s="2" t="s">
        <v>5864</v>
      </c>
      <c r="I2748" s="2" t="s">
        <v>73</v>
      </c>
      <c r="J2748" t="s">
        <v>62</v>
      </c>
    </row>
    <row r="2749" spans="1:10" x14ac:dyDescent="0.25">
      <c r="A2749" s="2">
        <v>89</v>
      </c>
      <c r="B2749" s="2">
        <v>126</v>
      </c>
      <c r="C2749" s="2">
        <v>215</v>
      </c>
      <c r="D2749" s="2" t="s">
        <v>5862</v>
      </c>
      <c r="E2749" s="2" t="s">
        <v>5865</v>
      </c>
      <c r="F2749" s="2" t="s">
        <v>3770</v>
      </c>
      <c r="G2749" s="2" t="s">
        <v>5866</v>
      </c>
      <c r="H2749" s="2" t="s">
        <v>5867</v>
      </c>
      <c r="I2749" s="2" t="s">
        <v>73</v>
      </c>
      <c r="J2749" t="s">
        <v>62</v>
      </c>
    </row>
    <row r="2750" spans="1:10" x14ac:dyDescent="0.25">
      <c r="A2750" s="2">
        <v>89</v>
      </c>
      <c r="B2750" s="2">
        <v>126</v>
      </c>
      <c r="C2750" s="2">
        <v>215</v>
      </c>
      <c r="D2750" s="2" t="s">
        <v>5862</v>
      </c>
      <c r="E2750" s="2" t="s">
        <v>5868</v>
      </c>
      <c r="F2750" s="2" t="s">
        <v>1831</v>
      </c>
      <c r="G2750" s="2" t="s">
        <v>5869</v>
      </c>
      <c r="H2750" s="2" t="s">
        <v>5870</v>
      </c>
      <c r="I2750" s="2" t="s">
        <v>603</v>
      </c>
      <c r="J2750" t="s">
        <v>62</v>
      </c>
    </row>
    <row r="2751" spans="1:10" x14ac:dyDescent="0.25">
      <c r="A2751" s="2">
        <v>89</v>
      </c>
      <c r="B2751" s="2">
        <v>127</v>
      </c>
      <c r="C2751" s="2">
        <v>216</v>
      </c>
      <c r="D2751" s="2" t="s">
        <v>5862</v>
      </c>
      <c r="E2751" s="2" t="s">
        <v>5871</v>
      </c>
      <c r="F2751" s="2" t="s">
        <v>1504</v>
      </c>
      <c r="G2751" s="2" t="s">
        <v>4255</v>
      </c>
      <c r="H2751" s="2">
        <v>322</v>
      </c>
      <c r="I2751" s="2"/>
      <c r="J2751" t="s">
        <v>62</v>
      </c>
    </row>
    <row r="2752" spans="1:10" x14ac:dyDescent="0.25">
      <c r="A2752" s="2">
        <v>90</v>
      </c>
      <c r="B2752" s="2">
        <v>126</v>
      </c>
      <c r="C2752" s="2">
        <v>216</v>
      </c>
      <c r="D2752" s="2" t="s">
        <v>5797</v>
      </c>
      <c r="E2752" s="2" t="s">
        <v>5872</v>
      </c>
      <c r="F2752" s="2">
        <v>-11</v>
      </c>
      <c r="G2752" s="2" t="s">
        <v>5873</v>
      </c>
      <c r="H2752" s="2" t="s">
        <v>5874</v>
      </c>
      <c r="I2752" s="2"/>
      <c r="J2752" t="s">
        <v>62</v>
      </c>
    </row>
    <row r="2753" spans="1:10" x14ac:dyDescent="0.25">
      <c r="A2753" s="2">
        <v>90</v>
      </c>
      <c r="B2753" s="2">
        <v>126</v>
      </c>
      <c r="C2753" s="2">
        <v>216</v>
      </c>
      <c r="D2753" s="2" t="s">
        <v>5797</v>
      </c>
      <c r="E2753" s="2" t="s">
        <v>5872</v>
      </c>
      <c r="F2753" s="2">
        <v>-11</v>
      </c>
      <c r="G2753" s="2" t="s">
        <v>5873</v>
      </c>
      <c r="H2753" s="2" t="s">
        <v>5875</v>
      </c>
      <c r="I2753" s="2" t="s">
        <v>196</v>
      </c>
      <c r="J2753" t="s">
        <v>62</v>
      </c>
    </row>
    <row r="2754" spans="1:10" x14ac:dyDescent="0.25">
      <c r="A2754" s="2">
        <v>90</v>
      </c>
      <c r="B2754" s="2">
        <v>126</v>
      </c>
      <c r="C2754" s="2">
        <v>216</v>
      </c>
      <c r="D2754" s="2" t="s">
        <v>5797</v>
      </c>
      <c r="E2754" s="2" t="s">
        <v>5876</v>
      </c>
      <c r="F2754" s="2" t="s">
        <v>2259</v>
      </c>
      <c r="G2754" s="2" t="s">
        <v>5877</v>
      </c>
      <c r="H2754" s="2" t="s">
        <v>5878</v>
      </c>
      <c r="I2754" s="2" t="s">
        <v>92</v>
      </c>
      <c r="J2754" t="s">
        <v>62</v>
      </c>
    </row>
    <row r="2755" spans="1:10" x14ac:dyDescent="0.25">
      <c r="A2755" s="2">
        <v>90</v>
      </c>
      <c r="B2755" s="2">
        <v>127</v>
      </c>
      <c r="C2755" s="2">
        <v>217</v>
      </c>
      <c r="D2755" s="2" t="s">
        <v>5797</v>
      </c>
      <c r="E2755" s="2">
        <v>673.8</v>
      </c>
      <c r="F2755" s="2" t="s">
        <v>1845</v>
      </c>
      <c r="G2755" s="2" t="s">
        <v>5879</v>
      </c>
      <c r="H2755" s="2">
        <v>673.8</v>
      </c>
      <c r="I2755" s="2" t="s">
        <v>603</v>
      </c>
      <c r="J2755" t="s">
        <v>62</v>
      </c>
    </row>
    <row r="2756" spans="1:10" x14ac:dyDescent="0.25">
      <c r="A2756" s="2">
        <v>89</v>
      </c>
      <c r="B2756" s="2">
        <v>129</v>
      </c>
      <c r="C2756" s="2">
        <v>218</v>
      </c>
      <c r="D2756" s="2" t="s">
        <v>5862</v>
      </c>
      <c r="E2756" s="2" t="s">
        <v>5880</v>
      </c>
      <c r="F2756" s="2" t="s">
        <v>1799</v>
      </c>
      <c r="G2756" s="2" t="s">
        <v>5881</v>
      </c>
      <c r="H2756" s="2" t="s">
        <v>5882</v>
      </c>
      <c r="I2756" s="2" t="s">
        <v>78</v>
      </c>
      <c r="J2756" t="s">
        <v>62</v>
      </c>
    </row>
    <row r="2757" spans="1:10" x14ac:dyDescent="0.25">
      <c r="A2757" s="2">
        <v>89</v>
      </c>
      <c r="B2757" s="2">
        <v>129</v>
      </c>
      <c r="C2757" s="2">
        <v>218</v>
      </c>
      <c r="D2757" s="2" t="s">
        <v>5862</v>
      </c>
      <c r="E2757" s="2" t="s">
        <v>5880</v>
      </c>
      <c r="F2757" s="2" t="s">
        <v>1799</v>
      </c>
      <c r="G2757" s="2" t="s">
        <v>5881</v>
      </c>
      <c r="H2757" s="2" t="s">
        <v>5883</v>
      </c>
      <c r="I2757" s="2" t="s">
        <v>227</v>
      </c>
      <c r="J2757" t="s">
        <v>62</v>
      </c>
    </row>
    <row r="2758" spans="1:10" x14ac:dyDescent="0.25">
      <c r="A2758" s="2">
        <v>86</v>
      </c>
      <c r="B2758" s="2">
        <v>133</v>
      </c>
      <c r="C2758" s="2">
        <v>219</v>
      </c>
      <c r="D2758" s="2" t="s">
        <v>5253</v>
      </c>
      <c r="E2758" s="2" t="s">
        <v>5884</v>
      </c>
      <c r="F2758" s="2" t="s">
        <v>359</v>
      </c>
      <c r="G2758" s="2" t="s">
        <v>5885</v>
      </c>
      <c r="H2758" s="2" t="s">
        <v>5884</v>
      </c>
      <c r="I2758" s="2" t="s">
        <v>73</v>
      </c>
      <c r="J2758" t="s">
        <v>62</v>
      </c>
    </row>
    <row r="2759" spans="1:10" x14ac:dyDescent="0.25">
      <c r="A2759" s="2">
        <v>89</v>
      </c>
      <c r="B2759" s="2">
        <v>138</v>
      </c>
      <c r="C2759" s="2">
        <v>227</v>
      </c>
      <c r="D2759" s="2" t="s">
        <v>5862</v>
      </c>
      <c r="E2759" s="2" t="s">
        <v>5886</v>
      </c>
      <c r="F2759" s="2" t="s">
        <v>966</v>
      </c>
      <c r="G2759" s="2" t="s">
        <v>5887</v>
      </c>
      <c r="H2759" s="2" t="s">
        <v>5888</v>
      </c>
      <c r="I2759" s="2" t="s">
        <v>482</v>
      </c>
      <c r="J2759" t="s">
        <v>62</v>
      </c>
    </row>
    <row r="2760" spans="1:10" x14ac:dyDescent="0.25">
      <c r="A2760" s="2">
        <v>88</v>
      </c>
      <c r="B2760" s="2">
        <v>141</v>
      </c>
      <c r="C2760" s="2">
        <v>229</v>
      </c>
      <c r="D2760" s="2" t="s">
        <v>5471</v>
      </c>
      <c r="E2760" s="2" t="s">
        <v>5889</v>
      </c>
      <c r="F2760" s="2" t="s">
        <v>1131</v>
      </c>
      <c r="G2760" s="2" t="s">
        <v>5890</v>
      </c>
      <c r="H2760" s="2">
        <v>35.6</v>
      </c>
      <c r="I2760" s="2" t="s">
        <v>73</v>
      </c>
      <c r="J2760" t="s">
        <v>62</v>
      </c>
    </row>
    <row r="2761" spans="1:10" x14ac:dyDescent="0.25">
      <c r="A2761" s="2">
        <v>88</v>
      </c>
      <c r="B2761" s="2">
        <v>141</v>
      </c>
      <c r="C2761" s="2">
        <v>229</v>
      </c>
      <c r="D2761" s="2" t="s">
        <v>5471</v>
      </c>
      <c r="E2761" s="2" t="s">
        <v>5889</v>
      </c>
      <c r="F2761" s="2" t="s">
        <v>1131</v>
      </c>
      <c r="G2761" s="2" t="s">
        <v>5890</v>
      </c>
      <c r="H2761" s="2" t="s">
        <v>5891</v>
      </c>
      <c r="I2761" s="2" t="s">
        <v>92</v>
      </c>
      <c r="J2761" t="s">
        <v>62</v>
      </c>
    </row>
    <row r="2762" spans="1:10" x14ac:dyDescent="0.25">
      <c r="A2762" s="2">
        <v>90</v>
      </c>
      <c r="B2762" s="2">
        <v>139</v>
      </c>
      <c r="C2762" s="2">
        <v>229</v>
      </c>
      <c r="D2762" s="2" t="s">
        <v>5797</v>
      </c>
      <c r="E2762" s="2" t="s">
        <v>5892</v>
      </c>
      <c r="F2762" s="2" t="s">
        <v>653</v>
      </c>
      <c r="G2762" s="2" t="s">
        <v>5893</v>
      </c>
      <c r="H2762" s="2" t="s">
        <v>5894</v>
      </c>
      <c r="I2762" s="2"/>
      <c r="J2762" t="s">
        <v>62</v>
      </c>
    </row>
    <row r="2763" spans="1:10" x14ac:dyDescent="0.25">
      <c r="A2763" s="2">
        <v>90</v>
      </c>
      <c r="B2763" s="2">
        <v>139</v>
      </c>
      <c r="C2763" s="2">
        <v>229</v>
      </c>
      <c r="D2763" s="2" t="s">
        <v>5797</v>
      </c>
      <c r="E2763" s="2" t="s">
        <v>5892</v>
      </c>
      <c r="F2763" s="2" t="s">
        <v>653</v>
      </c>
      <c r="G2763" s="2" t="s">
        <v>5895</v>
      </c>
      <c r="H2763" s="2" t="s">
        <v>5894</v>
      </c>
      <c r="I2763" s="2"/>
      <c r="J2763" t="s">
        <v>62</v>
      </c>
    </row>
    <row r="2764" spans="1:10" x14ac:dyDescent="0.25">
      <c r="A2764" s="2">
        <v>88</v>
      </c>
      <c r="B2764" s="2">
        <v>143</v>
      </c>
      <c r="C2764" s="2">
        <v>231</v>
      </c>
      <c r="D2764" s="2" t="s">
        <v>5471</v>
      </c>
      <c r="E2764" s="2" t="s">
        <v>5896</v>
      </c>
      <c r="F2764" s="2" t="s">
        <v>455</v>
      </c>
      <c r="G2764" s="2" t="s">
        <v>5897</v>
      </c>
      <c r="H2764" s="2" t="s">
        <v>5898</v>
      </c>
      <c r="I2764" s="2" t="s">
        <v>92</v>
      </c>
      <c r="J2764" t="s">
        <v>62</v>
      </c>
    </row>
    <row r="2765" spans="1:10" x14ac:dyDescent="0.25">
      <c r="A2765" s="2">
        <v>89</v>
      </c>
      <c r="B2765" s="2">
        <v>142</v>
      </c>
      <c r="C2765" s="2">
        <v>231</v>
      </c>
      <c r="D2765" s="2" t="s">
        <v>5862</v>
      </c>
      <c r="E2765" s="2" t="s">
        <v>5899</v>
      </c>
      <c r="F2765" s="2" t="s">
        <v>423</v>
      </c>
      <c r="G2765" s="2" t="s">
        <v>5900</v>
      </c>
      <c r="H2765" s="2" t="s">
        <v>5901</v>
      </c>
      <c r="I2765" s="2"/>
      <c r="J2765" t="s">
        <v>62</v>
      </c>
    </row>
    <row r="2766" spans="1:10" x14ac:dyDescent="0.25">
      <c r="A2766" s="2">
        <v>89</v>
      </c>
      <c r="B2766" s="2">
        <v>142</v>
      </c>
      <c r="C2766" s="2">
        <v>231</v>
      </c>
      <c r="D2766" s="2" t="s">
        <v>5862</v>
      </c>
      <c r="E2766" s="2" t="s">
        <v>5899</v>
      </c>
      <c r="F2766" s="2" t="s">
        <v>423</v>
      </c>
      <c r="G2766" s="2" t="s">
        <v>5900</v>
      </c>
      <c r="H2766" s="2" t="s">
        <v>5902</v>
      </c>
      <c r="I2766" s="2"/>
      <c r="J2766" t="s">
        <v>62</v>
      </c>
    </row>
    <row r="2767" spans="1:10" x14ac:dyDescent="0.25">
      <c r="A2767" s="2">
        <v>89</v>
      </c>
      <c r="B2767" s="2">
        <v>142</v>
      </c>
      <c r="C2767" s="2">
        <v>231</v>
      </c>
      <c r="D2767" s="2" t="s">
        <v>5862</v>
      </c>
      <c r="E2767" s="2" t="s">
        <v>5899</v>
      </c>
      <c r="F2767" s="2" t="s">
        <v>423</v>
      </c>
      <c r="G2767" s="2" t="s">
        <v>5900</v>
      </c>
      <c r="H2767" s="2" t="s">
        <v>5903</v>
      </c>
      <c r="I2767" s="2" t="s">
        <v>273</v>
      </c>
      <c r="J2767" t="s">
        <v>62</v>
      </c>
    </row>
    <row r="2768" spans="1:10" x14ac:dyDescent="0.25">
      <c r="A2768" s="2">
        <v>89</v>
      </c>
      <c r="B2768" s="2">
        <v>142</v>
      </c>
      <c r="C2768" s="2">
        <v>231</v>
      </c>
      <c r="D2768" s="2" t="s">
        <v>5862</v>
      </c>
      <c r="E2768" s="2" t="s">
        <v>5899</v>
      </c>
      <c r="F2768" s="2" t="s">
        <v>423</v>
      </c>
      <c r="G2768" s="2" t="s">
        <v>5900</v>
      </c>
      <c r="H2768" s="2" t="s">
        <v>5904</v>
      </c>
      <c r="I2768" s="2" t="s">
        <v>273</v>
      </c>
      <c r="J2768" t="s">
        <v>62</v>
      </c>
    </row>
    <row r="2769" spans="1:10" x14ac:dyDescent="0.25">
      <c r="A2769" s="2">
        <v>91</v>
      </c>
      <c r="B2769" s="2">
        <v>140</v>
      </c>
      <c r="C2769" s="2">
        <v>231</v>
      </c>
      <c r="D2769" s="2" t="s">
        <v>5905</v>
      </c>
      <c r="E2769" s="2" t="s">
        <v>5906</v>
      </c>
      <c r="F2769" s="2" t="s">
        <v>314</v>
      </c>
      <c r="G2769" s="2" t="s">
        <v>5907</v>
      </c>
      <c r="H2769" s="2" t="s">
        <v>5908</v>
      </c>
      <c r="I2769" s="2" t="s">
        <v>273</v>
      </c>
      <c r="J2769" t="s">
        <v>62</v>
      </c>
    </row>
    <row r="2770" spans="1:10" x14ac:dyDescent="0.25">
      <c r="A2770" s="2">
        <v>91</v>
      </c>
      <c r="B2770" s="2">
        <v>140</v>
      </c>
      <c r="C2770" s="2">
        <v>231</v>
      </c>
      <c r="D2770" s="2" t="s">
        <v>5905</v>
      </c>
      <c r="E2770" s="2" t="s">
        <v>5906</v>
      </c>
      <c r="F2770" s="2" t="s">
        <v>314</v>
      </c>
      <c r="G2770" s="2" t="s">
        <v>5907</v>
      </c>
      <c r="H2770" s="2" t="s">
        <v>5909</v>
      </c>
      <c r="I2770" s="2" t="s">
        <v>273</v>
      </c>
      <c r="J2770" t="s">
        <v>62</v>
      </c>
    </row>
    <row r="2771" spans="1:10" x14ac:dyDescent="0.25">
      <c r="A2771" s="2">
        <v>91</v>
      </c>
      <c r="B2771" s="2">
        <v>142</v>
      </c>
      <c r="C2771" s="2">
        <v>233</v>
      </c>
      <c r="D2771" s="2" t="s">
        <v>5905</v>
      </c>
      <c r="E2771" s="2" t="s">
        <v>5910</v>
      </c>
      <c r="F2771" s="2" t="s">
        <v>314</v>
      </c>
      <c r="G2771" s="2" t="s">
        <v>5911</v>
      </c>
      <c r="H2771" s="2" t="s">
        <v>5912</v>
      </c>
      <c r="I2771" s="2" t="s">
        <v>273</v>
      </c>
      <c r="J2771" t="s">
        <v>62</v>
      </c>
    </row>
    <row r="2772" spans="1:10" x14ac:dyDescent="0.25">
      <c r="A2772" s="2">
        <v>91</v>
      </c>
      <c r="B2772" s="2">
        <v>142</v>
      </c>
      <c r="C2772" s="2">
        <v>233</v>
      </c>
      <c r="D2772" s="2" t="s">
        <v>5905</v>
      </c>
      <c r="E2772" s="2" t="s">
        <v>5910</v>
      </c>
      <c r="F2772" s="2" t="s">
        <v>314</v>
      </c>
      <c r="G2772" s="2" t="s">
        <v>5911</v>
      </c>
      <c r="H2772" s="2" t="s">
        <v>5913</v>
      </c>
      <c r="I2772" s="2" t="s">
        <v>273</v>
      </c>
      <c r="J2772" t="s">
        <v>62</v>
      </c>
    </row>
    <row r="2773" spans="1:10" x14ac:dyDescent="0.25">
      <c r="A2773" s="2">
        <v>92</v>
      </c>
      <c r="B2773" s="2">
        <v>142</v>
      </c>
      <c r="C2773" s="2">
        <v>234</v>
      </c>
      <c r="D2773" s="2" t="s">
        <v>5914</v>
      </c>
      <c r="E2773" s="2" t="s">
        <v>5915</v>
      </c>
      <c r="F2773" s="2">
        <v>-6</v>
      </c>
      <c r="G2773" s="2" t="s">
        <v>5916</v>
      </c>
      <c r="H2773" s="2" t="s">
        <v>5917</v>
      </c>
      <c r="I2773" s="2" t="s">
        <v>49</v>
      </c>
      <c r="J2773" t="s">
        <v>62</v>
      </c>
    </row>
    <row r="2774" spans="1:10" x14ac:dyDescent="0.25">
      <c r="A2774" s="2">
        <v>92</v>
      </c>
      <c r="B2774" s="2">
        <v>142</v>
      </c>
      <c r="C2774" s="2">
        <v>234</v>
      </c>
      <c r="D2774" s="2" t="s">
        <v>5914</v>
      </c>
      <c r="E2774" s="2" t="s">
        <v>5915</v>
      </c>
      <c r="F2774" s="2">
        <v>-6</v>
      </c>
      <c r="G2774" s="2" t="s">
        <v>5916</v>
      </c>
      <c r="H2774" s="2" t="s">
        <v>5918</v>
      </c>
      <c r="I2774" s="2"/>
      <c r="J2774" t="s">
        <v>62</v>
      </c>
    </row>
    <row r="2775" spans="1:10" x14ac:dyDescent="0.25">
      <c r="A2775" s="2">
        <v>92</v>
      </c>
      <c r="B2775" s="2">
        <v>142</v>
      </c>
      <c r="C2775" s="2">
        <v>234</v>
      </c>
      <c r="D2775" s="2" t="s">
        <v>5914</v>
      </c>
      <c r="E2775" s="2" t="s">
        <v>5915</v>
      </c>
      <c r="F2775" s="2">
        <v>-6</v>
      </c>
      <c r="G2775" s="2" t="s">
        <v>5916</v>
      </c>
      <c r="H2775" s="2" t="s">
        <v>5919</v>
      </c>
      <c r="I2775" s="2" t="s">
        <v>7</v>
      </c>
      <c r="J2775" t="s">
        <v>62</v>
      </c>
    </row>
    <row r="2776" spans="1:10" x14ac:dyDescent="0.25">
      <c r="A2776" s="2">
        <v>92</v>
      </c>
      <c r="B2776" s="2">
        <v>142</v>
      </c>
      <c r="C2776" s="2">
        <v>234</v>
      </c>
      <c r="D2776" s="2" t="s">
        <v>5914</v>
      </c>
      <c r="E2776" s="2" t="s">
        <v>5915</v>
      </c>
      <c r="F2776" s="2">
        <v>-6</v>
      </c>
      <c r="G2776" s="2" t="s">
        <v>5916</v>
      </c>
      <c r="H2776" s="2" t="s">
        <v>5920</v>
      </c>
      <c r="I2776" s="2" t="s">
        <v>273</v>
      </c>
      <c r="J2776" t="s">
        <v>62</v>
      </c>
    </row>
    <row r="2777" spans="1:10" x14ac:dyDescent="0.25">
      <c r="A2777" s="2">
        <v>92</v>
      </c>
      <c r="B2777" s="2">
        <v>142</v>
      </c>
      <c r="C2777" s="2">
        <v>234</v>
      </c>
      <c r="D2777" s="2" t="s">
        <v>5914</v>
      </c>
      <c r="E2777" s="2" t="s">
        <v>5915</v>
      </c>
      <c r="F2777" s="2">
        <v>-6</v>
      </c>
      <c r="G2777" s="2" t="s">
        <v>5916</v>
      </c>
      <c r="H2777" s="2" t="s">
        <v>5921</v>
      </c>
      <c r="I2777" s="2" t="s">
        <v>7</v>
      </c>
      <c r="J2777" t="s">
        <v>62</v>
      </c>
    </row>
    <row r="2778" spans="1:10" x14ac:dyDescent="0.25">
      <c r="A2778" s="2">
        <v>92</v>
      </c>
      <c r="B2778" s="2">
        <v>142</v>
      </c>
      <c r="C2778" s="2">
        <v>234</v>
      </c>
      <c r="D2778" s="2" t="s">
        <v>5914</v>
      </c>
      <c r="E2778" s="2" t="s">
        <v>5915</v>
      </c>
      <c r="F2778" s="2">
        <v>-6</v>
      </c>
      <c r="G2778" s="2" t="s">
        <v>5916</v>
      </c>
      <c r="H2778" s="2" t="s">
        <v>5922</v>
      </c>
      <c r="I2778" s="2"/>
      <c r="J2778" t="s">
        <v>62</v>
      </c>
    </row>
    <row r="2779" spans="1:10" x14ac:dyDescent="0.25">
      <c r="A2779" s="2">
        <v>92</v>
      </c>
      <c r="B2779" s="2">
        <v>142</v>
      </c>
      <c r="C2779" s="2">
        <v>234</v>
      </c>
      <c r="D2779" s="2" t="s">
        <v>5914</v>
      </c>
      <c r="E2779" s="2" t="s">
        <v>5915</v>
      </c>
      <c r="F2779" s="2">
        <v>-6</v>
      </c>
      <c r="G2779" s="2" t="s">
        <v>5916</v>
      </c>
      <c r="H2779" s="2" t="s">
        <v>5923</v>
      </c>
      <c r="I2779" s="2"/>
      <c r="J2779" t="s">
        <v>62</v>
      </c>
    </row>
    <row r="2780" spans="1:10" x14ac:dyDescent="0.25">
      <c r="A2780" s="2">
        <v>92</v>
      </c>
      <c r="B2780" s="2">
        <v>142</v>
      </c>
      <c r="C2780" s="2">
        <v>234</v>
      </c>
      <c r="D2780" s="2" t="s">
        <v>5914</v>
      </c>
      <c r="E2780" s="2" t="s">
        <v>5915</v>
      </c>
      <c r="F2780" s="2">
        <v>-6</v>
      </c>
      <c r="G2780" s="2" t="s">
        <v>5916</v>
      </c>
      <c r="H2780" s="2" t="s">
        <v>5924</v>
      </c>
      <c r="I2780" s="2" t="s">
        <v>92</v>
      </c>
      <c r="J2780" t="s">
        <v>62</v>
      </c>
    </row>
    <row r="2781" spans="1:10" x14ac:dyDescent="0.25">
      <c r="A2781" s="2">
        <v>92</v>
      </c>
      <c r="B2781" s="2">
        <v>142</v>
      </c>
      <c r="C2781" s="2">
        <v>234</v>
      </c>
      <c r="D2781" s="2" t="s">
        <v>5914</v>
      </c>
      <c r="E2781" s="2" t="s">
        <v>5915</v>
      </c>
      <c r="F2781" s="2">
        <v>-6</v>
      </c>
      <c r="G2781" s="2" t="s">
        <v>5916</v>
      </c>
      <c r="H2781" s="2" t="s">
        <v>3617</v>
      </c>
      <c r="I2781" s="2"/>
      <c r="J2781" t="s">
        <v>62</v>
      </c>
    </row>
    <row r="2782" spans="1:10" x14ac:dyDescent="0.25">
      <c r="A2782" s="2">
        <v>92</v>
      </c>
      <c r="B2782" s="2">
        <v>142</v>
      </c>
      <c r="C2782" s="2">
        <v>234</v>
      </c>
      <c r="D2782" s="2" t="s">
        <v>5914</v>
      </c>
      <c r="E2782" s="2" t="s">
        <v>5915</v>
      </c>
      <c r="F2782" s="2">
        <v>-6</v>
      </c>
      <c r="G2782" s="2" t="s">
        <v>5916</v>
      </c>
      <c r="H2782" s="2" t="s">
        <v>5925</v>
      </c>
      <c r="I2782" s="2" t="s">
        <v>7</v>
      </c>
      <c r="J2782" t="s">
        <v>62</v>
      </c>
    </row>
    <row r="2783" spans="1:10" x14ac:dyDescent="0.25">
      <c r="A2783" s="2">
        <v>92</v>
      </c>
      <c r="B2783" s="2">
        <v>142</v>
      </c>
      <c r="C2783" s="2">
        <v>234</v>
      </c>
      <c r="D2783" s="2" t="s">
        <v>5914</v>
      </c>
      <c r="E2783" s="2" t="s">
        <v>5915</v>
      </c>
      <c r="F2783" s="2">
        <v>-6</v>
      </c>
      <c r="G2783" s="2" t="s">
        <v>5916</v>
      </c>
      <c r="H2783" s="2" t="s">
        <v>5926</v>
      </c>
      <c r="I2783" s="2"/>
      <c r="J2783" t="s">
        <v>62</v>
      </c>
    </row>
    <row r="2784" spans="1:10" x14ac:dyDescent="0.25">
      <c r="A2784" s="2">
        <v>92</v>
      </c>
      <c r="B2784" s="2">
        <v>142</v>
      </c>
      <c r="C2784" s="2">
        <v>234</v>
      </c>
      <c r="D2784" s="2" t="s">
        <v>5914</v>
      </c>
      <c r="E2784" s="2" t="s">
        <v>5915</v>
      </c>
      <c r="F2784" s="2">
        <v>-6</v>
      </c>
      <c r="G2784" s="2" t="s">
        <v>5916</v>
      </c>
      <c r="H2784" s="2" t="s">
        <v>5927</v>
      </c>
      <c r="I2784" s="2"/>
      <c r="J2784" t="s">
        <v>62</v>
      </c>
    </row>
    <row r="2785" spans="1:10" x14ac:dyDescent="0.25">
      <c r="A2785" s="2">
        <v>92</v>
      </c>
      <c r="B2785" s="2">
        <v>133</v>
      </c>
      <c r="C2785" s="2">
        <v>235</v>
      </c>
      <c r="D2785" s="2" t="s">
        <v>5914</v>
      </c>
      <c r="E2785" s="2" t="s">
        <v>5928</v>
      </c>
      <c r="F2785" s="2" t="s">
        <v>1131</v>
      </c>
      <c r="G2785" s="2" t="s">
        <v>5929</v>
      </c>
      <c r="H2785" s="2" t="s">
        <v>5930</v>
      </c>
      <c r="I2785" s="2" t="s">
        <v>196</v>
      </c>
      <c r="J2785" t="s">
        <v>62</v>
      </c>
    </row>
    <row r="2786" spans="1:10" x14ac:dyDescent="0.25">
      <c r="A2786" s="2">
        <v>92</v>
      </c>
      <c r="B2786" s="2">
        <v>144</v>
      </c>
      <c r="C2786" s="2">
        <v>236</v>
      </c>
      <c r="D2786" s="2" t="s">
        <v>5914</v>
      </c>
      <c r="E2786" s="2" t="s">
        <v>5931</v>
      </c>
      <c r="F2786" s="2" t="s">
        <v>1688</v>
      </c>
      <c r="G2786" s="2" t="s">
        <v>5932</v>
      </c>
      <c r="H2786" s="2" t="s">
        <v>5933</v>
      </c>
      <c r="I2786" s="2" t="s">
        <v>73</v>
      </c>
      <c r="J2786" t="s">
        <v>62</v>
      </c>
    </row>
    <row r="2787" spans="1:10" x14ac:dyDescent="0.25">
      <c r="A2787" s="2">
        <v>92</v>
      </c>
      <c r="B2787" s="2">
        <v>144</v>
      </c>
      <c r="C2787" s="2">
        <v>236</v>
      </c>
      <c r="D2787" s="2" t="s">
        <v>5914</v>
      </c>
      <c r="E2787" s="2" t="s">
        <v>5931</v>
      </c>
      <c r="F2787" s="2" t="s">
        <v>1688</v>
      </c>
      <c r="G2787" s="2" t="s">
        <v>5932</v>
      </c>
      <c r="H2787" s="2" t="s">
        <v>5934</v>
      </c>
      <c r="I2787" s="2" t="s">
        <v>73</v>
      </c>
      <c r="J2787" t="s">
        <v>62</v>
      </c>
    </row>
    <row r="2788" spans="1:10" x14ac:dyDescent="0.25">
      <c r="A2788" s="2">
        <v>92</v>
      </c>
      <c r="B2788" s="2">
        <v>144</v>
      </c>
      <c r="C2788" s="2">
        <v>236</v>
      </c>
      <c r="D2788" s="2" t="s">
        <v>5914</v>
      </c>
      <c r="E2788" s="2" t="s">
        <v>5931</v>
      </c>
      <c r="F2788" s="2" t="s">
        <v>1688</v>
      </c>
      <c r="G2788" s="2" t="s">
        <v>5932</v>
      </c>
      <c r="H2788" s="2" t="s">
        <v>5935</v>
      </c>
      <c r="I2788" s="2" t="s">
        <v>21</v>
      </c>
      <c r="J2788" t="s">
        <v>62</v>
      </c>
    </row>
    <row r="2789" spans="1:10" x14ac:dyDescent="0.25">
      <c r="A2789" s="2">
        <v>92</v>
      </c>
      <c r="B2789" s="2">
        <v>144</v>
      </c>
      <c r="C2789" s="2">
        <v>236</v>
      </c>
      <c r="D2789" s="2" t="s">
        <v>5914</v>
      </c>
      <c r="E2789" s="2" t="s">
        <v>5931</v>
      </c>
      <c r="F2789" s="2" t="s">
        <v>1688</v>
      </c>
      <c r="G2789" s="2" t="s">
        <v>5932</v>
      </c>
      <c r="H2789" s="2" t="s">
        <v>5936</v>
      </c>
      <c r="I2789" s="2" t="s">
        <v>273</v>
      </c>
      <c r="J2789" t="s">
        <v>62</v>
      </c>
    </row>
    <row r="2790" spans="1:10" x14ac:dyDescent="0.25">
      <c r="A2790" s="2">
        <v>94</v>
      </c>
      <c r="B2790" s="2">
        <v>142</v>
      </c>
      <c r="C2790" s="2">
        <v>236</v>
      </c>
      <c r="D2790" s="2" t="s">
        <v>5937</v>
      </c>
      <c r="E2790" s="2" t="s">
        <v>5938</v>
      </c>
      <c r="F2790" s="2">
        <v>-5</v>
      </c>
      <c r="G2790" s="2" t="s">
        <v>2454</v>
      </c>
      <c r="H2790" s="2" t="s">
        <v>5939</v>
      </c>
      <c r="I2790" s="2" t="s">
        <v>110</v>
      </c>
      <c r="J2790" t="s">
        <v>62</v>
      </c>
    </row>
    <row r="2791" spans="1:10" x14ac:dyDescent="0.25">
      <c r="A2791" s="2">
        <v>94</v>
      </c>
      <c r="B2791" s="2">
        <v>142</v>
      </c>
      <c r="C2791" s="2">
        <v>236</v>
      </c>
      <c r="D2791" s="2" t="s">
        <v>5937</v>
      </c>
      <c r="E2791" s="2" t="s">
        <v>5938</v>
      </c>
      <c r="F2791" s="2">
        <v>-5</v>
      </c>
      <c r="G2791" s="2" t="s">
        <v>2454</v>
      </c>
      <c r="H2791" s="2" t="s">
        <v>5940</v>
      </c>
      <c r="I2791" s="2"/>
      <c r="J2791" t="s">
        <v>62</v>
      </c>
    </row>
    <row r="2792" spans="1:10" x14ac:dyDescent="0.25">
      <c r="A2792" s="2">
        <v>94</v>
      </c>
      <c r="B2792" s="2">
        <v>142</v>
      </c>
      <c r="C2792" s="2">
        <v>236</v>
      </c>
      <c r="D2792" s="2" t="s">
        <v>5937</v>
      </c>
      <c r="E2792" s="2" t="s">
        <v>5938</v>
      </c>
      <c r="F2792" s="2">
        <v>-5</v>
      </c>
      <c r="G2792" s="2" t="s">
        <v>2454</v>
      </c>
      <c r="H2792" s="2" t="s">
        <v>5941</v>
      </c>
      <c r="I2792" s="2"/>
      <c r="J2792" t="s">
        <v>62</v>
      </c>
    </row>
    <row r="2793" spans="1:10" x14ac:dyDescent="0.25">
      <c r="A2793" s="2">
        <v>92</v>
      </c>
      <c r="B2793" s="2">
        <v>145</v>
      </c>
      <c r="C2793" s="2">
        <v>237</v>
      </c>
      <c r="D2793" s="2" t="s">
        <v>5914</v>
      </c>
      <c r="E2793" s="2" t="s">
        <v>5942</v>
      </c>
      <c r="F2793" s="2" t="s">
        <v>3240</v>
      </c>
      <c r="G2793" s="2" t="s">
        <v>5943</v>
      </c>
      <c r="H2793" s="2" t="s">
        <v>5944</v>
      </c>
      <c r="I2793" s="2" t="s">
        <v>273</v>
      </c>
      <c r="J2793" t="s">
        <v>62</v>
      </c>
    </row>
    <row r="2794" spans="1:10" x14ac:dyDescent="0.25">
      <c r="A2794" s="2">
        <v>93</v>
      </c>
      <c r="B2794" s="2">
        <v>144</v>
      </c>
      <c r="C2794" s="2">
        <v>237</v>
      </c>
      <c r="D2794" s="2" t="s">
        <v>5945</v>
      </c>
      <c r="E2794" s="2" t="s">
        <v>5946</v>
      </c>
      <c r="F2794" s="2" t="s">
        <v>55</v>
      </c>
      <c r="G2794" s="2" t="s">
        <v>5947</v>
      </c>
      <c r="H2794" s="2" t="s">
        <v>5948</v>
      </c>
      <c r="I2794" s="2" t="s">
        <v>273</v>
      </c>
      <c r="J2794" t="s">
        <v>62</v>
      </c>
    </row>
    <row r="2795" spans="1:10" x14ac:dyDescent="0.25">
      <c r="A2795" s="2">
        <v>93</v>
      </c>
      <c r="B2795" s="2">
        <v>144</v>
      </c>
      <c r="C2795" s="2">
        <v>237</v>
      </c>
      <c r="D2795" s="2" t="s">
        <v>5945</v>
      </c>
      <c r="E2795" s="2" t="s">
        <v>5946</v>
      </c>
      <c r="F2795" s="2" t="s">
        <v>55</v>
      </c>
      <c r="G2795" s="2" t="s">
        <v>5947</v>
      </c>
      <c r="H2795" s="2" t="s">
        <v>5949</v>
      </c>
      <c r="I2795" s="2" t="s">
        <v>273</v>
      </c>
      <c r="J2795" t="s">
        <v>62</v>
      </c>
    </row>
    <row r="2796" spans="1:10" x14ac:dyDescent="0.25">
      <c r="A2796" s="2">
        <v>93</v>
      </c>
      <c r="B2796" s="2">
        <v>144</v>
      </c>
      <c r="C2796" s="2">
        <v>237</v>
      </c>
      <c r="D2796" s="2" t="s">
        <v>5945</v>
      </c>
      <c r="E2796" s="2" t="s">
        <v>5950</v>
      </c>
      <c r="F2796" s="2" t="s">
        <v>5951</v>
      </c>
      <c r="G2796" s="2" t="s">
        <v>5952</v>
      </c>
      <c r="H2796" s="2" t="s">
        <v>5953</v>
      </c>
      <c r="I2796" s="2"/>
      <c r="J2796" t="s">
        <v>62</v>
      </c>
    </row>
    <row r="2797" spans="1:10" x14ac:dyDescent="0.25">
      <c r="A2797" s="2">
        <v>93</v>
      </c>
      <c r="B2797" s="2">
        <v>144</v>
      </c>
      <c r="C2797" s="2">
        <v>237</v>
      </c>
      <c r="D2797" s="2" t="s">
        <v>5945</v>
      </c>
      <c r="E2797" s="2" t="s">
        <v>5950</v>
      </c>
      <c r="F2797" s="2" t="s">
        <v>5951</v>
      </c>
      <c r="G2797" s="2" t="s">
        <v>5952</v>
      </c>
      <c r="H2797" s="2" t="s">
        <v>5954</v>
      </c>
      <c r="I2797" s="2"/>
      <c r="J2797" t="s">
        <v>62</v>
      </c>
    </row>
    <row r="2798" spans="1:10" x14ac:dyDescent="0.25">
      <c r="A2798" s="2">
        <v>93</v>
      </c>
      <c r="B2798" s="2">
        <v>144</v>
      </c>
      <c r="C2798" s="2">
        <v>237</v>
      </c>
      <c r="D2798" s="2" t="s">
        <v>5945</v>
      </c>
      <c r="E2798" s="2" t="s">
        <v>5950</v>
      </c>
      <c r="F2798" s="2" t="s">
        <v>5951</v>
      </c>
      <c r="G2798" s="2" t="s">
        <v>5952</v>
      </c>
      <c r="H2798" s="2" t="s">
        <v>5955</v>
      </c>
      <c r="I2798" s="2"/>
      <c r="J2798" t="s">
        <v>62</v>
      </c>
    </row>
    <row r="2799" spans="1:10" x14ac:dyDescent="0.25">
      <c r="A2799" s="2">
        <v>93</v>
      </c>
      <c r="B2799" s="2">
        <v>144</v>
      </c>
      <c r="C2799" s="2">
        <v>237</v>
      </c>
      <c r="D2799" s="2" t="s">
        <v>5945</v>
      </c>
      <c r="E2799" s="2" t="s">
        <v>5950</v>
      </c>
      <c r="F2799" s="2" t="s">
        <v>5951</v>
      </c>
      <c r="G2799" s="2" t="s">
        <v>5952</v>
      </c>
      <c r="H2799" s="2" t="s">
        <v>5956</v>
      </c>
      <c r="I2799" s="2"/>
      <c r="J2799" t="s">
        <v>62</v>
      </c>
    </row>
    <row r="2800" spans="1:10" x14ac:dyDescent="0.25">
      <c r="A2800" s="2">
        <v>93</v>
      </c>
      <c r="B2800" s="2">
        <v>144</v>
      </c>
      <c r="C2800" s="2">
        <v>237</v>
      </c>
      <c r="D2800" s="2" t="s">
        <v>5945</v>
      </c>
      <c r="E2800" s="2" t="s">
        <v>5950</v>
      </c>
      <c r="F2800" s="2" t="s">
        <v>5951</v>
      </c>
      <c r="G2800" s="2" t="s">
        <v>5952</v>
      </c>
      <c r="H2800" s="2" t="s">
        <v>5957</v>
      </c>
      <c r="I2800" s="2"/>
      <c r="J2800" t="s">
        <v>62</v>
      </c>
    </row>
    <row r="2801" spans="1:10" x14ac:dyDescent="0.25">
      <c r="A2801" s="2">
        <v>93</v>
      </c>
      <c r="B2801" s="2">
        <v>144</v>
      </c>
      <c r="C2801" s="2">
        <v>237</v>
      </c>
      <c r="D2801" s="2" t="s">
        <v>5945</v>
      </c>
      <c r="E2801" s="2" t="s">
        <v>5950</v>
      </c>
      <c r="F2801" s="2" t="s">
        <v>5951</v>
      </c>
      <c r="G2801" s="2" t="s">
        <v>5952</v>
      </c>
      <c r="H2801" s="2" t="s">
        <v>5958</v>
      </c>
      <c r="I2801" s="2"/>
      <c r="J2801" t="s">
        <v>62</v>
      </c>
    </row>
    <row r="2802" spans="1:10" x14ac:dyDescent="0.25">
      <c r="A2802" s="2">
        <v>94</v>
      </c>
      <c r="B2802" s="2">
        <v>143</v>
      </c>
      <c r="C2802" s="2">
        <v>237</v>
      </c>
      <c r="D2802" s="2" t="s">
        <v>5937</v>
      </c>
      <c r="E2802" s="2" t="s">
        <v>5959</v>
      </c>
      <c r="F2802" s="2" t="s">
        <v>1131</v>
      </c>
      <c r="G2802" s="2" t="s">
        <v>5960</v>
      </c>
      <c r="H2802" s="2" t="s">
        <v>5961</v>
      </c>
      <c r="I2802" s="2" t="s">
        <v>196</v>
      </c>
      <c r="J2802" t="s">
        <v>62</v>
      </c>
    </row>
    <row r="2803" spans="1:10" x14ac:dyDescent="0.25">
      <c r="A2803" s="2">
        <v>92</v>
      </c>
      <c r="B2803" s="2">
        <v>147</v>
      </c>
      <c r="C2803" s="2">
        <v>239</v>
      </c>
      <c r="D2803" s="2" t="s">
        <v>5914</v>
      </c>
      <c r="E2803" s="2" t="s">
        <v>5962</v>
      </c>
      <c r="F2803" s="2" t="s">
        <v>1131</v>
      </c>
      <c r="G2803" s="2" t="s">
        <v>5963</v>
      </c>
      <c r="H2803" s="2" t="s">
        <v>5964</v>
      </c>
      <c r="I2803" s="2" t="s">
        <v>92</v>
      </c>
      <c r="J2803" t="s">
        <v>62</v>
      </c>
    </row>
    <row r="2804" spans="1:10" x14ac:dyDescent="0.25">
      <c r="A2804" s="2">
        <v>94</v>
      </c>
      <c r="B2804" s="2">
        <v>145</v>
      </c>
      <c r="C2804" s="2">
        <v>239</v>
      </c>
      <c r="D2804" s="2" t="s">
        <v>5937</v>
      </c>
      <c r="E2804" s="2" t="s">
        <v>5965</v>
      </c>
      <c r="F2804" s="2" t="s">
        <v>1214</v>
      </c>
      <c r="G2804" s="2" t="s">
        <v>5966</v>
      </c>
      <c r="H2804" s="2">
        <v>-4.2</v>
      </c>
      <c r="I2804" s="2"/>
      <c r="J2804" t="s">
        <v>62</v>
      </c>
    </row>
    <row r="2805" spans="1:10" x14ac:dyDescent="0.25">
      <c r="A2805" s="2">
        <v>94</v>
      </c>
      <c r="B2805" s="2">
        <v>145</v>
      </c>
      <c r="C2805" s="2">
        <v>239</v>
      </c>
      <c r="D2805" s="2" t="s">
        <v>5937</v>
      </c>
      <c r="E2805" s="2" t="s">
        <v>5965</v>
      </c>
      <c r="F2805" s="2" t="s">
        <v>1214</v>
      </c>
      <c r="G2805" s="2" t="s">
        <v>5966</v>
      </c>
      <c r="H2805" s="2" t="s">
        <v>5967</v>
      </c>
      <c r="I2805" s="2" t="s">
        <v>273</v>
      </c>
      <c r="J2805" t="s">
        <v>62</v>
      </c>
    </row>
    <row r="2806" spans="1:10" x14ac:dyDescent="0.25">
      <c r="A2806" s="2">
        <v>94</v>
      </c>
      <c r="B2806" s="2">
        <v>145</v>
      </c>
      <c r="C2806" s="2">
        <v>239</v>
      </c>
      <c r="D2806" s="2" t="s">
        <v>5937</v>
      </c>
      <c r="E2806" s="2" t="s">
        <v>5965</v>
      </c>
      <c r="F2806" s="2" t="s">
        <v>1214</v>
      </c>
      <c r="G2806" s="2" t="s">
        <v>5966</v>
      </c>
      <c r="H2806" s="2" t="s">
        <v>5968</v>
      </c>
      <c r="I2806" s="2" t="s">
        <v>482</v>
      </c>
      <c r="J2806" t="s">
        <v>62</v>
      </c>
    </row>
    <row r="2807" spans="1:10" x14ac:dyDescent="0.25">
      <c r="A2807" s="2">
        <v>94</v>
      </c>
      <c r="B2807" s="2">
        <v>145</v>
      </c>
      <c r="C2807" s="2">
        <v>239</v>
      </c>
      <c r="D2807" s="2" t="s">
        <v>5937</v>
      </c>
      <c r="E2807" s="2" t="s">
        <v>5965</v>
      </c>
      <c r="F2807" s="2" t="s">
        <v>1214</v>
      </c>
      <c r="G2807" s="2" t="s">
        <v>5966</v>
      </c>
      <c r="H2807" s="2" t="s">
        <v>5969</v>
      </c>
      <c r="I2807" s="2" t="s">
        <v>482</v>
      </c>
      <c r="J2807" t="s">
        <v>62</v>
      </c>
    </row>
    <row r="2808" spans="1:10" x14ac:dyDescent="0.25">
      <c r="A2808" s="2">
        <v>94</v>
      </c>
      <c r="B2808" s="2">
        <v>145</v>
      </c>
      <c r="C2808" s="2">
        <v>239</v>
      </c>
      <c r="D2808" s="2" t="s">
        <v>5937</v>
      </c>
      <c r="E2808" s="2" t="s">
        <v>5965</v>
      </c>
      <c r="F2808" s="2" t="s">
        <v>1214</v>
      </c>
      <c r="G2808" s="2" t="s">
        <v>5966</v>
      </c>
      <c r="H2808" s="2" t="s">
        <v>5970</v>
      </c>
      <c r="I2808" s="2" t="s">
        <v>482</v>
      </c>
      <c r="J2808" t="s">
        <v>62</v>
      </c>
    </row>
    <row r="2809" spans="1:10" x14ac:dyDescent="0.25">
      <c r="A2809" s="2">
        <v>94</v>
      </c>
      <c r="B2809" s="2">
        <v>146</v>
      </c>
      <c r="C2809" s="2">
        <v>240</v>
      </c>
      <c r="D2809" s="2" t="s">
        <v>5937</v>
      </c>
      <c r="E2809" s="2" t="s">
        <v>5971</v>
      </c>
      <c r="F2809" s="2" t="s">
        <v>94</v>
      </c>
      <c r="G2809" s="2" t="s">
        <v>2708</v>
      </c>
      <c r="H2809" s="2" t="s">
        <v>5972</v>
      </c>
      <c r="I2809" s="2" t="s">
        <v>3323</v>
      </c>
      <c r="J2809" t="s">
        <v>62</v>
      </c>
    </row>
    <row r="2810" spans="1:10" x14ac:dyDescent="0.25">
      <c r="A2810" s="2">
        <v>94</v>
      </c>
      <c r="B2810" s="2">
        <v>146</v>
      </c>
      <c r="C2810" s="2">
        <v>240</v>
      </c>
      <c r="D2810" s="2" t="s">
        <v>5937</v>
      </c>
      <c r="E2810" s="2" t="s">
        <v>5971</v>
      </c>
      <c r="F2810" s="2" t="s">
        <v>94</v>
      </c>
      <c r="G2810" s="2" t="s">
        <v>2708</v>
      </c>
      <c r="H2810" s="2" t="s">
        <v>5973</v>
      </c>
      <c r="I2810" s="2" t="s">
        <v>3323</v>
      </c>
      <c r="J2810" t="s">
        <v>62</v>
      </c>
    </row>
    <row r="2811" spans="1:10" x14ac:dyDescent="0.25">
      <c r="A2811" s="2">
        <v>94</v>
      </c>
      <c r="B2811" s="2">
        <v>146</v>
      </c>
      <c r="C2811" s="2">
        <v>240</v>
      </c>
      <c r="D2811" s="2" t="s">
        <v>5937</v>
      </c>
      <c r="E2811" s="2" t="s">
        <v>5971</v>
      </c>
      <c r="F2811" s="2" t="s">
        <v>94</v>
      </c>
      <c r="G2811" s="2" t="s">
        <v>2708</v>
      </c>
      <c r="H2811" s="2" t="s">
        <v>5974</v>
      </c>
      <c r="I2811" s="2" t="s">
        <v>3323</v>
      </c>
      <c r="J2811" t="s">
        <v>62</v>
      </c>
    </row>
    <row r="2812" spans="1:10" x14ac:dyDescent="0.25">
      <c r="A2812" s="2">
        <v>94</v>
      </c>
      <c r="B2812" s="2">
        <v>146</v>
      </c>
      <c r="C2812" s="2">
        <v>240</v>
      </c>
      <c r="D2812" s="2" t="s">
        <v>5937</v>
      </c>
      <c r="E2812" s="2" t="s">
        <v>5971</v>
      </c>
      <c r="F2812" s="2" t="s">
        <v>94</v>
      </c>
      <c r="G2812" s="2" t="s">
        <v>2708</v>
      </c>
      <c r="H2812" s="2" t="s">
        <v>5975</v>
      </c>
      <c r="I2812" s="2" t="s">
        <v>73</v>
      </c>
      <c r="J2812" t="s">
        <v>62</v>
      </c>
    </row>
    <row r="2813" spans="1:10" x14ac:dyDescent="0.25">
      <c r="A2813" s="2">
        <v>94</v>
      </c>
      <c r="B2813" s="2">
        <v>146</v>
      </c>
      <c r="C2813" s="2">
        <v>240</v>
      </c>
      <c r="D2813" s="2" t="s">
        <v>5937</v>
      </c>
      <c r="E2813" s="2" t="s">
        <v>5971</v>
      </c>
      <c r="F2813" s="2" t="s">
        <v>94</v>
      </c>
      <c r="G2813" s="2" t="s">
        <v>2708</v>
      </c>
      <c r="H2813" s="2" t="s">
        <v>5976</v>
      </c>
      <c r="I2813" s="2" t="s">
        <v>3323</v>
      </c>
      <c r="J2813" t="s">
        <v>62</v>
      </c>
    </row>
    <row r="2814" spans="1:10" x14ac:dyDescent="0.25">
      <c r="A2814" s="2">
        <v>94</v>
      </c>
      <c r="B2814" s="2">
        <v>146</v>
      </c>
      <c r="C2814" s="2">
        <v>240</v>
      </c>
      <c r="D2814" s="2" t="s">
        <v>5937</v>
      </c>
      <c r="E2814" s="2" t="s">
        <v>5971</v>
      </c>
      <c r="F2814" s="2" t="s">
        <v>94</v>
      </c>
      <c r="G2814" s="2" t="s">
        <v>2708</v>
      </c>
      <c r="H2814" s="2" t="s">
        <v>5977</v>
      </c>
      <c r="I2814" s="2"/>
      <c r="J2814" t="s">
        <v>62</v>
      </c>
    </row>
    <row r="2815" spans="1:10" x14ac:dyDescent="0.25">
      <c r="A2815" s="2">
        <v>94</v>
      </c>
      <c r="B2815" s="2">
        <v>146</v>
      </c>
      <c r="C2815" s="2">
        <v>240</v>
      </c>
      <c r="D2815" s="2" t="s">
        <v>5937</v>
      </c>
      <c r="E2815" s="2" t="s">
        <v>5971</v>
      </c>
      <c r="F2815" s="2" t="s">
        <v>94</v>
      </c>
      <c r="G2815" s="2" t="s">
        <v>2708</v>
      </c>
      <c r="H2815" s="2" t="s">
        <v>5978</v>
      </c>
      <c r="I2815" s="2"/>
      <c r="J2815" t="s">
        <v>62</v>
      </c>
    </row>
    <row r="2816" spans="1:10" x14ac:dyDescent="0.25">
      <c r="A2816" s="2">
        <v>94</v>
      </c>
      <c r="B2816" s="2">
        <v>147</v>
      </c>
      <c r="C2816" s="2">
        <v>241</v>
      </c>
      <c r="D2816" s="2" t="s">
        <v>5937</v>
      </c>
      <c r="E2816" s="2" t="s">
        <v>5979</v>
      </c>
      <c r="F2816" s="2" t="s">
        <v>1131</v>
      </c>
      <c r="G2816" s="2" t="s">
        <v>5980</v>
      </c>
      <c r="H2816" s="2" t="s">
        <v>5981</v>
      </c>
      <c r="I2816" s="2" t="s">
        <v>92</v>
      </c>
      <c r="J2816" t="s">
        <v>62</v>
      </c>
    </row>
    <row r="2817" spans="1:10" x14ac:dyDescent="0.25">
      <c r="A2817" s="2">
        <v>94</v>
      </c>
      <c r="B2817" s="2">
        <v>149</v>
      </c>
      <c r="C2817" s="2">
        <v>243</v>
      </c>
      <c r="D2817" s="2" t="s">
        <v>5937</v>
      </c>
      <c r="E2817" s="2" t="s">
        <v>5982</v>
      </c>
      <c r="F2817" s="2" t="s">
        <v>455</v>
      </c>
      <c r="G2817" s="2" t="s">
        <v>5983</v>
      </c>
      <c r="H2817" s="2" t="s">
        <v>1171</v>
      </c>
      <c r="I2817" s="2"/>
      <c r="J2817" t="s">
        <v>62</v>
      </c>
    </row>
    <row r="2818" spans="1:10" x14ac:dyDescent="0.25">
      <c r="A2818" s="2">
        <v>96</v>
      </c>
      <c r="B2818" s="2">
        <v>147</v>
      </c>
      <c r="C2818" s="2">
        <v>243</v>
      </c>
      <c r="D2818" s="2" t="s">
        <v>5984</v>
      </c>
      <c r="E2818" s="2" t="s">
        <v>5985</v>
      </c>
      <c r="F2818" s="2" t="s">
        <v>1131</v>
      </c>
      <c r="G2818" s="2" t="s">
        <v>5986</v>
      </c>
      <c r="H2818" s="2" t="s">
        <v>5985</v>
      </c>
      <c r="I2818" s="2" t="s">
        <v>92</v>
      </c>
      <c r="J2818" t="s">
        <v>62</v>
      </c>
    </row>
    <row r="2819" spans="1:10" x14ac:dyDescent="0.25">
      <c r="A2819" s="2">
        <v>96</v>
      </c>
      <c r="B2819" s="2">
        <v>148</v>
      </c>
      <c r="C2819" s="2">
        <v>244</v>
      </c>
      <c r="D2819" s="2" t="s">
        <v>5984</v>
      </c>
      <c r="E2819" s="2" t="s">
        <v>5987</v>
      </c>
      <c r="F2819" s="2" t="s">
        <v>461</v>
      </c>
      <c r="G2819" s="2" t="s">
        <v>5988</v>
      </c>
      <c r="H2819" s="2" t="s">
        <v>5989</v>
      </c>
      <c r="I2819" s="2" t="s">
        <v>73</v>
      </c>
      <c r="J2819" t="s">
        <v>62</v>
      </c>
    </row>
    <row r="2820" spans="1:10" x14ac:dyDescent="0.25">
      <c r="A2820" s="2">
        <v>96</v>
      </c>
      <c r="B2820" s="2">
        <v>148</v>
      </c>
      <c r="C2820" s="2">
        <v>244</v>
      </c>
      <c r="D2820" s="2" t="s">
        <v>5984</v>
      </c>
      <c r="E2820" s="2" t="s">
        <v>5987</v>
      </c>
      <c r="F2820" s="2" t="s">
        <v>461</v>
      </c>
      <c r="G2820" s="2" t="s">
        <v>5988</v>
      </c>
      <c r="H2820" s="2" t="s">
        <v>5990</v>
      </c>
      <c r="I2820" s="2" t="s">
        <v>7</v>
      </c>
      <c r="J2820" t="s">
        <v>62</v>
      </c>
    </row>
    <row r="2821" spans="1:10" x14ac:dyDescent="0.25">
      <c r="A2821" s="2">
        <v>96</v>
      </c>
      <c r="B2821" s="2">
        <v>148</v>
      </c>
      <c r="C2821" s="2">
        <v>244</v>
      </c>
      <c r="D2821" s="2" t="s">
        <v>5984</v>
      </c>
      <c r="E2821" s="2" t="s">
        <v>5987</v>
      </c>
      <c r="F2821" s="2" t="s">
        <v>461</v>
      </c>
      <c r="G2821" s="2" t="s">
        <v>5988</v>
      </c>
      <c r="H2821" s="2" t="s">
        <v>5991</v>
      </c>
      <c r="I2821" s="2" t="s">
        <v>92</v>
      </c>
      <c r="J2821" t="s">
        <v>62</v>
      </c>
    </row>
    <row r="2822" spans="1:10" x14ac:dyDescent="0.25">
      <c r="A2822" s="2">
        <v>94</v>
      </c>
      <c r="B2822" s="2">
        <v>151</v>
      </c>
      <c r="C2822" s="2">
        <v>245</v>
      </c>
      <c r="D2822" s="2" t="s">
        <v>5937</v>
      </c>
      <c r="E2822" s="2">
        <v>311</v>
      </c>
      <c r="F2822" s="2" t="s">
        <v>455</v>
      </c>
      <c r="G2822" s="2" t="s">
        <v>5992</v>
      </c>
      <c r="H2822" s="2">
        <v>-0.47</v>
      </c>
      <c r="I2822" s="2" t="s">
        <v>5993</v>
      </c>
      <c r="J2822" t="s">
        <v>62</v>
      </c>
    </row>
    <row r="2823" spans="1:10" x14ac:dyDescent="0.25">
      <c r="A2823" s="2">
        <v>96</v>
      </c>
      <c r="B2823" s="2">
        <v>149</v>
      </c>
      <c r="C2823" s="2">
        <v>245</v>
      </c>
      <c r="D2823" s="2" t="s">
        <v>5984</v>
      </c>
      <c r="E2823" s="2" t="s">
        <v>5994</v>
      </c>
      <c r="F2823" s="2" t="s">
        <v>1131</v>
      </c>
      <c r="G2823" s="2" t="s">
        <v>10</v>
      </c>
      <c r="H2823" s="2" t="s">
        <v>5995</v>
      </c>
      <c r="I2823" s="2" t="s">
        <v>92</v>
      </c>
      <c r="J2823" t="s">
        <v>62</v>
      </c>
    </row>
    <row r="2824" spans="1:10" x14ac:dyDescent="0.25">
      <c r="A2824" s="2">
        <v>96</v>
      </c>
      <c r="B2824" s="2">
        <v>151</v>
      </c>
      <c r="C2824" s="2">
        <v>247</v>
      </c>
      <c r="D2824" s="2" t="s">
        <v>5984</v>
      </c>
      <c r="E2824" s="2" t="s">
        <v>5996</v>
      </c>
      <c r="F2824" s="2" t="s">
        <v>314</v>
      </c>
      <c r="G2824" s="2" t="s">
        <v>5997</v>
      </c>
      <c r="H2824" s="2" t="s">
        <v>5998</v>
      </c>
      <c r="I2824" s="2" t="s">
        <v>196</v>
      </c>
      <c r="J2824" t="s">
        <v>62</v>
      </c>
    </row>
    <row r="2825" spans="1:10" x14ac:dyDescent="0.25">
      <c r="A2825" s="2">
        <v>96</v>
      </c>
      <c r="B2825" s="2">
        <v>151</v>
      </c>
      <c r="C2825" s="2">
        <v>247</v>
      </c>
      <c r="D2825" s="2" t="s">
        <v>5984</v>
      </c>
      <c r="E2825" s="2" t="s">
        <v>5996</v>
      </c>
      <c r="F2825" s="2" t="s">
        <v>314</v>
      </c>
      <c r="G2825" s="2" t="s">
        <v>5997</v>
      </c>
      <c r="H2825" s="2" t="s">
        <v>5996</v>
      </c>
      <c r="I2825" s="2" t="s">
        <v>194</v>
      </c>
      <c r="J2825" t="s">
        <v>62</v>
      </c>
    </row>
    <row r="2826" spans="1:10" x14ac:dyDescent="0.25">
      <c r="A2826" s="2">
        <v>96</v>
      </c>
      <c r="B2826" s="2">
        <v>151</v>
      </c>
      <c r="C2826" s="2">
        <v>247</v>
      </c>
      <c r="D2826" s="2" t="s">
        <v>5984</v>
      </c>
      <c r="E2826" s="2" t="s">
        <v>5999</v>
      </c>
      <c r="F2826" s="2" t="s">
        <v>1131</v>
      </c>
      <c r="G2826" s="2" t="s">
        <v>6000</v>
      </c>
      <c r="H2826" s="2" t="s">
        <v>6001</v>
      </c>
      <c r="I2826" s="2" t="s">
        <v>92</v>
      </c>
      <c r="J2826" t="s">
        <v>62</v>
      </c>
    </row>
    <row r="2827" spans="1:10" x14ac:dyDescent="0.25">
      <c r="A2827" s="2">
        <v>96</v>
      </c>
      <c r="B2827" s="2">
        <v>153</v>
      </c>
      <c r="C2827" s="2">
        <v>249</v>
      </c>
      <c r="D2827" s="2" t="s">
        <v>5984</v>
      </c>
      <c r="E2827" s="2" t="s">
        <v>6002</v>
      </c>
      <c r="F2827" s="2" t="s">
        <v>1400</v>
      </c>
      <c r="G2827" s="2" t="s">
        <v>6003</v>
      </c>
      <c r="H2827" s="2" t="s">
        <v>6004</v>
      </c>
      <c r="I2827" s="2" t="s">
        <v>78</v>
      </c>
      <c r="J2827" t="s">
        <v>62</v>
      </c>
    </row>
    <row r="2828" spans="1:10" x14ac:dyDescent="0.25">
      <c r="A2828" s="2">
        <v>96</v>
      </c>
      <c r="B2828" s="2">
        <v>153</v>
      </c>
      <c r="C2828" s="2">
        <v>249</v>
      </c>
      <c r="D2828" s="2" t="s">
        <v>5984</v>
      </c>
      <c r="E2828" s="2" t="s">
        <v>6002</v>
      </c>
      <c r="F2828" s="2" t="s">
        <v>1400</v>
      </c>
      <c r="G2828" s="2" t="s">
        <v>6003</v>
      </c>
      <c r="H2828" s="2" t="s">
        <v>6005</v>
      </c>
      <c r="I2828" s="2" t="s">
        <v>78</v>
      </c>
      <c r="J2828" t="s">
        <v>62</v>
      </c>
    </row>
    <row r="2829" spans="1:10" x14ac:dyDescent="0.25">
      <c r="A2829" s="2">
        <v>98</v>
      </c>
      <c r="B2829" s="2">
        <v>151</v>
      </c>
      <c r="C2829" s="2">
        <v>249</v>
      </c>
      <c r="D2829" s="2" t="s">
        <v>6006</v>
      </c>
      <c r="E2829" s="2" t="s">
        <v>6007</v>
      </c>
      <c r="F2829" s="2" t="s">
        <v>314</v>
      </c>
      <c r="G2829" s="2" t="s">
        <v>6008</v>
      </c>
      <c r="H2829" s="2" t="s">
        <v>6009</v>
      </c>
      <c r="I2829" s="2" t="s">
        <v>194</v>
      </c>
      <c r="J2829" t="s">
        <v>62</v>
      </c>
    </row>
    <row r="2830" spans="1:10" x14ac:dyDescent="0.25">
      <c r="A2830" s="2">
        <v>97</v>
      </c>
      <c r="B2830" s="2">
        <v>153</v>
      </c>
      <c r="C2830" s="2">
        <v>250</v>
      </c>
      <c r="D2830" s="2" t="s">
        <v>6010</v>
      </c>
      <c r="E2830" s="2" t="s">
        <v>6011</v>
      </c>
      <c r="F2830" s="2" t="s">
        <v>19</v>
      </c>
      <c r="G2830" s="2" t="s">
        <v>6012</v>
      </c>
      <c r="H2830" s="2">
        <v>-1.1200000000000001</v>
      </c>
      <c r="I2830" s="2"/>
      <c r="J2830" t="s">
        <v>62</v>
      </c>
    </row>
    <row r="2831" spans="1:10" x14ac:dyDescent="0.25">
      <c r="A2831" s="2">
        <v>97</v>
      </c>
      <c r="B2831" s="2">
        <v>153</v>
      </c>
      <c r="C2831" s="2">
        <v>250</v>
      </c>
      <c r="D2831" s="2" t="s">
        <v>6010</v>
      </c>
      <c r="E2831" s="2" t="s">
        <v>6011</v>
      </c>
      <c r="F2831" s="2" t="s">
        <v>19</v>
      </c>
      <c r="G2831" s="2" t="s">
        <v>6012</v>
      </c>
      <c r="H2831" s="2">
        <v>35.590000000000003</v>
      </c>
      <c r="I2831" s="2" t="s">
        <v>45</v>
      </c>
      <c r="J2831" t="s">
        <v>62</v>
      </c>
    </row>
    <row r="2832" spans="1:10" x14ac:dyDescent="0.25">
      <c r="A2832" s="2">
        <v>97</v>
      </c>
      <c r="B2832" s="2">
        <v>153</v>
      </c>
      <c r="C2832" s="2">
        <v>250</v>
      </c>
      <c r="D2832" s="2" t="s">
        <v>6010</v>
      </c>
      <c r="E2832" s="2" t="s">
        <v>6013</v>
      </c>
      <c r="F2832" s="2" t="s">
        <v>123</v>
      </c>
      <c r="G2832" s="2" t="s">
        <v>6014</v>
      </c>
      <c r="H2832" s="2">
        <v>6.1</v>
      </c>
      <c r="I2832" s="2"/>
      <c r="J2832" t="s">
        <v>62</v>
      </c>
    </row>
    <row r="2833" spans="1:10" x14ac:dyDescent="0.25">
      <c r="A2833" s="2">
        <v>97</v>
      </c>
      <c r="B2833" s="2">
        <v>153</v>
      </c>
      <c r="C2833" s="2">
        <v>250</v>
      </c>
      <c r="D2833" s="2" t="s">
        <v>6010</v>
      </c>
      <c r="E2833" s="2" t="s">
        <v>6015</v>
      </c>
      <c r="F2833" s="2">
        <v>-5</v>
      </c>
      <c r="G2833" s="2" t="s">
        <v>6016</v>
      </c>
      <c r="H2833" s="2" t="s">
        <v>6017</v>
      </c>
      <c r="I2833" s="2" t="s">
        <v>78</v>
      </c>
      <c r="J2833" t="s">
        <v>62</v>
      </c>
    </row>
    <row r="2834" spans="1:10" x14ac:dyDescent="0.25">
      <c r="A2834" s="2">
        <v>97</v>
      </c>
      <c r="B2834" s="2">
        <v>153</v>
      </c>
      <c r="C2834" s="2">
        <v>250</v>
      </c>
      <c r="D2834" s="2" t="s">
        <v>6010</v>
      </c>
      <c r="E2834" s="2">
        <v>175.13</v>
      </c>
      <c r="F2834" s="2" t="s">
        <v>107</v>
      </c>
      <c r="G2834" s="2" t="s">
        <v>2063</v>
      </c>
      <c r="H2834" s="2">
        <v>50.12</v>
      </c>
      <c r="I2834" s="2" t="s">
        <v>78</v>
      </c>
      <c r="J2834" t="s">
        <v>62</v>
      </c>
    </row>
    <row r="2835" spans="1:10" x14ac:dyDescent="0.25">
      <c r="A2835" s="2">
        <v>97</v>
      </c>
      <c r="B2835" s="2">
        <v>153</v>
      </c>
      <c r="C2835" s="2">
        <v>250</v>
      </c>
      <c r="D2835" s="2" t="s">
        <v>6010</v>
      </c>
      <c r="E2835" s="2">
        <v>175.13</v>
      </c>
      <c r="F2835" s="2" t="s">
        <v>107</v>
      </c>
      <c r="G2835" s="2" t="s">
        <v>2063</v>
      </c>
      <c r="H2835" s="2">
        <v>71.3</v>
      </c>
      <c r="I2835" s="2" t="s">
        <v>78</v>
      </c>
      <c r="J2835" t="s">
        <v>62</v>
      </c>
    </row>
    <row r="2836" spans="1:10" x14ac:dyDescent="0.25">
      <c r="A2836" s="2">
        <v>97</v>
      </c>
      <c r="B2836" s="2">
        <v>153</v>
      </c>
      <c r="C2836" s="2">
        <v>250</v>
      </c>
      <c r="D2836" s="2" t="s">
        <v>6010</v>
      </c>
      <c r="E2836" s="2">
        <v>175.13</v>
      </c>
      <c r="F2836" s="2" t="s">
        <v>107</v>
      </c>
      <c r="G2836" s="2" t="s">
        <v>2063</v>
      </c>
      <c r="H2836" s="2">
        <v>175.12</v>
      </c>
      <c r="I2836" s="2"/>
      <c r="J2836" t="s">
        <v>62</v>
      </c>
    </row>
    <row r="2837" spans="1:10" x14ac:dyDescent="0.25">
      <c r="A2837" s="2">
        <v>97</v>
      </c>
      <c r="B2837" s="2">
        <v>154</v>
      </c>
      <c r="C2837" s="2">
        <v>251</v>
      </c>
      <c r="D2837" s="2" t="s">
        <v>6010</v>
      </c>
      <c r="E2837" s="2" t="s">
        <v>6018</v>
      </c>
      <c r="F2837" s="2" t="s">
        <v>501</v>
      </c>
      <c r="G2837" s="2" t="s">
        <v>6019</v>
      </c>
      <c r="H2837" s="2">
        <v>-35.5</v>
      </c>
      <c r="I2837" s="2"/>
      <c r="J2837" t="s">
        <v>62</v>
      </c>
    </row>
    <row r="2838" spans="1:10" x14ac:dyDescent="0.25">
      <c r="A2838" s="2">
        <v>98</v>
      </c>
      <c r="B2838" s="2">
        <v>153</v>
      </c>
      <c r="C2838" s="2">
        <v>251</v>
      </c>
      <c r="D2838" s="2" t="s">
        <v>6006</v>
      </c>
      <c r="E2838" s="2" t="s">
        <v>6020</v>
      </c>
      <c r="F2838" s="2" t="s">
        <v>380</v>
      </c>
      <c r="G2838" s="2" t="s">
        <v>6021</v>
      </c>
      <c r="H2838" s="2">
        <v>0.56999999999999995</v>
      </c>
      <c r="I2838" s="2"/>
      <c r="J2838" t="s">
        <v>62</v>
      </c>
    </row>
    <row r="2839" spans="1:10" x14ac:dyDescent="0.25">
      <c r="A2839" s="2">
        <v>98</v>
      </c>
      <c r="B2839" s="2">
        <v>153</v>
      </c>
      <c r="C2839" s="2">
        <v>251</v>
      </c>
      <c r="D2839" s="2" t="s">
        <v>6006</v>
      </c>
      <c r="E2839" s="2" t="s">
        <v>6020</v>
      </c>
      <c r="F2839" s="2" t="s">
        <v>380</v>
      </c>
      <c r="G2839" s="2" t="s">
        <v>6021</v>
      </c>
      <c r="H2839" s="2" t="s">
        <v>6022</v>
      </c>
      <c r="I2839" s="2" t="s">
        <v>1017</v>
      </c>
      <c r="J2839" t="s">
        <v>62</v>
      </c>
    </row>
    <row r="2840" spans="1:10" x14ac:dyDescent="0.25">
      <c r="A2840" s="2">
        <v>98</v>
      </c>
      <c r="B2840" s="2">
        <v>153</v>
      </c>
      <c r="C2840" s="2">
        <v>251</v>
      </c>
      <c r="D2840" s="2" t="s">
        <v>6006</v>
      </c>
      <c r="E2840" s="2" t="s">
        <v>6020</v>
      </c>
      <c r="F2840" s="2" t="s">
        <v>380</v>
      </c>
      <c r="G2840" s="2" t="s">
        <v>6021</v>
      </c>
      <c r="H2840" s="2" t="s">
        <v>6023</v>
      </c>
      <c r="I2840" s="2" t="s">
        <v>92</v>
      </c>
      <c r="J2840" t="s">
        <v>62</v>
      </c>
    </row>
    <row r="2841" spans="1:10" x14ac:dyDescent="0.25">
      <c r="A2841" s="2">
        <v>98</v>
      </c>
      <c r="B2841" s="2">
        <v>153</v>
      </c>
      <c r="C2841" s="2">
        <v>251</v>
      </c>
      <c r="D2841" s="2" t="s">
        <v>6006</v>
      </c>
      <c r="E2841" s="2" t="s">
        <v>6024</v>
      </c>
      <c r="F2841" s="2" t="s">
        <v>962</v>
      </c>
      <c r="G2841" s="2" t="s">
        <v>3030</v>
      </c>
      <c r="H2841" s="2" t="s">
        <v>4082</v>
      </c>
      <c r="I2841" s="2"/>
      <c r="J2841" t="s">
        <v>62</v>
      </c>
    </row>
    <row r="2842" spans="1:10" x14ac:dyDescent="0.25">
      <c r="A2842" s="2">
        <v>98</v>
      </c>
      <c r="B2842" s="2">
        <v>153</v>
      </c>
      <c r="C2842" s="2">
        <v>251</v>
      </c>
      <c r="D2842" s="2" t="s">
        <v>6006</v>
      </c>
      <c r="E2842" s="2" t="s">
        <v>6024</v>
      </c>
      <c r="F2842" s="2" t="s">
        <v>962</v>
      </c>
      <c r="G2842" s="2" t="s">
        <v>3030</v>
      </c>
      <c r="H2842" s="2" t="s">
        <v>6025</v>
      </c>
      <c r="I2842" s="2" t="s">
        <v>273</v>
      </c>
      <c r="J2842" t="s">
        <v>62</v>
      </c>
    </row>
    <row r="2843" spans="1:10" x14ac:dyDescent="0.25">
      <c r="A2843" s="2">
        <v>98</v>
      </c>
      <c r="B2843" s="2">
        <v>153</v>
      </c>
      <c r="C2843" s="2">
        <v>251</v>
      </c>
      <c r="D2843" s="2" t="s">
        <v>6006</v>
      </c>
      <c r="E2843" s="2" t="s">
        <v>6024</v>
      </c>
      <c r="F2843" s="2" t="s">
        <v>962</v>
      </c>
      <c r="G2843" s="2" t="s">
        <v>3030</v>
      </c>
      <c r="H2843" s="2" t="s">
        <v>6026</v>
      </c>
      <c r="I2843" s="2" t="s">
        <v>273</v>
      </c>
      <c r="J2843" t="s">
        <v>62</v>
      </c>
    </row>
    <row r="2844" spans="1:10" x14ac:dyDescent="0.25">
      <c r="A2844" s="2">
        <v>98</v>
      </c>
      <c r="B2844" s="2">
        <v>153</v>
      </c>
      <c r="C2844" s="2">
        <v>251</v>
      </c>
      <c r="D2844" s="2" t="s">
        <v>6006</v>
      </c>
      <c r="E2844" s="2" t="s">
        <v>6024</v>
      </c>
      <c r="F2844" s="2" t="s">
        <v>962</v>
      </c>
      <c r="G2844" s="2" t="s">
        <v>3030</v>
      </c>
      <c r="H2844" s="2" t="s">
        <v>6027</v>
      </c>
      <c r="I2844" s="2"/>
      <c r="J2844" t="s">
        <v>62</v>
      </c>
    </row>
    <row r="2845" spans="1:10" x14ac:dyDescent="0.25">
      <c r="A2845" s="2">
        <v>100</v>
      </c>
      <c r="B2845" s="2">
        <v>151</v>
      </c>
      <c r="C2845" s="2">
        <v>251</v>
      </c>
      <c r="D2845" s="2" t="s">
        <v>6028</v>
      </c>
      <c r="E2845" s="2" t="s">
        <v>6029</v>
      </c>
      <c r="F2845" s="2" t="s">
        <v>314</v>
      </c>
      <c r="G2845" s="2" t="s">
        <v>6030</v>
      </c>
      <c r="H2845" s="2" t="s">
        <v>6029</v>
      </c>
      <c r="I2845" s="2" t="s">
        <v>194</v>
      </c>
      <c r="J2845" t="s">
        <v>62</v>
      </c>
    </row>
    <row r="2846" spans="1:10" x14ac:dyDescent="0.25">
      <c r="A2846" s="2">
        <v>100</v>
      </c>
      <c r="B2846" s="2">
        <v>151</v>
      </c>
      <c r="C2846" s="2">
        <v>251</v>
      </c>
      <c r="D2846" s="2" t="s">
        <v>6028</v>
      </c>
      <c r="E2846" s="2" t="s">
        <v>6031</v>
      </c>
      <c r="F2846" s="2" t="s">
        <v>1131</v>
      </c>
      <c r="G2846" s="2" t="s">
        <v>5435</v>
      </c>
      <c r="H2846" s="2" t="s">
        <v>6032</v>
      </c>
      <c r="I2846" s="2" t="s">
        <v>73</v>
      </c>
      <c r="J2846" t="s">
        <v>62</v>
      </c>
    </row>
    <row r="2847" spans="1:10" x14ac:dyDescent="0.25">
      <c r="A2847" s="2">
        <v>102</v>
      </c>
      <c r="B2847" s="2">
        <v>150</v>
      </c>
      <c r="C2847" s="2">
        <v>252</v>
      </c>
      <c r="D2847" s="2" t="s">
        <v>6033</v>
      </c>
      <c r="E2847" s="2" t="s">
        <v>6034</v>
      </c>
      <c r="F2847" s="2">
        <v>-8</v>
      </c>
      <c r="G2847" s="2" t="s">
        <v>6035</v>
      </c>
      <c r="H2847" s="2">
        <v>710</v>
      </c>
      <c r="I2847" s="2"/>
      <c r="J2847" t="s">
        <v>62</v>
      </c>
    </row>
    <row r="2848" spans="1:10" x14ac:dyDescent="0.25">
      <c r="A2848" s="2">
        <v>100</v>
      </c>
      <c r="B2848" s="2">
        <v>153</v>
      </c>
      <c r="C2848" s="2">
        <v>253</v>
      </c>
      <c r="D2848" s="2" t="s">
        <v>6028</v>
      </c>
      <c r="E2848" s="2" t="s">
        <v>6036</v>
      </c>
      <c r="F2848" s="2" t="s">
        <v>962</v>
      </c>
      <c r="G2848" s="2" t="s">
        <v>6037</v>
      </c>
      <c r="H2848" s="2">
        <v>76.8</v>
      </c>
      <c r="I2848" s="2" t="s">
        <v>78</v>
      </c>
      <c r="J2848" t="s">
        <v>62</v>
      </c>
    </row>
    <row r="2849" spans="1:10" x14ac:dyDescent="0.25">
      <c r="A2849" s="2">
        <v>100</v>
      </c>
      <c r="B2849" s="2">
        <v>153</v>
      </c>
      <c r="C2849" s="2">
        <v>253</v>
      </c>
      <c r="D2849" s="2" t="s">
        <v>6028</v>
      </c>
      <c r="E2849" s="2" t="s">
        <v>6036</v>
      </c>
      <c r="F2849" s="2" t="s">
        <v>962</v>
      </c>
      <c r="G2849" s="2" t="s">
        <v>6037</v>
      </c>
      <c r="H2849" s="2" t="s">
        <v>6038</v>
      </c>
      <c r="I2849" s="2" t="s">
        <v>78</v>
      </c>
      <c r="J2849" t="s">
        <v>62</v>
      </c>
    </row>
    <row r="2850" spans="1:10" x14ac:dyDescent="0.25">
      <c r="A2850" s="2">
        <v>102</v>
      </c>
      <c r="B2850" s="2">
        <v>151</v>
      </c>
      <c r="C2850" s="2">
        <v>253</v>
      </c>
      <c r="D2850" s="2" t="s">
        <v>6033</v>
      </c>
      <c r="E2850" s="2" t="s">
        <v>6039</v>
      </c>
      <c r="F2850" s="2" t="s">
        <v>314</v>
      </c>
      <c r="G2850" s="2" t="s">
        <v>6040</v>
      </c>
      <c r="H2850" s="2" t="s">
        <v>6039</v>
      </c>
      <c r="I2850" s="2" t="s">
        <v>227</v>
      </c>
      <c r="J2850" t="s">
        <v>62</v>
      </c>
    </row>
    <row r="2851" spans="1:10" x14ac:dyDescent="0.25">
      <c r="A2851" s="2">
        <v>102</v>
      </c>
      <c r="B2851" s="2">
        <v>152</v>
      </c>
      <c r="C2851" s="2">
        <v>254</v>
      </c>
      <c r="D2851" s="2" t="s">
        <v>6033</v>
      </c>
      <c r="E2851" s="2" t="s">
        <v>6041</v>
      </c>
      <c r="F2851" s="2">
        <v>-8</v>
      </c>
      <c r="G2851" s="2" t="s">
        <v>6042</v>
      </c>
      <c r="H2851" s="2" t="s">
        <v>3915</v>
      </c>
      <c r="I2851" s="2"/>
      <c r="J2851" t="s">
        <v>62</v>
      </c>
    </row>
    <row r="2852" spans="1:10" x14ac:dyDescent="0.25">
      <c r="A2852" s="2">
        <v>102</v>
      </c>
      <c r="B2852" s="2">
        <v>152</v>
      </c>
      <c r="C2852" s="2">
        <v>254</v>
      </c>
      <c r="D2852" s="2" t="s">
        <v>6033</v>
      </c>
      <c r="E2852" s="2" t="s">
        <v>6041</v>
      </c>
      <c r="F2852" s="2">
        <v>-8</v>
      </c>
      <c r="G2852" s="2" t="s">
        <v>6042</v>
      </c>
      <c r="H2852" s="2" t="s">
        <v>6043</v>
      </c>
      <c r="I2852" s="2"/>
      <c r="J2852" t="s">
        <v>62</v>
      </c>
    </row>
    <row r="2853" spans="1:10" x14ac:dyDescent="0.25">
      <c r="A2853" s="2">
        <v>102</v>
      </c>
      <c r="B2853" s="2">
        <v>152</v>
      </c>
      <c r="C2853" s="2">
        <v>254</v>
      </c>
      <c r="D2853" s="2" t="s">
        <v>6033</v>
      </c>
      <c r="E2853" s="2" t="s">
        <v>6044</v>
      </c>
      <c r="F2853" s="2" t="s">
        <v>1104</v>
      </c>
      <c r="G2853" s="2" t="s">
        <v>6045</v>
      </c>
      <c r="H2853" s="2" t="s">
        <v>6046</v>
      </c>
      <c r="I2853" s="2"/>
      <c r="J2853" t="s">
        <v>62</v>
      </c>
    </row>
    <row r="2854" spans="1:10" x14ac:dyDescent="0.25">
      <c r="A2854" s="2">
        <v>102</v>
      </c>
      <c r="B2854" s="2">
        <v>152</v>
      </c>
      <c r="C2854" s="2">
        <v>254</v>
      </c>
      <c r="D2854" s="2" t="s">
        <v>6033</v>
      </c>
      <c r="E2854" s="2" t="s">
        <v>6044</v>
      </c>
      <c r="F2854" s="2" t="s">
        <v>1104</v>
      </c>
      <c r="G2854" s="2" t="s">
        <v>6045</v>
      </c>
      <c r="H2854" s="2" t="s">
        <v>6047</v>
      </c>
      <c r="I2854" s="2"/>
      <c r="J2854" t="s">
        <v>62</v>
      </c>
    </row>
    <row r="2855" spans="1:10" x14ac:dyDescent="0.25">
      <c r="A2855" s="2">
        <v>102</v>
      </c>
      <c r="B2855" s="2">
        <v>153</v>
      </c>
      <c r="C2855" s="2">
        <v>255</v>
      </c>
      <c r="D2855" s="2" t="s">
        <v>6033</v>
      </c>
      <c r="E2855" s="2" t="s">
        <v>6048</v>
      </c>
      <c r="F2855" s="2" t="s">
        <v>1400</v>
      </c>
      <c r="G2855" s="2" t="s">
        <v>6049</v>
      </c>
      <c r="H2855" s="2">
        <v>25</v>
      </c>
      <c r="I2855" s="2"/>
      <c r="J2855" t="s">
        <v>62</v>
      </c>
    </row>
    <row r="2856" spans="1:10" x14ac:dyDescent="0.25">
      <c r="A2856" s="2">
        <v>102</v>
      </c>
      <c r="B2856" s="2">
        <v>153</v>
      </c>
      <c r="C2856" s="2">
        <v>255</v>
      </c>
      <c r="D2856" s="2" t="s">
        <v>6033</v>
      </c>
      <c r="E2856" s="2" t="s">
        <v>6050</v>
      </c>
      <c r="F2856" s="2" t="s">
        <v>6051</v>
      </c>
      <c r="G2856" s="2" t="s">
        <v>6052</v>
      </c>
      <c r="H2856" s="2">
        <v>657</v>
      </c>
      <c r="I2856" s="2"/>
      <c r="J2856" t="s">
        <v>62</v>
      </c>
    </row>
    <row r="2857" spans="1:10" x14ac:dyDescent="0.25">
      <c r="A2857" s="2">
        <v>102</v>
      </c>
      <c r="B2857" s="2">
        <v>153</v>
      </c>
      <c r="C2857" s="2">
        <v>255</v>
      </c>
      <c r="D2857" s="2" t="s">
        <v>6033</v>
      </c>
      <c r="E2857" s="2">
        <v>1500</v>
      </c>
      <c r="F2857" s="2" t="s">
        <v>3291</v>
      </c>
      <c r="G2857" s="2" t="s">
        <v>6053</v>
      </c>
      <c r="H2857" s="2">
        <v>355</v>
      </c>
      <c r="I2857" s="2"/>
      <c r="J2857" t="s">
        <v>62</v>
      </c>
    </row>
    <row r="2858" spans="1:10" x14ac:dyDescent="0.25">
      <c r="A2858" s="2">
        <v>103</v>
      </c>
      <c r="B2858" s="2">
        <v>152</v>
      </c>
      <c r="C2858" s="2">
        <v>255</v>
      </c>
      <c r="D2858" s="2" t="s">
        <v>6054</v>
      </c>
      <c r="E2858" s="2" t="s">
        <v>6055</v>
      </c>
      <c r="F2858" s="2" t="s">
        <v>216</v>
      </c>
      <c r="G2858" s="2" t="s">
        <v>3250</v>
      </c>
      <c r="H2858" s="2">
        <v>-28</v>
      </c>
      <c r="I2858" s="2"/>
      <c r="J2858" t="s">
        <v>62</v>
      </c>
    </row>
    <row r="2859" spans="1:10" x14ac:dyDescent="0.25">
      <c r="A2859" s="2">
        <v>100</v>
      </c>
      <c r="B2859" s="2">
        <v>156</v>
      </c>
      <c r="C2859" s="2">
        <v>256</v>
      </c>
      <c r="D2859" s="2" t="s">
        <v>6028</v>
      </c>
      <c r="E2859" s="2">
        <v>1425.5</v>
      </c>
      <c r="F2859" s="2" t="s">
        <v>762</v>
      </c>
      <c r="G2859" s="2" t="s">
        <v>2327</v>
      </c>
      <c r="H2859" s="2">
        <v>96.8</v>
      </c>
      <c r="I2859" s="2"/>
      <c r="J2859" t="s">
        <v>62</v>
      </c>
    </row>
    <row r="2860" spans="1:10" x14ac:dyDescent="0.25">
      <c r="A2860" s="2">
        <v>100</v>
      </c>
      <c r="B2860" s="2">
        <v>156</v>
      </c>
      <c r="C2860" s="2">
        <v>256</v>
      </c>
      <c r="D2860" s="2" t="s">
        <v>6028</v>
      </c>
      <c r="E2860" s="2">
        <v>1425.5</v>
      </c>
      <c r="F2860" s="2" t="s">
        <v>762</v>
      </c>
      <c r="G2860" s="2" t="s">
        <v>2327</v>
      </c>
      <c r="H2860" s="2">
        <v>211.2</v>
      </c>
      <c r="I2860" s="2"/>
      <c r="J2860" t="s">
        <v>62</v>
      </c>
    </row>
    <row r="2861" spans="1:10" x14ac:dyDescent="0.25">
      <c r="A2861" s="2">
        <v>100</v>
      </c>
      <c r="B2861" s="2">
        <v>156</v>
      </c>
      <c r="C2861" s="2">
        <v>256</v>
      </c>
      <c r="D2861" s="2" t="s">
        <v>6028</v>
      </c>
      <c r="E2861" s="2">
        <v>1425.5</v>
      </c>
      <c r="F2861" s="2" t="s">
        <v>762</v>
      </c>
      <c r="G2861" s="2" t="s">
        <v>2327</v>
      </c>
      <c r="H2861" s="2">
        <v>275.3</v>
      </c>
      <c r="I2861" s="2"/>
      <c r="J2861" t="s">
        <v>62</v>
      </c>
    </row>
    <row r="2862" spans="1:10" x14ac:dyDescent="0.25">
      <c r="A2862" s="2">
        <v>100</v>
      </c>
      <c r="B2862" s="2">
        <v>156</v>
      </c>
      <c r="C2862" s="2">
        <v>256</v>
      </c>
      <c r="D2862" s="2" t="s">
        <v>6028</v>
      </c>
      <c r="E2862" s="2">
        <v>1425.5</v>
      </c>
      <c r="F2862" s="2" t="s">
        <v>762</v>
      </c>
      <c r="G2862" s="2" t="s">
        <v>2327</v>
      </c>
      <c r="H2862" s="2">
        <v>302</v>
      </c>
      <c r="I2862" s="2"/>
      <c r="J2862" t="s">
        <v>62</v>
      </c>
    </row>
    <row r="2863" spans="1:10" x14ac:dyDescent="0.25">
      <c r="A2863" s="2">
        <v>100</v>
      </c>
      <c r="B2863" s="2">
        <v>156</v>
      </c>
      <c r="C2863" s="2">
        <v>256</v>
      </c>
      <c r="D2863" s="2" t="s">
        <v>6028</v>
      </c>
      <c r="E2863" s="2">
        <v>1425.5</v>
      </c>
      <c r="F2863" s="2" t="s">
        <v>762</v>
      </c>
      <c r="G2863" s="2" t="s">
        <v>2327</v>
      </c>
      <c r="H2863" s="2">
        <v>380</v>
      </c>
      <c r="I2863" s="2"/>
      <c r="J2863" t="s">
        <v>62</v>
      </c>
    </row>
    <row r="2864" spans="1:10" x14ac:dyDescent="0.25">
      <c r="A2864" s="2">
        <v>100</v>
      </c>
      <c r="B2864" s="2">
        <v>156</v>
      </c>
      <c r="C2864" s="2">
        <v>256</v>
      </c>
      <c r="D2864" s="2" t="s">
        <v>6028</v>
      </c>
      <c r="E2864" s="2">
        <v>1425.5</v>
      </c>
      <c r="F2864" s="2" t="s">
        <v>762</v>
      </c>
      <c r="G2864" s="2" t="s">
        <v>2327</v>
      </c>
      <c r="H2864" s="2">
        <v>861.8</v>
      </c>
      <c r="I2864" s="2"/>
      <c r="J2864" t="s">
        <v>62</v>
      </c>
    </row>
    <row r="2865" spans="1:10" x14ac:dyDescent="0.25">
      <c r="A2865" s="2">
        <v>100</v>
      </c>
      <c r="B2865" s="2">
        <v>156</v>
      </c>
      <c r="C2865" s="2">
        <v>256</v>
      </c>
      <c r="D2865" s="2" t="s">
        <v>6028</v>
      </c>
      <c r="E2865" s="2">
        <v>1425.5</v>
      </c>
      <c r="F2865" s="2" t="s">
        <v>762</v>
      </c>
      <c r="G2865" s="2" t="s">
        <v>2327</v>
      </c>
      <c r="H2865" s="2">
        <v>1092.9000000000001</v>
      </c>
      <c r="I2865" s="2"/>
      <c r="J2865" t="s">
        <v>62</v>
      </c>
    </row>
    <row r="2866" spans="1:10" x14ac:dyDescent="0.25">
      <c r="A2866" s="2">
        <v>104</v>
      </c>
      <c r="B2866" s="2">
        <v>153</v>
      </c>
      <c r="C2866" s="2">
        <v>257</v>
      </c>
      <c r="D2866" s="2" t="s">
        <v>6056</v>
      </c>
      <c r="E2866" s="2" t="s">
        <v>6057</v>
      </c>
      <c r="F2866" s="2" t="s">
        <v>672</v>
      </c>
      <c r="G2866" s="2" t="s">
        <v>6058</v>
      </c>
      <c r="H2866" s="2" t="s">
        <v>6059</v>
      </c>
      <c r="I2866" s="2"/>
      <c r="J2866" t="s">
        <v>62</v>
      </c>
    </row>
    <row r="2867" spans="1:10" x14ac:dyDescent="0.25">
      <c r="A2867" s="2">
        <v>104</v>
      </c>
      <c r="B2867" s="2">
        <v>153</v>
      </c>
      <c r="C2867" s="2">
        <v>257</v>
      </c>
      <c r="D2867" s="2" t="s">
        <v>6056</v>
      </c>
      <c r="E2867" s="2" t="s">
        <v>6057</v>
      </c>
      <c r="F2867" s="2" t="s">
        <v>672</v>
      </c>
      <c r="G2867" s="2" t="s">
        <v>6058</v>
      </c>
      <c r="H2867" s="2" t="s">
        <v>6060</v>
      </c>
      <c r="I2867" s="2"/>
      <c r="J2867" t="s">
        <v>62</v>
      </c>
    </row>
    <row r="2868" spans="1:10" x14ac:dyDescent="0.25">
      <c r="A2868" s="2">
        <v>104</v>
      </c>
      <c r="B2868" s="2">
        <v>153</v>
      </c>
      <c r="C2868" s="2">
        <v>257</v>
      </c>
      <c r="D2868" s="2" t="s">
        <v>6056</v>
      </c>
      <c r="E2868" s="2" t="s">
        <v>6057</v>
      </c>
      <c r="F2868" s="2" t="s">
        <v>672</v>
      </c>
      <c r="G2868" s="2" t="s">
        <v>6058</v>
      </c>
      <c r="H2868" s="2" t="s">
        <v>6061</v>
      </c>
      <c r="I2868" s="2"/>
      <c r="J2868" t="s">
        <v>62</v>
      </c>
    </row>
  </sheetData>
  <phoneticPr fontId="1" type="noConversion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F0447-693D-4670-819C-842A5DD8A600}">
  <dimension ref="A2:R2869"/>
  <sheetViews>
    <sheetView workbookViewId="0">
      <selection activeCell="J1684" sqref="J1684"/>
    </sheetView>
  </sheetViews>
  <sheetFormatPr defaultRowHeight="15" x14ac:dyDescent="0.25"/>
  <sheetData>
    <row r="2" spans="1:18" x14ac:dyDescent="0.25">
      <c r="A2" s="14" t="s">
        <v>6092</v>
      </c>
      <c r="B2" s="14" t="s">
        <v>6093</v>
      </c>
      <c r="C2" s="14" t="s">
        <v>6094</v>
      </c>
      <c r="D2" s="14" t="s">
        <v>3174</v>
      </c>
      <c r="E2" s="3" t="s">
        <v>182</v>
      </c>
      <c r="F2" s="3" t="s">
        <v>6157</v>
      </c>
      <c r="G2" s="14" t="s">
        <v>6158</v>
      </c>
      <c r="H2" s="15" t="s">
        <v>3177</v>
      </c>
      <c r="I2" s="15" t="s">
        <v>3176</v>
      </c>
      <c r="J2" s="16" t="s">
        <v>3178</v>
      </c>
      <c r="K2" s="16" t="s">
        <v>3188</v>
      </c>
      <c r="L2" s="16" t="s">
        <v>3189</v>
      </c>
      <c r="M2" s="16" t="s">
        <v>3194</v>
      </c>
      <c r="N2" s="16" t="s">
        <v>3191</v>
      </c>
      <c r="O2" s="16" t="s">
        <v>3190</v>
      </c>
      <c r="P2" s="16" t="s">
        <v>3181</v>
      </c>
      <c r="Q2" s="16" t="s">
        <v>3180</v>
      </c>
      <c r="R2" s="16" t="s">
        <v>3179</v>
      </c>
    </row>
    <row r="3" spans="1:18" x14ac:dyDescent="0.25">
      <c r="A3" s="10">
        <v>89</v>
      </c>
      <c r="B3" s="10">
        <v>126</v>
      </c>
      <c r="C3" s="10">
        <v>215</v>
      </c>
      <c r="D3" s="10" t="s">
        <v>5862</v>
      </c>
      <c r="E3" s="2">
        <v>1621</v>
      </c>
      <c r="F3" s="2" t="s">
        <v>6070</v>
      </c>
      <c r="G3" s="10"/>
      <c r="H3" s="10">
        <v>30</v>
      </c>
      <c r="I3" s="11">
        <v>10</v>
      </c>
      <c r="J3" s="12">
        <v>1.0000000000000001E-9</v>
      </c>
      <c r="K3" s="10">
        <v>304</v>
      </c>
      <c r="L3" s="11" t="s">
        <v>6072</v>
      </c>
      <c r="M3" s="11">
        <f>($V$5/(Table414[[#This Row],[modified  Half Life]]*Table414[[#This Row],[Order of Magnatude]]))</f>
        <v>0</v>
      </c>
      <c r="N3" s="11"/>
      <c r="O3" s="11"/>
      <c r="P3" s="11"/>
      <c r="Q3" s="11"/>
      <c r="R3" s="11"/>
    </row>
    <row r="4" spans="1:18" x14ac:dyDescent="0.25">
      <c r="A4" s="10">
        <v>89</v>
      </c>
      <c r="B4" s="10">
        <v>126</v>
      </c>
      <c r="C4" s="10">
        <v>215</v>
      </c>
      <c r="D4" s="10" t="s">
        <v>5862</v>
      </c>
      <c r="E4" s="2">
        <v>1796</v>
      </c>
      <c r="F4" s="2" t="s">
        <v>6077</v>
      </c>
      <c r="G4" s="10"/>
      <c r="H4" s="10">
        <v>185</v>
      </c>
      <c r="I4" s="11">
        <v>30</v>
      </c>
      <c r="J4" s="12">
        <v>1.0000000000000001E-9</v>
      </c>
      <c r="K4" s="10">
        <v>175</v>
      </c>
      <c r="L4" s="11" t="s">
        <v>6072</v>
      </c>
      <c r="M4" s="11">
        <f>($V$5/(Table414[[#This Row],[modified  Half Life]]*Table414[[#This Row],[Order of Magnatude]]))</f>
        <v>0</v>
      </c>
      <c r="N4" s="11"/>
      <c r="O4" s="11"/>
      <c r="P4" s="11"/>
      <c r="Q4" s="11"/>
      <c r="R4" s="11"/>
    </row>
    <row r="5" spans="1:18" x14ac:dyDescent="0.25">
      <c r="A5" s="10">
        <v>89</v>
      </c>
      <c r="B5" s="10">
        <v>126</v>
      </c>
      <c r="C5" s="10">
        <v>215</v>
      </c>
      <c r="D5" s="10" t="s">
        <v>5862</v>
      </c>
      <c r="E5" s="2" t="s">
        <v>5868</v>
      </c>
      <c r="F5" s="2"/>
      <c r="G5" s="10"/>
      <c r="H5" s="10">
        <v>335</v>
      </c>
      <c r="I5" s="11">
        <v>10</v>
      </c>
      <c r="J5" s="12">
        <v>1.0000000000000001E-9</v>
      </c>
      <c r="K5" s="10">
        <v>642</v>
      </c>
      <c r="L5" s="11" t="s">
        <v>6072</v>
      </c>
      <c r="M5" s="11">
        <f>($V$5/(Table414[[#This Row],[modified  Half Life]]*Table414[[#This Row],[Order of Magnatude]]))</f>
        <v>0</v>
      </c>
      <c r="N5" s="11"/>
      <c r="O5" s="11"/>
      <c r="P5" s="11"/>
      <c r="Q5" s="11"/>
      <c r="R5" s="11"/>
    </row>
    <row r="6" spans="1:18" x14ac:dyDescent="0.25">
      <c r="A6" s="10">
        <v>89</v>
      </c>
      <c r="B6" s="10">
        <v>127</v>
      </c>
      <c r="C6" s="10">
        <v>216</v>
      </c>
      <c r="D6" s="10" t="s">
        <v>5862</v>
      </c>
      <c r="E6" s="2" t="s">
        <v>5871</v>
      </c>
      <c r="F6" s="2"/>
      <c r="G6" s="10"/>
      <c r="H6" s="10">
        <v>300</v>
      </c>
      <c r="I6" s="11"/>
      <c r="J6" s="12">
        <v>1.0000000000000001E-9</v>
      </c>
      <c r="K6" s="10">
        <v>322</v>
      </c>
      <c r="L6" s="11"/>
      <c r="M6" s="11">
        <f>($V$5/(Table414[[#This Row],[modified  Half Life]]*Table414[[#This Row],[Order of Magnatude]]))</f>
        <v>0</v>
      </c>
      <c r="N6" s="11"/>
      <c r="O6" s="11"/>
      <c r="P6" s="11"/>
      <c r="Q6" s="11"/>
      <c r="R6" s="11"/>
    </row>
    <row r="7" spans="1:18" x14ac:dyDescent="0.25">
      <c r="A7" s="10">
        <v>89</v>
      </c>
      <c r="B7" s="10">
        <v>129</v>
      </c>
      <c r="C7" s="10">
        <v>218</v>
      </c>
      <c r="D7" s="10" t="s">
        <v>5862</v>
      </c>
      <c r="E7" s="2" t="s">
        <v>6159</v>
      </c>
      <c r="F7" s="2" t="s">
        <v>6075</v>
      </c>
      <c r="G7" s="10"/>
      <c r="H7" s="10">
        <v>103</v>
      </c>
      <c r="I7" s="11">
        <v>11</v>
      </c>
      <c r="J7" s="12">
        <v>1.0000000000000001E-9</v>
      </c>
      <c r="K7" s="10">
        <v>91</v>
      </c>
      <c r="L7" s="11" t="s">
        <v>6068</v>
      </c>
      <c r="M7" s="11">
        <f>($V$5/(Table414[[#This Row],[modified  Half Life]]*Table414[[#This Row],[Order of Magnatude]]))</f>
        <v>0</v>
      </c>
      <c r="N7" s="11"/>
      <c r="O7" s="11"/>
      <c r="P7" s="11"/>
      <c r="Q7" s="11"/>
      <c r="R7" s="11"/>
    </row>
    <row r="8" spans="1:18" x14ac:dyDescent="0.25">
      <c r="A8" s="10">
        <v>89</v>
      </c>
      <c r="B8" s="10">
        <v>129</v>
      </c>
      <c r="C8" s="10">
        <v>218</v>
      </c>
      <c r="D8" s="10" t="s">
        <v>5862</v>
      </c>
      <c r="E8" s="2" t="s">
        <v>6159</v>
      </c>
      <c r="F8" s="2" t="s">
        <v>6075</v>
      </c>
      <c r="G8" s="10"/>
      <c r="H8" s="10">
        <v>103</v>
      </c>
      <c r="I8" s="11">
        <v>11</v>
      </c>
      <c r="J8" s="12">
        <v>1.0000000000000001E-9</v>
      </c>
      <c r="K8" s="10">
        <v>384.5</v>
      </c>
      <c r="L8" s="11" t="s">
        <v>6068</v>
      </c>
      <c r="M8" s="11">
        <f>($V$5/(Table414[[#This Row],[modified  Half Life]]*Table414[[#This Row],[Order of Magnatude]]))</f>
        <v>0</v>
      </c>
      <c r="N8" s="11"/>
      <c r="O8" s="11"/>
      <c r="P8" s="11"/>
      <c r="Q8" s="11"/>
      <c r="R8" s="11"/>
    </row>
    <row r="9" spans="1:18" x14ac:dyDescent="0.25">
      <c r="A9" s="10">
        <v>89</v>
      </c>
      <c r="B9" s="10">
        <v>138</v>
      </c>
      <c r="C9" s="10">
        <v>227</v>
      </c>
      <c r="D9" s="10" t="s">
        <v>5862</v>
      </c>
      <c r="E9" s="2">
        <v>27.369</v>
      </c>
      <c r="F9" s="2" t="s">
        <v>6078</v>
      </c>
      <c r="G9" s="10"/>
      <c r="H9" s="10">
        <v>38.299999999999997</v>
      </c>
      <c r="I9" s="11">
        <v>3</v>
      </c>
      <c r="J9" s="12">
        <v>1.0000000000000001E-9</v>
      </c>
      <c r="K9" s="10">
        <v>27.36</v>
      </c>
      <c r="L9" s="11" t="s">
        <v>6068</v>
      </c>
      <c r="M9" s="11">
        <f>($V$5/(Table414[[#This Row],[modified  Half Life]]*Table414[[#This Row],[Order of Magnatude]]))</f>
        <v>0</v>
      </c>
      <c r="N9" s="11"/>
      <c r="O9" s="11"/>
      <c r="P9" s="11"/>
      <c r="Q9" s="11"/>
      <c r="R9" s="11"/>
    </row>
    <row r="10" spans="1:18" x14ac:dyDescent="0.25">
      <c r="A10" s="10">
        <v>89</v>
      </c>
      <c r="B10" s="10">
        <v>142</v>
      </c>
      <c r="C10" s="10">
        <v>231</v>
      </c>
      <c r="D10" s="10" t="s">
        <v>5862</v>
      </c>
      <c r="E10" s="2">
        <v>116</v>
      </c>
      <c r="F10" s="2" t="s">
        <v>6070</v>
      </c>
      <c r="G10" s="10"/>
      <c r="H10" s="10">
        <v>14.3</v>
      </c>
      <c r="I10" s="11">
        <v>11</v>
      </c>
      <c r="J10" s="12">
        <v>1.0000000000000001E-9</v>
      </c>
      <c r="K10" s="10">
        <v>41.27</v>
      </c>
      <c r="L10" s="11" t="s">
        <v>6072</v>
      </c>
      <c r="M10" s="11">
        <f>($V$5/(Table414[[#This Row],[modified  Half Life]]*Table414[[#This Row],[Order of Magnatude]]))</f>
        <v>0</v>
      </c>
      <c r="N10" s="11"/>
      <c r="O10" s="11"/>
      <c r="P10" s="11"/>
      <c r="Q10" s="11"/>
      <c r="R10" s="11"/>
    </row>
    <row r="11" spans="1:18" x14ac:dyDescent="0.25">
      <c r="A11" s="10">
        <v>89</v>
      </c>
      <c r="B11" s="10">
        <v>142</v>
      </c>
      <c r="C11" s="10">
        <v>231</v>
      </c>
      <c r="D11" s="10" t="s">
        <v>5862</v>
      </c>
      <c r="E11" s="2">
        <v>116</v>
      </c>
      <c r="F11" s="2" t="s">
        <v>6070</v>
      </c>
      <c r="G11" s="10"/>
      <c r="H11" s="10">
        <v>14.3</v>
      </c>
      <c r="I11" s="11">
        <v>11</v>
      </c>
      <c r="J11" s="12">
        <v>1.0000000000000001E-9</v>
      </c>
      <c r="K11" s="10">
        <v>47.45</v>
      </c>
      <c r="L11" s="11" t="s">
        <v>6072</v>
      </c>
      <c r="M11" s="11">
        <f>($V$5/(Table414[[#This Row],[modified  Half Life]]*Table414[[#This Row],[Order of Magnatude]]))</f>
        <v>0</v>
      </c>
      <c r="N11" s="11"/>
      <c r="O11" s="11"/>
      <c r="P11" s="11"/>
      <c r="Q11" s="11"/>
      <c r="R11" s="11"/>
    </row>
    <row r="12" spans="1:18" x14ac:dyDescent="0.25">
      <c r="A12" s="10">
        <v>89</v>
      </c>
      <c r="B12" s="10">
        <v>142</v>
      </c>
      <c r="C12" s="10">
        <v>231</v>
      </c>
      <c r="D12" s="10" t="s">
        <v>5862</v>
      </c>
      <c r="E12" s="2">
        <v>116</v>
      </c>
      <c r="F12" s="2" t="s">
        <v>6070</v>
      </c>
      <c r="G12" s="10"/>
      <c r="H12" s="10">
        <v>14.3</v>
      </c>
      <c r="I12" s="11">
        <v>11</v>
      </c>
      <c r="J12" s="12">
        <v>1.0000000000000001E-9</v>
      </c>
      <c r="K12" s="10">
        <v>54.29</v>
      </c>
      <c r="L12" s="11" t="s">
        <v>6072</v>
      </c>
      <c r="M12" s="11">
        <f>($V$5/(Table414[[#This Row],[modified  Half Life]]*Table414[[#This Row],[Order of Magnatude]]))</f>
        <v>0</v>
      </c>
      <c r="N12" s="11"/>
      <c r="O12" s="11"/>
      <c r="P12" s="11"/>
      <c r="Q12" s="11"/>
      <c r="R12" s="11"/>
    </row>
    <row r="13" spans="1:18" x14ac:dyDescent="0.25">
      <c r="A13" s="10">
        <v>89</v>
      </c>
      <c r="B13" s="10">
        <v>142</v>
      </c>
      <c r="C13" s="10">
        <v>231</v>
      </c>
      <c r="D13" s="10" t="s">
        <v>5862</v>
      </c>
      <c r="E13" s="2">
        <v>116</v>
      </c>
      <c r="F13" s="2" t="s">
        <v>6070</v>
      </c>
      <c r="G13" s="10"/>
      <c r="H13" s="10">
        <v>14.3</v>
      </c>
      <c r="I13" s="11">
        <v>11</v>
      </c>
      <c r="J13" s="12">
        <v>1.0000000000000001E-9</v>
      </c>
      <c r="K13" s="10">
        <v>77.97</v>
      </c>
      <c r="L13" s="11" t="s">
        <v>6071</v>
      </c>
      <c r="M13" s="11">
        <f>($V$5/(Table414[[#This Row],[modified  Half Life]]*Table414[[#This Row],[Order of Magnatude]]))</f>
        <v>0</v>
      </c>
      <c r="N13" s="11"/>
      <c r="O13" s="11"/>
      <c r="P13" s="11"/>
      <c r="Q13" s="11"/>
      <c r="R13" s="11"/>
    </row>
    <row r="14" spans="1:18" x14ac:dyDescent="0.25">
      <c r="A14" s="11">
        <v>47</v>
      </c>
      <c r="B14" s="11">
        <v>51</v>
      </c>
      <c r="C14" s="11">
        <v>98</v>
      </c>
      <c r="D14" s="11" t="s">
        <v>847</v>
      </c>
      <c r="E14" s="2">
        <v>167.83</v>
      </c>
      <c r="F14" s="2" t="s">
        <v>6074</v>
      </c>
      <c r="G14" s="11"/>
      <c r="H14" s="11">
        <v>220</v>
      </c>
      <c r="I14" s="11">
        <v>20</v>
      </c>
      <c r="J14" s="12">
        <v>1.0000000000000001E-9</v>
      </c>
      <c r="K14" s="11">
        <v>107.28</v>
      </c>
      <c r="L14" s="11">
        <v>10</v>
      </c>
      <c r="M14" s="11">
        <f>($V$5/(Table414[[#This Row],[modified  Half Life]]*Table414[[#This Row],[Order of Magnatude]]))</f>
        <v>0</v>
      </c>
      <c r="N14" s="11"/>
      <c r="O14" s="11"/>
      <c r="P14" s="11"/>
      <c r="Q14" s="11"/>
      <c r="R14" s="11"/>
    </row>
    <row r="15" spans="1:18" x14ac:dyDescent="0.25">
      <c r="A15" s="10">
        <v>47</v>
      </c>
      <c r="B15" s="10">
        <v>61</v>
      </c>
      <c r="C15" s="10">
        <v>108</v>
      </c>
      <c r="D15" s="10" t="s">
        <v>847</v>
      </c>
      <c r="E15" s="2">
        <v>215.38200000000001</v>
      </c>
      <c r="F15" s="2" t="s">
        <v>6066</v>
      </c>
      <c r="G15" s="10"/>
      <c r="H15" s="10">
        <v>45.8</v>
      </c>
      <c r="I15" s="10">
        <v>7</v>
      </c>
      <c r="J15" s="13">
        <v>1.0000000000000001E-9</v>
      </c>
      <c r="K15" s="10">
        <v>136.24100000000001</v>
      </c>
      <c r="L15" s="10">
        <v>6</v>
      </c>
      <c r="M15" s="10">
        <f>($V$5/(Table414[[#This Row],[modified  Half Life]]*Table414[[#This Row],[Order of Magnatude]]))</f>
        <v>0</v>
      </c>
      <c r="N15" s="10"/>
      <c r="O15" s="10"/>
      <c r="P15" s="10"/>
      <c r="Q15" s="10"/>
      <c r="R15" s="10"/>
    </row>
    <row r="16" spans="1:18" x14ac:dyDescent="0.25">
      <c r="A16" s="11">
        <v>47</v>
      </c>
      <c r="B16" s="11">
        <v>61</v>
      </c>
      <c r="C16" s="11">
        <v>108</v>
      </c>
      <c r="D16" s="11" t="s">
        <v>847</v>
      </c>
      <c r="E16" s="2">
        <v>215.38200000000001</v>
      </c>
      <c r="F16" s="2" t="s">
        <v>6066</v>
      </c>
      <c r="G16" s="11"/>
      <c r="H16" s="11">
        <v>45.8</v>
      </c>
      <c r="I16" s="11">
        <v>7</v>
      </c>
      <c r="J16" s="12">
        <v>1.0000000000000001E-9</v>
      </c>
      <c r="K16" s="11">
        <v>215.381</v>
      </c>
      <c r="L16" s="11">
        <v>7</v>
      </c>
      <c r="M16" s="11">
        <f>($V$5/(Table414[[#This Row],[modified  Half Life]]*Table414[[#This Row],[Order of Magnatude]]))</f>
        <v>0</v>
      </c>
      <c r="N16" s="11"/>
      <c r="O16" s="11"/>
      <c r="P16" s="11"/>
      <c r="Q16" s="11"/>
      <c r="R16" s="11"/>
    </row>
    <row r="17" spans="1:18" x14ac:dyDescent="0.25">
      <c r="A17" s="11">
        <v>47</v>
      </c>
      <c r="B17" s="11">
        <v>63</v>
      </c>
      <c r="C17" s="11">
        <v>110</v>
      </c>
      <c r="D17" s="11" t="s">
        <v>847</v>
      </c>
      <c r="E17" s="2">
        <v>1.1120000000000001</v>
      </c>
      <c r="F17" s="2" t="s">
        <v>6085</v>
      </c>
      <c r="G17" s="11"/>
      <c r="H17" s="11">
        <v>660</v>
      </c>
      <c r="I17" s="11">
        <v>40</v>
      </c>
      <c r="J17" s="12">
        <v>1.0000000000000001E-9</v>
      </c>
      <c r="K17" s="11">
        <v>1.1120000000000001</v>
      </c>
      <c r="L17" s="11">
        <v>16</v>
      </c>
      <c r="M17" s="11">
        <f>($V$5/(Table414[[#This Row],[modified  Half Life]]*Table414[[#This Row],[Order of Magnatude]]))</f>
        <v>0</v>
      </c>
      <c r="N17" s="11"/>
      <c r="O17" s="11"/>
      <c r="P17" s="11"/>
      <c r="Q17" s="11"/>
      <c r="R17" s="11"/>
    </row>
    <row r="18" spans="1:18" x14ac:dyDescent="0.25">
      <c r="A18" s="10">
        <v>47</v>
      </c>
      <c r="B18" s="10">
        <v>63</v>
      </c>
      <c r="C18" s="10">
        <v>110</v>
      </c>
      <c r="D18" s="10" t="s">
        <v>847</v>
      </c>
      <c r="E18" s="2">
        <v>118.71899999999999</v>
      </c>
      <c r="F18" s="2" t="s">
        <v>6069</v>
      </c>
      <c r="G18" s="10"/>
      <c r="H18" s="10">
        <v>36.6</v>
      </c>
      <c r="I18" s="10">
        <v>7</v>
      </c>
      <c r="J18" s="13">
        <v>1.0000000000000001E-9</v>
      </c>
      <c r="K18" s="10">
        <v>117.607</v>
      </c>
      <c r="L18" s="10">
        <v>17</v>
      </c>
      <c r="M18" s="10">
        <f>($V$5/(Table414[[#This Row],[modified  Half Life]]*Table414[[#This Row],[Order of Magnatude]]))</f>
        <v>0</v>
      </c>
      <c r="N18" s="10"/>
      <c r="O18" s="10"/>
      <c r="P18" s="10"/>
      <c r="Q18" s="10"/>
      <c r="R18" s="10"/>
    </row>
    <row r="19" spans="1:18" x14ac:dyDescent="0.25">
      <c r="A19" s="11">
        <v>47</v>
      </c>
      <c r="B19" s="11">
        <v>63</v>
      </c>
      <c r="C19" s="11">
        <v>110</v>
      </c>
      <c r="D19" s="11" t="s">
        <v>847</v>
      </c>
      <c r="E19" s="2">
        <v>118.71899999999999</v>
      </c>
      <c r="F19" s="2" t="s">
        <v>6069</v>
      </c>
      <c r="G19" s="11"/>
      <c r="H19" s="11">
        <v>36.6</v>
      </c>
      <c r="I19" s="11">
        <v>7</v>
      </c>
      <c r="J19" s="12">
        <v>1.0000000000000001E-9</v>
      </c>
      <c r="K19" s="11">
        <v>118.71599999999999</v>
      </c>
      <c r="L19" s="11">
        <v>17</v>
      </c>
      <c r="M19" s="11">
        <f>($V$5/(Table414[[#This Row],[modified  Half Life]]*Table414[[#This Row],[Order of Magnatude]]))</f>
        <v>0</v>
      </c>
      <c r="N19" s="11"/>
      <c r="O19" s="11"/>
      <c r="P19" s="11"/>
      <c r="Q19" s="11"/>
      <c r="R19" s="11"/>
    </row>
    <row r="20" spans="1:18" x14ac:dyDescent="0.25">
      <c r="A20" s="10">
        <v>47</v>
      </c>
      <c r="B20" s="10">
        <v>64</v>
      </c>
      <c r="C20" s="10">
        <v>111</v>
      </c>
      <c r="D20" s="10" t="s">
        <v>847</v>
      </c>
      <c r="E20" s="2">
        <v>376.71</v>
      </c>
      <c r="F20" s="2" t="s">
        <v>6072</v>
      </c>
      <c r="G20" s="10"/>
      <c r="H20" s="10">
        <v>16</v>
      </c>
      <c r="I20" s="10">
        <v>1</v>
      </c>
      <c r="J20" s="13">
        <v>1.0000000000000001E-9</v>
      </c>
      <c r="K20" s="10">
        <v>87</v>
      </c>
      <c r="L20" s="10"/>
      <c r="M20" s="10">
        <f>($V$5/(Table414[[#This Row],[modified  Half Life]]*Table414[[#This Row],[Order of Magnatude]]))</f>
        <v>0</v>
      </c>
      <c r="N20" s="10"/>
      <c r="O20" s="10"/>
      <c r="P20" s="10"/>
      <c r="Q20" s="10"/>
      <c r="R20" s="10"/>
    </row>
    <row r="21" spans="1:18" x14ac:dyDescent="0.25">
      <c r="A21" s="10">
        <v>47</v>
      </c>
      <c r="B21" s="10">
        <v>64</v>
      </c>
      <c r="C21" s="10">
        <v>111</v>
      </c>
      <c r="D21" s="10" t="s">
        <v>847</v>
      </c>
      <c r="E21" s="2">
        <v>376.71</v>
      </c>
      <c r="F21" s="2" t="s">
        <v>6072</v>
      </c>
      <c r="G21" s="10"/>
      <c r="H21" s="10">
        <v>16</v>
      </c>
      <c r="I21" s="10">
        <v>1</v>
      </c>
      <c r="J21" s="13">
        <v>1.0000000000000001E-9</v>
      </c>
      <c r="K21" s="10">
        <v>316.89999999999998</v>
      </c>
      <c r="L21" s="10">
        <v>9</v>
      </c>
      <c r="M21" s="10">
        <f>($V$5/(Table414[[#This Row],[modified  Half Life]]*Table414[[#This Row],[Order of Magnatude]]))</f>
        <v>0</v>
      </c>
      <c r="N21" s="10"/>
      <c r="O21" s="10"/>
      <c r="P21" s="10"/>
      <c r="Q21" s="10"/>
      <c r="R21" s="10"/>
    </row>
    <row r="22" spans="1:18" x14ac:dyDescent="0.25">
      <c r="A22" s="11">
        <v>47</v>
      </c>
      <c r="B22" s="11">
        <v>64</v>
      </c>
      <c r="C22" s="11">
        <v>111</v>
      </c>
      <c r="D22" s="11" t="s">
        <v>847</v>
      </c>
      <c r="E22" s="2">
        <v>376.71</v>
      </c>
      <c r="F22" s="2" t="s">
        <v>6072</v>
      </c>
      <c r="G22" s="11"/>
      <c r="H22" s="11">
        <v>16</v>
      </c>
      <c r="I22" s="11">
        <v>1</v>
      </c>
      <c r="J22" s="12">
        <v>1.0000000000000001E-9</v>
      </c>
      <c r="K22" s="11">
        <v>376.71</v>
      </c>
      <c r="L22" s="11">
        <v>6</v>
      </c>
      <c r="M22" s="11">
        <f>($V$5/(Table414[[#This Row],[modified  Half Life]]*Table414[[#This Row],[Order of Magnatude]]))</f>
        <v>0</v>
      </c>
      <c r="N22" s="11"/>
      <c r="O22" s="11"/>
      <c r="P22" s="11"/>
      <c r="Q22" s="11"/>
      <c r="R22" s="11"/>
    </row>
    <row r="23" spans="1:18" x14ac:dyDescent="0.25">
      <c r="A23" s="10">
        <v>47</v>
      </c>
      <c r="B23" s="10">
        <v>66</v>
      </c>
      <c r="C23" s="10">
        <v>113</v>
      </c>
      <c r="D23" s="10" t="s">
        <v>847</v>
      </c>
      <c r="E23" s="2">
        <v>222.08</v>
      </c>
      <c r="F23" s="2" t="s">
        <v>6075</v>
      </c>
      <c r="G23" s="10"/>
      <c r="H23" s="10">
        <v>23</v>
      </c>
      <c r="I23" s="10">
        <v>2</v>
      </c>
      <c r="J23" s="13">
        <v>1.0000000000000001E-9</v>
      </c>
      <c r="K23" s="10">
        <v>222.06</v>
      </c>
      <c r="L23" s="10">
        <v>20</v>
      </c>
      <c r="M23" s="10">
        <f>($V$5/(Table414[[#This Row],[modified  Half Life]]*Table414[[#This Row],[Order of Magnatude]]))</f>
        <v>0</v>
      </c>
      <c r="N23" s="10"/>
      <c r="O23" s="10"/>
      <c r="P23" s="10"/>
      <c r="Q23" s="10"/>
      <c r="R23" s="10"/>
    </row>
    <row r="24" spans="1:18" x14ac:dyDescent="0.25">
      <c r="A24" s="11">
        <v>47</v>
      </c>
      <c r="B24" s="11">
        <v>66</v>
      </c>
      <c r="C24" s="11">
        <v>113</v>
      </c>
      <c r="D24" s="11" t="s">
        <v>847</v>
      </c>
      <c r="E24" s="2">
        <v>273.58999999999997</v>
      </c>
      <c r="F24" s="2" t="s">
        <v>6085</v>
      </c>
      <c r="G24" s="11"/>
      <c r="H24" s="11">
        <v>30</v>
      </c>
      <c r="I24" s="11"/>
      <c r="J24" s="12">
        <v>1.0000000000000001E-9</v>
      </c>
      <c r="K24" s="11">
        <v>273.60000000000002</v>
      </c>
      <c r="L24" s="11">
        <v>2</v>
      </c>
      <c r="M24" s="11">
        <f>($V$5/(Table414[[#This Row],[modified  Half Life]]*Table414[[#This Row],[Order of Magnatude]]))</f>
        <v>0</v>
      </c>
      <c r="N24" s="11"/>
      <c r="O24" s="11"/>
      <c r="P24" s="11"/>
      <c r="Q24" s="11"/>
      <c r="R24" s="11"/>
    </row>
    <row r="25" spans="1:18" x14ac:dyDescent="0.25">
      <c r="A25" s="11">
        <v>47</v>
      </c>
      <c r="B25" s="11">
        <v>66</v>
      </c>
      <c r="C25" s="11">
        <v>113</v>
      </c>
      <c r="D25" s="11" t="s">
        <v>847</v>
      </c>
      <c r="E25" s="2">
        <v>273.58999999999997</v>
      </c>
      <c r="F25" s="2" t="s">
        <v>6085</v>
      </c>
      <c r="G25" s="11"/>
      <c r="H25" s="11">
        <v>30</v>
      </c>
      <c r="I25" s="11"/>
      <c r="J25" s="12">
        <v>1.0000000000000001E-9</v>
      </c>
      <c r="K25" s="11">
        <v>51.5</v>
      </c>
      <c r="L25" s="11">
        <v>2</v>
      </c>
      <c r="M25" s="11">
        <f>($V$5/(Table414[[#This Row],[modified  Half Life]]*Table414[[#This Row],[Order of Magnatude]]))</f>
        <v>0</v>
      </c>
      <c r="N25" s="11"/>
      <c r="O25" s="11"/>
      <c r="P25" s="11"/>
      <c r="Q25" s="11"/>
      <c r="R25" s="11"/>
    </row>
    <row r="26" spans="1:18" x14ac:dyDescent="0.25">
      <c r="A26" s="11">
        <v>47</v>
      </c>
      <c r="B26" s="11">
        <v>76</v>
      </c>
      <c r="C26" s="11">
        <v>123</v>
      </c>
      <c r="D26" s="11" t="s">
        <v>847</v>
      </c>
      <c r="E26" s="2" t="s">
        <v>1584</v>
      </c>
      <c r="F26" s="2"/>
      <c r="G26" s="11"/>
      <c r="H26" s="11">
        <v>393</v>
      </c>
      <c r="I26" s="11">
        <v>16</v>
      </c>
      <c r="J26" s="12">
        <v>1.0000000000000001E-9</v>
      </c>
      <c r="K26" s="11"/>
      <c r="L26" s="11">
        <v>48</v>
      </c>
      <c r="M26" s="11">
        <f>($V$5/(Table414[[#This Row],[modified  Half Life]]*Table414[[#This Row],[Order of Magnatude]]))</f>
        <v>0</v>
      </c>
      <c r="N26" s="11"/>
      <c r="O26" s="11"/>
      <c r="P26" s="11"/>
      <c r="Q26" s="11"/>
      <c r="R26" s="11"/>
    </row>
    <row r="27" spans="1:18" x14ac:dyDescent="0.25">
      <c r="A27" s="10">
        <v>47</v>
      </c>
      <c r="B27" s="10">
        <v>76</v>
      </c>
      <c r="C27" s="10">
        <v>123</v>
      </c>
      <c r="D27" s="10" t="s">
        <v>847</v>
      </c>
      <c r="E27" s="2">
        <v>1472.8</v>
      </c>
      <c r="F27" s="2" t="s">
        <v>6073</v>
      </c>
      <c r="G27" s="10"/>
      <c r="H27" s="10">
        <v>202</v>
      </c>
      <c r="I27" s="10">
        <v>20</v>
      </c>
      <c r="J27" s="13">
        <v>1.0000000000000001E-9</v>
      </c>
      <c r="K27" s="10">
        <v>389.5</v>
      </c>
      <c r="L27" s="10">
        <v>5</v>
      </c>
      <c r="M27" s="10">
        <f>($V$5/(Table414[[#This Row],[modified  Half Life]]*Table414[[#This Row],[Order of Magnatude]]))</f>
        <v>0</v>
      </c>
      <c r="N27" s="10"/>
      <c r="O27" s="10"/>
      <c r="P27" s="10"/>
      <c r="Q27" s="10"/>
      <c r="R27" s="10"/>
    </row>
    <row r="28" spans="1:18" x14ac:dyDescent="0.25">
      <c r="A28" s="11">
        <v>47</v>
      </c>
      <c r="B28" s="11">
        <v>76</v>
      </c>
      <c r="C28" s="11">
        <v>123</v>
      </c>
      <c r="D28" s="11" t="s">
        <v>847</v>
      </c>
      <c r="E28" s="2">
        <v>1472.8</v>
      </c>
      <c r="F28" s="2" t="s">
        <v>6073</v>
      </c>
      <c r="G28" s="11"/>
      <c r="H28" s="11">
        <v>393</v>
      </c>
      <c r="I28" s="11">
        <v>16</v>
      </c>
      <c r="J28" s="12">
        <v>1.0000000000000001E-9</v>
      </c>
      <c r="K28" s="11">
        <v>732.1</v>
      </c>
      <c r="L28" s="11">
        <v>5</v>
      </c>
      <c r="M28" s="11">
        <f>($V$5/(Table414[[#This Row],[modified  Half Life]]*Table414[[#This Row],[Order of Magnatude]]))</f>
        <v>0</v>
      </c>
      <c r="N28" s="11"/>
      <c r="O28" s="11"/>
      <c r="P28" s="11"/>
      <c r="Q28" s="11"/>
      <c r="R28" s="11"/>
    </row>
    <row r="29" spans="1:18" x14ac:dyDescent="0.25">
      <c r="A29" s="10">
        <v>47</v>
      </c>
      <c r="B29" s="10">
        <v>78</v>
      </c>
      <c r="C29" s="10">
        <v>125</v>
      </c>
      <c r="D29" s="10" t="s">
        <v>847</v>
      </c>
      <c r="E29" s="2">
        <v>1501.2</v>
      </c>
      <c r="F29" s="2" t="s">
        <v>6071</v>
      </c>
      <c r="G29" s="10"/>
      <c r="H29" s="10">
        <v>80</v>
      </c>
      <c r="I29" s="10">
        <v>17</v>
      </c>
      <c r="J29" s="13">
        <v>1.0000000000000001E-9</v>
      </c>
      <c r="K29" s="10">
        <v>147</v>
      </c>
      <c r="L29" s="10">
        <v>10</v>
      </c>
      <c r="M29" s="10">
        <f>($V$5/(Table414[[#This Row],[modified  Half Life]]*Table414[[#This Row],[Order of Magnatude]]))</f>
        <v>0</v>
      </c>
      <c r="N29" s="10"/>
      <c r="O29" s="10"/>
      <c r="P29" s="10"/>
      <c r="Q29" s="10"/>
      <c r="R29" s="10"/>
    </row>
    <row r="30" spans="1:18" x14ac:dyDescent="0.25">
      <c r="A30" s="10">
        <v>33</v>
      </c>
      <c r="B30" s="10">
        <v>35</v>
      </c>
      <c r="C30" s="10">
        <v>68</v>
      </c>
      <c r="D30" s="10" t="s">
        <v>126</v>
      </c>
      <c r="E30" s="2">
        <v>1571.2</v>
      </c>
      <c r="F30" s="2" t="s">
        <v>6068</v>
      </c>
      <c r="G30" s="10"/>
      <c r="H30" s="10">
        <v>107</v>
      </c>
      <c r="I30" s="10">
        <f>23-16</f>
        <v>7</v>
      </c>
      <c r="J30" s="13">
        <v>1.0000000000000001E-9</v>
      </c>
      <c r="K30" s="10">
        <v>111.4</v>
      </c>
      <c r="L30" s="10">
        <v>2</v>
      </c>
      <c r="M30" s="10">
        <f>($V$5/(Table414[[#This Row],[modified  Half Life]]*Table414[[#This Row],[Order of Magnatude]]))</f>
        <v>0</v>
      </c>
      <c r="N30" s="10"/>
      <c r="O30" s="10"/>
      <c r="P30" s="10"/>
      <c r="Q30" s="10"/>
      <c r="R30" s="10"/>
    </row>
    <row r="31" spans="1:18" x14ac:dyDescent="0.25">
      <c r="A31" s="10">
        <v>33</v>
      </c>
      <c r="B31" s="10">
        <v>35</v>
      </c>
      <c r="C31" s="10">
        <v>68</v>
      </c>
      <c r="D31" s="10" t="s">
        <v>126</v>
      </c>
      <c r="E31" s="2">
        <v>1571.2</v>
      </c>
      <c r="F31" s="2" t="s">
        <v>6068</v>
      </c>
      <c r="G31" s="10"/>
      <c r="H31" s="10">
        <v>19</v>
      </c>
      <c r="I31" s="10">
        <v>3</v>
      </c>
      <c r="J31" s="13">
        <v>1.0000000000000001E-9</v>
      </c>
      <c r="K31" s="10">
        <v>248.4</v>
      </c>
      <c r="L31" s="10">
        <v>2</v>
      </c>
      <c r="M31" s="10">
        <f>($V$5/(Table414[[#This Row],[modified  Half Life]]*Table414[[#This Row],[Order of Magnatude]]))</f>
        <v>0</v>
      </c>
      <c r="N31" s="10"/>
      <c r="O31" s="10"/>
      <c r="P31" s="10"/>
      <c r="Q31" s="10"/>
      <c r="R31" s="10"/>
    </row>
    <row r="32" spans="1:18" x14ac:dyDescent="0.25">
      <c r="A32" s="11">
        <v>33</v>
      </c>
      <c r="B32" s="11">
        <v>35</v>
      </c>
      <c r="C32" s="11">
        <v>68</v>
      </c>
      <c r="D32" s="11" t="s">
        <v>126</v>
      </c>
      <c r="E32" s="2">
        <v>2157.8000000000002</v>
      </c>
      <c r="F32" s="2" t="s">
        <v>6068</v>
      </c>
      <c r="G32" s="11"/>
      <c r="H32" s="11">
        <v>107</v>
      </c>
      <c r="I32" s="11">
        <f>23-16</f>
        <v>7</v>
      </c>
      <c r="J32" s="12">
        <v>1.0000000000000001E-9</v>
      </c>
      <c r="K32" s="11">
        <v>265</v>
      </c>
      <c r="L32" s="11">
        <v>3</v>
      </c>
      <c r="M32" s="11">
        <f>($V$5/(Table414[[#This Row],[modified  Half Life]]*Table414[[#This Row],[Order of Magnatude]]))</f>
        <v>0</v>
      </c>
      <c r="N32" s="11"/>
      <c r="O32" s="11"/>
      <c r="P32" s="11"/>
      <c r="Q32" s="11"/>
      <c r="R32" s="11"/>
    </row>
    <row r="33" spans="1:18" x14ac:dyDescent="0.25">
      <c r="A33" s="10">
        <v>33</v>
      </c>
      <c r="B33" s="10">
        <v>35</v>
      </c>
      <c r="C33" s="10">
        <v>68</v>
      </c>
      <c r="D33" s="10" t="s">
        <v>126</v>
      </c>
      <c r="E33" s="2">
        <v>2157.8000000000002</v>
      </c>
      <c r="F33" s="2" t="s">
        <v>6068</v>
      </c>
      <c r="G33" s="10"/>
      <c r="H33" s="10">
        <v>19</v>
      </c>
      <c r="I33" s="10">
        <v>3</v>
      </c>
      <c r="J33" s="13">
        <v>1.0000000000000001E-9</v>
      </c>
      <c r="K33" s="10">
        <v>266.60000000000002</v>
      </c>
      <c r="L33" s="10">
        <v>5</v>
      </c>
      <c r="M33" s="10">
        <f>($V$5/(Table414[[#This Row],[modified  Half Life]]*Table414[[#This Row],[Order of Magnatude]]))</f>
        <v>0</v>
      </c>
      <c r="N33" s="10"/>
      <c r="O33" s="10"/>
      <c r="P33" s="10"/>
      <c r="Q33" s="10"/>
      <c r="R33" s="10"/>
    </row>
    <row r="34" spans="1:18" x14ac:dyDescent="0.25">
      <c r="A34" s="11">
        <v>33</v>
      </c>
      <c r="B34" s="11">
        <v>35</v>
      </c>
      <c r="C34" s="11">
        <v>68</v>
      </c>
      <c r="D34" s="11" t="s">
        <v>126</v>
      </c>
      <c r="E34" s="2">
        <v>2157.8000000000002</v>
      </c>
      <c r="F34" s="2" t="s">
        <v>6068</v>
      </c>
      <c r="G34" s="11"/>
      <c r="H34" s="11">
        <v>107</v>
      </c>
      <c r="I34" s="11">
        <f>23-16</f>
        <v>7</v>
      </c>
      <c r="J34" s="12">
        <v>1.0000000000000001E-9</v>
      </c>
      <c r="K34" s="11">
        <v>426.1</v>
      </c>
      <c r="L34" s="11">
        <v>4</v>
      </c>
      <c r="M34" s="11">
        <f>($V$5/(Table414[[#This Row],[modified  Half Life]]*Table414[[#This Row],[Order of Magnatude]]))</f>
        <v>0</v>
      </c>
      <c r="N34" s="11"/>
      <c r="O34" s="11"/>
      <c r="P34" s="11"/>
      <c r="Q34" s="11"/>
      <c r="R34" s="11"/>
    </row>
    <row r="35" spans="1:18" x14ac:dyDescent="0.25">
      <c r="A35" s="10">
        <v>33</v>
      </c>
      <c r="B35" s="10">
        <v>35</v>
      </c>
      <c r="C35" s="10">
        <v>68</v>
      </c>
      <c r="D35" s="10" t="s">
        <v>126</v>
      </c>
      <c r="E35" s="2">
        <v>425.1</v>
      </c>
      <c r="F35" s="2" t="s">
        <v>6068</v>
      </c>
      <c r="G35" s="10"/>
      <c r="H35" s="10">
        <v>36</v>
      </c>
      <c r="I35" s="10">
        <v>2</v>
      </c>
      <c r="J35" s="13">
        <v>1.0000000000000001E-9</v>
      </c>
      <c r="K35" s="10">
        <v>63.9</v>
      </c>
      <c r="L35" s="10">
        <v>1</v>
      </c>
      <c r="M35" s="10">
        <f>($V$5/(Table414[[#This Row],[modified  Half Life]]*Table414[[#This Row],[Order of Magnatude]]))</f>
        <v>0</v>
      </c>
      <c r="N35" s="10"/>
      <c r="O35" s="10"/>
      <c r="P35" s="10"/>
      <c r="Q35" s="10"/>
      <c r="R35" s="10"/>
    </row>
    <row r="36" spans="1:18" x14ac:dyDescent="0.25">
      <c r="A36" s="11">
        <v>33</v>
      </c>
      <c r="B36" s="11">
        <v>35</v>
      </c>
      <c r="C36" s="11">
        <v>68</v>
      </c>
      <c r="D36" s="11" t="s">
        <v>126</v>
      </c>
      <c r="E36" s="2">
        <v>425.1</v>
      </c>
      <c r="F36" s="2" t="s">
        <v>6068</v>
      </c>
      <c r="G36" s="11"/>
      <c r="H36" s="11">
        <v>107</v>
      </c>
      <c r="I36" s="11">
        <f>23-16</f>
        <v>7</v>
      </c>
      <c r="J36" s="12">
        <v>1.0000000000000001E-9</v>
      </c>
      <c r="K36" s="11">
        <v>72.599999999999994</v>
      </c>
      <c r="L36" s="11">
        <v>5</v>
      </c>
      <c r="M36" s="11">
        <f>($V$5/(Table414[[#This Row],[modified  Half Life]]*Table414[[#This Row],[Order of Magnatude]]))</f>
        <v>0</v>
      </c>
      <c r="N36" s="11"/>
      <c r="O36" s="11"/>
      <c r="P36" s="11"/>
      <c r="Q36" s="11"/>
      <c r="R36" s="11"/>
    </row>
    <row r="37" spans="1:18" x14ac:dyDescent="0.25">
      <c r="A37" s="10">
        <v>33</v>
      </c>
      <c r="B37" s="10">
        <v>35</v>
      </c>
      <c r="C37" s="10">
        <v>68</v>
      </c>
      <c r="D37" s="10" t="s">
        <v>126</v>
      </c>
      <c r="E37" s="2">
        <v>425.1</v>
      </c>
      <c r="F37" s="2" t="s">
        <v>6068</v>
      </c>
      <c r="G37" s="10"/>
      <c r="H37" s="10">
        <v>36</v>
      </c>
      <c r="I37" s="10">
        <v>2</v>
      </c>
      <c r="J37" s="13">
        <v>1.0000000000000001E-9</v>
      </c>
      <c r="K37" s="10">
        <v>854.2</v>
      </c>
      <c r="L37" s="10">
        <v>3</v>
      </c>
      <c r="M37" s="10">
        <f>($V$5/(Table414[[#This Row],[modified  Half Life]]*Table414[[#This Row],[Order of Magnatude]]))</f>
        <v>0</v>
      </c>
      <c r="N37" s="10"/>
      <c r="O37" s="10"/>
      <c r="P37" s="10"/>
      <c r="Q37" s="10"/>
      <c r="R37" s="10"/>
    </row>
    <row r="38" spans="1:18" x14ac:dyDescent="0.25">
      <c r="A38" s="11">
        <v>33</v>
      </c>
      <c r="B38" s="11">
        <v>35</v>
      </c>
      <c r="C38" s="11">
        <v>68</v>
      </c>
      <c r="D38" s="11" t="s">
        <v>126</v>
      </c>
      <c r="E38" s="2">
        <v>425.1</v>
      </c>
      <c r="F38" s="2" t="s">
        <v>6068</v>
      </c>
      <c r="G38" s="11"/>
      <c r="H38" s="11">
        <v>36</v>
      </c>
      <c r="I38" s="11">
        <v>2</v>
      </c>
      <c r="J38" s="12">
        <v>1.0000000000000001E-9</v>
      </c>
      <c r="K38" s="11">
        <v>943.6</v>
      </c>
      <c r="L38" s="11" t="s">
        <v>3182</v>
      </c>
      <c r="M38" s="11">
        <f>($V$5/(Table414[[#This Row],[modified  Half Life]]*Table414[[#This Row],[Order of Magnatude]]))</f>
        <v>0</v>
      </c>
      <c r="N38" s="11"/>
      <c r="O38" s="11"/>
      <c r="P38" s="11"/>
      <c r="Q38" s="11"/>
      <c r="R38" s="11"/>
    </row>
    <row r="39" spans="1:18" x14ac:dyDescent="0.25">
      <c r="A39" s="11">
        <v>33</v>
      </c>
      <c r="B39" s="11">
        <v>38</v>
      </c>
      <c r="C39" s="11">
        <v>71</v>
      </c>
      <c r="D39" s="11" t="s">
        <v>126</v>
      </c>
      <c r="E39" s="2">
        <v>1000.31</v>
      </c>
      <c r="F39" s="2" t="s">
        <v>6075</v>
      </c>
      <c r="G39" s="11"/>
      <c r="H39" s="11">
        <v>19.8</v>
      </c>
      <c r="I39" s="11">
        <v>3</v>
      </c>
      <c r="J39" s="12">
        <v>1.0000000000000001E-9</v>
      </c>
      <c r="K39" s="11">
        <v>1000.26</v>
      </c>
      <c r="L39" s="11">
        <v>14</v>
      </c>
      <c r="M39" s="11">
        <f>($V$5/(Table414[[#This Row],[modified  Half Life]]*Table414[[#This Row],[Order of Magnatude]]))</f>
        <v>0</v>
      </c>
      <c r="N39" s="11"/>
      <c r="O39" s="11"/>
      <c r="P39" s="11"/>
      <c r="Q39" s="11"/>
      <c r="R39" s="11"/>
    </row>
    <row r="40" spans="1:18" x14ac:dyDescent="0.25">
      <c r="A40" s="11">
        <v>33</v>
      </c>
      <c r="B40" s="11">
        <v>38</v>
      </c>
      <c r="C40" s="11">
        <v>71</v>
      </c>
      <c r="D40" s="11" t="s">
        <v>126</v>
      </c>
      <c r="E40" s="2">
        <v>143.5</v>
      </c>
      <c r="F40" s="2" t="s">
        <v>6070</v>
      </c>
      <c r="G40" s="11"/>
      <c r="H40" s="11">
        <v>59</v>
      </c>
      <c r="I40" s="11">
        <v>10</v>
      </c>
      <c r="J40" s="12">
        <v>1.0000000000000001E-9</v>
      </c>
      <c r="K40" s="11">
        <v>143.19999999999999</v>
      </c>
      <c r="L40" s="11">
        <v>3</v>
      </c>
      <c r="M40" s="11">
        <f>($V$5/(Table414[[#This Row],[modified  Half Life]]*Table414[[#This Row],[Order of Magnatude]]))</f>
        <v>0</v>
      </c>
      <c r="N40" s="11"/>
      <c r="O40" s="11"/>
      <c r="P40" s="11"/>
      <c r="Q40" s="11"/>
      <c r="R40" s="11"/>
    </row>
    <row r="41" spans="1:18" x14ac:dyDescent="0.25">
      <c r="A41" s="10">
        <v>33</v>
      </c>
      <c r="B41" s="10">
        <v>39</v>
      </c>
      <c r="C41" s="10">
        <v>72</v>
      </c>
      <c r="D41" s="10" t="s">
        <v>126</v>
      </c>
      <c r="E41" s="2">
        <v>213.56299999999999</v>
      </c>
      <c r="F41" s="2" t="s">
        <v>6083</v>
      </c>
      <c r="G41" s="10"/>
      <c r="H41" s="10">
        <v>27</v>
      </c>
      <c r="I41" s="10">
        <v>1</v>
      </c>
      <c r="J41" s="13">
        <v>1.0000000000000001E-9</v>
      </c>
      <c r="K41" s="10">
        <v>104.58</v>
      </c>
      <c r="L41" s="10">
        <v>11</v>
      </c>
      <c r="M41" s="10">
        <f>($V$5/(Table414[[#This Row],[modified  Half Life]]*Table414[[#This Row],[Order of Magnatude]]))</f>
        <v>0</v>
      </c>
      <c r="N41" s="10"/>
      <c r="O41" s="10"/>
      <c r="P41" s="10"/>
      <c r="Q41" s="10"/>
      <c r="R41" s="10"/>
    </row>
    <row r="42" spans="1:18" x14ac:dyDescent="0.25">
      <c r="A42" s="11">
        <v>33</v>
      </c>
      <c r="B42" s="11">
        <v>39</v>
      </c>
      <c r="C42" s="11">
        <v>72</v>
      </c>
      <c r="D42" s="11" t="s">
        <v>126</v>
      </c>
      <c r="E42" s="2">
        <v>213.56299999999999</v>
      </c>
      <c r="F42" s="2" t="s">
        <v>6083</v>
      </c>
      <c r="G42" s="11"/>
      <c r="H42" s="11">
        <v>85</v>
      </c>
      <c r="I42" s="11">
        <v>5</v>
      </c>
      <c r="J42" s="12">
        <v>1.0000000000000001E-9</v>
      </c>
      <c r="K42" s="11">
        <v>166.77</v>
      </c>
      <c r="L42" s="11">
        <v>5</v>
      </c>
      <c r="M42" s="11">
        <f>($V$5/(Table414[[#This Row],[modified  Half Life]]*Table414[[#This Row],[Order of Magnatude]]))</f>
        <v>0</v>
      </c>
      <c r="N42" s="11"/>
      <c r="O42" s="11"/>
      <c r="P42" s="11"/>
      <c r="Q42" s="11"/>
      <c r="R42" s="11"/>
    </row>
    <row r="43" spans="1:18" x14ac:dyDescent="0.25">
      <c r="A43" s="10">
        <v>33</v>
      </c>
      <c r="B43" s="10">
        <v>39</v>
      </c>
      <c r="C43" s="10">
        <v>72</v>
      </c>
      <c r="D43" s="10" t="s">
        <v>126</v>
      </c>
      <c r="E43" s="2">
        <v>309.74099999999999</v>
      </c>
      <c r="F43" s="2" t="s">
        <v>6089</v>
      </c>
      <c r="G43" s="10"/>
      <c r="H43" s="10">
        <v>87.9</v>
      </c>
      <c r="I43" s="10">
        <v>17</v>
      </c>
      <c r="J43" s="13">
        <v>1.0000000000000001E-9</v>
      </c>
      <c r="K43" s="10">
        <v>200.02</v>
      </c>
      <c r="L43" s="10">
        <v>9</v>
      </c>
      <c r="M43" s="10">
        <f>($V$5/(Table414[[#This Row],[modified  Half Life]]*Table414[[#This Row],[Order of Magnatude]]))</f>
        <v>0</v>
      </c>
      <c r="N43" s="10"/>
      <c r="O43" s="10"/>
      <c r="P43" s="10"/>
      <c r="Q43" s="10"/>
      <c r="R43" s="10"/>
    </row>
    <row r="44" spans="1:18" x14ac:dyDescent="0.25">
      <c r="A44" s="11">
        <v>33</v>
      </c>
      <c r="B44" s="11">
        <v>39</v>
      </c>
      <c r="C44" s="11">
        <v>72</v>
      </c>
      <c r="D44" s="11" t="s">
        <v>126</v>
      </c>
      <c r="E44" s="2">
        <v>309.74099999999999</v>
      </c>
      <c r="F44" s="2" t="s">
        <v>6089</v>
      </c>
      <c r="G44" s="11"/>
      <c r="H44" s="11">
        <v>85</v>
      </c>
      <c r="I44" s="11">
        <v>5</v>
      </c>
      <c r="J44" s="12">
        <v>1.0000000000000001E-9</v>
      </c>
      <c r="K44" s="11">
        <v>213.68</v>
      </c>
      <c r="L44" s="11">
        <v>4</v>
      </c>
      <c r="M44" s="11">
        <f>($V$5/(Table414[[#This Row],[modified  Half Life]]*Table414[[#This Row],[Order of Magnatude]]))</f>
        <v>0</v>
      </c>
      <c r="N44" s="11"/>
      <c r="O44" s="11"/>
      <c r="P44" s="11"/>
      <c r="Q44" s="11"/>
      <c r="R44" s="11"/>
    </row>
    <row r="45" spans="1:18" x14ac:dyDescent="0.25">
      <c r="A45" s="10">
        <v>33</v>
      </c>
      <c r="B45" s="10">
        <v>39</v>
      </c>
      <c r="C45" s="10">
        <v>72</v>
      </c>
      <c r="D45" s="10" t="s">
        <v>126</v>
      </c>
      <c r="E45" s="2">
        <v>318.19</v>
      </c>
      <c r="F45" s="2" t="s">
        <v>6066</v>
      </c>
      <c r="G45" s="10"/>
      <c r="H45" s="10">
        <v>27</v>
      </c>
      <c r="I45" s="10">
        <v>5</v>
      </c>
      <c r="J45" s="13">
        <v>1.0000000000000001E-9</v>
      </c>
      <c r="K45" s="10">
        <v>309.77</v>
      </c>
      <c r="L45" s="10">
        <v>3</v>
      </c>
      <c r="M45" s="10">
        <f>($V$5/(Table414[[#This Row],[modified  Half Life]]*Table414[[#This Row],[Order of Magnatude]]))</f>
        <v>0</v>
      </c>
      <c r="N45" s="10"/>
      <c r="O45" s="10"/>
      <c r="P45" s="10"/>
      <c r="Q45" s="10"/>
      <c r="R45" s="10"/>
    </row>
    <row r="46" spans="1:18" x14ac:dyDescent="0.25">
      <c r="A46" s="11">
        <v>33</v>
      </c>
      <c r="B46" s="11">
        <v>39</v>
      </c>
      <c r="C46" s="11">
        <v>72</v>
      </c>
      <c r="D46" s="11" t="s">
        <v>126</v>
      </c>
      <c r="E46" s="2">
        <v>318.19</v>
      </c>
      <c r="F46" s="2" t="s">
        <v>6066</v>
      </c>
      <c r="G46" s="11"/>
      <c r="H46" s="11">
        <v>27</v>
      </c>
      <c r="I46" s="11">
        <v>1</v>
      </c>
      <c r="J46" s="12">
        <v>1.0000000000000001E-9</v>
      </c>
      <c r="K46" s="11">
        <v>318.39</v>
      </c>
      <c r="L46" s="11">
        <v>25</v>
      </c>
      <c r="M46" s="11">
        <f>($V$5/(Table414[[#This Row],[modified  Half Life]]*Table414[[#This Row],[Order of Magnatude]]))</f>
        <v>0</v>
      </c>
      <c r="N46" s="11"/>
      <c r="O46" s="11"/>
      <c r="P46" s="11"/>
      <c r="Q46" s="11"/>
      <c r="R46" s="11"/>
    </row>
    <row r="47" spans="1:18" x14ac:dyDescent="0.25">
      <c r="A47" s="10">
        <v>33</v>
      </c>
      <c r="B47" s="10">
        <v>39</v>
      </c>
      <c r="C47" s="10">
        <v>72</v>
      </c>
      <c r="D47" s="10" t="s">
        <v>126</v>
      </c>
      <c r="E47" s="2">
        <v>46.024999999999999</v>
      </c>
      <c r="F47" s="2" t="s">
        <v>6081</v>
      </c>
      <c r="G47" s="10"/>
      <c r="H47" s="10">
        <v>10.7</v>
      </c>
      <c r="I47" s="10">
        <v>3</v>
      </c>
      <c r="J47" s="13">
        <v>1.0000000000000001E-9</v>
      </c>
      <c r="K47" s="10">
        <v>45.89</v>
      </c>
      <c r="L47" s="10">
        <v>4</v>
      </c>
      <c r="M47" s="10">
        <f>($V$5/(Table414[[#This Row],[modified  Half Life]]*Table414[[#This Row],[Order of Magnatude]]))</f>
        <v>0</v>
      </c>
      <c r="N47" s="10"/>
      <c r="O47" s="10"/>
      <c r="P47" s="10"/>
      <c r="Q47" s="10"/>
      <c r="R47" s="10"/>
    </row>
    <row r="48" spans="1:18" x14ac:dyDescent="0.25">
      <c r="A48" s="11">
        <v>33</v>
      </c>
      <c r="B48" s="11">
        <v>39</v>
      </c>
      <c r="C48" s="11">
        <v>72</v>
      </c>
      <c r="D48" s="11" t="s">
        <v>126</v>
      </c>
      <c r="E48" s="2">
        <v>562.85</v>
      </c>
      <c r="F48" s="2" t="s">
        <v>6073</v>
      </c>
      <c r="G48" s="11"/>
      <c r="H48" s="11">
        <v>27</v>
      </c>
      <c r="I48" s="11">
        <v>5</v>
      </c>
      <c r="J48" s="12">
        <v>1.0000000000000001E-9</v>
      </c>
      <c r="K48" s="11">
        <v>96.09</v>
      </c>
      <c r="L48" s="11">
        <v>5</v>
      </c>
      <c r="M48" s="11">
        <f>($V$5/(Table414[[#This Row],[modified  Half Life]]*Table414[[#This Row],[Order of Magnatude]]))</f>
        <v>0</v>
      </c>
      <c r="N48" s="11"/>
      <c r="O48" s="11"/>
      <c r="P48" s="11"/>
      <c r="Q48" s="11"/>
      <c r="R48" s="11"/>
    </row>
    <row r="49" spans="1:18" x14ac:dyDescent="0.25">
      <c r="A49" s="11">
        <v>33</v>
      </c>
      <c r="B49" s="11">
        <v>41</v>
      </c>
      <c r="C49" s="11">
        <v>74</v>
      </c>
      <c r="D49" s="11" t="s">
        <v>126</v>
      </c>
      <c r="E49" s="2">
        <v>259.18700000000001</v>
      </c>
      <c r="F49" s="2" t="s">
        <v>6075</v>
      </c>
      <c r="G49" s="11"/>
      <c r="H49" s="11">
        <v>26.8</v>
      </c>
      <c r="I49" s="11">
        <v>5</v>
      </c>
      <c r="J49" s="12">
        <v>1.0000000000000001E-9</v>
      </c>
      <c r="K49" s="11">
        <v>259.2</v>
      </c>
      <c r="L49" s="11">
        <v>3</v>
      </c>
      <c r="M49" s="11">
        <f>($V$5/(Table414[[#This Row],[modified  Half Life]]*Table414[[#This Row],[Order of Magnatude]]))</f>
        <v>0</v>
      </c>
      <c r="N49" s="11"/>
      <c r="O49" s="11"/>
      <c r="P49" s="11"/>
      <c r="Q49" s="11"/>
      <c r="R49" s="11"/>
    </row>
    <row r="50" spans="1:18" x14ac:dyDescent="0.25">
      <c r="A50" s="11">
        <v>33</v>
      </c>
      <c r="B50" s="11">
        <v>41</v>
      </c>
      <c r="C50" s="11">
        <v>74</v>
      </c>
      <c r="D50" s="11" t="s">
        <v>126</v>
      </c>
      <c r="E50" s="2">
        <v>259.18700000000001</v>
      </c>
      <c r="F50" s="2" t="s">
        <v>6075</v>
      </c>
      <c r="G50" s="11"/>
      <c r="H50" s="11">
        <v>26.8</v>
      </c>
      <c r="I50" s="11">
        <v>5</v>
      </c>
      <c r="J50" s="12">
        <v>1.0000000000000001E-9</v>
      </c>
      <c r="K50" s="11">
        <v>76.13</v>
      </c>
      <c r="L50" s="11">
        <v>1</v>
      </c>
      <c r="M50" s="11">
        <f>($V$5/(Table414[[#This Row],[modified  Half Life]]*Table414[[#This Row],[Order of Magnatude]]))</f>
        <v>0</v>
      </c>
      <c r="N50" s="11"/>
      <c r="O50" s="11"/>
      <c r="P50" s="11"/>
      <c r="Q50" s="11"/>
      <c r="R50" s="11"/>
    </row>
    <row r="51" spans="1:18" x14ac:dyDescent="0.25">
      <c r="A51" s="10">
        <v>85</v>
      </c>
      <c r="B51" s="10">
        <v>114</v>
      </c>
      <c r="C51" s="10">
        <v>199</v>
      </c>
      <c r="D51" s="10" t="s">
        <v>4883</v>
      </c>
      <c r="E51" s="2">
        <v>2293.4</v>
      </c>
      <c r="F51" s="2" t="s">
        <v>6072</v>
      </c>
      <c r="G51" s="10"/>
      <c r="H51" s="10">
        <v>70</v>
      </c>
      <c r="I51" s="11">
        <v>20</v>
      </c>
      <c r="J51" s="12">
        <v>1.0000000000000001E-9</v>
      </c>
      <c r="K51" s="10">
        <v>572.9</v>
      </c>
      <c r="L51" s="11" t="s">
        <v>6067</v>
      </c>
      <c r="M51" s="11">
        <f>($V$5/(Table414[[#This Row],[modified  Half Life]]*Table414[[#This Row],[Order of Magnatude]]))</f>
        <v>0</v>
      </c>
      <c r="N51" s="11"/>
      <c r="O51" s="11"/>
      <c r="P51" s="11"/>
      <c r="Q51" s="11"/>
      <c r="R51" s="11"/>
    </row>
    <row r="52" spans="1:18" x14ac:dyDescent="0.25">
      <c r="A52" s="10">
        <v>85</v>
      </c>
      <c r="B52" s="10">
        <v>116</v>
      </c>
      <c r="C52" s="10">
        <v>201</v>
      </c>
      <c r="D52" s="10" t="s">
        <v>4883</v>
      </c>
      <c r="E52" s="2">
        <v>2319</v>
      </c>
      <c r="F52" s="2" t="s">
        <v>6069</v>
      </c>
      <c r="G52" s="10"/>
      <c r="H52" s="10">
        <v>15.9</v>
      </c>
      <c r="I52" s="11">
        <v>14</v>
      </c>
      <c r="J52" s="12">
        <v>1.0000000000000001E-9</v>
      </c>
      <c r="K52" s="10">
        <v>114.1</v>
      </c>
      <c r="L52" s="11"/>
      <c r="M52" s="11">
        <f>($V$5/(Table414[[#This Row],[modified  Half Life]]*Table414[[#This Row],[Order of Magnatude]]))</f>
        <v>0</v>
      </c>
      <c r="N52" s="11"/>
      <c r="O52" s="11"/>
      <c r="P52" s="11"/>
      <c r="Q52" s="11"/>
      <c r="R52" s="11"/>
    </row>
    <row r="53" spans="1:18" x14ac:dyDescent="0.25">
      <c r="A53" s="10">
        <v>85</v>
      </c>
      <c r="B53" s="10">
        <v>116</v>
      </c>
      <c r="C53" s="10">
        <v>201</v>
      </c>
      <c r="D53" s="10" t="s">
        <v>4883</v>
      </c>
      <c r="E53" s="2">
        <v>459.2</v>
      </c>
      <c r="F53" s="2" t="s">
        <v>6074</v>
      </c>
      <c r="G53" s="10"/>
      <c r="H53" s="10">
        <v>15.9</v>
      </c>
      <c r="I53" s="11">
        <v>14</v>
      </c>
      <c r="J53" s="12">
        <v>1.0000000000000001E-9</v>
      </c>
      <c r="K53" s="10">
        <v>749</v>
      </c>
      <c r="L53" s="11" t="s">
        <v>6065</v>
      </c>
      <c r="M53" s="11">
        <f>($V$5/(Table414[[#This Row],[modified  Half Life]]*Table414[[#This Row],[Order of Magnatude]]))</f>
        <v>0</v>
      </c>
      <c r="N53" s="11"/>
      <c r="O53" s="11"/>
      <c r="P53" s="11"/>
      <c r="Q53" s="11"/>
      <c r="R53" s="11"/>
    </row>
    <row r="54" spans="1:18" x14ac:dyDescent="0.25">
      <c r="A54" s="10">
        <v>85</v>
      </c>
      <c r="B54" s="10">
        <v>118</v>
      </c>
      <c r="C54" s="10">
        <v>203</v>
      </c>
      <c r="D54" s="10" t="s">
        <v>4883</v>
      </c>
      <c r="E54" s="2">
        <v>2044.2</v>
      </c>
      <c r="F54" s="2" t="s">
        <v>6065</v>
      </c>
      <c r="G54" s="10"/>
      <c r="H54" s="10">
        <v>16.600000000000001</v>
      </c>
      <c r="I54" s="11">
        <v>7</v>
      </c>
      <c r="J54" s="12">
        <v>1.0000000000000001E-9</v>
      </c>
      <c r="K54" s="10">
        <v>100</v>
      </c>
      <c r="L54" s="11"/>
      <c r="M54" s="11">
        <f>($V$5/(Table414[[#This Row],[modified  Half Life]]*Table414[[#This Row],[Order of Magnatude]]))</f>
        <v>0</v>
      </c>
      <c r="N54" s="11"/>
      <c r="O54" s="11"/>
      <c r="P54" s="11"/>
      <c r="Q54" s="11"/>
      <c r="R54" s="11"/>
    </row>
    <row r="55" spans="1:18" x14ac:dyDescent="0.25">
      <c r="A55" s="10">
        <v>85</v>
      </c>
      <c r="B55" s="10">
        <v>118</v>
      </c>
      <c r="C55" s="10">
        <v>203</v>
      </c>
      <c r="D55" s="10" t="s">
        <v>4883</v>
      </c>
      <c r="E55" s="2">
        <v>2044.2</v>
      </c>
      <c r="F55" s="2" t="s">
        <v>6065</v>
      </c>
      <c r="G55" s="10"/>
      <c r="H55" s="10">
        <v>13.9</v>
      </c>
      <c r="I55" s="11">
        <v>14</v>
      </c>
      <c r="J55" s="12">
        <v>1.0000000000000001E-9</v>
      </c>
      <c r="K55" s="10">
        <v>63.5</v>
      </c>
      <c r="L55" s="11" t="s">
        <v>6065</v>
      </c>
      <c r="M55" s="11">
        <f>($V$5/(Table414[[#This Row],[modified  Half Life]]*Table414[[#This Row],[Order of Magnatude]]))</f>
        <v>0</v>
      </c>
      <c r="N55" s="11"/>
      <c r="O55" s="11"/>
      <c r="P55" s="11"/>
      <c r="Q55" s="11"/>
      <c r="R55" s="11"/>
    </row>
    <row r="56" spans="1:18" x14ac:dyDescent="0.25">
      <c r="A56" s="10">
        <v>85</v>
      </c>
      <c r="B56" s="10">
        <v>118</v>
      </c>
      <c r="C56" s="10">
        <v>203</v>
      </c>
      <c r="D56" s="10" t="s">
        <v>4883</v>
      </c>
      <c r="E56" s="2">
        <v>2330</v>
      </c>
      <c r="F56" s="2" t="s">
        <v>6065</v>
      </c>
      <c r="G56" s="10"/>
      <c r="H56" s="10">
        <v>13.9</v>
      </c>
      <c r="I56" s="11">
        <v>14</v>
      </c>
      <c r="J56" s="12">
        <v>1.0000000000000001E-9</v>
      </c>
      <c r="K56" s="10">
        <v>80</v>
      </c>
      <c r="L56" s="11" t="s">
        <v>6068</v>
      </c>
      <c r="M56" s="11">
        <f>($V$5/(Table414[[#This Row],[modified  Half Life]]*Table414[[#This Row],[Order of Magnatude]]))</f>
        <v>0</v>
      </c>
      <c r="N56" s="11"/>
      <c r="O56" s="11"/>
      <c r="P56" s="11"/>
      <c r="Q56" s="11"/>
      <c r="R56" s="11"/>
    </row>
    <row r="57" spans="1:18" x14ac:dyDescent="0.25">
      <c r="A57" s="10">
        <v>85</v>
      </c>
      <c r="B57" s="10">
        <v>119</v>
      </c>
      <c r="C57" s="10">
        <v>204</v>
      </c>
      <c r="D57" s="10" t="s">
        <v>4883</v>
      </c>
      <c r="E57" s="2">
        <v>4016.8</v>
      </c>
      <c r="F57" s="2" t="s">
        <v>6074</v>
      </c>
      <c r="G57" s="10"/>
      <c r="H57" s="10">
        <v>36</v>
      </c>
      <c r="I57" s="11">
        <v>35</v>
      </c>
      <c r="J57" s="12">
        <v>1.0000000000000001E-9</v>
      </c>
      <c r="K57" s="10">
        <v>718.3</v>
      </c>
      <c r="L57" s="11" t="s">
        <v>6069</v>
      </c>
      <c r="M57" s="11">
        <f>($V$5/(Table414[[#This Row],[modified  Half Life]]*Table414[[#This Row],[Order of Magnatude]]))</f>
        <v>0</v>
      </c>
      <c r="N57" s="11"/>
      <c r="O57" s="11"/>
      <c r="P57" s="11"/>
      <c r="Q57" s="11"/>
      <c r="R57" s="11"/>
    </row>
    <row r="58" spans="1:18" x14ac:dyDescent="0.25">
      <c r="A58" s="10">
        <v>85</v>
      </c>
      <c r="B58" s="10">
        <v>119</v>
      </c>
      <c r="C58" s="10">
        <v>204</v>
      </c>
      <c r="D58" s="10" t="s">
        <v>4883</v>
      </c>
      <c r="E58" s="2">
        <v>587.29999999999995</v>
      </c>
      <c r="F58" s="2" t="s">
        <v>6084</v>
      </c>
      <c r="G58" s="10"/>
      <c r="H58" s="10">
        <v>36</v>
      </c>
      <c r="I58" s="11">
        <v>35</v>
      </c>
      <c r="J58" s="12">
        <v>1.0000000000000001E-9</v>
      </c>
      <c r="K58" s="10">
        <v>975.6</v>
      </c>
      <c r="L58" s="11" t="s">
        <v>6069</v>
      </c>
      <c r="M58" s="11">
        <f>($V$5/(Table414[[#This Row],[modified  Half Life]]*Table414[[#This Row],[Order of Magnatude]]))</f>
        <v>0</v>
      </c>
      <c r="N58" s="11"/>
      <c r="O58" s="11"/>
      <c r="P58" s="11"/>
      <c r="Q58" s="11"/>
      <c r="R58" s="11"/>
    </row>
    <row r="59" spans="1:18" x14ac:dyDescent="0.25">
      <c r="A59" s="10">
        <v>85</v>
      </c>
      <c r="B59" s="10">
        <v>120</v>
      </c>
      <c r="C59" s="10">
        <v>205</v>
      </c>
      <c r="D59" s="10" t="s">
        <v>4883</v>
      </c>
      <c r="E59" s="2">
        <v>2062.61</v>
      </c>
      <c r="F59" s="2" t="s">
        <v>6089</v>
      </c>
      <c r="G59" s="10"/>
      <c r="H59" s="10">
        <v>66.599999999999994</v>
      </c>
      <c r="I59" s="11">
        <v>19</v>
      </c>
      <c r="J59" s="12">
        <v>1.0000000000000001E-9</v>
      </c>
      <c r="K59" s="10">
        <v>8.3000000000000007</v>
      </c>
      <c r="L59" s="11" t="s">
        <v>6075</v>
      </c>
      <c r="M59" s="11">
        <f>($V$5/(Table414[[#This Row],[modified  Half Life]]*Table414[[#This Row],[Order of Magnatude]]))</f>
        <v>0</v>
      </c>
      <c r="N59" s="11"/>
      <c r="O59" s="11"/>
      <c r="P59" s="11"/>
      <c r="Q59" s="11"/>
      <c r="R59" s="11"/>
    </row>
    <row r="60" spans="1:18" x14ac:dyDescent="0.25">
      <c r="A60" s="10">
        <v>85</v>
      </c>
      <c r="B60" s="10">
        <v>120</v>
      </c>
      <c r="C60" s="10">
        <v>205</v>
      </c>
      <c r="D60" s="10" t="s">
        <v>4883</v>
      </c>
      <c r="E60" s="2">
        <v>2062.61</v>
      </c>
      <c r="F60" s="2" t="s">
        <v>6089</v>
      </c>
      <c r="G60" s="10"/>
      <c r="H60" s="10">
        <v>66.599999999999994</v>
      </c>
      <c r="I60" s="11">
        <v>19</v>
      </c>
      <c r="J60" s="12">
        <v>1.0000000000000001E-9</v>
      </c>
      <c r="K60" s="10">
        <v>126.7</v>
      </c>
      <c r="L60" s="11" t="s">
        <v>6067</v>
      </c>
      <c r="M60" s="11">
        <f>($V$5/(Table414[[#This Row],[modified  Half Life]]*Table414[[#This Row],[Order of Magnatude]]))</f>
        <v>0</v>
      </c>
      <c r="N60" s="11"/>
      <c r="O60" s="11"/>
      <c r="P60" s="11"/>
      <c r="Q60" s="11"/>
      <c r="R60" s="11"/>
    </row>
    <row r="61" spans="1:18" x14ac:dyDescent="0.25">
      <c r="A61" s="10">
        <v>85</v>
      </c>
      <c r="B61" s="10">
        <v>122</v>
      </c>
      <c r="C61" s="10">
        <v>207</v>
      </c>
      <c r="D61" s="10" t="s">
        <v>4883</v>
      </c>
      <c r="E61" s="2">
        <v>2117.3000000000002</v>
      </c>
      <c r="F61" s="2" t="s">
        <v>6071</v>
      </c>
      <c r="G61" s="10"/>
      <c r="H61" s="10">
        <v>108</v>
      </c>
      <c r="I61" s="11">
        <v>2</v>
      </c>
      <c r="J61" s="12">
        <v>1.0000000000000001E-9</v>
      </c>
      <c r="K61" s="10">
        <v>219.6</v>
      </c>
      <c r="L61" s="11" t="s">
        <v>6065</v>
      </c>
      <c r="M61" s="11">
        <f>($V$5/(Table414[[#This Row],[modified  Half Life]]*Table414[[#This Row],[Order of Magnatude]]))</f>
        <v>0</v>
      </c>
      <c r="N61" s="11"/>
      <c r="O61" s="11"/>
      <c r="P61" s="11"/>
      <c r="Q61" s="11"/>
      <c r="R61" s="11"/>
    </row>
    <row r="62" spans="1:18" x14ac:dyDescent="0.25">
      <c r="A62" s="10">
        <v>85</v>
      </c>
      <c r="B62" s="10">
        <v>123</v>
      </c>
      <c r="C62" s="10">
        <v>208</v>
      </c>
      <c r="D62" s="10" t="s">
        <v>4883</v>
      </c>
      <c r="E62" s="2">
        <v>1090.5</v>
      </c>
      <c r="F62" s="2"/>
      <c r="G62" s="10"/>
      <c r="H62" s="10">
        <v>47.8</v>
      </c>
      <c r="I62" s="11">
        <v>10</v>
      </c>
      <c r="J62" s="12">
        <v>1.0000000000000001E-9</v>
      </c>
      <c r="K62" s="10">
        <v>186.5</v>
      </c>
      <c r="L62" s="11"/>
      <c r="M62" s="11">
        <f>($V$5/(Table414[[#This Row],[modified  Half Life]]*Table414[[#This Row],[Order of Magnatude]]))</f>
        <v>0</v>
      </c>
      <c r="N62" s="11"/>
      <c r="O62" s="11"/>
      <c r="P62" s="11"/>
      <c r="Q62" s="11"/>
      <c r="R62" s="11"/>
    </row>
    <row r="63" spans="1:18" x14ac:dyDescent="0.25">
      <c r="A63" s="10">
        <v>85</v>
      </c>
      <c r="B63" s="10">
        <v>123</v>
      </c>
      <c r="C63" s="10">
        <v>208</v>
      </c>
      <c r="D63" s="10" t="s">
        <v>4883</v>
      </c>
      <c r="E63" s="2">
        <v>1090.5</v>
      </c>
      <c r="F63" s="2"/>
      <c r="G63" s="10"/>
      <c r="H63" s="10">
        <v>47.8</v>
      </c>
      <c r="I63" s="11">
        <v>10</v>
      </c>
      <c r="J63" s="12">
        <v>1.0000000000000001E-9</v>
      </c>
      <c r="K63" s="10">
        <v>1018.5</v>
      </c>
      <c r="L63" s="11"/>
      <c r="M63" s="11">
        <f>($V$5/(Table414[[#This Row],[modified  Half Life]]*Table414[[#This Row],[Order of Magnatude]]))</f>
        <v>0</v>
      </c>
      <c r="N63" s="11"/>
      <c r="O63" s="11"/>
      <c r="P63" s="11"/>
      <c r="Q63" s="11"/>
      <c r="R63" s="11"/>
    </row>
    <row r="64" spans="1:18" x14ac:dyDescent="0.25">
      <c r="A64" s="10">
        <v>85</v>
      </c>
      <c r="B64" s="10">
        <v>124</v>
      </c>
      <c r="C64" s="10">
        <v>209</v>
      </c>
      <c r="D64" s="10" t="s">
        <v>4883</v>
      </c>
      <c r="E64" s="2">
        <v>1427.67</v>
      </c>
      <c r="F64" s="2" t="s">
        <v>6085</v>
      </c>
      <c r="G64" s="10"/>
      <c r="H64" s="10">
        <v>25</v>
      </c>
      <c r="I64" s="11">
        <v>10</v>
      </c>
      <c r="J64" s="12">
        <v>1.0000000000000001E-9</v>
      </c>
      <c r="K64" s="10">
        <v>106.1</v>
      </c>
      <c r="L64" s="11" t="s">
        <v>6067</v>
      </c>
      <c r="M64" s="11">
        <f>($V$5/(Table414[[#This Row],[modified  Half Life]]*Table414[[#This Row],[Order of Magnatude]]))</f>
        <v>0</v>
      </c>
      <c r="N64" s="11"/>
      <c r="O64" s="11"/>
      <c r="P64" s="11"/>
      <c r="Q64" s="11"/>
      <c r="R64" s="11"/>
    </row>
    <row r="65" spans="1:18" x14ac:dyDescent="0.25">
      <c r="A65" s="10">
        <v>85</v>
      </c>
      <c r="B65" s="10">
        <v>125</v>
      </c>
      <c r="C65" s="10">
        <v>210</v>
      </c>
      <c r="D65" s="10" t="s">
        <v>4883</v>
      </c>
      <c r="E65" s="2">
        <v>1363.2</v>
      </c>
      <c r="F65" s="2" t="s">
        <v>6068</v>
      </c>
      <c r="G65" s="10"/>
      <c r="H65" s="10">
        <v>23.6</v>
      </c>
      <c r="I65" s="11">
        <v>7</v>
      </c>
      <c r="J65" s="12">
        <v>1.0000000000000001E-9</v>
      </c>
      <c r="K65" s="10">
        <v>111.3</v>
      </c>
      <c r="L65" s="11"/>
      <c r="M65" s="11">
        <f>($V$5/(Table414[[#This Row],[modified  Half Life]]*Table414[[#This Row],[Order of Magnatude]]))</f>
        <v>0</v>
      </c>
      <c r="N65" s="11"/>
      <c r="O65" s="11"/>
      <c r="P65" s="11"/>
      <c r="Q65" s="11"/>
      <c r="R65" s="11"/>
    </row>
    <row r="66" spans="1:18" x14ac:dyDescent="0.25">
      <c r="A66" s="10">
        <v>85</v>
      </c>
      <c r="B66" s="10">
        <v>125</v>
      </c>
      <c r="C66" s="10">
        <v>210</v>
      </c>
      <c r="D66" s="10" t="s">
        <v>4883</v>
      </c>
      <c r="E66" s="2">
        <v>1688.7</v>
      </c>
      <c r="F66" s="2" t="s">
        <v>6065</v>
      </c>
      <c r="G66" s="10"/>
      <c r="H66" s="10">
        <v>15.5</v>
      </c>
      <c r="I66" s="11">
        <v>10</v>
      </c>
      <c r="J66" s="12">
        <v>1.0000000000000001E-9</v>
      </c>
      <c r="K66" s="10">
        <v>193.5</v>
      </c>
      <c r="L66" s="11"/>
      <c r="M66" s="11">
        <f>($V$5/(Table414[[#This Row],[modified  Half Life]]*Table414[[#This Row],[Order of Magnatude]]))</f>
        <v>0</v>
      </c>
      <c r="N66" s="11"/>
      <c r="O66" s="11"/>
      <c r="P66" s="11"/>
      <c r="Q66" s="11"/>
      <c r="R66" s="11"/>
    </row>
    <row r="67" spans="1:18" x14ac:dyDescent="0.25">
      <c r="A67" s="10">
        <v>85</v>
      </c>
      <c r="B67" s="10">
        <v>125</v>
      </c>
      <c r="C67" s="10">
        <v>210</v>
      </c>
      <c r="D67" s="10" t="s">
        <v>4883</v>
      </c>
      <c r="E67" s="2">
        <v>1688.7</v>
      </c>
      <c r="F67" s="2" t="s">
        <v>6065</v>
      </c>
      <c r="G67" s="10"/>
      <c r="H67" s="10">
        <v>15.5</v>
      </c>
      <c r="I67" s="11">
        <v>10</v>
      </c>
      <c r="J67" s="12">
        <v>1.0000000000000001E-9</v>
      </c>
      <c r="K67" s="10">
        <v>325.3</v>
      </c>
      <c r="L67" s="11"/>
      <c r="M67" s="11">
        <f>($V$5/(Table414[[#This Row],[modified  Half Life]]*Table414[[#This Row],[Order of Magnatude]]))</f>
        <v>0</v>
      </c>
      <c r="N67" s="11"/>
      <c r="O67" s="11"/>
      <c r="P67" s="11"/>
      <c r="Q67" s="11"/>
      <c r="R67" s="11"/>
    </row>
    <row r="68" spans="1:18" x14ac:dyDescent="0.25">
      <c r="A68" s="10">
        <v>85</v>
      </c>
      <c r="B68" s="10">
        <v>125</v>
      </c>
      <c r="C68" s="10">
        <v>210</v>
      </c>
      <c r="D68" s="10" t="s">
        <v>4883</v>
      </c>
      <c r="E68" s="2">
        <v>1688.7</v>
      </c>
      <c r="F68" s="2" t="s">
        <v>6065</v>
      </c>
      <c r="G68" s="10"/>
      <c r="H68" s="10">
        <v>15.5</v>
      </c>
      <c r="I68" s="11">
        <v>10</v>
      </c>
      <c r="J68" s="12">
        <v>1.0000000000000001E-9</v>
      </c>
      <c r="K68" s="10">
        <v>436.6</v>
      </c>
      <c r="L68" s="11"/>
      <c r="M68" s="11">
        <f>($V$5/(Table414[[#This Row],[modified  Half Life]]*Table414[[#This Row],[Order of Magnatude]]))</f>
        <v>0</v>
      </c>
      <c r="N68" s="11"/>
      <c r="O68" s="11"/>
      <c r="P68" s="11"/>
      <c r="Q68" s="11"/>
      <c r="R68" s="11"/>
    </row>
    <row r="69" spans="1:18" x14ac:dyDescent="0.25">
      <c r="A69" s="10">
        <v>85</v>
      </c>
      <c r="B69" s="10">
        <v>125</v>
      </c>
      <c r="C69" s="10">
        <v>210</v>
      </c>
      <c r="D69" s="10" t="s">
        <v>4883</v>
      </c>
      <c r="E69" s="2">
        <v>2549.6</v>
      </c>
      <c r="F69" s="2" t="s">
        <v>6068</v>
      </c>
      <c r="G69" s="10"/>
      <c r="H69" s="10">
        <v>478</v>
      </c>
      <c r="I69" s="11">
        <v>6</v>
      </c>
      <c r="J69" s="12">
        <v>1.0000000000000001E-9</v>
      </c>
      <c r="K69" s="10">
        <v>579.5</v>
      </c>
      <c r="L69" s="11"/>
      <c r="M69" s="11">
        <f>($V$5/(Table414[[#This Row],[modified  Half Life]]*Table414[[#This Row],[Order of Magnatude]]))</f>
        <v>0</v>
      </c>
      <c r="N69" s="11"/>
      <c r="O69" s="11"/>
      <c r="P69" s="11"/>
      <c r="Q69" s="11"/>
      <c r="R69" s="11"/>
    </row>
    <row r="70" spans="1:18" x14ac:dyDescent="0.25">
      <c r="A70" s="10">
        <v>85</v>
      </c>
      <c r="B70" s="10">
        <v>125</v>
      </c>
      <c r="C70" s="10">
        <v>210</v>
      </c>
      <c r="D70" s="10" t="s">
        <v>4883</v>
      </c>
      <c r="E70" s="2">
        <v>2549.6</v>
      </c>
      <c r="F70" s="2" t="s">
        <v>6068</v>
      </c>
      <c r="G70" s="10"/>
      <c r="H70" s="10">
        <v>478</v>
      </c>
      <c r="I70" s="11">
        <v>6</v>
      </c>
      <c r="J70" s="12">
        <v>1.0000000000000001E-9</v>
      </c>
      <c r="K70" s="10">
        <v>644.29999999999995</v>
      </c>
      <c r="L70" s="11"/>
      <c r="M70" s="11">
        <f>($V$5/(Table414[[#This Row],[modified  Half Life]]*Table414[[#This Row],[Order of Magnatude]]))</f>
        <v>0</v>
      </c>
      <c r="N70" s="11"/>
      <c r="O70" s="11"/>
      <c r="P70" s="11"/>
      <c r="Q70" s="11"/>
      <c r="R70" s="11"/>
    </row>
    <row r="71" spans="1:18" x14ac:dyDescent="0.25">
      <c r="A71" s="10">
        <v>85</v>
      </c>
      <c r="B71" s="10">
        <v>125</v>
      </c>
      <c r="C71" s="10">
        <v>210</v>
      </c>
      <c r="D71" s="10" t="s">
        <v>4883</v>
      </c>
      <c r="E71" s="2">
        <v>6959.3</v>
      </c>
      <c r="F71" s="2" t="s">
        <v>6071</v>
      </c>
      <c r="G71" s="10"/>
      <c r="H71" s="10">
        <v>98</v>
      </c>
      <c r="I71" s="11">
        <v>2</v>
      </c>
      <c r="J71" s="12">
        <v>1.0000000000000001E-9</v>
      </c>
      <c r="K71" s="10">
        <v>435</v>
      </c>
      <c r="L71" s="11"/>
      <c r="M71" s="11">
        <f>($V$5/(Table414[[#This Row],[modified  Half Life]]*Table414[[#This Row],[Order of Magnatude]]))</f>
        <v>0</v>
      </c>
      <c r="N71" s="11"/>
      <c r="O71" s="11"/>
      <c r="P71" s="11"/>
      <c r="Q71" s="11"/>
      <c r="R71" s="11"/>
    </row>
    <row r="72" spans="1:18" x14ac:dyDescent="0.25">
      <c r="A72" s="10">
        <v>85</v>
      </c>
      <c r="B72" s="10">
        <v>125</v>
      </c>
      <c r="C72" s="10">
        <v>210</v>
      </c>
      <c r="D72" s="10" t="s">
        <v>4883</v>
      </c>
      <c r="E72" s="2">
        <v>7847.3</v>
      </c>
      <c r="F72" s="2" t="s">
        <v>6071</v>
      </c>
      <c r="G72" s="10"/>
      <c r="H72" s="10">
        <v>36</v>
      </c>
      <c r="I72" s="11">
        <v>14</v>
      </c>
      <c r="J72" s="12">
        <v>1.0000000000000001E-9</v>
      </c>
      <c r="K72" s="10">
        <v>888</v>
      </c>
      <c r="L72" s="11"/>
      <c r="M72" s="11">
        <f>($V$5/(Table414[[#This Row],[modified  Half Life]]*Table414[[#This Row],[Order of Magnatude]]))</f>
        <v>0</v>
      </c>
      <c r="N72" s="11"/>
      <c r="O72" s="11"/>
      <c r="P72" s="11"/>
      <c r="Q72" s="11"/>
      <c r="R72" s="11"/>
    </row>
    <row r="73" spans="1:18" x14ac:dyDescent="0.25">
      <c r="A73" s="10">
        <v>85</v>
      </c>
      <c r="B73" s="10">
        <v>126</v>
      </c>
      <c r="C73" s="10">
        <v>211</v>
      </c>
      <c r="D73" s="10" t="s">
        <v>4883</v>
      </c>
      <c r="E73" s="2">
        <v>1270.0899999999999</v>
      </c>
      <c r="F73" s="2" t="s">
        <v>6076</v>
      </c>
      <c r="G73" s="10"/>
      <c r="H73" s="10">
        <v>12.1</v>
      </c>
      <c r="I73" s="11">
        <v>15</v>
      </c>
      <c r="J73" s="12">
        <v>1.0000000000000001E-9</v>
      </c>
      <c r="K73" s="10">
        <v>146.80000000000001</v>
      </c>
      <c r="L73" s="11" t="s">
        <v>6068</v>
      </c>
      <c r="M73" s="11">
        <f>($V$5/(Table414[[#This Row],[modified  Half Life]]*Table414[[#This Row],[Order of Magnatude]]))</f>
        <v>0</v>
      </c>
      <c r="N73" s="11"/>
      <c r="O73" s="11"/>
      <c r="P73" s="11"/>
      <c r="Q73" s="11"/>
      <c r="R73" s="11"/>
    </row>
    <row r="74" spans="1:18" x14ac:dyDescent="0.25">
      <c r="A74" s="10">
        <v>85</v>
      </c>
      <c r="B74" s="10">
        <v>126</v>
      </c>
      <c r="C74" s="10">
        <v>211</v>
      </c>
      <c r="D74" s="10" t="s">
        <v>4883</v>
      </c>
      <c r="E74" s="2">
        <v>1270.0899999999999</v>
      </c>
      <c r="F74" s="2" t="s">
        <v>6076</v>
      </c>
      <c r="G74" s="10"/>
      <c r="H74" s="10">
        <v>12.1</v>
      </c>
      <c r="I74" s="11">
        <v>15</v>
      </c>
      <c r="J74" s="12">
        <v>1.0000000000000001E-9</v>
      </c>
      <c r="K74" s="10">
        <v>203.3</v>
      </c>
      <c r="L74" s="11" t="s">
        <v>6068</v>
      </c>
      <c r="M74" s="11">
        <f>($V$5/(Table414[[#This Row],[modified  Half Life]]*Table414[[#This Row],[Order of Magnatude]]))</f>
        <v>0</v>
      </c>
      <c r="N74" s="11"/>
      <c r="O74" s="11"/>
      <c r="P74" s="11"/>
      <c r="Q74" s="11"/>
      <c r="R74" s="11"/>
    </row>
    <row r="75" spans="1:18" x14ac:dyDescent="0.25">
      <c r="A75" s="10">
        <v>85</v>
      </c>
      <c r="B75" s="10">
        <v>126</v>
      </c>
      <c r="C75" s="10">
        <v>211</v>
      </c>
      <c r="D75" s="10" t="s">
        <v>4883</v>
      </c>
      <c r="E75" s="2">
        <v>1416.27</v>
      </c>
      <c r="F75" s="2" t="s">
        <v>6086</v>
      </c>
      <c r="G75" s="10"/>
      <c r="H75" s="10">
        <v>35.1</v>
      </c>
      <c r="I75" s="11">
        <v>7</v>
      </c>
      <c r="J75" s="12">
        <v>1.0000000000000001E-9</v>
      </c>
      <c r="K75" s="10">
        <v>95.9</v>
      </c>
      <c r="L75" s="11" t="s">
        <v>6068</v>
      </c>
      <c r="M75" s="11">
        <f>($V$5/(Table414[[#This Row],[modified  Half Life]]*Table414[[#This Row],[Order of Magnatude]]))</f>
        <v>0</v>
      </c>
      <c r="N75" s="11"/>
      <c r="O75" s="11"/>
      <c r="P75" s="11"/>
      <c r="Q75" s="11"/>
      <c r="R75" s="11"/>
    </row>
    <row r="76" spans="1:18" x14ac:dyDescent="0.25">
      <c r="A76" s="10">
        <v>85</v>
      </c>
      <c r="B76" s="10">
        <v>126</v>
      </c>
      <c r="C76" s="10">
        <v>211</v>
      </c>
      <c r="D76" s="10" t="s">
        <v>4883</v>
      </c>
      <c r="E76" s="2">
        <v>2640.7</v>
      </c>
      <c r="F76" s="2" t="s">
        <v>6066</v>
      </c>
      <c r="G76" s="10"/>
      <c r="H76" s="10">
        <v>50.8</v>
      </c>
      <c r="I76" s="11">
        <v>7</v>
      </c>
      <c r="J76" s="12">
        <v>1.0000000000000001E-9</v>
      </c>
      <c r="K76" s="10">
        <v>24.4</v>
      </c>
      <c r="L76" s="11" t="s">
        <v>6072</v>
      </c>
      <c r="M76" s="11">
        <f>($V$5/(Table414[[#This Row],[modified  Half Life]]*Table414[[#This Row],[Order of Magnatude]]))</f>
        <v>0</v>
      </c>
      <c r="N76" s="11"/>
      <c r="O76" s="11"/>
      <c r="P76" s="11"/>
      <c r="Q76" s="11"/>
      <c r="R76" s="11"/>
    </row>
    <row r="77" spans="1:18" x14ac:dyDescent="0.25">
      <c r="A77" s="10">
        <v>85</v>
      </c>
      <c r="B77" s="10">
        <v>126</v>
      </c>
      <c r="C77" s="10">
        <v>211</v>
      </c>
      <c r="D77" s="10" t="s">
        <v>4883</v>
      </c>
      <c r="E77" s="2">
        <v>2640.7</v>
      </c>
      <c r="F77" s="2" t="s">
        <v>6066</v>
      </c>
      <c r="G77" s="10"/>
      <c r="H77" s="10">
        <v>50.8</v>
      </c>
      <c r="I77" s="11">
        <v>7</v>
      </c>
      <c r="J77" s="12">
        <v>1.0000000000000001E-9</v>
      </c>
      <c r="K77" s="10">
        <v>713.3</v>
      </c>
      <c r="L77" s="11" t="s">
        <v>6068</v>
      </c>
      <c r="M77" s="11">
        <f>($V$5/(Table414[[#This Row],[modified  Half Life]]*Table414[[#This Row],[Order of Magnatude]]))</f>
        <v>0</v>
      </c>
      <c r="N77" s="11"/>
      <c r="O77" s="11"/>
      <c r="P77" s="11"/>
      <c r="Q77" s="11"/>
      <c r="R77" s="11"/>
    </row>
    <row r="78" spans="1:18" x14ac:dyDescent="0.25">
      <c r="A78" s="10">
        <v>85</v>
      </c>
      <c r="B78" s="10">
        <v>126</v>
      </c>
      <c r="C78" s="10">
        <v>211</v>
      </c>
      <c r="D78" s="10" t="s">
        <v>4883</v>
      </c>
      <c r="E78" s="2">
        <v>6567.2</v>
      </c>
      <c r="F78" s="2" t="s">
        <v>6071</v>
      </c>
      <c r="G78" s="10"/>
      <c r="H78" s="10">
        <v>50.6</v>
      </c>
      <c r="I78" s="11">
        <v>14</v>
      </c>
      <c r="J78" s="12">
        <v>1.0000000000000001E-9</v>
      </c>
      <c r="K78" s="10">
        <v>549.9</v>
      </c>
      <c r="L78" s="11" t="s">
        <v>6068</v>
      </c>
      <c r="M78" s="11">
        <f>($V$5/(Table414[[#This Row],[modified  Half Life]]*Table414[[#This Row],[Order of Magnatude]]))</f>
        <v>0</v>
      </c>
      <c r="N78" s="11"/>
      <c r="O78" s="11"/>
      <c r="P78" s="11"/>
      <c r="Q78" s="11"/>
      <c r="R78" s="11"/>
    </row>
    <row r="79" spans="1:18" x14ac:dyDescent="0.25">
      <c r="A79" s="10">
        <v>85</v>
      </c>
      <c r="B79" s="10">
        <v>126</v>
      </c>
      <c r="C79" s="10">
        <v>211</v>
      </c>
      <c r="D79" s="10" t="s">
        <v>4883</v>
      </c>
      <c r="E79" s="2">
        <v>7517.4</v>
      </c>
      <c r="F79" s="2" t="s">
        <v>6071</v>
      </c>
      <c r="G79" s="10"/>
      <c r="H79" s="10">
        <v>24.3</v>
      </c>
      <c r="I79" s="11">
        <v>14</v>
      </c>
      <c r="J79" s="12">
        <v>1.0000000000000001E-9</v>
      </c>
      <c r="K79" s="10">
        <v>950.2</v>
      </c>
      <c r="L79" s="11" t="s">
        <v>6068</v>
      </c>
      <c r="M79" s="11">
        <f>($V$5/(Table414[[#This Row],[modified  Half Life]]*Table414[[#This Row],[Order of Magnatude]]))</f>
        <v>0</v>
      </c>
      <c r="N79" s="11"/>
      <c r="O79" s="11"/>
      <c r="P79" s="11"/>
      <c r="Q79" s="11"/>
      <c r="R79" s="11"/>
    </row>
    <row r="80" spans="1:18" x14ac:dyDescent="0.25">
      <c r="A80" s="10">
        <v>85</v>
      </c>
      <c r="B80" s="10">
        <v>127</v>
      </c>
      <c r="C80" s="10">
        <v>212</v>
      </c>
      <c r="D80" s="10" t="s">
        <v>4883</v>
      </c>
      <c r="E80" s="2">
        <v>1604.3</v>
      </c>
      <c r="F80" s="2" t="s">
        <v>6077</v>
      </c>
      <c r="G80" s="10"/>
      <c r="H80" s="10">
        <v>32</v>
      </c>
      <c r="I80" s="11">
        <v>1</v>
      </c>
      <c r="J80" s="12">
        <v>1.0000000000000001E-9</v>
      </c>
      <c r="K80" s="10">
        <v>69.900000000000006</v>
      </c>
      <c r="L80" s="11"/>
      <c r="M80" s="11">
        <f>($V$5/(Table414[[#This Row],[modified  Half Life]]*Table414[[#This Row],[Order of Magnatude]]))</f>
        <v>0</v>
      </c>
      <c r="N80" s="11"/>
      <c r="O80" s="11"/>
      <c r="P80" s="11"/>
      <c r="Q80" s="11"/>
      <c r="R80" s="11"/>
    </row>
    <row r="81" spans="1:18" x14ac:dyDescent="0.25">
      <c r="A81" s="10">
        <v>85</v>
      </c>
      <c r="B81" s="10">
        <v>127</v>
      </c>
      <c r="C81" s="10">
        <v>212</v>
      </c>
      <c r="D81" s="10" t="s">
        <v>4883</v>
      </c>
      <c r="E81" s="2">
        <v>2250</v>
      </c>
      <c r="F81" s="2" t="s">
        <v>6078</v>
      </c>
      <c r="G81" s="10"/>
      <c r="H81" s="10">
        <v>18.7</v>
      </c>
      <c r="I81" s="11">
        <v>7</v>
      </c>
      <c r="J81" s="12">
        <v>1.0000000000000001E-9</v>
      </c>
      <c r="K81" s="10">
        <v>183.9</v>
      </c>
      <c r="L81" s="11" t="s">
        <v>6068</v>
      </c>
      <c r="M81" s="11">
        <f>($V$5/(Table414[[#This Row],[modified  Half Life]]*Table414[[#This Row],[Order of Magnatude]]))</f>
        <v>0</v>
      </c>
      <c r="N81" s="11"/>
      <c r="O81" s="11"/>
      <c r="P81" s="11"/>
      <c r="Q81" s="11"/>
      <c r="R81" s="11"/>
    </row>
    <row r="82" spans="1:18" x14ac:dyDescent="0.25">
      <c r="A82" s="10">
        <v>85</v>
      </c>
      <c r="B82" s="10">
        <v>127</v>
      </c>
      <c r="C82" s="10">
        <v>212</v>
      </c>
      <c r="D82" s="10" t="s">
        <v>4883</v>
      </c>
      <c r="E82" s="2">
        <v>2250</v>
      </c>
      <c r="F82" s="2" t="s">
        <v>6078</v>
      </c>
      <c r="G82" s="10"/>
      <c r="H82" s="10">
        <v>18.7</v>
      </c>
      <c r="I82" s="11">
        <v>7</v>
      </c>
      <c r="J82" s="12">
        <v>1.0000000000000001E-9</v>
      </c>
      <c r="K82" s="10">
        <v>662.5</v>
      </c>
      <c r="L82" s="11" t="s">
        <v>6068</v>
      </c>
      <c r="M82" s="11">
        <f>($V$5/(Table414[[#This Row],[modified  Half Life]]*Table414[[#This Row],[Order of Magnatude]]))</f>
        <v>0</v>
      </c>
      <c r="N82" s="11"/>
      <c r="O82" s="11"/>
      <c r="P82" s="11"/>
      <c r="Q82" s="11"/>
      <c r="R82" s="11"/>
    </row>
    <row r="83" spans="1:18" x14ac:dyDescent="0.25">
      <c r="A83" s="10">
        <v>85</v>
      </c>
      <c r="B83" s="10">
        <v>127</v>
      </c>
      <c r="C83" s="10">
        <v>212</v>
      </c>
      <c r="D83" s="10" t="s">
        <v>4883</v>
      </c>
      <c r="E83" s="2">
        <v>2250</v>
      </c>
      <c r="F83" s="2" t="s">
        <v>6078</v>
      </c>
      <c r="G83" s="10"/>
      <c r="H83" s="10">
        <v>35.4</v>
      </c>
      <c r="I83" s="11">
        <v>14</v>
      </c>
      <c r="J83" s="12">
        <v>1.0000000000000001E-9</v>
      </c>
      <c r="K83" s="10">
        <v>63.9</v>
      </c>
      <c r="L83" s="11"/>
      <c r="M83" s="11">
        <f>($V$5/(Table414[[#This Row],[modified  Half Life]]*Table414[[#This Row],[Order of Magnatude]]))</f>
        <v>0</v>
      </c>
      <c r="N83" s="11"/>
      <c r="O83" s="11"/>
      <c r="P83" s="11"/>
      <c r="Q83" s="11"/>
      <c r="R83" s="11"/>
    </row>
    <row r="84" spans="1:18" x14ac:dyDescent="0.25">
      <c r="A84" s="10">
        <v>85</v>
      </c>
      <c r="B84" s="10">
        <v>127</v>
      </c>
      <c r="C84" s="10">
        <v>212</v>
      </c>
      <c r="D84" s="10" t="s">
        <v>4883</v>
      </c>
      <c r="E84" s="2">
        <v>2250</v>
      </c>
      <c r="F84" s="2" t="s">
        <v>6078</v>
      </c>
      <c r="G84" s="10"/>
      <c r="H84" s="10">
        <v>42</v>
      </c>
      <c r="I84" s="11">
        <v>2</v>
      </c>
      <c r="J84" s="12">
        <v>1.0000000000000001E-9</v>
      </c>
      <c r="K84" s="10">
        <v>-37.700000000000003</v>
      </c>
      <c r="L84" s="11"/>
      <c r="M84" s="11">
        <f>($V$5/(Table414[[#This Row],[modified  Half Life]]*Table414[[#This Row],[Order of Magnatude]]))</f>
        <v>0</v>
      </c>
      <c r="N84" s="11"/>
      <c r="O84" s="11"/>
      <c r="P84" s="11"/>
      <c r="Q84" s="11"/>
      <c r="R84" s="11"/>
    </row>
    <row r="85" spans="1:18" x14ac:dyDescent="0.25">
      <c r="A85" s="10">
        <v>85</v>
      </c>
      <c r="B85" s="10">
        <v>127</v>
      </c>
      <c r="C85" s="10">
        <v>212</v>
      </c>
      <c r="D85" s="10" t="s">
        <v>4883</v>
      </c>
      <c r="E85" s="2">
        <v>275.2</v>
      </c>
      <c r="F85" s="2" t="s">
        <v>6069</v>
      </c>
      <c r="G85" s="10"/>
      <c r="H85" s="10">
        <v>42</v>
      </c>
      <c r="I85" s="11">
        <v>2</v>
      </c>
      <c r="J85" s="12">
        <v>1.0000000000000001E-9</v>
      </c>
      <c r="K85" s="10">
        <v>295.39999999999998</v>
      </c>
      <c r="L85" s="11"/>
      <c r="M85" s="11">
        <f>($V$5/(Table414[[#This Row],[modified  Half Life]]*Table414[[#This Row],[Order of Magnatude]]))</f>
        <v>0</v>
      </c>
      <c r="N85" s="11"/>
      <c r="O85" s="11"/>
      <c r="P85" s="11"/>
      <c r="Q85" s="11"/>
      <c r="R85" s="11"/>
    </row>
    <row r="86" spans="1:18" x14ac:dyDescent="0.25">
      <c r="A86" s="10">
        <v>85</v>
      </c>
      <c r="B86" s="10">
        <v>127</v>
      </c>
      <c r="C86" s="10">
        <v>212</v>
      </c>
      <c r="D86" s="10" t="s">
        <v>4883</v>
      </c>
      <c r="E86" s="2">
        <v>4771.3999999999996</v>
      </c>
      <c r="F86" s="2" t="s">
        <v>6074</v>
      </c>
      <c r="G86" s="10"/>
      <c r="H86" s="10">
        <v>42</v>
      </c>
      <c r="I86" s="11">
        <v>2</v>
      </c>
      <c r="J86" s="12">
        <v>1.0000000000000001E-9</v>
      </c>
      <c r="K86" s="10">
        <v>486</v>
      </c>
      <c r="L86" s="11"/>
      <c r="M86" s="11">
        <f>($V$5/(Table414[[#This Row],[modified  Half Life]]*Table414[[#This Row],[Order of Magnatude]]))</f>
        <v>0</v>
      </c>
      <c r="N86" s="11"/>
      <c r="O86" s="11"/>
      <c r="P86" s="11"/>
      <c r="Q86" s="11"/>
      <c r="R86" s="11"/>
    </row>
    <row r="87" spans="1:18" x14ac:dyDescent="0.25">
      <c r="A87" s="10">
        <v>85</v>
      </c>
      <c r="B87" s="10">
        <v>127</v>
      </c>
      <c r="C87" s="10">
        <v>212</v>
      </c>
      <c r="D87" s="10" t="s">
        <v>4883</v>
      </c>
      <c r="E87" s="2">
        <v>4771.3999999999996</v>
      </c>
      <c r="F87" s="2" t="s">
        <v>6074</v>
      </c>
      <c r="G87" s="10"/>
      <c r="H87" s="10">
        <v>42</v>
      </c>
      <c r="I87" s="11">
        <v>2</v>
      </c>
      <c r="J87" s="12">
        <v>1.0000000000000001E-9</v>
      </c>
      <c r="K87" s="10">
        <v>645.5</v>
      </c>
      <c r="L87" s="11"/>
      <c r="M87" s="11">
        <f>($V$5/(Table414[[#This Row],[modified  Half Life]]*Table414[[#This Row],[Order of Magnatude]]))</f>
        <v>0</v>
      </c>
      <c r="N87" s="11"/>
      <c r="O87" s="11"/>
      <c r="P87" s="11"/>
      <c r="Q87" s="11"/>
      <c r="R87" s="11"/>
    </row>
    <row r="88" spans="1:18" x14ac:dyDescent="0.25">
      <c r="A88" s="10">
        <v>85</v>
      </c>
      <c r="B88" s="10">
        <v>128</v>
      </c>
      <c r="C88" s="10">
        <v>213</v>
      </c>
      <c r="D88" s="10" t="s">
        <v>4883</v>
      </c>
      <c r="E88" s="2" t="s">
        <v>5758</v>
      </c>
      <c r="F88" s="2"/>
      <c r="G88" s="10"/>
      <c r="H88" s="10">
        <v>82</v>
      </c>
      <c r="I88" s="11"/>
      <c r="J88" s="12">
        <v>1.0000000000000001E-9</v>
      </c>
      <c r="K88" s="10">
        <v>156</v>
      </c>
      <c r="L88" s="11"/>
      <c r="M88" s="11">
        <f>($V$5/(Table414[[#This Row],[modified  Half Life]]*Table414[[#This Row],[Order of Magnatude]]))</f>
        <v>0</v>
      </c>
      <c r="N88" s="11"/>
      <c r="O88" s="11"/>
      <c r="P88" s="11"/>
      <c r="Q88" s="11"/>
      <c r="R88" s="11"/>
    </row>
    <row r="89" spans="1:18" x14ac:dyDescent="0.25">
      <c r="A89" s="10">
        <v>85</v>
      </c>
      <c r="B89" s="10">
        <v>128</v>
      </c>
      <c r="C89" s="10">
        <v>213</v>
      </c>
      <c r="D89" s="10" t="s">
        <v>4883</v>
      </c>
      <c r="E89" s="2" t="s">
        <v>5758</v>
      </c>
      <c r="F89" s="2"/>
      <c r="G89" s="10"/>
      <c r="H89" s="10">
        <v>82</v>
      </c>
      <c r="I89" s="11"/>
      <c r="J89" s="12">
        <v>1.0000000000000001E-9</v>
      </c>
      <c r="K89" s="10">
        <v>520</v>
      </c>
      <c r="L89" s="11"/>
      <c r="M89" s="11">
        <f>($V$5/(Table414[[#This Row],[modified  Half Life]]*Table414[[#This Row],[Order of Magnatude]]))</f>
        <v>0</v>
      </c>
      <c r="N89" s="11"/>
      <c r="O89" s="11"/>
      <c r="P89" s="11"/>
      <c r="Q89" s="11"/>
      <c r="R89" s="11"/>
    </row>
    <row r="90" spans="1:18" x14ac:dyDescent="0.25">
      <c r="A90" s="10">
        <v>85</v>
      </c>
      <c r="B90" s="10">
        <v>128</v>
      </c>
      <c r="C90" s="10">
        <v>213</v>
      </c>
      <c r="D90" s="10" t="s">
        <v>4883</v>
      </c>
      <c r="E90" s="2" t="s">
        <v>5760</v>
      </c>
      <c r="F90" s="2"/>
      <c r="G90" s="10"/>
      <c r="H90" s="10">
        <v>34.700000000000003</v>
      </c>
      <c r="I90" s="11"/>
      <c r="J90" s="12">
        <v>1.0000000000000001E-9</v>
      </c>
      <c r="K90" s="10">
        <v>-50</v>
      </c>
      <c r="L90" s="11"/>
      <c r="M90" s="11">
        <f>($V$5/(Table414[[#This Row],[modified  Half Life]]*Table414[[#This Row],[Order of Magnatude]]))</f>
        <v>0</v>
      </c>
      <c r="N90" s="11"/>
      <c r="O90" s="11"/>
      <c r="P90" s="11"/>
      <c r="Q90" s="11"/>
      <c r="R90" s="11"/>
    </row>
    <row r="91" spans="1:18" x14ac:dyDescent="0.25">
      <c r="A91" s="10">
        <v>79</v>
      </c>
      <c r="B91" s="10">
        <v>100</v>
      </c>
      <c r="C91" s="10">
        <v>179</v>
      </c>
      <c r="D91" s="10" t="s">
        <v>4086</v>
      </c>
      <c r="E91" s="2">
        <v>89.5</v>
      </c>
      <c r="F91" s="2" t="s">
        <v>6072</v>
      </c>
      <c r="G91" s="10"/>
      <c r="H91" s="10">
        <v>328</v>
      </c>
      <c r="I91" s="11">
        <v>2</v>
      </c>
      <c r="J91" s="12">
        <v>1.0000000000000001E-9</v>
      </c>
      <c r="K91" s="10">
        <v>62.4</v>
      </c>
      <c r="L91" s="11" t="s">
        <v>6068</v>
      </c>
      <c r="M91" s="11">
        <f>($V$5/(Table414[[#This Row],[modified  Half Life]]*Table414[[#This Row],[Order of Magnatude]]))</f>
        <v>0</v>
      </c>
      <c r="N91" s="11"/>
      <c r="O91" s="11"/>
      <c r="P91" s="11"/>
      <c r="Q91" s="11"/>
      <c r="R91" s="11"/>
    </row>
    <row r="92" spans="1:18" x14ac:dyDescent="0.25">
      <c r="A92" s="10">
        <v>79</v>
      </c>
      <c r="B92" s="10">
        <v>100</v>
      </c>
      <c r="C92" s="10">
        <v>179</v>
      </c>
      <c r="D92" s="10" t="s">
        <v>4086</v>
      </c>
      <c r="E92" s="2">
        <v>89.5</v>
      </c>
      <c r="F92" s="2" t="s">
        <v>6072</v>
      </c>
      <c r="G92" s="10"/>
      <c r="H92" s="10">
        <v>328</v>
      </c>
      <c r="I92" s="11">
        <v>2</v>
      </c>
      <c r="J92" s="12">
        <v>1.0000000000000001E-9</v>
      </c>
      <c r="K92" s="10">
        <v>89.5</v>
      </c>
      <c r="L92" s="11" t="s">
        <v>6065</v>
      </c>
      <c r="M92" s="11">
        <f>($V$5/(Table414[[#This Row],[modified  Half Life]]*Table414[[#This Row],[Order of Magnatude]]))</f>
        <v>0</v>
      </c>
      <c r="N92" s="11"/>
      <c r="O92" s="11"/>
      <c r="P92" s="11"/>
      <c r="Q92" s="11"/>
      <c r="R92" s="11"/>
    </row>
    <row r="93" spans="1:18" x14ac:dyDescent="0.25">
      <c r="A93" s="10">
        <v>79</v>
      </c>
      <c r="B93" s="10">
        <v>105</v>
      </c>
      <c r="C93" s="10">
        <v>184</v>
      </c>
      <c r="D93" s="10" t="s">
        <v>4086</v>
      </c>
      <c r="E93" s="2">
        <v>228.4</v>
      </c>
      <c r="F93" s="2" t="s">
        <v>6070</v>
      </c>
      <c r="G93" s="10"/>
      <c r="H93" s="10">
        <v>69</v>
      </c>
      <c r="I93" s="11">
        <v>6</v>
      </c>
      <c r="J93" s="12">
        <v>1.0000000000000001E-9</v>
      </c>
      <c r="K93" s="10">
        <v>81.900000000000006</v>
      </c>
      <c r="L93" s="11" t="s">
        <v>6067</v>
      </c>
      <c r="M93" s="11">
        <f>($V$5/(Table414[[#This Row],[modified  Half Life]]*Table414[[#This Row],[Order of Magnatude]]))</f>
        <v>0</v>
      </c>
      <c r="N93" s="11"/>
      <c r="O93" s="11"/>
      <c r="P93" s="11"/>
      <c r="Q93" s="11"/>
      <c r="R93" s="11"/>
    </row>
    <row r="94" spans="1:18" x14ac:dyDescent="0.25">
      <c r="A94" s="10">
        <v>79</v>
      </c>
      <c r="B94" s="10">
        <v>105</v>
      </c>
      <c r="C94" s="10">
        <v>184</v>
      </c>
      <c r="D94" s="10" t="s">
        <v>4086</v>
      </c>
      <c r="E94" s="2">
        <v>228.4</v>
      </c>
      <c r="F94" s="2" t="s">
        <v>6070</v>
      </c>
      <c r="G94" s="10"/>
      <c r="H94" s="10">
        <v>69</v>
      </c>
      <c r="I94" s="11">
        <v>6</v>
      </c>
      <c r="J94" s="12">
        <v>1.0000000000000001E-9</v>
      </c>
      <c r="K94" s="10">
        <v>141.80000000000001</v>
      </c>
      <c r="L94" s="11" t="s">
        <v>6067</v>
      </c>
      <c r="M94" s="11">
        <f>($V$5/(Table414[[#This Row],[modified  Half Life]]*Table414[[#This Row],[Order of Magnatude]]))</f>
        <v>0</v>
      </c>
      <c r="N94" s="11"/>
      <c r="O94" s="11"/>
      <c r="P94" s="11"/>
      <c r="Q94" s="11"/>
      <c r="R94" s="11"/>
    </row>
    <row r="95" spans="1:18" x14ac:dyDescent="0.25">
      <c r="A95" s="10">
        <v>79</v>
      </c>
      <c r="B95" s="10">
        <v>105</v>
      </c>
      <c r="C95" s="10">
        <v>184</v>
      </c>
      <c r="D95" s="10" t="s">
        <v>4086</v>
      </c>
      <c r="E95" s="2">
        <v>228.4</v>
      </c>
      <c r="F95" s="2" t="s">
        <v>6070</v>
      </c>
      <c r="G95" s="10"/>
      <c r="H95" s="10">
        <v>69</v>
      </c>
      <c r="I95" s="11">
        <v>6</v>
      </c>
      <c r="J95" s="12">
        <v>1.0000000000000001E-9</v>
      </c>
      <c r="K95" s="10">
        <v>156.5</v>
      </c>
      <c r="L95" s="11" t="s">
        <v>6067</v>
      </c>
      <c r="M95" s="11">
        <f>($V$5/(Table414[[#This Row],[modified  Half Life]]*Table414[[#This Row],[Order of Magnatude]]))</f>
        <v>0</v>
      </c>
      <c r="N95" s="11"/>
      <c r="O95" s="11"/>
      <c r="P95" s="11"/>
      <c r="Q95" s="11"/>
      <c r="R95" s="11"/>
    </row>
    <row r="96" spans="1:18" x14ac:dyDescent="0.25">
      <c r="A96" s="10">
        <v>79</v>
      </c>
      <c r="B96" s="10">
        <v>105</v>
      </c>
      <c r="C96" s="10">
        <v>184</v>
      </c>
      <c r="D96" s="10" t="s">
        <v>4086</v>
      </c>
      <c r="E96" s="2">
        <v>228.4</v>
      </c>
      <c r="F96" s="2" t="s">
        <v>6070</v>
      </c>
      <c r="G96" s="10"/>
      <c r="H96" s="10">
        <v>69</v>
      </c>
      <c r="I96" s="11">
        <v>6</v>
      </c>
      <c r="J96" s="12">
        <v>1.0000000000000001E-9</v>
      </c>
      <c r="K96" s="10">
        <v>160</v>
      </c>
      <c r="L96" s="11" t="s">
        <v>6067</v>
      </c>
      <c r="M96" s="11">
        <f>($V$5/(Table414[[#This Row],[modified  Half Life]]*Table414[[#This Row],[Order of Magnatude]]))</f>
        <v>0</v>
      </c>
      <c r="N96" s="11"/>
      <c r="O96" s="11"/>
      <c r="P96" s="11"/>
      <c r="Q96" s="11"/>
      <c r="R96" s="11"/>
    </row>
    <row r="97" spans="1:18" x14ac:dyDescent="0.25">
      <c r="A97" s="10">
        <v>79</v>
      </c>
      <c r="B97" s="10">
        <v>106</v>
      </c>
      <c r="C97" s="10">
        <v>185</v>
      </c>
      <c r="D97" s="10" t="s">
        <v>4086</v>
      </c>
      <c r="E97" s="2">
        <v>220.1</v>
      </c>
      <c r="F97" s="2" t="s">
        <v>6067</v>
      </c>
      <c r="G97" s="10"/>
      <c r="H97" s="10">
        <v>26</v>
      </c>
      <c r="I97" s="11">
        <v>2</v>
      </c>
      <c r="J97" s="12">
        <v>1.0000000000000001E-9</v>
      </c>
      <c r="K97" s="10">
        <v>211.2</v>
      </c>
      <c r="L97" s="11" t="s">
        <v>6067</v>
      </c>
      <c r="M97" s="11">
        <f>($V$5/(Table414[[#This Row],[modified  Half Life]]*Table414[[#This Row],[Order of Magnatude]]))</f>
        <v>0</v>
      </c>
      <c r="N97" s="11"/>
      <c r="O97" s="11"/>
      <c r="P97" s="11"/>
      <c r="Q97" s="11"/>
      <c r="R97" s="11"/>
    </row>
    <row r="98" spans="1:18" x14ac:dyDescent="0.25">
      <c r="A98" s="10">
        <v>79</v>
      </c>
      <c r="B98" s="10">
        <v>107</v>
      </c>
      <c r="C98" s="10">
        <v>186</v>
      </c>
      <c r="D98" s="10" t="s">
        <v>4086</v>
      </c>
      <c r="E98" s="2">
        <v>227.77</v>
      </c>
      <c r="F98" s="2" t="s">
        <v>6070</v>
      </c>
      <c r="G98" s="10"/>
      <c r="H98" s="10">
        <v>110</v>
      </c>
      <c r="I98" s="11">
        <v>10</v>
      </c>
      <c r="J98" s="12">
        <v>1.0000000000000001E-9</v>
      </c>
      <c r="K98" s="10">
        <v>191.6</v>
      </c>
      <c r="L98" s="11" t="s">
        <v>6067</v>
      </c>
      <c r="M98" s="11">
        <f>($V$5/(Table414[[#This Row],[modified  Half Life]]*Table414[[#This Row],[Order of Magnatude]]))</f>
        <v>0</v>
      </c>
      <c r="N98" s="11"/>
      <c r="O98" s="11"/>
      <c r="P98" s="11"/>
      <c r="Q98" s="11"/>
      <c r="R98" s="11"/>
    </row>
    <row r="99" spans="1:18" x14ac:dyDescent="0.25">
      <c r="A99" s="10">
        <v>79</v>
      </c>
      <c r="B99" s="10">
        <v>107</v>
      </c>
      <c r="C99" s="10">
        <v>186</v>
      </c>
      <c r="D99" s="10" t="s">
        <v>4086</v>
      </c>
      <c r="E99" s="2">
        <v>227.77</v>
      </c>
      <c r="F99" s="2" t="s">
        <v>6070</v>
      </c>
      <c r="G99" s="10"/>
      <c r="H99" s="10">
        <v>110</v>
      </c>
      <c r="I99" s="11">
        <v>10</v>
      </c>
      <c r="J99" s="12">
        <v>1.0000000000000001E-9</v>
      </c>
      <c r="K99" s="10">
        <v>227.7</v>
      </c>
      <c r="L99" s="11" t="s">
        <v>6067</v>
      </c>
      <c r="M99" s="11">
        <f>($V$5/(Table414[[#This Row],[modified  Half Life]]*Table414[[#This Row],[Order of Magnatude]]))</f>
        <v>0</v>
      </c>
      <c r="N99" s="11"/>
      <c r="O99" s="11"/>
      <c r="P99" s="11"/>
      <c r="Q99" s="11"/>
      <c r="R99" s="11"/>
    </row>
    <row r="100" spans="1:18" x14ac:dyDescent="0.25">
      <c r="A100" s="10">
        <v>79</v>
      </c>
      <c r="B100" s="10">
        <v>107</v>
      </c>
      <c r="C100" s="10">
        <v>186</v>
      </c>
      <c r="D100" s="10" t="s">
        <v>4086</v>
      </c>
      <c r="E100" s="2" t="s">
        <v>4469</v>
      </c>
      <c r="F100" s="2"/>
      <c r="G100" s="10"/>
      <c r="H100" s="10">
        <v>39</v>
      </c>
      <c r="I100" s="11">
        <v>4</v>
      </c>
      <c r="J100" s="12">
        <v>1.0000000000000001E-9</v>
      </c>
      <c r="K100" s="10" t="s">
        <v>4471</v>
      </c>
      <c r="L100" s="11"/>
      <c r="M100" s="11">
        <f>($V$5/(Table414[[#This Row],[modified  Half Life]]*Table414[[#This Row],[Order of Magnatude]]))</f>
        <v>0</v>
      </c>
      <c r="N100" s="11"/>
      <c r="O100" s="11"/>
      <c r="P100" s="11"/>
      <c r="Q100" s="11"/>
      <c r="R100" s="11"/>
    </row>
    <row r="101" spans="1:18" x14ac:dyDescent="0.25">
      <c r="A101" s="10">
        <v>79</v>
      </c>
      <c r="B101" s="10">
        <v>108</v>
      </c>
      <c r="C101" s="10">
        <v>187</v>
      </c>
      <c r="D101" s="10" t="s">
        <v>4086</v>
      </c>
      <c r="E101" s="2">
        <v>223.9</v>
      </c>
      <c r="F101" s="2" t="s">
        <v>6082</v>
      </c>
      <c r="G101" s="10"/>
      <c r="H101" s="10">
        <v>48</v>
      </c>
      <c r="I101" s="11">
        <v>2</v>
      </c>
      <c r="J101" s="12">
        <v>1.0000000000000001E-9</v>
      </c>
      <c r="K101" s="10">
        <v>103.4</v>
      </c>
      <c r="L101" s="11" t="s">
        <v>6068</v>
      </c>
      <c r="M101" s="11">
        <f>($V$5/(Table414[[#This Row],[modified  Half Life]]*Table414[[#This Row],[Order of Magnatude]]))</f>
        <v>0</v>
      </c>
      <c r="N101" s="11"/>
      <c r="O101" s="11"/>
      <c r="P101" s="11"/>
      <c r="Q101" s="11"/>
      <c r="R101" s="11"/>
    </row>
    <row r="102" spans="1:18" x14ac:dyDescent="0.25">
      <c r="A102" s="10">
        <v>79</v>
      </c>
      <c r="B102" s="10">
        <v>108</v>
      </c>
      <c r="C102" s="10">
        <v>187</v>
      </c>
      <c r="D102" s="10" t="s">
        <v>4086</v>
      </c>
      <c r="E102" s="2">
        <v>2431.3000000000002</v>
      </c>
      <c r="F102" s="2" t="s">
        <v>6082</v>
      </c>
      <c r="G102" s="10"/>
      <c r="H102" s="10">
        <v>24</v>
      </c>
      <c r="I102" s="11">
        <v>3</v>
      </c>
      <c r="J102" s="12">
        <v>1.0000000000000001E-9</v>
      </c>
      <c r="K102" s="10">
        <v>149.6</v>
      </c>
      <c r="L102" s="11"/>
      <c r="M102" s="11">
        <f>($V$5/(Table414[[#This Row],[modified  Half Life]]*Table414[[#This Row],[Order of Magnatude]]))</f>
        <v>0</v>
      </c>
      <c r="N102" s="11"/>
      <c r="O102" s="11"/>
      <c r="P102" s="11"/>
      <c r="Q102" s="11"/>
      <c r="R102" s="11"/>
    </row>
    <row r="103" spans="1:18" x14ac:dyDescent="0.25">
      <c r="A103" s="10">
        <v>79</v>
      </c>
      <c r="B103" s="10">
        <v>108</v>
      </c>
      <c r="C103" s="10">
        <v>187</v>
      </c>
      <c r="D103" s="10" t="s">
        <v>4086</v>
      </c>
      <c r="E103" s="2">
        <v>2669.4</v>
      </c>
      <c r="F103" s="2" t="s">
        <v>6081</v>
      </c>
      <c r="G103" s="10"/>
      <c r="H103" s="10">
        <v>100</v>
      </c>
      <c r="I103" s="11">
        <v>5</v>
      </c>
      <c r="J103" s="12">
        <v>1.0000000000000001E-9</v>
      </c>
      <c r="K103" s="10">
        <v>508.8</v>
      </c>
      <c r="L103" s="11"/>
      <c r="M103" s="11">
        <f>($V$5/(Table414[[#This Row],[modified  Half Life]]*Table414[[#This Row],[Order of Magnatude]]))</f>
        <v>0</v>
      </c>
      <c r="N103" s="11"/>
      <c r="O103" s="11"/>
      <c r="P103" s="11"/>
      <c r="Q103" s="11"/>
      <c r="R103" s="11"/>
    </row>
    <row r="104" spans="1:18" x14ac:dyDescent="0.25">
      <c r="A104" s="10">
        <v>79</v>
      </c>
      <c r="B104" s="10">
        <v>110</v>
      </c>
      <c r="C104" s="10">
        <v>189</v>
      </c>
      <c r="D104" s="10" t="s">
        <v>4086</v>
      </c>
      <c r="E104" s="2">
        <v>325.12</v>
      </c>
      <c r="F104" s="2" t="s">
        <v>6085</v>
      </c>
      <c r="G104" s="10"/>
      <c r="H104" s="10">
        <v>30</v>
      </c>
      <c r="I104" s="11">
        <v>4</v>
      </c>
      <c r="J104" s="12">
        <v>1.0000000000000001E-9</v>
      </c>
      <c r="K104" s="10">
        <v>9.9</v>
      </c>
      <c r="L104" s="11" t="s">
        <v>6068</v>
      </c>
      <c r="M104" s="11">
        <f>($V$5/(Table414[[#This Row],[modified  Half Life]]*Table414[[#This Row],[Order of Magnatude]]))</f>
        <v>0</v>
      </c>
      <c r="N104" s="11"/>
      <c r="O104" s="11"/>
      <c r="P104" s="11"/>
      <c r="Q104" s="11"/>
      <c r="R104" s="11"/>
    </row>
    <row r="105" spans="1:18" x14ac:dyDescent="0.25">
      <c r="A105" s="10">
        <v>79</v>
      </c>
      <c r="B105" s="10">
        <v>110</v>
      </c>
      <c r="C105" s="10">
        <v>189</v>
      </c>
      <c r="D105" s="10" t="s">
        <v>4086</v>
      </c>
      <c r="E105" s="2">
        <v>9.94</v>
      </c>
      <c r="F105" s="2" t="s">
        <v>6078</v>
      </c>
      <c r="G105" s="10"/>
      <c r="H105" s="10">
        <v>190</v>
      </c>
      <c r="I105" s="11">
        <v>15</v>
      </c>
      <c r="J105" s="12">
        <v>1.0000000000000001E-9</v>
      </c>
      <c r="K105" s="10">
        <v>77.900000000000006</v>
      </c>
      <c r="L105" s="11" t="s">
        <v>6068</v>
      </c>
      <c r="M105" s="11">
        <f>($V$5/(Table414[[#This Row],[modified  Half Life]]*Table414[[#This Row],[Order of Magnatude]]))</f>
        <v>0</v>
      </c>
      <c r="N105" s="11"/>
      <c r="O105" s="11"/>
      <c r="P105" s="11"/>
      <c r="Q105" s="11"/>
      <c r="R105" s="11"/>
    </row>
    <row r="106" spans="1:18" x14ac:dyDescent="0.25">
      <c r="A106" s="10">
        <v>79</v>
      </c>
      <c r="B106" s="10">
        <v>112</v>
      </c>
      <c r="C106" s="10">
        <v>191</v>
      </c>
      <c r="D106" s="10" t="s">
        <v>4086</v>
      </c>
      <c r="E106" s="2">
        <v>11.1</v>
      </c>
      <c r="F106" s="2" t="s">
        <v>6072</v>
      </c>
      <c r="G106" s="10"/>
      <c r="H106" s="10">
        <v>15.5</v>
      </c>
      <c r="I106" s="11">
        <v>15</v>
      </c>
      <c r="J106" s="12">
        <v>1.0000000000000001E-9</v>
      </c>
      <c r="K106" s="10">
        <v>11.2</v>
      </c>
      <c r="L106" s="11" t="s">
        <v>6071</v>
      </c>
      <c r="M106" s="11">
        <f>($V$5/(Table414[[#This Row],[modified  Half Life]]*Table414[[#This Row],[Order of Magnatude]]))</f>
        <v>0</v>
      </c>
      <c r="N106" s="11"/>
      <c r="O106" s="11"/>
      <c r="P106" s="11"/>
      <c r="Q106" s="11"/>
      <c r="R106" s="11"/>
    </row>
    <row r="107" spans="1:18" x14ac:dyDescent="0.25">
      <c r="A107" s="10">
        <v>79</v>
      </c>
      <c r="B107" s="10">
        <v>112</v>
      </c>
      <c r="C107" s="10">
        <v>191</v>
      </c>
      <c r="D107" s="10" t="s">
        <v>4086</v>
      </c>
      <c r="E107" s="2">
        <v>266.2</v>
      </c>
      <c r="F107" s="2" t="s">
        <v>6070</v>
      </c>
      <c r="G107" s="10"/>
      <c r="H107" s="10">
        <v>10</v>
      </c>
      <c r="I107" s="11">
        <v>2</v>
      </c>
      <c r="J107" s="12">
        <v>1.0000000000000001E-9</v>
      </c>
      <c r="K107" s="10">
        <v>274.10000000000002</v>
      </c>
      <c r="L107" s="11" t="s">
        <v>6065</v>
      </c>
      <c r="M107" s="11">
        <f>($V$5/(Table414[[#This Row],[modified  Half Life]]*Table414[[#This Row],[Order of Magnatude]]))</f>
        <v>0</v>
      </c>
      <c r="N107" s="11"/>
      <c r="O107" s="11"/>
      <c r="P107" s="11"/>
      <c r="Q107" s="11"/>
      <c r="R107" s="11"/>
    </row>
    <row r="108" spans="1:18" x14ac:dyDescent="0.25">
      <c r="A108" s="10">
        <v>79</v>
      </c>
      <c r="B108" s="10">
        <v>112</v>
      </c>
      <c r="C108" s="10">
        <v>191</v>
      </c>
      <c r="D108" s="10" t="s">
        <v>4086</v>
      </c>
      <c r="E108" s="2">
        <v>540.4</v>
      </c>
      <c r="F108" s="2" t="s">
        <v>6073</v>
      </c>
      <c r="G108" s="10"/>
      <c r="H108" s="10">
        <v>402</v>
      </c>
      <c r="I108" s="11">
        <v>20</v>
      </c>
      <c r="J108" s="12">
        <v>1.0000000000000001E-9</v>
      </c>
      <c r="K108" s="10">
        <v>67</v>
      </c>
      <c r="L108" s="11" t="s">
        <v>6065</v>
      </c>
      <c r="M108" s="11">
        <f>($V$5/(Table414[[#This Row],[modified  Half Life]]*Table414[[#This Row],[Order of Magnatude]]))</f>
        <v>0</v>
      </c>
      <c r="N108" s="11"/>
      <c r="O108" s="11"/>
      <c r="P108" s="11"/>
      <c r="Q108" s="11"/>
      <c r="R108" s="11"/>
    </row>
    <row r="109" spans="1:18" x14ac:dyDescent="0.25">
      <c r="A109" s="10">
        <v>79</v>
      </c>
      <c r="B109" s="10">
        <v>114</v>
      </c>
      <c r="C109" s="10">
        <v>193</v>
      </c>
      <c r="D109" s="10" t="s">
        <v>4086</v>
      </c>
      <c r="E109" s="2">
        <v>1947.1</v>
      </c>
      <c r="F109" s="2" t="s">
        <v>6086</v>
      </c>
      <c r="G109" s="10"/>
      <c r="H109" s="10">
        <v>10.4</v>
      </c>
      <c r="I109" s="11">
        <v>8</v>
      </c>
      <c r="J109" s="12">
        <v>1.0000000000000001E-9</v>
      </c>
      <c r="K109" s="10">
        <v>528</v>
      </c>
      <c r="L109" s="11" t="s">
        <v>6065</v>
      </c>
      <c r="M109" s="11">
        <f>($V$5/(Table414[[#This Row],[modified  Half Life]]*Table414[[#This Row],[Order of Magnatude]]))</f>
        <v>0</v>
      </c>
      <c r="N109" s="11"/>
      <c r="O109" s="11"/>
      <c r="P109" s="11"/>
      <c r="Q109" s="11"/>
      <c r="R109" s="11"/>
    </row>
    <row r="110" spans="1:18" x14ac:dyDescent="0.25">
      <c r="A110" s="10">
        <v>79</v>
      </c>
      <c r="B110" s="10">
        <v>114</v>
      </c>
      <c r="C110" s="10">
        <v>193</v>
      </c>
      <c r="D110" s="10" t="s">
        <v>4086</v>
      </c>
      <c r="E110" s="2">
        <v>1947.1</v>
      </c>
      <c r="F110" s="2" t="s">
        <v>6086</v>
      </c>
      <c r="G110" s="10"/>
      <c r="H110" s="10">
        <v>10.4</v>
      </c>
      <c r="I110" s="11">
        <v>8</v>
      </c>
      <c r="J110" s="12">
        <v>1.0000000000000001E-9</v>
      </c>
      <c r="K110" s="10">
        <v>1249.3</v>
      </c>
      <c r="L110" s="11" t="s">
        <v>6065</v>
      </c>
      <c r="M110" s="11">
        <f>($V$5/(Table414[[#This Row],[modified  Half Life]]*Table414[[#This Row],[Order of Magnatude]]))</f>
        <v>0</v>
      </c>
      <c r="N110" s="11"/>
      <c r="O110" s="11"/>
      <c r="P110" s="11"/>
      <c r="Q110" s="11"/>
      <c r="R110" s="11"/>
    </row>
    <row r="111" spans="1:18" x14ac:dyDescent="0.25">
      <c r="A111" s="10">
        <v>79</v>
      </c>
      <c r="B111" s="10">
        <v>114</v>
      </c>
      <c r="C111" s="10">
        <v>193</v>
      </c>
      <c r="D111" s="10" t="s">
        <v>4086</v>
      </c>
      <c r="E111" s="2">
        <v>2486.6999999999998</v>
      </c>
      <c r="F111" s="2" t="s">
        <v>6071</v>
      </c>
      <c r="G111" s="10"/>
      <c r="H111" s="10">
        <v>150</v>
      </c>
      <c r="I111" s="11">
        <v>50</v>
      </c>
      <c r="J111" s="12">
        <v>1.0000000000000001E-9</v>
      </c>
      <c r="K111" s="10">
        <v>161.80000000000001</v>
      </c>
      <c r="L111" s="11" t="s">
        <v>6065</v>
      </c>
      <c r="M111" s="11">
        <f>($V$5/(Table414[[#This Row],[modified  Half Life]]*Table414[[#This Row],[Order of Magnatude]]))</f>
        <v>0</v>
      </c>
      <c r="N111" s="11"/>
      <c r="O111" s="11"/>
      <c r="P111" s="11"/>
      <c r="Q111" s="11"/>
      <c r="R111" s="11"/>
    </row>
    <row r="112" spans="1:18" x14ac:dyDescent="0.25">
      <c r="A112" s="10">
        <v>79</v>
      </c>
      <c r="B112" s="10">
        <v>118</v>
      </c>
      <c r="C112" s="10">
        <v>197</v>
      </c>
      <c r="D112" s="10" t="s">
        <v>4086</v>
      </c>
      <c r="E112" s="2">
        <v>409.15</v>
      </c>
      <c r="F112" s="2" t="s">
        <v>6073</v>
      </c>
      <c r="G112" s="10"/>
      <c r="H112" s="10">
        <v>150</v>
      </c>
      <c r="I112" s="11">
        <v>5</v>
      </c>
      <c r="J112" s="12">
        <v>1.0000000000000001E-9</v>
      </c>
      <c r="K112" s="10">
        <v>435.6</v>
      </c>
      <c r="L112" s="11"/>
      <c r="M112" s="11">
        <f>($V$5/(Table414[[#This Row],[modified  Half Life]]*Table414[[#This Row],[Order of Magnatude]]))</f>
        <v>0</v>
      </c>
      <c r="N112" s="11"/>
      <c r="O112" s="11"/>
      <c r="P112" s="11"/>
      <c r="Q112" s="11"/>
      <c r="R112" s="11"/>
    </row>
    <row r="113" spans="1:18" x14ac:dyDescent="0.25">
      <c r="A113" s="10">
        <v>79</v>
      </c>
      <c r="B113" s="10">
        <v>119</v>
      </c>
      <c r="C113" s="10">
        <v>198</v>
      </c>
      <c r="D113" s="10" t="s">
        <v>4086</v>
      </c>
      <c r="E113" s="2">
        <v>312.22000000000003</v>
      </c>
      <c r="F113" s="2" t="s">
        <v>6084</v>
      </c>
      <c r="G113" s="10"/>
      <c r="H113" s="10">
        <v>124</v>
      </c>
      <c r="I113" s="11">
        <v>4</v>
      </c>
      <c r="J113" s="12">
        <v>1.0000000000000001E-9</v>
      </c>
      <c r="K113" s="10">
        <v>97.248999999999995</v>
      </c>
      <c r="L113" s="11" t="s">
        <v>6068</v>
      </c>
      <c r="M113" s="11">
        <f>($V$5/(Table414[[#This Row],[modified  Half Life]]*Table414[[#This Row],[Order of Magnatude]]))</f>
        <v>0</v>
      </c>
      <c r="N113" s="11"/>
      <c r="O113" s="11"/>
      <c r="P113" s="11"/>
      <c r="Q113" s="11"/>
      <c r="R113" s="11"/>
    </row>
    <row r="114" spans="1:18" x14ac:dyDescent="0.25">
      <c r="A114" s="10">
        <v>79</v>
      </c>
      <c r="B114" s="10">
        <v>126</v>
      </c>
      <c r="C114" s="10">
        <v>205</v>
      </c>
      <c r="D114" s="10" t="s">
        <v>4086</v>
      </c>
      <c r="E114" s="2">
        <v>2849.7</v>
      </c>
      <c r="F114" s="2" t="s">
        <v>6071</v>
      </c>
      <c r="G114" s="10"/>
      <c r="H114" s="10">
        <v>163</v>
      </c>
      <c r="I114" s="11">
        <v>5</v>
      </c>
      <c r="J114" s="12">
        <v>1.0000000000000001E-9</v>
      </c>
      <c r="K114" s="10">
        <v>-34.200000000000003</v>
      </c>
      <c r="L114" s="11"/>
      <c r="M114" s="11">
        <f>($V$5/(Table414[[#This Row],[modified  Half Life]]*Table414[[#This Row],[Order of Magnatude]]))</f>
        <v>0</v>
      </c>
      <c r="N114" s="11"/>
      <c r="O114" s="11"/>
      <c r="P114" s="11"/>
      <c r="Q114" s="11"/>
      <c r="R114" s="11"/>
    </row>
    <row r="115" spans="1:18" x14ac:dyDescent="0.25">
      <c r="A115" s="10">
        <v>79</v>
      </c>
      <c r="B115" s="10">
        <v>126</v>
      </c>
      <c r="C115" s="10">
        <v>205</v>
      </c>
      <c r="D115" s="10" t="s">
        <v>4086</v>
      </c>
      <c r="E115" s="2">
        <v>2849.7</v>
      </c>
      <c r="F115" s="2" t="s">
        <v>6071</v>
      </c>
      <c r="G115" s="10"/>
      <c r="H115" s="10">
        <v>163</v>
      </c>
      <c r="I115" s="11">
        <v>5</v>
      </c>
      <c r="J115" s="12">
        <v>1.0000000000000001E-9</v>
      </c>
      <c r="K115" s="10">
        <v>962.5</v>
      </c>
      <c r="L115" s="11" t="s">
        <v>6072</v>
      </c>
      <c r="M115" s="11">
        <f>($V$5/(Table414[[#This Row],[modified  Half Life]]*Table414[[#This Row],[Order of Magnatude]]))</f>
        <v>0</v>
      </c>
      <c r="N115" s="11"/>
      <c r="O115" s="11"/>
      <c r="P115" s="11"/>
      <c r="Q115" s="11"/>
      <c r="R115" s="11"/>
    </row>
    <row r="116" spans="1:18" x14ac:dyDescent="0.25">
      <c r="A116" s="11">
        <v>56</v>
      </c>
      <c r="B116" s="11">
        <v>67</v>
      </c>
      <c r="C116" s="11">
        <v>123</v>
      </c>
      <c r="D116" s="11" t="s">
        <v>1631</v>
      </c>
      <c r="E116" s="2">
        <v>92.68</v>
      </c>
      <c r="F116" s="2" t="s">
        <v>6069</v>
      </c>
      <c r="G116" s="11"/>
      <c r="H116" s="11">
        <v>40</v>
      </c>
      <c r="I116" s="11"/>
      <c r="J116" s="12">
        <v>1.0000000000000001E-9</v>
      </c>
      <c r="K116" s="11">
        <v>92.7</v>
      </c>
      <c r="L116" s="11">
        <v>1</v>
      </c>
      <c r="M116" s="11">
        <f>($V$5/(Table414[[#This Row],[modified  Half Life]]*Table414[[#This Row],[Order of Magnatude]]))</f>
        <v>0</v>
      </c>
      <c r="N116" s="11"/>
      <c r="O116" s="11"/>
      <c r="P116" s="11"/>
      <c r="Q116" s="11"/>
      <c r="R116" s="11"/>
    </row>
    <row r="117" spans="1:18" x14ac:dyDescent="0.25">
      <c r="A117" s="11">
        <v>56</v>
      </c>
      <c r="B117" s="11">
        <v>71</v>
      </c>
      <c r="C117" s="11">
        <v>127</v>
      </c>
      <c r="D117" s="11" t="s">
        <v>1631</v>
      </c>
      <c r="E117" s="2">
        <v>80.319999999999993</v>
      </c>
      <c r="F117" s="2" t="s">
        <v>6078</v>
      </c>
      <c r="G117" s="11"/>
      <c r="H117" s="11">
        <v>75</v>
      </c>
      <c r="I117" s="11">
        <v>4</v>
      </c>
      <c r="J117" s="12">
        <v>1.0000000000000001E-9</v>
      </c>
      <c r="K117" s="11">
        <v>25.1</v>
      </c>
      <c r="L117" s="11">
        <v>2</v>
      </c>
      <c r="M117" s="11">
        <f>($V$5/(Table414[[#This Row],[modified  Half Life]]*Table414[[#This Row],[Order of Magnatude]]))</f>
        <v>0</v>
      </c>
      <c r="N117" s="11"/>
      <c r="O117" s="11"/>
      <c r="P117" s="11"/>
      <c r="Q117" s="11"/>
      <c r="R117" s="11"/>
    </row>
    <row r="118" spans="1:18" x14ac:dyDescent="0.25">
      <c r="A118" s="10">
        <v>56</v>
      </c>
      <c r="B118" s="10">
        <v>71</v>
      </c>
      <c r="C118" s="10">
        <v>127</v>
      </c>
      <c r="D118" s="10" t="s">
        <v>1631</v>
      </c>
      <c r="E118" s="2">
        <v>81.290000000000006</v>
      </c>
      <c r="F118" s="2" t="s">
        <v>6075</v>
      </c>
      <c r="G118" s="10"/>
      <c r="H118" s="10">
        <v>75</v>
      </c>
      <c r="I118" s="10">
        <v>4</v>
      </c>
      <c r="J118" s="13">
        <v>1.0000000000000001E-9</v>
      </c>
      <c r="K118" s="10">
        <v>81.3</v>
      </c>
      <c r="L118" s="10">
        <v>2</v>
      </c>
      <c r="M118" s="10">
        <f>($V$5/(Table414[[#This Row],[modified  Half Life]]*Table414[[#This Row],[Order of Magnatude]]))</f>
        <v>0</v>
      </c>
      <c r="N118" s="10"/>
      <c r="O118" s="10"/>
      <c r="P118" s="10"/>
      <c r="Q118" s="10"/>
      <c r="R118" s="10"/>
    </row>
    <row r="119" spans="1:18" x14ac:dyDescent="0.25">
      <c r="A119" s="10">
        <v>56</v>
      </c>
      <c r="B119" s="10">
        <v>73</v>
      </c>
      <c r="C119" s="10">
        <v>129</v>
      </c>
      <c r="D119" s="10" t="s">
        <v>1631</v>
      </c>
      <c r="E119" s="2">
        <v>182.04</v>
      </c>
      <c r="F119" s="2" t="s">
        <v>6078</v>
      </c>
      <c r="G119" s="10"/>
      <c r="H119" s="10">
        <v>47</v>
      </c>
      <c r="I119" s="10">
        <v>1</v>
      </c>
      <c r="J119" s="13">
        <v>1.0000000000000001E-9</v>
      </c>
      <c r="K119" s="10">
        <v>126</v>
      </c>
      <c r="L119" s="10">
        <v>1</v>
      </c>
      <c r="M119" s="10">
        <f>($V$5/(Table414[[#This Row],[modified  Half Life]]*Table414[[#This Row],[Order of Magnatude]]))</f>
        <v>0</v>
      </c>
      <c r="N119" s="10"/>
      <c r="O119" s="10"/>
      <c r="P119" s="10"/>
      <c r="Q119" s="10"/>
      <c r="R119" s="10"/>
    </row>
    <row r="120" spans="1:18" x14ac:dyDescent="0.25">
      <c r="A120" s="11">
        <v>56</v>
      </c>
      <c r="B120" s="11">
        <v>73</v>
      </c>
      <c r="C120" s="11">
        <v>129</v>
      </c>
      <c r="D120" s="11" t="s">
        <v>1631</v>
      </c>
      <c r="E120" s="2">
        <v>2462.6</v>
      </c>
      <c r="F120" s="2" t="s">
        <v>6068</v>
      </c>
      <c r="G120" s="11"/>
      <c r="H120" s="11">
        <v>15.2</v>
      </c>
      <c r="I120" s="11">
        <v>10</v>
      </c>
      <c r="J120" s="12">
        <v>1.0000000000000001E-9</v>
      </c>
      <c r="K120" s="11">
        <v>173.6</v>
      </c>
      <c r="L120" s="11">
        <v>1</v>
      </c>
      <c r="M120" s="11">
        <f>($V$5/(Table414[[#This Row],[modified  Half Life]]*Table414[[#This Row],[Order of Magnatude]]))</f>
        <v>0</v>
      </c>
      <c r="N120" s="11"/>
      <c r="O120" s="11"/>
      <c r="P120" s="11"/>
      <c r="Q120" s="11"/>
      <c r="R120" s="11"/>
    </row>
    <row r="121" spans="1:18" x14ac:dyDescent="0.25">
      <c r="A121" s="11">
        <v>56</v>
      </c>
      <c r="B121" s="11">
        <v>73</v>
      </c>
      <c r="C121" s="11">
        <v>129</v>
      </c>
      <c r="D121" s="11" t="s">
        <v>1631</v>
      </c>
      <c r="E121" s="2">
        <v>2462.6</v>
      </c>
      <c r="F121" s="2" t="s">
        <v>6068</v>
      </c>
      <c r="G121" s="11"/>
      <c r="H121" s="11">
        <v>47</v>
      </c>
      <c r="I121" s="11">
        <v>1</v>
      </c>
      <c r="J121" s="12">
        <v>1.0000000000000001E-9</v>
      </c>
      <c r="K121" s="11">
        <v>316.3</v>
      </c>
      <c r="L121" s="11">
        <v>1</v>
      </c>
      <c r="M121" s="11">
        <f>($V$5/(Table414[[#This Row],[modified  Half Life]]*Table414[[#This Row],[Order of Magnatude]]))</f>
        <v>0</v>
      </c>
      <c r="N121" s="11"/>
      <c r="O121" s="11"/>
      <c r="P121" s="11"/>
      <c r="Q121" s="11"/>
      <c r="R121" s="11"/>
    </row>
    <row r="122" spans="1:18" x14ac:dyDescent="0.25">
      <c r="A122" s="11">
        <v>56</v>
      </c>
      <c r="B122" s="11">
        <v>73</v>
      </c>
      <c r="C122" s="11">
        <v>129</v>
      </c>
      <c r="D122" s="11" t="s">
        <v>1631</v>
      </c>
      <c r="E122" s="2">
        <v>2462.6</v>
      </c>
      <c r="F122" s="2" t="s">
        <v>6068</v>
      </c>
      <c r="G122" s="11"/>
      <c r="H122" s="11">
        <v>47</v>
      </c>
      <c r="I122" s="11">
        <v>1</v>
      </c>
      <c r="J122" s="12">
        <v>1.0000000000000001E-9</v>
      </c>
      <c r="K122" s="11">
        <v>472.8</v>
      </c>
      <c r="L122" s="11">
        <v>1</v>
      </c>
      <c r="M122" s="11">
        <f>($V$5/(Table414[[#This Row],[modified  Half Life]]*Table414[[#This Row],[Order of Magnatude]]))</f>
        <v>0</v>
      </c>
      <c r="N122" s="11"/>
      <c r="O122" s="11"/>
      <c r="P122" s="11"/>
      <c r="Q122" s="11"/>
      <c r="R122" s="11"/>
    </row>
    <row r="123" spans="1:18" x14ac:dyDescent="0.25">
      <c r="A123" s="11">
        <v>56</v>
      </c>
      <c r="B123" s="11">
        <v>78</v>
      </c>
      <c r="C123" s="11">
        <v>134</v>
      </c>
      <c r="D123" s="11" t="s">
        <v>1631</v>
      </c>
      <c r="E123" s="2">
        <v>1986.35</v>
      </c>
      <c r="F123" s="2" t="s">
        <v>6088</v>
      </c>
      <c r="G123" s="11"/>
      <c r="H123" s="11">
        <v>50</v>
      </c>
      <c r="I123" s="11">
        <v>5</v>
      </c>
      <c r="J123" s="12">
        <v>1.0000000000000001E-9</v>
      </c>
      <c r="K123" s="11">
        <v>16</v>
      </c>
      <c r="L123" s="11"/>
      <c r="M123" s="11">
        <f>($V$5/(Table414[[#This Row],[modified  Half Life]]*Table414[[#This Row],[Order of Magnatude]]))</f>
        <v>0</v>
      </c>
      <c r="N123" s="11"/>
      <c r="O123" s="11"/>
      <c r="P123" s="11"/>
      <c r="Q123" s="11"/>
      <c r="R123" s="11"/>
    </row>
    <row r="124" spans="1:18" x14ac:dyDescent="0.25">
      <c r="A124" s="11">
        <v>56</v>
      </c>
      <c r="B124" s="11">
        <v>78</v>
      </c>
      <c r="C124" s="11">
        <v>134</v>
      </c>
      <c r="D124" s="11" t="s">
        <v>1631</v>
      </c>
      <c r="E124" s="2">
        <v>1986.35</v>
      </c>
      <c r="F124" s="2" t="s">
        <v>6088</v>
      </c>
      <c r="G124" s="11"/>
      <c r="H124" s="11">
        <v>50</v>
      </c>
      <c r="I124" s="11">
        <v>5</v>
      </c>
      <c r="J124" s="12">
        <v>1.0000000000000001E-9</v>
      </c>
      <c r="K124" s="11">
        <v>1382</v>
      </c>
      <c r="L124" s="11">
        <v>3</v>
      </c>
      <c r="M124" s="11">
        <f>($V$5/(Table414[[#This Row],[modified  Half Life]]*Table414[[#This Row],[Order of Magnatude]]))</f>
        <v>0</v>
      </c>
      <c r="N124" s="11"/>
      <c r="O124" s="11"/>
      <c r="P124" s="11"/>
      <c r="Q124" s="11"/>
      <c r="R124" s="11"/>
    </row>
    <row r="125" spans="1:18" x14ac:dyDescent="0.25">
      <c r="A125" s="11">
        <v>56</v>
      </c>
      <c r="B125" s="11">
        <v>78</v>
      </c>
      <c r="C125" s="11">
        <v>134</v>
      </c>
      <c r="D125" s="11" t="s">
        <v>1631</v>
      </c>
      <c r="E125" s="2">
        <v>2957.2</v>
      </c>
      <c r="F125" s="2" t="s">
        <v>6072</v>
      </c>
      <c r="G125" s="11"/>
      <c r="H125" s="11">
        <v>50</v>
      </c>
      <c r="I125" s="11">
        <v>5</v>
      </c>
      <c r="J125" s="12">
        <v>1.0000000000000001E-9</v>
      </c>
      <c r="K125" s="11">
        <v>585.5</v>
      </c>
      <c r="L125" s="11">
        <v>3</v>
      </c>
      <c r="M125" s="11">
        <f>($V$5/(Table414[[#This Row],[modified  Half Life]]*Table414[[#This Row],[Order of Magnatude]]))</f>
        <v>0</v>
      </c>
      <c r="N125" s="11"/>
      <c r="O125" s="11"/>
      <c r="P125" s="11"/>
      <c r="Q125" s="11"/>
      <c r="R125" s="11"/>
    </row>
    <row r="126" spans="1:18" x14ac:dyDescent="0.25">
      <c r="A126" s="10">
        <v>56</v>
      </c>
      <c r="B126" s="10">
        <v>80</v>
      </c>
      <c r="C126" s="10">
        <v>136</v>
      </c>
      <c r="D126" s="10" t="s">
        <v>1631</v>
      </c>
      <c r="E126" s="2">
        <v>3357.19</v>
      </c>
      <c r="F126" s="2" t="s">
        <v>6086</v>
      </c>
      <c r="G126" s="10"/>
      <c r="H126" s="10">
        <v>91</v>
      </c>
      <c r="I126" s="10">
        <v>2</v>
      </c>
      <c r="J126" s="13">
        <v>1.0000000000000001E-9</v>
      </c>
      <c r="K126" s="10">
        <v>363</v>
      </c>
      <c r="L126" s="10">
        <v>2</v>
      </c>
      <c r="M126" s="10">
        <f>($V$5/(Table414[[#This Row],[modified  Half Life]]*Table414[[#This Row],[Order of Magnatude]]))</f>
        <v>0</v>
      </c>
      <c r="N126" s="10"/>
      <c r="O126" s="10"/>
      <c r="P126" s="10"/>
      <c r="Q126" s="10"/>
      <c r="R126" s="10"/>
    </row>
    <row r="127" spans="1:18" x14ac:dyDescent="0.25">
      <c r="A127" s="10">
        <v>56</v>
      </c>
      <c r="B127" s="10">
        <v>81</v>
      </c>
      <c r="C127" s="10">
        <v>137</v>
      </c>
      <c r="D127" s="10" t="s">
        <v>1631</v>
      </c>
      <c r="E127" s="2">
        <v>2349.1</v>
      </c>
      <c r="F127" s="2" t="s">
        <v>6072</v>
      </c>
      <c r="G127" s="10"/>
      <c r="H127" s="10">
        <v>589</v>
      </c>
      <c r="I127" s="10">
        <v>20</v>
      </c>
      <c r="J127" s="13">
        <v>1.0000000000000001E-9</v>
      </c>
      <c r="K127" s="10">
        <v>120.2</v>
      </c>
      <c r="L127" s="10">
        <v>3</v>
      </c>
      <c r="M127" s="10">
        <f>($V$5/(Table414[[#This Row],[modified  Half Life]]*Table414[[#This Row],[Order of Magnatude]]))</f>
        <v>0</v>
      </c>
      <c r="N127" s="10"/>
      <c r="O127" s="10"/>
      <c r="P127" s="10"/>
      <c r="Q127" s="10"/>
      <c r="R127" s="10"/>
    </row>
    <row r="128" spans="1:18" x14ac:dyDescent="0.25">
      <c r="A128" s="10">
        <v>83</v>
      </c>
      <c r="B128" s="10">
        <v>106</v>
      </c>
      <c r="C128" s="10">
        <v>189</v>
      </c>
      <c r="D128" s="10" t="s">
        <v>4530</v>
      </c>
      <c r="E128" s="2">
        <v>357.6</v>
      </c>
      <c r="F128" s="2" t="s">
        <v>6072</v>
      </c>
      <c r="G128" s="10"/>
      <c r="H128" s="10">
        <v>880</v>
      </c>
      <c r="I128" s="11">
        <v>5</v>
      </c>
      <c r="J128" s="12">
        <v>1.0000000000000001E-9</v>
      </c>
      <c r="K128" s="10">
        <v>357.6</v>
      </c>
      <c r="L128" s="11" t="s">
        <v>6072</v>
      </c>
      <c r="M128" s="11">
        <f>($V$5/(Table414[[#This Row],[modified  Half Life]]*Table414[[#This Row],[Order of Magnatude]]))</f>
        <v>0</v>
      </c>
      <c r="N128" s="11"/>
      <c r="O128" s="11"/>
      <c r="P128" s="11"/>
      <c r="Q128" s="11"/>
      <c r="R128" s="11"/>
    </row>
    <row r="129" spans="1:18" x14ac:dyDescent="0.25">
      <c r="A129" s="10">
        <v>83</v>
      </c>
      <c r="B129" s="10">
        <v>107</v>
      </c>
      <c r="C129" s="10">
        <v>190</v>
      </c>
      <c r="D129" s="10" t="s">
        <v>4530</v>
      </c>
      <c r="E129" s="2">
        <v>121.5</v>
      </c>
      <c r="F129" s="2" t="s">
        <v>6065</v>
      </c>
      <c r="G129" s="10"/>
      <c r="H129" s="10">
        <v>175</v>
      </c>
      <c r="I129" s="11">
        <v>8</v>
      </c>
      <c r="J129" s="12">
        <v>1.0000000000000001E-9</v>
      </c>
      <c r="K129" s="10">
        <v>76.5</v>
      </c>
      <c r="L129" s="11" t="s">
        <v>6065</v>
      </c>
      <c r="M129" s="11">
        <f>($V$5/(Table414[[#This Row],[modified  Half Life]]*Table414[[#This Row],[Order of Magnatude]]))</f>
        <v>0</v>
      </c>
      <c r="N129" s="11"/>
      <c r="O129" s="11"/>
      <c r="P129" s="11"/>
      <c r="Q129" s="11"/>
      <c r="R129" s="11"/>
    </row>
    <row r="130" spans="1:18" x14ac:dyDescent="0.25">
      <c r="A130" s="10">
        <v>83</v>
      </c>
      <c r="B130" s="10">
        <v>108</v>
      </c>
      <c r="C130" s="10">
        <v>191</v>
      </c>
      <c r="D130" s="10" t="s">
        <v>4530</v>
      </c>
      <c r="E130" s="2">
        <v>429.7</v>
      </c>
      <c r="F130" s="2" t="s">
        <v>6072</v>
      </c>
      <c r="G130" s="10"/>
      <c r="H130" s="10">
        <v>562</v>
      </c>
      <c r="I130" s="11">
        <v>10</v>
      </c>
      <c r="J130" s="12">
        <v>1.0000000000000001E-9</v>
      </c>
      <c r="K130" s="10">
        <v>429.7</v>
      </c>
      <c r="L130" s="11" t="s">
        <v>6072</v>
      </c>
      <c r="M130" s="11">
        <f>($V$5/(Table414[[#This Row],[modified  Half Life]]*Table414[[#This Row],[Order of Magnatude]]))</f>
        <v>0</v>
      </c>
      <c r="N130" s="11"/>
      <c r="O130" s="11"/>
      <c r="P130" s="11"/>
      <c r="Q130" s="11"/>
      <c r="R130" s="11"/>
    </row>
    <row r="131" spans="1:18" x14ac:dyDescent="0.25">
      <c r="A131" s="10">
        <v>83</v>
      </c>
      <c r="B131" s="10">
        <v>110</v>
      </c>
      <c r="C131" s="10">
        <v>193</v>
      </c>
      <c r="D131" s="10" t="s">
        <v>4530</v>
      </c>
      <c r="E131" s="2">
        <v>2349.6</v>
      </c>
      <c r="F131" s="2" t="s">
        <v>6071</v>
      </c>
      <c r="G131" s="10"/>
      <c r="H131" s="10">
        <v>153</v>
      </c>
      <c r="I131" s="11">
        <v>10</v>
      </c>
      <c r="J131" s="12">
        <v>1.0000000000000001E-9</v>
      </c>
      <c r="K131" s="10">
        <v>604.70000000000005</v>
      </c>
      <c r="L131" s="11" t="s">
        <v>6065</v>
      </c>
      <c r="M131" s="11">
        <f>($V$5/(Table414[[#This Row],[modified  Half Life]]*Table414[[#This Row],[Order of Magnatude]]))</f>
        <v>0</v>
      </c>
      <c r="N131" s="11"/>
      <c r="O131" s="11"/>
      <c r="P131" s="11"/>
      <c r="Q131" s="11"/>
      <c r="R131" s="11"/>
    </row>
    <row r="132" spans="1:18" x14ac:dyDescent="0.25">
      <c r="A132" s="10">
        <v>83</v>
      </c>
      <c r="B132" s="10">
        <v>112</v>
      </c>
      <c r="C132" s="10">
        <v>195</v>
      </c>
      <c r="D132" s="10" t="s">
        <v>4530</v>
      </c>
      <c r="E132" s="2">
        <v>2194.3000000000002</v>
      </c>
      <c r="F132" s="2" t="s">
        <v>6065</v>
      </c>
      <c r="G132" s="10"/>
      <c r="H132" s="10">
        <v>32</v>
      </c>
      <c r="I132" s="11">
        <v>2</v>
      </c>
      <c r="J132" s="12">
        <v>1.0000000000000001E-9</v>
      </c>
      <c r="K132" s="10">
        <v>886.7</v>
      </c>
      <c r="L132" s="11" t="s">
        <v>6067</v>
      </c>
      <c r="M132" s="11">
        <f>($V$5/(Table414[[#This Row],[modified  Half Life]]*Table414[[#This Row],[Order of Magnatude]]))</f>
        <v>0</v>
      </c>
      <c r="N132" s="11"/>
      <c r="O132" s="11"/>
      <c r="P132" s="11"/>
      <c r="Q132" s="11"/>
      <c r="R132" s="11"/>
    </row>
    <row r="133" spans="1:18" x14ac:dyDescent="0.25">
      <c r="A133" s="10">
        <v>83</v>
      </c>
      <c r="B133" s="10">
        <v>112</v>
      </c>
      <c r="C133" s="10">
        <v>195</v>
      </c>
      <c r="D133" s="10" t="s">
        <v>4530</v>
      </c>
      <c r="E133" s="2">
        <v>2380.1</v>
      </c>
      <c r="F133" s="2" t="s">
        <v>6071</v>
      </c>
      <c r="G133" s="10"/>
      <c r="H133" s="10">
        <v>80</v>
      </c>
      <c r="I133" s="11">
        <v>10</v>
      </c>
      <c r="J133" s="12">
        <v>1.0000000000000001E-9</v>
      </c>
      <c r="K133" s="10">
        <v>150.69999999999999</v>
      </c>
      <c r="L133" s="11" t="s">
        <v>6068</v>
      </c>
      <c r="M133" s="11">
        <f>($V$5/(Table414[[#This Row],[modified  Half Life]]*Table414[[#This Row],[Order of Magnatude]]))</f>
        <v>0</v>
      </c>
      <c r="N133" s="11"/>
      <c r="O133" s="11"/>
      <c r="P133" s="11"/>
      <c r="Q133" s="11"/>
      <c r="R133" s="11"/>
    </row>
    <row r="134" spans="1:18" x14ac:dyDescent="0.25">
      <c r="A134" s="10">
        <v>83</v>
      </c>
      <c r="B134" s="10">
        <v>114</v>
      </c>
      <c r="C134" s="10">
        <v>197</v>
      </c>
      <c r="D134" s="10" t="s">
        <v>4530</v>
      </c>
      <c r="E134" s="2">
        <v>1600.95</v>
      </c>
      <c r="F134" s="2" t="s">
        <v>6086</v>
      </c>
      <c r="G134" s="10"/>
      <c r="H134" s="10">
        <v>15.3</v>
      </c>
      <c r="I134" s="11">
        <v>30</v>
      </c>
      <c r="J134" s="12">
        <v>1.0000000000000001E-9</v>
      </c>
      <c r="K134" s="10">
        <v>404.7</v>
      </c>
      <c r="L134" s="11" t="s">
        <v>6068</v>
      </c>
      <c r="M134" s="11">
        <f>($V$5/(Table414[[#This Row],[modified  Half Life]]*Table414[[#This Row],[Order of Magnatude]]))</f>
        <v>0</v>
      </c>
      <c r="N134" s="11"/>
      <c r="O134" s="11"/>
      <c r="P134" s="11"/>
      <c r="Q134" s="11"/>
      <c r="R134" s="11"/>
    </row>
    <row r="135" spans="1:18" x14ac:dyDescent="0.25">
      <c r="A135" s="10">
        <v>83</v>
      </c>
      <c r="B135" s="10">
        <v>114</v>
      </c>
      <c r="C135" s="10">
        <v>197</v>
      </c>
      <c r="D135" s="10" t="s">
        <v>4530</v>
      </c>
      <c r="E135" s="2">
        <v>2064.6999999999998</v>
      </c>
      <c r="F135" s="2" t="s">
        <v>6069</v>
      </c>
      <c r="G135" s="10"/>
      <c r="H135" s="10">
        <v>36.700000000000003</v>
      </c>
      <c r="I135" s="11">
        <v>70</v>
      </c>
      <c r="J135" s="12">
        <v>1.0000000000000001E-9</v>
      </c>
      <c r="K135" s="10">
        <v>96.9</v>
      </c>
      <c r="L135" s="11" t="s">
        <v>6068</v>
      </c>
      <c r="M135" s="11">
        <f>($V$5/(Table414[[#This Row],[modified  Half Life]]*Table414[[#This Row],[Order of Magnatude]]))</f>
        <v>0</v>
      </c>
      <c r="N135" s="11"/>
      <c r="O135" s="11"/>
      <c r="P135" s="11"/>
      <c r="Q135" s="11"/>
      <c r="R135" s="11"/>
    </row>
    <row r="136" spans="1:18" x14ac:dyDescent="0.25">
      <c r="A136" s="10">
        <v>83</v>
      </c>
      <c r="B136" s="10">
        <v>114</v>
      </c>
      <c r="C136" s="10">
        <v>197</v>
      </c>
      <c r="D136" s="10" t="s">
        <v>4530</v>
      </c>
      <c r="E136" s="2">
        <v>2088.6</v>
      </c>
      <c r="F136" s="2" t="s">
        <v>6069</v>
      </c>
      <c r="G136" s="10"/>
      <c r="H136" s="10">
        <v>19.3</v>
      </c>
      <c r="I136" s="11">
        <v>49</v>
      </c>
      <c r="J136" s="12">
        <v>1.0000000000000001E-9</v>
      </c>
      <c r="K136" s="10">
        <v>121.1</v>
      </c>
      <c r="L136" s="11" t="s">
        <v>6072</v>
      </c>
      <c r="M136" s="11">
        <f>($V$5/(Table414[[#This Row],[modified  Half Life]]*Table414[[#This Row],[Order of Magnatude]]))</f>
        <v>0</v>
      </c>
      <c r="N136" s="11"/>
      <c r="O136" s="11"/>
      <c r="P136" s="11"/>
      <c r="Q136" s="11"/>
      <c r="R136" s="11"/>
    </row>
    <row r="137" spans="1:18" x14ac:dyDescent="0.25">
      <c r="A137" s="10">
        <v>83</v>
      </c>
      <c r="B137" s="10">
        <v>114</v>
      </c>
      <c r="C137" s="10">
        <v>197</v>
      </c>
      <c r="D137" s="10" t="s">
        <v>4530</v>
      </c>
      <c r="E137" s="2">
        <v>2357.4</v>
      </c>
      <c r="F137" s="2" t="s">
        <v>6078</v>
      </c>
      <c r="G137" s="10"/>
      <c r="H137" s="10">
        <v>53</v>
      </c>
      <c r="I137" s="11">
        <v>21</v>
      </c>
      <c r="J137" s="12">
        <v>1.0000000000000001E-9</v>
      </c>
      <c r="K137" s="10">
        <v>292.7</v>
      </c>
      <c r="L137" s="11" t="s">
        <v>6072</v>
      </c>
      <c r="M137" s="11">
        <f>($V$5/(Table414[[#This Row],[modified  Half Life]]*Table414[[#This Row],[Order of Magnatude]]))</f>
        <v>0</v>
      </c>
      <c r="N137" s="11"/>
      <c r="O137" s="11"/>
      <c r="P137" s="11"/>
      <c r="Q137" s="11"/>
      <c r="R137" s="11"/>
    </row>
    <row r="138" spans="1:18" x14ac:dyDescent="0.25">
      <c r="A138" s="10">
        <v>83</v>
      </c>
      <c r="B138" s="10">
        <v>114</v>
      </c>
      <c r="C138" s="10">
        <v>197</v>
      </c>
      <c r="D138" s="10" t="s">
        <v>4530</v>
      </c>
      <c r="E138" s="2" t="s">
        <v>4926</v>
      </c>
      <c r="F138" s="2"/>
      <c r="G138" s="10"/>
      <c r="H138" s="10">
        <v>253</v>
      </c>
      <c r="I138" s="11">
        <v>39</v>
      </c>
      <c r="J138" s="12">
        <v>1.0000000000000001E-9</v>
      </c>
      <c r="K138" s="10">
        <v>255.2</v>
      </c>
      <c r="L138" s="11" t="s">
        <v>6072</v>
      </c>
      <c r="M138" s="11">
        <f>($V$5/(Table414[[#This Row],[modified  Half Life]]*Table414[[#This Row],[Order of Magnatude]]))</f>
        <v>0</v>
      </c>
      <c r="N138" s="11"/>
      <c r="O138" s="11"/>
      <c r="P138" s="11"/>
      <c r="Q138" s="11"/>
      <c r="R138" s="11"/>
    </row>
    <row r="139" spans="1:18" x14ac:dyDescent="0.25">
      <c r="A139" s="10">
        <v>83</v>
      </c>
      <c r="B139" s="10">
        <v>114</v>
      </c>
      <c r="C139" s="10">
        <v>197</v>
      </c>
      <c r="D139" s="10" t="s">
        <v>4530</v>
      </c>
      <c r="E139" s="2">
        <v>2929.5</v>
      </c>
      <c r="F139" s="2" t="s">
        <v>6072</v>
      </c>
      <c r="G139" s="10"/>
      <c r="H139" s="10">
        <v>209</v>
      </c>
      <c r="I139" s="11">
        <v>30</v>
      </c>
      <c r="J139" s="12">
        <v>1.0000000000000001E-9</v>
      </c>
      <c r="K139" s="10">
        <v>864</v>
      </c>
      <c r="L139" s="11" t="s">
        <v>6068</v>
      </c>
      <c r="M139" s="11">
        <f>($V$5/(Table414[[#This Row],[modified  Half Life]]*Table414[[#This Row],[Order of Magnatude]]))</f>
        <v>0</v>
      </c>
      <c r="N139" s="11"/>
      <c r="O139" s="11"/>
      <c r="P139" s="11"/>
      <c r="Q139" s="11"/>
      <c r="R139" s="11"/>
    </row>
    <row r="140" spans="1:18" x14ac:dyDescent="0.25">
      <c r="A140" s="10">
        <v>83</v>
      </c>
      <c r="B140" s="10">
        <v>116</v>
      </c>
      <c r="C140" s="10">
        <v>199</v>
      </c>
      <c r="D140" s="10" t="s">
        <v>4530</v>
      </c>
      <c r="E140" s="2">
        <v>1647.5</v>
      </c>
      <c r="F140" s="2" t="s">
        <v>6065</v>
      </c>
      <c r="G140" s="10"/>
      <c r="H140" s="10">
        <v>34.1</v>
      </c>
      <c r="I140" s="11">
        <v>24</v>
      </c>
      <c r="J140" s="12">
        <v>1.0000000000000001E-9</v>
      </c>
      <c r="K140" s="10">
        <v>145.69999999999999</v>
      </c>
      <c r="L140" s="11" t="s">
        <v>6084</v>
      </c>
      <c r="M140" s="11">
        <f>($V$5/(Table414[[#This Row],[modified  Half Life]]*Table414[[#This Row],[Order of Magnatude]]))</f>
        <v>0</v>
      </c>
      <c r="N140" s="11"/>
      <c r="O140" s="11"/>
      <c r="P140" s="11"/>
      <c r="Q140" s="11"/>
      <c r="R140" s="11"/>
    </row>
    <row r="141" spans="1:18" x14ac:dyDescent="0.25">
      <c r="A141" s="10">
        <v>83</v>
      </c>
      <c r="B141" s="10">
        <v>116</v>
      </c>
      <c r="C141" s="10">
        <v>199</v>
      </c>
      <c r="D141" s="10" t="s">
        <v>4530</v>
      </c>
      <c r="E141" s="2">
        <v>1647.5</v>
      </c>
      <c r="F141" s="2" t="s">
        <v>6065</v>
      </c>
      <c r="G141" s="10"/>
      <c r="H141" s="10">
        <v>34.1</v>
      </c>
      <c r="I141" s="11">
        <v>24</v>
      </c>
      <c r="J141" s="12">
        <v>1.0000000000000001E-9</v>
      </c>
      <c r="K141" s="10">
        <v>251.13</v>
      </c>
      <c r="L141" s="11" t="s">
        <v>6086</v>
      </c>
      <c r="M141" s="11">
        <f>($V$5/(Table414[[#This Row],[modified  Half Life]]*Table414[[#This Row],[Order of Magnatude]]))</f>
        <v>0</v>
      </c>
      <c r="N141" s="11"/>
      <c r="O141" s="11"/>
      <c r="P141" s="11"/>
      <c r="Q141" s="11"/>
      <c r="R141" s="11"/>
    </row>
    <row r="142" spans="1:18" x14ac:dyDescent="0.25">
      <c r="A142" s="10">
        <v>83</v>
      </c>
      <c r="B142" s="10">
        <v>116</v>
      </c>
      <c r="C142" s="10">
        <v>199</v>
      </c>
      <c r="D142" s="10" t="s">
        <v>4530</v>
      </c>
      <c r="E142" s="2" t="s">
        <v>5001</v>
      </c>
      <c r="F142" s="2"/>
      <c r="G142" s="10"/>
      <c r="H142" s="10">
        <v>168</v>
      </c>
      <c r="I142" s="11">
        <v>13</v>
      </c>
      <c r="J142" s="12">
        <v>1.0000000000000001E-9</v>
      </c>
      <c r="K142" s="10">
        <v>-80</v>
      </c>
      <c r="L142" s="11"/>
      <c r="M142" s="11">
        <f>($V$5/(Table414[[#This Row],[modified  Half Life]]*Table414[[#This Row],[Order of Magnatude]]))</f>
        <v>0</v>
      </c>
      <c r="N142" s="11"/>
      <c r="O142" s="11"/>
      <c r="P142" s="11"/>
      <c r="Q142" s="11"/>
      <c r="R142" s="11"/>
    </row>
    <row r="143" spans="1:18" x14ac:dyDescent="0.25">
      <c r="A143" s="10">
        <v>83</v>
      </c>
      <c r="B143" s="10">
        <v>116</v>
      </c>
      <c r="C143" s="10">
        <v>199</v>
      </c>
      <c r="D143" s="10" t="s">
        <v>4530</v>
      </c>
      <c r="E143" s="2" t="s">
        <v>5001</v>
      </c>
      <c r="F143" s="2"/>
      <c r="G143" s="10"/>
      <c r="H143" s="10">
        <v>168</v>
      </c>
      <c r="I143" s="11">
        <v>13</v>
      </c>
      <c r="J143" s="12">
        <v>1.0000000000000001E-9</v>
      </c>
      <c r="K143" s="10">
        <v>-87.6</v>
      </c>
      <c r="L143" s="11"/>
      <c r="M143" s="11">
        <f>($V$5/(Table414[[#This Row],[modified  Half Life]]*Table414[[#This Row],[Order of Magnatude]]))</f>
        <v>0</v>
      </c>
      <c r="N143" s="11"/>
      <c r="O143" s="11"/>
      <c r="P143" s="11"/>
      <c r="Q143" s="11"/>
      <c r="R143" s="11"/>
    </row>
    <row r="144" spans="1:18" x14ac:dyDescent="0.25">
      <c r="A144" s="10">
        <v>83</v>
      </c>
      <c r="B144" s="10">
        <v>116</v>
      </c>
      <c r="C144" s="10">
        <v>199</v>
      </c>
      <c r="D144" s="10" t="s">
        <v>4530</v>
      </c>
      <c r="E144" s="2" t="s">
        <v>5001</v>
      </c>
      <c r="F144" s="2"/>
      <c r="G144" s="10"/>
      <c r="H144" s="10">
        <v>168</v>
      </c>
      <c r="I144" s="11">
        <v>13</v>
      </c>
      <c r="J144" s="12">
        <v>1.0000000000000001E-9</v>
      </c>
      <c r="K144" s="10">
        <v>285.16000000000003</v>
      </c>
      <c r="L144" s="11" t="s">
        <v>6086</v>
      </c>
      <c r="M144" s="11">
        <f>($V$5/(Table414[[#This Row],[modified  Half Life]]*Table414[[#This Row],[Order of Magnatude]]))</f>
        <v>0</v>
      </c>
      <c r="N144" s="11"/>
      <c r="O144" s="11"/>
      <c r="P144" s="11"/>
      <c r="Q144" s="11"/>
      <c r="R144" s="11"/>
    </row>
    <row r="145" spans="1:18" x14ac:dyDescent="0.25">
      <c r="A145" s="10">
        <v>83</v>
      </c>
      <c r="B145" s="10">
        <v>116</v>
      </c>
      <c r="C145" s="10">
        <v>199</v>
      </c>
      <c r="D145" s="10" t="s">
        <v>4530</v>
      </c>
      <c r="E145" s="2" t="s">
        <v>5001</v>
      </c>
      <c r="F145" s="2"/>
      <c r="G145" s="10"/>
      <c r="H145" s="10">
        <v>168</v>
      </c>
      <c r="I145" s="11">
        <v>13</v>
      </c>
      <c r="J145" s="12">
        <v>1.0000000000000001E-9</v>
      </c>
      <c r="K145" s="10">
        <v>343.4</v>
      </c>
      <c r="L145" s="11" t="s">
        <v>6065</v>
      </c>
      <c r="M145" s="11">
        <f>($V$5/(Table414[[#This Row],[modified  Half Life]]*Table414[[#This Row],[Order of Magnatude]]))</f>
        <v>0</v>
      </c>
      <c r="N145" s="11"/>
      <c r="O145" s="11"/>
      <c r="P145" s="11"/>
      <c r="Q145" s="11"/>
      <c r="R145" s="11"/>
    </row>
    <row r="146" spans="1:18" x14ac:dyDescent="0.25">
      <c r="A146" s="10">
        <v>83</v>
      </c>
      <c r="B146" s="10">
        <v>116</v>
      </c>
      <c r="C146" s="10">
        <v>199</v>
      </c>
      <c r="D146" s="10" t="s">
        <v>4530</v>
      </c>
      <c r="E146" s="2" t="s">
        <v>5001</v>
      </c>
      <c r="F146" s="2"/>
      <c r="G146" s="10"/>
      <c r="H146" s="10">
        <v>168</v>
      </c>
      <c r="I146" s="11">
        <v>13</v>
      </c>
      <c r="J146" s="12">
        <v>1.0000000000000001E-9</v>
      </c>
      <c r="K146" s="10">
        <v>493.2</v>
      </c>
      <c r="L146" s="11" t="s">
        <v>6065</v>
      </c>
      <c r="M146" s="11">
        <f>($V$5/(Table414[[#This Row],[modified  Half Life]]*Table414[[#This Row],[Order of Magnatude]]))</f>
        <v>0</v>
      </c>
      <c r="N146" s="11"/>
      <c r="O146" s="11"/>
      <c r="P146" s="11"/>
      <c r="Q146" s="11"/>
      <c r="R146" s="11"/>
    </row>
    <row r="147" spans="1:18" x14ac:dyDescent="0.25">
      <c r="A147" s="10">
        <v>83</v>
      </c>
      <c r="B147" s="10">
        <v>118</v>
      </c>
      <c r="C147" s="10">
        <v>201</v>
      </c>
      <c r="D147" s="10" t="s">
        <v>4530</v>
      </c>
      <c r="E147" s="2" t="s">
        <v>5063</v>
      </c>
      <c r="F147" s="2"/>
      <c r="G147" s="10"/>
      <c r="H147" s="10">
        <v>105</v>
      </c>
      <c r="I147" s="11">
        <v>75</v>
      </c>
      <c r="J147" s="12">
        <v>1.0000000000000001E-9</v>
      </c>
      <c r="K147" s="10">
        <v>39</v>
      </c>
      <c r="L147" s="11" t="s">
        <v>6073</v>
      </c>
      <c r="M147" s="11">
        <f>($V$5/(Table414[[#This Row],[modified  Half Life]]*Table414[[#This Row],[Order of Magnatude]]))</f>
        <v>0</v>
      </c>
      <c r="N147" s="11"/>
      <c r="O147" s="11"/>
      <c r="P147" s="11"/>
      <c r="Q147" s="11"/>
      <c r="R147" s="11"/>
    </row>
    <row r="148" spans="1:18" x14ac:dyDescent="0.25">
      <c r="A148" s="10">
        <v>83</v>
      </c>
      <c r="B148" s="10">
        <v>118</v>
      </c>
      <c r="C148" s="10">
        <v>201</v>
      </c>
      <c r="D148" s="10" t="s">
        <v>4530</v>
      </c>
      <c r="E148" s="2" t="s">
        <v>5066</v>
      </c>
      <c r="F148" s="2"/>
      <c r="G148" s="10"/>
      <c r="H148" s="10">
        <v>124</v>
      </c>
      <c r="I148" s="11">
        <v>4</v>
      </c>
      <c r="J148" s="12">
        <v>1.0000000000000001E-9</v>
      </c>
      <c r="K148" s="10">
        <v>71.7</v>
      </c>
      <c r="L148" s="11" t="s">
        <v>6072</v>
      </c>
      <c r="M148" s="11">
        <f>($V$5/(Table414[[#This Row],[modified  Half Life]]*Table414[[#This Row],[Order of Magnatude]]))</f>
        <v>0</v>
      </c>
      <c r="N148" s="11"/>
      <c r="O148" s="11"/>
      <c r="P148" s="11"/>
      <c r="Q148" s="11"/>
      <c r="R148" s="11"/>
    </row>
    <row r="149" spans="1:18" x14ac:dyDescent="0.25">
      <c r="A149" s="10">
        <v>83</v>
      </c>
      <c r="B149" s="10">
        <v>118</v>
      </c>
      <c r="C149" s="10">
        <v>201</v>
      </c>
      <c r="D149" s="10" t="s">
        <v>4530</v>
      </c>
      <c r="E149" s="2" t="s">
        <v>5066</v>
      </c>
      <c r="F149" s="2"/>
      <c r="G149" s="10"/>
      <c r="H149" s="10">
        <v>124</v>
      </c>
      <c r="I149" s="11">
        <v>4</v>
      </c>
      <c r="J149" s="12">
        <v>1.0000000000000001E-9</v>
      </c>
      <c r="K149" s="10">
        <v>88.88</v>
      </c>
      <c r="L149" s="11" t="s">
        <v>6079</v>
      </c>
      <c r="M149" s="11">
        <f>($V$5/(Table414[[#This Row],[modified  Half Life]]*Table414[[#This Row],[Order of Magnatude]]))</f>
        <v>0</v>
      </c>
      <c r="N149" s="11"/>
      <c r="O149" s="11"/>
      <c r="P149" s="11"/>
      <c r="Q149" s="11"/>
      <c r="R149" s="11"/>
    </row>
    <row r="150" spans="1:18" x14ac:dyDescent="0.25">
      <c r="A150" s="10">
        <v>83</v>
      </c>
      <c r="B150" s="10">
        <v>118</v>
      </c>
      <c r="C150" s="10">
        <v>201</v>
      </c>
      <c r="D150" s="10" t="s">
        <v>4530</v>
      </c>
      <c r="E150" s="2" t="s">
        <v>5066</v>
      </c>
      <c r="F150" s="2"/>
      <c r="G150" s="10"/>
      <c r="H150" s="10">
        <v>124</v>
      </c>
      <c r="I150" s="11">
        <v>4</v>
      </c>
      <c r="J150" s="12">
        <v>1.0000000000000001E-9</v>
      </c>
      <c r="K150" s="10">
        <v>150.5</v>
      </c>
      <c r="L150" s="11" t="s">
        <v>6071</v>
      </c>
      <c r="M150" s="11">
        <f>($V$5/(Table414[[#This Row],[modified  Half Life]]*Table414[[#This Row],[Order of Magnatude]]))</f>
        <v>0</v>
      </c>
      <c r="N150" s="11"/>
      <c r="O150" s="11"/>
      <c r="P150" s="11"/>
      <c r="Q150" s="11"/>
      <c r="R150" s="11"/>
    </row>
    <row r="151" spans="1:18" x14ac:dyDescent="0.25">
      <c r="A151" s="10">
        <v>83</v>
      </c>
      <c r="B151" s="10">
        <v>118</v>
      </c>
      <c r="C151" s="10">
        <v>201</v>
      </c>
      <c r="D151" s="10" t="s">
        <v>4530</v>
      </c>
      <c r="E151" s="2" t="s">
        <v>5066</v>
      </c>
      <c r="F151" s="2"/>
      <c r="G151" s="10"/>
      <c r="H151" s="10">
        <v>124</v>
      </c>
      <c r="I151" s="11">
        <v>4</v>
      </c>
      <c r="J151" s="12">
        <v>1.0000000000000001E-9</v>
      </c>
      <c r="K151" s="10">
        <v>190.49</v>
      </c>
      <c r="L151" s="11" t="s">
        <v>6086</v>
      </c>
      <c r="M151" s="11">
        <f>($V$5/(Table414[[#This Row],[modified  Half Life]]*Table414[[#This Row],[Order of Magnatude]]))</f>
        <v>0</v>
      </c>
      <c r="N151" s="11"/>
      <c r="O151" s="11"/>
      <c r="P151" s="11"/>
      <c r="Q151" s="11"/>
      <c r="R151" s="11"/>
    </row>
    <row r="152" spans="1:18" x14ac:dyDescent="0.25">
      <c r="A152" s="10">
        <v>83</v>
      </c>
      <c r="B152" s="10">
        <v>118</v>
      </c>
      <c r="C152" s="10">
        <v>201</v>
      </c>
      <c r="D152" s="10" t="s">
        <v>4530</v>
      </c>
      <c r="E152" s="2" t="s">
        <v>5066</v>
      </c>
      <c r="F152" s="2"/>
      <c r="G152" s="10"/>
      <c r="H152" s="10">
        <v>124</v>
      </c>
      <c r="I152" s="11">
        <v>4</v>
      </c>
      <c r="J152" s="12">
        <v>1.0000000000000001E-9</v>
      </c>
      <c r="K152" s="10">
        <v>440.9</v>
      </c>
      <c r="L152" s="11" t="s">
        <v>6066</v>
      </c>
      <c r="M152" s="11">
        <f>($V$5/(Table414[[#This Row],[modified  Half Life]]*Table414[[#This Row],[Order of Magnatude]]))</f>
        <v>0</v>
      </c>
      <c r="N152" s="11"/>
      <c r="O152" s="11"/>
      <c r="P152" s="11"/>
      <c r="Q152" s="11"/>
      <c r="R152" s="11"/>
    </row>
    <row r="153" spans="1:18" x14ac:dyDescent="0.25">
      <c r="A153" s="10">
        <v>83</v>
      </c>
      <c r="B153" s="10">
        <v>119</v>
      </c>
      <c r="C153" s="10">
        <v>202</v>
      </c>
      <c r="D153" s="10" t="s">
        <v>4530</v>
      </c>
      <c r="E153" s="2" t="s">
        <v>5100</v>
      </c>
      <c r="F153" s="2"/>
      <c r="G153" s="10"/>
      <c r="H153" s="10">
        <v>310</v>
      </c>
      <c r="I153" s="11">
        <v>50</v>
      </c>
      <c r="J153" s="12">
        <v>1.0000000000000001E-9</v>
      </c>
      <c r="K153" s="10">
        <v>50.7</v>
      </c>
      <c r="L153" s="11" t="s">
        <v>6065</v>
      </c>
      <c r="M153" s="11">
        <f>($V$5/(Table414[[#This Row],[modified  Half Life]]*Table414[[#This Row],[Order of Magnatude]]))</f>
        <v>0</v>
      </c>
      <c r="N153" s="11"/>
      <c r="O153" s="11"/>
      <c r="P153" s="11"/>
      <c r="Q153" s="11"/>
      <c r="R153" s="11"/>
    </row>
    <row r="154" spans="1:18" x14ac:dyDescent="0.25">
      <c r="A154" s="10">
        <v>83</v>
      </c>
      <c r="B154" s="10">
        <v>120</v>
      </c>
      <c r="C154" s="10">
        <v>203</v>
      </c>
      <c r="D154" s="10" t="s">
        <v>4530</v>
      </c>
      <c r="E154" s="2">
        <v>1990.6</v>
      </c>
      <c r="F154" s="2" t="s">
        <v>6065</v>
      </c>
      <c r="G154" s="10"/>
      <c r="H154" s="10">
        <v>90</v>
      </c>
      <c r="I154" s="11">
        <v>7</v>
      </c>
      <c r="J154" s="12">
        <v>1.0000000000000001E-9</v>
      </c>
      <c r="K154" s="10">
        <v>87.1</v>
      </c>
      <c r="L154" s="11" t="s">
        <v>6068</v>
      </c>
      <c r="M154" s="11">
        <f>($V$5/(Table414[[#This Row],[modified  Half Life]]*Table414[[#This Row],[Order of Magnatude]]))</f>
        <v>0</v>
      </c>
      <c r="N154" s="11"/>
      <c r="O154" s="11"/>
      <c r="P154" s="11"/>
      <c r="Q154" s="11"/>
      <c r="R154" s="11"/>
    </row>
    <row r="155" spans="1:18" x14ac:dyDescent="0.25">
      <c r="A155" s="10">
        <v>83</v>
      </c>
      <c r="B155" s="10">
        <v>120</v>
      </c>
      <c r="C155" s="10">
        <v>203</v>
      </c>
      <c r="D155" s="10" t="s">
        <v>4530</v>
      </c>
      <c r="E155" s="2">
        <v>2041.5</v>
      </c>
      <c r="F155" s="2" t="s">
        <v>6071</v>
      </c>
      <c r="G155" s="10"/>
      <c r="H155" s="10">
        <v>194</v>
      </c>
      <c r="I155" s="11">
        <v>30</v>
      </c>
      <c r="J155" s="12">
        <v>1.0000000000000001E-9</v>
      </c>
      <c r="K155" s="10">
        <v>50.9</v>
      </c>
      <c r="L155" s="11" t="s">
        <v>6072</v>
      </c>
      <c r="M155" s="11">
        <f>($V$5/(Table414[[#This Row],[modified  Half Life]]*Table414[[#This Row],[Order of Magnatude]]))</f>
        <v>0</v>
      </c>
      <c r="N155" s="11"/>
      <c r="O155" s="11"/>
      <c r="P155" s="11"/>
      <c r="Q155" s="11"/>
      <c r="R155" s="11"/>
    </row>
    <row r="156" spans="1:18" x14ac:dyDescent="0.25">
      <c r="A156" s="10">
        <v>83</v>
      </c>
      <c r="B156" s="10">
        <v>120</v>
      </c>
      <c r="C156" s="10">
        <v>203</v>
      </c>
      <c r="D156" s="10" t="s">
        <v>4530</v>
      </c>
      <c r="E156" s="2">
        <v>3032.2</v>
      </c>
      <c r="F156" s="2" t="s">
        <v>6070</v>
      </c>
      <c r="G156" s="10"/>
      <c r="H156" s="10">
        <v>22.4</v>
      </c>
      <c r="I156" s="11">
        <v>9</v>
      </c>
      <c r="J156" s="12">
        <v>1.0000000000000001E-9</v>
      </c>
      <c r="K156" s="10">
        <v>176.7</v>
      </c>
      <c r="L156" s="11" t="s">
        <v>6068</v>
      </c>
      <c r="M156" s="11">
        <f>($V$5/(Table414[[#This Row],[modified  Half Life]]*Table414[[#This Row],[Order of Magnatude]]))</f>
        <v>0</v>
      </c>
      <c r="N156" s="11"/>
      <c r="O156" s="11"/>
      <c r="P156" s="11"/>
      <c r="Q156" s="11"/>
      <c r="R156" s="11"/>
    </row>
    <row r="157" spans="1:18" x14ac:dyDescent="0.25">
      <c r="A157" s="10">
        <v>83</v>
      </c>
      <c r="B157" s="10">
        <v>120</v>
      </c>
      <c r="C157" s="10">
        <v>203</v>
      </c>
      <c r="D157" s="10" t="s">
        <v>4530</v>
      </c>
      <c r="E157" s="2">
        <v>3032.2</v>
      </c>
      <c r="F157" s="2" t="s">
        <v>6070</v>
      </c>
      <c r="G157" s="10"/>
      <c r="H157" s="10">
        <v>22.4</v>
      </c>
      <c r="I157" s="11">
        <v>9</v>
      </c>
      <c r="J157" s="12">
        <v>1.0000000000000001E-9</v>
      </c>
      <c r="K157" s="10">
        <v>301.3</v>
      </c>
      <c r="L157" s="11" t="s">
        <v>6068</v>
      </c>
      <c r="M157" s="11">
        <f>($V$5/(Table414[[#This Row],[modified  Half Life]]*Table414[[#This Row],[Order of Magnatude]]))</f>
        <v>0</v>
      </c>
      <c r="N157" s="11"/>
      <c r="O157" s="11"/>
      <c r="P157" s="11"/>
      <c r="Q157" s="11"/>
      <c r="R157" s="11"/>
    </row>
    <row r="158" spans="1:18" x14ac:dyDescent="0.25">
      <c r="A158" s="10">
        <v>83</v>
      </c>
      <c r="B158" s="10">
        <v>122</v>
      </c>
      <c r="C158" s="10">
        <v>205</v>
      </c>
      <c r="D158" s="10" t="s">
        <v>4530</v>
      </c>
      <c r="E158" s="2">
        <v>2064.6999999999998</v>
      </c>
      <c r="F158" s="2" t="s">
        <v>6066</v>
      </c>
      <c r="G158" s="10"/>
      <c r="H158" s="10">
        <v>100</v>
      </c>
      <c r="I158" s="11">
        <v>6</v>
      </c>
      <c r="J158" s="12">
        <v>1.0000000000000001E-9</v>
      </c>
      <c r="K158" s="10">
        <v>23.8</v>
      </c>
      <c r="L158" s="11" t="s">
        <v>6072</v>
      </c>
      <c r="M158" s="11">
        <f>($V$5/(Table414[[#This Row],[modified  Half Life]]*Table414[[#This Row],[Order of Magnatude]]))</f>
        <v>0</v>
      </c>
      <c r="N158" s="11"/>
      <c r="O158" s="11"/>
      <c r="P158" s="11"/>
      <c r="Q158" s="11"/>
      <c r="R158" s="11"/>
    </row>
    <row r="159" spans="1:18" x14ac:dyDescent="0.25">
      <c r="A159" s="10">
        <v>83</v>
      </c>
      <c r="B159" s="10">
        <v>122</v>
      </c>
      <c r="C159" s="10">
        <v>205</v>
      </c>
      <c r="D159" s="10" t="s">
        <v>4530</v>
      </c>
      <c r="E159" s="2">
        <v>2064.6999999999998</v>
      </c>
      <c r="F159" s="2" t="s">
        <v>6066</v>
      </c>
      <c r="G159" s="10"/>
      <c r="H159" s="10">
        <v>100</v>
      </c>
      <c r="I159" s="11">
        <v>6</v>
      </c>
      <c r="J159" s="12">
        <v>1.0000000000000001E-9</v>
      </c>
      <c r="K159" s="10">
        <v>720.5</v>
      </c>
      <c r="L159" s="11" t="s">
        <v>6072</v>
      </c>
      <c r="M159" s="11">
        <f>($V$5/(Table414[[#This Row],[modified  Half Life]]*Table414[[#This Row],[Order of Magnatude]]))</f>
        <v>0</v>
      </c>
      <c r="N159" s="11"/>
      <c r="O159" s="11"/>
      <c r="P159" s="11"/>
      <c r="Q159" s="11"/>
      <c r="R159" s="11"/>
    </row>
    <row r="160" spans="1:18" x14ac:dyDescent="0.25">
      <c r="A160" s="10">
        <v>83</v>
      </c>
      <c r="B160" s="10">
        <v>122</v>
      </c>
      <c r="C160" s="10">
        <v>205</v>
      </c>
      <c r="D160" s="10" t="s">
        <v>4530</v>
      </c>
      <c r="E160" s="2">
        <v>2139</v>
      </c>
      <c r="F160" s="2" t="s">
        <v>6070</v>
      </c>
      <c r="G160" s="10"/>
      <c r="H160" s="10">
        <v>220</v>
      </c>
      <c r="I160" s="11">
        <v>25</v>
      </c>
      <c r="J160" s="12">
        <v>1.0000000000000001E-9</v>
      </c>
      <c r="K160" s="10">
        <v>74.3</v>
      </c>
      <c r="L160" s="11" t="s">
        <v>6072</v>
      </c>
      <c r="M160" s="11">
        <f>($V$5/(Table414[[#This Row],[modified  Half Life]]*Table414[[#This Row],[Order of Magnatude]]))</f>
        <v>0</v>
      </c>
      <c r="N160" s="11"/>
      <c r="O160" s="11"/>
      <c r="P160" s="11"/>
      <c r="Q160" s="11"/>
      <c r="R160" s="11"/>
    </row>
    <row r="161" spans="1:18" x14ac:dyDescent="0.25">
      <c r="A161" s="10">
        <v>83</v>
      </c>
      <c r="B161" s="10">
        <v>123</v>
      </c>
      <c r="C161" s="10">
        <v>206</v>
      </c>
      <c r="D161" s="10" t="s">
        <v>4530</v>
      </c>
      <c r="E161" s="2">
        <v>3147.1</v>
      </c>
      <c r="F161" s="2" t="s">
        <v>6079</v>
      </c>
      <c r="G161" s="10"/>
      <c r="H161" s="10">
        <v>15.6</v>
      </c>
      <c r="I161" s="11">
        <v>3</v>
      </c>
      <c r="J161" s="12">
        <v>1.0000000000000001E-9</v>
      </c>
      <c r="K161" s="10">
        <v>543.5</v>
      </c>
      <c r="L161" s="11" t="s">
        <v>6072</v>
      </c>
      <c r="M161" s="11">
        <f>($V$5/(Table414[[#This Row],[modified  Half Life]]*Table414[[#This Row],[Order of Magnatude]]))</f>
        <v>0</v>
      </c>
      <c r="N161" s="11"/>
      <c r="O161" s="11"/>
      <c r="P161" s="11"/>
      <c r="Q161" s="11"/>
      <c r="R161" s="11"/>
    </row>
    <row r="162" spans="1:18" x14ac:dyDescent="0.25">
      <c r="A162" s="10">
        <v>83</v>
      </c>
      <c r="B162" s="10">
        <v>123</v>
      </c>
      <c r="C162" s="10">
        <v>206</v>
      </c>
      <c r="D162" s="10" t="s">
        <v>4530</v>
      </c>
      <c r="E162" s="2">
        <v>59.896999999999998</v>
      </c>
      <c r="F162" s="2" t="s">
        <v>6076</v>
      </c>
      <c r="G162" s="10"/>
      <c r="H162" s="10">
        <v>155</v>
      </c>
      <c r="I162" s="11">
        <v>15</v>
      </c>
      <c r="J162" s="12">
        <v>1.0000000000000001E-9</v>
      </c>
      <c r="K162" s="10">
        <v>713.2</v>
      </c>
      <c r="L162" s="11" t="s">
        <v>6067</v>
      </c>
      <c r="M162" s="11">
        <f>($V$5/(Table414[[#This Row],[modified  Half Life]]*Table414[[#This Row],[Order of Magnatude]]))</f>
        <v>0</v>
      </c>
      <c r="N162" s="11"/>
      <c r="O162" s="11"/>
      <c r="P162" s="11"/>
      <c r="Q162" s="11"/>
      <c r="R162" s="11"/>
    </row>
    <row r="163" spans="1:18" x14ac:dyDescent="0.25">
      <c r="A163" s="10">
        <v>83</v>
      </c>
      <c r="B163" s="10">
        <v>124</v>
      </c>
      <c r="C163" s="10">
        <v>207</v>
      </c>
      <c r="D163" s="10" t="s">
        <v>4530</v>
      </c>
      <c r="E163" s="2">
        <v>3887.4</v>
      </c>
      <c r="F163" s="2" t="s">
        <v>6077</v>
      </c>
      <c r="G163" s="10"/>
      <c r="H163" s="10">
        <v>12.7</v>
      </c>
      <c r="I163" s="11">
        <v>9</v>
      </c>
      <c r="J163" s="12">
        <v>1.0000000000000001E-9</v>
      </c>
      <c r="K163" s="10">
        <v>386.8</v>
      </c>
      <c r="L163" s="11" t="s">
        <v>6072</v>
      </c>
      <c r="M163" s="11">
        <f>($V$5/(Table414[[#This Row],[modified  Half Life]]*Table414[[#This Row],[Order of Magnatude]]))</f>
        <v>0</v>
      </c>
      <c r="N163" s="11"/>
      <c r="O163" s="11"/>
      <c r="P163" s="11"/>
      <c r="Q163" s="11"/>
      <c r="R163" s="11"/>
    </row>
    <row r="164" spans="1:18" x14ac:dyDescent="0.25">
      <c r="A164" s="10">
        <v>83</v>
      </c>
      <c r="B164" s="10">
        <v>126</v>
      </c>
      <c r="C164" s="10">
        <v>209</v>
      </c>
      <c r="D164" s="10" t="s">
        <v>4530</v>
      </c>
      <c r="E164" s="2">
        <v>2442.92</v>
      </c>
      <c r="F164" s="2" t="s">
        <v>6071</v>
      </c>
      <c r="G164" s="10"/>
      <c r="H164" s="10">
        <v>10.199999999999999</v>
      </c>
      <c r="I164" s="11">
        <v>11</v>
      </c>
      <c r="J164" s="12">
        <v>1.0000000000000001E-9</v>
      </c>
      <c r="K164" s="10">
        <v>1546.52</v>
      </c>
      <c r="L164" s="11" t="s">
        <v>6077</v>
      </c>
      <c r="M164" s="11">
        <f>($V$5/(Table414[[#This Row],[modified  Half Life]]*Table414[[#This Row],[Order of Magnatude]]))</f>
        <v>0</v>
      </c>
      <c r="N164" s="11"/>
      <c r="O164" s="11"/>
      <c r="P164" s="11"/>
      <c r="Q164" s="11"/>
      <c r="R164" s="11"/>
    </row>
    <row r="165" spans="1:18" x14ac:dyDescent="0.25">
      <c r="A165" s="10">
        <v>83</v>
      </c>
      <c r="B165" s="10">
        <v>126</v>
      </c>
      <c r="C165" s="10">
        <v>209</v>
      </c>
      <c r="D165" s="10" t="s">
        <v>4530</v>
      </c>
      <c r="E165" s="2">
        <v>2986.8</v>
      </c>
      <c r="F165" s="2" t="s">
        <v>6072</v>
      </c>
      <c r="G165" s="10"/>
      <c r="H165" s="10">
        <v>17.899999999999999</v>
      </c>
      <c r="I165" s="11">
        <v>5</v>
      </c>
      <c r="J165" s="12">
        <v>1.0000000000000001E-9</v>
      </c>
      <c r="K165" s="10">
        <v>245.73</v>
      </c>
      <c r="L165" s="11" t="s">
        <v>6068</v>
      </c>
      <c r="M165" s="11">
        <f>($V$5/(Table414[[#This Row],[modified  Half Life]]*Table414[[#This Row],[Order of Magnatude]]))</f>
        <v>0</v>
      </c>
      <c r="N165" s="11"/>
      <c r="O165" s="11"/>
      <c r="P165" s="11"/>
      <c r="Q165" s="11"/>
      <c r="R165" s="11"/>
    </row>
    <row r="166" spans="1:18" x14ac:dyDescent="0.25">
      <c r="A166" s="10">
        <v>83</v>
      </c>
      <c r="B166" s="10">
        <v>126</v>
      </c>
      <c r="C166" s="10">
        <v>209</v>
      </c>
      <c r="D166" s="10" t="s">
        <v>4530</v>
      </c>
      <c r="E166" s="2">
        <v>2986.8</v>
      </c>
      <c r="F166" s="2" t="s">
        <v>6072</v>
      </c>
      <c r="G166" s="10"/>
      <c r="H166" s="10">
        <v>17.899999999999999</v>
      </c>
      <c r="I166" s="11">
        <v>5</v>
      </c>
      <c r="J166" s="12">
        <v>1.0000000000000001E-9</v>
      </c>
      <c r="K166" s="10">
        <v>385.9</v>
      </c>
      <c r="L166" s="11"/>
      <c r="M166" s="11">
        <f>($V$5/(Table414[[#This Row],[modified  Half Life]]*Table414[[#This Row],[Order of Magnatude]]))</f>
        <v>0</v>
      </c>
      <c r="N166" s="11"/>
      <c r="O166" s="11"/>
      <c r="P166" s="11"/>
      <c r="Q166" s="11"/>
      <c r="R166" s="11"/>
    </row>
    <row r="167" spans="1:18" x14ac:dyDescent="0.25">
      <c r="A167" s="10">
        <v>83</v>
      </c>
      <c r="B167" s="10">
        <v>127</v>
      </c>
      <c r="C167" s="10">
        <v>210</v>
      </c>
      <c r="D167" s="10" t="s">
        <v>4530</v>
      </c>
      <c r="E167" s="2">
        <v>3469.2</v>
      </c>
      <c r="F167" s="2" t="s">
        <v>6075</v>
      </c>
      <c r="G167" s="10"/>
      <c r="H167" s="10">
        <v>57.5</v>
      </c>
      <c r="I167" s="11">
        <v>10</v>
      </c>
      <c r="J167" s="12">
        <v>1.0000000000000001E-9</v>
      </c>
      <c r="K167" s="10">
        <v>162.19</v>
      </c>
      <c r="L167" s="11" t="s">
        <v>6072</v>
      </c>
      <c r="M167" s="11">
        <f>($V$5/(Table414[[#This Row],[modified  Half Life]]*Table414[[#This Row],[Order of Magnatude]]))</f>
        <v>0</v>
      </c>
      <c r="N167" s="11"/>
      <c r="O167" s="11"/>
      <c r="P167" s="11"/>
      <c r="Q167" s="11"/>
      <c r="R167" s="11"/>
    </row>
    <row r="168" spans="1:18" x14ac:dyDescent="0.25">
      <c r="A168" s="10">
        <v>83</v>
      </c>
      <c r="B168" s="10">
        <v>127</v>
      </c>
      <c r="C168" s="10">
        <v>210</v>
      </c>
      <c r="D168" s="10" t="s">
        <v>4530</v>
      </c>
      <c r="E168" s="2">
        <v>3469.2</v>
      </c>
      <c r="F168" s="2" t="s">
        <v>6075</v>
      </c>
      <c r="G168" s="10"/>
      <c r="H168" s="10">
        <v>38</v>
      </c>
      <c r="I168" s="11">
        <v>1</v>
      </c>
      <c r="J168" s="12">
        <v>1.0000000000000001E-9</v>
      </c>
      <c r="K168" s="10">
        <v>91.32</v>
      </c>
      <c r="L168" s="11" t="s">
        <v>6073</v>
      </c>
      <c r="M168" s="11">
        <f>($V$5/(Table414[[#This Row],[modified  Half Life]]*Table414[[#This Row],[Order of Magnatude]]))</f>
        <v>0</v>
      </c>
      <c r="N168" s="11"/>
      <c r="O168" s="11"/>
      <c r="P168" s="11"/>
      <c r="Q168" s="11"/>
      <c r="R168" s="11"/>
    </row>
    <row r="169" spans="1:18" x14ac:dyDescent="0.25">
      <c r="A169" s="10">
        <v>83</v>
      </c>
      <c r="B169" s="10">
        <v>127</v>
      </c>
      <c r="C169" s="10">
        <v>210</v>
      </c>
      <c r="D169" s="10" t="s">
        <v>4530</v>
      </c>
      <c r="E169" s="2">
        <v>433.48</v>
      </c>
      <c r="F169" s="2" t="s">
        <v>6079</v>
      </c>
      <c r="G169" s="10"/>
      <c r="H169" s="10">
        <v>11.1</v>
      </c>
      <c r="I169" s="11">
        <v>7</v>
      </c>
      <c r="J169" s="12">
        <v>1.0000000000000001E-9</v>
      </c>
      <c r="K169" s="10">
        <v>175</v>
      </c>
      <c r="L169" s="11"/>
      <c r="M169" s="11">
        <f>($V$5/(Table414[[#This Row],[modified  Half Life]]*Table414[[#This Row],[Order of Magnatude]]))</f>
        <v>0</v>
      </c>
      <c r="N169" s="11"/>
      <c r="O169" s="11"/>
      <c r="P169" s="11"/>
      <c r="Q169" s="11"/>
      <c r="R169" s="11"/>
    </row>
    <row r="170" spans="1:18" x14ac:dyDescent="0.25">
      <c r="A170" s="10">
        <v>83</v>
      </c>
      <c r="B170" s="10">
        <v>127</v>
      </c>
      <c r="C170" s="10">
        <v>210</v>
      </c>
      <c r="D170" s="10" t="s">
        <v>4530</v>
      </c>
      <c r="E170" s="2">
        <v>439.24</v>
      </c>
      <c r="F170" s="2" t="s">
        <v>6066</v>
      </c>
      <c r="G170" s="10"/>
      <c r="H170" s="10">
        <v>11.1</v>
      </c>
      <c r="I170" s="11">
        <v>7</v>
      </c>
      <c r="J170" s="12">
        <v>1.0000000000000001E-9</v>
      </c>
      <c r="K170" s="10">
        <v>744</v>
      </c>
      <c r="L170" s="11"/>
      <c r="M170" s="11">
        <f>($V$5/(Table414[[#This Row],[modified  Half Life]]*Table414[[#This Row],[Order of Magnatude]]))</f>
        <v>0</v>
      </c>
      <c r="N170" s="11"/>
      <c r="O170" s="11"/>
      <c r="P170" s="11"/>
      <c r="Q170" s="11"/>
      <c r="R170" s="11"/>
    </row>
    <row r="171" spans="1:18" x14ac:dyDescent="0.25">
      <c r="A171" s="10">
        <v>83</v>
      </c>
      <c r="B171" s="10">
        <v>128</v>
      </c>
      <c r="C171" s="10">
        <v>211</v>
      </c>
      <c r="D171" s="10" t="s">
        <v>4530</v>
      </c>
      <c r="E171" s="2">
        <v>1227.2</v>
      </c>
      <c r="F171" s="2" t="s">
        <v>6065</v>
      </c>
      <c r="G171" s="10"/>
      <c r="H171" s="10">
        <v>70</v>
      </c>
      <c r="I171" s="11">
        <v>5</v>
      </c>
      <c r="J171" s="12">
        <v>1.0000000000000001E-9</v>
      </c>
      <c r="K171" s="10">
        <v>97.4</v>
      </c>
      <c r="L171" s="11" t="s">
        <v>6065</v>
      </c>
      <c r="M171" s="11">
        <f>($V$5/(Table414[[#This Row],[modified  Half Life]]*Table414[[#This Row],[Order of Magnatude]]))</f>
        <v>0</v>
      </c>
      <c r="N171" s="11"/>
      <c r="O171" s="11"/>
      <c r="P171" s="11"/>
      <c r="Q171" s="11"/>
      <c r="R171" s="11"/>
    </row>
    <row r="172" spans="1:18" x14ac:dyDescent="0.25">
      <c r="A172" s="10">
        <v>97</v>
      </c>
      <c r="B172" s="10">
        <v>153</v>
      </c>
      <c r="C172" s="10">
        <v>250</v>
      </c>
      <c r="D172" s="10" t="s">
        <v>6010</v>
      </c>
      <c r="E172" s="2">
        <v>35.590000000000003</v>
      </c>
      <c r="F172" s="2" t="s">
        <v>6069</v>
      </c>
      <c r="G172" s="10"/>
      <c r="H172" s="10">
        <v>38</v>
      </c>
      <c r="I172" s="11">
        <v>5</v>
      </c>
      <c r="J172" s="12">
        <v>1.0000000000000001E-9</v>
      </c>
      <c r="K172" s="10">
        <v>61.89</v>
      </c>
      <c r="L172" s="11" t="s">
        <v>6067</v>
      </c>
      <c r="M172" s="11">
        <f>($V$5/(Table414[[#This Row],[modified  Half Life]]*Table414[[#This Row],[Order of Magnatude]]))</f>
        <v>0</v>
      </c>
      <c r="N172" s="11"/>
      <c r="O172" s="11"/>
      <c r="P172" s="11"/>
      <c r="Q172" s="11"/>
      <c r="R172" s="11"/>
    </row>
    <row r="173" spans="1:18" x14ac:dyDescent="0.25">
      <c r="A173" s="10">
        <v>97</v>
      </c>
      <c r="B173" s="10">
        <v>153</v>
      </c>
      <c r="C173" s="10">
        <v>250</v>
      </c>
      <c r="D173" s="10" t="s">
        <v>6010</v>
      </c>
      <c r="E173" s="2">
        <v>35.590000000000003</v>
      </c>
      <c r="F173" s="2" t="s">
        <v>6069</v>
      </c>
      <c r="G173" s="10"/>
      <c r="H173" s="10">
        <v>42</v>
      </c>
      <c r="I173" s="11">
        <v>2</v>
      </c>
      <c r="J173" s="12">
        <v>1.0000000000000001E-9</v>
      </c>
      <c r="K173" s="10">
        <v>50.12</v>
      </c>
      <c r="L173" s="11"/>
      <c r="M173" s="11">
        <f>($V$5/(Table414[[#This Row],[modified  Half Life]]*Table414[[#This Row],[Order of Magnatude]]))</f>
        <v>0</v>
      </c>
      <c r="N173" s="11"/>
      <c r="O173" s="11"/>
      <c r="P173" s="11"/>
      <c r="Q173" s="11"/>
      <c r="R173" s="11"/>
    </row>
    <row r="174" spans="1:18" x14ac:dyDescent="0.25">
      <c r="A174" s="10">
        <v>97</v>
      </c>
      <c r="B174" s="10">
        <v>153</v>
      </c>
      <c r="C174" s="10">
        <v>250</v>
      </c>
      <c r="D174" s="10" t="s">
        <v>6010</v>
      </c>
      <c r="E174" s="2">
        <v>83.88</v>
      </c>
      <c r="F174" s="2" t="s">
        <v>6081</v>
      </c>
      <c r="G174" s="10"/>
      <c r="H174" s="10">
        <v>42</v>
      </c>
      <c r="I174" s="11">
        <v>2</v>
      </c>
      <c r="J174" s="12">
        <v>1.0000000000000001E-9</v>
      </c>
      <c r="K174" s="10">
        <v>71.3</v>
      </c>
      <c r="L174" s="11"/>
      <c r="M174" s="11">
        <f>($V$5/(Table414[[#This Row],[modified  Half Life]]*Table414[[#This Row],[Order of Magnatude]]))</f>
        <v>0</v>
      </c>
      <c r="N174" s="11"/>
      <c r="O174" s="11"/>
      <c r="P174" s="11"/>
      <c r="Q174" s="11"/>
      <c r="R174" s="11"/>
    </row>
    <row r="175" spans="1:18" x14ac:dyDescent="0.25">
      <c r="A175" s="10">
        <v>97</v>
      </c>
      <c r="B175" s="10">
        <v>153</v>
      </c>
      <c r="C175" s="10">
        <v>250</v>
      </c>
      <c r="D175" s="10" t="s">
        <v>6010</v>
      </c>
      <c r="E175" s="2">
        <v>97.48</v>
      </c>
      <c r="F175" s="2" t="s">
        <v>6069</v>
      </c>
      <c r="G175" s="10"/>
      <c r="H175" s="10">
        <v>42</v>
      </c>
      <c r="I175" s="11">
        <v>2</v>
      </c>
      <c r="J175" s="12">
        <v>1.0000000000000001E-9</v>
      </c>
      <c r="K175" s="10">
        <v>175.12</v>
      </c>
      <c r="L175" s="11"/>
      <c r="M175" s="11">
        <f>($V$5/(Table414[[#This Row],[modified  Half Life]]*Table414[[#This Row],[Order of Magnatude]]))</f>
        <v>0</v>
      </c>
      <c r="N175" s="11"/>
      <c r="O175" s="11"/>
      <c r="P175" s="11"/>
      <c r="Q175" s="11"/>
      <c r="R175" s="11"/>
    </row>
    <row r="176" spans="1:18" x14ac:dyDescent="0.25">
      <c r="A176" s="10">
        <v>35</v>
      </c>
      <c r="B176" s="10">
        <v>36</v>
      </c>
      <c r="C176" s="10">
        <v>71</v>
      </c>
      <c r="D176" s="10" t="s">
        <v>265</v>
      </c>
      <c r="E176" s="2">
        <v>759.06</v>
      </c>
      <c r="F176" s="2" t="s">
        <v>6080</v>
      </c>
      <c r="G176" s="10"/>
      <c r="H176" s="10">
        <v>32.5</v>
      </c>
      <c r="I176" s="10">
        <v>25</v>
      </c>
      <c r="J176" s="13">
        <v>1.0000000000000001E-9</v>
      </c>
      <c r="K176" s="10">
        <v>759.1</v>
      </c>
      <c r="L176" s="10">
        <v>3</v>
      </c>
      <c r="M176" s="10">
        <f>($V$5/(Table414[[#This Row],[modified  Half Life]]*Table414[[#This Row],[Order of Magnatude]]))</f>
        <v>0</v>
      </c>
      <c r="N176" s="10"/>
      <c r="O176" s="10"/>
      <c r="P176" s="10"/>
      <c r="Q176" s="10"/>
      <c r="R176" s="10"/>
    </row>
    <row r="177" spans="1:18" x14ac:dyDescent="0.25">
      <c r="A177" s="11">
        <v>35</v>
      </c>
      <c r="B177" s="11">
        <v>36</v>
      </c>
      <c r="C177" s="11">
        <v>71</v>
      </c>
      <c r="D177" s="11" t="s">
        <v>265</v>
      </c>
      <c r="E177" s="2">
        <v>759.06</v>
      </c>
      <c r="F177" s="2" t="s">
        <v>6080</v>
      </c>
      <c r="G177" s="11"/>
      <c r="H177" s="11">
        <v>32.5</v>
      </c>
      <c r="I177" s="11">
        <v>25</v>
      </c>
      <c r="J177" s="12">
        <v>1.0000000000000001E-9</v>
      </c>
      <c r="K177" s="11">
        <v>89.3</v>
      </c>
      <c r="L177" s="11">
        <v>4</v>
      </c>
      <c r="M177" s="11">
        <f>($V$5/(Table414[[#This Row],[modified  Half Life]]*Table414[[#This Row],[Order of Magnatude]]))</f>
        <v>0</v>
      </c>
      <c r="N177" s="11"/>
      <c r="O177" s="11"/>
      <c r="P177" s="11"/>
      <c r="Q177" s="11"/>
      <c r="R177" s="11"/>
    </row>
    <row r="178" spans="1:18" x14ac:dyDescent="0.25">
      <c r="A178" s="10">
        <v>35</v>
      </c>
      <c r="B178" s="10">
        <v>38</v>
      </c>
      <c r="C178" s="10">
        <v>73</v>
      </c>
      <c r="D178" s="10" t="s">
        <v>265</v>
      </c>
      <c r="E178" s="2">
        <v>240.48</v>
      </c>
      <c r="F178" s="2" t="s">
        <v>6082</v>
      </c>
      <c r="G178" s="10"/>
      <c r="H178" s="10">
        <v>35</v>
      </c>
      <c r="I178" s="10">
        <v>14</v>
      </c>
      <c r="J178" s="13">
        <v>1.0000000000000001E-9</v>
      </c>
      <c r="K178" s="10">
        <v>213.5</v>
      </c>
      <c r="L178" s="10">
        <v>2</v>
      </c>
      <c r="M178" s="10">
        <f>($V$5/(Table414[[#This Row],[modified  Half Life]]*Table414[[#This Row],[Order of Magnatude]]))</f>
        <v>0</v>
      </c>
      <c r="N178" s="10"/>
      <c r="O178" s="10"/>
      <c r="P178" s="10"/>
      <c r="Q178" s="10"/>
      <c r="R178" s="10"/>
    </row>
    <row r="179" spans="1:18" x14ac:dyDescent="0.25">
      <c r="A179" s="10">
        <v>35</v>
      </c>
      <c r="B179" s="10">
        <v>38</v>
      </c>
      <c r="C179" s="10">
        <v>73</v>
      </c>
      <c r="D179" s="10" t="s">
        <v>265</v>
      </c>
      <c r="E179" s="2">
        <v>240.48</v>
      </c>
      <c r="F179" s="2" t="s">
        <v>6082</v>
      </c>
      <c r="G179" s="10"/>
      <c r="H179" s="10">
        <v>35</v>
      </c>
      <c r="I179" s="10">
        <v>14</v>
      </c>
      <c r="J179" s="13">
        <v>1.0000000000000001E-9</v>
      </c>
      <c r="K179" s="10">
        <v>62.4</v>
      </c>
      <c r="L179" s="10">
        <v>1</v>
      </c>
      <c r="M179" s="10">
        <f>($V$5/(Table414[[#This Row],[modified  Half Life]]*Table414[[#This Row],[Order of Magnatude]]))</f>
        <v>0</v>
      </c>
      <c r="N179" s="10"/>
      <c r="O179" s="10"/>
      <c r="P179" s="10"/>
      <c r="Q179" s="10"/>
      <c r="R179" s="10"/>
    </row>
    <row r="180" spans="1:18" x14ac:dyDescent="0.25">
      <c r="A180" s="10">
        <v>35</v>
      </c>
      <c r="B180" s="10">
        <v>39</v>
      </c>
      <c r="C180" s="10">
        <v>74</v>
      </c>
      <c r="D180" s="10" t="s">
        <v>265</v>
      </c>
      <c r="E180" s="2">
        <v>85.71</v>
      </c>
      <c r="F180" s="2" t="s">
        <v>6088</v>
      </c>
      <c r="G180" s="10"/>
      <c r="H180" s="10">
        <v>13.3</v>
      </c>
      <c r="I180" s="10">
        <v>4</v>
      </c>
      <c r="J180" s="13">
        <v>1.0000000000000001E-9</v>
      </c>
      <c r="K180" s="10">
        <v>72.099999999999994</v>
      </c>
      <c r="L180" s="10">
        <v>1</v>
      </c>
      <c r="M180" s="10">
        <f>($V$5/(Table414[[#This Row],[modified  Half Life]]*Table414[[#This Row],[Order of Magnatude]]))</f>
        <v>0</v>
      </c>
      <c r="N180" s="10"/>
      <c r="O180" s="10"/>
      <c r="P180" s="10"/>
      <c r="Q180" s="10"/>
      <c r="R180" s="10"/>
    </row>
    <row r="181" spans="1:18" x14ac:dyDescent="0.25">
      <c r="A181" s="10">
        <v>35</v>
      </c>
      <c r="B181" s="10">
        <v>40</v>
      </c>
      <c r="C181" s="10">
        <v>75</v>
      </c>
      <c r="D181" s="10" t="s">
        <v>265</v>
      </c>
      <c r="E181" s="2">
        <v>220.8</v>
      </c>
      <c r="F181" s="2" t="s">
        <v>6070</v>
      </c>
      <c r="G181" s="10"/>
      <c r="H181" s="10">
        <v>31.7</v>
      </c>
      <c r="I181" s="10">
        <v>3</v>
      </c>
      <c r="J181" s="13">
        <v>1.0000000000000001E-9</v>
      </c>
      <c r="K181" s="10">
        <v>88.29</v>
      </c>
      <c r="L181" s="10">
        <v>6</v>
      </c>
      <c r="M181" s="10">
        <f>($V$5/(Table414[[#This Row],[modified  Half Life]]*Table414[[#This Row],[Order of Magnatude]]))</f>
        <v>0</v>
      </c>
      <c r="N181" s="10"/>
      <c r="O181" s="10"/>
      <c r="P181" s="10"/>
      <c r="Q181" s="10"/>
      <c r="R181" s="10"/>
    </row>
    <row r="182" spans="1:18" x14ac:dyDescent="0.25">
      <c r="A182" s="10">
        <v>35</v>
      </c>
      <c r="B182" s="10">
        <v>43</v>
      </c>
      <c r="C182" s="10">
        <v>78</v>
      </c>
      <c r="D182" s="10" t="s">
        <v>265</v>
      </c>
      <c r="E182" s="2">
        <v>227.67</v>
      </c>
      <c r="F182" s="2" t="s">
        <v>6081</v>
      </c>
      <c r="G182" s="10"/>
      <c r="H182" s="10">
        <v>17</v>
      </c>
      <c r="I182" s="10">
        <v>2</v>
      </c>
      <c r="J182" s="13">
        <v>1.0000000000000001E-9</v>
      </c>
      <c r="K182" s="10">
        <v>242.85</v>
      </c>
      <c r="L182" s="10">
        <v>2</v>
      </c>
      <c r="M182" s="10">
        <f>($V$5/(Table414[[#This Row],[modified  Half Life]]*Table414[[#This Row],[Order of Magnatude]]))</f>
        <v>0</v>
      </c>
      <c r="N182" s="10"/>
      <c r="O182" s="10"/>
      <c r="P182" s="10"/>
      <c r="Q182" s="10"/>
      <c r="R182" s="10"/>
    </row>
    <row r="183" spans="1:18" x14ac:dyDescent="0.25">
      <c r="A183" s="11">
        <v>35</v>
      </c>
      <c r="B183" s="11">
        <v>43</v>
      </c>
      <c r="C183" s="11">
        <v>78</v>
      </c>
      <c r="D183" s="11" t="s">
        <v>265</v>
      </c>
      <c r="E183" s="2">
        <v>242.82</v>
      </c>
      <c r="F183" s="2" t="s">
        <v>6076</v>
      </c>
      <c r="G183" s="11"/>
      <c r="H183" s="11">
        <v>11.3</v>
      </c>
      <c r="I183" s="11">
        <v>30</v>
      </c>
      <c r="J183" s="12">
        <v>1.0000000000000001E-9</v>
      </c>
      <c r="K183" s="11">
        <v>32.299999999999997</v>
      </c>
      <c r="L183" s="11">
        <v>1</v>
      </c>
      <c r="M183" s="11">
        <f>($V$5/(Table414[[#This Row],[modified  Half Life]]*Table414[[#This Row],[Order of Magnatude]]))</f>
        <v>0</v>
      </c>
      <c r="N183" s="11"/>
      <c r="O183" s="11"/>
      <c r="P183" s="11"/>
      <c r="Q183" s="11"/>
      <c r="R183" s="11"/>
    </row>
    <row r="184" spans="1:18" x14ac:dyDescent="0.25">
      <c r="A184" s="10">
        <v>35</v>
      </c>
      <c r="B184" s="10">
        <v>43</v>
      </c>
      <c r="C184" s="10">
        <v>78</v>
      </c>
      <c r="D184" s="10" t="s">
        <v>265</v>
      </c>
      <c r="E184" s="2">
        <v>242.82</v>
      </c>
      <c r="F184" s="2" t="s">
        <v>6076</v>
      </c>
      <c r="G184" s="10"/>
      <c r="H184" s="10">
        <v>17</v>
      </c>
      <c r="I184" s="10">
        <v>2</v>
      </c>
      <c r="J184" s="13">
        <v>1.0000000000000001E-9</v>
      </c>
      <c r="K184" s="10">
        <v>46.3</v>
      </c>
      <c r="L184" s="10">
        <v>5</v>
      </c>
      <c r="M184" s="10">
        <f>($V$5/(Table414[[#This Row],[modified  Half Life]]*Table414[[#This Row],[Order of Magnatude]]))</f>
        <v>0</v>
      </c>
      <c r="N184" s="10"/>
      <c r="O184" s="10"/>
      <c r="P184" s="10"/>
      <c r="Q184" s="10"/>
      <c r="R184" s="10"/>
    </row>
    <row r="185" spans="1:18" x14ac:dyDescent="0.25">
      <c r="A185" s="11">
        <v>35</v>
      </c>
      <c r="B185" s="11">
        <v>43</v>
      </c>
      <c r="C185" s="11">
        <v>78</v>
      </c>
      <c r="D185" s="11" t="s">
        <v>265</v>
      </c>
      <c r="E185" s="2">
        <v>32.32</v>
      </c>
      <c r="F185" s="2" t="s">
        <v>6073</v>
      </c>
      <c r="G185" s="11"/>
      <c r="H185" s="11">
        <v>84</v>
      </c>
      <c r="I185" s="11">
        <v>8</v>
      </c>
      <c r="J185" s="12">
        <v>1.0000000000000001E-9</v>
      </c>
      <c r="K185" s="11">
        <v>46.8</v>
      </c>
      <c r="L185" s="11">
        <v>2</v>
      </c>
      <c r="M185" s="11">
        <f>($V$5/(Table414[[#This Row],[modified  Half Life]]*Table414[[#This Row],[Order of Magnatude]]))</f>
        <v>0</v>
      </c>
      <c r="N185" s="11"/>
      <c r="O185" s="11"/>
      <c r="P185" s="11"/>
      <c r="Q185" s="11"/>
      <c r="R185" s="11"/>
    </row>
    <row r="186" spans="1:18" x14ac:dyDescent="0.25">
      <c r="A186" s="11">
        <v>48</v>
      </c>
      <c r="B186" s="11">
        <v>48</v>
      </c>
      <c r="C186" s="11">
        <v>96</v>
      </c>
      <c r="D186" s="11" t="s">
        <v>856</v>
      </c>
      <c r="E186" s="2">
        <v>5605</v>
      </c>
      <c r="F186" s="2"/>
      <c r="G186" s="11"/>
      <c r="H186" s="11">
        <v>197</v>
      </c>
      <c r="I186" s="11" t="s">
        <v>3175</v>
      </c>
      <c r="J186" s="12">
        <v>1.0000000000000001E-9</v>
      </c>
      <c r="K186" s="11">
        <v>307</v>
      </c>
      <c r="L186" s="11"/>
      <c r="M186" s="11">
        <f>($V$5/(Table414[[#This Row],[modified  Half Life]]*Table414[[#This Row],[Order of Magnatude]]))</f>
        <v>0</v>
      </c>
      <c r="N186" s="11"/>
      <c r="O186" s="11"/>
      <c r="P186" s="11"/>
      <c r="Q186" s="11"/>
      <c r="R186" s="11"/>
    </row>
    <row r="187" spans="1:18" x14ac:dyDescent="0.25">
      <c r="A187" s="11">
        <v>48</v>
      </c>
      <c r="B187" s="11">
        <v>50</v>
      </c>
      <c r="C187" s="11">
        <v>98</v>
      </c>
      <c r="D187" s="11" t="s">
        <v>856</v>
      </c>
      <c r="E187" s="2">
        <v>2428.3000000000002</v>
      </c>
      <c r="F187" s="2" t="s">
        <v>6066</v>
      </c>
      <c r="G187" s="11"/>
      <c r="H187" s="11">
        <v>13</v>
      </c>
      <c r="I187" s="11">
        <v>2</v>
      </c>
      <c r="J187" s="12">
        <v>1.0000000000000001E-9</v>
      </c>
      <c r="K187" s="11">
        <v>198.3</v>
      </c>
      <c r="L187" s="11">
        <v>1</v>
      </c>
      <c r="M187" s="11">
        <f>($V$5/(Table414[[#This Row],[modified  Half Life]]*Table414[[#This Row],[Order of Magnatude]]))</f>
        <v>0</v>
      </c>
      <c r="N187" s="11"/>
      <c r="O187" s="11"/>
      <c r="P187" s="11"/>
      <c r="Q187" s="11"/>
      <c r="R187" s="11"/>
    </row>
    <row r="188" spans="1:18" x14ac:dyDescent="0.25">
      <c r="A188" s="11">
        <v>48</v>
      </c>
      <c r="B188" s="11">
        <v>51</v>
      </c>
      <c r="C188" s="11">
        <v>99</v>
      </c>
      <c r="D188" s="11" t="s">
        <v>856</v>
      </c>
      <c r="E188" s="2">
        <v>2057.5</v>
      </c>
      <c r="F188" s="2" t="s">
        <v>6066</v>
      </c>
      <c r="G188" s="11"/>
      <c r="H188" s="11">
        <v>13.1</v>
      </c>
      <c r="I188" s="11">
        <v>5</v>
      </c>
      <c r="J188" s="12">
        <v>1.0000000000000001E-9</v>
      </c>
      <c r="K188" s="11">
        <v>226.3</v>
      </c>
      <c r="L188" s="11">
        <v>2</v>
      </c>
      <c r="M188" s="11">
        <f>($V$5/(Table414[[#This Row],[modified  Half Life]]*Table414[[#This Row],[Order of Magnatude]]))</f>
        <v>0</v>
      </c>
      <c r="N188" s="11"/>
      <c r="O188" s="11"/>
      <c r="P188" s="11"/>
      <c r="Q188" s="11"/>
      <c r="R188" s="11"/>
    </row>
    <row r="189" spans="1:18" x14ac:dyDescent="0.25">
      <c r="A189" s="11">
        <v>48</v>
      </c>
      <c r="B189" s="11">
        <v>52</v>
      </c>
      <c r="C189" s="11">
        <v>100</v>
      </c>
      <c r="D189" s="11" t="s">
        <v>856</v>
      </c>
      <c r="E189" s="2">
        <v>2548.19</v>
      </c>
      <c r="F189" s="2" t="s">
        <v>6081</v>
      </c>
      <c r="G189" s="11"/>
      <c r="H189" s="11">
        <v>62</v>
      </c>
      <c r="I189" s="11">
        <v>6</v>
      </c>
      <c r="J189" s="12">
        <v>1.0000000000000001E-9</v>
      </c>
      <c r="K189" s="11">
        <v>452.6</v>
      </c>
      <c r="L189" s="11">
        <v>1</v>
      </c>
      <c r="M189" s="11">
        <f>($V$5/(Table414[[#This Row],[modified  Half Life]]*Table414[[#This Row],[Order of Magnatude]]))</f>
        <v>0</v>
      </c>
      <c r="N189" s="11"/>
      <c r="O189" s="11"/>
      <c r="P189" s="11"/>
      <c r="Q189" s="11"/>
      <c r="R189" s="11"/>
    </row>
    <row r="190" spans="1:18" x14ac:dyDescent="0.25">
      <c r="A190" s="10">
        <v>48</v>
      </c>
      <c r="B190" s="10">
        <v>52</v>
      </c>
      <c r="C190" s="10">
        <v>100</v>
      </c>
      <c r="D190" s="10" t="s">
        <v>856</v>
      </c>
      <c r="E190" s="2">
        <v>2548.19</v>
      </c>
      <c r="F190" s="2" t="s">
        <v>6081</v>
      </c>
      <c r="G190" s="10"/>
      <c r="H190" s="10">
        <v>62</v>
      </c>
      <c r="I190" s="10">
        <v>6</v>
      </c>
      <c r="J190" s="13">
        <v>1.0000000000000001E-9</v>
      </c>
      <c r="K190" s="10">
        <v>90.7</v>
      </c>
      <c r="L190" s="10">
        <v>1</v>
      </c>
      <c r="M190" s="10">
        <f>($V$5/(Table414[[#This Row],[modified  Half Life]]*Table414[[#This Row],[Order of Magnatude]]))</f>
        <v>0</v>
      </c>
      <c r="N190" s="10"/>
      <c r="O190" s="10"/>
      <c r="P190" s="10"/>
      <c r="Q190" s="10"/>
      <c r="R190" s="10"/>
    </row>
    <row r="191" spans="1:18" x14ac:dyDescent="0.25">
      <c r="A191" s="11">
        <v>48</v>
      </c>
      <c r="B191" s="11">
        <v>54</v>
      </c>
      <c r="C191" s="11">
        <v>102</v>
      </c>
      <c r="D191" s="11" t="s">
        <v>856</v>
      </c>
      <c r="E191" s="2">
        <v>2718.6</v>
      </c>
      <c r="F191" s="2" t="s">
        <v>6065</v>
      </c>
      <c r="G191" s="11"/>
      <c r="H191" s="11">
        <v>39</v>
      </c>
      <c r="I191" s="11">
        <v>3</v>
      </c>
      <c r="J191" s="12">
        <v>1.0000000000000001E-9</v>
      </c>
      <c r="K191" s="11">
        <v>157.22</v>
      </c>
      <c r="L191" s="11">
        <v>5</v>
      </c>
      <c r="M191" s="11">
        <f>($V$5/(Table414[[#This Row],[modified  Half Life]]*Table414[[#This Row],[Order of Magnatude]]))</f>
        <v>0</v>
      </c>
      <c r="N191" s="11"/>
      <c r="O191" s="11"/>
      <c r="P191" s="11"/>
      <c r="Q191" s="11"/>
      <c r="R191" s="11"/>
    </row>
    <row r="192" spans="1:18" x14ac:dyDescent="0.25">
      <c r="A192" s="11">
        <v>48</v>
      </c>
      <c r="B192" s="11">
        <v>54</v>
      </c>
      <c r="C192" s="11">
        <v>102</v>
      </c>
      <c r="D192" s="11" t="s">
        <v>856</v>
      </c>
      <c r="E192" s="2">
        <v>2718.6</v>
      </c>
      <c r="F192" s="2" t="s">
        <v>6065</v>
      </c>
      <c r="G192" s="11"/>
      <c r="H192" s="11">
        <v>39</v>
      </c>
      <c r="I192" s="11">
        <v>3</v>
      </c>
      <c r="J192" s="12">
        <v>1.0000000000000001E-9</v>
      </c>
      <c r="K192" s="11">
        <v>1942.2</v>
      </c>
      <c r="L192" s="11">
        <v>10</v>
      </c>
      <c r="M192" s="11">
        <f>($V$5/(Table414[[#This Row],[modified  Half Life]]*Table414[[#This Row],[Order of Magnatude]]))</f>
        <v>0</v>
      </c>
      <c r="N192" s="11"/>
      <c r="O192" s="11"/>
      <c r="P192" s="11"/>
      <c r="Q192" s="11"/>
      <c r="R192" s="11"/>
    </row>
    <row r="193" spans="1:18" x14ac:dyDescent="0.25">
      <c r="A193" s="11">
        <v>48</v>
      </c>
      <c r="B193" s="11">
        <v>54</v>
      </c>
      <c r="C193" s="11">
        <v>102</v>
      </c>
      <c r="D193" s="11" t="s">
        <v>856</v>
      </c>
      <c r="E193" s="2">
        <v>2718.6</v>
      </c>
      <c r="F193" s="2" t="s">
        <v>6065</v>
      </c>
      <c r="G193" s="11"/>
      <c r="H193" s="11">
        <v>39</v>
      </c>
      <c r="I193" s="11">
        <v>3</v>
      </c>
      <c r="J193" s="12">
        <v>1.0000000000000001E-9</v>
      </c>
      <c r="K193" s="11">
        <v>487.43</v>
      </c>
      <c r="L193" s="11">
        <v>4</v>
      </c>
      <c r="M193" s="11">
        <f>($V$5/(Table414[[#This Row],[modified  Half Life]]*Table414[[#This Row],[Order of Magnatude]]))</f>
        <v>0</v>
      </c>
      <c r="N193" s="11"/>
      <c r="O193" s="11"/>
      <c r="P193" s="11"/>
      <c r="Q193" s="11"/>
      <c r="R193" s="11"/>
    </row>
    <row r="194" spans="1:18" x14ac:dyDescent="0.25">
      <c r="A194" s="10">
        <v>48</v>
      </c>
      <c r="B194" s="10">
        <v>54</v>
      </c>
      <c r="C194" s="10">
        <v>102</v>
      </c>
      <c r="D194" s="10" t="s">
        <v>856</v>
      </c>
      <c r="E194" s="2">
        <v>2718.6</v>
      </c>
      <c r="F194" s="2" t="s">
        <v>6065</v>
      </c>
      <c r="G194" s="10"/>
      <c r="H194" s="10">
        <v>39</v>
      </c>
      <c r="I194" s="10">
        <v>3</v>
      </c>
      <c r="J194" s="13">
        <v>1.0000000000000001E-9</v>
      </c>
      <c r="K194" s="10">
        <v>684.1</v>
      </c>
      <c r="L194" s="10">
        <v>3</v>
      </c>
      <c r="M194" s="10">
        <f>($V$5/(Table414[[#This Row],[modified  Half Life]]*Table414[[#This Row],[Order of Magnatude]]))</f>
        <v>0</v>
      </c>
      <c r="N194" s="10"/>
      <c r="O194" s="10"/>
      <c r="P194" s="10"/>
      <c r="Q194" s="10"/>
      <c r="R194" s="10"/>
    </row>
    <row r="195" spans="1:18" x14ac:dyDescent="0.25">
      <c r="A195" s="11">
        <v>48</v>
      </c>
      <c r="B195" s="11">
        <v>58</v>
      </c>
      <c r="C195" s="11">
        <v>106</v>
      </c>
      <c r="D195" s="11" t="s">
        <v>856</v>
      </c>
      <c r="E195" s="2">
        <v>4659.71</v>
      </c>
      <c r="F195" s="2" t="s">
        <v>6077</v>
      </c>
      <c r="G195" s="11"/>
      <c r="H195" s="11">
        <v>62</v>
      </c>
      <c r="I195" s="11">
        <v>6</v>
      </c>
      <c r="J195" s="12">
        <v>1.0000000000000001E-9</v>
      </c>
      <c r="K195" s="11">
        <v>223.61</v>
      </c>
      <c r="L195" s="11">
        <v>5</v>
      </c>
      <c r="M195" s="11">
        <f>($V$5/(Table414[[#This Row],[modified  Half Life]]*Table414[[#This Row],[Order of Magnatude]]))</f>
        <v>0</v>
      </c>
      <c r="N195" s="11"/>
      <c r="O195" s="11"/>
      <c r="P195" s="11"/>
      <c r="Q195" s="11"/>
      <c r="R195" s="11"/>
    </row>
    <row r="196" spans="1:18" x14ac:dyDescent="0.25">
      <c r="A196" s="10">
        <v>48</v>
      </c>
      <c r="B196" s="10">
        <v>58</v>
      </c>
      <c r="C196" s="10">
        <v>106</v>
      </c>
      <c r="D196" s="10" t="s">
        <v>856</v>
      </c>
      <c r="E196" s="2">
        <v>4659.71</v>
      </c>
      <c r="F196" s="2" t="s">
        <v>6077</v>
      </c>
      <c r="G196" s="10"/>
      <c r="H196" s="10">
        <v>62</v>
      </c>
      <c r="I196" s="10">
        <v>6</v>
      </c>
      <c r="J196" s="13">
        <v>1.0000000000000001E-9</v>
      </c>
      <c r="K196" s="10">
        <v>335.36</v>
      </c>
      <c r="L196" s="10">
        <v>5</v>
      </c>
      <c r="M196" s="10">
        <f>($V$5/(Table414[[#This Row],[modified  Half Life]]*Table414[[#This Row],[Order of Magnatude]]))</f>
        <v>0</v>
      </c>
      <c r="N196" s="10"/>
      <c r="O196" s="10"/>
      <c r="P196" s="10"/>
      <c r="Q196" s="10"/>
      <c r="R196" s="10"/>
    </row>
    <row r="197" spans="1:18" x14ac:dyDescent="0.25">
      <c r="A197" s="11">
        <v>48</v>
      </c>
      <c r="B197" s="11">
        <v>58</v>
      </c>
      <c r="C197" s="11">
        <v>106</v>
      </c>
      <c r="D197" s="11" t="s">
        <v>856</v>
      </c>
      <c r="E197" s="2">
        <v>4659.71</v>
      </c>
      <c r="F197" s="2" t="s">
        <v>6077</v>
      </c>
      <c r="G197" s="11"/>
      <c r="H197" s="11">
        <v>62</v>
      </c>
      <c r="I197" s="11">
        <v>6</v>
      </c>
      <c r="J197" s="12">
        <v>1.0000000000000001E-9</v>
      </c>
      <c r="K197" s="11">
        <v>476.8</v>
      </c>
      <c r="L197" s="11">
        <v>3</v>
      </c>
      <c r="M197" s="11">
        <f>($V$5/(Table414[[#This Row],[modified  Half Life]]*Table414[[#This Row],[Order of Magnatude]]))</f>
        <v>0</v>
      </c>
      <c r="N197" s="11"/>
      <c r="O197" s="11"/>
      <c r="P197" s="11"/>
      <c r="Q197" s="11"/>
      <c r="R197" s="11"/>
    </row>
    <row r="198" spans="1:18" x14ac:dyDescent="0.25">
      <c r="A198" s="10">
        <v>48</v>
      </c>
      <c r="B198" s="10">
        <v>58</v>
      </c>
      <c r="C198" s="10">
        <v>106</v>
      </c>
      <c r="D198" s="10" t="s">
        <v>856</v>
      </c>
      <c r="E198" s="2">
        <v>7118.9</v>
      </c>
      <c r="F198" s="2" t="s">
        <v>6070</v>
      </c>
      <c r="G198" s="10"/>
      <c r="H198" s="10">
        <v>11</v>
      </c>
      <c r="I198" s="10">
        <f>6-3</f>
        <v>3</v>
      </c>
      <c r="J198" s="13">
        <v>1.0000000000000001E-9</v>
      </c>
      <c r="K198" s="10">
        <v>602.79999999999995</v>
      </c>
      <c r="L198" s="10">
        <v>2</v>
      </c>
      <c r="M198" s="10">
        <f>($V$5/(Table414[[#This Row],[modified  Half Life]]*Table414[[#This Row],[Order of Magnatude]]))</f>
        <v>0</v>
      </c>
      <c r="N198" s="10"/>
      <c r="O198" s="10"/>
      <c r="P198" s="10"/>
      <c r="Q198" s="10"/>
      <c r="R198" s="10"/>
    </row>
    <row r="199" spans="1:18" x14ac:dyDescent="0.25">
      <c r="A199" s="11">
        <v>48</v>
      </c>
      <c r="B199" s="11">
        <v>58</v>
      </c>
      <c r="C199" s="11">
        <v>106</v>
      </c>
      <c r="D199" s="11" t="s">
        <v>856</v>
      </c>
      <c r="E199" s="2">
        <v>7118.9</v>
      </c>
      <c r="F199" s="2" t="s">
        <v>6070</v>
      </c>
      <c r="G199" s="11"/>
      <c r="H199" s="11">
        <v>11</v>
      </c>
      <c r="I199" s="11">
        <f>6-3</f>
        <v>3</v>
      </c>
      <c r="J199" s="12">
        <v>1.0000000000000001E-9</v>
      </c>
      <c r="K199" s="11">
        <v>892.3</v>
      </c>
      <c r="L199" s="11">
        <v>2</v>
      </c>
      <c r="M199" s="11">
        <f>($V$5/(Table414[[#This Row],[modified  Half Life]]*Table414[[#This Row],[Order of Magnatude]]))</f>
        <v>0</v>
      </c>
      <c r="N199" s="11"/>
      <c r="O199" s="11"/>
      <c r="P199" s="11"/>
      <c r="Q199" s="11"/>
      <c r="R199" s="11"/>
    </row>
    <row r="200" spans="1:18" x14ac:dyDescent="0.25">
      <c r="A200" s="11">
        <v>48</v>
      </c>
      <c r="B200" s="11">
        <v>59</v>
      </c>
      <c r="C200" s="11">
        <v>107</v>
      </c>
      <c r="D200" s="11" t="s">
        <v>856</v>
      </c>
      <c r="E200" s="2">
        <v>2678.88</v>
      </c>
      <c r="F200" s="2" t="s">
        <v>6074</v>
      </c>
      <c r="G200" s="11"/>
      <c r="H200" s="11">
        <v>70.099999999999994</v>
      </c>
      <c r="I200" s="11">
        <v>14</v>
      </c>
      <c r="J200" s="12">
        <v>1.0000000000000001E-9</v>
      </c>
      <c r="K200" s="11">
        <v>36.5</v>
      </c>
      <c r="L200" s="11">
        <v>1</v>
      </c>
      <c r="M200" s="11">
        <f>($V$5/(Table414[[#This Row],[modified  Half Life]]*Table414[[#This Row],[Order of Magnatude]]))</f>
        <v>0</v>
      </c>
      <c r="N200" s="11"/>
      <c r="O200" s="11"/>
      <c r="P200" s="11"/>
      <c r="Q200" s="11"/>
      <c r="R200" s="11"/>
    </row>
    <row r="201" spans="1:18" x14ac:dyDescent="0.25">
      <c r="A201" s="11">
        <v>48</v>
      </c>
      <c r="B201" s="11">
        <v>59</v>
      </c>
      <c r="C201" s="11">
        <v>107</v>
      </c>
      <c r="D201" s="11" t="s">
        <v>856</v>
      </c>
      <c r="E201" s="2">
        <v>845.54</v>
      </c>
      <c r="F201" s="2" t="s">
        <v>6071</v>
      </c>
      <c r="G201" s="11"/>
      <c r="H201" s="11">
        <v>55</v>
      </c>
      <c r="I201" s="11">
        <v>4</v>
      </c>
      <c r="J201" s="12">
        <v>1.0000000000000001E-9</v>
      </c>
      <c r="K201" s="11">
        <v>520.4</v>
      </c>
      <c r="L201" s="11">
        <v>1</v>
      </c>
      <c r="M201" s="11">
        <f>($V$5/(Table414[[#This Row],[modified  Half Life]]*Table414[[#This Row],[Order of Magnatude]]))</f>
        <v>0</v>
      </c>
      <c r="N201" s="11"/>
      <c r="O201" s="11"/>
      <c r="P201" s="11"/>
      <c r="Q201" s="11"/>
      <c r="R201" s="11"/>
    </row>
    <row r="202" spans="1:18" x14ac:dyDescent="0.25">
      <c r="A202" s="10">
        <v>48</v>
      </c>
      <c r="B202" s="10">
        <v>59</v>
      </c>
      <c r="C202" s="10">
        <v>107</v>
      </c>
      <c r="D202" s="10" t="s">
        <v>856</v>
      </c>
      <c r="E202" s="2">
        <v>845.54</v>
      </c>
      <c r="F202" s="2" t="s">
        <v>6071</v>
      </c>
      <c r="G202" s="10"/>
      <c r="H202" s="10">
        <v>70.099999999999994</v>
      </c>
      <c r="I202" s="10">
        <v>14</v>
      </c>
      <c r="J202" s="13">
        <v>1.0000000000000001E-9</v>
      </c>
      <c r="K202" s="10">
        <v>640.58000000000004</v>
      </c>
      <c r="L202" s="10">
        <v>10</v>
      </c>
      <c r="M202" s="10">
        <f>($V$5/(Table414[[#This Row],[modified  Half Life]]*Table414[[#This Row],[Order of Magnatude]]))</f>
        <v>0</v>
      </c>
      <c r="N202" s="10"/>
      <c r="O202" s="10"/>
      <c r="P202" s="10"/>
      <c r="Q202" s="10"/>
      <c r="R202" s="10"/>
    </row>
    <row r="203" spans="1:18" x14ac:dyDescent="0.25">
      <c r="A203" s="10">
        <v>48</v>
      </c>
      <c r="B203" s="10">
        <v>59</v>
      </c>
      <c r="C203" s="10">
        <v>107</v>
      </c>
      <c r="D203" s="10" t="s">
        <v>856</v>
      </c>
      <c r="E203" s="2">
        <v>845.54</v>
      </c>
      <c r="F203" s="2" t="s">
        <v>6071</v>
      </c>
      <c r="G203" s="10"/>
      <c r="H203" s="10">
        <v>70.099999999999994</v>
      </c>
      <c r="I203" s="10">
        <v>14</v>
      </c>
      <c r="J203" s="13">
        <v>1.0000000000000001E-9</v>
      </c>
      <c r="K203" s="10">
        <v>845.5</v>
      </c>
      <c r="L203" s="10">
        <v>4</v>
      </c>
      <c r="M203" s="10">
        <f>($V$5/(Table414[[#This Row],[modified  Half Life]]*Table414[[#This Row],[Order of Magnatude]]))</f>
        <v>0</v>
      </c>
      <c r="N203" s="10"/>
      <c r="O203" s="10"/>
      <c r="P203" s="10"/>
      <c r="Q203" s="10"/>
      <c r="R203" s="10"/>
    </row>
    <row r="204" spans="1:18" x14ac:dyDescent="0.25">
      <c r="A204" s="11">
        <v>48</v>
      </c>
      <c r="B204" s="11">
        <v>63</v>
      </c>
      <c r="C204" s="11">
        <v>111</v>
      </c>
      <c r="D204" s="11" t="s">
        <v>856</v>
      </c>
      <c r="E204" s="2">
        <v>396.214</v>
      </c>
      <c r="F204" s="2" t="s">
        <v>6088</v>
      </c>
      <c r="G204" s="11"/>
      <c r="H204" s="11">
        <v>84.5</v>
      </c>
      <c r="I204" s="11">
        <v>4</v>
      </c>
      <c r="J204" s="12">
        <v>1.0000000000000001E-9</v>
      </c>
      <c r="K204" s="11">
        <v>245.39500000000001</v>
      </c>
      <c r="L204" s="11">
        <v>20</v>
      </c>
      <c r="M204" s="11">
        <f>($V$5/(Table414[[#This Row],[modified  Half Life]]*Table414[[#This Row],[Order of Magnatude]]))</f>
        <v>0</v>
      </c>
      <c r="N204" s="11"/>
      <c r="O204" s="11"/>
      <c r="P204" s="11"/>
      <c r="Q204" s="11"/>
      <c r="R204" s="11"/>
    </row>
    <row r="205" spans="1:18" x14ac:dyDescent="0.25">
      <c r="A205" s="11">
        <v>48</v>
      </c>
      <c r="B205" s="11">
        <v>65</v>
      </c>
      <c r="C205" s="11">
        <v>113</v>
      </c>
      <c r="D205" s="11" t="s">
        <v>856</v>
      </c>
      <c r="E205" s="2">
        <v>316.20600000000002</v>
      </c>
      <c r="F205" s="2" t="s">
        <v>6074</v>
      </c>
      <c r="G205" s="11"/>
      <c r="H205" s="11">
        <v>10.8</v>
      </c>
      <c r="I205" s="11">
        <v>3</v>
      </c>
      <c r="J205" s="12">
        <v>1.0000000000000001E-9</v>
      </c>
      <c r="K205" s="11">
        <v>17.78</v>
      </c>
      <c r="L205" s="11">
        <v>9</v>
      </c>
      <c r="M205" s="11">
        <f>($V$5/(Table414[[#This Row],[modified  Half Life]]*Table414[[#This Row],[Order of Magnatude]]))</f>
        <v>0</v>
      </c>
      <c r="N205" s="11"/>
      <c r="O205" s="11"/>
      <c r="P205" s="11"/>
      <c r="Q205" s="11"/>
      <c r="R205" s="11"/>
    </row>
    <row r="206" spans="1:18" x14ac:dyDescent="0.25">
      <c r="A206" s="11">
        <v>48</v>
      </c>
      <c r="B206" s="11">
        <v>65</v>
      </c>
      <c r="C206" s="11">
        <v>113</v>
      </c>
      <c r="D206" s="11" t="s">
        <v>856</v>
      </c>
      <c r="E206" s="2">
        <v>316.20600000000002</v>
      </c>
      <c r="F206" s="2" t="s">
        <v>6074</v>
      </c>
      <c r="G206" s="11"/>
      <c r="H206" s="11">
        <v>10.8</v>
      </c>
      <c r="I206" s="11">
        <v>3</v>
      </c>
      <c r="J206" s="12">
        <v>1.0000000000000001E-9</v>
      </c>
      <c r="K206" s="11">
        <v>316.20999999999998</v>
      </c>
      <c r="L206" s="11">
        <v>2</v>
      </c>
      <c r="M206" s="11">
        <f>($V$5/(Table414[[#This Row],[modified  Half Life]]*Table414[[#This Row],[Order of Magnatude]]))</f>
        <v>0</v>
      </c>
      <c r="N206" s="11"/>
      <c r="O206" s="11"/>
      <c r="P206" s="11"/>
      <c r="Q206" s="11"/>
      <c r="R206" s="11"/>
    </row>
    <row r="207" spans="1:18" x14ac:dyDescent="0.25">
      <c r="A207" s="11">
        <v>48</v>
      </c>
      <c r="B207" s="11">
        <v>71</v>
      </c>
      <c r="C207" s="11">
        <v>119</v>
      </c>
      <c r="D207" s="11" t="s">
        <v>856</v>
      </c>
      <c r="E207" s="2">
        <v>228.27</v>
      </c>
      <c r="F207" s="2" t="s">
        <v>6077</v>
      </c>
      <c r="G207" s="11"/>
      <c r="H207" s="11">
        <v>43</v>
      </c>
      <c r="I207" s="11">
        <v>3</v>
      </c>
      <c r="J207" s="12">
        <v>1.0000000000000001E-9</v>
      </c>
      <c r="K207" s="11">
        <v>14.3</v>
      </c>
      <c r="L207" s="11"/>
      <c r="M207" s="11">
        <f>($V$5/(Table414[[#This Row],[modified  Half Life]]*Table414[[#This Row],[Order of Magnatude]]))</f>
        <v>0</v>
      </c>
      <c r="N207" s="11"/>
      <c r="O207" s="11"/>
      <c r="P207" s="11"/>
      <c r="Q207" s="11"/>
      <c r="R207" s="11"/>
    </row>
    <row r="208" spans="1:18" x14ac:dyDescent="0.25">
      <c r="A208" s="11">
        <v>48</v>
      </c>
      <c r="B208" s="11">
        <v>71</v>
      </c>
      <c r="C208" s="11">
        <v>119</v>
      </c>
      <c r="D208" s="11" t="s">
        <v>856</v>
      </c>
      <c r="E208" s="2">
        <v>228.27</v>
      </c>
      <c r="F208" s="2" t="s">
        <v>6077</v>
      </c>
      <c r="G208" s="11"/>
      <c r="H208" s="11">
        <v>43</v>
      </c>
      <c r="I208" s="11">
        <v>3</v>
      </c>
      <c r="J208" s="12">
        <v>1.0000000000000001E-9</v>
      </c>
      <c r="K208" s="11">
        <v>81.7</v>
      </c>
      <c r="L208" s="11">
        <v>1</v>
      </c>
      <c r="M208" s="11">
        <f>($V$5/(Table414[[#This Row],[modified  Half Life]]*Table414[[#This Row],[Order of Magnatude]]))</f>
        <v>0</v>
      </c>
      <c r="N208" s="11"/>
      <c r="O208" s="11"/>
      <c r="P208" s="11"/>
      <c r="Q208" s="11"/>
      <c r="R208" s="11"/>
    </row>
    <row r="209" spans="1:18" x14ac:dyDescent="0.25">
      <c r="A209" s="11">
        <v>48</v>
      </c>
      <c r="B209" s="11">
        <v>73</v>
      </c>
      <c r="C209" s="11">
        <v>121</v>
      </c>
      <c r="D209" s="11" t="s">
        <v>856</v>
      </c>
      <c r="E209" s="2">
        <v>314.5</v>
      </c>
      <c r="F209" s="2" t="s">
        <v>6071</v>
      </c>
      <c r="G209" s="11"/>
      <c r="H209" s="11">
        <v>19</v>
      </c>
      <c r="I209" s="11">
        <v>2</v>
      </c>
      <c r="J209" s="12">
        <v>1.0000000000000001E-9</v>
      </c>
      <c r="K209" s="11">
        <v>314.55</v>
      </c>
      <c r="L209" s="11">
        <v>10</v>
      </c>
      <c r="M209" s="11">
        <f>($V$5/(Table414[[#This Row],[modified  Half Life]]*Table414[[#This Row],[Order of Magnatude]]))</f>
        <v>0</v>
      </c>
      <c r="N209" s="11"/>
      <c r="O209" s="11"/>
      <c r="P209" s="11"/>
      <c r="Q209" s="11"/>
      <c r="R209" s="11"/>
    </row>
    <row r="210" spans="1:18" x14ac:dyDescent="0.25">
      <c r="A210" s="11">
        <v>48</v>
      </c>
      <c r="B210" s="11">
        <v>75</v>
      </c>
      <c r="C210" s="11">
        <v>123</v>
      </c>
      <c r="D210" s="11" t="s">
        <v>856</v>
      </c>
      <c r="E210" s="2">
        <v>263.86700000000002</v>
      </c>
      <c r="F210" s="2" t="s">
        <v>6084</v>
      </c>
      <c r="G210" s="11"/>
      <c r="H210" s="11">
        <v>80</v>
      </c>
      <c r="I210" s="11">
        <v>15</v>
      </c>
      <c r="J210" s="12">
        <v>1.0000000000000001E-9</v>
      </c>
      <c r="K210" s="11">
        <v>263.87</v>
      </c>
      <c r="L210" s="11">
        <v>2</v>
      </c>
      <c r="M210" s="11">
        <f>($V$5/(Table414[[#This Row],[modified  Half Life]]*Table414[[#This Row],[Order of Magnatude]]))</f>
        <v>0</v>
      </c>
      <c r="N210" s="11"/>
      <c r="O210" s="11"/>
      <c r="P210" s="11"/>
      <c r="Q210" s="11"/>
      <c r="R210" s="11"/>
    </row>
    <row r="211" spans="1:18" x14ac:dyDescent="0.25">
      <c r="A211" s="11">
        <v>48</v>
      </c>
      <c r="B211" s="11">
        <v>80</v>
      </c>
      <c r="C211" s="11">
        <v>128</v>
      </c>
      <c r="D211" s="11" t="s">
        <v>856</v>
      </c>
      <c r="E211" s="2">
        <v>1870.5</v>
      </c>
      <c r="F211" s="2" t="s">
        <v>6065</v>
      </c>
      <c r="G211" s="11"/>
      <c r="H211" s="11">
        <v>270</v>
      </c>
      <c r="I211" s="11">
        <v>7</v>
      </c>
      <c r="J211" s="12">
        <v>1.0000000000000001E-9</v>
      </c>
      <c r="K211" s="11">
        <v>1224</v>
      </c>
      <c r="L211" s="11">
        <v>6</v>
      </c>
      <c r="M211" s="11">
        <f>($V$5/(Table414[[#This Row],[modified  Half Life]]*Table414[[#This Row],[Order of Magnatude]]))</f>
        <v>0</v>
      </c>
      <c r="N211" s="11"/>
      <c r="O211" s="11"/>
      <c r="P211" s="11"/>
      <c r="Q211" s="11"/>
      <c r="R211" s="11"/>
    </row>
    <row r="212" spans="1:18" x14ac:dyDescent="0.25">
      <c r="A212" s="11">
        <v>48</v>
      </c>
      <c r="B212" s="11">
        <v>80</v>
      </c>
      <c r="C212" s="11">
        <v>128</v>
      </c>
      <c r="D212" s="11" t="s">
        <v>856</v>
      </c>
      <c r="E212" s="2">
        <v>2108.3000000000002</v>
      </c>
      <c r="F212" s="2" t="s">
        <v>6066</v>
      </c>
      <c r="G212" s="11"/>
      <c r="H212" s="11">
        <v>12</v>
      </c>
      <c r="I212" s="11">
        <v>2</v>
      </c>
      <c r="J212" s="12">
        <v>1.0000000000000001E-9</v>
      </c>
      <c r="K212" s="11">
        <v>237.9</v>
      </c>
      <c r="L212" s="11">
        <v>5</v>
      </c>
      <c r="M212" s="11">
        <f>($V$5/(Table414[[#This Row],[modified  Half Life]]*Table414[[#This Row],[Order of Magnatude]]))</f>
        <v>0</v>
      </c>
      <c r="N212" s="11"/>
      <c r="O212" s="11"/>
      <c r="P212" s="11"/>
      <c r="Q212" s="11"/>
      <c r="R212" s="11"/>
    </row>
    <row r="213" spans="1:18" x14ac:dyDescent="0.25">
      <c r="A213" s="10">
        <v>48</v>
      </c>
      <c r="B213" s="10">
        <v>80</v>
      </c>
      <c r="C213" s="10">
        <v>128</v>
      </c>
      <c r="D213" s="10" t="s">
        <v>856</v>
      </c>
      <c r="E213" s="2">
        <v>2714.6</v>
      </c>
      <c r="F213" s="2" t="s">
        <v>6066</v>
      </c>
      <c r="G213" s="10"/>
      <c r="H213" s="10">
        <v>270</v>
      </c>
      <c r="I213" s="10">
        <v>7</v>
      </c>
      <c r="J213" s="13">
        <v>1.0000000000000001E-9</v>
      </c>
      <c r="K213" s="10">
        <v>440.3</v>
      </c>
      <c r="L213" s="10">
        <v>3</v>
      </c>
      <c r="M213" s="10">
        <f>($V$5/(Table414[[#This Row],[modified  Half Life]]*Table414[[#This Row],[Order of Magnatude]]))</f>
        <v>0</v>
      </c>
      <c r="N213" s="10"/>
      <c r="O213" s="10"/>
      <c r="P213" s="10"/>
      <c r="Q213" s="10"/>
      <c r="R213" s="10"/>
    </row>
    <row r="214" spans="1:18" x14ac:dyDescent="0.25">
      <c r="A214" s="11">
        <v>58</v>
      </c>
      <c r="B214" s="11">
        <v>71</v>
      </c>
      <c r="C214" s="11">
        <v>129</v>
      </c>
      <c r="D214" s="11" t="s">
        <v>1878</v>
      </c>
      <c r="E214" s="2">
        <v>107.6</v>
      </c>
      <c r="F214" s="2" t="s">
        <v>6085</v>
      </c>
      <c r="G214" s="11"/>
      <c r="H214" s="11">
        <v>60</v>
      </c>
      <c r="I214" s="11">
        <v>2</v>
      </c>
      <c r="J214" s="12">
        <v>1.0000000000000001E-9</v>
      </c>
      <c r="K214" s="11">
        <v>107.7</v>
      </c>
      <c r="L214" s="11">
        <v>2</v>
      </c>
      <c r="M214" s="11">
        <f>($V$5/(Table414[[#This Row],[modified  Half Life]]*Table414[[#This Row],[Order of Magnatude]]))</f>
        <v>0</v>
      </c>
      <c r="N214" s="11"/>
      <c r="O214" s="11"/>
      <c r="P214" s="11"/>
      <c r="Q214" s="11"/>
      <c r="R214" s="11"/>
    </row>
    <row r="215" spans="1:18" x14ac:dyDescent="0.25">
      <c r="A215" s="11">
        <v>58</v>
      </c>
      <c r="B215" s="11">
        <v>72</v>
      </c>
      <c r="C215" s="11">
        <v>130</v>
      </c>
      <c r="D215" s="11" t="s">
        <v>1878</v>
      </c>
      <c r="E215" s="2">
        <v>2453.6</v>
      </c>
      <c r="F215" s="2" t="s">
        <v>6065</v>
      </c>
      <c r="G215" s="11"/>
      <c r="H215" s="11">
        <v>100</v>
      </c>
      <c r="I215" s="11">
        <v>8</v>
      </c>
      <c r="J215" s="12">
        <v>1.0000000000000001E-9</v>
      </c>
      <c r="K215" s="11">
        <v>72.8</v>
      </c>
      <c r="L215" s="11"/>
      <c r="M215" s="11">
        <f>($V$5/(Table414[[#This Row],[modified  Half Life]]*Table414[[#This Row],[Order of Magnatude]]))</f>
        <v>0</v>
      </c>
      <c r="N215" s="11"/>
      <c r="O215" s="11"/>
      <c r="P215" s="11"/>
      <c r="Q215" s="11"/>
      <c r="R215" s="11"/>
    </row>
    <row r="216" spans="1:18" x14ac:dyDescent="0.25">
      <c r="A216" s="11">
        <v>58</v>
      </c>
      <c r="B216" s="11">
        <v>72</v>
      </c>
      <c r="C216" s="11">
        <v>130</v>
      </c>
      <c r="D216" s="11" t="s">
        <v>1878</v>
      </c>
      <c r="E216" s="2">
        <v>2453.6</v>
      </c>
      <c r="F216" s="2" t="s">
        <v>6065</v>
      </c>
      <c r="G216" s="11"/>
      <c r="H216" s="11">
        <v>100</v>
      </c>
      <c r="I216" s="11">
        <v>8</v>
      </c>
      <c r="J216" s="12">
        <v>1.0000000000000001E-9</v>
      </c>
      <c r="K216" s="11">
        <v>120.5</v>
      </c>
      <c r="L216" s="11"/>
      <c r="M216" s="11">
        <f>($V$5/(Table414[[#This Row],[modified  Half Life]]*Table414[[#This Row],[Order of Magnatude]]))</f>
        <v>0</v>
      </c>
      <c r="N216" s="11"/>
      <c r="O216" s="11"/>
      <c r="P216" s="11"/>
      <c r="Q216" s="11"/>
      <c r="R216" s="11"/>
    </row>
    <row r="217" spans="1:18" x14ac:dyDescent="0.25">
      <c r="A217" s="11">
        <v>58</v>
      </c>
      <c r="B217" s="11">
        <v>72</v>
      </c>
      <c r="C217" s="11">
        <v>130</v>
      </c>
      <c r="D217" s="11" t="s">
        <v>1878</v>
      </c>
      <c r="E217" s="2">
        <v>2453.6</v>
      </c>
      <c r="F217" s="2" t="s">
        <v>6065</v>
      </c>
      <c r="G217" s="11"/>
      <c r="H217" s="11">
        <v>100</v>
      </c>
      <c r="I217" s="11">
        <v>8</v>
      </c>
      <c r="J217" s="12">
        <v>1.0000000000000001E-9</v>
      </c>
      <c r="K217" s="11">
        <v>1129.7</v>
      </c>
      <c r="L217" s="11">
        <v>3</v>
      </c>
      <c r="M217" s="11">
        <f>($V$5/(Table414[[#This Row],[modified  Half Life]]*Table414[[#This Row],[Order of Magnatude]]))</f>
        <v>0</v>
      </c>
      <c r="N217" s="11"/>
      <c r="O217" s="11"/>
      <c r="P217" s="11"/>
      <c r="Q217" s="11"/>
      <c r="R217" s="11"/>
    </row>
    <row r="218" spans="1:18" x14ac:dyDescent="0.25">
      <c r="A218" s="11">
        <v>58</v>
      </c>
      <c r="B218" s="11">
        <v>72</v>
      </c>
      <c r="C218" s="11">
        <v>130</v>
      </c>
      <c r="D218" s="11" t="s">
        <v>1878</v>
      </c>
      <c r="E218" s="2">
        <v>2453.6</v>
      </c>
      <c r="F218" s="2" t="s">
        <v>6065</v>
      </c>
      <c r="G218" s="11"/>
      <c r="H218" s="11">
        <v>100</v>
      </c>
      <c r="I218" s="11">
        <v>8</v>
      </c>
      <c r="J218" s="12">
        <v>1.0000000000000001E-9</v>
      </c>
      <c r="K218" s="11">
        <v>401</v>
      </c>
      <c r="L218" s="11">
        <v>5</v>
      </c>
      <c r="M218" s="11">
        <f>($V$5/(Table414[[#This Row],[modified  Half Life]]*Table414[[#This Row],[Order of Magnatude]]))</f>
        <v>0</v>
      </c>
      <c r="N218" s="11"/>
      <c r="O218" s="11"/>
      <c r="P218" s="11"/>
      <c r="Q218" s="11"/>
      <c r="R218" s="11"/>
    </row>
    <row r="219" spans="1:18" x14ac:dyDescent="0.25">
      <c r="A219" s="11">
        <v>58</v>
      </c>
      <c r="B219" s="11">
        <v>72</v>
      </c>
      <c r="C219" s="11">
        <v>130</v>
      </c>
      <c r="D219" s="11" t="s">
        <v>1878</v>
      </c>
      <c r="E219" s="2">
        <v>2453.6</v>
      </c>
      <c r="F219" s="2" t="s">
        <v>6065</v>
      </c>
      <c r="G219" s="11"/>
      <c r="H219" s="11">
        <v>100</v>
      </c>
      <c r="I219" s="11">
        <v>8</v>
      </c>
      <c r="J219" s="12">
        <v>1.0000000000000001E-9</v>
      </c>
      <c r="K219" s="11">
        <v>499</v>
      </c>
      <c r="L219" s="11">
        <v>4</v>
      </c>
      <c r="M219" s="11">
        <f>($V$5/(Table414[[#This Row],[modified  Half Life]]*Table414[[#This Row],[Order of Magnatude]]))</f>
        <v>0</v>
      </c>
      <c r="N219" s="11"/>
      <c r="O219" s="11"/>
      <c r="P219" s="11"/>
      <c r="Q219" s="11"/>
      <c r="R219" s="11"/>
    </row>
    <row r="220" spans="1:18" x14ac:dyDescent="0.25">
      <c r="A220" s="10">
        <v>58</v>
      </c>
      <c r="B220" s="10">
        <v>72</v>
      </c>
      <c r="C220" s="10">
        <v>130</v>
      </c>
      <c r="D220" s="10" t="s">
        <v>1878</v>
      </c>
      <c r="E220" s="2">
        <v>2453.6</v>
      </c>
      <c r="F220" s="2" t="s">
        <v>6065</v>
      </c>
      <c r="G220" s="10"/>
      <c r="H220" s="10">
        <v>100</v>
      </c>
      <c r="I220" s="10">
        <v>8</v>
      </c>
      <c r="J220" s="13">
        <v>1.0000000000000001E-9</v>
      </c>
      <c r="K220" s="10">
        <v>556.1</v>
      </c>
      <c r="L220" s="10">
        <v>3</v>
      </c>
      <c r="M220" s="10">
        <f>($V$5/(Table414[[#This Row],[modified  Half Life]]*Table414[[#This Row],[Order of Magnatude]]))</f>
        <v>0</v>
      </c>
      <c r="N220" s="10"/>
      <c r="O220" s="10"/>
      <c r="P220" s="10"/>
      <c r="Q220" s="10"/>
      <c r="R220" s="10"/>
    </row>
    <row r="221" spans="1:18" x14ac:dyDescent="0.25">
      <c r="A221" s="10">
        <v>58</v>
      </c>
      <c r="B221" s="10">
        <v>73</v>
      </c>
      <c r="C221" s="10">
        <v>131</v>
      </c>
      <c r="D221" s="10" t="s">
        <v>1878</v>
      </c>
      <c r="E221" s="2">
        <v>161.97999999999999</v>
      </c>
      <c r="F221" s="2" t="s">
        <v>6072</v>
      </c>
      <c r="G221" s="10"/>
      <c r="H221" s="10">
        <v>88</v>
      </c>
      <c r="I221" s="10">
        <v>2</v>
      </c>
      <c r="J221" s="13">
        <v>1.0000000000000001E-9</v>
      </c>
      <c r="K221" s="10">
        <v>161.97999999999999</v>
      </c>
      <c r="L221" s="10">
        <v>5</v>
      </c>
      <c r="M221" s="10">
        <f>($V$5/(Table414[[#This Row],[modified  Half Life]]*Table414[[#This Row],[Order of Magnatude]]))</f>
        <v>0</v>
      </c>
      <c r="N221" s="10"/>
      <c r="O221" s="10"/>
      <c r="P221" s="10"/>
      <c r="Q221" s="10"/>
      <c r="R221" s="10"/>
    </row>
    <row r="222" spans="1:18" x14ac:dyDescent="0.25">
      <c r="A222" s="10">
        <v>58</v>
      </c>
      <c r="B222" s="10">
        <v>76</v>
      </c>
      <c r="C222" s="10">
        <v>134</v>
      </c>
      <c r="D222" s="10" t="s">
        <v>1878</v>
      </c>
      <c r="E222" s="2">
        <v>3208.6</v>
      </c>
      <c r="F222" s="2" t="s">
        <v>6066</v>
      </c>
      <c r="G222" s="10"/>
      <c r="H222" s="10">
        <v>308</v>
      </c>
      <c r="I222" s="10">
        <v>5</v>
      </c>
      <c r="J222" s="13">
        <v>1.0000000000000001E-9</v>
      </c>
      <c r="K222" s="10">
        <v>190.8</v>
      </c>
      <c r="L222" s="10">
        <v>3</v>
      </c>
      <c r="M222" s="10">
        <f>($V$5/(Table414[[#This Row],[modified  Half Life]]*Table414[[#This Row],[Order of Magnatude]]))</f>
        <v>0</v>
      </c>
      <c r="N222" s="10"/>
      <c r="O222" s="10"/>
      <c r="P222" s="10"/>
      <c r="Q222" s="10"/>
      <c r="R222" s="10"/>
    </row>
    <row r="223" spans="1:18" x14ac:dyDescent="0.25">
      <c r="A223" s="10">
        <v>58</v>
      </c>
      <c r="B223" s="10">
        <v>76</v>
      </c>
      <c r="C223" s="10">
        <v>134</v>
      </c>
      <c r="D223" s="10" t="s">
        <v>1878</v>
      </c>
      <c r="E223" s="2">
        <v>3208.6</v>
      </c>
      <c r="F223" s="2" t="s">
        <v>6066</v>
      </c>
      <c r="G223" s="10"/>
      <c r="H223" s="10">
        <v>308</v>
      </c>
      <c r="I223" s="10">
        <v>5</v>
      </c>
      <c r="J223" s="13">
        <v>1.0000000000000001E-9</v>
      </c>
      <c r="K223" s="10">
        <v>397.4</v>
      </c>
      <c r="L223" s="10">
        <v>3</v>
      </c>
      <c r="M223" s="10">
        <f>($V$5/(Table414[[#This Row],[modified  Half Life]]*Table414[[#This Row],[Order of Magnatude]]))</f>
        <v>0</v>
      </c>
      <c r="N223" s="10"/>
      <c r="O223" s="10"/>
      <c r="P223" s="10"/>
      <c r="Q223" s="10"/>
      <c r="R223" s="10"/>
    </row>
    <row r="224" spans="1:18" x14ac:dyDescent="0.25">
      <c r="A224" s="10">
        <v>58</v>
      </c>
      <c r="B224" s="10">
        <v>80</v>
      </c>
      <c r="C224" s="10">
        <v>138</v>
      </c>
      <c r="D224" s="10" t="s">
        <v>1878</v>
      </c>
      <c r="E224" s="2">
        <v>2129.2800000000002</v>
      </c>
      <c r="F224" s="2" t="s">
        <v>6079</v>
      </c>
      <c r="G224" s="10"/>
      <c r="H224" s="10">
        <v>81</v>
      </c>
      <c r="I224" s="10">
        <v>2</v>
      </c>
      <c r="J224" s="13">
        <v>1.0000000000000001E-9</v>
      </c>
      <c r="K224" s="10">
        <v>109</v>
      </c>
      <c r="L224" s="10" t="s">
        <v>3185</v>
      </c>
      <c r="M224" s="10">
        <f>($V$5/(Table414[[#This Row],[modified  Half Life]]*Table414[[#This Row],[Order of Magnatude]]))</f>
        <v>0</v>
      </c>
      <c r="N224" s="10"/>
      <c r="O224" s="10"/>
      <c r="P224" s="10"/>
      <c r="Q224" s="10"/>
      <c r="R224" s="10"/>
    </row>
    <row r="225" spans="1:18" x14ac:dyDescent="0.25">
      <c r="A225" s="11">
        <v>58</v>
      </c>
      <c r="B225" s="11">
        <v>80</v>
      </c>
      <c r="C225" s="11">
        <v>138</v>
      </c>
      <c r="D225" s="11" t="s">
        <v>1878</v>
      </c>
      <c r="E225" s="2">
        <v>3539.21</v>
      </c>
      <c r="F225" s="2" t="s">
        <v>6074</v>
      </c>
      <c r="G225" s="11"/>
      <c r="H225" s="11">
        <v>81</v>
      </c>
      <c r="I225" s="11">
        <v>2</v>
      </c>
      <c r="J225" s="12">
        <v>1.0000000000000001E-9</v>
      </c>
      <c r="K225" s="11">
        <v>1409.9</v>
      </c>
      <c r="L225" s="11">
        <v>2</v>
      </c>
      <c r="M225" s="11">
        <f>($V$5/(Table414[[#This Row],[modified  Half Life]]*Table414[[#This Row],[Order of Magnatude]]))</f>
        <v>0</v>
      </c>
      <c r="N225" s="11"/>
      <c r="O225" s="11"/>
      <c r="P225" s="11"/>
      <c r="Q225" s="11"/>
      <c r="R225" s="11"/>
    </row>
    <row r="226" spans="1:18" x14ac:dyDescent="0.25">
      <c r="A226" s="11">
        <v>58</v>
      </c>
      <c r="B226" s="11">
        <v>80</v>
      </c>
      <c r="C226" s="11">
        <v>138</v>
      </c>
      <c r="D226" s="11" t="s">
        <v>1878</v>
      </c>
      <c r="E226" s="2">
        <v>3539.21</v>
      </c>
      <c r="F226" s="2" t="s">
        <v>6074</v>
      </c>
      <c r="G226" s="11"/>
      <c r="H226" s="11">
        <v>81</v>
      </c>
      <c r="I226" s="11">
        <v>2</v>
      </c>
      <c r="J226" s="12">
        <v>1.0000000000000001E-9</v>
      </c>
      <c r="K226" s="11">
        <v>31.9</v>
      </c>
      <c r="L226" s="11" t="s">
        <v>3185</v>
      </c>
      <c r="M226" s="11">
        <f>($V$5/(Table414[[#This Row],[modified  Half Life]]*Table414[[#This Row],[Order of Magnatude]]))</f>
        <v>0</v>
      </c>
      <c r="N226" s="11"/>
      <c r="O226" s="11"/>
      <c r="P226" s="11"/>
      <c r="Q226" s="11"/>
      <c r="R226" s="11"/>
    </row>
    <row r="227" spans="1:18" x14ac:dyDescent="0.25">
      <c r="A227" s="10">
        <v>58</v>
      </c>
      <c r="B227" s="10">
        <v>80</v>
      </c>
      <c r="C227" s="10">
        <v>138</v>
      </c>
      <c r="D227" s="10" t="s">
        <v>1878</v>
      </c>
      <c r="E227" s="2">
        <v>3539.21</v>
      </c>
      <c r="F227" s="2" t="s">
        <v>6074</v>
      </c>
      <c r="G227" s="10"/>
      <c r="H227" s="10">
        <v>81</v>
      </c>
      <c r="I227" s="10">
        <v>2</v>
      </c>
      <c r="J227" s="13">
        <v>1.0000000000000001E-9</v>
      </c>
      <c r="K227" s="10">
        <v>430.2</v>
      </c>
      <c r="L227" s="10">
        <v>1</v>
      </c>
      <c r="M227" s="10">
        <f>($V$5/(Table414[[#This Row],[modified  Half Life]]*Table414[[#This Row],[Order of Magnatude]]))</f>
        <v>0</v>
      </c>
      <c r="N227" s="10"/>
      <c r="O227" s="10"/>
      <c r="P227" s="10"/>
      <c r="Q227" s="10"/>
      <c r="R227" s="10"/>
    </row>
    <row r="228" spans="1:18" x14ac:dyDescent="0.25">
      <c r="A228" s="11">
        <v>58</v>
      </c>
      <c r="B228" s="11">
        <v>81</v>
      </c>
      <c r="C228" s="11">
        <v>139</v>
      </c>
      <c r="D228" s="11" t="s">
        <v>1878</v>
      </c>
      <c r="E228" s="2">
        <v>2631.9</v>
      </c>
      <c r="F228" s="2" t="s">
        <v>6065</v>
      </c>
      <c r="G228" s="11"/>
      <c r="H228" s="11">
        <v>70</v>
      </c>
      <c r="I228" s="11">
        <v>5</v>
      </c>
      <c r="J228" s="12">
        <v>1.0000000000000001E-9</v>
      </c>
      <c r="K228" s="11">
        <v>270.7</v>
      </c>
      <c r="L228" s="11">
        <v>2</v>
      </c>
      <c r="M228" s="11">
        <f>($V$5/(Table414[[#This Row],[modified  Half Life]]*Table414[[#This Row],[Order of Magnatude]]))</f>
        <v>0</v>
      </c>
      <c r="N228" s="11"/>
      <c r="O228" s="11"/>
      <c r="P228" s="11"/>
      <c r="Q228" s="11"/>
      <c r="R228" s="11"/>
    </row>
    <row r="229" spans="1:18" x14ac:dyDescent="0.25">
      <c r="A229" s="11">
        <v>58</v>
      </c>
      <c r="B229" s="11">
        <v>82</v>
      </c>
      <c r="C229" s="11">
        <v>140</v>
      </c>
      <c r="D229" s="11" t="s">
        <v>1878</v>
      </c>
      <c r="E229" s="2">
        <v>2107.8539999999998</v>
      </c>
      <c r="F229" s="2" t="s">
        <v>6087</v>
      </c>
      <c r="G229" s="11"/>
      <c r="H229" s="11">
        <v>23.1</v>
      </c>
      <c r="I229" s="11">
        <v>4</v>
      </c>
      <c r="J229" s="12">
        <v>1.0000000000000001E-9</v>
      </c>
      <c r="K229" s="11">
        <v>202</v>
      </c>
      <c r="L229" s="11">
        <v>3</v>
      </c>
      <c r="M229" s="11">
        <f>($V$5/(Table414[[#This Row],[modified  Half Life]]*Table414[[#This Row],[Order of Magnatude]]))</f>
        <v>0</v>
      </c>
      <c r="N229" s="11"/>
      <c r="O229" s="11"/>
      <c r="P229" s="11"/>
      <c r="Q229" s="11"/>
      <c r="R229" s="11"/>
    </row>
    <row r="230" spans="1:18" x14ac:dyDescent="0.25">
      <c r="A230" s="11">
        <v>58</v>
      </c>
      <c r="B230" s="11">
        <v>82</v>
      </c>
      <c r="C230" s="11">
        <v>140</v>
      </c>
      <c r="D230" s="11" t="s">
        <v>1878</v>
      </c>
      <c r="E230" s="2">
        <v>3714.3</v>
      </c>
      <c r="F230" s="2" t="s">
        <v>6065</v>
      </c>
      <c r="G230" s="11"/>
      <c r="H230" s="11">
        <v>23.1</v>
      </c>
      <c r="I230" s="11">
        <v>4</v>
      </c>
      <c r="J230" s="12">
        <v>1.0000000000000001E-9</v>
      </c>
      <c r="K230" s="11">
        <v>222</v>
      </c>
      <c r="L230" s="11">
        <v>3</v>
      </c>
      <c r="M230" s="11">
        <f>($V$5/(Table414[[#This Row],[modified  Half Life]]*Table414[[#This Row],[Order of Magnatude]]))</f>
        <v>0</v>
      </c>
      <c r="N230" s="11"/>
      <c r="O230" s="11"/>
      <c r="P230" s="11"/>
      <c r="Q230" s="11"/>
      <c r="R230" s="11"/>
    </row>
    <row r="231" spans="1:18" x14ac:dyDescent="0.25">
      <c r="A231" s="11">
        <v>58</v>
      </c>
      <c r="B231" s="11">
        <v>87</v>
      </c>
      <c r="C231" s="11">
        <v>145</v>
      </c>
      <c r="D231" s="11" t="s">
        <v>1878</v>
      </c>
      <c r="E231" s="2">
        <v>64.3</v>
      </c>
      <c r="F231" s="2" t="s">
        <v>6068</v>
      </c>
      <c r="G231" s="11"/>
      <c r="H231" s="11">
        <v>13</v>
      </c>
      <c r="I231" s="11">
        <v>3</v>
      </c>
      <c r="J231" s="12">
        <v>1.0000000000000001E-9</v>
      </c>
      <c r="K231" s="11">
        <v>64.3</v>
      </c>
      <c r="L231" s="11">
        <v>2</v>
      </c>
      <c r="M231" s="11">
        <f>($V$5/(Table414[[#This Row],[modified  Half Life]]*Table414[[#This Row],[Order of Magnatude]]))</f>
        <v>0</v>
      </c>
      <c r="N231" s="11"/>
      <c r="O231" s="11"/>
      <c r="P231" s="11"/>
      <c r="Q231" s="11"/>
      <c r="R231" s="11"/>
    </row>
    <row r="232" spans="1:18" x14ac:dyDescent="0.25">
      <c r="A232" s="10">
        <v>98</v>
      </c>
      <c r="B232" s="10">
        <v>153</v>
      </c>
      <c r="C232" s="10">
        <v>251</v>
      </c>
      <c r="D232" s="10" t="s">
        <v>6006</v>
      </c>
      <c r="E232" s="2">
        <v>106.309</v>
      </c>
      <c r="F232" s="2" t="s">
        <v>6081</v>
      </c>
      <c r="G232" s="10"/>
      <c r="H232" s="10">
        <v>38</v>
      </c>
      <c r="I232" s="11">
        <v>2</v>
      </c>
      <c r="J232" s="12">
        <v>1.0000000000000001E-9</v>
      </c>
      <c r="K232" s="10">
        <v>0.56999999999999995</v>
      </c>
      <c r="L232" s="11"/>
      <c r="M232" s="11">
        <f>($V$5/(Table414[[#This Row],[modified  Half Life]]*Table414[[#This Row],[Order of Magnatude]]))</f>
        <v>0</v>
      </c>
      <c r="N232" s="11"/>
      <c r="O232" s="11"/>
      <c r="P232" s="11"/>
      <c r="Q232" s="11"/>
      <c r="R232" s="11"/>
    </row>
    <row r="233" spans="1:18" x14ac:dyDescent="0.25">
      <c r="A233" s="10">
        <v>98</v>
      </c>
      <c r="B233" s="10">
        <v>153</v>
      </c>
      <c r="C233" s="10">
        <v>251</v>
      </c>
      <c r="D233" s="10" t="s">
        <v>6006</v>
      </c>
      <c r="E233" s="2">
        <v>106.309</v>
      </c>
      <c r="F233" s="2" t="s">
        <v>6081</v>
      </c>
      <c r="G233" s="10"/>
      <c r="H233" s="10">
        <v>38</v>
      </c>
      <c r="I233" s="11">
        <v>2</v>
      </c>
      <c r="J233" s="12">
        <v>1.0000000000000001E-9</v>
      </c>
      <c r="K233" s="10">
        <v>58.48</v>
      </c>
      <c r="L233" s="11" t="s">
        <v>6068</v>
      </c>
      <c r="M233" s="11">
        <f>($V$5/(Table414[[#This Row],[modified  Half Life]]*Table414[[#This Row],[Order of Magnatude]]))</f>
        <v>0</v>
      </c>
      <c r="N233" s="11"/>
      <c r="O233" s="11"/>
      <c r="P233" s="11"/>
      <c r="Q233" s="11"/>
      <c r="R233" s="11"/>
    </row>
    <row r="234" spans="1:18" x14ac:dyDescent="0.25">
      <c r="A234" s="10">
        <v>98</v>
      </c>
      <c r="B234" s="10">
        <v>153</v>
      </c>
      <c r="C234" s="10">
        <v>251</v>
      </c>
      <c r="D234" s="10" t="s">
        <v>6006</v>
      </c>
      <c r="E234" s="2">
        <v>106.309</v>
      </c>
      <c r="F234" s="2" t="s">
        <v>6081</v>
      </c>
      <c r="G234" s="10"/>
      <c r="H234" s="10">
        <v>38</v>
      </c>
      <c r="I234" s="11">
        <v>2</v>
      </c>
      <c r="J234" s="12">
        <v>1.0000000000000001E-9</v>
      </c>
      <c r="K234" s="10">
        <v>81.48</v>
      </c>
      <c r="L234" s="11" t="s">
        <v>6068</v>
      </c>
      <c r="M234" s="11">
        <f>($V$5/(Table414[[#This Row],[modified  Half Life]]*Table414[[#This Row],[Order of Magnatude]]))</f>
        <v>0</v>
      </c>
      <c r="N234" s="11"/>
      <c r="O234" s="11"/>
      <c r="P234" s="11"/>
      <c r="Q234" s="11"/>
      <c r="R234" s="11"/>
    </row>
    <row r="235" spans="1:18" x14ac:dyDescent="0.25">
      <c r="A235" s="10">
        <v>96</v>
      </c>
      <c r="B235" s="10">
        <v>151</v>
      </c>
      <c r="C235" s="10">
        <v>247</v>
      </c>
      <c r="D235" s="10" t="s">
        <v>5984</v>
      </c>
      <c r="E235" s="2">
        <v>404.9</v>
      </c>
      <c r="F235" s="2" t="s">
        <v>6065</v>
      </c>
      <c r="G235" s="10"/>
      <c r="H235" s="10">
        <v>100.6</v>
      </c>
      <c r="I235" s="11">
        <v>6</v>
      </c>
      <c r="J235" s="12">
        <v>1.0000000000000001E-9</v>
      </c>
      <c r="K235" s="10">
        <v>177.52</v>
      </c>
      <c r="L235" s="11" t="s">
        <v>6068</v>
      </c>
      <c r="M235" s="11">
        <f>($V$5/(Table414[[#This Row],[modified  Half Life]]*Table414[[#This Row],[Order of Magnatude]]))</f>
        <v>0</v>
      </c>
      <c r="N235" s="11"/>
      <c r="O235" s="11"/>
      <c r="P235" s="11"/>
      <c r="Q235" s="11"/>
      <c r="R235" s="11"/>
    </row>
    <row r="236" spans="1:18" x14ac:dyDescent="0.25">
      <c r="A236" s="10">
        <v>96</v>
      </c>
      <c r="B236" s="10">
        <v>153</v>
      </c>
      <c r="C236" s="10">
        <v>249</v>
      </c>
      <c r="D236" s="10" t="s">
        <v>5984</v>
      </c>
      <c r="E236" s="2">
        <v>375.23</v>
      </c>
      <c r="F236" s="2" t="s">
        <v>6075</v>
      </c>
      <c r="G236" s="10"/>
      <c r="H236" s="10">
        <v>19</v>
      </c>
      <c r="I236" s="11">
        <v>1</v>
      </c>
      <c r="J236" s="12">
        <v>1.0000000000000001E-9</v>
      </c>
      <c r="K236" s="10">
        <v>192.5</v>
      </c>
      <c r="L236" s="11" t="s">
        <v>6067</v>
      </c>
      <c r="M236" s="11">
        <f>($V$5/(Table414[[#This Row],[modified  Half Life]]*Table414[[#This Row],[Order of Magnatude]]))</f>
        <v>0</v>
      </c>
      <c r="N236" s="11"/>
      <c r="O236" s="11"/>
      <c r="P236" s="11"/>
      <c r="Q236" s="11"/>
      <c r="R236" s="11"/>
    </row>
    <row r="237" spans="1:18" x14ac:dyDescent="0.25">
      <c r="A237" s="10">
        <v>96</v>
      </c>
      <c r="B237" s="10">
        <v>153</v>
      </c>
      <c r="C237" s="10">
        <v>249</v>
      </c>
      <c r="D237" s="10" t="s">
        <v>5984</v>
      </c>
      <c r="E237" s="2">
        <v>375.23</v>
      </c>
      <c r="F237" s="2" t="s">
        <v>6075</v>
      </c>
      <c r="G237" s="10"/>
      <c r="H237" s="10">
        <v>19</v>
      </c>
      <c r="I237" s="11">
        <v>1</v>
      </c>
      <c r="J237" s="12">
        <v>1.0000000000000001E-9</v>
      </c>
      <c r="K237" s="10">
        <v>265.7</v>
      </c>
      <c r="L237" s="11" t="s">
        <v>6067</v>
      </c>
      <c r="M237" s="11">
        <f>($V$5/(Table414[[#This Row],[modified  Half Life]]*Table414[[#This Row],[Order of Magnatude]]))</f>
        <v>0</v>
      </c>
      <c r="N237" s="11"/>
      <c r="O237" s="11"/>
      <c r="P237" s="11"/>
      <c r="Q237" s="11"/>
      <c r="R237" s="11"/>
    </row>
    <row r="238" spans="1:18" x14ac:dyDescent="0.25">
      <c r="A238" s="11">
        <v>27</v>
      </c>
      <c r="B238" s="11">
        <v>39</v>
      </c>
      <c r="C238" s="11">
        <v>66</v>
      </c>
      <c r="D238" s="9" t="s">
        <v>18</v>
      </c>
      <c r="E238" s="1">
        <v>175.5</v>
      </c>
      <c r="F238" t="s">
        <v>6067</v>
      </c>
      <c r="G238" s="9"/>
      <c r="H238" s="11">
        <v>823</v>
      </c>
      <c r="I238" s="11">
        <f>22-21</f>
        <v>1</v>
      </c>
      <c r="J238" s="12">
        <v>1.0000000000000001E-9</v>
      </c>
      <c r="K238" s="12">
        <v>175.5</v>
      </c>
      <c r="L238" s="11"/>
      <c r="M238" s="11">
        <f>($V$5/(Table414[[#This Row],[modified  Half Life]]*Table414[[#This Row],[Order of Magnatude]]))</f>
        <v>0</v>
      </c>
      <c r="N238" s="11"/>
      <c r="O238" s="11"/>
      <c r="P238" s="11"/>
      <c r="Q238" s="11"/>
      <c r="R238" s="12"/>
    </row>
    <row r="239" spans="1:18" x14ac:dyDescent="0.25">
      <c r="A239" s="11">
        <v>27</v>
      </c>
      <c r="B239" s="11">
        <v>41</v>
      </c>
      <c r="C239" s="11">
        <v>68</v>
      </c>
      <c r="D239" s="11" t="s">
        <v>18</v>
      </c>
      <c r="E239" s="2" t="s">
        <v>155</v>
      </c>
      <c r="F239" s="2"/>
      <c r="G239" s="11"/>
      <c r="H239" s="11">
        <v>101</v>
      </c>
      <c r="I239" s="11">
        <v>10</v>
      </c>
      <c r="J239" s="12">
        <v>1.0000000000000001E-9</v>
      </c>
      <c r="K239" s="11">
        <v>48.4</v>
      </c>
      <c r="L239" s="11"/>
      <c r="M239" s="11">
        <f>($V$5/(Table414[[#This Row],[modified  Half Life]]*Table414[[#This Row],[Order of Magnatude]]))</f>
        <v>0</v>
      </c>
      <c r="N239" s="11"/>
      <c r="O239" s="11"/>
      <c r="P239" s="11"/>
      <c r="Q239" s="11"/>
      <c r="R239" s="11"/>
    </row>
    <row r="240" spans="1:18" x14ac:dyDescent="0.25">
      <c r="A240" s="10">
        <v>55</v>
      </c>
      <c r="B240" s="10">
        <v>69</v>
      </c>
      <c r="C240" s="10">
        <v>124</v>
      </c>
      <c r="D240" s="10" t="s">
        <v>1577</v>
      </c>
      <c r="E240" s="2">
        <v>301.14</v>
      </c>
      <c r="F240" s="2" t="s">
        <v>6070</v>
      </c>
      <c r="G240" s="10"/>
      <c r="H240" s="10">
        <v>69</v>
      </c>
      <c r="I240" s="10">
        <v>3</v>
      </c>
      <c r="J240" s="13">
        <v>1.0000000000000001E-9</v>
      </c>
      <c r="K240" s="10">
        <v>-30.8</v>
      </c>
      <c r="L240" s="10"/>
      <c r="M240" s="10">
        <f>($V$5/(Table414[[#This Row],[modified  Half Life]]*Table414[[#This Row],[Order of Magnatude]]))</f>
        <v>0</v>
      </c>
      <c r="N240" s="10"/>
      <c r="O240" s="10"/>
      <c r="P240" s="10"/>
      <c r="Q240" s="10"/>
      <c r="R240" s="10"/>
    </row>
    <row r="241" spans="1:18" x14ac:dyDescent="0.25">
      <c r="A241" s="10">
        <v>55</v>
      </c>
      <c r="B241" s="10">
        <v>69</v>
      </c>
      <c r="C241" s="10">
        <v>124</v>
      </c>
      <c r="D241" s="10" t="s">
        <v>1577</v>
      </c>
      <c r="E241" s="2">
        <v>301.14</v>
      </c>
      <c r="F241" s="2" t="s">
        <v>6070</v>
      </c>
      <c r="G241" s="10"/>
      <c r="H241" s="10">
        <v>69</v>
      </c>
      <c r="I241" s="10">
        <v>3</v>
      </c>
      <c r="J241" s="13">
        <v>1.0000000000000001E-9</v>
      </c>
      <c r="K241" s="10">
        <v>58.2</v>
      </c>
      <c r="L241" s="10">
        <v>8</v>
      </c>
      <c r="M241" s="10">
        <f>($V$5/(Table414[[#This Row],[modified  Half Life]]*Table414[[#This Row],[Order of Magnatude]]))</f>
        <v>0</v>
      </c>
      <c r="N241" s="10"/>
      <c r="O241" s="10"/>
      <c r="P241" s="10"/>
      <c r="Q241" s="10"/>
      <c r="R241" s="10"/>
    </row>
    <row r="242" spans="1:18" x14ac:dyDescent="0.25">
      <c r="A242" s="11">
        <v>55</v>
      </c>
      <c r="B242" s="11">
        <v>69</v>
      </c>
      <c r="C242" s="11">
        <v>124</v>
      </c>
      <c r="D242" s="11" t="s">
        <v>1577</v>
      </c>
      <c r="E242" s="2">
        <v>301.14</v>
      </c>
      <c r="F242" s="2" t="s">
        <v>6070</v>
      </c>
      <c r="G242" s="11"/>
      <c r="H242" s="11">
        <v>69</v>
      </c>
      <c r="I242" s="11">
        <v>3</v>
      </c>
      <c r="J242" s="12">
        <v>1.0000000000000001E-9</v>
      </c>
      <c r="K242" s="11">
        <v>89.5</v>
      </c>
      <c r="L242" s="11">
        <v>8</v>
      </c>
      <c r="M242" s="11">
        <f>($V$5/(Table414[[#This Row],[modified  Half Life]]*Table414[[#This Row],[Order of Magnatude]]))</f>
        <v>0</v>
      </c>
      <c r="N242" s="11"/>
      <c r="O242" s="11"/>
      <c r="P242" s="11"/>
      <c r="Q242" s="11"/>
      <c r="R242" s="11"/>
    </row>
    <row r="243" spans="1:18" x14ac:dyDescent="0.25">
      <c r="A243" s="10">
        <v>55</v>
      </c>
      <c r="B243" s="10">
        <v>70</v>
      </c>
      <c r="C243" s="10">
        <v>125</v>
      </c>
      <c r="D243" s="10" t="s">
        <v>1577</v>
      </c>
      <c r="E243" s="2">
        <v>84.82</v>
      </c>
      <c r="F243" s="2" t="s">
        <v>6087</v>
      </c>
      <c r="G243" s="10"/>
      <c r="H243" s="10">
        <v>14.5</v>
      </c>
      <c r="I243" s="10">
        <v>15</v>
      </c>
      <c r="J243" s="13">
        <v>1.0000000000000001E-9</v>
      </c>
      <c r="K243" s="10">
        <v>84.6</v>
      </c>
      <c r="L243" s="10">
        <v>3</v>
      </c>
      <c r="M243" s="10">
        <f>($V$5/(Table414[[#This Row],[modified  Half Life]]*Table414[[#This Row],[Order of Magnatude]]))</f>
        <v>0</v>
      </c>
      <c r="N243" s="10"/>
      <c r="O243" s="10"/>
      <c r="P243" s="10"/>
      <c r="Q243" s="10"/>
      <c r="R243" s="10"/>
    </row>
    <row r="244" spans="1:18" x14ac:dyDescent="0.25">
      <c r="A244" s="11">
        <v>55</v>
      </c>
      <c r="B244" s="11">
        <v>72</v>
      </c>
      <c r="C244" s="11">
        <v>127</v>
      </c>
      <c r="D244" s="11" t="s">
        <v>1577</v>
      </c>
      <c r="E244" s="2">
        <v>66.09</v>
      </c>
      <c r="F244" s="2" t="s">
        <v>6078</v>
      </c>
      <c r="G244" s="11"/>
      <c r="H244" s="11">
        <v>24.88</v>
      </c>
      <c r="I244" s="11">
        <v>30</v>
      </c>
      <c r="J244" s="12">
        <v>1.0000000000000001E-9</v>
      </c>
      <c r="K244" s="11">
        <v>66.06</v>
      </c>
      <c r="L244" s="11">
        <v>14</v>
      </c>
      <c r="M244" s="11">
        <f>($V$5/(Table414[[#This Row],[modified  Half Life]]*Table414[[#This Row],[Order of Magnatude]]))</f>
        <v>0</v>
      </c>
      <c r="N244" s="11"/>
      <c r="O244" s="11"/>
      <c r="P244" s="11"/>
      <c r="Q244" s="11"/>
      <c r="R244" s="11"/>
    </row>
    <row r="245" spans="1:18" x14ac:dyDescent="0.25">
      <c r="A245" s="11">
        <v>55</v>
      </c>
      <c r="B245" s="11">
        <v>73</v>
      </c>
      <c r="C245" s="11">
        <v>128</v>
      </c>
      <c r="D245" s="11" t="s">
        <v>1577</v>
      </c>
      <c r="E245" s="2" t="s">
        <v>1932</v>
      </c>
      <c r="F245" s="2"/>
      <c r="G245" s="11"/>
      <c r="H245" s="11">
        <v>50</v>
      </c>
      <c r="I245" s="11">
        <v>8</v>
      </c>
      <c r="J245" s="12">
        <v>1.0000000000000001E-9</v>
      </c>
      <c r="K245" s="11">
        <v>158.69999999999999</v>
      </c>
      <c r="L245" s="11">
        <v>3</v>
      </c>
      <c r="M245" s="11">
        <f>($V$5/(Table414[[#This Row],[modified  Half Life]]*Table414[[#This Row],[Order of Magnatude]]))</f>
        <v>0</v>
      </c>
      <c r="N245" s="11"/>
      <c r="O245" s="11"/>
      <c r="P245" s="11"/>
      <c r="Q245" s="11"/>
      <c r="R245" s="11"/>
    </row>
    <row r="246" spans="1:18" x14ac:dyDescent="0.25">
      <c r="A246" s="10">
        <v>55</v>
      </c>
      <c r="B246" s="10">
        <v>73</v>
      </c>
      <c r="C246" s="10">
        <v>128</v>
      </c>
      <c r="D246" s="10" t="s">
        <v>1577</v>
      </c>
      <c r="E246" s="2" t="s">
        <v>1932</v>
      </c>
      <c r="F246" s="2"/>
      <c r="G246" s="10"/>
      <c r="H246" s="10">
        <v>50</v>
      </c>
      <c r="I246" s="10">
        <v>8</v>
      </c>
      <c r="J246" s="13">
        <v>1.0000000000000001E-9</v>
      </c>
      <c r="K246" s="10">
        <v>301.8</v>
      </c>
      <c r="L246" s="10">
        <v>3</v>
      </c>
      <c r="M246" s="10">
        <f>($V$5/(Table414[[#This Row],[modified  Half Life]]*Table414[[#This Row],[Order of Magnatude]]))</f>
        <v>0</v>
      </c>
      <c r="N246" s="10"/>
      <c r="O246" s="10"/>
      <c r="P246" s="10"/>
      <c r="Q246" s="10"/>
      <c r="R246" s="10"/>
    </row>
    <row r="247" spans="1:18" x14ac:dyDescent="0.25">
      <c r="A247" s="11">
        <v>55</v>
      </c>
      <c r="B247" s="11">
        <v>74</v>
      </c>
      <c r="C247" s="11">
        <v>129</v>
      </c>
      <c r="D247" s="11" t="s">
        <v>1577</v>
      </c>
      <c r="E247" s="2">
        <v>6.5449999999999999</v>
      </c>
      <c r="F247" s="2" t="s">
        <v>6069</v>
      </c>
      <c r="G247" s="11"/>
      <c r="H247" s="11">
        <v>72</v>
      </c>
      <c r="I247" s="11">
        <v>6</v>
      </c>
      <c r="J247" s="12">
        <v>1.0000000000000001E-9</v>
      </c>
      <c r="K247" s="11">
        <v>6.5449999999999999</v>
      </c>
      <c r="L247" s="11">
        <v>1</v>
      </c>
      <c r="M247" s="11">
        <f>($V$5/(Table414[[#This Row],[modified  Half Life]]*Table414[[#This Row],[Order of Magnatude]]))</f>
        <v>0</v>
      </c>
      <c r="N247" s="11"/>
      <c r="O247" s="11"/>
      <c r="P247" s="11"/>
      <c r="Q247" s="11"/>
      <c r="R247" s="11"/>
    </row>
    <row r="248" spans="1:18" x14ac:dyDescent="0.25">
      <c r="A248" s="11">
        <v>55</v>
      </c>
      <c r="B248" s="11">
        <v>76</v>
      </c>
      <c r="C248" s="11">
        <v>131</v>
      </c>
      <c r="D248" s="11" t="s">
        <v>1577</v>
      </c>
      <c r="E248" s="2">
        <v>775.28</v>
      </c>
      <c r="F248" s="2" t="s">
        <v>6071</v>
      </c>
      <c r="G248" s="11"/>
      <c r="H248" s="11">
        <v>10.46</v>
      </c>
      <c r="I248" s="11">
        <v>14</v>
      </c>
      <c r="J248" s="12">
        <v>1.0000000000000001E-9</v>
      </c>
      <c r="K248" s="11">
        <v>117.69</v>
      </c>
      <c r="L248" s="11" t="s">
        <v>1756</v>
      </c>
      <c r="M248" s="11">
        <f>($V$5/(Table414[[#This Row],[modified  Half Life]]*Table414[[#This Row],[Order of Magnatude]]))</f>
        <v>0</v>
      </c>
      <c r="N248" s="11"/>
      <c r="O248" s="11"/>
      <c r="P248" s="11"/>
      <c r="Q248" s="11"/>
      <c r="R248" s="11"/>
    </row>
    <row r="249" spans="1:18" x14ac:dyDescent="0.25">
      <c r="A249" s="11">
        <v>55</v>
      </c>
      <c r="B249" s="11">
        <v>76</v>
      </c>
      <c r="C249" s="11">
        <v>131</v>
      </c>
      <c r="D249" s="11" t="s">
        <v>1577</v>
      </c>
      <c r="E249" s="2">
        <v>775.28</v>
      </c>
      <c r="F249" s="2" t="s">
        <v>6071</v>
      </c>
      <c r="G249" s="11"/>
      <c r="H249" s="11">
        <v>10.46</v>
      </c>
      <c r="I249" s="11">
        <v>14</v>
      </c>
      <c r="J249" s="12">
        <v>1.0000000000000001E-9</v>
      </c>
      <c r="K249" s="11">
        <v>159</v>
      </c>
      <c r="L249" s="11">
        <v>5</v>
      </c>
      <c r="M249" s="11">
        <f>($V$5/(Table414[[#This Row],[modified  Half Life]]*Table414[[#This Row],[Order of Magnatude]]))</f>
        <v>0</v>
      </c>
      <c r="N249" s="11"/>
      <c r="O249" s="11"/>
      <c r="P249" s="11"/>
      <c r="Q249" s="11"/>
      <c r="R249" s="11"/>
    </row>
    <row r="250" spans="1:18" x14ac:dyDescent="0.25">
      <c r="A250" s="11">
        <v>55</v>
      </c>
      <c r="B250" s="11">
        <v>76</v>
      </c>
      <c r="C250" s="11">
        <v>131</v>
      </c>
      <c r="D250" s="11" t="s">
        <v>1577</v>
      </c>
      <c r="E250" s="2">
        <v>775.28</v>
      </c>
      <c r="F250" s="2" t="s">
        <v>6071</v>
      </c>
      <c r="G250" s="11"/>
      <c r="H250" s="11">
        <v>10.46</v>
      </c>
      <c r="I250" s="11">
        <v>14</v>
      </c>
      <c r="J250" s="12">
        <v>1.0000000000000001E-9</v>
      </c>
      <c r="K250" s="11">
        <v>279.17</v>
      </c>
      <c r="L250" s="11">
        <v>2</v>
      </c>
      <c r="M250" s="11">
        <f>($V$5/(Table414[[#This Row],[modified  Half Life]]*Table414[[#This Row],[Order of Magnatude]]))</f>
        <v>0</v>
      </c>
      <c r="N250" s="11"/>
      <c r="O250" s="11"/>
      <c r="P250" s="11"/>
      <c r="Q250" s="11"/>
      <c r="R250" s="11"/>
    </row>
    <row r="251" spans="1:18" x14ac:dyDescent="0.25">
      <c r="A251" s="10">
        <v>55</v>
      </c>
      <c r="B251" s="10">
        <v>79</v>
      </c>
      <c r="C251" s="10">
        <v>134</v>
      </c>
      <c r="D251" s="10" t="s">
        <v>1577</v>
      </c>
      <c r="E251" s="2">
        <v>11.244199999999999</v>
      </c>
      <c r="F251" s="2" t="s">
        <v>6081</v>
      </c>
      <c r="G251" s="10"/>
      <c r="H251" s="10">
        <v>46.6</v>
      </c>
      <c r="I251" s="10">
        <v>6</v>
      </c>
      <c r="J251" s="13">
        <v>1.0000000000000001E-9</v>
      </c>
      <c r="K251" s="10">
        <v>11.242000000000001</v>
      </c>
      <c r="L251" s="10">
        <v>7</v>
      </c>
      <c r="M251" s="10">
        <f>($V$5/(Table414[[#This Row],[modified  Half Life]]*Table414[[#This Row],[Order of Magnatude]]))</f>
        <v>0</v>
      </c>
      <c r="N251" s="10"/>
      <c r="O251" s="10"/>
      <c r="P251" s="10"/>
      <c r="Q251" s="10"/>
      <c r="R251" s="10"/>
    </row>
    <row r="252" spans="1:18" x14ac:dyDescent="0.25">
      <c r="A252" s="10">
        <v>55</v>
      </c>
      <c r="B252" s="10">
        <v>79</v>
      </c>
      <c r="C252" s="10">
        <v>134</v>
      </c>
      <c r="D252" s="10" t="s">
        <v>1577</v>
      </c>
      <c r="E252" s="2">
        <v>138.7441</v>
      </c>
      <c r="F252" s="2" t="s">
        <v>6167</v>
      </c>
      <c r="G252" s="10"/>
      <c r="H252" s="10">
        <v>49.7</v>
      </c>
      <c r="I252" s="10">
        <v>8</v>
      </c>
      <c r="J252" s="13">
        <v>1.0000000000000001E-9</v>
      </c>
      <c r="K252" s="10">
        <v>116.3755</v>
      </c>
      <c r="L252" s="10">
        <v>26</v>
      </c>
      <c r="M252" s="10">
        <f>($V$5/(Table414[[#This Row],[modified  Half Life]]*Table414[[#This Row],[Order of Magnatude]]))</f>
        <v>0</v>
      </c>
      <c r="N252" s="10"/>
      <c r="O252" s="10"/>
      <c r="P252" s="10"/>
      <c r="Q252" s="10"/>
      <c r="R252" s="10"/>
    </row>
    <row r="253" spans="1:18" x14ac:dyDescent="0.25">
      <c r="A253" s="11">
        <v>55</v>
      </c>
      <c r="B253" s="11">
        <v>79</v>
      </c>
      <c r="C253" s="11">
        <v>134</v>
      </c>
      <c r="D253" s="11" t="s">
        <v>1577</v>
      </c>
      <c r="E253" s="2">
        <v>138.7441</v>
      </c>
      <c r="F253" s="2" t="s">
        <v>6167</v>
      </c>
      <c r="G253" s="11"/>
      <c r="H253" s="11">
        <v>12.3</v>
      </c>
      <c r="I253" s="11">
        <v>11</v>
      </c>
      <c r="J253" s="12">
        <v>1.0000000000000001E-9</v>
      </c>
      <c r="K253" s="11">
        <v>118.367</v>
      </c>
      <c r="L253" s="11">
        <v>4</v>
      </c>
      <c r="M253" s="11">
        <f>($V$5/(Table414[[#This Row],[modified  Half Life]]*Table414[[#This Row],[Order of Magnatude]]))</f>
        <v>0</v>
      </c>
      <c r="N253" s="11"/>
      <c r="O253" s="11"/>
      <c r="P253" s="11"/>
      <c r="Q253" s="11"/>
      <c r="R253" s="11"/>
    </row>
    <row r="254" spans="1:18" x14ac:dyDescent="0.25">
      <c r="A254" s="10">
        <v>55</v>
      </c>
      <c r="B254" s="10">
        <v>79</v>
      </c>
      <c r="C254" s="10">
        <v>134</v>
      </c>
      <c r="D254" s="10" t="s">
        <v>1577</v>
      </c>
      <c r="E254" s="2">
        <v>257.10750000000002</v>
      </c>
      <c r="F254" s="2" t="s">
        <v>6167</v>
      </c>
      <c r="G254" s="10"/>
      <c r="H254" s="10">
        <v>49.7</v>
      </c>
      <c r="I254" s="10">
        <v>8</v>
      </c>
      <c r="J254" s="13">
        <v>1.0000000000000001E-9</v>
      </c>
      <c r="K254" s="10">
        <v>176.40469999999999</v>
      </c>
      <c r="L254" s="10">
        <v>24</v>
      </c>
      <c r="M254" s="10">
        <f>($V$5/(Table414[[#This Row],[modified  Half Life]]*Table414[[#This Row],[Order of Magnatude]]))</f>
        <v>0</v>
      </c>
      <c r="N254" s="10"/>
      <c r="O254" s="10"/>
      <c r="P254" s="10"/>
      <c r="Q254" s="10"/>
      <c r="R254" s="10"/>
    </row>
    <row r="255" spans="1:18" x14ac:dyDescent="0.25">
      <c r="A255" s="10">
        <v>55</v>
      </c>
      <c r="B255" s="10">
        <v>79</v>
      </c>
      <c r="C255" s="10">
        <v>134</v>
      </c>
      <c r="D255" s="10" t="s">
        <v>1577</v>
      </c>
      <c r="E255" s="2">
        <v>257.10750000000002</v>
      </c>
      <c r="F255" s="2" t="s">
        <v>6167</v>
      </c>
      <c r="G255" s="10"/>
      <c r="H255" s="10">
        <v>12.3</v>
      </c>
      <c r="I255" s="10">
        <v>11</v>
      </c>
      <c r="J255" s="13">
        <v>1.0000000000000001E-9</v>
      </c>
      <c r="K255" s="10">
        <v>245.86099999999999</v>
      </c>
      <c r="L255" s="10">
        <v>4</v>
      </c>
      <c r="M255" s="10">
        <f>($V$5/(Table414[[#This Row],[modified  Half Life]]*Table414[[#This Row],[Order of Magnatude]]))</f>
        <v>0</v>
      </c>
      <c r="N255" s="10"/>
      <c r="O255" s="10"/>
      <c r="P255" s="10"/>
      <c r="Q255" s="10"/>
      <c r="R255" s="10"/>
    </row>
    <row r="256" spans="1:18" x14ac:dyDescent="0.25">
      <c r="A256" s="11">
        <v>55</v>
      </c>
      <c r="B256" s="11">
        <v>79</v>
      </c>
      <c r="C256" s="11">
        <v>134</v>
      </c>
      <c r="D256" s="11" t="s">
        <v>1577</v>
      </c>
      <c r="E256" s="2">
        <v>257.10750000000002</v>
      </c>
      <c r="F256" s="2" t="s">
        <v>6167</v>
      </c>
      <c r="G256" s="11"/>
      <c r="H256" s="11">
        <v>12.3</v>
      </c>
      <c r="I256" s="11">
        <v>11</v>
      </c>
      <c r="J256" s="12">
        <v>1.0000000000000001E-9</v>
      </c>
      <c r="K256" s="11">
        <v>63.49</v>
      </c>
      <c r="L256" s="11">
        <v>4</v>
      </c>
      <c r="M256" s="11">
        <f>($V$5/(Table414[[#This Row],[modified  Half Life]]*Table414[[#This Row],[Order of Magnatude]]))</f>
        <v>0</v>
      </c>
      <c r="N256" s="11"/>
      <c r="O256" s="11"/>
      <c r="P256" s="11"/>
      <c r="Q256" s="11"/>
      <c r="R256" s="11"/>
    </row>
    <row r="257" spans="1:18" x14ac:dyDescent="0.25">
      <c r="A257" s="11">
        <v>55</v>
      </c>
      <c r="B257" s="11">
        <v>85</v>
      </c>
      <c r="C257" s="11">
        <v>140</v>
      </c>
      <c r="D257" s="11" t="s">
        <v>1577</v>
      </c>
      <c r="E257" s="2">
        <v>13.930999999999999</v>
      </c>
      <c r="F257" s="2" t="s">
        <v>6088</v>
      </c>
      <c r="G257" s="11"/>
      <c r="H257" s="11">
        <v>471</v>
      </c>
      <c r="I257" s="11">
        <v>51</v>
      </c>
      <c r="J257" s="12">
        <v>1.0000000000000001E-9</v>
      </c>
      <c r="K257" s="11">
        <v>13.93</v>
      </c>
      <c r="L257" s="11">
        <v>5</v>
      </c>
      <c r="M257" s="11">
        <f>($V$5/(Table414[[#This Row],[modified  Half Life]]*Table414[[#This Row],[Order of Magnatude]]))</f>
        <v>0</v>
      </c>
      <c r="N257" s="11"/>
      <c r="O257" s="11"/>
      <c r="P257" s="11"/>
      <c r="Q257" s="11"/>
      <c r="R257" s="11"/>
    </row>
    <row r="258" spans="1:18" x14ac:dyDescent="0.25">
      <c r="A258" s="11">
        <v>55</v>
      </c>
      <c r="B258" s="11">
        <v>86</v>
      </c>
      <c r="C258" s="11">
        <v>141</v>
      </c>
      <c r="D258" s="11" t="s">
        <v>1577</v>
      </c>
      <c r="E258" s="2">
        <v>69.05</v>
      </c>
      <c r="F258" s="2" t="s">
        <v>6065</v>
      </c>
      <c r="G258" s="11"/>
      <c r="H258" s="11">
        <v>23.3</v>
      </c>
      <c r="I258" s="11">
        <v>7</v>
      </c>
      <c r="J258" s="12">
        <v>1.0000000000000001E-9</v>
      </c>
      <c r="K258" s="11">
        <v>69.05</v>
      </c>
      <c r="L258" s="11">
        <v>3</v>
      </c>
      <c r="M258" s="11">
        <f>($V$5/(Table414[[#This Row],[modified  Half Life]]*Table414[[#This Row],[Order of Magnatude]]))</f>
        <v>0</v>
      </c>
      <c r="N258" s="11"/>
      <c r="O258" s="11"/>
      <c r="P258" s="11"/>
      <c r="Q258" s="11"/>
      <c r="R258" s="11"/>
    </row>
    <row r="259" spans="1:18" x14ac:dyDescent="0.25">
      <c r="A259" s="11">
        <v>55</v>
      </c>
      <c r="B259" s="11">
        <v>87</v>
      </c>
      <c r="C259" s="11">
        <v>142</v>
      </c>
      <c r="D259" s="11" t="s">
        <v>1577</v>
      </c>
      <c r="E259" s="2" t="s">
        <v>2397</v>
      </c>
      <c r="F259" s="2"/>
      <c r="G259" s="11"/>
      <c r="H259" s="11">
        <v>11</v>
      </c>
      <c r="I259" s="11">
        <v>3</v>
      </c>
      <c r="J259" s="12">
        <v>1.0000000000000001E-9</v>
      </c>
      <c r="K259" s="11">
        <v>26.4</v>
      </c>
      <c r="L259" s="11"/>
      <c r="M259" s="11">
        <f>($V$5/(Table414[[#This Row],[modified  Half Life]]*Table414[[#This Row],[Order of Magnatude]]))</f>
        <v>0</v>
      </c>
      <c r="N259" s="11"/>
      <c r="O259" s="11"/>
      <c r="P259" s="11"/>
      <c r="Q259" s="11"/>
      <c r="R259" s="11"/>
    </row>
    <row r="260" spans="1:18" x14ac:dyDescent="0.25">
      <c r="A260" s="11">
        <v>55</v>
      </c>
      <c r="B260" s="11">
        <v>87</v>
      </c>
      <c r="C260" s="11">
        <v>142</v>
      </c>
      <c r="D260" s="11" t="s">
        <v>1577</v>
      </c>
      <c r="E260" s="2" t="s">
        <v>2397</v>
      </c>
      <c r="F260" s="2"/>
      <c r="G260" s="11"/>
      <c r="H260" s="11">
        <v>11</v>
      </c>
      <c r="I260" s="11">
        <v>3</v>
      </c>
      <c r="J260" s="12">
        <v>1.0000000000000001E-9</v>
      </c>
      <c r="K260" s="11">
        <v>97.3</v>
      </c>
      <c r="L260" s="11"/>
      <c r="M260" s="11">
        <f>($V$5/(Table414[[#This Row],[modified  Half Life]]*Table414[[#This Row],[Order of Magnatude]]))</f>
        <v>0</v>
      </c>
      <c r="N260" s="11"/>
      <c r="O260" s="11"/>
      <c r="P260" s="11"/>
      <c r="Q260" s="11"/>
      <c r="R260" s="11"/>
    </row>
    <row r="261" spans="1:18" x14ac:dyDescent="0.25">
      <c r="A261" s="13">
        <v>29</v>
      </c>
      <c r="B261" s="13">
        <v>33</v>
      </c>
      <c r="C261" s="13">
        <v>62</v>
      </c>
      <c r="D261" s="8" t="s">
        <v>50</v>
      </c>
      <c r="E261" s="1">
        <v>390.12</v>
      </c>
      <c r="F261" t="s">
        <v>6071</v>
      </c>
      <c r="G261" s="8"/>
      <c r="H261" s="10">
        <v>11</v>
      </c>
      <c r="I261" s="10">
        <v>1</v>
      </c>
      <c r="J261" s="13">
        <v>1.0000000000000001E-9</v>
      </c>
      <c r="K261" s="13">
        <v>146.81</v>
      </c>
      <c r="L261" s="10">
        <v>10</v>
      </c>
      <c r="M261" s="10">
        <f>($V$5/(Table414[[#This Row],[modified  Half Life]]*Table414[[#This Row],[Order of Magnatude]]))</f>
        <v>0</v>
      </c>
      <c r="N261" s="10"/>
      <c r="O261" s="10"/>
      <c r="P261" s="10"/>
      <c r="Q261" s="10"/>
      <c r="R261" s="13"/>
    </row>
    <row r="262" spans="1:18" x14ac:dyDescent="0.25">
      <c r="A262" s="12">
        <v>29</v>
      </c>
      <c r="B262" s="12">
        <v>33</v>
      </c>
      <c r="C262" s="12">
        <v>62</v>
      </c>
      <c r="D262" s="9" t="s">
        <v>50</v>
      </c>
      <c r="E262" s="1">
        <v>390.12</v>
      </c>
      <c r="F262" t="s">
        <v>6071</v>
      </c>
      <c r="G262" s="9"/>
      <c r="H262" s="11">
        <v>11</v>
      </c>
      <c r="I262" s="11">
        <v>1</v>
      </c>
      <c r="J262" s="12">
        <v>1.0000000000000001E-9</v>
      </c>
      <c r="K262" s="12">
        <v>349.25</v>
      </c>
      <c r="L262" s="11">
        <v>10</v>
      </c>
      <c r="M262" s="11">
        <f>($V$5/(Table414[[#This Row],[modified  Half Life]]*Table414[[#This Row],[Order of Magnatude]]))</f>
        <v>0</v>
      </c>
      <c r="N262" s="11"/>
      <c r="O262" s="11"/>
      <c r="P262" s="11"/>
      <c r="Q262" s="11"/>
      <c r="R262" s="12"/>
    </row>
    <row r="263" spans="1:18" x14ac:dyDescent="0.25">
      <c r="A263" s="10">
        <v>29</v>
      </c>
      <c r="B263" s="10">
        <v>35</v>
      </c>
      <c r="C263" s="10">
        <v>64</v>
      </c>
      <c r="D263" s="8" t="s">
        <v>50</v>
      </c>
      <c r="E263" s="1">
        <v>1594.23</v>
      </c>
      <c r="F263" s="1" t="s">
        <v>6065</v>
      </c>
      <c r="G263" s="8"/>
      <c r="H263" s="10">
        <v>20.399999999999999</v>
      </c>
      <c r="I263" s="10">
        <v>6</v>
      </c>
      <c r="J263" s="13">
        <v>1.0000000000000001E-9</v>
      </c>
      <c r="K263" s="13">
        <v>1019.59</v>
      </c>
      <c r="L263" s="10">
        <v>3</v>
      </c>
      <c r="M263" s="10">
        <f>($V$5/(Table414[[#This Row],[modified  Half Life]]*Table414[[#This Row],[Order of Magnatude]]))</f>
        <v>0</v>
      </c>
      <c r="N263" s="10"/>
      <c r="O263" s="10"/>
      <c r="P263" s="10"/>
      <c r="Q263" s="10"/>
      <c r="R263" s="13"/>
    </row>
    <row r="264" spans="1:18" x14ac:dyDescent="0.25">
      <c r="A264" s="11">
        <v>29</v>
      </c>
      <c r="B264" s="11">
        <v>37</v>
      </c>
      <c r="C264" s="11">
        <v>66</v>
      </c>
      <c r="D264" s="9" t="s">
        <v>50</v>
      </c>
      <c r="E264" s="1">
        <v>1154.2</v>
      </c>
      <c r="F264" t="s">
        <v>6082</v>
      </c>
      <c r="G264" s="9"/>
      <c r="H264" s="11">
        <v>600</v>
      </c>
      <c r="I264" s="11">
        <v>20</v>
      </c>
      <c r="J264" s="12">
        <v>1.0000000000000001E-9</v>
      </c>
      <c r="K264" s="12">
        <v>563.34</v>
      </c>
      <c r="L264" s="11"/>
      <c r="M264" s="11">
        <f>($V$5/(Table414[[#This Row],[modified  Half Life]]*Table414[[#This Row],[Order of Magnatude]]))</f>
        <v>0</v>
      </c>
      <c r="N264" s="11"/>
      <c r="O264" s="11"/>
      <c r="P264" s="11"/>
      <c r="Q264" s="11"/>
      <c r="R264" s="12"/>
    </row>
    <row r="265" spans="1:18" x14ac:dyDescent="0.25">
      <c r="A265" s="11">
        <v>29</v>
      </c>
      <c r="B265" s="11">
        <v>40</v>
      </c>
      <c r="C265" s="11">
        <v>69</v>
      </c>
      <c r="D265" s="11" t="s">
        <v>50</v>
      </c>
      <c r="E265" s="2">
        <v>2742</v>
      </c>
      <c r="F265" s="2" t="s">
        <v>6070</v>
      </c>
      <c r="G265" s="11"/>
      <c r="H265" s="11" t="s">
        <v>6062</v>
      </c>
      <c r="I265" s="11">
        <v>2</v>
      </c>
      <c r="J265" s="12">
        <v>1.0000000000000001E-9</v>
      </c>
      <c r="K265" s="11">
        <v>74</v>
      </c>
      <c r="L265" s="11"/>
      <c r="M265" s="11" t="e">
        <f>($V$5/(Table414[[#This Row],[modified  Half Life]]*Table414[[#This Row],[Order of Magnatude]]))</f>
        <v>#VALUE!</v>
      </c>
      <c r="N265" s="11"/>
      <c r="O265" s="11"/>
      <c r="P265" s="11"/>
      <c r="Q265" s="11"/>
      <c r="R265" s="11"/>
    </row>
    <row r="266" spans="1:18" x14ac:dyDescent="0.25">
      <c r="A266" s="11">
        <v>29</v>
      </c>
      <c r="B266" s="11">
        <v>40</v>
      </c>
      <c r="C266" s="11">
        <v>69</v>
      </c>
      <c r="D266" s="11" t="s">
        <v>50</v>
      </c>
      <c r="E266" s="2">
        <v>2742</v>
      </c>
      <c r="F266" s="2" t="s">
        <v>6070</v>
      </c>
      <c r="G266" s="11"/>
      <c r="H266" s="11">
        <v>357</v>
      </c>
      <c r="I266" s="11">
        <v>2</v>
      </c>
      <c r="J266" s="12">
        <v>1.0000000000000001E-9</v>
      </c>
      <c r="K266" s="11">
        <v>189.9</v>
      </c>
      <c r="L266" s="11"/>
      <c r="M266" s="11">
        <f>($V$5/(Table414[[#This Row],[modified  Half Life]]*Table414[[#This Row],[Order of Magnatude]]))</f>
        <v>0</v>
      </c>
      <c r="N266" s="11"/>
      <c r="O266" s="11"/>
      <c r="P266" s="11"/>
      <c r="Q266" s="11"/>
      <c r="R266" s="11"/>
    </row>
    <row r="267" spans="1:18" x14ac:dyDescent="0.25">
      <c r="A267" s="10">
        <v>29</v>
      </c>
      <c r="B267" s="10">
        <v>40</v>
      </c>
      <c r="C267" s="10">
        <v>69</v>
      </c>
      <c r="D267" s="10" t="s">
        <v>50</v>
      </c>
      <c r="E267" s="2">
        <v>3692</v>
      </c>
      <c r="F267" s="2" t="s">
        <v>6075</v>
      </c>
      <c r="G267" s="10"/>
      <c r="H267" s="10">
        <v>22</v>
      </c>
      <c r="I267" s="10">
        <v>1</v>
      </c>
      <c r="J267" s="13">
        <v>1.0000000000000001E-9</v>
      </c>
      <c r="K267" s="10">
        <v>208.8</v>
      </c>
      <c r="L267" s="10"/>
      <c r="M267" s="10">
        <f>($V$5/(Table414[[#This Row],[modified  Half Life]]*Table414[[#This Row],[Order of Magnatude]]))</f>
        <v>0</v>
      </c>
      <c r="N267" s="10"/>
      <c r="O267" s="10"/>
      <c r="P267" s="10"/>
      <c r="Q267" s="10"/>
      <c r="R267" s="10"/>
    </row>
    <row r="268" spans="1:18" x14ac:dyDescent="0.25">
      <c r="A268" s="11">
        <v>29</v>
      </c>
      <c r="B268" s="11">
        <v>40</v>
      </c>
      <c r="C268" s="11">
        <v>69</v>
      </c>
      <c r="D268" s="11" t="s">
        <v>50</v>
      </c>
      <c r="E268" s="2">
        <v>3828</v>
      </c>
      <c r="F268" s="2" t="s">
        <v>6069</v>
      </c>
      <c r="G268" s="11"/>
      <c r="H268" s="11">
        <v>39</v>
      </c>
      <c r="I268" s="11">
        <v>6</v>
      </c>
      <c r="J268" s="12">
        <v>1.0000000000000001E-9</v>
      </c>
      <c r="K268" s="11">
        <v>613.6</v>
      </c>
      <c r="L268" s="11"/>
      <c r="M268" s="11">
        <f>($V$5/(Table414[[#This Row],[modified  Half Life]]*Table414[[#This Row],[Order of Magnatude]]))</f>
        <v>0</v>
      </c>
      <c r="N268" s="11"/>
      <c r="O268" s="11"/>
      <c r="P268" s="11"/>
      <c r="Q268" s="11"/>
      <c r="R268" s="11"/>
    </row>
    <row r="269" spans="1:18" x14ac:dyDescent="0.25">
      <c r="A269" s="10">
        <v>29</v>
      </c>
      <c r="B269" s="10">
        <v>40</v>
      </c>
      <c r="C269" s="10">
        <v>69</v>
      </c>
      <c r="D269" s="10" t="s">
        <v>50</v>
      </c>
      <c r="E269" s="2">
        <v>3828</v>
      </c>
      <c r="F269" s="2" t="s">
        <v>6069</v>
      </c>
      <c r="G269" s="10"/>
      <c r="H269" s="10">
        <v>39</v>
      </c>
      <c r="I269" s="10">
        <v>6</v>
      </c>
      <c r="J269" s="13">
        <v>1.0000000000000001E-9</v>
      </c>
      <c r="K269" s="10">
        <v>1085.8</v>
      </c>
      <c r="L269" s="10"/>
      <c r="M269" s="10">
        <f>($V$5/(Table414[[#This Row],[modified  Half Life]]*Table414[[#This Row],[Order of Magnatude]]))</f>
        <v>0</v>
      </c>
      <c r="N269" s="10"/>
      <c r="O269" s="10"/>
      <c r="P269" s="10"/>
      <c r="Q269" s="10"/>
      <c r="R269" s="10"/>
    </row>
    <row r="270" spans="1:18" x14ac:dyDescent="0.25">
      <c r="A270" s="11">
        <v>29</v>
      </c>
      <c r="B270" s="11">
        <v>43</v>
      </c>
      <c r="C270" s="11">
        <v>72</v>
      </c>
      <c r="D270" s="11" t="s">
        <v>50</v>
      </c>
      <c r="E270" s="2">
        <v>270.3</v>
      </c>
      <c r="F270" s="2" t="s">
        <v>6069</v>
      </c>
      <c r="G270" s="11"/>
      <c r="H270" s="11">
        <v>17.600000000000001</v>
      </c>
      <c r="I270" s="11">
        <v>7</v>
      </c>
      <c r="J270" s="12">
        <v>1.0000000000000001E-9</v>
      </c>
      <c r="K270" s="11">
        <v>137.4</v>
      </c>
      <c r="L270" s="11">
        <v>1</v>
      </c>
      <c r="M270" s="11">
        <f>($V$5/(Table414[[#This Row],[modified  Half Life]]*Table414[[#This Row],[Order of Magnatude]]))</f>
        <v>0</v>
      </c>
      <c r="N270" s="11"/>
      <c r="O270" s="11"/>
      <c r="P270" s="11"/>
      <c r="Q270" s="11"/>
      <c r="R270" s="11"/>
    </row>
    <row r="271" spans="1:18" x14ac:dyDescent="0.25">
      <c r="A271" s="10">
        <v>29</v>
      </c>
      <c r="B271" s="10">
        <v>46</v>
      </c>
      <c r="C271" s="10">
        <v>75</v>
      </c>
      <c r="D271" s="10" t="s">
        <v>50</v>
      </c>
      <c r="E271" s="2">
        <v>61.7</v>
      </c>
      <c r="F271" s="2" t="s">
        <v>6066</v>
      </c>
      <c r="G271" s="10"/>
      <c r="H271" s="10">
        <v>310</v>
      </c>
      <c r="I271" s="10">
        <v>8</v>
      </c>
      <c r="J271" s="13">
        <v>1.0000000000000001E-9</v>
      </c>
      <c r="K271" s="10">
        <v>61.7</v>
      </c>
      <c r="L271" s="10">
        <v>4</v>
      </c>
      <c r="M271" s="10">
        <f>($V$5/(Table414[[#This Row],[modified  Half Life]]*Table414[[#This Row],[Order of Magnatude]]))</f>
        <v>0</v>
      </c>
      <c r="N271" s="10"/>
      <c r="O271" s="10"/>
      <c r="P271" s="10"/>
      <c r="Q271" s="10"/>
      <c r="R271" s="10"/>
    </row>
    <row r="272" spans="1:18" x14ac:dyDescent="0.25">
      <c r="A272" s="11">
        <v>29</v>
      </c>
      <c r="B272" s="11">
        <v>46</v>
      </c>
      <c r="C272" s="11">
        <v>75</v>
      </c>
      <c r="D272" s="11" t="s">
        <v>50</v>
      </c>
      <c r="E272" s="2">
        <v>66.2</v>
      </c>
      <c r="F272" s="2" t="s">
        <v>6066</v>
      </c>
      <c r="G272" s="11"/>
      <c r="H272" s="11">
        <v>149</v>
      </c>
      <c r="I272" s="11">
        <v>5</v>
      </c>
      <c r="J272" s="12">
        <v>1.0000000000000001E-9</v>
      </c>
      <c r="K272" s="11">
        <v>66.2</v>
      </c>
      <c r="L272" s="11">
        <v>4</v>
      </c>
      <c r="M272" s="11">
        <f>($V$5/(Table414[[#This Row],[modified  Half Life]]*Table414[[#This Row],[Order of Magnatude]]))</f>
        <v>0</v>
      </c>
      <c r="N272" s="11"/>
      <c r="O272" s="11"/>
      <c r="P272" s="11"/>
      <c r="Q272" s="11"/>
      <c r="R272" s="11"/>
    </row>
    <row r="273" spans="1:18" x14ac:dyDescent="0.25">
      <c r="A273" s="10">
        <v>66</v>
      </c>
      <c r="B273" s="10">
        <v>81</v>
      </c>
      <c r="C273" s="10">
        <v>147</v>
      </c>
      <c r="D273" s="10" t="s">
        <v>2376</v>
      </c>
      <c r="E273" s="2">
        <v>3407.2</v>
      </c>
      <c r="F273" s="2" t="s">
        <v>6073</v>
      </c>
      <c r="G273" s="10"/>
      <c r="H273" s="10">
        <v>16</v>
      </c>
      <c r="I273" s="10">
        <v>3</v>
      </c>
      <c r="J273" s="13">
        <v>1.0000000000000001E-9</v>
      </c>
      <c r="K273" s="10">
        <v>243.4</v>
      </c>
      <c r="L273" s="10">
        <v>3</v>
      </c>
      <c r="M273" s="10">
        <f>($V$5/(Table414[[#This Row],[modified  Half Life]]*Table414[[#This Row],[Order of Magnatude]]))</f>
        <v>0</v>
      </c>
      <c r="N273" s="10"/>
      <c r="O273" s="10"/>
      <c r="P273" s="10"/>
      <c r="Q273" s="10"/>
      <c r="R273" s="10"/>
    </row>
    <row r="274" spans="1:18" x14ac:dyDescent="0.25">
      <c r="A274" s="11">
        <v>66</v>
      </c>
      <c r="B274" s="11">
        <v>81</v>
      </c>
      <c r="C274" s="11">
        <v>147</v>
      </c>
      <c r="D274" s="11" t="s">
        <v>2376</v>
      </c>
      <c r="E274" s="2">
        <v>3650.6</v>
      </c>
      <c r="F274" s="2" t="s">
        <v>6077</v>
      </c>
      <c r="G274" s="11"/>
      <c r="H274" s="11">
        <v>16</v>
      </c>
      <c r="I274" s="11">
        <v>3</v>
      </c>
      <c r="J274" s="12">
        <v>1.0000000000000001E-9</v>
      </c>
      <c r="K274" s="11">
        <v>92.3</v>
      </c>
      <c r="L274" s="11">
        <v>3</v>
      </c>
      <c r="M274" s="11">
        <f>($V$5/(Table414[[#This Row],[modified  Half Life]]*Table414[[#This Row],[Order of Magnatude]]))</f>
        <v>0</v>
      </c>
      <c r="N274" s="11"/>
      <c r="O274" s="11"/>
      <c r="P274" s="11"/>
      <c r="Q274" s="11"/>
      <c r="R274" s="11"/>
    </row>
    <row r="275" spans="1:18" x14ac:dyDescent="0.25">
      <c r="A275" s="11">
        <v>66</v>
      </c>
      <c r="B275" s="11">
        <v>82</v>
      </c>
      <c r="C275" s="11">
        <v>148</v>
      </c>
      <c r="D275" s="11" t="s">
        <v>2376</v>
      </c>
      <c r="E275" s="2">
        <v>2919.1</v>
      </c>
      <c r="F275" s="2"/>
      <c r="G275" s="11"/>
      <c r="H275" s="11">
        <v>471</v>
      </c>
      <c r="I275" s="11">
        <v>20</v>
      </c>
      <c r="J275" s="12">
        <v>1.0000000000000001E-9</v>
      </c>
      <c r="K275" s="11">
        <v>86.9</v>
      </c>
      <c r="L275" s="11"/>
      <c r="M275" s="11">
        <f>($V$5/(Table414[[#This Row],[modified  Half Life]]*Table414[[#This Row],[Order of Magnatude]]))</f>
        <v>0</v>
      </c>
      <c r="N275" s="11"/>
      <c r="O275" s="11"/>
      <c r="P275" s="11"/>
      <c r="Q275" s="11"/>
      <c r="R275" s="11"/>
    </row>
    <row r="276" spans="1:18" x14ac:dyDescent="0.25">
      <c r="A276" s="10">
        <v>66</v>
      </c>
      <c r="B276" s="10">
        <v>82</v>
      </c>
      <c r="C276" s="10">
        <v>148</v>
      </c>
      <c r="D276" s="10" t="s">
        <v>2376</v>
      </c>
      <c r="E276" s="2">
        <v>2832.2</v>
      </c>
      <c r="F276" s="2" t="s">
        <v>6069</v>
      </c>
      <c r="G276" s="10"/>
      <c r="H276" s="10">
        <v>65</v>
      </c>
      <c r="I276" s="10">
        <v>10</v>
      </c>
      <c r="J276" s="13">
        <v>1.0000000000000001E-9</v>
      </c>
      <c r="K276" s="10">
        <v>101.2</v>
      </c>
      <c r="L276" s="10">
        <v>6</v>
      </c>
      <c r="M276" s="10">
        <f>($V$5/(Table414[[#This Row],[modified  Half Life]]*Table414[[#This Row],[Order of Magnatude]]))</f>
        <v>0</v>
      </c>
      <c r="N276" s="10"/>
      <c r="O276" s="10"/>
      <c r="P276" s="10"/>
      <c r="Q276" s="10"/>
      <c r="R276" s="10"/>
    </row>
    <row r="277" spans="1:18" x14ac:dyDescent="0.25">
      <c r="A277" s="11">
        <v>66</v>
      </c>
      <c r="B277" s="11">
        <v>82</v>
      </c>
      <c r="C277" s="11">
        <v>148</v>
      </c>
      <c r="D277" s="11" t="s">
        <v>2376</v>
      </c>
      <c r="E277" s="2">
        <v>2832.2</v>
      </c>
      <c r="F277" s="2" t="s">
        <v>6069</v>
      </c>
      <c r="G277" s="11"/>
      <c r="H277" s="11">
        <v>65</v>
      </c>
      <c r="I277" s="11">
        <v>10</v>
      </c>
      <c r="J277" s="12">
        <v>1.0000000000000001E-9</v>
      </c>
      <c r="K277" s="11">
        <v>94.1</v>
      </c>
      <c r="L277" s="11">
        <v>2</v>
      </c>
      <c r="M277" s="11">
        <f>($V$5/(Table414[[#This Row],[modified  Half Life]]*Table414[[#This Row],[Order of Magnatude]]))</f>
        <v>0</v>
      </c>
      <c r="N277" s="11"/>
      <c r="O277" s="11"/>
      <c r="P277" s="11"/>
      <c r="Q277" s="11"/>
      <c r="R277" s="11"/>
    </row>
    <row r="278" spans="1:18" x14ac:dyDescent="0.25">
      <c r="A278" s="10">
        <v>66</v>
      </c>
      <c r="B278" s="10">
        <v>83</v>
      </c>
      <c r="C278" s="10">
        <v>149</v>
      </c>
      <c r="D278" s="10" t="s">
        <v>2376</v>
      </c>
      <c r="E278" s="2">
        <v>1073.24</v>
      </c>
      <c r="F278" s="2" t="s">
        <v>6077</v>
      </c>
      <c r="G278" s="10"/>
      <c r="H278" s="10">
        <v>12.5</v>
      </c>
      <c r="I278" s="10">
        <v>15</v>
      </c>
      <c r="J278" s="13">
        <v>1.0000000000000001E-9</v>
      </c>
      <c r="K278" s="10">
        <v>1073.2</v>
      </c>
      <c r="L278" s="10">
        <v>1</v>
      </c>
      <c r="M278" s="10">
        <f>($V$5/(Table414[[#This Row],[modified  Half Life]]*Table414[[#This Row],[Order of Magnatude]]))</f>
        <v>0</v>
      </c>
      <c r="N278" s="10"/>
      <c r="O278" s="10"/>
      <c r="P278" s="10"/>
      <c r="Q278" s="10"/>
      <c r="R278" s="10"/>
    </row>
    <row r="279" spans="1:18" x14ac:dyDescent="0.25">
      <c r="A279" s="11">
        <v>66</v>
      </c>
      <c r="B279" s="11">
        <v>83</v>
      </c>
      <c r="C279" s="11">
        <v>149</v>
      </c>
      <c r="D279" s="11" t="s">
        <v>2376</v>
      </c>
      <c r="E279" s="2">
        <v>8520.5</v>
      </c>
      <c r="F279" s="2" t="s">
        <v>6079</v>
      </c>
      <c r="G279" s="11"/>
      <c r="H279" s="11">
        <v>28</v>
      </c>
      <c r="I279" s="11">
        <v>2</v>
      </c>
      <c r="J279" s="12">
        <v>1.0000000000000001E-9</v>
      </c>
      <c r="K279" s="11" t="s">
        <v>2620</v>
      </c>
      <c r="L279" s="11"/>
      <c r="M279" s="11">
        <f>($V$5/(Table414[[#This Row],[modified  Half Life]]*Table414[[#This Row],[Order of Magnatude]]))</f>
        <v>0</v>
      </c>
      <c r="N279" s="11"/>
      <c r="O279" s="11"/>
      <c r="P279" s="11"/>
      <c r="Q279" s="11"/>
      <c r="R279" s="11"/>
    </row>
    <row r="280" spans="1:18" x14ac:dyDescent="0.25">
      <c r="A280" s="11">
        <v>66</v>
      </c>
      <c r="B280" s="11">
        <v>83</v>
      </c>
      <c r="C280" s="11">
        <v>149</v>
      </c>
      <c r="D280" s="11" t="s">
        <v>2376</v>
      </c>
      <c r="E280" s="2">
        <v>8520.5</v>
      </c>
      <c r="F280" s="2" t="s">
        <v>6079</v>
      </c>
      <c r="G280" s="11"/>
      <c r="H280" s="11">
        <v>28</v>
      </c>
      <c r="I280" s="11">
        <v>2</v>
      </c>
      <c r="J280" s="12">
        <v>1.0000000000000001E-9</v>
      </c>
      <c r="K280" s="11" t="s">
        <v>2621</v>
      </c>
      <c r="L280" s="11"/>
      <c r="M280" s="11">
        <f>($V$5/(Table414[[#This Row],[modified  Half Life]]*Table414[[#This Row],[Order of Magnatude]]))</f>
        <v>0</v>
      </c>
      <c r="N280" s="11"/>
      <c r="O280" s="11"/>
      <c r="P280" s="11"/>
      <c r="Q280" s="11"/>
      <c r="R280" s="11"/>
    </row>
    <row r="281" spans="1:18" x14ac:dyDescent="0.25">
      <c r="A281" s="11">
        <v>66</v>
      </c>
      <c r="B281" s="11">
        <v>85</v>
      </c>
      <c r="C281" s="11">
        <v>151</v>
      </c>
      <c r="D281" s="11" t="s">
        <v>2376</v>
      </c>
      <c r="E281" s="2">
        <v>6032.2</v>
      </c>
      <c r="F281" s="2" t="s">
        <v>6073</v>
      </c>
      <c r="G281" s="11"/>
      <c r="H281" s="11">
        <v>11.9</v>
      </c>
      <c r="I281" s="11">
        <v>8</v>
      </c>
      <c r="J281" s="12">
        <v>1.0000000000000001E-9</v>
      </c>
      <c r="K281" s="11">
        <v>25</v>
      </c>
      <c r="L281" s="11"/>
      <c r="M281" s="11">
        <f>($V$5/(Table414[[#This Row],[modified  Half Life]]*Table414[[#This Row],[Order of Magnatude]]))</f>
        <v>0</v>
      </c>
      <c r="N281" s="11"/>
      <c r="O281" s="11"/>
      <c r="P281" s="11"/>
      <c r="Q281" s="11"/>
      <c r="R281" s="11"/>
    </row>
    <row r="282" spans="1:18" x14ac:dyDescent="0.25">
      <c r="A282" s="11">
        <v>66</v>
      </c>
      <c r="B282" s="11">
        <v>86</v>
      </c>
      <c r="C282" s="11">
        <v>152</v>
      </c>
      <c r="D282" s="11" t="s">
        <v>2376</v>
      </c>
      <c r="E282" s="2">
        <v>5088.1000000000004</v>
      </c>
      <c r="F282" s="2" t="s">
        <v>6065</v>
      </c>
      <c r="G282" s="11"/>
      <c r="H282" s="11">
        <v>60</v>
      </c>
      <c r="I282" s="11">
        <v>4</v>
      </c>
      <c r="J282" s="12">
        <v>1.0000000000000001E-9</v>
      </c>
      <c r="K282" s="11">
        <v>53.3</v>
      </c>
      <c r="L282" s="11">
        <v>2</v>
      </c>
      <c r="M282" s="11">
        <f>($V$5/(Table414[[#This Row],[modified  Half Life]]*Table414[[#This Row],[Order of Magnatude]]))</f>
        <v>0</v>
      </c>
      <c r="N282" s="11"/>
      <c r="O282" s="11"/>
      <c r="P282" s="11"/>
      <c r="Q282" s="11"/>
      <c r="R282" s="11"/>
    </row>
    <row r="283" spans="1:18" x14ac:dyDescent="0.25">
      <c r="A283" s="10">
        <v>66</v>
      </c>
      <c r="B283" s="10">
        <v>89</v>
      </c>
      <c r="C283" s="10">
        <v>155</v>
      </c>
      <c r="D283" s="10" t="s">
        <v>2376</v>
      </c>
      <c r="E283" s="2">
        <v>234.33</v>
      </c>
      <c r="F283" s="2" t="s">
        <v>6065</v>
      </c>
      <c r="G283" s="10"/>
      <c r="H283" s="10">
        <v>51</v>
      </c>
      <c r="I283" s="10">
        <v>3</v>
      </c>
      <c r="J283" s="13">
        <v>1.0000000000000001E-9</v>
      </c>
      <c r="K283" s="10">
        <v>45.38</v>
      </c>
      <c r="L283" s="10">
        <v>5</v>
      </c>
      <c r="M283" s="10">
        <f>($V$5/(Table414[[#This Row],[modified  Half Life]]*Table414[[#This Row],[Order of Magnatude]]))</f>
        <v>0</v>
      </c>
      <c r="N283" s="10"/>
      <c r="O283" s="10"/>
      <c r="P283" s="10"/>
      <c r="Q283" s="10"/>
      <c r="R283" s="10"/>
    </row>
    <row r="284" spans="1:18" x14ac:dyDescent="0.25">
      <c r="A284" s="11">
        <v>66</v>
      </c>
      <c r="B284" s="11">
        <v>95</v>
      </c>
      <c r="C284" s="11">
        <v>161</v>
      </c>
      <c r="D284" s="11" t="s">
        <v>2376</v>
      </c>
      <c r="E284" s="2">
        <v>485.7</v>
      </c>
      <c r="F284" s="2" t="s">
        <v>6068</v>
      </c>
      <c r="G284" s="11"/>
      <c r="H284" s="11">
        <v>29.1</v>
      </c>
      <c r="I284" s="11">
        <v>11</v>
      </c>
      <c r="J284" s="12">
        <v>1.0000000000000001E-9</v>
      </c>
      <c r="K284" s="11">
        <v>25.651350000000001</v>
      </c>
      <c r="L284" s="11">
        <v>3</v>
      </c>
      <c r="M284" s="11">
        <f>($V$5/(Table414[[#This Row],[modified  Half Life]]*Table414[[#This Row],[Order of Magnatude]]))</f>
        <v>0</v>
      </c>
      <c r="N284" s="11"/>
      <c r="O284" s="11"/>
      <c r="P284" s="11"/>
      <c r="Q284" s="11"/>
      <c r="R284" s="11"/>
    </row>
    <row r="285" spans="1:18" x14ac:dyDescent="0.25">
      <c r="A285" s="10">
        <v>66</v>
      </c>
      <c r="B285" s="10">
        <v>104</v>
      </c>
      <c r="C285" s="10">
        <v>170</v>
      </c>
      <c r="D285" s="10" t="s">
        <v>2376</v>
      </c>
      <c r="E285" s="2">
        <v>1643.8</v>
      </c>
      <c r="F285" s="2" t="s">
        <v>6065</v>
      </c>
      <c r="G285" s="10"/>
      <c r="H285" s="10">
        <v>990</v>
      </c>
      <c r="I285" s="11">
        <v>40</v>
      </c>
      <c r="J285" s="12">
        <v>1.0000000000000001E-9</v>
      </c>
      <c r="K285" s="10">
        <v>255</v>
      </c>
      <c r="L285" s="11" t="s">
        <v>6067</v>
      </c>
      <c r="M285" s="11">
        <f>($V$5/(Table414[[#This Row],[modified  Half Life]]*Table414[[#This Row],[Order of Magnatude]]))</f>
        <v>0</v>
      </c>
      <c r="N285" s="11"/>
      <c r="O285" s="11"/>
      <c r="P285" s="11"/>
      <c r="Q285" s="11"/>
      <c r="R285" s="11"/>
    </row>
    <row r="286" spans="1:18" x14ac:dyDescent="0.25">
      <c r="A286" s="10">
        <v>66</v>
      </c>
      <c r="B286" s="10">
        <v>104</v>
      </c>
      <c r="C286" s="10">
        <v>170</v>
      </c>
      <c r="D286" s="10" t="s">
        <v>2376</v>
      </c>
      <c r="E286" s="2">
        <v>1643.8</v>
      </c>
      <c r="F286" s="2" t="s">
        <v>6065</v>
      </c>
      <c r="G286" s="10"/>
      <c r="H286" s="10">
        <v>990</v>
      </c>
      <c r="I286" s="11">
        <v>40</v>
      </c>
      <c r="J286" s="12">
        <v>1.0000000000000001E-9</v>
      </c>
      <c r="K286" s="10">
        <v>386.33</v>
      </c>
      <c r="L286" s="11" t="s">
        <v>6074</v>
      </c>
      <c r="M286" s="11">
        <f>($V$5/(Table414[[#This Row],[modified  Half Life]]*Table414[[#This Row],[Order of Magnatude]]))</f>
        <v>0</v>
      </c>
      <c r="N286" s="11"/>
      <c r="O286" s="11"/>
      <c r="P286" s="11"/>
      <c r="Q286" s="11"/>
      <c r="R286" s="11"/>
    </row>
    <row r="287" spans="1:18" x14ac:dyDescent="0.25">
      <c r="A287" s="10">
        <v>66</v>
      </c>
      <c r="B287" s="10">
        <v>104</v>
      </c>
      <c r="C287" s="10">
        <v>170</v>
      </c>
      <c r="D287" s="10" t="s">
        <v>2376</v>
      </c>
      <c r="E287" s="2">
        <v>1643.8</v>
      </c>
      <c r="F287" s="2" t="s">
        <v>6065</v>
      </c>
      <c r="G287" s="10"/>
      <c r="H287" s="10">
        <v>990</v>
      </c>
      <c r="I287" s="11">
        <v>40</v>
      </c>
      <c r="J287" s="12">
        <v>1.0000000000000001E-9</v>
      </c>
      <c r="K287" s="10">
        <v>496.64</v>
      </c>
      <c r="L287" s="11" t="s">
        <v>6082</v>
      </c>
      <c r="M287" s="11">
        <f>($V$5/(Table414[[#This Row],[modified  Half Life]]*Table414[[#This Row],[Order of Magnatude]]))</f>
        <v>0</v>
      </c>
      <c r="N287" s="11"/>
      <c r="O287" s="11"/>
      <c r="P287" s="11"/>
      <c r="Q287" s="11"/>
      <c r="R287" s="11"/>
    </row>
    <row r="288" spans="1:18" x14ac:dyDescent="0.25">
      <c r="A288" s="10">
        <v>66</v>
      </c>
      <c r="B288" s="10">
        <v>104</v>
      </c>
      <c r="C288" s="10">
        <v>170</v>
      </c>
      <c r="D288" s="10" t="s">
        <v>2376</v>
      </c>
      <c r="E288" s="2">
        <v>1643.8</v>
      </c>
      <c r="F288" s="2" t="s">
        <v>6065</v>
      </c>
      <c r="G288" s="10"/>
      <c r="H288" s="10">
        <v>990</v>
      </c>
      <c r="I288" s="11">
        <v>40</v>
      </c>
      <c r="J288" s="12">
        <v>1.0000000000000001E-9</v>
      </c>
      <c r="K288" s="10">
        <v>527.28</v>
      </c>
      <c r="L288" s="11" t="s">
        <v>6083</v>
      </c>
      <c r="M288" s="11">
        <f>($V$5/(Table414[[#This Row],[modified  Half Life]]*Table414[[#This Row],[Order of Magnatude]]))</f>
        <v>0</v>
      </c>
      <c r="N288" s="11"/>
      <c r="O288" s="11"/>
      <c r="P288" s="11"/>
      <c r="Q288" s="11"/>
      <c r="R288" s="11"/>
    </row>
    <row r="289" spans="1:18" x14ac:dyDescent="0.25">
      <c r="A289" s="10">
        <v>66</v>
      </c>
      <c r="B289" s="10">
        <v>104</v>
      </c>
      <c r="C289" s="10">
        <v>170</v>
      </c>
      <c r="D289" s="10" t="s">
        <v>2376</v>
      </c>
      <c r="E289" s="2">
        <v>1643.8</v>
      </c>
      <c r="F289" s="2" t="s">
        <v>6065</v>
      </c>
      <c r="G289" s="10"/>
      <c r="H289" s="10">
        <v>990</v>
      </c>
      <c r="I289" s="11">
        <v>40</v>
      </c>
      <c r="J289" s="12">
        <v>1.0000000000000001E-9</v>
      </c>
      <c r="K289" s="10">
        <v>1148.9000000000001</v>
      </c>
      <c r="L289" s="11" t="s">
        <v>6070</v>
      </c>
      <c r="M289" s="11">
        <f>($V$5/(Table414[[#This Row],[modified  Half Life]]*Table414[[#This Row],[Order of Magnatude]]))</f>
        <v>0</v>
      </c>
      <c r="N289" s="11"/>
      <c r="O289" s="11"/>
      <c r="P289" s="11"/>
      <c r="Q289" s="11"/>
      <c r="R289" s="11"/>
    </row>
    <row r="290" spans="1:18" x14ac:dyDescent="0.25">
      <c r="A290" s="10">
        <v>66</v>
      </c>
      <c r="B290" s="10">
        <v>104</v>
      </c>
      <c r="C290" s="10">
        <v>170</v>
      </c>
      <c r="D290" s="10" t="s">
        <v>2376</v>
      </c>
      <c r="E290" s="2">
        <v>1643.8</v>
      </c>
      <c r="F290" s="2" t="s">
        <v>6065</v>
      </c>
      <c r="G290" s="10"/>
      <c r="H290" s="10">
        <v>990</v>
      </c>
      <c r="I290" s="11">
        <v>40</v>
      </c>
      <c r="J290" s="12">
        <v>1.0000000000000001E-9</v>
      </c>
      <c r="K290" s="10">
        <v>1406</v>
      </c>
      <c r="L290" s="11" t="s">
        <v>6067</v>
      </c>
      <c r="M290" s="11">
        <f>($V$5/(Table414[[#This Row],[modified  Half Life]]*Table414[[#This Row],[Order of Magnatude]]))</f>
        <v>0</v>
      </c>
      <c r="N290" s="11"/>
      <c r="O290" s="11"/>
      <c r="P290" s="11"/>
      <c r="Q290" s="11"/>
      <c r="R290" s="11"/>
    </row>
    <row r="291" spans="1:18" x14ac:dyDescent="0.25">
      <c r="A291" s="10">
        <v>68</v>
      </c>
      <c r="B291" s="10">
        <v>82</v>
      </c>
      <c r="C291" s="10">
        <v>150</v>
      </c>
      <c r="D291" s="10" t="s">
        <v>2601</v>
      </c>
      <c r="E291" s="2">
        <v>2733.3</v>
      </c>
      <c r="F291" s="2" t="s">
        <v>6066</v>
      </c>
      <c r="G291" s="10"/>
      <c r="H291" s="10">
        <v>20</v>
      </c>
      <c r="I291" s="10"/>
      <c r="J291" s="13">
        <v>1.0000000000000001E-9</v>
      </c>
      <c r="K291" s="10">
        <v>100.52</v>
      </c>
      <c r="L291" s="10">
        <v>9</v>
      </c>
      <c r="M291" s="10">
        <f>($V$5/(Table414[[#This Row],[modified  Half Life]]*Table414[[#This Row],[Order of Magnatude]]))</f>
        <v>0</v>
      </c>
      <c r="N291" s="10"/>
      <c r="O291" s="10"/>
      <c r="P291" s="10"/>
      <c r="Q291" s="10"/>
      <c r="R291" s="10"/>
    </row>
    <row r="292" spans="1:18" x14ac:dyDescent="0.25">
      <c r="A292" s="11">
        <v>68</v>
      </c>
      <c r="B292" s="11">
        <v>82</v>
      </c>
      <c r="C292" s="11">
        <v>150</v>
      </c>
      <c r="D292" s="11" t="s">
        <v>2601</v>
      </c>
      <c r="E292" s="2">
        <v>2733.3</v>
      </c>
      <c r="F292" s="2" t="s">
        <v>6066</v>
      </c>
      <c r="G292" s="11"/>
      <c r="H292" s="11">
        <v>15</v>
      </c>
      <c r="I292" s="11">
        <v>4</v>
      </c>
      <c r="J292" s="12">
        <v>1.0000000000000001E-9</v>
      </c>
      <c r="K292" s="11">
        <v>1013.1</v>
      </c>
      <c r="L292" s="11">
        <v>3</v>
      </c>
      <c r="M292" s="11">
        <f>($V$5/(Table414[[#This Row],[modified  Half Life]]*Table414[[#This Row],[Order of Magnatude]]))</f>
        <v>0</v>
      </c>
      <c r="N292" s="11"/>
      <c r="O292" s="11"/>
      <c r="P292" s="11"/>
      <c r="Q292" s="11"/>
      <c r="R292" s="11"/>
    </row>
    <row r="293" spans="1:18" x14ac:dyDescent="0.25">
      <c r="A293" s="11">
        <v>68</v>
      </c>
      <c r="B293" s="11">
        <v>82</v>
      </c>
      <c r="C293" s="11">
        <v>150</v>
      </c>
      <c r="D293" s="11" t="s">
        <v>2601</v>
      </c>
      <c r="E293" s="2">
        <v>2796.5</v>
      </c>
      <c r="F293" s="2" t="s">
        <v>6072</v>
      </c>
      <c r="G293" s="11"/>
      <c r="H293" s="11">
        <v>20</v>
      </c>
      <c r="I293" s="11"/>
      <c r="J293" s="12">
        <v>1.0000000000000001E-9</v>
      </c>
      <c r="K293" s="11">
        <v>112.6</v>
      </c>
      <c r="L293" s="11">
        <v>3</v>
      </c>
      <c r="M293" s="11">
        <f>($V$5/(Table414[[#This Row],[modified  Half Life]]*Table414[[#This Row],[Order of Magnatude]]))</f>
        <v>0</v>
      </c>
      <c r="N293" s="11"/>
      <c r="O293" s="11"/>
      <c r="P293" s="11"/>
      <c r="Q293" s="11"/>
      <c r="R293" s="11"/>
    </row>
    <row r="294" spans="1:18" x14ac:dyDescent="0.25">
      <c r="A294" s="11">
        <v>68</v>
      </c>
      <c r="B294" s="11">
        <v>82</v>
      </c>
      <c r="C294" s="11">
        <v>150</v>
      </c>
      <c r="D294" s="11" t="s">
        <v>2601</v>
      </c>
      <c r="E294" s="2">
        <v>7371.9</v>
      </c>
      <c r="F294" s="2" t="s">
        <v>6071</v>
      </c>
      <c r="G294" s="11"/>
      <c r="H294" s="11">
        <v>15</v>
      </c>
      <c r="I294" s="11">
        <v>4</v>
      </c>
      <c r="J294" s="12">
        <v>1.0000000000000001E-9</v>
      </c>
      <c r="K294" s="11">
        <v>219</v>
      </c>
      <c r="L294" s="11">
        <v>2</v>
      </c>
      <c r="M294" s="11">
        <f>($V$5/(Table414[[#This Row],[modified  Half Life]]*Table414[[#This Row],[Order of Magnatude]]))</f>
        <v>0</v>
      </c>
      <c r="N294" s="11"/>
      <c r="O294" s="11"/>
      <c r="P294" s="11"/>
      <c r="Q294" s="11"/>
      <c r="R294" s="11"/>
    </row>
    <row r="295" spans="1:18" x14ac:dyDescent="0.25">
      <c r="A295" s="11">
        <v>68</v>
      </c>
      <c r="B295" s="11">
        <v>82</v>
      </c>
      <c r="C295" s="11">
        <v>150</v>
      </c>
      <c r="D295" s="11" t="s">
        <v>2601</v>
      </c>
      <c r="E295" s="2">
        <v>7371.9</v>
      </c>
      <c r="F295" s="2" t="s">
        <v>6071</v>
      </c>
      <c r="G295" s="11"/>
      <c r="H295" s="11">
        <v>43</v>
      </c>
      <c r="I295" s="11">
        <v>3</v>
      </c>
      <c r="J295" s="12">
        <v>1.0000000000000001E-9</v>
      </c>
      <c r="K295" s="11">
        <v>360.1</v>
      </c>
      <c r="L295" s="11">
        <v>2</v>
      </c>
      <c r="M295" s="11">
        <f>($V$5/(Table414[[#This Row],[modified  Half Life]]*Table414[[#This Row],[Order of Magnatude]]))</f>
        <v>0</v>
      </c>
      <c r="N295" s="11"/>
      <c r="O295" s="11"/>
      <c r="P295" s="11"/>
      <c r="Q295" s="11"/>
      <c r="R295" s="11"/>
    </row>
    <row r="296" spans="1:18" x14ac:dyDescent="0.25">
      <c r="A296" s="10">
        <v>68</v>
      </c>
      <c r="B296" s="10">
        <v>82</v>
      </c>
      <c r="C296" s="10">
        <v>150</v>
      </c>
      <c r="D296" s="10" t="s">
        <v>2601</v>
      </c>
      <c r="E296" s="2">
        <v>7371.9</v>
      </c>
      <c r="F296" s="2" t="s">
        <v>6071</v>
      </c>
      <c r="G296" s="10"/>
      <c r="H296" s="10">
        <v>15</v>
      </c>
      <c r="I296" s="10">
        <v>4</v>
      </c>
      <c r="J296" s="13">
        <v>1.0000000000000001E-9</v>
      </c>
      <c r="K296" s="10">
        <v>39.4</v>
      </c>
      <c r="L296" s="10">
        <v>4</v>
      </c>
      <c r="M296" s="10">
        <f>($V$5/(Table414[[#This Row],[modified  Half Life]]*Table414[[#This Row],[Order of Magnatude]]))</f>
        <v>0</v>
      </c>
      <c r="N296" s="10"/>
      <c r="O296" s="10"/>
      <c r="P296" s="10"/>
      <c r="Q296" s="10"/>
      <c r="R296" s="10"/>
    </row>
    <row r="297" spans="1:18" x14ac:dyDescent="0.25">
      <c r="A297" s="11">
        <v>68</v>
      </c>
      <c r="B297" s="11">
        <v>83</v>
      </c>
      <c r="C297" s="11">
        <v>151</v>
      </c>
      <c r="D297" s="11" t="s">
        <v>2601</v>
      </c>
      <c r="E297" s="2">
        <v>1140.3499999999999</v>
      </c>
      <c r="F297" s="2" t="s">
        <v>6082</v>
      </c>
      <c r="G297" s="11"/>
      <c r="H297" s="11">
        <v>10</v>
      </c>
      <c r="I297" s="11">
        <v>3</v>
      </c>
      <c r="J297" s="12">
        <v>1.0000000000000001E-9</v>
      </c>
      <c r="K297" s="11">
        <v>1140.2</v>
      </c>
      <c r="L297" s="11">
        <v>2</v>
      </c>
      <c r="M297" s="11">
        <f>($V$5/(Table414[[#This Row],[modified  Half Life]]*Table414[[#This Row],[Order of Magnatude]]))</f>
        <v>0</v>
      </c>
      <c r="N297" s="11"/>
      <c r="O297" s="11"/>
      <c r="P297" s="11"/>
      <c r="Q297" s="11"/>
      <c r="R297" s="11"/>
    </row>
    <row r="298" spans="1:18" x14ac:dyDescent="0.25">
      <c r="A298" s="11">
        <v>68</v>
      </c>
      <c r="B298" s="11">
        <v>83</v>
      </c>
      <c r="C298" s="11">
        <v>151</v>
      </c>
      <c r="D298" s="11" t="s">
        <v>2601</v>
      </c>
      <c r="E298" s="2">
        <v>1140.3499999999999</v>
      </c>
      <c r="F298" s="2" t="s">
        <v>6082</v>
      </c>
      <c r="G298" s="11"/>
      <c r="H298" s="11">
        <v>10</v>
      </c>
      <c r="I298" s="11">
        <v>3</v>
      </c>
      <c r="J298" s="12">
        <v>1.0000000000000001E-9</v>
      </c>
      <c r="K298" s="11">
        <v>338.5</v>
      </c>
      <c r="L298" s="11">
        <v>2</v>
      </c>
      <c r="M298" s="11">
        <f>($V$5/(Table414[[#This Row],[modified  Half Life]]*Table414[[#This Row],[Order of Magnatude]]))</f>
        <v>0</v>
      </c>
      <c r="N298" s="11"/>
      <c r="O298" s="11"/>
      <c r="P298" s="11"/>
      <c r="Q298" s="11"/>
      <c r="R298" s="11"/>
    </row>
    <row r="299" spans="1:18" x14ac:dyDescent="0.25">
      <c r="A299" s="11">
        <v>68</v>
      </c>
      <c r="B299" s="11">
        <v>84</v>
      </c>
      <c r="C299" s="11">
        <v>152</v>
      </c>
      <c r="D299" s="11" t="s">
        <v>2601</v>
      </c>
      <c r="E299" s="2">
        <v>13386.9</v>
      </c>
      <c r="F299" s="2" t="s">
        <v>6077</v>
      </c>
      <c r="G299" s="11"/>
      <c r="H299" s="11">
        <v>11</v>
      </c>
      <c r="I299" s="11">
        <v>1</v>
      </c>
      <c r="J299" s="12">
        <v>1.0000000000000001E-9</v>
      </c>
      <c r="K299" s="11">
        <v>357.9</v>
      </c>
      <c r="L299" s="11"/>
      <c r="M299" s="11">
        <f>($V$5/(Table414[[#This Row],[modified  Half Life]]*Table414[[#This Row],[Order of Magnatude]]))</f>
        <v>0</v>
      </c>
      <c r="N299" s="11"/>
      <c r="O299" s="11"/>
      <c r="P299" s="11"/>
      <c r="Q299" s="11"/>
      <c r="R299" s="11"/>
    </row>
    <row r="300" spans="1:18" x14ac:dyDescent="0.25">
      <c r="A300" s="10">
        <v>68</v>
      </c>
      <c r="B300" s="10">
        <v>84</v>
      </c>
      <c r="C300" s="10">
        <v>152</v>
      </c>
      <c r="D300" s="10" t="s">
        <v>2601</v>
      </c>
      <c r="E300" s="2">
        <v>13386.9</v>
      </c>
      <c r="F300" s="2" t="s">
        <v>6077</v>
      </c>
      <c r="G300" s="10"/>
      <c r="H300" s="10">
        <v>35</v>
      </c>
      <c r="I300" s="10">
        <v>4</v>
      </c>
      <c r="J300" s="13">
        <v>1.0000000000000001E-9</v>
      </c>
      <c r="K300" s="10">
        <v>1021</v>
      </c>
      <c r="L300" s="10">
        <v>7</v>
      </c>
      <c r="M300" s="10">
        <f>($V$5/(Table414[[#This Row],[modified  Half Life]]*Table414[[#This Row],[Order of Magnatude]]))</f>
        <v>0</v>
      </c>
      <c r="N300" s="10"/>
      <c r="O300" s="10"/>
      <c r="P300" s="10"/>
      <c r="Q300" s="10"/>
      <c r="R300" s="10"/>
    </row>
    <row r="301" spans="1:18" x14ac:dyDescent="0.25">
      <c r="A301" s="11">
        <v>68</v>
      </c>
      <c r="B301" s="11">
        <v>84</v>
      </c>
      <c r="C301" s="11">
        <v>152</v>
      </c>
      <c r="D301" s="11" t="s">
        <v>2601</v>
      </c>
      <c r="E301" s="2">
        <v>9711.7999999999993</v>
      </c>
      <c r="F301" s="2" t="s">
        <v>6072</v>
      </c>
      <c r="G301" s="11"/>
      <c r="H301" s="11">
        <v>35</v>
      </c>
      <c r="I301" s="11">
        <v>4</v>
      </c>
      <c r="J301" s="12">
        <v>1.0000000000000001E-9</v>
      </c>
      <c r="K301" s="11">
        <v>1051.9000000000001</v>
      </c>
      <c r="L301" s="11">
        <v>6</v>
      </c>
      <c r="M301" s="11">
        <f>($V$5/(Table414[[#This Row],[modified  Half Life]]*Table414[[#This Row],[Order of Magnatude]]))</f>
        <v>0</v>
      </c>
      <c r="N301" s="11"/>
      <c r="O301" s="11"/>
      <c r="P301" s="11"/>
      <c r="Q301" s="11"/>
      <c r="R301" s="11"/>
    </row>
    <row r="302" spans="1:18" x14ac:dyDescent="0.25">
      <c r="A302" s="11">
        <v>68</v>
      </c>
      <c r="B302" s="11">
        <v>84</v>
      </c>
      <c r="C302" s="11">
        <v>152</v>
      </c>
      <c r="D302" s="11" t="s">
        <v>2601</v>
      </c>
      <c r="E302" s="2">
        <v>9711.7999999999993</v>
      </c>
      <c r="F302" s="2" t="s">
        <v>6072</v>
      </c>
      <c r="G302" s="11"/>
      <c r="H302" s="11">
        <v>35</v>
      </c>
      <c r="I302" s="11">
        <v>4</v>
      </c>
      <c r="J302" s="12">
        <v>1.0000000000000001E-9</v>
      </c>
      <c r="K302" s="11">
        <v>1184.0999999999999</v>
      </c>
      <c r="L302" s="11">
        <v>6</v>
      </c>
      <c r="M302" s="11">
        <f>($V$5/(Table414[[#This Row],[modified  Half Life]]*Table414[[#This Row],[Order of Magnatude]]))</f>
        <v>0</v>
      </c>
      <c r="N302" s="11"/>
      <c r="O302" s="11"/>
      <c r="P302" s="11"/>
      <c r="Q302" s="11"/>
      <c r="R302" s="11"/>
    </row>
    <row r="303" spans="1:18" x14ac:dyDescent="0.25">
      <c r="A303" s="10">
        <v>68</v>
      </c>
      <c r="B303" s="10">
        <v>84</v>
      </c>
      <c r="C303" s="10">
        <v>152</v>
      </c>
      <c r="D303" s="10" t="s">
        <v>2601</v>
      </c>
      <c r="E303" s="2">
        <v>9711.7999999999993</v>
      </c>
      <c r="F303" s="2" t="s">
        <v>6072</v>
      </c>
      <c r="G303" s="10"/>
      <c r="H303" s="10">
        <v>11</v>
      </c>
      <c r="I303" s="10">
        <v>1</v>
      </c>
      <c r="J303" s="13">
        <v>1.0000000000000001E-9</v>
      </c>
      <c r="K303" s="10">
        <v>1265.5</v>
      </c>
      <c r="L303" s="10">
        <v>6</v>
      </c>
      <c r="M303" s="10">
        <f>($V$5/(Table414[[#This Row],[modified  Half Life]]*Table414[[#This Row],[Order of Magnatude]]))</f>
        <v>0</v>
      </c>
      <c r="N303" s="10"/>
      <c r="O303" s="10"/>
      <c r="P303" s="10"/>
      <c r="Q303" s="10"/>
      <c r="R303" s="10"/>
    </row>
    <row r="304" spans="1:18" x14ac:dyDescent="0.25">
      <c r="A304" s="10">
        <v>68</v>
      </c>
      <c r="B304" s="10">
        <v>84</v>
      </c>
      <c r="C304" s="10">
        <v>152</v>
      </c>
      <c r="D304" s="10" t="s">
        <v>2601</v>
      </c>
      <c r="E304" s="2">
        <v>9711.7999999999993</v>
      </c>
      <c r="F304" s="2" t="s">
        <v>6072</v>
      </c>
      <c r="G304" s="10"/>
      <c r="H304" s="10">
        <v>35</v>
      </c>
      <c r="I304" s="10">
        <v>4</v>
      </c>
      <c r="J304" s="13">
        <v>1.0000000000000001E-9</v>
      </c>
      <c r="K304" s="10">
        <v>848.3</v>
      </c>
      <c r="L304" s="10">
        <v>3</v>
      </c>
      <c r="M304" s="10">
        <f>($V$5/(Table414[[#This Row],[modified  Half Life]]*Table414[[#This Row],[Order of Magnatude]]))</f>
        <v>0</v>
      </c>
      <c r="N304" s="10"/>
      <c r="O304" s="10"/>
      <c r="P304" s="10"/>
      <c r="Q304" s="10"/>
      <c r="R304" s="10"/>
    </row>
    <row r="305" spans="1:18" x14ac:dyDescent="0.25">
      <c r="A305" s="10">
        <v>68</v>
      </c>
      <c r="B305" s="10">
        <v>85</v>
      </c>
      <c r="C305" s="10">
        <v>153</v>
      </c>
      <c r="D305" s="10" t="s">
        <v>2601</v>
      </c>
      <c r="E305" s="2">
        <v>2992.7</v>
      </c>
      <c r="F305" s="2"/>
      <c r="G305" s="10"/>
      <c r="H305" s="10">
        <v>10</v>
      </c>
      <c r="I305" s="10"/>
      <c r="J305" s="13">
        <v>1.0000000000000001E-9</v>
      </c>
      <c r="K305" s="10">
        <v>83.9</v>
      </c>
      <c r="L305" s="10"/>
      <c r="M305" s="10">
        <f>($V$5/(Table414[[#This Row],[modified  Half Life]]*Table414[[#This Row],[Order of Magnatude]]))</f>
        <v>0</v>
      </c>
      <c r="N305" s="10"/>
      <c r="O305" s="10"/>
      <c r="P305" s="10"/>
      <c r="Q305" s="10"/>
      <c r="R305" s="10"/>
    </row>
    <row r="306" spans="1:18" x14ac:dyDescent="0.25">
      <c r="A306" s="11">
        <v>68</v>
      </c>
      <c r="B306" s="11">
        <v>85</v>
      </c>
      <c r="C306" s="11">
        <v>153</v>
      </c>
      <c r="D306" s="11" t="s">
        <v>2601</v>
      </c>
      <c r="E306" s="2">
        <v>2992.7</v>
      </c>
      <c r="F306" s="2"/>
      <c r="G306" s="11"/>
      <c r="H306" s="11">
        <v>10</v>
      </c>
      <c r="I306" s="11"/>
      <c r="J306" s="12">
        <v>1.0000000000000001E-9</v>
      </c>
      <c r="K306" s="11">
        <v>194.5</v>
      </c>
      <c r="L306" s="11"/>
      <c r="M306" s="11">
        <f>($V$5/(Table414[[#This Row],[modified  Half Life]]*Table414[[#This Row],[Order of Magnatude]]))</f>
        <v>0</v>
      </c>
      <c r="N306" s="11"/>
      <c r="O306" s="11"/>
      <c r="P306" s="11"/>
      <c r="Q306" s="11"/>
      <c r="R306" s="11"/>
    </row>
    <row r="307" spans="1:18" x14ac:dyDescent="0.25">
      <c r="A307" s="10">
        <v>68</v>
      </c>
      <c r="B307" s="10">
        <v>85</v>
      </c>
      <c r="C307" s="10">
        <v>153</v>
      </c>
      <c r="D307" s="10" t="s">
        <v>2601</v>
      </c>
      <c r="E307" s="2">
        <v>3939.5</v>
      </c>
      <c r="F307" s="2"/>
      <c r="G307" s="10"/>
      <c r="H307" s="10">
        <v>10</v>
      </c>
      <c r="I307" s="10"/>
      <c r="J307" s="13">
        <v>1.0000000000000001E-9</v>
      </c>
      <c r="K307" s="10">
        <v>287.8</v>
      </c>
      <c r="L307" s="10"/>
      <c r="M307" s="10">
        <f>($V$5/(Table414[[#This Row],[modified  Half Life]]*Table414[[#This Row],[Order of Magnatude]]))</f>
        <v>0</v>
      </c>
      <c r="N307" s="10"/>
      <c r="O307" s="10"/>
      <c r="P307" s="10"/>
      <c r="Q307" s="10"/>
      <c r="R307" s="10"/>
    </row>
    <row r="308" spans="1:18" x14ac:dyDescent="0.25">
      <c r="A308" s="11">
        <v>68</v>
      </c>
      <c r="B308" s="11">
        <v>85</v>
      </c>
      <c r="C308" s="11">
        <v>153</v>
      </c>
      <c r="D308" s="11" t="s">
        <v>2601</v>
      </c>
      <c r="E308" s="2">
        <v>3939.5</v>
      </c>
      <c r="F308" s="2"/>
      <c r="G308" s="11"/>
      <c r="H308" s="11">
        <v>248</v>
      </c>
      <c r="I308" s="11">
        <v>32</v>
      </c>
      <c r="J308" s="12">
        <v>1.0000000000000001E-9</v>
      </c>
      <c r="K308" s="11">
        <v>356.3</v>
      </c>
      <c r="L308" s="11"/>
      <c r="M308" s="11">
        <f>($V$5/(Table414[[#This Row],[modified  Half Life]]*Table414[[#This Row],[Order of Magnatude]]))</f>
        <v>0</v>
      </c>
      <c r="N308" s="11"/>
      <c r="O308" s="11"/>
      <c r="P308" s="11"/>
      <c r="Q308" s="11"/>
      <c r="R308" s="11"/>
    </row>
    <row r="309" spans="1:18" x14ac:dyDescent="0.25">
      <c r="A309" s="10">
        <v>68</v>
      </c>
      <c r="B309" s="10">
        <v>85</v>
      </c>
      <c r="C309" s="10">
        <v>153</v>
      </c>
      <c r="D309" s="10" t="s">
        <v>2601</v>
      </c>
      <c r="E309" s="2">
        <v>5248.1</v>
      </c>
      <c r="F309" s="2" t="s">
        <v>6069</v>
      </c>
      <c r="G309" s="10"/>
      <c r="H309" s="10">
        <v>248</v>
      </c>
      <c r="I309" s="10">
        <v>32</v>
      </c>
      <c r="J309" s="13">
        <v>1.0000000000000001E-9</v>
      </c>
      <c r="K309" s="10">
        <v>403.7</v>
      </c>
      <c r="L309" s="10"/>
      <c r="M309" s="10">
        <f>($V$5/(Table414[[#This Row],[modified  Half Life]]*Table414[[#This Row],[Order of Magnatude]]))</f>
        <v>0</v>
      </c>
      <c r="N309" s="10"/>
      <c r="O309" s="10"/>
      <c r="P309" s="10"/>
      <c r="Q309" s="10"/>
      <c r="R309" s="10"/>
    </row>
    <row r="310" spans="1:18" x14ac:dyDescent="0.25">
      <c r="A310" s="11">
        <v>68</v>
      </c>
      <c r="B310" s="11">
        <v>85</v>
      </c>
      <c r="C310" s="11">
        <v>153</v>
      </c>
      <c r="D310" s="11" t="s">
        <v>2601</v>
      </c>
      <c r="E310" s="2">
        <v>5248.1</v>
      </c>
      <c r="F310" s="2" t="s">
        <v>6069</v>
      </c>
      <c r="G310" s="11"/>
      <c r="H310" s="11">
        <v>248</v>
      </c>
      <c r="I310" s="11">
        <v>32</v>
      </c>
      <c r="J310" s="12">
        <v>1.0000000000000001E-9</v>
      </c>
      <c r="K310" s="11">
        <v>428.7</v>
      </c>
      <c r="L310" s="11"/>
      <c r="M310" s="11">
        <f>($V$5/(Table414[[#This Row],[modified  Half Life]]*Table414[[#This Row],[Order of Magnatude]]))</f>
        <v>0</v>
      </c>
      <c r="N310" s="11"/>
      <c r="O310" s="11"/>
      <c r="P310" s="11"/>
      <c r="Q310" s="11"/>
      <c r="R310" s="11"/>
    </row>
    <row r="311" spans="1:18" x14ac:dyDescent="0.25">
      <c r="A311" s="11">
        <v>68</v>
      </c>
      <c r="B311" s="11">
        <v>85</v>
      </c>
      <c r="C311" s="11">
        <v>153</v>
      </c>
      <c r="D311" s="11" t="s">
        <v>2601</v>
      </c>
      <c r="E311" s="2">
        <v>5248.1</v>
      </c>
      <c r="F311" s="2" t="s">
        <v>6069</v>
      </c>
      <c r="G311" s="11"/>
      <c r="H311" s="11">
        <v>10</v>
      </c>
      <c r="I311" s="11"/>
      <c r="J311" s="12">
        <v>1.0000000000000001E-9</v>
      </c>
      <c r="K311" s="11">
        <v>946.7</v>
      </c>
      <c r="L311" s="11"/>
      <c r="M311" s="11">
        <f>($V$5/(Table414[[#This Row],[modified  Half Life]]*Table414[[#This Row],[Order of Magnatude]]))</f>
        <v>0</v>
      </c>
      <c r="N311" s="11"/>
      <c r="O311" s="11"/>
      <c r="P311" s="11"/>
      <c r="Q311" s="11"/>
      <c r="R311" s="11"/>
    </row>
    <row r="312" spans="1:18" x14ac:dyDescent="0.25">
      <c r="A312" s="11">
        <v>68</v>
      </c>
      <c r="B312" s="11">
        <v>87</v>
      </c>
      <c r="C312" s="11">
        <v>155</v>
      </c>
      <c r="D312" s="11" t="s">
        <v>2601</v>
      </c>
      <c r="E312" s="2">
        <v>563.29999999999995</v>
      </c>
      <c r="F312" s="2" t="s">
        <v>6065</v>
      </c>
      <c r="G312" s="11"/>
      <c r="H312" s="11">
        <v>34.799999999999997</v>
      </c>
      <c r="I312" s="11">
        <v>6</v>
      </c>
      <c r="J312" s="12">
        <v>1.0000000000000001E-9</v>
      </c>
      <c r="K312" s="11">
        <v>31.5</v>
      </c>
      <c r="L312" s="11">
        <v>1</v>
      </c>
      <c r="M312" s="11">
        <f>($V$5/(Table414[[#This Row],[modified  Half Life]]*Table414[[#This Row],[Order of Magnatude]]))</f>
        <v>0</v>
      </c>
      <c r="N312" s="11"/>
      <c r="O312" s="11"/>
      <c r="P312" s="11"/>
      <c r="Q312" s="11"/>
      <c r="R312" s="11"/>
    </row>
    <row r="313" spans="1:18" x14ac:dyDescent="0.25">
      <c r="A313" s="11">
        <v>68</v>
      </c>
      <c r="B313" s="11">
        <v>93</v>
      </c>
      <c r="C313" s="11">
        <v>161</v>
      </c>
      <c r="D313" s="11" t="s">
        <v>2601</v>
      </c>
      <c r="E313" s="2">
        <v>396.44</v>
      </c>
      <c r="F313" s="2" t="s">
        <v>6066</v>
      </c>
      <c r="G313" s="11"/>
      <c r="H313" s="11">
        <v>84</v>
      </c>
      <c r="I313" s="11">
        <v>10</v>
      </c>
      <c r="J313" s="12">
        <v>1.0000000000000001E-9</v>
      </c>
      <c r="K313" s="11">
        <v>45.54</v>
      </c>
      <c r="L313" s="11">
        <v>3</v>
      </c>
      <c r="M313" s="11">
        <f>($V$5/(Table414[[#This Row],[modified  Half Life]]*Table414[[#This Row],[Order of Magnatude]]))</f>
        <v>0</v>
      </c>
      <c r="N313" s="11"/>
      <c r="O313" s="11"/>
      <c r="P313" s="11"/>
      <c r="Q313" s="11"/>
      <c r="R313" s="11"/>
    </row>
    <row r="314" spans="1:18" x14ac:dyDescent="0.25">
      <c r="A314" s="10">
        <v>68</v>
      </c>
      <c r="B314" s="10">
        <v>94</v>
      </c>
      <c r="C314" s="10">
        <v>162</v>
      </c>
      <c r="D314" s="10" t="s">
        <v>2601</v>
      </c>
      <c r="E314" s="2">
        <v>2026.7</v>
      </c>
      <c r="F314" s="2" t="s">
        <v>6071</v>
      </c>
      <c r="G314" s="10"/>
      <c r="H314" s="10">
        <v>77</v>
      </c>
      <c r="I314" s="11">
        <v>4</v>
      </c>
      <c r="J314" s="12">
        <v>1.0000000000000001E-9</v>
      </c>
      <c r="K314" s="10">
        <v>930.1</v>
      </c>
      <c r="L314" s="11" t="s">
        <v>6066</v>
      </c>
      <c r="M314" s="11">
        <f>($V$5/(Table414[[#This Row],[modified  Half Life]]*Table414[[#This Row],[Order of Magnatude]]))</f>
        <v>0</v>
      </c>
      <c r="N314" s="11"/>
      <c r="O314" s="11"/>
      <c r="P314" s="11"/>
      <c r="Q314" s="11"/>
      <c r="R314" s="11"/>
    </row>
    <row r="315" spans="1:18" x14ac:dyDescent="0.25">
      <c r="A315" s="10">
        <v>68</v>
      </c>
      <c r="B315" s="10">
        <v>94</v>
      </c>
      <c r="C315" s="10">
        <v>162</v>
      </c>
      <c r="D315" s="10" t="s">
        <v>2601</v>
      </c>
      <c r="E315" s="2">
        <v>2026.7</v>
      </c>
      <c r="F315" s="2" t="s">
        <v>6071</v>
      </c>
      <c r="G315" s="10"/>
      <c r="H315" s="10">
        <v>77</v>
      </c>
      <c r="I315" s="11">
        <v>4</v>
      </c>
      <c r="J315" s="12">
        <v>1.0000000000000001E-9</v>
      </c>
      <c r="K315" s="10">
        <v>1359.6</v>
      </c>
      <c r="L315" s="11" t="s">
        <v>6068</v>
      </c>
      <c r="M315" s="11">
        <f>($V$5/(Table414[[#This Row],[modified  Half Life]]*Table414[[#This Row],[Order of Magnatude]]))</f>
        <v>0</v>
      </c>
      <c r="N315" s="11"/>
      <c r="O315" s="11"/>
      <c r="P315" s="11"/>
      <c r="Q315" s="11"/>
      <c r="R315" s="11"/>
    </row>
    <row r="316" spans="1:18" x14ac:dyDescent="0.25">
      <c r="A316" s="10">
        <v>68</v>
      </c>
      <c r="B316" s="10">
        <v>96</v>
      </c>
      <c r="C316" s="10">
        <v>164</v>
      </c>
      <c r="D316" s="10" t="s">
        <v>2601</v>
      </c>
      <c r="E316" s="2">
        <v>1985.06</v>
      </c>
      <c r="F316" s="2" t="s">
        <v>6071</v>
      </c>
      <c r="G316" s="10"/>
      <c r="H316" s="10">
        <v>23</v>
      </c>
      <c r="I316" s="11">
        <v>12</v>
      </c>
      <c r="J316" s="12">
        <v>1.0000000000000001E-9</v>
      </c>
      <c r="K316" s="10">
        <v>139.44</v>
      </c>
      <c r="L316" s="11" t="s">
        <v>6073</v>
      </c>
      <c r="M316" s="11">
        <f>($V$5/(Table414[[#This Row],[modified  Half Life]]*Table414[[#This Row],[Order of Magnatude]]))</f>
        <v>0</v>
      </c>
      <c r="N316" s="11"/>
      <c r="O316" s="11"/>
      <c r="P316" s="11"/>
      <c r="Q316" s="11"/>
      <c r="R316" s="11"/>
    </row>
    <row r="317" spans="1:18" x14ac:dyDescent="0.25">
      <c r="A317" s="10">
        <v>68</v>
      </c>
      <c r="B317" s="10">
        <v>96</v>
      </c>
      <c r="C317" s="10">
        <v>164</v>
      </c>
      <c r="D317" s="10" t="s">
        <v>2601</v>
      </c>
      <c r="E317" s="2">
        <v>1985.06</v>
      </c>
      <c r="F317" s="2" t="s">
        <v>6071</v>
      </c>
      <c r="G317" s="10"/>
      <c r="H317" s="10">
        <v>23</v>
      </c>
      <c r="I317" s="11">
        <v>12</v>
      </c>
      <c r="J317" s="12">
        <v>1.0000000000000001E-9</v>
      </c>
      <c r="K317" s="10">
        <v>240.49</v>
      </c>
      <c r="L317" s="11" t="s">
        <v>6065</v>
      </c>
      <c r="M317" s="11">
        <f>($V$5/(Table414[[#This Row],[modified  Half Life]]*Table414[[#This Row],[Order of Magnatude]]))</f>
        <v>0</v>
      </c>
      <c r="N317" s="11"/>
      <c r="O317" s="11"/>
      <c r="P317" s="11"/>
      <c r="Q317" s="11"/>
      <c r="R317" s="11"/>
    </row>
    <row r="318" spans="1:18" x14ac:dyDescent="0.25">
      <c r="A318" s="10">
        <v>68</v>
      </c>
      <c r="B318" s="10">
        <v>96</v>
      </c>
      <c r="C318" s="10">
        <v>164</v>
      </c>
      <c r="D318" s="10" t="s">
        <v>2601</v>
      </c>
      <c r="E318" s="2">
        <v>1985.06</v>
      </c>
      <c r="F318" s="2" t="s">
        <v>6071</v>
      </c>
      <c r="G318" s="10"/>
      <c r="H318" s="10">
        <v>23</v>
      </c>
      <c r="I318" s="11">
        <v>12</v>
      </c>
      <c r="J318" s="12">
        <v>1.0000000000000001E-9</v>
      </c>
      <c r="K318" s="10">
        <v>626.4</v>
      </c>
      <c r="L318" s="11" t="s">
        <v>6073</v>
      </c>
      <c r="M318" s="11">
        <f>($V$5/(Table414[[#This Row],[modified  Half Life]]*Table414[[#This Row],[Order of Magnatude]]))</f>
        <v>0</v>
      </c>
      <c r="N318" s="11"/>
      <c r="O318" s="11"/>
      <c r="P318" s="11"/>
      <c r="Q318" s="11"/>
      <c r="R318" s="11"/>
    </row>
    <row r="319" spans="1:18" x14ac:dyDescent="0.25">
      <c r="A319" s="10">
        <v>68</v>
      </c>
      <c r="B319" s="10">
        <v>96</v>
      </c>
      <c r="C319" s="10">
        <v>164</v>
      </c>
      <c r="D319" s="10" t="s">
        <v>2601</v>
      </c>
      <c r="E319" s="2">
        <v>1985.06</v>
      </c>
      <c r="F319" s="2" t="s">
        <v>6071</v>
      </c>
      <c r="G319" s="10"/>
      <c r="H319" s="10">
        <v>23</v>
      </c>
      <c r="I319" s="11">
        <v>12</v>
      </c>
      <c r="J319" s="12">
        <v>1.0000000000000001E-9</v>
      </c>
      <c r="K319" s="10">
        <v>960.5</v>
      </c>
      <c r="L319" s="11" t="s">
        <v>6068</v>
      </c>
      <c r="M319" s="11">
        <f>($V$5/(Table414[[#This Row],[modified  Half Life]]*Table414[[#This Row],[Order of Magnatude]]))</f>
        <v>0</v>
      </c>
      <c r="N319" s="11"/>
      <c r="O319" s="11"/>
      <c r="P319" s="11"/>
      <c r="Q319" s="11"/>
      <c r="R319" s="11"/>
    </row>
    <row r="320" spans="1:18" x14ac:dyDescent="0.25">
      <c r="A320" s="10">
        <v>68</v>
      </c>
      <c r="B320" s="10">
        <v>96</v>
      </c>
      <c r="C320" s="10">
        <v>164</v>
      </c>
      <c r="D320" s="10" t="s">
        <v>2601</v>
      </c>
      <c r="E320" s="2">
        <v>1985.06</v>
      </c>
      <c r="F320" s="2" t="s">
        <v>6071</v>
      </c>
      <c r="G320" s="10"/>
      <c r="H320" s="10">
        <v>23</v>
      </c>
      <c r="I320" s="11">
        <v>12</v>
      </c>
      <c r="J320" s="12">
        <v>1.0000000000000001E-9</v>
      </c>
      <c r="K320" s="10">
        <v>1370.73</v>
      </c>
      <c r="L320" s="11" t="s">
        <v>6069</v>
      </c>
      <c r="M320" s="11">
        <f>($V$5/(Table414[[#This Row],[modified  Half Life]]*Table414[[#This Row],[Order of Magnatude]]))</f>
        <v>0</v>
      </c>
      <c r="N320" s="11"/>
      <c r="O320" s="11"/>
      <c r="P320" s="11"/>
      <c r="Q320" s="11"/>
      <c r="R320" s="11"/>
    </row>
    <row r="321" spans="1:18" x14ac:dyDescent="0.25">
      <c r="A321" s="10">
        <v>68</v>
      </c>
      <c r="B321" s="10">
        <v>96</v>
      </c>
      <c r="C321" s="10">
        <v>164</v>
      </c>
      <c r="D321" s="10" t="s">
        <v>2601</v>
      </c>
      <c r="E321" s="2">
        <v>3377.57</v>
      </c>
      <c r="F321" s="2" t="s">
        <v>6078</v>
      </c>
      <c r="G321" s="10"/>
      <c r="H321" s="10">
        <v>68</v>
      </c>
      <c r="I321" s="11">
        <v>2</v>
      </c>
      <c r="J321" s="12">
        <v>1.0000000000000001E-9</v>
      </c>
      <c r="K321" s="10">
        <v>156.4</v>
      </c>
      <c r="L321" s="11" t="s">
        <v>6067</v>
      </c>
      <c r="M321" s="11">
        <f>($V$5/(Table414[[#This Row],[modified  Half Life]]*Table414[[#This Row],[Order of Magnatude]]))</f>
        <v>0</v>
      </c>
      <c r="N321" s="11"/>
      <c r="O321" s="11"/>
      <c r="P321" s="11"/>
      <c r="Q321" s="11"/>
      <c r="R321" s="11"/>
    </row>
    <row r="322" spans="1:18" x14ac:dyDescent="0.25">
      <c r="A322" s="10">
        <v>68</v>
      </c>
      <c r="B322" s="10">
        <v>96</v>
      </c>
      <c r="C322" s="10">
        <v>164</v>
      </c>
      <c r="D322" s="10" t="s">
        <v>2601</v>
      </c>
      <c r="E322" s="2">
        <v>3377.57</v>
      </c>
      <c r="F322" s="2" t="s">
        <v>6078</v>
      </c>
      <c r="G322" s="10"/>
      <c r="H322" s="10">
        <v>68</v>
      </c>
      <c r="I322" s="11">
        <v>2</v>
      </c>
      <c r="J322" s="12">
        <v>1.0000000000000001E-9</v>
      </c>
      <c r="K322" s="10">
        <v>427.3</v>
      </c>
      <c r="L322" s="11" t="s">
        <v>6067</v>
      </c>
      <c r="M322" s="11">
        <f>($V$5/(Table414[[#This Row],[modified  Half Life]]*Table414[[#This Row],[Order of Magnatude]]))</f>
        <v>0</v>
      </c>
      <c r="N322" s="11"/>
      <c r="O322" s="11"/>
      <c r="P322" s="11"/>
      <c r="Q322" s="11"/>
      <c r="R322" s="11"/>
    </row>
    <row r="323" spans="1:18" x14ac:dyDescent="0.25">
      <c r="A323" s="10">
        <v>68</v>
      </c>
      <c r="B323" s="10">
        <v>96</v>
      </c>
      <c r="C323" s="10">
        <v>164</v>
      </c>
      <c r="D323" s="10" t="s">
        <v>2601</v>
      </c>
      <c r="E323" s="2">
        <v>3377.57</v>
      </c>
      <c r="F323" s="2" t="s">
        <v>6078</v>
      </c>
      <c r="G323" s="10"/>
      <c r="H323" s="10">
        <v>68</v>
      </c>
      <c r="I323" s="11">
        <v>2</v>
      </c>
      <c r="J323" s="12">
        <v>1.0000000000000001E-9</v>
      </c>
      <c r="K323" s="10">
        <v>555</v>
      </c>
      <c r="L323" s="11" t="s">
        <v>6067</v>
      </c>
      <c r="M323" s="11">
        <f>($V$5/(Table414[[#This Row],[modified  Half Life]]*Table414[[#This Row],[Order of Magnatude]]))</f>
        <v>0</v>
      </c>
      <c r="N323" s="11"/>
      <c r="O323" s="11"/>
      <c r="P323" s="11"/>
      <c r="Q323" s="11"/>
      <c r="R323" s="11"/>
    </row>
    <row r="324" spans="1:18" x14ac:dyDescent="0.25">
      <c r="A324" s="10">
        <v>68</v>
      </c>
      <c r="B324" s="10">
        <v>96</v>
      </c>
      <c r="C324" s="10">
        <v>164</v>
      </c>
      <c r="D324" s="10" t="s">
        <v>2601</v>
      </c>
      <c r="E324" s="2">
        <v>3377.57</v>
      </c>
      <c r="F324" s="2" t="s">
        <v>6078</v>
      </c>
      <c r="G324" s="10"/>
      <c r="H324" s="10">
        <v>68</v>
      </c>
      <c r="I324" s="11">
        <v>2</v>
      </c>
      <c r="J324" s="12">
        <v>1.0000000000000001E-9</v>
      </c>
      <c r="K324" s="10">
        <v>1294.8</v>
      </c>
      <c r="L324" s="11" t="s">
        <v>6065</v>
      </c>
      <c r="M324" s="11">
        <f>($V$5/(Table414[[#This Row],[modified  Half Life]]*Table414[[#This Row],[Order of Magnatude]]))</f>
        <v>0</v>
      </c>
      <c r="N324" s="11"/>
      <c r="O324" s="11"/>
      <c r="P324" s="11"/>
      <c r="Q324" s="11"/>
      <c r="R324" s="11"/>
    </row>
    <row r="325" spans="1:18" x14ac:dyDescent="0.25">
      <c r="A325" s="10">
        <v>68</v>
      </c>
      <c r="B325" s="10">
        <v>96</v>
      </c>
      <c r="C325" s="10">
        <v>164</v>
      </c>
      <c r="D325" s="10" t="s">
        <v>2601</v>
      </c>
      <c r="E325" s="2">
        <v>3377.57</v>
      </c>
      <c r="F325" s="2" t="s">
        <v>6078</v>
      </c>
      <c r="G325" s="10"/>
      <c r="H325" s="10">
        <v>68</v>
      </c>
      <c r="I325" s="11">
        <v>2</v>
      </c>
      <c r="J325" s="12">
        <v>1.0000000000000001E-9</v>
      </c>
      <c r="K325" s="10">
        <v>1859.5</v>
      </c>
      <c r="L325" s="11" t="s">
        <v>6071</v>
      </c>
      <c r="M325" s="11">
        <f>($V$5/(Table414[[#This Row],[modified  Half Life]]*Table414[[#This Row],[Order of Magnatude]]))</f>
        <v>0</v>
      </c>
      <c r="N325" s="11"/>
      <c r="O325" s="11"/>
      <c r="P325" s="11"/>
      <c r="Q325" s="11"/>
      <c r="R325" s="11"/>
    </row>
    <row r="326" spans="1:18" x14ac:dyDescent="0.25">
      <c r="A326" s="10">
        <v>68</v>
      </c>
      <c r="B326" s="10">
        <v>100</v>
      </c>
      <c r="C326" s="10">
        <v>168</v>
      </c>
      <c r="D326" s="10" t="s">
        <v>2601</v>
      </c>
      <c r="E326" s="2">
        <v>1094.0382999999999</v>
      </c>
      <c r="F326" s="2" t="s">
        <v>6085</v>
      </c>
      <c r="G326" s="10"/>
      <c r="H326" s="10">
        <v>109</v>
      </c>
      <c r="I326" s="11">
        <v>7</v>
      </c>
      <c r="J326" s="12">
        <v>1.0000000000000001E-9</v>
      </c>
      <c r="K326" s="10">
        <v>99.289000000000001</v>
      </c>
      <c r="L326" s="11" t="s">
        <v>6068</v>
      </c>
      <c r="M326" s="11">
        <f>($V$5/(Table414[[#This Row],[modified  Half Life]]*Table414[[#This Row],[Order of Magnatude]]))</f>
        <v>0</v>
      </c>
      <c r="N326" s="11"/>
      <c r="O326" s="11"/>
      <c r="P326" s="11"/>
      <c r="Q326" s="11"/>
      <c r="R326" s="11"/>
    </row>
    <row r="327" spans="1:18" x14ac:dyDescent="0.25">
      <c r="A327" s="10">
        <v>68</v>
      </c>
      <c r="B327" s="10">
        <v>100</v>
      </c>
      <c r="C327" s="10">
        <v>168</v>
      </c>
      <c r="D327" s="10" t="s">
        <v>2601</v>
      </c>
      <c r="E327" s="2">
        <v>1094.0382999999999</v>
      </c>
      <c r="F327" s="2" t="s">
        <v>6085</v>
      </c>
      <c r="G327" s="10"/>
      <c r="H327" s="10">
        <v>109</v>
      </c>
      <c r="I327" s="11">
        <v>7</v>
      </c>
      <c r="J327" s="12">
        <v>1.0000000000000001E-9</v>
      </c>
      <c r="K327" s="10">
        <v>198.24100000000001</v>
      </c>
      <c r="L327" s="11" t="s">
        <v>6067</v>
      </c>
      <c r="M327" s="11">
        <f>($V$5/(Table414[[#This Row],[modified  Half Life]]*Table414[[#This Row],[Order of Magnatude]]))</f>
        <v>0</v>
      </c>
      <c r="N327" s="11"/>
      <c r="O327" s="11"/>
      <c r="P327" s="11"/>
      <c r="Q327" s="11"/>
      <c r="R327" s="11"/>
    </row>
    <row r="328" spans="1:18" x14ac:dyDescent="0.25">
      <c r="A328" s="10">
        <v>68</v>
      </c>
      <c r="B328" s="10">
        <v>100</v>
      </c>
      <c r="C328" s="10">
        <v>168</v>
      </c>
      <c r="D328" s="10" t="s">
        <v>2601</v>
      </c>
      <c r="E328" s="2">
        <v>1094.0382999999999</v>
      </c>
      <c r="F328" s="2" t="s">
        <v>6085</v>
      </c>
      <c r="G328" s="10"/>
      <c r="H328" s="10">
        <v>109</v>
      </c>
      <c r="I328" s="11">
        <v>7</v>
      </c>
      <c r="J328" s="12">
        <v>1.0000000000000001E-9</v>
      </c>
      <c r="K328" s="10">
        <v>272.87599999999998</v>
      </c>
      <c r="L328" s="11" t="s">
        <v>6068</v>
      </c>
      <c r="M328" s="11">
        <f>($V$5/(Table414[[#This Row],[modified  Half Life]]*Table414[[#This Row],[Order of Magnatude]]))</f>
        <v>0</v>
      </c>
      <c r="N328" s="11"/>
      <c r="O328" s="11"/>
      <c r="P328" s="11"/>
      <c r="Q328" s="11"/>
      <c r="R328" s="11"/>
    </row>
    <row r="329" spans="1:18" x14ac:dyDescent="0.25">
      <c r="A329" s="10">
        <v>68</v>
      </c>
      <c r="B329" s="10">
        <v>100</v>
      </c>
      <c r="C329" s="10">
        <v>168</v>
      </c>
      <c r="D329" s="10" t="s">
        <v>2601</v>
      </c>
      <c r="E329" s="2">
        <v>1094.0382999999999</v>
      </c>
      <c r="F329" s="2" t="s">
        <v>6085</v>
      </c>
      <c r="G329" s="10"/>
      <c r="H329" s="10">
        <v>109</v>
      </c>
      <c r="I329" s="11">
        <v>7</v>
      </c>
      <c r="J329" s="12">
        <v>1.0000000000000001E-9</v>
      </c>
      <c r="K329" s="10">
        <v>829.95799999999997</v>
      </c>
      <c r="L329" s="11" t="s">
        <v>6070</v>
      </c>
      <c r="M329" s="11">
        <f>($V$5/(Table414[[#This Row],[modified  Half Life]]*Table414[[#This Row],[Order of Magnatude]]))</f>
        <v>0</v>
      </c>
      <c r="N329" s="11"/>
      <c r="O329" s="11"/>
      <c r="P329" s="11"/>
      <c r="Q329" s="11"/>
      <c r="R329" s="11"/>
    </row>
    <row r="330" spans="1:18" x14ac:dyDescent="0.25">
      <c r="A330" s="10">
        <v>68</v>
      </c>
      <c r="B330" s="10">
        <v>100</v>
      </c>
      <c r="C330" s="10">
        <v>168</v>
      </c>
      <c r="D330" s="10" t="s">
        <v>2601</v>
      </c>
      <c r="E330" s="2">
        <v>1094.0382999999999</v>
      </c>
      <c r="F330" s="2" t="s">
        <v>6085</v>
      </c>
      <c r="G330" s="10"/>
      <c r="H330" s="10">
        <v>109</v>
      </c>
      <c r="I330" s="11">
        <v>7</v>
      </c>
      <c r="J330" s="12">
        <v>1.0000000000000001E-9</v>
      </c>
      <c r="K330" s="10">
        <v>1014.11</v>
      </c>
      <c r="L330" s="11" t="s">
        <v>6066</v>
      </c>
      <c r="M330" s="11">
        <f>($V$5/(Table414[[#This Row],[modified  Half Life]]*Table414[[#This Row],[Order of Magnatude]]))</f>
        <v>0</v>
      </c>
      <c r="N330" s="11"/>
      <c r="O330" s="11"/>
      <c r="P330" s="11"/>
      <c r="Q330" s="11"/>
      <c r="R330" s="11"/>
    </row>
    <row r="331" spans="1:18" x14ac:dyDescent="0.25">
      <c r="A331" s="10">
        <v>68</v>
      </c>
      <c r="B331" s="10">
        <v>101</v>
      </c>
      <c r="C331" s="10">
        <v>169</v>
      </c>
      <c r="D331" s="10" t="s">
        <v>2601</v>
      </c>
      <c r="E331" s="2">
        <v>243.69</v>
      </c>
      <c r="F331" s="2" t="s">
        <v>6076</v>
      </c>
      <c r="G331" s="10"/>
      <c r="H331" s="10">
        <v>285</v>
      </c>
      <c r="I331" s="11">
        <v>20</v>
      </c>
      <c r="J331" s="12">
        <v>1.0000000000000001E-9</v>
      </c>
      <c r="K331" s="10">
        <v>17.46</v>
      </c>
      <c r="L331" s="11" t="s">
        <v>6079</v>
      </c>
      <c r="M331" s="11">
        <f>($V$5/(Table414[[#This Row],[modified  Half Life]]*Table414[[#This Row],[Order of Magnatude]]))</f>
        <v>0</v>
      </c>
      <c r="N331" s="11"/>
      <c r="O331" s="11"/>
      <c r="P331" s="11"/>
      <c r="Q331" s="11"/>
      <c r="R331" s="11"/>
    </row>
    <row r="332" spans="1:18" x14ac:dyDescent="0.25">
      <c r="A332" s="10">
        <v>68</v>
      </c>
      <c r="B332" s="10">
        <v>101</v>
      </c>
      <c r="C332" s="10">
        <v>169</v>
      </c>
      <c r="D332" s="10" t="s">
        <v>2601</v>
      </c>
      <c r="E332" s="2">
        <v>243.69</v>
      </c>
      <c r="F332" s="2" t="s">
        <v>6076</v>
      </c>
      <c r="G332" s="10"/>
      <c r="H332" s="10">
        <v>285</v>
      </c>
      <c r="I332" s="11">
        <v>20</v>
      </c>
      <c r="J332" s="12">
        <v>1.0000000000000001E-9</v>
      </c>
      <c r="K332" s="10">
        <v>27.6</v>
      </c>
      <c r="L332" s="11" t="s">
        <v>6068</v>
      </c>
      <c r="M332" s="11">
        <f>($V$5/(Table414[[#This Row],[modified  Half Life]]*Table414[[#This Row],[Order of Magnatude]]))</f>
        <v>0</v>
      </c>
      <c r="N332" s="11"/>
      <c r="O332" s="11"/>
      <c r="P332" s="11"/>
      <c r="Q332" s="11"/>
      <c r="R332" s="11"/>
    </row>
    <row r="333" spans="1:18" x14ac:dyDescent="0.25">
      <c r="A333" s="10">
        <v>68</v>
      </c>
      <c r="B333" s="10">
        <v>101</v>
      </c>
      <c r="C333" s="10">
        <v>169</v>
      </c>
      <c r="D333" s="10" t="s">
        <v>2601</v>
      </c>
      <c r="E333" s="2">
        <v>92.05</v>
      </c>
      <c r="F333" s="2" t="s">
        <v>6069</v>
      </c>
      <c r="G333" s="10"/>
      <c r="H333" s="10">
        <v>200</v>
      </c>
      <c r="I333" s="11">
        <v>10</v>
      </c>
      <c r="J333" s="12">
        <v>1.0000000000000001E-9</v>
      </c>
      <c r="K333" s="10">
        <v>67.3</v>
      </c>
      <c r="L333" s="11" t="s">
        <v>6065</v>
      </c>
      <c r="M333" s="11">
        <f>($V$5/(Table414[[#This Row],[modified  Half Life]]*Table414[[#This Row],[Order of Magnatude]]))</f>
        <v>0</v>
      </c>
      <c r="N333" s="11"/>
      <c r="O333" s="11"/>
      <c r="P333" s="11"/>
      <c r="Q333" s="11"/>
      <c r="R333" s="11"/>
    </row>
    <row r="334" spans="1:18" x14ac:dyDescent="0.25">
      <c r="A334" s="10">
        <v>68</v>
      </c>
      <c r="B334" s="10">
        <v>101</v>
      </c>
      <c r="C334" s="10">
        <v>169</v>
      </c>
      <c r="D334" s="10" t="s">
        <v>2601</v>
      </c>
      <c r="E334" s="2">
        <v>92.05</v>
      </c>
      <c r="F334" s="2" t="s">
        <v>6069</v>
      </c>
      <c r="G334" s="10"/>
      <c r="H334" s="10">
        <v>200</v>
      </c>
      <c r="I334" s="11">
        <v>10</v>
      </c>
      <c r="J334" s="12">
        <v>1.0000000000000001E-9</v>
      </c>
      <c r="K334" s="10">
        <v>151.5</v>
      </c>
      <c r="L334" s="11" t="s">
        <v>6068</v>
      </c>
      <c r="M334" s="11">
        <f>($V$5/(Table414[[#This Row],[modified  Half Life]]*Table414[[#This Row],[Order of Magnatude]]))</f>
        <v>0</v>
      </c>
      <c r="N334" s="11"/>
      <c r="O334" s="11"/>
      <c r="P334" s="11"/>
      <c r="Q334" s="11"/>
      <c r="R334" s="11"/>
    </row>
    <row r="335" spans="1:18" x14ac:dyDescent="0.25">
      <c r="A335" s="10">
        <v>68</v>
      </c>
      <c r="B335" s="10">
        <v>102</v>
      </c>
      <c r="C335" s="10">
        <v>170</v>
      </c>
      <c r="D335" s="10" t="s">
        <v>2601</v>
      </c>
      <c r="E335" s="2">
        <v>1268.68</v>
      </c>
      <c r="F335" s="2" t="s">
        <v>6065</v>
      </c>
      <c r="G335" s="10"/>
      <c r="H335" s="10">
        <v>42.8</v>
      </c>
      <c r="I335" s="11">
        <v>17</v>
      </c>
      <c r="J335" s="12">
        <v>1.0000000000000001E-9</v>
      </c>
      <c r="K335" s="10">
        <v>51.3</v>
      </c>
      <c r="L335" s="11" t="s">
        <v>6069</v>
      </c>
      <c r="M335" s="11">
        <f>($V$5/(Table414[[#This Row],[modified  Half Life]]*Table414[[#This Row],[Order of Magnatude]]))</f>
        <v>0</v>
      </c>
      <c r="N335" s="11"/>
      <c r="O335" s="11"/>
      <c r="P335" s="11"/>
      <c r="Q335" s="11"/>
      <c r="R335" s="11"/>
    </row>
    <row r="336" spans="1:18" x14ac:dyDescent="0.25">
      <c r="A336" s="10">
        <v>68</v>
      </c>
      <c r="B336" s="10">
        <v>102</v>
      </c>
      <c r="C336" s="10">
        <v>170</v>
      </c>
      <c r="D336" s="10" t="s">
        <v>2601</v>
      </c>
      <c r="E336" s="2">
        <v>1268.68</v>
      </c>
      <c r="F336" s="2" t="s">
        <v>6065</v>
      </c>
      <c r="G336" s="10"/>
      <c r="H336" s="10">
        <v>42.8</v>
      </c>
      <c r="I336" s="11">
        <v>17</v>
      </c>
      <c r="J336" s="12">
        <v>1.0000000000000001E-9</v>
      </c>
      <c r="K336" s="10">
        <v>141.5</v>
      </c>
      <c r="L336" s="11" t="s">
        <v>6077</v>
      </c>
      <c r="M336" s="11">
        <f>($V$5/(Table414[[#This Row],[modified  Half Life]]*Table414[[#This Row],[Order of Magnatude]]))</f>
        <v>0</v>
      </c>
      <c r="N336" s="11"/>
      <c r="O336" s="11"/>
      <c r="P336" s="11"/>
      <c r="Q336" s="11"/>
      <c r="R336" s="11"/>
    </row>
    <row r="337" spans="1:18" x14ac:dyDescent="0.25">
      <c r="A337" s="10">
        <v>68</v>
      </c>
      <c r="B337" s="10">
        <v>102</v>
      </c>
      <c r="C337" s="10">
        <v>170</v>
      </c>
      <c r="D337" s="10" t="s">
        <v>2601</v>
      </c>
      <c r="E337" s="2">
        <v>1268.68</v>
      </c>
      <c r="F337" s="2" t="s">
        <v>6065</v>
      </c>
      <c r="G337" s="10"/>
      <c r="H337" s="10">
        <v>42.8</v>
      </c>
      <c r="I337" s="11">
        <v>17</v>
      </c>
      <c r="J337" s="12">
        <v>1.0000000000000001E-9</v>
      </c>
      <c r="K337" s="10">
        <v>165.33</v>
      </c>
      <c r="L337" s="11" t="s">
        <v>6066</v>
      </c>
      <c r="M337" s="11">
        <f>($V$5/(Table414[[#This Row],[modified  Half Life]]*Table414[[#This Row],[Order of Magnatude]]))</f>
        <v>0</v>
      </c>
      <c r="N337" s="11"/>
      <c r="O337" s="11"/>
      <c r="P337" s="11"/>
      <c r="Q337" s="11"/>
      <c r="R337" s="11"/>
    </row>
    <row r="338" spans="1:18" x14ac:dyDescent="0.25">
      <c r="A338" s="10">
        <v>68</v>
      </c>
      <c r="B338" s="10">
        <v>102</v>
      </c>
      <c r="C338" s="10">
        <v>170</v>
      </c>
      <c r="D338" s="10" t="s">
        <v>2601</v>
      </c>
      <c r="E338" s="2">
        <v>1268.68</v>
      </c>
      <c r="F338" s="2" t="s">
        <v>6065</v>
      </c>
      <c r="G338" s="10"/>
      <c r="H338" s="10">
        <v>42.8</v>
      </c>
      <c r="I338" s="11">
        <v>17</v>
      </c>
      <c r="J338" s="12">
        <v>1.0000000000000001E-9</v>
      </c>
      <c r="K338" s="10">
        <v>258.13600000000002</v>
      </c>
      <c r="L338" s="11" t="s">
        <v>6084</v>
      </c>
      <c r="M338" s="11">
        <f>($V$5/(Table414[[#This Row],[modified  Half Life]]*Table414[[#This Row],[Order of Magnatude]]))</f>
        <v>0</v>
      </c>
      <c r="N338" s="11"/>
      <c r="O338" s="11"/>
      <c r="P338" s="11"/>
      <c r="Q338" s="11"/>
      <c r="R338" s="11"/>
    </row>
    <row r="339" spans="1:18" x14ac:dyDescent="0.25">
      <c r="A339" s="10">
        <v>68</v>
      </c>
      <c r="B339" s="10">
        <v>102</v>
      </c>
      <c r="C339" s="10">
        <v>170</v>
      </c>
      <c r="D339" s="10" t="s">
        <v>2601</v>
      </c>
      <c r="E339" s="2">
        <v>1268.68</v>
      </c>
      <c r="F339" s="2" t="s">
        <v>6065</v>
      </c>
      <c r="G339" s="10"/>
      <c r="H339" s="10">
        <v>42.8</v>
      </c>
      <c r="I339" s="11">
        <v>17</v>
      </c>
      <c r="J339" s="12">
        <v>1.0000000000000001E-9</v>
      </c>
      <c r="K339" s="10">
        <v>1008.3</v>
      </c>
      <c r="L339" s="11" t="s">
        <v>6065</v>
      </c>
      <c r="M339" s="11">
        <f>($V$5/(Table414[[#This Row],[modified  Half Life]]*Table414[[#This Row],[Order of Magnatude]]))</f>
        <v>0</v>
      </c>
      <c r="N339" s="11"/>
      <c r="O339" s="11"/>
      <c r="P339" s="11"/>
      <c r="Q339" s="11"/>
      <c r="R339" s="11"/>
    </row>
    <row r="340" spans="1:18" x14ac:dyDescent="0.25">
      <c r="A340" s="10">
        <v>68</v>
      </c>
      <c r="B340" s="10">
        <v>103</v>
      </c>
      <c r="C340" s="10">
        <v>171</v>
      </c>
      <c r="D340" s="10" t="s">
        <v>2601</v>
      </c>
      <c r="E340" s="2">
        <v>198.6</v>
      </c>
      <c r="F340" s="2" t="s">
        <v>6067</v>
      </c>
      <c r="G340" s="10"/>
      <c r="H340" s="10">
        <v>210</v>
      </c>
      <c r="I340" s="11">
        <v>10</v>
      </c>
      <c r="J340" s="12">
        <v>1.0000000000000001E-9</v>
      </c>
      <c r="K340" s="10">
        <v>198.6</v>
      </c>
      <c r="L340" s="11" t="s">
        <v>6067</v>
      </c>
      <c r="M340" s="11">
        <f>($V$5/(Table414[[#This Row],[modified  Half Life]]*Table414[[#This Row],[Order of Magnatude]]))</f>
        <v>0</v>
      </c>
      <c r="N340" s="11"/>
      <c r="O340" s="11"/>
      <c r="P340" s="11"/>
      <c r="Q340" s="11"/>
      <c r="R340" s="11"/>
    </row>
    <row r="341" spans="1:18" x14ac:dyDescent="0.25">
      <c r="A341" s="10">
        <v>68</v>
      </c>
      <c r="B341" s="10">
        <v>104</v>
      </c>
      <c r="C341" s="10">
        <v>172</v>
      </c>
      <c r="D341" s="10" t="s">
        <v>2601</v>
      </c>
      <c r="E341" s="2">
        <v>1263.3</v>
      </c>
      <c r="F341" s="2" t="s">
        <v>6065</v>
      </c>
      <c r="G341" s="10"/>
      <c r="H341" s="10">
        <v>39.5</v>
      </c>
      <c r="I341" s="11">
        <v>21</v>
      </c>
      <c r="J341" s="12">
        <v>1.0000000000000001E-9</v>
      </c>
      <c r="K341" s="10">
        <v>137.80000000000001</v>
      </c>
      <c r="L341" s="11" t="s">
        <v>6071</v>
      </c>
      <c r="M341" s="11">
        <f>($V$5/(Table414[[#This Row],[modified  Half Life]]*Table414[[#This Row],[Order of Magnatude]]))</f>
        <v>0</v>
      </c>
      <c r="N341" s="11"/>
      <c r="O341" s="11"/>
      <c r="P341" s="11"/>
      <c r="Q341" s="11"/>
      <c r="R341" s="11"/>
    </row>
    <row r="342" spans="1:18" x14ac:dyDescent="0.25">
      <c r="A342" s="10">
        <v>68</v>
      </c>
      <c r="B342" s="10">
        <v>104</v>
      </c>
      <c r="C342" s="10">
        <v>172</v>
      </c>
      <c r="D342" s="10" t="s">
        <v>2601</v>
      </c>
      <c r="E342" s="2">
        <v>1263.3</v>
      </c>
      <c r="F342" s="2" t="s">
        <v>6065</v>
      </c>
      <c r="G342" s="10"/>
      <c r="H342" s="10">
        <v>39.5</v>
      </c>
      <c r="I342" s="11">
        <v>21</v>
      </c>
      <c r="J342" s="12">
        <v>1.0000000000000001E-9</v>
      </c>
      <c r="K342" s="10">
        <v>229.4</v>
      </c>
      <c r="L342" s="11" t="s">
        <v>6071</v>
      </c>
      <c r="M342" s="11">
        <f>($V$5/(Table414[[#This Row],[modified  Half Life]]*Table414[[#This Row],[Order of Magnatude]]))</f>
        <v>0</v>
      </c>
      <c r="N342" s="11"/>
      <c r="O342" s="11"/>
      <c r="P342" s="11"/>
      <c r="Q342" s="11"/>
      <c r="R342" s="11"/>
    </row>
    <row r="343" spans="1:18" x14ac:dyDescent="0.25">
      <c r="A343" s="10">
        <v>68</v>
      </c>
      <c r="B343" s="10">
        <v>104</v>
      </c>
      <c r="C343" s="10">
        <v>172</v>
      </c>
      <c r="D343" s="10" t="s">
        <v>2601</v>
      </c>
      <c r="E343" s="2">
        <v>1263.3</v>
      </c>
      <c r="F343" s="2" t="s">
        <v>6065</v>
      </c>
      <c r="G343" s="10"/>
      <c r="H343" s="10">
        <v>39.5</v>
      </c>
      <c r="I343" s="11">
        <v>21</v>
      </c>
      <c r="J343" s="12">
        <v>1.0000000000000001E-9</v>
      </c>
      <c r="K343" s="10">
        <v>1008.1</v>
      </c>
      <c r="L343" s="11" t="s">
        <v>6072</v>
      </c>
      <c r="M343" s="11">
        <f>($V$5/(Table414[[#This Row],[modified  Half Life]]*Table414[[#This Row],[Order of Magnatude]]))</f>
        <v>0</v>
      </c>
      <c r="N343" s="11"/>
      <c r="O343" s="11"/>
      <c r="P343" s="11"/>
      <c r="Q343" s="11"/>
      <c r="R343" s="11"/>
    </row>
    <row r="344" spans="1:18" x14ac:dyDescent="0.25">
      <c r="A344" s="10">
        <v>68</v>
      </c>
      <c r="B344" s="10">
        <v>104</v>
      </c>
      <c r="C344" s="10">
        <v>172</v>
      </c>
      <c r="D344" s="10" t="s">
        <v>2601</v>
      </c>
      <c r="E344" s="2">
        <v>1263.3</v>
      </c>
      <c r="F344" s="2" t="s">
        <v>6065</v>
      </c>
      <c r="G344" s="10"/>
      <c r="H344" s="10">
        <v>39.5</v>
      </c>
      <c r="I344" s="11">
        <v>21</v>
      </c>
      <c r="J344" s="12">
        <v>1.0000000000000001E-9</v>
      </c>
      <c r="K344" s="10">
        <v>1186.0999999999999</v>
      </c>
      <c r="L344" s="11" t="s">
        <v>6071</v>
      </c>
      <c r="M344" s="11">
        <f>($V$5/(Table414[[#This Row],[modified  Half Life]]*Table414[[#This Row],[Order of Magnatude]]))</f>
        <v>0</v>
      </c>
      <c r="N344" s="11"/>
      <c r="O344" s="11"/>
      <c r="P344" s="11"/>
      <c r="Q344" s="11"/>
      <c r="R344" s="11"/>
    </row>
    <row r="345" spans="1:18" x14ac:dyDescent="0.25">
      <c r="A345" s="10">
        <v>63</v>
      </c>
      <c r="B345" s="10">
        <v>77</v>
      </c>
      <c r="C345" s="10">
        <v>140</v>
      </c>
      <c r="D345" s="10" t="s">
        <v>2336</v>
      </c>
      <c r="E345" s="2" t="s">
        <v>6169</v>
      </c>
      <c r="F345" s="2" t="s">
        <v>6065</v>
      </c>
      <c r="G345" s="10"/>
      <c r="H345" s="10">
        <v>299.8</v>
      </c>
      <c r="I345" s="10">
        <v>21</v>
      </c>
      <c r="J345" s="13">
        <v>1.0000000000000001E-9</v>
      </c>
      <c r="K345" s="10">
        <v>37.1</v>
      </c>
      <c r="L345" s="10">
        <v>3</v>
      </c>
      <c r="M345" s="10">
        <f>($V$5/(Table414[[#This Row],[modified  Half Life]]*Table414[[#This Row],[Order of Magnatude]]))</f>
        <v>0</v>
      </c>
      <c r="N345" s="10"/>
      <c r="O345" s="10"/>
      <c r="P345" s="10"/>
      <c r="Q345" s="10"/>
      <c r="R345" s="10"/>
    </row>
    <row r="346" spans="1:18" x14ac:dyDescent="0.25">
      <c r="A346" s="11">
        <v>63</v>
      </c>
      <c r="B346" s="11">
        <v>77</v>
      </c>
      <c r="C346" s="11">
        <v>140</v>
      </c>
      <c r="D346" s="11" t="s">
        <v>2336</v>
      </c>
      <c r="E346" s="2" t="s">
        <v>6169</v>
      </c>
      <c r="F346" s="2" t="s">
        <v>6065</v>
      </c>
      <c r="G346" s="11"/>
      <c r="H346" s="11">
        <v>299.8</v>
      </c>
      <c r="I346" s="11">
        <v>21</v>
      </c>
      <c r="J346" s="12">
        <v>1.0000000000000001E-9</v>
      </c>
      <c r="K346" s="11">
        <v>98.1</v>
      </c>
      <c r="L346" s="11">
        <v>3</v>
      </c>
      <c r="M346" s="11">
        <f>($V$5/(Table414[[#This Row],[modified  Half Life]]*Table414[[#This Row],[Order of Magnatude]]))</f>
        <v>0</v>
      </c>
      <c r="N346" s="11"/>
      <c r="O346" s="11"/>
      <c r="P346" s="11"/>
      <c r="Q346" s="11"/>
      <c r="R346" s="11"/>
    </row>
    <row r="347" spans="1:18" x14ac:dyDescent="0.25">
      <c r="A347" s="11">
        <v>63</v>
      </c>
      <c r="B347" s="11">
        <v>81</v>
      </c>
      <c r="C347" s="11">
        <v>144</v>
      </c>
      <c r="D347" s="11" t="s">
        <v>2336</v>
      </c>
      <c r="E347" s="2">
        <v>1127.5999999999999</v>
      </c>
      <c r="F347" s="2" t="s">
        <v>6071</v>
      </c>
      <c r="G347" s="11"/>
      <c r="H347" s="11">
        <v>27.8</v>
      </c>
      <c r="I347" s="11">
        <v>16</v>
      </c>
      <c r="J347" s="12">
        <v>1.0000000000000001E-9</v>
      </c>
      <c r="K347" s="11">
        <v>163.1</v>
      </c>
      <c r="L347" s="11">
        <v>5</v>
      </c>
      <c r="M347" s="11">
        <f>($V$5/(Table414[[#This Row],[modified  Half Life]]*Table414[[#This Row],[Order of Magnatude]]))</f>
        <v>0</v>
      </c>
      <c r="N347" s="11"/>
      <c r="O347" s="11"/>
      <c r="P347" s="11"/>
      <c r="Q347" s="11"/>
      <c r="R347" s="11"/>
    </row>
    <row r="348" spans="1:18" x14ac:dyDescent="0.25">
      <c r="A348" s="11">
        <v>63</v>
      </c>
      <c r="B348" s="11">
        <v>81</v>
      </c>
      <c r="C348" s="11">
        <v>144</v>
      </c>
      <c r="D348" s="11" t="s">
        <v>2336</v>
      </c>
      <c r="E348" s="2">
        <v>926</v>
      </c>
      <c r="F348" s="2" t="s">
        <v>6066</v>
      </c>
      <c r="G348" s="11"/>
      <c r="H348" s="11">
        <v>27.8</v>
      </c>
      <c r="I348" s="11">
        <v>16</v>
      </c>
      <c r="J348" s="12">
        <v>1.0000000000000001E-9</v>
      </c>
      <c r="K348" s="11">
        <v>38.700000000000003</v>
      </c>
      <c r="L348" s="11">
        <v>3</v>
      </c>
      <c r="M348" s="11">
        <f>($V$5/(Table414[[#This Row],[modified  Half Life]]*Table414[[#This Row],[Order of Magnatude]]))</f>
        <v>0</v>
      </c>
      <c r="N348" s="11"/>
      <c r="O348" s="11"/>
      <c r="P348" s="11"/>
      <c r="Q348" s="11"/>
      <c r="R348" s="11"/>
    </row>
    <row r="349" spans="1:18" x14ac:dyDescent="0.25">
      <c r="A349" s="10">
        <v>63</v>
      </c>
      <c r="B349" s="10">
        <v>82</v>
      </c>
      <c r="C349" s="10">
        <v>145</v>
      </c>
      <c r="D349" s="10" t="s">
        <v>2336</v>
      </c>
      <c r="E349" s="2">
        <v>716</v>
      </c>
      <c r="F349" s="2" t="s">
        <v>6065</v>
      </c>
      <c r="G349" s="10"/>
      <c r="H349" s="10">
        <v>490</v>
      </c>
      <c r="I349" s="10">
        <v>30</v>
      </c>
      <c r="J349" s="13">
        <v>1.0000000000000001E-9</v>
      </c>
      <c r="K349" s="10">
        <v>386.6</v>
      </c>
      <c r="L349" s="10">
        <v>3</v>
      </c>
      <c r="M349" s="10">
        <f>($V$5/(Table414[[#This Row],[modified  Half Life]]*Table414[[#This Row],[Order of Magnatude]]))</f>
        <v>0</v>
      </c>
      <c r="N349" s="10"/>
      <c r="O349" s="10"/>
      <c r="P349" s="10"/>
      <c r="Q349" s="10"/>
      <c r="R349" s="10"/>
    </row>
    <row r="350" spans="1:18" x14ac:dyDescent="0.25">
      <c r="A350" s="11">
        <v>63</v>
      </c>
      <c r="B350" s="11">
        <v>82</v>
      </c>
      <c r="C350" s="11">
        <v>145</v>
      </c>
      <c r="D350" s="11" t="s">
        <v>2336</v>
      </c>
      <c r="E350" s="2">
        <v>716</v>
      </c>
      <c r="F350" s="2" t="s">
        <v>6065</v>
      </c>
      <c r="G350" s="11"/>
      <c r="H350" s="11">
        <v>490</v>
      </c>
      <c r="I350" s="11">
        <v>30</v>
      </c>
      <c r="J350" s="12">
        <v>1.0000000000000001E-9</v>
      </c>
      <c r="K350" s="11">
        <v>716</v>
      </c>
      <c r="L350" s="11">
        <v>3</v>
      </c>
      <c r="M350" s="11">
        <f>($V$5/(Table414[[#This Row],[modified  Half Life]]*Table414[[#This Row],[Order of Magnatude]]))</f>
        <v>0</v>
      </c>
      <c r="N350" s="11"/>
      <c r="O350" s="11"/>
      <c r="P350" s="11"/>
      <c r="Q350" s="11"/>
      <c r="R350" s="11"/>
    </row>
    <row r="351" spans="1:18" x14ac:dyDescent="0.25">
      <c r="A351" s="10">
        <v>63</v>
      </c>
      <c r="B351" s="10">
        <v>83</v>
      </c>
      <c r="C351" s="10">
        <v>146</v>
      </c>
      <c r="D351" s="10" t="s">
        <v>2336</v>
      </c>
      <c r="E351" s="2">
        <v>666.33</v>
      </c>
      <c r="F351" s="2" t="s">
        <v>6078</v>
      </c>
      <c r="G351" s="10"/>
      <c r="H351" s="10">
        <v>10</v>
      </c>
      <c r="I351" s="10">
        <v>6</v>
      </c>
      <c r="J351" s="13">
        <v>1.0000000000000001E-9</v>
      </c>
      <c r="K351" s="10">
        <v>204</v>
      </c>
      <c r="L351" s="10"/>
      <c r="M351" s="10">
        <f>($V$5/(Table414[[#This Row],[modified  Half Life]]*Table414[[#This Row],[Order of Magnatude]]))</f>
        <v>0</v>
      </c>
      <c r="N351" s="10"/>
      <c r="O351" s="10"/>
      <c r="P351" s="10"/>
      <c r="Q351" s="10"/>
      <c r="R351" s="10"/>
    </row>
    <row r="352" spans="1:18" x14ac:dyDescent="0.25">
      <c r="A352" s="11">
        <v>63</v>
      </c>
      <c r="B352" s="11">
        <v>85</v>
      </c>
      <c r="C352" s="11">
        <v>148</v>
      </c>
      <c r="D352" s="11" t="s">
        <v>2336</v>
      </c>
      <c r="E352" s="2">
        <v>720.4</v>
      </c>
      <c r="F352" s="2" t="s">
        <v>6065</v>
      </c>
      <c r="G352" s="11"/>
      <c r="H352" s="11">
        <v>162</v>
      </c>
      <c r="I352" s="11">
        <v>8</v>
      </c>
      <c r="J352" s="12">
        <v>1.0000000000000001E-9</v>
      </c>
      <c r="K352" s="11"/>
      <c r="L352" s="11">
        <v>12</v>
      </c>
      <c r="M352" s="11">
        <f>($V$5/(Table414[[#This Row],[modified  Half Life]]*Table414[[#This Row],[Order of Magnatude]]))</f>
        <v>0</v>
      </c>
      <c r="N352" s="11"/>
      <c r="O352" s="11"/>
      <c r="P352" s="11"/>
      <c r="Q352" s="11"/>
      <c r="R352" s="11"/>
    </row>
    <row r="353" spans="1:18" x14ac:dyDescent="0.25">
      <c r="A353" s="11">
        <v>63</v>
      </c>
      <c r="B353" s="11">
        <v>85</v>
      </c>
      <c r="C353" s="11">
        <v>148</v>
      </c>
      <c r="D353" s="11" t="s">
        <v>2336</v>
      </c>
      <c r="E353" s="2">
        <v>720.4</v>
      </c>
      <c r="F353" s="2" t="s">
        <v>6065</v>
      </c>
      <c r="G353" s="11"/>
      <c r="H353" s="11">
        <v>162</v>
      </c>
      <c r="I353" s="11">
        <v>8</v>
      </c>
      <c r="J353" s="12">
        <v>1.0000000000000001E-9</v>
      </c>
      <c r="K353" s="11">
        <v>201.9</v>
      </c>
      <c r="L353" s="11">
        <v>3</v>
      </c>
      <c r="M353" s="11">
        <f>($V$5/(Table414[[#This Row],[modified  Half Life]]*Table414[[#This Row],[Order of Magnatude]]))</f>
        <v>0</v>
      </c>
      <c r="N353" s="11"/>
      <c r="O353" s="11"/>
      <c r="P353" s="11"/>
      <c r="Q353" s="11"/>
      <c r="R353" s="11"/>
    </row>
    <row r="354" spans="1:18" x14ac:dyDescent="0.25">
      <c r="A354" s="10">
        <v>63</v>
      </c>
      <c r="B354" s="10">
        <v>87</v>
      </c>
      <c r="C354" s="10">
        <v>150</v>
      </c>
      <c r="D354" s="10" t="s">
        <v>2336</v>
      </c>
      <c r="E354" s="2">
        <v>588.80999999999995</v>
      </c>
      <c r="F354" s="2" t="s">
        <v>6070</v>
      </c>
      <c r="G354" s="10"/>
      <c r="H354" s="10">
        <v>45</v>
      </c>
      <c r="I354" s="10">
        <v>3</v>
      </c>
      <c r="J354" s="13">
        <v>1.0000000000000001E-9</v>
      </c>
      <c r="K354" s="10">
        <v>171.5</v>
      </c>
      <c r="L354" s="10">
        <v>9</v>
      </c>
      <c r="M354" s="10">
        <f>($V$5/(Table414[[#This Row],[modified  Half Life]]*Table414[[#This Row],[Order of Magnatude]]))</f>
        <v>0</v>
      </c>
      <c r="N354" s="10"/>
      <c r="O354" s="10"/>
      <c r="P354" s="10"/>
      <c r="Q354" s="10"/>
      <c r="R354" s="10"/>
    </row>
    <row r="355" spans="1:18" x14ac:dyDescent="0.25">
      <c r="A355" s="10">
        <v>63</v>
      </c>
      <c r="B355" s="10">
        <v>87</v>
      </c>
      <c r="C355" s="10">
        <v>150</v>
      </c>
      <c r="D355" s="10" t="s">
        <v>2336</v>
      </c>
      <c r="E355" s="2">
        <v>588.80999999999995</v>
      </c>
      <c r="F355" s="2" t="s">
        <v>6070</v>
      </c>
      <c r="G355" s="10"/>
      <c r="H355" s="10">
        <v>45</v>
      </c>
      <c r="I355" s="10">
        <v>3</v>
      </c>
      <c r="J355" s="13">
        <v>1.0000000000000001E-9</v>
      </c>
      <c r="K355" s="10">
        <v>26.8</v>
      </c>
      <c r="L355" s="10" t="s">
        <v>3187</v>
      </c>
      <c r="M355" s="10">
        <f>($V$5/(Table414[[#This Row],[modified  Half Life]]*Table414[[#This Row],[Order of Magnatude]]))</f>
        <v>0</v>
      </c>
      <c r="N355" s="10"/>
      <c r="O355" s="10"/>
      <c r="P355" s="10"/>
      <c r="Q355" s="10"/>
      <c r="R355" s="10"/>
    </row>
    <row r="356" spans="1:18" x14ac:dyDescent="0.25">
      <c r="A356" s="10">
        <v>63</v>
      </c>
      <c r="B356" s="10">
        <v>89</v>
      </c>
      <c r="C356" s="10">
        <v>152</v>
      </c>
      <c r="D356" s="10" t="s">
        <v>2336</v>
      </c>
      <c r="E356" s="2">
        <v>147.86000000000001</v>
      </c>
      <c r="F356" s="2" t="s">
        <v>6069</v>
      </c>
      <c r="G356" s="10"/>
      <c r="H356" s="10">
        <v>384</v>
      </c>
      <c r="I356" s="10">
        <v>10</v>
      </c>
      <c r="J356" s="13">
        <v>1.0000000000000001E-9</v>
      </c>
      <c r="K356" s="10">
        <v>12.598000000000001</v>
      </c>
      <c r="L356" s="10">
        <v>15</v>
      </c>
      <c r="M356" s="10">
        <f>($V$5/(Table414[[#This Row],[modified  Half Life]]*Table414[[#This Row],[Order of Magnatude]]))</f>
        <v>0</v>
      </c>
      <c r="N356" s="10"/>
      <c r="O356" s="10"/>
      <c r="P356" s="10"/>
      <c r="Q356" s="10"/>
      <c r="R356" s="10"/>
    </row>
    <row r="357" spans="1:18" x14ac:dyDescent="0.25">
      <c r="A357" s="11">
        <v>63</v>
      </c>
      <c r="B357" s="11">
        <v>89</v>
      </c>
      <c r="C357" s="11">
        <v>152</v>
      </c>
      <c r="D357" s="11" t="s">
        <v>2336</v>
      </c>
      <c r="E357" s="2">
        <v>65.296899999999994</v>
      </c>
      <c r="F357" s="2" t="s">
        <v>6066</v>
      </c>
      <c r="G357" s="11"/>
      <c r="H357" s="11">
        <v>165</v>
      </c>
      <c r="I357" s="11">
        <v>10</v>
      </c>
      <c r="J357" s="12">
        <v>1.0000000000000001E-9</v>
      </c>
      <c r="K357" s="11">
        <v>12.965</v>
      </c>
      <c r="L357" s="11">
        <v>15</v>
      </c>
      <c r="M357" s="11">
        <f>($V$5/(Table414[[#This Row],[modified  Half Life]]*Table414[[#This Row],[Order of Magnatude]]))</f>
        <v>0</v>
      </c>
      <c r="N357" s="11"/>
      <c r="O357" s="11"/>
      <c r="P357" s="11"/>
      <c r="Q357" s="11"/>
      <c r="R357" s="11"/>
    </row>
    <row r="358" spans="1:18" x14ac:dyDescent="0.25">
      <c r="A358" s="11">
        <v>63</v>
      </c>
      <c r="B358" s="11">
        <v>89</v>
      </c>
      <c r="C358" s="11">
        <v>152</v>
      </c>
      <c r="D358" s="11" t="s">
        <v>2336</v>
      </c>
      <c r="E358" s="2">
        <v>77.259299999999996</v>
      </c>
      <c r="F358" s="2" t="s">
        <v>6066</v>
      </c>
      <c r="G358" s="11"/>
      <c r="H358" s="11">
        <v>165</v>
      </c>
      <c r="I358" s="11">
        <v>10</v>
      </c>
      <c r="J358" s="12">
        <v>1.0000000000000001E-9</v>
      </c>
      <c r="K358" s="11">
        <v>32.634099999999997</v>
      </c>
      <c r="L358" s="11">
        <v>3</v>
      </c>
      <c r="M358" s="11">
        <f>($V$5/(Table414[[#This Row],[modified  Half Life]]*Table414[[#This Row],[Order of Magnatude]]))</f>
        <v>0</v>
      </c>
      <c r="N358" s="11"/>
      <c r="O358" s="11"/>
      <c r="P358" s="11"/>
      <c r="Q358" s="11"/>
      <c r="R358" s="11"/>
    </row>
    <row r="359" spans="1:18" x14ac:dyDescent="0.25">
      <c r="A359" s="11">
        <v>63</v>
      </c>
      <c r="B359" s="11">
        <v>89</v>
      </c>
      <c r="C359" s="11">
        <v>152</v>
      </c>
      <c r="D359" s="11" t="s">
        <v>2336</v>
      </c>
      <c r="E359" s="2">
        <v>89.849599999999995</v>
      </c>
      <c r="F359" s="2" t="s">
        <v>6066</v>
      </c>
      <c r="G359" s="11"/>
      <c r="H359" s="11">
        <v>38</v>
      </c>
      <c r="I359" s="11">
        <v>4</v>
      </c>
      <c r="J359" s="12">
        <v>1.0000000000000001E-9</v>
      </c>
      <c r="K359" s="11">
        <v>77.258300000000006</v>
      </c>
      <c r="L359" s="11">
        <v>6</v>
      </c>
      <c r="M359" s="11">
        <f>($V$5/(Table414[[#This Row],[modified  Half Life]]*Table414[[#This Row],[Order of Magnatude]]))</f>
        <v>0</v>
      </c>
      <c r="N359" s="11"/>
      <c r="O359" s="11"/>
      <c r="P359" s="11"/>
      <c r="Q359" s="11"/>
      <c r="R359" s="11"/>
    </row>
    <row r="360" spans="1:18" x14ac:dyDescent="0.25">
      <c r="A360" s="11">
        <v>63</v>
      </c>
      <c r="B360" s="11">
        <v>89</v>
      </c>
      <c r="C360" s="11">
        <v>152</v>
      </c>
      <c r="D360" s="11" t="s">
        <v>2336</v>
      </c>
      <c r="E360" s="2">
        <v>89.849599999999995</v>
      </c>
      <c r="F360" s="2" t="s">
        <v>6066</v>
      </c>
      <c r="G360" s="11"/>
      <c r="H360" s="11">
        <v>384</v>
      </c>
      <c r="I360" s="11">
        <v>10</v>
      </c>
      <c r="J360" s="12">
        <v>1.0000000000000001E-9</v>
      </c>
      <c r="K360" s="11">
        <v>89.849199999999996</v>
      </c>
      <c r="L360" s="11">
        <v>7</v>
      </c>
      <c r="M360" s="11">
        <f>($V$5/(Table414[[#This Row],[modified  Half Life]]*Table414[[#This Row],[Order of Magnatude]]))</f>
        <v>0</v>
      </c>
      <c r="N360" s="11"/>
      <c r="O360" s="11"/>
      <c r="P360" s="11"/>
      <c r="Q360" s="11"/>
      <c r="R360" s="11"/>
    </row>
    <row r="361" spans="1:18" x14ac:dyDescent="0.25">
      <c r="A361" s="11">
        <v>63</v>
      </c>
      <c r="B361" s="11">
        <v>90</v>
      </c>
      <c r="C361" s="11">
        <v>153</v>
      </c>
      <c r="D361" s="11" t="s">
        <v>2336</v>
      </c>
      <c r="E361" s="2">
        <v>1771</v>
      </c>
      <c r="F361" s="2" t="s">
        <v>6066</v>
      </c>
      <c r="G361" s="11"/>
      <c r="H361" s="11">
        <v>475</v>
      </c>
      <c r="I361" s="11">
        <v>10</v>
      </c>
      <c r="J361" s="12">
        <v>1.0000000000000001E-9</v>
      </c>
      <c r="K361" s="11">
        <v>477</v>
      </c>
      <c r="L361" s="11">
        <v>4</v>
      </c>
      <c r="M361" s="11">
        <f>($V$5/(Table414[[#This Row],[modified  Half Life]]*Table414[[#This Row],[Order of Magnatude]]))</f>
        <v>0</v>
      </c>
      <c r="N361" s="11"/>
      <c r="O361" s="11"/>
      <c r="P361" s="11"/>
      <c r="Q361" s="11"/>
      <c r="R361" s="11"/>
    </row>
    <row r="362" spans="1:18" x14ac:dyDescent="0.25">
      <c r="A362" s="10">
        <v>63</v>
      </c>
      <c r="B362" s="10">
        <v>90</v>
      </c>
      <c r="C362" s="10">
        <v>153</v>
      </c>
      <c r="D362" s="10" t="s">
        <v>2336</v>
      </c>
      <c r="E362" s="2">
        <v>1771</v>
      </c>
      <c r="F362" s="2" t="s">
        <v>6066</v>
      </c>
      <c r="G362" s="10"/>
      <c r="H362" s="10">
        <v>475</v>
      </c>
      <c r="I362" s="10">
        <v>10</v>
      </c>
      <c r="J362" s="13">
        <v>1.0000000000000001E-9</v>
      </c>
      <c r="K362" s="10">
        <v>709.4</v>
      </c>
      <c r="L362" s="10">
        <v>4</v>
      </c>
      <c r="M362" s="10">
        <f>($V$5/(Table414[[#This Row],[modified  Half Life]]*Table414[[#This Row],[Order of Magnatude]]))</f>
        <v>0</v>
      </c>
      <c r="N362" s="10"/>
      <c r="O362" s="10"/>
      <c r="P362" s="10"/>
      <c r="Q362" s="10"/>
      <c r="R362" s="10"/>
    </row>
    <row r="363" spans="1:18" x14ac:dyDescent="0.25">
      <c r="A363" s="10">
        <v>63</v>
      </c>
      <c r="B363" s="10">
        <v>90</v>
      </c>
      <c r="C363" s="10">
        <v>153</v>
      </c>
      <c r="D363" s="10" t="s">
        <v>2336</v>
      </c>
      <c r="E363" s="2">
        <v>1771</v>
      </c>
      <c r="F363" s="2" t="s">
        <v>6066</v>
      </c>
      <c r="G363" s="10"/>
      <c r="H363" s="10">
        <v>475</v>
      </c>
      <c r="I363" s="10">
        <v>10</v>
      </c>
      <c r="J363" s="13">
        <v>1.0000000000000001E-9</v>
      </c>
      <c r="K363" s="10">
        <v>919.4</v>
      </c>
      <c r="L363" s="10">
        <v>4</v>
      </c>
      <c r="M363" s="10">
        <f>($V$5/(Table414[[#This Row],[modified  Half Life]]*Table414[[#This Row],[Order of Magnatude]]))</f>
        <v>0</v>
      </c>
      <c r="N363" s="10"/>
      <c r="O363" s="10"/>
      <c r="P363" s="10"/>
      <c r="Q363" s="10"/>
      <c r="R363" s="10"/>
    </row>
    <row r="364" spans="1:18" x14ac:dyDescent="0.25">
      <c r="A364" s="11">
        <v>63</v>
      </c>
      <c r="B364" s="11">
        <v>91</v>
      </c>
      <c r="C364" s="11">
        <v>154</v>
      </c>
      <c r="D364" s="11" t="s">
        <v>2336</v>
      </c>
      <c r="E364" s="2">
        <v>100.8612</v>
      </c>
      <c r="F364" s="2" t="s">
        <v>6066</v>
      </c>
      <c r="G364" s="11"/>
      <c r="H364" s="11">
        <v>54</v>
      </c>
      <c r="I364" s="11">
        <v>3</v>
      </c>
      <c r="J364" s="12">
        <v>1.0000000000000001E-9</v>
      </c>
      <c r="K364" s="11">
        <v>-0.91</v>
      </c>
      <c r="L364" s="11"/>
      <c r="M364" s="11">
        <f>($V$5/(Table414[[#This Row],[modified  Half Life]]*Table414[[#This Row],[Order of Magnatude]]))</f>
        <v>0</v>
      </c>
      <c r="N364" s="11"/>
      <c r="O364" s="11"/>
      <c r="P364" s="11"/>
      <c r="Q364" s="11"/>
      <c r="R364" s="11"/>
    </row>
    <row r="365" spans="1:18" x14ac:dyDescent="0.25">
      <c r="A365" s="11">
        <v>63</v>
      </c>
      <c r="B365" s="11">
        <v>91</v>
      </c>
      <c r="C365" s="11">
        <v>154</v>
      </c>
      <c r="D365" s="11" t="s">
        <v>2336</v>
      </c>
      <c r="E365" s="2">
        <v>100.8612</v>
      </c>
      <c r="F365" s="2" t="s">
        <v>6066</v>
      </c>
      <c r="G365" s="11"/>
      <c r="H365" s="11">
        <v>20</v>
      </c>
      <c r="I365" s="11">
        <v>5</v>
      </c>
      <c r="J365" s="12">
        <v>1.0000000000000001E-9</v>
      </c>
      <c r="K365" s="11">
        <v>10.904999999999999</v>
      </c>
      <c r="L365" s="11">
        <v>14</v>
      </c>
      <c r="M365" s="11">
        <f>($V$5/(Table414[[#This Row],[modified  Half Life]]*Table414[[#This Row],[Order of Magnatude]]))</f>
        <v>0</v>
      </c>
      <c r="N365" s="11"/>
      <c r="O365" s="11"/>
      <c r="P365" s="11"/>
      <c r="Q365" s="11"/>
      <c r="R365" s="11"/>
    </row>
    <row r="366" spans="1:18" x14ac:dyDescent="0.25">
      <c r="A366" s="10">
        <v>63</v>
      </c>
      <c r="B366" s="10">
        <v>91</v>
      </c>
      <c r="C366" s="10">
        <v>154</v>
      </c>
      <c r="D366" s="10" t="s">
        <v>2336</v>
      </c>
      <c r="E366" s="2">
        <v>145.30000000000001</v>
      </c>
      <c r="F366" s="2" t="s">
        <v>6065</v>
      </c>
      <c r="G366" s="10"/>
      <c r="H366" s="10">
        <v>54</v>
      </c>
      <c r="I366" s="10">
        <v>3</v>
      </c>
      <c r="J366" s="13">
        <v>1.0000000000000001E-9</v>
      </c>
      <c r="K366" s="10">
        <v>100.8592</v>
      </c>
      <c r="L366" s="10">
        <v>10</v>
      </c>
      <c r="M366" s="10">
        <f>($V$5/(Table414[[#This Row],[modified  Half Life]]*Table414[[#This Row],[Order of Magnatude]]))</f>
        <v>0</v>
      </c>
      <c r="N366" s="10"/>
      <c r="O366" s="10"/>
      <c r="P366" s="10"/>
      <c r="Q366" s="10"/>
      <c r="R366" s="10"/>
    </row>
    <row r="367" spans="1:18" x14ac:dyDescent="0.25">
      <c r="A367" s="11">
        <v>63</v>
      </c>
      <c r="B367" s="11">
        <v>91</v>
      </c>
      <c r="C367" s="11">
        <v>154</v>
      </c>
      <c r="D367" s="11" t="s">
        <v>2336</v>
      </c>
      <c r="E367" s="2">
        <v>68.170199999999994</v>
      </c>
      <c r="F367" s="2" t="s">
        <v>6066</v>
      </c>
      <c r="G367" s="11"/>
      <c r="H367" s="11">
        <v>20</v>
      </c>
      <c r="I367" s="11">
        <v>5</v>
      </c>
      <c r="J367" s="12">
        <v>1.0000000000000001E-9</v>
      </c>
      <c r="K367" s="11">
        <v>14.634</v>
      </c>
      <c r="L367" s="11">
        <v>17</v>
      </c>
      <c r="M367" s="11">
        <f>($V$5/(Table414[[#This Row],[modified  Half Life]]*Table414[[#This Row],[Order of Magnatude]]))</f>
        <v>0</v>
      </c>
      <c r="N367" s="11"/>
      <c r="O367" s="11"/>
      <c r="P367" s="11"/>
      <c r="Q367" s="11"/>
      <c r="R367" s="11"/>
    </row>
    <row r="368" spans="1:18" x14ac:dyDescent="0.25">
      <c r="A368" s="11">
        <v>63</v>
      </c>
      <c r="B368" s="11">
        <v>91</v>
      </c>
      <c r="C368" s="11">
        <v>154</v>
      </c>
      <c r="D368" s="11" t="s">
        <v>2336</v>
      </c>
      <c r="E368" s="2">
        <v>82.82</v>
      </c>
      <c r="F368" s="2" t="s">
        <v>6071</v>
      </c>
      <c r="G368" s="11"/>
      <c r="H368" s="11">
        <v>54</v>
      </c>
      <c r="I368" s="11">
        <v>3</v>
      </c>
      <c r="J368" s="12">
        <v>1.0000000000000001E-9</v>
      </c>
      <c r="K368" s="11">
        <v>32.700000000000003</v>
      </c>
      <c r="L368" s="11">
        <v>4</v>
      </c>
      <c r="M368" s="11">
        <f>($V$5/(Table414[[#This Row],[modified  Half Life]]*Table414[[#This Row],[Order of Magnatude]]))</f>
        <v>0</v>
      </c>
      <c r="N368" s="11"/>
      <c r="O368" s="11"/>
      <c r="P368" s="11"/>
      <c r="Q368" s="11"/>
      <c r="R368" s="11"/>
    </row>
    <row r="369" spans="1:18" x14ac:dyDescent="0.25">
      <c r="A369" s="11">
        <v>63</v>
      </c>
      <c r="B369" s="11">
        <v>93</v>
      </c>
      <c r="C369" s="11">
        <v>156</v>
      </c>
      <c r="D369" s="11" t="s">
        <v>2336</v>
      </c>
      <c r="E369" s="2">
        <v>87.489699999999999</v>
      </c>
      <c r="F369" s="2" t="s">
        <v>6065</v>
      </c>
      <c r="G369" s="11"/>
      <c r="H369" s="11">
        <v>12</v>
      </c>
      <c r="I369" s="11">
        <v>3</v>
      </c>
      <c r="J369" s="12">
        <v>1.0000000000000001E-9</v>
      </c>
      <c r="K369" s="11">
        <v>39.780500000000004</v>
      </c>
      <c r="L369" s="11">
        <v>4</v>
      </c>
      <c r="M369" s="11">
        <f>($V$5/(Table414[[#This Row],[modified  Half Life]]*Table414[[#This Row],[Order of Magnatude]]))</f>
        <v>0</v>
      </c>
      <c r="N369" s="11"/>
      <c r="O369" s="11"/>
      <c r="P369" s="11"/>
      <c r="Q369" s="11"/>
      <c r="R369" s="11"/>
    </row>
    <row r="370" spans="1:18" x14ac:dyDescent="0.25">
      <c r="A370" s="10">
        <v>63</v>
      </c>
      <c r="B370" s="10">
        <v>93</v>
      </c>
      <c r="C370" s="10">
        <v>156</v>
      </c>
      <c r="D370" s="10" t="s">
        <v>2336</v>
      </c>
      <c r="E370" s="2">
        <v>87.489699999999999</v>
      </c>
      <c r="F370" s="2" t="s">
        <v>6065</v>
      </c>
      <c r="G370" s="10"/>
      <c r="H370" s="10">
        <v>12</v>
      </c>
      <c r="I370" s="10">
        <v>3</v>
      </c>
      <c r="J370" s="13">
        <v>1.0000000000000001E-9</v>
      </c>
      <c r="K370" s="10">
        <v>64.972499999999997</v>
      </c>
      <c r="L370" s="10">
        <v>4</v>
      </c>
      <c r="M370" s="10">
        <f>($V$5/(Table414[[#This Row],[modified  Half Life]]*Table414[[#This Row],[Order of Magnatude]]))</f>
        <v>0</v>
      </c>
      <c r="N370" s="10"/>
      <c r="O370" s="10"/>
      <c r="P370" s="10"/>
      <c r="Q370" s="10"/>
      <c r="R370" s="10"/>
    </row>
    <row r="371" spans="1:18" x14ac:dyDescent="0.25">
      <c r="A371" s="11">
        <v>63</v>
      </c>
      <c r="B371" s="11">
        <v>93</v>
      </c>
      <c r="C371" s="11">
        <v>156</v>
      </c>
      <c r="D371" s="11" t="s">
        <v>2336</v>
      </c>
      <c r="E371" s="2">
        <v>87.489699999999999</v>
      </c>
      <c r="F371" s="2" t="s">
        <v>6065</v>
      </c>
      <c r="G371" s="11"/>
      <c r="H371" s="11">
        <v>12</v>
      </c>
      <c r="I371" s="11">
        <v>3</v>
      </c>
      <c r="J371" s="12">
        <v>1.0000000000000001E-9</v>
      </c>
      <c r="K371" s="11">
        <v>87.489699999999999</v>
      </c>
      <c r="L371" s="11">
        <v>3</v>
      </c>
      <c r="M371" s="11">
        <f>($V$5/(Table414[[#This Row],[modified  Half Life]]*Table414[[#This Row],[Order of Magnatude]]))</f>
        <v>0</v>
      </c>
      <c r="N371" s="11"/>
      <c r="O371" s="11"/>
      <c r="P371" s="11"/>
      <c r="Q371" s="11"/>
      <c r="R371" s="11"/>
    </row>
    <row r="372" spans="1:18" x14ac:dyDescent="0.25">
      <c r="A372" s="10">
        <v>63</v>
      </c>
      <c r="B372" s="10">
        <v>100</v>
      </c>
      <c r="C372" s="10">
        <v>163</v>
      </c>
      <c r="D372" s="10" t="s">
        <v>2336</v>
      </c>
      <c r="E372" s="2">
        <v>964.5</v>
      </c>
      <c r="F372" s="2" t="s">
        <v>6072</v>
      </c>
      <c r="G372" s="10"/>
      <c r="H372" s="10">
        <v>930</v>
      </c>
      <c r="I372" s="11">
        <v>61</v>
      </c>
      <c r="J372" s="12">
        <v>1.0000000000000001E-9</v>
      </c>
      <c r="K372" s="10">
        <v>256.10000000000002</v>
      </c>
      <c r="L372" s="11"/>
      <c r="M372" s="11">
        <f>($V$5/(Table414[[#This Row],[modified  Half Life]]*Table414[[#This Row],[Order of Magnatude]]))</f>
        <v>0</v>
      </c>
      <c r="N372" s="11"/>
      <c r="O372" s="11"/>
      <c r="P372" s="11"/>
      <c r="Q372" s="11"/>
      <c r="R372" s="11"/>
    </row>
    <row r="373" spans="1:18" x14ac:dyDescent="0.25">
      <c r="A373" s="10">
        <v>63</v>
      </c>
      <c r="B373" s="10">
        <v>100</v>
      </c>
      <c r="C373" s="10">
        <v>163</v>
      </c>
      <c r="D373" s="10" t="s">
        <v>2336</v>
      </c>
      <c r="E373" s="2">
        <v>964.5</v>
      </c>
      <c r="F373" s="2" t="s">
        <v>6072</v>
      </c>
      <c r="G373" s="10"/>
      <c r="H373" s="10">
        <v>930</v>
      </c>
      <c r="I373" s="11">
        <v>61</v>
      </c>
      <c r="J373" s="12">
        <v>1.0000000000000001E-9</v>
      </c>
      <c r="K373" s="10">
        <v>674.9</v>
      </c>
      <c r="L373" s="11"/>
      <c r="M373" s="11">
        <f>($V$5/(Table414[[#This Row],[modified  Half Life]]*Table414[[#This Row],[Order of Magnatude]]))</f>
        <v>0</v>
      </c>
      <c r="N373" s="11"/>
      <c r="O373" s="11"/>
      <c r="P373" s="11"/>
      <c r="Q373" s="11"/>
      <c r="R373" s="11"/>
    </row>
    <row r="374" spans="1:18" x14ac:dyDescent="0.25">
      <c r="A374" s="12">
        <v>26</v>
      </c>
      <c r="B374" s="12">
        <v>31</v>
      </c>
      <c r="C374" s="12">
        <v>57</v>
      </c>
      <c r="D374" s="9" t="s">
        <v>11</v>
      </c>
      <c r="E374" s="1">
        <v>14.4129</v>
      </c>
      <c r="F374" t="s">
        <v>6071</v>
      </c>
      <c r="G374" s="9"/>
      <c r="H374" s="11">
        <v>98.04</v>
      </c>
      <c r="I374" s="11">
        <v>20</v>
      </c>
      <c r="J374" s="12">
        <v>1.0000000000000001E-9</v>
      </c>
      <c r="K374" s="12">
        <v>14.4129</v>
      </c>
      <c r="L374" s="11">
        <v>6</v>
      </c>
      <c r="M374" s="11">
        <f>($V$5/(Table414[[#This Row],[modified  Half Life]]*Table414[[#This Row],[Order of Magnatude]]))</f>
        <v>0</v>
      </c>
      <c r="N374" s="11"/>
      <c r="O374" s="11"/>
      <c r="P374" s="11"/>
      <c r="Q374" s="11"/>
      <c r="R374" s="12"/>
    </row>
    <row r="375" spans="1:18" x14ac:dyDescent="0.25">
      <c r="A375" s="13">
        <v>26</v>
      </c>
      <c r="B375" s="13">
        <v>31</v>
      </c>
      <c r="C375" s="13">
        <v>57</v>
      </c>
      <c r="D375" s="8" t="s">
        <v>11</v>
      </c>
      <c r="E375" s="1">
        <v>14.4129</v>
      </c>
      <c r="F375" t="s">
        <v>6071</v>
      </c>
      <c r="G375" s="8"/>
      <c r="H375" s="10">
        <v>100</v>
      </c>
      <c r="I375" s="10">
        <v>5</v>
      </c>
      <c r="J375" s="13">
        <v>1.0000000000000001E-9</v>
      </c>
      <c r="K375" s="13">
        <v>14.4129</v>
      </c>
      <c r="L375" s="10">
        <v>6</v>
      </c>
      <c r="M375" s="10">
        <f>($V$5/(Table414[[#This Row],[modified  Half Life]]*Table414[[#This Row],[Order of Magnatude]]))</f>
        <v>0</v>
      </c>
      <c r="N375" s="10"/>
      <c r="O375" s="10"/>
      <c r="P375" s="10"/>
      <c r="Q375" s="10"/>
      <c r="R375" s="13"/>
    </row>
    <row r="376" spans="1:18" x14ac:dyDescent="0.25">
      <c r="A376" s="13">
        <v>26</v>
      </c>
      <c r="B376" s="13">
        <v>35</v>
      </c>
      <c r="C376" s="13">
        <v>61</v>
      </c>
      <c r="D376" s="8" t="s">
        <v>11</v>
      </c>
      <c r="E376" s="1">
        <v>861.67</v>
      </c>
      <c r="F376" t="s">
        <v>6078</v>
      </c>
      <c r="G376" s="8"/>
      <c r="H376" s="10">
        <v>238</v>
      </c>
      <c r="I376" s="10">
        <v>5</v>
      </c>
      <c r="J376" s="13">
        <v>1.0000000000000001E-9</v>
      </c>
      <c r="K376" s="13">
        <v>654.75</v>
      </c>
      <c r="L376" s="10">
        <v>10</v>
      </c>
      <c r="M376" s="10">
        <f>($V$5/(Table414[[#This Row],[modified  Half Life]]*Table414[[#This Row],[Order of Magnatude]]))</f>
        <v>0</v>
      </c>
      <c r="N376" s="10"/>
      <c r="O376" s="10"/>
      <c r="P376" s="10"/>
      <c r="Q376" s="10"/>
      <c r="R376" s="13"/>
    </row>
    <row r="377" spans="1:18" x14ac:dyDescent="0.25">
      <c r="A377" s="10">
        <v>26</v>
      </c>
      <c r="B377" s="10">
        <v>39</v>
      </c>
      <c r="C377" s="10">
        <v>65</v>
      </c>
      <c r="D377" s="8" t="s">
        <v>11</v>
      </c>
      <c r="E377" s="1">
        <v>397.56</v>
      </c>
      <c r="F377" t="s">
        <v>6070</v>
      </c>
      <c r="G377" s="8"/>
      <c r="H377" s="10">
        <v>419</v>
      </c>
      <c r="I377" s="10">
        <v>13</v>
      </c>
      <c r="J377" s="13">
        <v>1.0000000000000001E-9</v>
      </c>
      <c r="K377" s="13">
        <v>33.9</v>
      </c>
      <c r="L377" s="10">
        <v>2</v>
      </c>
      <c r="M377" s="10">
        <f>($V$5/(Table414[[#This Row],[modified  Half Life]]*Table414[[#This Row],[Order of Magnatude]]))</f>
        <v>0</v>
      </c>
      <c r="N377" s="10"/>
      <c r="O377" s="10"/>
      <c r="P377" s="10"/>
      <c r="Q377" s="10"/>
      <c r="R377" s="13"/>
    </row>
    <row r="378" spans="1:18" x14ac:dyDescent="0.25">
      <c r="A378" s="10">
        <v>100</v>
      </c>
      <c r="B378" s="10">
        <v>151</v>
      </c>
      <c r="C378" s="10">
        <v>251</v>
      </c>
      <c r="D378" s="10" t="s">
        <v>6028</v>
      </c>
      <c r="E378" s="2">
        <v>391.8</v>
      </c>
      <c r="F378" s="2" t="s">
        <v>6068</v>
      </c>
      <c r="G378" s="10"/>
      <c r="H378" s="10">
        <v>22</v>
      </c>
      <c r="I378" s="11">
        <v>3</v>
      </c>
      <c r="J378" s="12">
        <v>1.0000000000000001E-9</v>
      </c>
      <c r="K378" s="10">
        <v>192</v>
      </c>
      <c r="L378" s="11" t="s">
        <v>6068</v>
      </c>
      <c r="M378" s="11">
        <f>($V$5/(Table414[[#This Row],[modified  Half Life]]*Table414[[#This Row],[Order of Magnatude]]))</f>
        <v>0</v>
      </c>
      <c r="N378" s="11"/>
      <c r="O378" s="11"/>
      <c r="P378" s="11"/>
      <c r="Q378" s="11"/>
      <c r="R378" s="11"/>
    </row>
    <row r="379" spans="1:18" x14ac:dyDescent="0.25">
      <c r="A379" s="10">
        <v>100</v>
      </c>
      <c r="B379" s="10">
        <v>156</v>
      </c>
      <c r="C379" s="10">
        <v>256</v>
      </c>
      <c r="D379" s="10" t="s">
        <v>6028</v>
      </c>
      <c r="E379" s="2">
        <v>1425.5</v>
      </c>
      <c r="F379" s="2"/>
      <c r="G379" s="10"/>
      <c r="H379" s="10">
        <v>70</v>
      </c>
      <c r="I379" s="11">
        <v>5</v>
      </c>
      <c r="J379" s="12">
        <v>1.0000000000000001E-9</v>
      </c>
      <c r="K379" s="10">
        <v>96.8</v>
      </c>
      <c r="L379" s="11"/>
      <c r="M379" s="11">
        <f>($V$5/(Table414[[#This Row],[modified  Half Life]]*Table414[[#This Row],[Order of Magnatude]]))</f>
        <v>0</v>
      </c>
      <c r="N379" s="11"/>
      <c r="O379" s="11"/>
      <c r="P379" s="11"/>
      <c r="Q379" s="11"/>
      <c r="R379" s="11"/>
    </row>
    <row r="380" spans="1:18" x14ac:dyDescent="0.25">
      <c r="A380" s="10">
        <v>100</v>
      </c>
      <c r="B380" s="10">
        <v>156</v>
      </c>
      <c r="C380" s="10">
        <v>256</v>
      </c>
      <c r="D380" s="10" t="s">
        <v>6028</v>
      </c>
      <c r="E380" s="2">
        <v>1425.5</v>
      </c>
      <c r="F380" s="2"/>
      <c r="G380" s="10"/>
      <c r="H380" s="10">
        <v>70</v>
      </c>
      <c r="I380" s="11">
        <v>5</v>
      </c>
      <c r="J380" s="12">
        <v>1.0000000000000001E-9</v>
      </c>
      <c r="K380" s="10">
        <v>211.2</v>
      </c>
      <c r="L380" s="11"/>
      <c r="M380" s="11">
        <f>($V$5/(Table414[[#This Row],[modified  Half Life]]*Table414[[#This Row],[Order of Magnatude]]))</f>
        <v>0</v>
      </c>
      <c r="N380" s="11"/>
      <c r="O380" s="11"/>
      <c r="P380" s="11"/>
      <c r="Q380" s="11"/>
      <c r="R380" s="11"/>
    </row>
    <row r="381" spans="1:18" x14ac:dyDescent="0.25">
      <c r="A381" s="10">
        <v>100</v>
      </c>
      <c r="B381" s="10">
        <v>156</v>
      </c>
      <c r="C381" s="10">
        <v>256</v>
      </c>
      <c r="D381" s="10" t="s">
        <v>6028</v>
      </c>
      <c r="E381" s="2">
        <v>1425.5</v>
      </c>
      <c r="F381" s="2"/>
      <c r="G381" s="10"/>
      <c r="H381" s="10">
        <v>70</v>
      </c>
      <c r="I381" s="11">
        <v>5</v>
      </c>
      <c r="J381" s="12">
        <v>1.0000000000000001E-9</v>
      </c>
      <c r="K381" s="10">
        <v>275.3</v>
      </c>
      <c r="L381" s="11"/>
      <c r="M381" s="11">
        <f>($V$5/(Table414[[#This Row],[modified  Half Life]]*Table414[[#This Row],[Order of Magnatude]]))</f>
        <v>0</v>
      </c>
      <c r="N381" s="11"/>
      <c r="O381" s="11"/>
      <c r="P381" s="11"/>
      <c r="Q381" s="11"/>
      <c r="R381" s="11"/>
    </row>
    <row r="382" spans="1:18" x14ac:dyDescent="0.25">
      <c r="A382" s="10">
        <v>100</v>
      </c>
      <c r="B382" s="10">
        <v>156</v>
      </c>
      <c r="C382" s="10">
        <v>256</v>
      </c>
      <c r="D382" s="10" t="s">
        <v>6028</v>
      </c>
      <c r="E382" s="2">
        <v>1425.5</v>
      </c>
      <c r="F382" s="2"/>
      <c r="G382" s="10"/>
      <c r="H382" s="10">
        <v>70</v>
      </c>
      <c r="I382" s="11">
        <v>5</v>
      </c>
      <c r="J382" s="12">
        <v>1.0000000000000001E-9</v>
      </c>
      <c r="K382" s="10">
        <v>302</v>
      </c>
      <c r="L382" s="11"/>
      <c r="M382" s="11">
        <f>($V$5/(Table414[[#This Row],[modified  Half Life]]*Table414[[#This Row],[Order of Magnatude]]))</f>
        <v>0</v>
      </c>
      <c r="N382" s="11"/>
      <c r="O382" s="11"/>
      <c r="P382" s="11"/>
      <c r="Q382" s="11"/>
      <c r="R382" s="11"/>
    </row>
    <row r="383" spans="1:18" x14ac:dyDescent="0.25">
      <c r="A383" s="10">
        <v>100</v>
      </c>
      <c r="B383" s="10">
        <v>156</v>
      </c>
      <c r="C383" s="10">
        <v>256</v>
      </c>
      <c r="D383" s="10" t="s">
        <v>6028</v>
      </c>
      <c r="E383" s="2">
        <v>1425.5</v>
      </c>
      <c r="F383" s="2"/>
      <c r="G383" s="10"/>
      <c r="H383" s="10">
        <v>70</v>
      </c>
      <c r="I383" s="11">
        <v>5</v>
      </c>
      <c r="J383" s="12">
        <v>1.0000000000000001E-9</v>
      </c>
      <c r="K383" s="10">
        <v>380</v>
      </c>
      <c r="L383" s="11"/>
      <c r="M383" s="11">
        <f>($V$5/(Table414[[#This Row],[modified  Half Life]]*Table414[[#This Row],[Order of Magnatude]]))</f>
        <v>0</v>
      </c>
      <c r="N383" s="11"/>
      <c r="O383" s="11"/>
      <c r="P383" s="11"/>
      <c r="Q383" s="11"/>
      <c r="R383" s="11"/>
    </row>
    <row r="384" spans="1:18" x14ac:dyDescent="0.25">
      <c r="A384" s="10">
        <v>100</v>
      </c>
      <c r="B384" s="10">
        <v>156</v>
      </c>
      <c r="C384" s="10">
        <v>256</v>
      </c>
      <c r="D384" s="10" t="s">
        <v>6028</v>
      </c>
      <c r="E384" s="2">
        <v>1425.5</v>
      </c>
      <c r="F384" s="2"/>
      <c r="G384" s="10"/>
      <c r="H384" s="10">
        <v>70</v>
      </c>
      <c r="I384" s="11">
        <v>5</v>
      </c>
      <c r="J384" s="12">
        <v>1.0000000000000001E-9</v>
      </c>
      <c r="K384" s="10">
        <v>861.8</v>
      </c>
      <c r="L384" s="11"/>
      <c r="M384" s="11">
        <f>($V$5/(Table414[[#This Row],[modified  Half Life]]*Table414[[#This Row],[Order of Magnatude]]))</f>
        <v>0</v>
      </c>
      <c r="N384" s="11"/>
      <c r="O384" s="11"/>
      <c r="P384" s="11"/>
      <c r="Q384" s="11"/>
      <c r="R384" s="11"/>
    </row>
    <row r="385" spans="1:18" x14ac:dyDescent="0.25">
      <c r="A385" s="10">
        <v>100</v>
      </c>
      <c r="B385" s="10">
        <v>156</v>
      </c>
      <c r="C385" s="10">
        <v>256</v>
      </c>
      <c r="D385" s="10" t="s">
        <v>6028</v>
      </c>
      <c r="E385" s="2">
        <v>1425.5</v>
      </c>
      <c r="F385" s="2"/>
      <c r="G385" s="10"/>
      <c r="H385" s="10">
        <v>70</v>
      </c>
      <c r="I385" s="11">
        <v>5</v>
      </c>
      <c r="J385" s="12">
        <v>1.0000000000000001E-9</v>
      </c>
      <c r="K385" s="10">
        <v>1092.9000000000001</v>
      </c>
      <c r="L385" s="11"/>
      <c r="M385" s="11">
        <f>($V$5/(Table414[[#This Row],[modified  Half Life]]*Table414[[#This Row],[Order of Magnatude]]))</f>
        <v>0</v>
      </c>
      <c r="N385" s="11"/>
      <c r="O385" s="11"/>
      <c r="P385" s="11"/>
      <c r="Q385" s="11"/>
      <c r="R385" s="11"/>
    </row>
    <row r="386" spans="1:18" x14ac:dyDescent="0.25">
      <c r="A386" s="10">
        <v>87</v>
      </c>
      <c r="B386" s="10">
        <v>114</v>
      </c>
      <c r="C386" s="10">
        <v>201</v>
      </c>
      <c r="D386" s="10" t="s">
        <v>5079</v>
      </c>
      <c r="E386" s="2">
        <v>289.5</v>
      </c>
      <c r="F386" s="2" t="s">
        <v>6066</v>
      </c>
      <c r="G386" s="10"/>
      <c r="H386" s="10">
        <v>720</v>
      </c>
      <c r="I386" s="11">
        <v>40</v>
      </c>
      <c r="J386" s="12">
        <v>1.0000000000000001E-9</v>
      </c>
      <c r="K386" s="10">
        <v>289.5</v>
      </c>
      <c r="L386" s="11" t="s">
        <v>6066</v>
      </c>
      <c r="M386" s="11">
        <f>($V$5/(Table414[[#This Row],[modified  Half Life]]*Table414[[#This Row],[Order of Magnatude]]))</f>
        <v>0</v>
      </c>
      <c r="N386" s="11"/>
      <c r="O386" s="11"/>
      <c r="P386" s="11"/>
      <c r="Q386" s="11"/>
      <c r="R386" s="11"/>
    </row>
    <row r="387" spans="1:18" x14ac:dyDescent="0.25">
      <c r="A387" s="10">
        <v>87</v>
      </c>
      <c r="B387" s="10">
        <v>118</v>
      </c>
      <c r="C387" s="10">
        <v>205</v>
      </c>
      <c r="D387" s="10" t="s">
        <v>5079</v>
      </c>
      <c r="E387" s="2">
        <v>544</v>
      </c>
      <c r="F387" s="2" t="s">
        <v>6069</v>
      </c>
      <c r="G387" s="10"/>
      <c r="H387" s="10">
        <v>80</v>
      </c>
      <c r="I387" s="11">
        <v>20</v>
      </c>
      <c r="J387" s="12">
        <v>1.0000000000000001E-9</v>
      </c>
      <c r="K387" s="10">
        <v>544</v>
      </c>
      <c r="L387" s="11" t="s">
        <v>6067</v>
      </c>
      <c r="M387" s="11">
        <f>($V$5/(Table414[[#This Row],[modified  Half Life]]*Table414[[#This Row],[Order of Magnatude]]))</f>
        <v>0</v>
      </c>
      <c r="N387" s="11"/>
      <c r="O387" s="11"/>
      <c r="P387" s="11"/>
      <c r="Q387" s="11"/>
      <c r="R387" s="11"/>
    </row>
    <row r="388" spans="1:18" x14ac:dyDescent="0.25">
      <c r="A388" s="10">
        <v>87</v>
      </c>
      <c r="B388" s="10">
        <v>121</v>
      </c>
      <c r="C388" s="10">
        <v>208</v>
      </c>
      <c r="D388" s="10" t="s">
        <v>5079</v>
      </c>
      <c r="E388" s="2">
        <v>1209</v>
      </c>
      <c r="F388" s="2" t="s">
        <v>6066</v>
      </c>
      <c r="G388" s="10"/>
      <c r="H388" s="10">
        <v>432</v>
      </c>
      <c r="I388" s="11">
        <v>11</v>
      </c>
      <c r="J388" s="12">
        <v>1.0000000000000001E-9</v>
      </c>
      <c r="K388" s="10">
        <v>194.1</v>
      </c>
      <c r="L388" s="11"/>
      <c r="M388" s="11">
        <f>($V$5/(Table414[[#This Row],[modified  Half Life]]*Table414[[#This Row],[Order of Magnatude]]))</f>
        <v>0</v>
      </c>
      <c r="N388" s="11"/>
      <c r="O388" s="11"/>
      <c r="P388" s="11"/>
      <c r="Q388" s="11"/>
      <c r="R388" s="11"/>
    </row>
    <row r="389" spans="1:18" x14ac:dyDescent="0.25">
      <c r="A389" s="10">
        <v>87</v>
      </c>
      <c r="B389" s="10">
        <v>121</v>
      </c>
      <c r="C389" s="10">
        <v>208</v>
      </c>
      <c r="D389" s="10" t="s">
        <v>5079</v>
      </c>
      <c r="E389" s="2">
        <v>826.3</v>
      </c>
      <c r="F389" s="2" t="s">
        <v>6072</v>
      </c>
      <c r="G389" s="10"/>
      <c r="H389" s="10">
        <v>33</v>
      </c>
      <c r="I389" s="11">
        <v>7</v>
      </c>
      <c r="J389" s="12">
        <v>1.0000000000000001E-9</v>
      </c>
      <c r="K389" s="10">
        <v>382.9</v>
      </c>
      <c r="L389" s="11" t="s">
        <v>6081</v>
      </c>
      <c r="M389" s="11">
        <f>($V$5/(Table414[[#This Row],[modified  Half Life]]*Table414[[#This Row],[Order of Magnatude]]))</f>
        <v>0</v>
      </c>
      <c r="N389" s="11"/>
      <c r="O389" s="11"/>
      <c r="P389" s="11"/>
      <c r="Q389" s="11"/>
      <c r="R389" s="11"/>
    </row>
    <row r="390" spans="1:18" x14ac:dyDescent="0.25">
      <c r="A390" s="10">
        <v>87</v>
      </c>
      <c r="B390" s="10">
        <v>122</v>
      </c>
      <c r="C390" s="10">
        <v>209</v>
      </c>
      <c r="D390" s="10" t="s">
        <v>5079</v>
      </c>
      <c r="E390" s="2">
        <v>2130.5</v>
      </c>
      <c r="F390" s="2" t="s">
        <v>6066</v>
      </c>
      <c r="G390" s="10"/>
      <c r="H390" s="10">
        <v>446</v>
      </c>
      <c r="I390" s="11">
        <v>14</v>
      </c>
      <c r="J390" s="12">
        <v>1.0000000000000001E-9</v>
      </c>
      <c r="K390" s="10">
        <v>194.1</v>
      </c>
      <c r="L390" s="11" t="s">
        <v>6066</v>
      </c>
      <c r="M390" s="11">
        <f>($V$5/(Table414[[#This Row],[modified  Half Life]]*Table414[[#This Row],[Order of Magnatude]]))</f>
        <v>0</v>
      </c>
      <c r="N390" s="11"/>
      <c r="O390" s="11"/>
      <c r="P390" s="11"/>
      <c r="Q390" s="11"/>
      <c r="R390" s="11"/>
    </row>
    <row r="391" spans="1:18" x14ac:dyDescent="0.25">
      <c r="A391" s="10">
        <v>87</v>
      </c>
      <c r="B391" s="10">
        <v>122</v>
      </c>
      <c r="C391" s="10">
        <v>209</v>
      </c>
      <c r="D391" s="10" t="s">
        <v>5079</v>
      </c>
      <c r="E391" s="2">
        <v>3415.9</v>
      </c>
      <c r="F391" s="2" t="s">
        <v>6071</v>
      </c>
      <c r="G391" s="10"/>
      <c r="H391" s="10">
        <v>33.299999999999997</v>
      </c>
      <c r="I391" s="11">
        <v>21</v>
      </c>
      <c r="J391" s="12">
        <v>1.0000000000000001E-9</v>
      </c>
      <c r="K391" s="10">
        <v>201.9</v>
      </c>
      <c r="L391" s="11" t="s">
        <v>6068</v>
      </c>
      <c r="M391" s="11">
        <f>($V$5/(Table414[[#This Row],[modified  Half Life]]*Table414[[#This Row],[Order of Magnatude]]))</f>
        <v>0</v>
      </c>
      <c r="N391" s="11"/>
      <c r="O391" s="11"/>
      <c r="P391" s="11"/>
      <c r="Q391" s="11"/>
      <c r="R391" s="11"/>
    </row>
    <row r="392" spans="1:18" x14ac:dyDescent="0.25">
      <c r="A392" s="10">
        <v>87</v>
      </c>
      <c r="B392" s="10">
        <v>122</v>
      </c>
      <c r="C392" s="10">
        <v>209</v>
      </c>
      <c r="D392" s="10" t="s">
        <v>5079</v>
      </c>
      <c r="E392" s="2">
        <v>4659.8</v>
      </c>
      <c r="F392" s="2" t="s">
        <v>6070</v>
      </c>
      <c r="G392" s="10"/>
      <c r="H392" s="10">
        <v>62</v>
      </c>
      <c r="I392" s="11"/>
      <c r="J392" s="12">
        <v>1.0000000000000001E-9</v>
      </c>
      <c r="K392" s="10">
        <v>181.4</v>
      </c>
      <c r="L392" s="11" t="s">
        <v>6065</v>
      </c>
      <c r="M392" s="11">
        <f>($V$5/(Table414[[#This Row],[modified  Half Life]]*Table414[[#This Row],[Order of Magnatude]]))</f>
        <v>0</v>
      </c>
      <c r="N392" s="11"/>
      <c r="O392" s="11"/>
      <c r="P392" s="11"/>
      <c r="Q392" s="11"/>
      <c r="R392" s="11"/>
    </row>
    <row r="393" spans="1:18" x14ac:dyDescent="0.25">
      <c r="A393" s="10">
        <v>87</v>
      </c>
      <c r="B393" s="10">
        <v>122</v>
      </c>
      <c r="C393" s="10">
        <v>209</v>
      </c>
      <c r="D393" s="10" t="s">
        <v>5079</v>
      </c>
      <c r="E393" s="2">
        <v>4659.8</v>
      </c>
      <c r="F393" s="2" t="s">
        <v>6070</v>
      </c>
      <c r="G393" s="10"/>
      <c r="H393" s="10">
        <v>420</v>
      </c>
      <c r="I393" s="11">
        <v>18</v>
      </c>
      <c r="J393" s="12">
        <v>1.0000000000000001E-9</v>
      </c>
      <c r="K393" s="10">
        <v>335.5</v>
      </c>
      <c r="L393" s="11" t="s">
        <v>6065</v>
      </c>
      <c r="M393" s="11">
        <f>($V$5/(Table414[[#This Row],[modified  Half Life]]*Table414[[#This Row],[Order of Magnatude]]))</f>
        <v>0</v>
      </c>
      <c r="N393" s="11"/>
      <c r="O393" s="11"/>
      <c r="P393" s="11"/>
      <c r="Q393" s="11"/>
      <c r="R393" s="11"/>
    </row>
    <row r="394" spans="1:18" x14ac:dyDescent="0.25">
      <c r="A394" s="10">
        <v>87</v>
      </c>
      <c r="B394" s="10">
        <v>122</v>
      </c>
      <c r="C394" s="10">
        <v>209</v>
      </c>
      <c r="D394" s="10" t="s">
        <v>5079</v>
      </c>
      <c r="E394" s="2">
        <v>826.1</v>
      </c>
      <c r="F394" s="2" t="s">
        <v>6071</v>
      </c>
      <c r="G394" s="10"/>
      <c r="H394" s="10">
        <v>420</v>
      </c>
      <c r="I394" s="11">
        <v>18</v>
      </c>
      <c r="J394" s="12">
        <v>1.0000000000000001E-9</v>
      </c>
      <c r="K394" s="10">
        <v>620.20000000000005</v>
      </c>
      <c r="L394" s="11" t="s">
        <v>6065</v>
      </c>
      <c r="M394" s="11">
        <f>($V$5/(Table414[[#This Row],[modified  Half Life]]*Table414[[#This Row],[Order of Magnatude]]))</f>
        <v>0</v>
      </c>
      <c r="N394" s="11"/>
      <c r="O394" s="11"/>
      <c r="P394" s="11"/>
      <c r="Q394" s="11"/>
      <c r="R394" s="11"/>
    </row>
    <row r="395" spans="1:18" x14ac:dyDescent="0.25">
      <c r="A395" s="10">
        <v>87</v>
      </c>
      <c r="B395" s="10">
        <v>123</v>
      </c>
      <c r="C395" s="10">
        <v>210</v>
      </c>
      <c r="D395" s="10" t="s">
        <v>5079</v>
      </c>
      <c r="E395" s="2">
        <v>1112.5999999999999</v>
      </c>
      <c r="F395" s="2" t="s">
        <v>6072</v>
      </c>
      <c r="G395" s="10"/>
      <c r="H395" s="10">
        <v>41</v>
      </c>
      <c r="I395" s="11">
        <v>2</v>
      </c>
      <c r="J395" s="12">
        <v>1.0000000000000001E-9</v>
      </c>
      <c r="K395" s="10">
        <v>203.4</v>
      </c>
      <c r="L395" s="11" t="s">
        <v>6089</v>
      </c>
      <c r="M395" s="11">
        <f>($V$5/(Table414[[#This Row],[modified  Half Life]]*Table414[[#This Row],[Order of Magnatude]]))</f>
        <v>0</v>
      </c>
      <c r="N395" s="11"/>
      <c r="O395" s="11"/>
      <c r="P395" s="11"/>
      <c r="Q395" s="11"/>
      <c r="R395" s="11"/>
    </row>
    <row r="396" spans="1:18" x14ac:dyDescent="0.25">
      <c r="A396" s="10">
        <v>87</v>
      </c>
      <c r="B396" s="10">
        <v>123</v>
      </c>
      <c r="C396" s="10">
        <v>210</v>
      </c>
      <c r="D396" s="10" t="s">
        <v>5079</v>
      </c>
      <c r="E396" s="2">
        <v>4417.3</v>
      </c>
      <c r="F396" s="2" t="s">
        <v>6073</v>
      </c>
      <c r="G396" s="10"/>
      <c r="H396" s="10">
        <v>20.7</v>
      </c>
      <c r="I396" s="11">
        <v>5</v>
      </c>
      <c r="J396" s="12">
        <v>1.0000000000000001E-9</v>
      </c>
      <c r="K396" s="10">
        <v>271</v>
      </c>
      <c r="L396" s="11"/>
      <c r="M396" s="11">
        <f>($V$5/(Table414[[#This Row],[modified  Half Life]]*Table414[[#This Row],[Order of Magnatude]]))</f>
        <v>0</v>
      </c>
      <c r="N396" s="11"/>
      <c r="O396" s="11"/>
      <c r="P396" s="11"/>
      <c r="Q396" s="11"/>
      <c r="R396" s="11"/>
    </row>
    <row r="397" spans="1:18" x14ac:dyDescent="0.25">
      <c r="A397" s="10">
        <v>87</v>
      </c>
      <c r="B397" s="10">
        <v>123</v>
      </c>
      <c r="C397" s="10">
        <v>210</v>
      </c>
      <c r="D397" s="10" t="s">
        <v>5079</v>
      </c>
      <c r="E397" s="2">
        <v>4417.3</v>
      </c>
      <c r="F397" s="2" t="s">
        <v>6073</v>
      </c>
      <c r="G397" s="10"/>
      <c r="H397" s="10">
        <v>475</v>
      </c>
      <c r="I397" s="11">
        <v>6</v>
      </c>
      <c r="J397" s="12">
        <v>1.0000000000000001E-9</v>
      </c>
      <c r="K397" s="10">
        <v>573.5</v>
      </c>
      <c r="L397" s="11"/>
      <c r="M397" s="11">
        <f>($V$5/(Table414[[#This Row],[modified  Half Life]]*Table414[[#This Row],[Order of Magnatude]]))</f>
        <v>0</v>
      </c>
      <c r="N397" s="11"/>
      <c r="O397" s="11"/>
      <c r="P397" s="11"/>
      <c r="Q397" s="11"/>
      <c r="R397" s="11"/>
    </row>
    <row r="398" spans="1:18" x14ac:dyDescent="0.25">
      <c r="A398" s="10">
        <v>87</v>
      </c>
      <c r="B398" s="10">
        <v>123</v>
      </c>
      <c r="C398" s="10">
        <v>210</v>
      </c>
      <c r="D398" s="10" t="s">
        <v>5079</v>
      </c>
      <c r="E398" s="2">
        <v>729.1</v>
      </c>
      <c r="F398" s="2" t="s">
        <v>6089</v>
      </c>
      <c r="G398" s="10"/>
      <c r="H398" s="10">
        <v>475</v>
      </c>
      <c r="I398" s="11">
        <v>6</v>
      </c>
      <c r="J398" s="12">
        <v>1.0000000000000001E-9</v>
      </c>
      <c r="K398" s="10">
        <v>663.3</v>
      </c>
      <c r="L398" s="11"/>
      <c r="M398" s="11">
        <f>($V$5/(Table414[[#This Row],[modified  Half Life]]*Table414[[#This Row],[Order of Magnatude]]))</f>
        <v>0</v>
      </c>
      <c r="N398" s="11"/>
      <c r="O398" s="11"/>
      <c r="P398" s="11"/>
      <c r="Q398" s="11"/>
      <c r="R398" s="11"/>
    </row>
    <row r="399" spans="1:18" x14ac:dyDescent="0.25">
      <c r="A399" s="10">
        <v>87</v>
      </c>
      <c r="B399" s="10">
        <v>124</v>
      </c>
      <c r="C399" s="10">
        <v>211</v>
      </c>
      <c r="D399" s="10" t="s">
        <v>5079</v>
      </c>
      <c r="E399" s="2">
        <v>2423.16</v>
      </c>
      <c r="F399" s="2" t="s">
        <v>6087</v>
      </c>
      <c r="G399" s="10"/>
      <c r="H399" s="10">
        <v>146</v>
      </c>
      <c r="I399" s="11">
        <v>14</v>
      </c>
      <c r="J399" s="12">
        <v>1.0000000000000001E-9</v>
      </c>
      <c r="K399" s="10">
        <v>112.9</v>
      </c>
      <c r="L399" s="11" t="s">
        <v>6067</v>
      </c>
      <c r="M399" s="11">
        <f>($V$5/(Table414[[#This Row],[modified  Half Life]]*Table414[[#This Row],[Order of Magnatude]]))</f>
        <v>0</v>
      </c>
      <c r="N399" s="11"/>
      <c r="O399" s="11"/>
      <c r="P399" s="11"/>
      <c r="Q399" s="11"/>
      <c r="R399" s="11"/>
    </row>
    <row r="400" spans="1:18" x14ac:dyDescent="0.25">
      <c r="A400" s="10">
        <v>87</v>
      </c>
      <c r="B400" s="10">
        <v>124</v>
      </c>
      <c r="C400" s="10">
        <v>211</v>
      </c>
      <c r="D400" s="10" t="s">
        <v>5079</v>
      </c>
      <c r="E400" s="2">
        <v>2423.16</v>
      </c>
      <c r="F400" s="2" t="s">
        <v>6087</v>
      </c>
      <c r="G400" s="10"/>
      <c r="H400" s="10">
        <v>146</v>
      </c>
      <c r="I400" s="11">
        <v>14</v>
      </c>
      <c r="J400" s="12">
        <v>1.0000000000000001E-9</v>
      </c>
      <c r="K400" s="10">
        <v>563.29999999999995</v>
      </c>
      <c r="L400" s="11" t="s">
        <v>6065</v>
      </c>
      <c r="M400" s="11">
        <f>($V$5/(Table414[[#This Row],[modified  Half Life]]*Table414[[#This Row],[Order of Magnatude]]))</f>
        <v>0</v>
      </c>
      <c r="N400" s="11"/>
      <c r="O400" s="11"/>
      <c r="P400" s="11"/>
      <c r="Q400" s="11"/>
      <c r="R400" s="11"/>
    </row>
    <row r="401" spans="1:18" x14ac:dyDescent="0.25">
      <c r="A401" s="10">
        <v>87</v>
      </c>
      <c r="B401" s="10">
        <v>124</v>
      </c>
      <c r="C401" s="10">
        <v>211</v>
      </c>
      <c r="D401" s="10" t="s">
        <v>5079</v>
      </c>
      <c r="E401" s="2">
        <v>4657.3</v>
      </c>
      <c r="F401" s="2" t="s">
        <v>6066</v>
      </c>
      <c r="G401" s="10"/>
      <c r="H401" s="10">
        <v>124.5</v>
      </c>
      <c r="I401" s="11">
        <v>12</v>
      </c>
      <c r="J401" s="12">
        <v>1.0000000000000001E-9</v>
      </c>
      <c r="K401" s="10">
        <v>728.4</v>
      </c>
      <c r="L401" s="11" t="s">
        <v>6068</v>
      </c>
      <c r="M401" s="11">
        <f>($V$5/(Table414[[#This Row],[modified  Half Life]]*Table414[[#This Row],[Order of Magnatude]]))</f>
        <v>0</v>
      </c>
      <c r="N401" s="11"/>
      <c r="O401" s="11"/>
      <c r="P401" s="11"/>
      <c r="Q401" s="11"/>
      <c r="R401" s="11"/>
    </row>
    <row r="402" spans="1:18" x14ac:dyDescent="0.25">
      <c r="A402" s="10">
        <v>87</v>
      </c>
      <c r="B402" s="10">
        <v>125</v>
      </c>
      <c r="C402" s="10">
        <v>212</v>
      </c>
      <c r="D402" s="10" t="s">
        <v>5079</v>
      </c>
      <c r="E402" s="2">
        <v>2492.1999999999998</v>
      </c>
      <c r="F402" s="2" t="s">
        <v>6066</v>
      </c>
      <c r="G402" s="10"/>
      <c r="H402" s="10">
        <v>604</v>
      </c>
      <c r="I402" s="11">
        <v>28</v>
      </c>
      <c r="J402" s="12">
        <v>1.0000000000000001E-9</v>
      </c>
      <c r="K402" s="10">
        <v>612.4</v>
      </c>
      <c r="L402" s="11" t="s">
        <v>6067</v>
      </c>
      <c r="M402" s="11">
        <f>($V$5/(Table414[[#This Row],[modified  Half Life]]*Table414[[#This Row],[Order of Magnatude]]))</f>
        <v>0</v>
      </c>
      <c r="N402" s="11"/>
      <c r="O402" s="11"/>
      <c r="P402" s="11"/>
      <c r="Q402" s="11"/>
      <c r="R402" s="11"/>
    </row>
    <row r="403" spans="1:18" x14ac:dyDescent="0.25">
      <c r="A403" s="10">
        <v>87</v>
      </c>
      <c r="B403" s="10">
        <v>125</v>
      </c>
      <c r="C403" s="10">
        <v>212</v>
      </c>
      <c r="D403" s="10" t="s">
        <v>5079</v>
      </c>
      <c r="E403" s="2">
        <v>5854.7</v>
      </c>
      <c r="F403" s="2" t="s">
        <v>6071</v>
      </c>
      <c r="G403" s="10"/>
      <c r="H403" s="10">
        <v>312</v>
      </c>
      <c r="I403" s="11">
        <v>21</v>
      </c>
      <c r="J403" s="12">
        <v>1.0000000000000001E-9</v>
      </c>
      <c r="K403" s="10">
        <v>588.29999999999995</v>
      </c>
      <c r="L403" s="11" t="s">
        <v>6068</v>
      </c>
      <c r="M403" s="11">
        <f>($V$5/(Table414[[#This Row],[modified  Half Life]]*Table414[[#This Row],[Order of Magnatude]]))</f>
        <v>0</v>
      </c>
      <c r="N403" s="11"/>
      <c r="O403" s="11"/>
      <c r="P403" s="11"/>
      <c r="Q403" s="11"/>
      <c r="R403" s="11"/>
    </row>
    <row r="404" spans="1:18" x14ac:dyDescent="0.25">
      <c r="A404" s="10">
        <v>87</v>
      </c>
      <c r="B404" s="10">
        <v>126</v>
      </c>
      <c r="C404" s="10">
        <v>213</v>
      </c>
      <c r="D404" s="10" t="s">
        <v>5079</v>
      </c>
      <c r="E404" s="2">
        <v>1411.01</v>
      </c>
      <c r="F404" s="2" t="s">
        <v>6074</v>
      </c>
      <c r="G404" s="10"/>
      <c r="H404" s="10">
        <v>18</v>
      </c>
      <c r="I404" s="11">
        <v>1</v>
      </c>
      <c r="J404" s="12">
        <v>1.0000000000000001E-9</v>
      </c>
      <c r="K404" s="10">
        <v>222.2</v>
      </c>
      <c r="L404" s="11" t="s">
        <v>6067</v>
      </c>
      <c r="M404" s="11">
        <f>($V$5/(Table414[[#This Row],[modified  Half Life]]*Table414[[#This Row],[Order of Magnatude]]))</f>
        <v>0</v>
      </c>
      <c r="N404" s="11"/>
      <c r="O404" s="11"/>
      <c r="P404" s="11"/>
      <c r="Q404" s="11"/>
      <c r="R404" s="11"/>
    </row>
    <row r="405" spans="1:18" x14ac:dyDescent="0.25">
      <c r="A405" s="10">
        <v>87</v>
      </c>
      <c r="B405" s="10">
        <v>126</v>
      </c>
      <c r="C405" s="10">
        <v>213</v>
      </c>
      <c r="D405" s="10" t="s">
        <v>5079</v>
      </c>
      <c r="E405" s="2">
        <v>1590.41</v>
      </c>
      <c r="F405" s="2" t="s">
        <v>6081</v>
      </c>
      <c r="G405" s="10"/>
      <c r="H405" s="10">
        <v>505</v>
      </c>
      <c r="I405" s="11">
        <v>14</v>
      </c>
      <c r="J405" s="12">
        <v>1.0000000000000001E-9</v>
      </c>
      <c r="K405" s="10">
        <v>179.4</v>
      </c>
      <c r="L405" s="11" t="s">
        <v>6067</v>
      </c>
      <c r="M405" s="11">
        <f>($V$5/(Table414[[#This Row],[modified  Half Life]]*Table414[[#This Row],[Order of Magnatude]]))</f>
        <v>0</v>
      </c>
      <c r="N405" s="11"/>
      <c r="O405" s="11"/>
      <c r="P405" s="11"/>
      <c r="Q405" s="11"/>
      <c r="R405" s="11"/>
    </row>
    <row r="406" spans="1:18" x14ac:dyDescent="0.25">
      <c r="A406" s="10">
        <v>87</v>
      </c>
      <c r="B406" s="10">
        <v>126</v>
      </c>
      <c r="C406" s="10">
        <v>213</v>
      </c>
      <c r="D406" s="10" t="s">
        <v>5079</v>
      </c>
      <c r="E406" s="2">
        <v>2537.62</v>
      </c>
      <c r="F406" s="2" t="s">
        <v>6089</v>
      </c>
      <c r="G406" s="10"/>
      <c r="H406" s="10">
        <v>238</v>
      </c>
      <c r="I406" s="11">
        <v>6</v>
      </c>
      <c r="J406" s="12">
        <v>1.0000000000000001E-9</v>
      </c>
      <c r="K406" s="10">
        <v>681.3</v>
      </c>
      <c r="L406" s="11" t="s">
        <v>6067</v>
      </c>
      <c r="M406" s="11">
        <f>($V$5/(Table414[[#This Row],[modified  Half Life]]*Table414[[#This Row],[Order of Magnatude]]))</f>
        <v>0</v>
      </c>
      <c r="N406" s="11"/>
      <c r="O406" s="11"/>
      <c r="P406" s="11"/>
      <c r="Q406" s="11"/>
      <c r="R406" s="11"/>
    </row>
    <row r="407" spans="1:18" x14ac:dyDescent="0.25">
      <c r="A407" s="10">
        <v>87</v>
      </c>
      <c r="B407" s="10">
        <v>126</v>
      </c>
      <c r="C407" s="10">
        <v>213</v>
      </c>
      <c r="D407" s="10" t="s">
        <v>5079</v>
      </c>
      <c r="E407" s="2">
        <v>4992.7</v>
      </c>
      <c r="F407" s="2" t="s">
        <v>6066</v>
      </c>
      <c r="G407" s="10"/>
      <c r="H407" s="10">
        <v>13</v>
      </c>
      <c r="I407" s="11">
        <v>2</v>
      </c>
      <c r="J407" s="12">
        <v>1.0000000000000001E-9</v>
      </c>
      <c r="K407" s="10">
        <v>94.4</v>
      </c>
      <c r="L407" s="11" t="s">
        <v>6065</v>
      </c>
      <c r="M407" s="11">
        <f>($V$5/(Table414[[#This Row],[modified  Half Life]]*Table414[[#This Row],[Order of Magnatude]]))</f>
        <v>0</v>
      </c>
      <c r="N407" s="11"/>
      <c r="O407" s="11"/>
      <c r="P407" s="11"/>
      <c r="Q407" s="11"/>
      <c r="R407" s="11"/>
    </row>
    <row r="408" spans="1:18" x14ac:dyDescent="0.25">
      <c r="A408" s="10">
        <v>87</v>
      </c>
      <c r="B408" s="10">
        <v>126</v>
      </c>
      <c r="C408" s="10">
        <v>213</v>
      </c>
      <c r="D408" s="10" t="s">
        <v>5079</v>
      </c>
      <c r="E408" s="2">
        <v>4992.7</v>
      </c>
      <c r="F408" s="2" t="s">
        <v>6066</v>
      </c>
      <c r="G408" s="10"/>
      <c r="H408" s="10">
        <v>13</v>
      </c>
      <c r="I408" s="11">
        <v>2</v>
      </c>
      <c r="J408" s="12">
        <v>1.0000000000000001E-9</v>
      </c>
      <c r="K408" s="10">
        <v>909.8</v>
      </c>
      <c r="L408" s="11" t="s">
        <v>6068</v>
      </c>
      <c r="M408" s="11">
        <f>($V$5/(Table414[[#This Row],[modified  Half Life]]*Table414[[#This Row],[Order of Magnatude]]))</f>
        <v>0</v>
      </c>
      <c r="N408" s="11"/>
      <c r="O408" s="11"/>
      <c r="P408" s="11"/>
      <c r="Q408" s="11"/>
      <c r="R408" s="11"/>
    </row>
    <row r="409" spans="1:18" x14ac:dyDescent="0.25">
      <c r="A409" s="10">
        <v>87</v>
      </c>
      <c r="B409" s="10">
        <v>127</v>
      </c>
      <c r="C409" s="10">
        <v>214</v>
      </c>
      <c r="D409" s="10" t="s">
        <v>5079</v>
      </c>
      <c r="E409" s="2">
        <v>1661</v>
      </c>
      <c r="F409" s="2" t="s">
        <v>6072</v>
      </c>
      <c r="G409" s="10"/>
      <c r="H409" s="10">
        <v>103</v>
      </c>
      <c r="I409" s="11">
        <v>4</v>
      </c>
      <c r="J409" s="12">
        <v>1.0000000000000001E-9</v>
      </c>
      <c r="K409" s="10">
        <v>471.7</v>
      </c>
      <c r="L409" s="11" t="s">
        <v>6067</v>
      </c>
      <c r="M409" s="11">
        <f>($V$5/(Table414[[#This Row],[modified  Half Life]]*Table414[[#This Row],[Order of Magnatude]]))</f>
        <v>0</v>
      </c>
      <c r="N409" s="11"/>
      <c r="O409" s="11"/>
      <c r="P409" s="11"/>
      <c r="Q409" s="11"/>
      <c r="R409" s="11"/>
    </row>
    <row r="410" spans="1:18" x14ac:dyDescent="0.25">
      <c r="A410" s="10">
        <v>87</v>
      </c>
      <c r="B410" s="10">
        <v>127</v>
      </c>
      <c r="C410" s="10">
        <v>214</v>
      </c>
      <c r="D410" s="10" t="s">
        <v>5079</v>
      </c>
      <c r="E410" s="2">
        <v>1661</v>
      </c>
      <c r="F410" s="2" t="s">
        <v>6072</v>
      </c>
      <c r="G410" s="10"/>
      <c r="H410" s="10">
        <v>103</v>
      </c>
      <c r="I410" s="11">
        <v>4</v>
      </c>
      <c r="J410" s="12">
        <v>1.0000000000000001E-9</v>
      </c>
      <c r="K410" s="10">
        <v>516.6</v>
      </c>
      <c r="L410" s="11" t="s">
        <v>6068</v>
      </c>
      <c r="M410" s="11">
        <f>($V$5/(Table414[[#This Row],[modified  Half Life]]*Table414[[#This Row],[Order of Magnatude]]))</f>
        <v>0</v>
      </c>
      <c r="N410" s="11"/>
      <c r="O410" s="11"/>
      <c r="P410" s="11"/>
      <c r="Q410" s="11"/>
      <c r="R410" s="11"/>
    </row>
    <row r="411" spans="1:18" x14ac:dyDescent="0.25">
      <c r="A411" s="10">
        <v>87</v>
      </c>
      <c r="B411" s="10">
        <v>127</v>
      </c>
      <c r="C411" s="10">
        <v>214</v>
      </c>
      <c r="D411" s="10" t="s">
        <v>5079</v>
      </c>
      <c r="E411" s="2">
        <v>1661</v>
      </c>
      <c r="F411" s="2" t="s">
        <v>6072</v>
      </c>
      <c r="G411" s="10"/>
      <c r="H411" s="10">
        <v>11</v>
      </c>
      <c r="I411" s="11">
        <v>2</v>
      </c>
      <c r="J411" s="12">
        <v>1.0000000000000001E-9</v>
      </c>
      <c r="K411" s="10">
        <v>63.9</v>
      </c>
      <c r="L411" s="11" t="s">
        <v>6068</v>
      </c>
      <c r="M411" s="11">
        <f>($V$5/(Table414[[#This Row],[modified  Half Life]]*Table414[[#This Row],[Order of Magnatude]]))</f>
        <v>0</v>
      </c>
      <c r="N411" s="11"/>
      <c r="O411" s="11"/>
      <c r="P411" s="11"/>
      <c r="Q411" s="11"/>
      <c r="R411" s="11"/>
    </row>
    <row r="412" spans="1:18" x14ac:dyDescent="0.25">
      <c r="A412" s="10">
        <v>87</v>
      </c>
      <c r="B412" s="10">
        <v>127</v>
      </c>
      <c r="C412" s="10">
        <v>214</v>
      </c>
      <c r="D412" s="10" t="s">
        <v>5079</v>
      </c>
      <c r="E412" s="2">
        <v>1732</v>
      </c>
      <c r="F412" s="2" t="s">
        <v>6072</v>
      </c>
      <c r="G412" s="10"/>
      <c r="H412" s="10">
        <v>11</v>
      </c>
      <c r="I412" s="11">
        <v>2</v>
      </c>
      <c r="J412" s="12">
        <v>1.0000000000000001E-9</v>
      </c>
      <c r="K412" s="10">
        <v>580.6</v>
      </c>
      <c r="L412" s="11" t="s">
        <v>6068</v>
      </c>
      <c r="M412" s="11">
        <f>($V$5/(Table414[[#This Row],[modified  Half Life]]*Table414[[#This Row],[Order of Magnatude]]))</f>
        <v>0</v>
      </c>
      <c r="N412" s="11"/>
      <c r="O412" s="11"/>
      <c r="P412" s="11"/>
      <c r="Q412" s="11"/>
      <c r="R412" s="11"/>
    </row>
    <row r="413" spans="1:18" x14ac:dyDescent="0.25">
      <c r="A413" s="10">
        <v>87</v>
      </c>
      <c r="B413" s="10">
        <v>127</v>
      </c>
      <c r="C413" s="10">
        <v>214</v>
      </c>
      <c r="D413" s="10" t="s">
        <v>5079</v>
      </c>
      <c r="E413" s="2">
        <v>1732</v>
      </c>
      <c r="F413" s="2" t="s">
        <v>6072</v>
      </c>
      <c r="G413" s="10"/>
      <c r="H413" s="10">
        <v>11</v>
      </c>
      <c r="I413" s="11">
        <v>2</v>
      </c>
      <c r="J413" s="12">
        <v>1.0000000000000001E-9</v>
      </c>
      <c r="K413" s="10">
        <v>1023.1</v>
      </c>
      <c r="L413" s="11" t="s">
        <v>6068</v>
      </c>
      <c r="M413" s="11">
        <f>($V$5/(Table414[[#This Row],[modified  Half Life]]*Table414[[#This Row],[Order of Magnatude]]))</f>
        <v>0</v>
      </c>
      <c r="N413" s="11"/>
      <c r="O413" s="11"/>
      <c r="P413" s="11"/>
      <c r="Q413" s="11"/>
      <c r="R413" s="11"/>
    </row>
    <row r="414" spans="1:18" x14ac:dyDescent="0.25">
      <c r="A414" s="10">
        <v>87</v>
      </c>
      <c r="B414" s="10">
        <v>127</v>
      </c>
      <c r="C414" s="10">
        <v>214</v>
      </c>
      <c r="D414" s="10" t="s">
        <v>5079</v>
      </c>
      <c r="E414" s="2">
        <v>638</v>
      </c>
      <c r="F414" s="2" t="s">
        <v>6072</v>
      </c>
      <c r="G414" s="10"/>
      <c r="H414" s="10">
        <v>10</v>
      </c>
      <c r="I414" s="11">
        <v>2</v>
      </c>
      <c r="J414" s="12">
        <v>1.0000000000000001E-9</v>
      </c>
      <c r="K414" s="10">
        <v>71.400000000000006</v>
      </c>
      <c r="L414" s="11" t="s">
        <v>6068</v>
      </c>
      <c r="M414" s="11">
        <f>($V$5/(Table414[[#This Row],[modified  Half Life]]*Table414[[#This Row],[Order of Magnatude]]))</f>
        <v>0</v>
      </c>
      <c r="N414" s="11"/>
      <c r="O414" s="11"/>
      <c r="P414" s="11"/>
      <c r="Q414" s="11"/>
      <c r="R414" s="11"/>
    </row>
    <row r="415" spans="1:18" x14ac:dyDescent="0.25">
      <c r="A415" s="10">
        <v>87</v>
      </c>
      <c r="B415" s="10">
        <v>127</v>
      </c>
      <c r="C415" s="10">
        <v>214</v>
      </c>
      <c r="D415" s="10" t="s">
        <v>5079</v>
      </c>
      <c r="E415" s="2">
        <v>638</v>
      </c>
      <c r="F415" s="2" t="s">
        <v>6072</v>
      </c>
      <c r="G415" s="10"/>
      <c r="H415" s="10">
        <v>10</v>
      </c>
      <c r="I415" s="11">
        <v>2</v>
      </c>
      <c r="J415" s="12">
        <v>1.0000000000000001E-9</v>
      </c>
      <c r="K415" s="10">
        <v>135.1</v>
      </c>
      <c r="L415" s="11" t="s">
        <v>6068</v>
      </c>
      <c r="M415" s="11">
        <f>($V$5/(Table414[[#This Row],[modified  Half Life]]*Table414[[#This Row],[Order of Magnatude]]))</f>
        <v>0</v>
      </c>
      <c r="N415" s="11"/>
      <c r="O415" s="11"/>
      <c r="P415" s="11"/>
      <c r="Q415" s="11"/>
      <c r="R415" s="11"/>
    </row>
    <row r="416" spans="1:18" x14ac:dyDescent="0.25">
      <c r="A416" s="10">
        <v>87</v>
      </c>
      <c r="B416" s="10">
        <v>128</v>
      </c>
      <c r="C416" s="10">
        <v>215</v>
      </c>
      <c r="D416" s="10" t="s">
        <v>5079</v>
      </c>
      <c r="E416" s="2">
        <v>3068.9</v>
      </c>
      <c r="F416" s="2" t="s">
        <v>6066</v>
      </c>
      <c r="G416" s="10"/>
      <c r="H416" s="10">
        <v>13</v>
      </c>
      <c r="I416" s="11">
        <v>16</v>
      </c>
      <c r="J416" s="12">
        <v>1.0000000000000001E-9</v>
      </c>
      <c r="K416" s="10">
        <v>262.01</v>
      </c>
      <c r="L416" s="11" t="s">
        <v>6074</v>
      </c>
      <c r="M416" s="11">
        <f>($V$5/(Table414[[#This Row],[modified  Half Life]]*Table414[[#This Row],[Order of Magnatude]]))</f>
        <v>0</v>
      </c>
      <c r="N416" s="11"/>
      <c r="O416" s="11"/>
      <c r="P416" s="11"/>
      <c r="Q416" s="11"/>
      <c r="R416" s="11"/>
    </row>
    <row r="417" spans="1:18" x14ac:dyDescent="0.25">
      <c r="A417" s="10">
        <v>87</v>
      </c>
      <c r="B417" s="10">
        <v>128</v>
      </c>
      <c r="C417" s="10">
        <v>215</v>
      </c>
      <c r="D417" s="10" t="s">
        <v>5079</v>
      </c>
      <c r="E417" s="2">
        <v>3068.9</v>
      </c>
      <c r="F417" s="2" t="s">
        <v>6066</v>
      </c>
      <c r="G417" s="10"/>
      <c r="H417" s="10">
        <v>13</v>
      </c>
      <c r="I417" s="11">
        <v>16</v>
      </c>
      <c r="J417" s="12">
        <v>1.0000000000000001E-9</v>
      </c>
      <c r="K417" s="10">
        <v>817.53</v>
      </c>
      <c r="L417" s="11" t="s">
        <v>6074</v>
      </c>
      <c r="M417" s="11">
        <f>($V$5/(Table414[[#This Row],[modified  Half Life]]*Table414[[#This Row],[Order of Magnatude]]))</f>
        <v>0</v>
      </c>
      <c r="N417" s="11"/>
      <c r="O417" s="11"/>
      <c r="P417" s="11"/>
      <c r="Q417" s="11"/>
      <c r="R417" s="11"/>
    </row>
    <row r="418" spans="1:18" x14ac:dyDescent="0.25">
      <c r="A418" s="10">
        <v>87</v>
      </c>
      <c r="B418" s="10">
        <v>128</v>
      </c>
      <c r="C418" s="10">
        <v>215</v>
      </c>
      <c r="D418" s="10" t="s">
        <v>5079</v>
      </c>
      <c r="E418" s="2">
        <v>3462.3</v>
      </c>
      <c r="F418" s="2" t="s">
        <v>6071</v>
      </c>
      <c r="G418" s="10"/>
      <c r="H418" s="10">
        <v>22.9</v>
      </c>
      <c r="I418" s="11">
        <v>21</v>
      </c>
      <c r="J418" s="12">
        <v>1.0000000000000001E-9</v>
      </c>
      <c r="K418" s="10">
        <v>45.2</v>
      </c>
      <c r="L418" s="11" t="s">
        <v>6065</v>
      </c>
      <c r="M418" s="11">
        <f>($V$5/(Table414[[#This Row],[modified  Half Life]]*Table414[[#This Row],[Order of Magnatude]]))</f>
        <v>0</v>
      </c>
      <c r="N418" s="11"/>
      <c r="O418" s="11"/>
      <c r="P418" s="11"/>
      <c r="Q418" s="11"/>
      <c r="R418" s="11"/>
    </row>
    <row r="419" spans="1:18" x14ac:dyDescent="0.25">
      <c r="A419" s="13">
        <v>31</v>
      </c>
      <c r="B419" s="13">
        <v>32</v>
      </c>
      <c r="C419" s="13">
        <v>63</v>
      </c>
      <c r="D419" s="8" t="s">
        <v>58</v>
      </c>
      <c r="E419" s="1">
        <v>75.319999999999993</v>
      </c>
      <c r="F419" t="s">
        <v>6081</v>
      </c>
      <c r="G419" s="8"/>
      <c r="H419" s="10">
        <v>25</v>
      </c>
      <c r="I419" s="10"/>
      <c r="J419" s="13">
        <v>1.0000000000000001E-9</v>
      </c>
      <c r="K419" s="13">
        <v>75.2</v>
      </c>
      <c r="L419" s="10">
        <v>2</v>
      </c>
      <c r="M419" s="10">
        <f>($V$5/(Table414[[#This Row],[modified  Half Life]]*Table414[[#This Row],[Order of Magnatude]]))</f>
        <v>0</v>
      </c>
      <c r="N419" s="10"/>
      <c r="O419" s="10"/>
      <c r="P419" s="10"/>
      <c r="Q419" s="10"/>
      <c r="R419" s="13"/>
    </row>
    <row r="420" spans="1:18" x14ac:dyDescent="0.25">
      <c r="A420" s="10">
        <v>31</v>
      </c>
      <c r="B420" s="10">
        <v>35</v>
      </c>
      <c r="C420" s="10">
        <v>66</v>
      </c>
      <c r="D420" s="10" t="s">
        <v>58</v>
      </c>
      <c r="E420" s="2">
        <v>1464.33</v>
      </c>
      <c r="F420" s="2" t="s">
        <v>6074</v>
      </c>
      <c r="G420" s="10"/>
      <c r="H420" s="10">
        <v>57.3</v>
      </c>
      <c r="I420" s="10">
        <v>14</v>
      </c>
      <c r="J420" s="13">
        <v>1.0000000000000001E-9</v>
      </c>
      <c r="K420" s="10">
        <v>113.7</v>
      </c>
      <c r="L420" s="10">
        <v>2</v>
      </c>
      <c r="M420" s="10">
        <f>($V$5/(Table414[[#This Row],[modified  Half Life]]*Table414[[#This Row],[Order of Magnatude]]))</f>
        <v>0</v>
      </c>
      <c r="N420" s="10"/>
      <c r="O420" s="10"/>
      <c r="P420" s="10"/>
      <c r="Q420" s="10"/>
      <c r="R420" s="10"/>
    </row>
    <row r="421" spans="1:18" x14ac:dyDescent="0.25">
      <c r="A421" s="10">
        <v>31</v>
      </c>
      <c r="B421" s="10">
        <v>35</v>
      </c>
      <c r="C421" s="10">
        <v>66</v>
      </c>
      <c r="D421" s="10" t="s">
        <v>58</v>
      </c>
      <c r="E421" s="2">
        <v>1464.33</v>
      </c>
      <c r="F421" s="2" t="s">
        <v>6074</v>
      </c>
      <c r="G421" s="10"/>
      <c r="H421" s="10">
        <v>13</v>
      </c>
      <c r="I421" s="10">
        <v>5</v>
      </c>
      <c r="J421" s="13">
        <v>1.0000000000000001E-9</v>
      </c>
      <c r="K421" s="13">
        <v>118.8</v>
      </c>
      <c r="L421" s="10">
        <v>20</v>
      </c>
      <c r="M421" s="10">
        <f>($V$5/(Table414[[#This Row],[modified  Half Life]]*Table414[[#This Row],[Order of Magnatude]]))</f>
        <v>0</v>
      </c>
      <c r="N421" s="10"/>
      <c r="O421" s="10"/>
      <c r="P421" s="10"/>
      <c r="Q421" s="10"/>
      <c r="R421" s="13"/>
    </row>
    <row r="422" spans="1:18" x14ac:dyDescent="0.25">
      <c r="A422" s="11">
        <v>31</v>
      </c>
      <c r="B422" s="11">
        <v>35</v>
      </c>
      <c r="C422" s="11">
        <v>66</v>
      </c>
      <c r="D422" s="9" t="s">
        <v>58</v>
      </c>
      <c r="E422" s="2">
        <v>162.47200000000001</v>
      </c>
      <c r="F422" s="2" t="s">
        <v>6084</v>
      </c>
      <c r="G422" s="9"/>
      <c r="H422" s="11">
        <v>23</v>
      </c>
      <c r="I422" s="11">
        <v>14</v>
      </c>
      <c r="J422" s="12">
        <v>1.0000000000000001E-9</v>
      </c>
      <c r="K422" s="12">
        <v>22.33</v>
      </c>
      <c r="L422" s="11">
        <v>5</v>
      </c>
      <c r="M422" s="11">
        <f>($V$5/(Table414[[#This Row],[modified  Half Life]]*Table414[[#This Row],[Order of Magnatude]]))</f>
        <v>0</v>
      </c>
      <c r="N422" s="11"/>
      <c r="O422" s="11"/>
      <c r="P422" s="11"/>
      <c r="Q422" s="11"/>
      <c r="R422" s="12"/>
    </row>
    <row r="423" spans="1:18" x14ac:dyDescent="0.25">
      <c r="A423" s="10">
        <v>31</v>
      </c>
      <c r="B423" s="10">
        <v>35</v>
      </c>
      <c r="C423" s="10">
        <v>66</v>
      </c>
      <c r="D423" s="8" t="s">
        <v>58</v>
      </c>
      <c r="E423" s="2">
        <v>162.47200000000001</v>
      </c>
      <c r="F423" s="2" t="s">
        <v>6084</v>
      </c>
      <c r="G423" s="8"/>
      <c r="H423" s="10">
        <v>18</v>
      </c>
      <c r="I423" s="10">
        <v>9</v>
      </c>
      <c r="J423" s="13">
        <v>1.0000000000000001E-9</v>
      </c>
      <c r="K423" s="13">
        <v>43.81</v>
      </c>
      <c r="L423" s="10">
        <v>3</v>
      </c>
      <c r="M423" s="10">
        <f>($V$5/(Table414[[#This Row],[modified  Half Life]]*Table414[[#This Row],[Order of Magnatude]]))</f>
        <v>0</v>
      </c>
      <c r="N423" s="10"/>
      <c r="O423" s="10"/>
      <c r="P423" s="10"/>
      <c r="Q423" s="10"/>
      <c r="R423" s="13"/>
    </row>
    <row r="424" spans="1:18" x14ac:dyDescent="0.25">
      <c r="A424" s="11">
        <v>31</v>
      </c>
      <c r="B424" s="11">
        <v>35</v>
      </c>
      <c r="C424" s="11">
        <v>66</v>
      </c>
      <c r="D424" s="11" t="s">
        <v>58</v>
      </c>
      <c r="E424" s="2">
        <v>162.47200000000001</v>
      </c>
      <c r="F424" s="2" t="s">
        <v>6084</v>
      </c>
      <c r="G424" s="11"/>
      <c r="H424" s="11">
        <v>13</v>
      </c>
      <c r="I424" s="11">
        <v>5</v>
      </c>
      <c r="J424" s="12">
        <v>1.0000000000000001E-9</v>
      </c>
      <c r="K424" s="12">
        <v>53.39</v>
      </c>
      <c r="L424" s="11">
        <v>20</v>
      </c>
      <c r="M424" s="11">
        <f>($V$5/(Table414[[#This Row],[modified  Half Life]]*Table414[[#This Row],[Order of Magnatude]]))</f>
        <v>0</v>
      </c>
      <c r="N424" s="11"/>
      <c r="O424" s="11"/>
      <c r="P424" s="11"/>
      <c r="Q424" s="11"/>
      <c r="R424" s="12"/>
    </row>
    <row r="425" spans="1:18" x14ac:dyDescent="0.25">
      <c r="A425" s="10">
        <v>31</v>
      </c>
      <c r="B425" s="10">
        <v>35</v>
      </c>
      <c r="C425" s="10">
        <v>66</v>
      </c>
      <c r="D425" s="10" t="s">
        <v>58</v>
      </c>
      <c r="E425" s="1">
        <v>43.811999999999998</v>
      </c>
      <c r="F425" t="s">
        <v>6085</v>
      </c>
      <c r="G425" s="10"/>
      <c r="H425" s="10">
        <v>57.3</v>
      </c>
      <c r="I425" s="10">
        <v>14</v>
      </c>
      <c r="J425" s="13">
        <v>1.0000000000000001E-9</v>
      </c>
      <c r="K425" s="10">
        <v>600.9</v>
      </c>
      <c r="L425" s="10">
        <v>2</v>
      </c>
      <c r="M425" s="10">
        <f>($V$5/(Table414[[#This Row],[modified  Half Life]]*Table414[[#This Row],[Order of Magnatude]]))</f>
        <v>0</v>
      </c>
      <c r="N425" s="10"/>
      <c r="O425" s="10"/>
      <c r="P425" s="10"/>
      <c r="Q425" s="10"/>
      <c r="R425" s="10"/>
    </row>
    <row r="426" spans="1:18" x14ac:dyDescent="0.25">
      <c r="A426" s="11">
        <v>31</v>
      </c>
      <c r="B426" s="11">
        <v>35</v>
      </c>
      <c r="C426" s="11">
        <v>66</v>
      </c>
      <c r="D426" s="11" t="s">
        <v>58</v>
      </c>
      <c r="E426" s="1">
        <v>66.138999999999996</v>
      </c>
      <c r="F426" t="s">
        <v>6080</v>
      </c>
      <c r="G426" s="11"/>
      <c r="H426" s="11">
        <v>13</v>
      </c>
      <c r="I426" s="11">
        <v>5</v>
      </c>
      <c r="J426" s="12">
        <v>1.0000000000000001E-9</v>
      </c>
      <c r="K426" s="12">
        <v>96.34</v>
      </c>
      <c r="L426" s="11">
        <v>2</v>
      </c>
      <c r="M426" s="11">
        <f>($V$5/(Table414[[#This Row],[modified  Half Life]]*Table414[[#This Row],[Order of Magnatude]]))</f>
        <v>0</v>
      </c>
      <c r="N426" s="11"/>
      <c r="O426" s="11"/>
      <c r="P426" s="11"/>
      <c r="Q426" s="11"/>
      <c r="R426" s="12"/>
    </row>
    <row r="427" spans="1:18" x14ac:dyDescent="0.25">
      <c r="A427" s="10">
        <v>31</v>
      </c>
      <c r="B427" s="10">
        <v>36</v>
      </c>
      <c r="C427" s="10">
        <v>67</v>
      </c>
      <c r="D427" s="10" t="s">
        <v>58</v>
      </c>
      <c r="E427" s="2">
        <v>166.98</v>
      </c>
      <c r="F427" s="2" t="s">
        <v>6065</v>
      </c>
      <c r="G427" s="10"/>
      <c r="H427" s="10">
        <v>42</v>
      </c>
      <c r="I427" s="10">
        <v>21</v>
      </c>
      <c r="J427" s="13">
        <v>1.0000000000000001E-9</v>
      </c>
      <c r="K427" s="10">
        <v>167.01</v>
      </c>
      <c r="L427" s="10">
        <v>4</v>
      </c>
      <c r="M427" s="10">
        <f>($V$5/(Table414[[#This Row],[modified  Half Life]]*Table414[[#This Row],[Order of Magnatude]]))</f>
        <v>0</v>
      </c>
      <c r="N427" s="10"/>
      <c r="O427" s="10"/>
      <c r="P427" s="10"/>
      <c r="Q427" s="10"/>
      <c r="R427" s="10"/>
    </row>
    <row r="428" spans="1:18" x14ac:dyDescent="0.25">
      <c r="A428" s="11">
        <v>31</v>
      </c>
      <c r="B428" s="11">
        <v>37</v>
      </c>
      <c r="C428" s="11">
        <v>68</v>
      </c>
      <c r="D428" s="11" t="s">
        <v>58</v>
      </c>
      <c r="E428" s="2">
        <v>1229.8699999999999</v>
      </c>
      <c r="F428" s="2" t="s">
        <v>6066</v>
      </c>
      <c r="G428" s="11"/>
      <c r="H428" s="11">
        <v>62</v>
      </c>
      <c r="I428" s="11">
        <v>14</v>
      </c>
      <c r="J428" s="12">
        <v>1.0000000000000001E-9</v>
      </c>
      <c r="K428" s="11">
        <v>126.35</v>
      </c>
      <c r="L428" s="11">
        <v>3</v>
      </c>
      <c r="M428" s="11">
        <f>($V$5/(Table414[[#This Row],[modified  Half Life]]*Table414[[#This Row],[Order of Magnatude]]))</f>
        <v>0</v>
      </c>
      <c r="N428" s="11"/>
      <c r="O428" s="11"/>
      <c r="P428" s="11"/>
      <c r="Q428" s="11"/>
      <c r="R428" s="11"/>
    </row>
    <row r="429" spans="1:18" x14ac:dyDescent="0.25">
      <c r="A429" s="10">
        <v>31</v>
      </c>
      <c r="B429" s="10">
        <v>37</v>
      </c>
      <c r="C429" s="10">
        <v>68</v>
      </c>
      <c r="D429" s="10" t="s">
        <v>58</v>
      </c>
      <c r="E429" s="2">
        <v>1229.8699999999999</v>
      </c>
      <c r="F429" s="2" t="s">
        <v>6066</v>
      </c>
      <c r="G429" s="10"/>
      <c r="H429" s="10">
        <v>62</v>
      </c>
      <c r="I429" s="10">
        <v>14</v>
      </c>
      <c r="J429" s="13">
        <v>1.0000000000000001E-9</v>
      </c>
      <c r="K429" s="10">
        <v>733.76</v>
      </c>
      <c r="L429" s="10">
        <v>34</v>
      </c>
      <c r="M429" s="10">
        <f>($V$5/(Table414[[#This Row],[modified  Half Life]]*Table414[[#This Row],[Order of Magnatude]]))</f>
        <v>0</v>
      </c>
      <c r="N429" s="10"/>
      <c r="O429" s="10"/>
      <c r="P429" s="10"/>
      <c r="Q429" s="10"/>
      <c r="R429" s="10"/>
    </row>
    <row r="430" spans="1:18" x14ac:dyDescent="0.25">
      <c r="A430" s="11">
        <v>31</v>
      </c>
      <c r="B430" s="11">
        <v>39</v>
      </c>
      <c r="C430" s="11">
        <v>70</v>
      </c>
      <c r="D430" s="11" t="s">
        <v>58</v>
      </c>
      <c r="E430" s="2">
        <v>879.01</v>
      </c>
      <c r="F430" s="2" t="s">
        <v>6075</v>
      </c>
      <c r="G430" s="11"/>
      <c r="H430" s="11">
        <v>22.7</v>
      </c>
      <c r="I430" s="11">
        <v>5</v>
      </c>
      <c r="J430" s="12">
        <v>1.0000000000000001E-9</v>
      </c>
      <c r="K430" s="11">
        <v>188.1</v>
      </c>
      <c r="L430" s="11">
        <v>1</v>
      </c>
      <c r="M430" s="11">
        <f>($V$5/(Table414[[#This Row],[modified  Half Life]]*Table414[[#This Row],[Order of Magnatude]]))</f>
        <v>0</v>
      </c>
      <c r="N430" s="11"/>
      <c r="O430" s="11"/>
      <c r="P430" s="11"/>
      <c r="Q430" s="11"/>
      <c r="R430" s="11"/>
    </row>
    <row r="431" spans="1:18" x14ac:dyDescent="0.25">
      <c r="A431" s="10">
        <v>31</v>
      </c>
      <c r="B431" s="10">
        <v>41</v>
      </c>
      <c r="C431" s="10">
        <v>72</v>
      </c>
      <c r="D431" s="10" t="s">
        <v>58</v>
      </c>
      <c r="E431" s="2">
        <v>16.440000000000001</v>
      </c>
      <c r="F431" s="2" t="s">
        <v>6170</v>
      </c>
      <c r="G431" s="10"/>
      <c r="H431" s="10">
        <v>39.200000000000003</v>
      </c>
      <c r="I431" s="10">
        <v>7</v>
      </c>
      <c r="J431" s="13">
        <v>1.0000000000000001E-9</v>
      </c>
      <c r="K431" s="10">
        <v>16.399999999999999</v>
      </c>
      <c r="L431" s="10">
        <v>3</v>
      </c>
      <c r="M431" s="10">
        <f>($V$5/(Table414[[#This Row],[modified  Half Life]]*Table414[[#This Row],[Order of Magnatude]]))</f>
        <v>0</v>
      </c>
      <c r="N431" s="10"/>
      <c r="O431" s="10"/>
      <c r="P431" s="10"/>
      <c r="Q431" s="10"/>
      <c r="R431" s="10"/>
    </row>
    <row r="432" spans="1:18" x14ac:dyDescent="0.25">
      <c r="A432" s="10">
        <v>31</v>
      </c>
      <c r="B432" s="10">
        <v>49</v>
      </c>
      <c r="C432" s="10">
        <v>80</v>
      </c>
      <c r="D432" s="10" t="s">
        <v>58</v>
      </c>
      <c r="E432" s="2">
        <v>707.9</v>
      </c>
      <c r="F432" s="2" t="s">
        <v>6078</v>
      </c>
      <c r="G432" s="10"/>
      <c r="H432" s="10">
        <v>18.3</v>
      </c>
      <c r="I432" s="10">
        <v>5</v>
      </c>
      <c r="J432" s="13">
        <v>1.0000000000000001E-9</v>
      </c>
      <c r="K432" s="10">
        <v>685.4</v>
      </c>
      <c r="L432" s="10">
        <v>1</v>
      </c>
      <c r="M432" s="10">
        <f>($V$5/(Table414[[#This Row],[modified  Half Life]]*Table414[[#This Row],[Order of Magnatude]]))</f>
        <v>0</v>
      </c>
      <c r="N432" s="10"/>
      <c r="O432" s="10"/>
      <c r="P432" s="10"/>
      <c r="Q432" s="10"/>
      <c r="R432" s="10"/>
    </row>
    <row r="433" spans="1:18" x14ac:dyDescent="0.25">
      <c r="A433" s="10">
        <v>64</v>
      </c>
      <c r="B433" s="10">
        <v>80</v>
      </c>
      <c r="C433" s="10">
        <v>144</v>
      </c>
      <c r="D433" s="10" t="s">
        <v>2319</v>
      </c>
      <c r="E433" s="2">
        <v>2471.6</v>
      </c>
      <c r="F433" s="2" t="s">
        <v>6066</v>
      </c>
      <c r="G433" s="10"/>
      <c r="H433" s="10">
        <v>13</v>
      </c>
      <c r="I433" s="10">
        <v>2</v>
      </c>
      <c r="J433" s="13">
        <v>1.0000000000000001E-9</v>
      </c>
      <c r="K433" s="10">
        <v>169</v>
      </c>
      <c r="L433" s="10">
        <v>2</v>
      </c>
      <c r="M433" s="10">
        <f>($V$5/(Table414[[#This Row],[modified  Half Life]]*Table414[[#This Row],[Order of Magnatude]]))</f>
        <v>0</v>
      </c>
      <c r="N433" s="10"/>
      <c r="O433" s="10"/>
      <c r="P433" s="10"/>
      <c r="Q433" s="10"/>
      <c r="R433" s="10"/>
    </row>
    <row r="434" spans="1:18" x14ac:dyDescent="0.25">
      <c r="A434" s="11">
        <v>64</v>
      </c>
      <c r="B434" s="11">
        <v>80</v>
      </c>
      <c r="C434" s="11">
        <v>144</v>
      </c>
      <c r="D434" s="11" t="s">
        <v>2319</v>
      </c>
      <c r="E434" s="2">
        <v>3433.1</v>
      </c>
      <c r="F434" s="2" t="s">
        <v>6072</v>
      </c>
      <c r="G434" s="11"/>
      <c r="H434" s="11">
        <v>145</v>
      </c>
      <c r="I434" s="11">
        <v>30</v>
      </c>
      <c r="J434" s="12">
        <v>1.0000000000000001E-9</v>
      </c>
      <c r="K434" s="11">
        <v>415.2</v>
      </c>
      <c r="L434" s="11">
        <v>3</v>
      </c>
      <c r="M434" s="11">
        <f>($V$5/(Table414[[#This Row],[modified  Half Life]]*Table414[[#This Row],[Order of Magnatude]]))</f>
        <v>0</v>
      </c>
      <c r="N434" s="11"/>
      <c r="O434" s="11"/>
      <c r="P434" s="11"/>
      <c r="Q434" s="11"/>
      <c r="R434" s="11"/>
    </row>
    <row r="435" spans="1:18" x14ac:dyDescent="0.25">
      <c r="A435" s="11">
        <v>64</v>
      </c>
      <c r="B435" s="11">
        <v>80</v>
      </c>
      <c r="C435" s="11">
        <v>144</v>
      </c>
      <c r="D435" s="11" t="s">
        <v>2319</v>
      </c>
      <c r="E435" s="2">
        <v>3433.1</v>
      </c>
      <c r="F435" s="2" t="s">
        <v>6072</v>
      </c>
      <c r="G435" s="11"/>
      <c r="H435" s="11">
        <v>145</v>
      </c>
      <c r="I435" s="11">
        <v>30</v>
      </c>
      <c r="J435" s="12">
        <v>1.0000000000000001E-9</v>
      </c>
      <c r="K435" s="11">
        <v>87.4</v>
      </c>
      <c r="L435" s="11">
        <v>3</v>
      </c>
      <c r="M435" s="11">
        <f>($V$5/(Table414[[#This Row],[modified  Half Life]]*Table414[[#This Row],[Order of Magnatude]]))</f>
        <v>0</v>
      </c>
      <c r="N435" s="11"/>
      <c r="O435" s="11"/>
      <c r="P435" s="11"/>
      <c r="Q435" s="11"/>
      <c r="R435" s="11"/>
    </row>
    <row r="436" spans="1:18" x14ac:dyDescent="0.25">
      <c r="A436" s="11">
        <v>64</v>
      </c>
      <c r="B436" s="11">
        <v>81</v>
      </c>
      <c r="C436" s="11">
        <v>145</v>
      </c>
      <c r="D436" s="11" t="s">
        <v>2319</v>
      </c>
      <c r="E436" s="2">
        <v>2200.1</v>
      </c>
      <c r="F436" s="2" t="s">
        <v>6068</v>
      </c>
      <c r="G436" s="11"/>
      <c r="H436" s="11">
        <v>20.399999999999999</v>
      </c>
      <c r="I436" s="11">
        <v>16</v>
      </c>
      <c r="J436" s="12">
        <v>1.0000000000000001E-9</v>
      </c>
      <c r="K436" s="11">
        <v>927.2</v>
      </c>
      <c r="L436" s="11"/>
      <c r="M436" s="11">
        <f>($V$5/(Table414[[#This Row],[modified  Half Life]]*Table414[[#This Row],[Order of Magnatude]]))</f>
        <v>0</v>
      </c>
      <c r="N436" s="11"/>
      <c r="O436" s="11"/>
      <c r="P436" s="11"/>
      <c r="Q436" s="11"/>
      <c r="R436" s="11"/>
    </row>
    <row r="437" spans="1:18" x14ac:dyDescent="0.25">
      <c r="A437" s="10">
        <v>64</v>
      </c>
      <c r="B437" s="10">
        <v>81</v>
      </c>
      <c r="C437" s="10">
        <v>145</v>
      </c>
      <c r="D437" s="10" t="s">
        <v>2319</v>
      </c>
      <c r="E437" s="2">
        <v>2200.1</v>
      </c>
      <c r="F437" s="2" t="s">
        <v>6068</v>
      </c>
      <c r="G437" s="10"/>
      <c r="H437" s="10">
        <v>20.399999999999999</v>
      </c>
      <c r="I437" s="10">
        <v>16</v>
      </c>
      <c r="J437" s="13">
        <v>1.0000000000000001E-9</v>
      </c>
      <c r="K437" s="10">
        <v>1451.3</v>
      </c>
      <c r="L437" s="10"/>
      <c r="M437" s="10">
        <f>($V$5/(Table414[[#This Row],[modified  Half Life]]*Table414[[#This Row],[Order of Magnatude]]))</f>
        <v>0</v>
      </c>
      <c r="N437" s="10"/>
      <c r="O437" s="10"/>
      <c r="P437" s="10"/>
      <c r="Q437" s="10"/>
      <c r="R437" s="10"/>
    </row>
    <row r="438" spans="1:18" x14ac:dyDescent="0.25">
      <c r="A438" s="10">
        <v>64</v>
      </c>
      <c r="B438" s="10">
        <v>81</v>
      </c>
      <c r="C438" s="10">
        <v>145</v>
      </c>
      <c r="D438" s="10" t="s">
        <v>2319</v>
      </c>
      <c r="E438" s="2">
        <v>27.3</v>
      </c>
      <c r="F438" s="2" t="s">
        <v>6078</v>
      </c>
      <c r="G438" s="10"/>
      <c r="H438" s="10">
        <v>11.5</v>
      </c>
      <c r="I438" s="10">
        <v>3</v>
      </c>
      <c r="J438" s="13">
        <v>1.0000000000000001E-9</v>
      </c>
      <c r="K438" s="10">
        <v>27.3</v>
      </c>
      <c r="L438" s="10">
        <v>1</v>
      </c>
      <c r="M438" s="10">
        <f>($V$5/(Table414[[#This Row],[modified  Half Life]]*Table414[[#This Row],[Order of Magnatude]]))</f>
        <v>0</v>
      </c>
      <c r="N438" s="10"/>
      <c r="O438" s="10"/>
      <c r="P438" s="10"/>
      <c r="Q438" s="10"/>
      <c r="R438" s="10"/>
    </row>
    <row r="439" spans="1:18" x14ac:dyDescent="0.25">
      <c r="A439" s="10">
        <v>64</v>
      </c>
      <c r="B439" s="10">
        <v>83</v>
      </c>
      <c r="C439" s="10">
        <v>147</v>
      </c>
      <c r="D439" s="10" t="s">
        <v>2319</v>
      </c>
      <c r="E439" s="2">
        <v>3581.9</v>
      </c>
      <c r="F439" s="2" t="s">
        <v>6066</v>
      </c>
      <c r="G439" s="10"/>
      <c r="H439" s="10">
        <v>26.8</v>
      </c>
      <c r="I439" s="10">
        <v>7</v>
      </c>
      <c r="J439" s="13">
        <v>1.0000000000000001E-9</v>
      </c>
      <c r="K439" s="10">
        <v>182.9</v>
      </c>
      <c r="L439" s="10">
        <v>1</v>
      </c>
      <c r="M439" s="10">
        <f>($V$5/(Table414[[#This Row],[modified  Half Life]]*Table414[[#This Row],[Order of Magnatude]]))</f>
        <v>0</v>
      </c>
      <c r="N439" s="10"/>
      <c r="O439" s="10"/>
      <c r="P439" s="10"/>
      <c r="Q439" s="10"/>
      <c r="R439" s="10"/>
    </row>
    <row r="440" spans="1:18" x14ac:dyDescent="0.25">
      <c r="A440" s="11">
        <v>64</v>
      </c>
      <c r="B440" s="11">
        <v>83</v>
      </c>
      <c r="C440" s="11">
        <v>147</v>
      </c>
      <c r="D440" s="11" t="s">
        <v>2319</v>
      </c>
      <c r="E440" s="2">
        <v>3581.9</v>
      </c>
      <c r="F440" s="2" t="s">
        <v>6066</v>
      </c>
      <c r="G440" s="11"/>
      <c r="H440" s="11">
        <v>510</v>
      </c>
      <c r="I440" s="11">
        <v>20</v>
      </c>
      <c r="J440" s="12">
        <v>1.0000000000000001E-9</v>
      </c>
      <c r="K440" s="11">
        <v>254.4</v>
      </c>
      <c r="L440" s="11">
        <v>1</v>
      </c>
      <c r="M440" s="11">
        <f>($V$5/(Table414[[#This Row],[modified  Half Life]]*Table414[[#This Row],[Order of Magnatude]]))</f>
        <v>0</v>
      </c>
      <c r="N440" s="11"/>
      <c r="O440" s="11"/>
      <c r="P440" s="11"/>
      <c r="Q440" s="11"/>
      <c r="R440" s="11"/>
    </row>
    <row r="441" spans="1:18" x14ac:dyDescent="0.25">
      <c r="A441" s="11">
        <v>64</v>
      </c>
      <c r="B441" s="11">
        <v>83</v>
      </c>
      <c r="C441" s="11">
        <v>147</v>
      </c>
      <c r="D441" s="11" t="s">
        <v>2319</v>
      </c>
      <c r="E441" s="2">
        <v>3581.9</v>
      </c>
      <c r="F441" s="2" t="s">
        <v>6066</v>
      </c>
      <c r="G441" s="11"/>
      <c r="H441" s="11">
        <v>510</v>
      </c>
      <c r="I441" s="11">
        <v>20</v>
      </c>
      <c r="J441" s="12">
        <v>1.0000000000000001E-9</v>
      </c>
      <c r="K441" s="11">
        <v>434.5</v>
      </c>
      <c r="L441" s="11">
        <v>1</v>
      </c>
      <c r="M441" s="11">
        <f>($V$5/(Table414[[#This Row],[modified  Half Life]]*Table414[[#This Row],[Order of Magnatude]]))</f>
        <v>0</v>
      </c>
      <c r="N441" s="11"/>
      <c r="O441" s="11"/>
      <c r="P441" s="11"/>
      <c r="Q441" s="11"/>
      <c r="R441" s="11"/>
    </row>
    <row r="442" spans="1:18" x14ac:dyDescent="0.25">
      <c r="A442" s="10">
        <v>64</v>
      </c>
      <c r="B442" s="10">
        <v>83</v>
      </c>
      <c r="C442" s="10">
        <v>147</v>
      </c>
      <c r="D442" s="10" t="s">
        <v>2319</v>
      </c>
      <c r="E442" s="2">
        <v>8587.7999999999993</v>
      </c>
      <c r="F442" s="2" t="s">
        <v>6072</v>
      </c>
      <c r="G442" s="10"/>
      <c r="H442" s="10">
        <v>26.8</v>
      </c>
      <c r="I442" s="10">
        <v>7</v>
      </c>
      <c r="J442" s="13">
        <v>1.0000000000000001E-9</v>
      </c>
      <c r="K442" s="10">
        <v>543.70000000000005</v>
      </c>
      <c r="L442" s="10">
        <v>1</v>
      </c>
      <c r="M442" s="10">
        <f>($V$5/(Table414[[#This Row],[modified  Half Life]]*Table414[[#This Row],[Order of Magnatude]]))</f>
        <v>0</v>
      </c>
      <c r="N442" s="10"/>
      <c r="O442" s="10"/>
      <c r="P442" s="10"/>
      <c r="Q442" s="10"/>
      <c r="R442" s="10"/>
    </row>
    <row r="443" spans="1:18" x14ac:dyDescent="0.25">
      <c r="A443" s="11">
        <v>64</v>
      </c>
      <c r="B443" s="11">
        <v>83</v>
      </c>
      <c r="C443" s="11">
        <v>147</v>
      </c>
      <c r="D443" s="11" t="s">
        <v>2319</v>
      </c>
      <c r="E443" s="2">
        <v>8587.7999999999993</v>
      </c>
      <c r="F443" s="2" t="s">
        <v>6072</v>
      </c>
      <c r="G443" s="11"/>
      <c r="H443" s="11">
        <v>510</v>
      </c>
      <c r="I443" s="11">
        <v>20</v>
      </c>
      <c r="J443" s="12">
        <v>1.0000000000000001E-9</v>
      </c>
      <c r="K443" s="11">
        <v>593.70000000000005</v>
      </c>
      <c r="L443" s="11">
        <v>1</v>
      </c>
      <c r="M443" s="11">
        <f>($V$5/(Table414[[#This Row],[modified  Half Life]]*Table414[[#This Row],[Order of Magnatude]]))</f>
        <v>0</v>
      </c>
      <c r="N443" s="11"/>
      <c r="O443" s="11"/>
      <c r="P443" s="11"/>
      <c r="Q443" s="11"/>
      <c r="R443" s="11"/>
    </row>
    <row r="444" spans="1:18" x14ac:dyDescent="0.25">
      <c r="A444" s="10">
        <v>64</v>
      </c>
      <c r="B444" s="10">
        <v>83</v>
      </c>
      <c r="C444" s="10">
        <v>147</v>
      </c>
      <c r="D444" s="10" t="s">
        <v>2319</v>
      </c>
      <c r="E444" s="2">
        <v>8587.7999999999993</v>
      </c>
      <c r="F444" s="2" t="s">
        <v>6072</v>
      </c>
      <c r="G444" s="10"/>
      <c r="H444" s="10">
        <v>510</v>
      </c>
      <c r="I444" s="10">
        <v>20</v>
      </c>
      <c r="J444" s="13">
        <v>1.0000000000000001E-9</v>
      </c>
      <c r="K444" s="10">
        <v>623.79999999999995</v>
      </c>
      <c r="L444" s="10">
        <v>3</v>
      </c>
      <c r="M444" s="10">
        <f>($V$5/(Table414[[#This Row],[modified  Half Life]]*Table414[[#This Row],[Order of Magnatude]]))</f>
        <v>0</v>
      </c>
      <c r="N444" s="10"/>
      <c r="O444" s="10"/>
      <c r="P444" s="10"/>
      <c r="Q444" s="10"/>
      <c r="R444" s="10"/>
    </row>
    <row r="445" spans="1:18" x14ac:dyDescent="0.25">
      <c r="A445" s="10">
        <v>64</v>
      </c>
      <c r="B445" s="10">
        <v>83</v>
      </c>
      <c r="C445" s="10">
        <v>147</v>
      </c>
      <c r="D445" s="10" t="s">
        <v>2319</v>
      </c>
      <c r="E445" s="2">
        <v>8587.7999999999993</v>
      </c>
      <c r="F445" s="2" t="s">
        <v>6072</v>
      </c>
      <c r="G445" s="10"/>
      <c r="H445" s="10">
        <v>26.8</v>
      </c>
      <c r="I445" s="10">
        <v>7</v>
      </c>
      <c r="J445" s="13">
        <v>1.0000000000000001E-9</v>
      </c>
      <c r="K445" s="10">
        <v>821.3</v>
      </c>
      <c r="L445" s="10">
        <v>2</v>
      </c>
      <c r="M445" s="10">
        <f>($V$5/(Table414[[#This Row],[modified  Half Life]]*Table414[[#This Row],[Order of Magnatude]]))</f>
        <v>0</v>
      </c>
      <c r="N445" s="10"/>
      <c r="O445" s="10"/>
      <c r="P445" s="10"/>
      <c r="Q445" s="10"/>
      <c r="R445" s="10"/>
    </row>
    <row r="446" spans="1:18" x14ac:dyDescent="0.25">
      <c r="A446" s="10">
        <v>64</v>
      </c>
      <c r="B446" s="10">
        <v>83</v>
      </c>
      <c r="C446" s="10">
        <v>147</v>
      </c>
      <c r="D446" s="10" t="s">
        <v>2319</v>
      </c>
      <c r="E446" s="2">
        <v>997.1</v>
      </c>
      <c r="F446" s="2" t="s">
        <v>6069</v>
      </c>
      <c r="G446" s="10"/>
      <c r="H446" s="10">
        <v>21.4</v>
      </c>
      <c r="I446" s="10">
        <v>11</v>
      </c>
      <c r="J446" s="13">
        <v>1.0000000000000001E-9</v>
      </c>
      <c r="K446" s="10">
        <v>997.1</v>
      </c>
      <c r="L446" s="10">
        <v>1</v>
      </c>
      <c r="M446" s="10">
        <f>($V$5/(Table414[[#This Row],[modified  Half Life]]*Table414[[#This Row],[Order of Magnatude]]))</f>
        <v>0</v>
      </c>
      <c r="N446" s="10"/>
      <c r="O446" s="10"/>
      <c r="P446" s="10"/>
      <c r="Q446" s="10"/>
      <c r="R446" s="10"/>
    </row>
    <row r="447" spans="1:18" x14ac:dyDescent="0.25">
      <c r="A447" s="11">
        <v>64</v>
      </c>
      <c r="B447" s="11">
        <v>84</v>
      </c>
      <c r="C447" s="11">
        <v>148</v>
      </c>
      <c r="D447" s="11" t="s">
        <v>2319</v>
      </c>
      <c r="E447" s="2">
        <v>2694.67</v>
      </c>
      <c r="F447" s="2" t="s">
        <v>6075</v>
      </c>
      <c r="G447" s="11"/>
      <c r="H447" s="11">
        <v>16.600000000000001</v>
      </c>
      <c r="I447" s="11">
        <v>3</v>
      </c>
      <c r="J447" s="12">
        <v>1.0000000000000001E-9</v>
      </c>
      <c r="K447" s="11">
        <v>130.80000000000001</v>
      </c>
      <c r="L447" s="11">
        <v>3</v>
      </c>
      <c r="M447" s="11">
        <f>($V$5/(Table414[[#This Row],[modified  Half Life]]*Table414[[#This Row],[Order of Magnatude]]))</f>
        <v>0</v>
      </c>
      <c r="N447" s="11"/>
      <c r="O447" s="11"/>
      <c r="P447" s="11"/>
      <c r="Q447" s="11"/>
      <c r="R447" s="11"/>
    </row>
    <row r="448" spans="1:18" x14ac:dyDescent="0.25">
      <c r="A448" s="10">
        <v>64</v>
      </c>
      <c r="B448" s="10">
        <v>84</v>
      </c>
      <c r="C448" s="10">
        <v>148</v>
      </c>
      <c r="D448" s="10" t="s">
        <v>2319</v>
      </c>
      <c r="E448" s="2">
        <v>2694.67</v>
      </c>
      <c r="F448" s="2" t="s">
        <v>6075</v>
      </c>
      <c r="G448" s="10"/>
      <c r="H448" s="10">
        <v>16.600000000000001</v>
      </c>
      <c r="I448" s="10">
        <v>3</v>
      </c>
      <c r="J448" s="13">
        <v>1.0000000000000001E-9</v>
      </c>
      <c r="K448" s="10">
        <v>883.6</v>
      </c>
      <c r="L448" s="10">
        <v>3</v>
      </c>
      <c r="M448" s="10">
        <f>($V$5/(Table414[[#This Row],[modified  Half Life]]*Table414[[#This Row],[Order of Magnatude]]))</f>
        <v>0</v>
      </c>
      <c r="N448" s="10"/>
      <c r="O448" s="10"/>
      <c r="P448" s="10"/>
      <c r="Q448" s="10"/>
      <c r="R448" s="10"/>
    </row>
    <row r="449" spans="1:18" x14ac:dyDescent="0.25">
      <c r="A449" s="10">
        <v>64</v>
      </c>
      <c r="B449" s="10">
        <v>90</v>
      </c>
      <c r="C449" s="10">
        <v>154</v>
      </c>
      <c r="D449" s="10" t="s">
        <v>2319</v>
      </c>
      <c r="E449" s="2">
        <v>2137.48</v>
      </c>
      <c r="F449" s="2" t="s">
        <v>6066</v>
      </c>
      <c r="G449" s="10"/>
      <c r="H449" s="10">
        <v>68</v>
      </c>
      <c r="I449" s="10"/>
      <c r="J449" s="13">
        <v>1.0000000000000001E-9</v>
      </c>
      <c r="K449" s="10">
        <v>1419.81</v>
      </c>
      <c r="L449" s="10">
        <v>8</v>
      </c>
      <c r="M449" s="10">
        <f>($V$5/(Table414[[#This Row],[modified  Half Life]]*Table414[[#This Row],[Order of Magnatude]]))</f>
        <v>0</v>
      </c>
      <c r="N449" s="10"/>
      <c r="O449" s="10"/>
      <c r="P449" s="10"/>
      <c r="Q449" s="10"/>
      <c r="R449" s="10"/>
    </row>
    <row r="450" spans="1:18" x14ac:dyDescent="0.25">
      <c r="A450" s="10">
        <v>64</v>
      </c>
      <c r="B450" s="10">
        <v>90</v>
      </c>
      <c r="C450" s="10">
        <v>154</v>
      </c>
      <c r="D450" s="10" t="s">
        <v>2319</v>
      </c>
      <c r="E450" s="2">
        <v>2137.48</v>
      </c>
      <c r="F450" s="2" t="s">
        <v>6066</v>
      </c>
      <c r="G450" s="10"/>
      <c r="H450" s="10">
        <v>68</v>
      </c>
      <c r="I450" s="10"/>
      <c r="J450" s="13">
        <v>1.0000000000000001E-9</v>
      </c>
      <c r="K450" s="10">
        <v>225.94</v>
      </c>
      <c r="L450" s="10">
        <v>3</v>
      </c>
      <c r="M450" s="10">
        <f>($V$5/(Table414[[#This Row],[modified  Half Life]]*Table414[[#This Row],[Order of Magnatude]]))</f>
        <v>0</v>
      </c>
      <c r="N450" s="10"/>
      <c r="O450" s="10"/>
      <c r="P450" s="10"/>
      <c r="Q450" s="10"/>
      <c r="R450" s="10"/>
    </row>
    <row r="451" spans="1:18" x14ac:dyDescent="0.25">
      <c r="A451" s="10">
        <v>64</v>
      </c>
      <c r="B451" s="10">
        <v>90</v>
      </c>
      <c r="C451" s="10">
        <v>154</v>
      </c>
      <c r="D451" s="10" t="s">
        <v>2319</v>
      </c>
      <c r="E451" s="2">
        <v>2137.48</v>
      </c>
      <c r="F451" s="2" t="s">
        <v>6066</v>
      </c>
      <c r="G451" s="10"/>
      <c r="H451" s="10">
        <v>68</v>
      </c>
      <c r="I451" s="10"/>
      <c r="J451" s="13">
        <v>1.0000000000000001E-9</v>
      </c>
      <c r="K451" s="10">
        <v>992.92</v>
      </c>
      <c r="L451" s="10">
        <v>12</v>
      </c>
      <c r="M451" s="10">
        <f>($V$5/(Table414[[#This Row],[modified  Half Life]]*Table414[[#This Row],[Order of Magnatude]]))</f>
        <v>0</v>
      </c>
      <c r="N451" s="10"/>
      <c r="O451" s="10"/>
      <c r="P451" s="10"/>
      <c r="Q451" s="10"/>
      <c r="R451" s="10"/>
    </row>
    <row r="452" spans="1:18" x14ac:dyDescent="0.25">
      <c r="A452" s="11">
        <v>64</v>
      </c>
      <c r="B452" s="11">
        <v>95</v>
      </c>
      <c r="C452" s="11">
        <v>159</v>
      </c>
      <c r="D452" s="11" t="s">
        <v>2319</v>
      </c>
      <c r="E452" s="2">
        <v>67.828999999999994</v>
      </c>
      <c r="F452" s="2" t="s">
        <v>6087</v>
      </c>
      <c r="G452" s="11"/>
      <c r="H452" s="11">
        <v>26.2</v>
      </c>
      <c r="I452" s="11">
        <v>8</v>
      </c>
      <c r="J452" s="12">
        <v>1.0000000000000001E-9</v>
      </c>
      <c r="K452" s="11">
        <v>17.100000000000001</v>
      </c>
      <c r="L452" s="11"/>
      <c r="M452" s="11">
        <f>($V$5/(Table414[[#This Row],[modified  Half Life]]*Table414[[#This Row],[Order of Magnatude]]))</f>
        <v>0</v>
      </c>
      <c r="N452" s="11"/>
      <c r="O452" s="11"/>
      <c r="P452" s="11"/>
      <c r="Q452" s="11"/>
      <c r="R452" s="11"/>
    </row>
    <row r="453" spans="1:18" x14ac:dyDescent="0.25">
      <c r="A453" s="11">
        <v>64</v>
      </c>
      <c r="B453" s="11">
        <v>95</v>
      </c>
      <c r="C453" s="11">
        <v>159</v>
      </c>
      <c r="D453" s="11" t="s">
        <v>2319</v>
      </c>
      <c r="E453" s="2">
        <v>67.828999999999994</v>
      </c>
      <c r="F453" s="2" t="s">
        <v>6087</v>
      </c>
      <c r="G453" s="11"/>
      <c r="H453" s="11">
        <v>26.2</v>
      </c>
      <c r="I453" s="11">
        <v>8</v>
      </c>
      <c r="J453" s="12">
        <v>1.0000000000000001E-9</v>
      </c>
      <c r="K453" s="11">
        <v>67.8</v>
      </c>
      <c r="L453" s="11">
        <v>1</v>
      </c>
      <c r="M453" s="11">
        <f>($V$5/(Table414[[#This Row],[modified  Half Life]]*Table414[[#This Row],[Order of Magnatude]]))</f>
        <v>0</v>
      </c>
      <c r="N453" s="11"/>
      <c r="O453" s="11"/>
      <c r="P453" s="11"/>
      <c r="Q453" s="11"/>
      <c r="R453" s="11"/>
    </row>
    <row r="454" spans="1:18" x14ac:dyDescent="0.25">
      <c r="A454" s="10">
        <v>64</v>
      </c>
      <c r="B454" s="10">
        <v>102</v>
      </c>
      <c r="C454" s="10">
        <v>166</v>
      </c>
      <c r="D454" s="10" t="s">
        <v>2319</v>
      </c>
      <c r="E454" s="2">
        <v>1601.5</v>
      </c>
      <c r="F454" s="2" t="s">
        <v>6078</v>
      </c>
      <c r="G454" s="10"/>
      <c r="H454" s="10">
        <v>950</v>
      </c>
      <c r="I454" s="11">
        <v>60</v>
      </c>
      <c r="J454" s="12">
        <v>1.0000000000000001E-9</v>
      </c>
      <c r="K454" s="10">
        <v>146.30000000000001</v>
      </c>
      <c r="L454" s="11" t="s">
        <v>6068</v>
      </c>
      <c r="M454" s="11">
        <f>($V$5/(Table414[[#This Row],[modified  Half Life]]*Table414[[#This Row],[Order of Magnatude]]))</f>
        <v>0</v>
      </c>
      <c r="N454" s="11"/>
      <c r="O454" s="11"/>
      <c r="P454" s="11"/>
      <c r="Q454" s="11"/>
      <c r="R454" s="11"/>
    </row>
    <row r="455" spans="1:18" x14ac:dyDescent="0.25">
      <c r="A455" s="10">
        <v>64</v>
      </c>
      <c r="B455" s="10">
        <v>102</v>
      </c>
      <c r="C455" s="10">
        <v>166</v>
      </c>
      <c r="D455" s="10" t="s">
        <v>2319</v>
      </c>
      <c r="E455" s="2">
        <v>1601.5</v>
      </c>
      <c r="F455" s="2" t="s">
        <v>6078</v>
      </c>
      <c r="G455" s="10"/>
      <c r="H455" s="10">
        <v>950</v>
      </c>
      <c r="I455" s="11">
        <v>60</v>
      </c>
      <c r="J455" s="12">
        <v>1.0000000000000001E-9</v>
      </c>
      <c r="K455" s="10">
        <v>183.1</v>
      </c>
      <c r="L455" s="11" t="s">
        <v>6068</v>
      </c>
      <c r="M455" s="11">
        <f>($V$5/(Table414[[#This Row],[modified  Half Life]]*Table414[[#This Row],[Order of Magnatude]]))</f>
        <v>0</v>
      </c>
      <c r="N455" s="11"/>
      <c r="O455" s="11"/>
      <c r="P455" s="11"/>
      <c r="Q455" s="11"/>
      <c r="R455" s="11"/>
    </row>
    <row r="456" spans="1:18" x14ac:dyDescent="0.25">
      <c r="A456" s="11">
        <v>32</v>
      </c>
      <c r="B456" s="11">
        <v>35</v>
      </c>
      <c r="C456" s="11">
        <v>67</v>
      </c>
      <c r="D456" s="11" t="s">
        <v>149</v>
      </c>
      <c r="E456" s="2">
        <v>751.7</v>
      </c>
      <c r="F456" s="2" t="s">
        <v>6071</v>
      </c>
      <c r="G456" s="11"/>
      <c r="H456" s="11">
        <v>105</v>
      </c>
      <c r="I456" s="11">
        <v>3</v>
      </c>
      <c r="J456" s="12">
        <v>1.0000000000000001E-9</v>
      </c>
      <c r="K456" s="11">
        <v>733.5</v>
      </c>
      <c r="L456" s="11">
        <v>3</v>
      </c>
      <c r="M456" s="11">
        <f>($V$5/(Table414[[#This Row],[modified  Half Life]]*Table414[[#This Row],[Order of Magnatude]]))</f>
        <v>0</v>
      </c>
      <c r="N456" s="11"/>
      <c r="O456" s="11"/>
      <c r="P456" s="11"/>
      <c r="Q456" s="11"/>
      <c r="R456" s="11"/>
    </row>
    <row r="457" spans="1:18" x14ac:dyDescent="0.25">
      <c r="A457" s="10">
        <v>32</v>
      </c>
      <c r="B457" s="10">
        <v>39</v>
      </c>
      <c r="C457" s="10">
        <v>71</v>
      </c>
      <c r="D457" s="10" t="s">
        <v>149</v>
      </c>
      <c r="E457" s="2">
        <v>174.94300000000001</v>
      </c>
      <c r="F457" s="2" t="s">
        <v>6077</v>
      </c>
      <c r="G457" s="10"/>
      <c r="H457" s="10">
        <v>79</v>
      </c>
      <c r="I457" s="10">
        <v>2</v>
      </c>
      <c r="J457" s="13">
        <v>1.0000000000000001E-9</v>
      </c>
      <c r="K457" s="10">
        <v>174.95599999999999</v>
      </c>
      <c r="L457" s="10">
        <v>9</v>
      </c>
      <c r="M457" s="10">
        <f>($V$5/(Table414[[#This Row],[modified  Half Life]]*Table414[[#This Row],[Order of Magnatude]]))</f>
        <v>0</v>
      </c>
      <c r="N457" s="10"/>
      <c r="O457" s="10"/>
      <c r="P457" s="10"/>
      <c r="Q457" s="10"/>
      <c r="R457" s="10"/>
    </row>
    <row r="458" spans="1:18" x14ac:dyDescent="0.25">
      <c r="A458" s="11">
        <v>32</v>
      </c>
      <c r="B458" s="11">
        <v>40</v>
      </c>
      <c r="C458" s="11">
        <v>72</v>
      </c>
      <c r="D458" s="11" t="s">
        <v>149</v>
      </c>
      <c r="E458" s="2">
        <v>691.43</v>
      </c>
      <c r="F458" s="2" t="s">
        <v>6066</v>
      </c>
      <c r="G458" s="11"/>
      <c r="H458" s="11">
        <v>444.2</v>
      </c>
      <c r="I458" s="11">
        <v>8</v>
      </c>
      <c r="J458" s="12">
        <v>1.0000000000000001E-9</v>
      </c>
      <c r="K458" s="11">
        <v>689.6</v>
      </c>
      <c r="L458" s="11">
        <v>5</v>
      </c>
      <c r="M458" s="11">
        <f>($V$5/(Table414[[#This Row],[modified  Half Life]]*Table414[[#This Row],[Order of Magnatude]]))</f>
        <v>0</v>
      </c>
      <c r="N458" s="11"/>
      <c r="O458" s="11"/>
      <c r="P458" s="11"/>
      <c r="Q458" s="11"/>
      <c r="R458" s="11"/>
    </row>
    <row r="459" spans="1:18" x14ac:dyDescent="0.25">
      <c r="A459" s="10">
        <v>32</v>
      </c>
      <c r="B459" s="10">
        <v>43</v>
      </c>
      <c r="C459" s="10">
        <v>75</v>
      </c>
      <c r="D459" s="10" t="s">
        <v>149</v>
      </c>
      <c r="E459" s="2">
        <v>192.19</v>
      </c>
      <c r="F459" s="2" t="s">
        <v>6071</v>
      </c>
      <c r="G459" s="10"/>
      <c r="H459" s="10">
        <v>216</v>
      </c>
      <c r="I459" s="10">
        <v>5</v>
      </c>
      <c r="J459" s="13">
        <v>1.0000000000000001E-9</v>
      </c>
      <c r="K459" s="10">
        <v>52.5</v>
      </c>
      <c r="L459" s="10">
        <v>1</v>
      </c>
      <c r="M459" s="10">
        <f>($V$5/(Table414[[#This Row],[modified  Half Life]]*Table414[[#This Row],[Order of Magnatude]]))</f>
        <v>0</v>
      </c>
      <c r="N459" s="10"/>
      <c r="O459" s="10"/>
      <c r="P459" s="10"/>
      <c r="Q459" s="10"/>
      <c r="R459" s="10"/>
    </row>
    <row r="460" spans="1:18" x14ac:dyDescent="0.25">
      <c r="A460" s="10">
        <v>72</v>
      </c>
      <c r="B460" s="10">
        <v>85</v>
      </c>
      <c r="C460" s="10">
        <v>157</v>
      </c>
      <c r="D460" s="10" t="s">
        <v>3071</v>
      </c>
      <c r="E460" s="2">
        <v>2875.4</v>
      </c>
      <c r="F460" s="2"/>
      <c r="G460" s="10"/>
      <c r="H460" s="10">
        <v>52</v>
      </c>
      <c r="I460" s="10">
        <v>12</v>
      </c>
      <c r="J460" s="13">
        <v>1.0000000000000001E-9</v>
      </c>
      <c r="K460" s="10">
        <v>70.3</v>
      </c>
      <c r="L460" s="10"/>
      <c r="M460" s="10">
        <f>($V$5/(Table414[[#This Row],[modified  Half Life]]*Table414[[#This Row],[Order of Magnatude]]))</f>
        <v>0</v>
      </c>
      <c r="N460" s="10"/>
      <c r="O460" s="10"/>
      <c r="P460" s="10"/>
      <c r="Q460" s="10"/>
      <c r="R460" s="10"/>
    </row>
    <row r="461" spans="1:18" x14ac:dyDescent="0.25">
      <c r="A461" s="10">
        <v>72</v>
      </c>
      <c r="B461" s="10">
        <v>97</v>
      </c>
      <c r="C461" s="10">
        <v>169</v>
      </c>
      <c r="D461" s="10" t="s">
        <v>3071</v>
      </c>
      <c r="E461" s="2">
        <v>28.8</v>
      </c>
      <c r="F461" s="2" t="s">
        <v>6066</v>
      </c>
      <c r="G461" s="10"/>
      <c r="H461" s="10">
        <v>82</v>
      </c>
      <c r="I461" s="11">
        <f>40-15</f>
        <v>25</v>
      </c>
      <c r="J461" s="12">
        <v>1.0000000000000001E-9</v>
      </c>
      <c r="K461" s="10">
        <v>28.8</v>
      </c>
      <c r="L461" s="11" t="s">
        <v>6066</v>
      </c>
      <c r="M461" s="11">
        <f>($V$5/(Table414[[#This Row],[modified  Half Life]]*Table414[[#This Row],[Order of Magnatude]]))</f>
        <v>0</v>
      </c>
      <c r="N461" s="11"/>
      <c r="O461" s="11"/>
      <c r="P461" s="11"/>
      <c r="Q461" s="11"/>
      <c r="R461" s="11"/>
    </row>
    <row r="462" spans="1:18" x14ac:dyDescent="0.25">
      <c r="A462" s="10">
        <v>72</v>
      </c>
      <c r="B462" s="10">
        <v>98</v>
      </c>
      <c r="C462" s="10">
        <v>170</v>
      </c>
      <c r="D462" s="10" t="s">
        <v>3071</v>
      </c>
      <c r="E462" s="2">
        <v>2182.6999999999998</v>
      </c>
      <c r="F462" s="2" t="s">
        <v>6085</v>
      </c>
      <c r="G462" s="10"/>
      <c r="H462" s="10">
        <v>23</v>
      </c>
      <c r="I462" s="11">
        <v>2</v>
      </c>
      <c r="J462" s="12">
        <v>1.0000000000000001E-9</v>
      </c>
      <c r="K462" s="10">
        <v>216.6</v>
      </c>
      <c r="L462" s="11" t="s">
        <v>6067</v>
      </c>
      <c r="M462" s="11">
        <f>($V$5/(Table414[[#This Row],[modified  Half Life]]*Table414[[#This Row],[Order of Magnatude]]))</f>
        <v>0</v>
      </c>
      <c r="N462" s="11"/>
      <c r="O462" s="11"/>
      <c r="P462" s="11"/>
      <c r="Q462" s="11"/>
      <c r="R462" s="11"/>
    </row>
    <row r="463" spans="1:18" x14ac:dyDescent="0.25">
      <c r="A463" s="10">
        <v>72</v>
      </c>
      <c r="B463" s="10">
        <v>98</v>
      </c>
      <c r="C463" s="10">
        <v>170</v>
      </c>
      <c r="D463" s="10" t="s">
        <v>3071</v>
      </c>
      <c r="E463" s="2">
        <v>2182.6999999999998</v>
      </c>
      <c r="F463" s="2" t="s">
        <v>6085</v>
      </c>
      <c r="G463" s="10"/>
      <c r="H463" s="10">
        <v>23</v>
      </c>
      <c r="I463" s="11">
        <v>2</v>
      </c>
      <c r="J463" s="12">
        <v>1.0000000000000001E-9</v>
      </c>
      <c r="K463" s="10">
        <v>1141</v>
      </c>
      <c r="L463" s="11" t="s">
        <v>6067</v>
      </c>
      <c r="M463" s="11">
        <f>($V$5/(Table414[[#This Row],[modified  Half Life]]*Table414[[#This Row],[Order of Magnatude]]))</f>
        <v>0</v>
      </c>
      <c r="N463" s="11"/>
      <c r="O463" s="11"/>
      <c r="P463" s="11"/>
      <c r="Q463" s="11"/>
      <c r="R463" s="11"/>
    </row>
    <row r="464" spans="1:18" x14ac:dyDescent="0.25">
      <c r="A464" s="10">
        <v>72</v>
      </c>
      <c r="B464" s="10">
        <v>99</v>
      </c>
      <c r="C464" s="10">
        <v>171</v>
      </c>
      <c r="D464" s="10" t="s">
        <v>3071</v>
      </c>
      <c r="E464" s="2">
        <v>21.93</v>
      </c>
      <c r="F464" s="2" t="s">
        <v>6077</v>
      </c>
      <c r="G464" s="10"/>
      <c r="H464" s="10">
        <v>64</v>
      </c>
      <c r="I464" s="11">
        <v>4</v>
      </c>
      <c r="J464" s="12">
        <v>1.0000000000000001E-9</v>
      </c>
      <c r="K464" s="10">
        <v>49.6</v>
      </c>
      <c r="L464" s="11" t="s">
        <v>6067</v>
      </c>
      <c r="M464" s="11">
        <f>($V$5/(Table414[[#This Row],[modified  Half Life]]*Table414[[#This Row],[Order of Magnatude]]))</f>
        <v>0</v>
      </c>
      <c r="N464" s="11"/>
      <c r="O464" s="11"/>
      <c r="P464" s="11"/>
      <c r="Q464" s="11"/>
      <c r="R464" s="11"/>
    </row>
    <row r="465" spans="1:18" x14ac:dyDescent="0.25">
      <c r="A465" s="10">
        <v>72</v>
      </c>
      <c r="B465" s="10">
        <v>99</v>
      </c>
      <c r="C465" s="10">
        <v>171</v>
      </c>
      <c r="D465" s="10" t="s">
        <v>3071</v>
      </c>
      <c r="E465" s="2">
        <v>49.6</v>
      </c>
      <c r="F465" s="2" t="s">
        <v>6073</v>
      </c>
      <c r="G465" s="10"/>
      <c r="H465" s="10">
        <v>18</v>
      </c>
      <c r="I465" s="11">
        <v>2</v>
      </c>
      <c r="J465" s="12">
        <v>1.0000000000000001E-9</v>
      </c>
      <c r="K465" s="10">
        <v>190.3</v>
      </c>
      <c r="L465" s="11" t="s">
        <v>6068</v>
      </c>
      <c r="M465" s="11">
        <f>($V$5/(Table414[[#This Row],[modified  Half Life]]*Table414[[#This Row],[Order of Magnatude]]))</f>
        <v>0</v>
      </c>
      <c r="N465" s="11"/>
      <c r="O465" s="11"/>
      <c r="P465" s="11"/>
      <c r="Q465" s="11"/>
      <c r="R465" s="11"/>
    </row>
    <row r="466" spans="1:18" x14ac:dyDescent="0.25">
      <c r="A466" s="10">
        <v>72</v>
      </c>
      <c r="B466" s="10">
        <v>100</v>
      </c>
      <c r="C466" s="10">
        <v>172</v>
      </c>
      <c r="D466" s="10" t="s">
        <v>3071</v>
      </c>
      <c r="E466" s="2">
        <v>2005.84</v>
      </c>
      <c r="F466" s="2" t="s">
        <v>6078</v>
      </c>
      <c r="G466" s="10"/>
      <c r="H466" s="10">
        <v>163</v>
      </c>
      <c r="I466" s="11">
        <v>3</v>
      </c>
      <c r="J466" s="12">
        <v>1.0000000000000001E-9</v>
      </c>
      <c r="K466" s="10">
        <v>127.67</v>
      </c>
      <c r="L466" s="11" t="s">
        <v>6069</v>
      </c>
      <c r="M466" s="11">
        <f>($V$5/(Table414[[#This Row],[modified  Half Life]]*Table414[[#This Row],[Order of Magnatude]]))</f>
        <v>0</v>
      </c>
      <c r="N466" s="11"/>
      <c r="O466" s="11"/>
      <c r="P466" s="11"/>
      <c r="Q466" s="11"/>
      <c r="R466" s="11"/>
    </row>
    <row r="467" spans="1:18" x14ac:dyDescent="0.25">
      <c r="A467" s="10">
        <v>72</v>
      </c>
      <c r="B467" s="10">
        <v>100</v>
      </c>
      <c r="C467" s="10">
        <v>172</v>
      </c>
      <c r="D467" s="10" t="s">
        <v>3071</v>
      </c>
      <c r="E467" s="2">
        <v>2005.84</v>
      </c>
      <c r="F467" s="2" t="s">
        <v>6078</v>
      </c>
      <c r="G467" s="10"/>
      <c r="H467" s="10">
        <v>163</v>
      </c>
      <c r="I467" s="11">
        <v>3</v>
      </c>
      <c r="J467" s="12">
        <v>1.0000000000000001E-9</v>
      </c>
      <c r="K467" s="10">
        <v>149.4</v>
      </c>
      <c r="L467" s="11"/>
      <c r="M467" s="11">
        <f>($V$5/(Table414[[#This Row],[modified  Half Life]]*Table414[[#This Row],[Order of Magnatude]]))</f>
        <v>0</v>
      </c>
      <c r="N467" s="11"/>
      <c r="O467" s="11"/>
      <c r="P467" s="11"/>
      <c r="Q467" s="11"/>
      <c r="R467" s="11"/>
    </row>
    <row r="468" spans="1:18" x14ac:dyDescent="0.25">
      <c r="A468" s="10">
        <v>72</v>
      </c>
      <c r="B468" s="10">
        <v>100</v>
      </c>
      <c r="C468" s="10">
        <v>172</v>
      </c>
      <c r="D468" s="10" t="s">
        <v>3071</v>
      </c>
      <c r="E468" s="2">
        <v>2005.84</v>
      </c>
      <c r="F468" s="2" t="s">
        <v>6078</v>
      </c>
      <c r="G468" s="10"/>
      <c r="H468" s="10">
        <v>163</v>
      </c>
      <c r="I468" s="11">
        <v>3</v>
      </c>
      <c r="J468" s="12">
        <v>1.0000000000000001E-9</v>
      </c>
      <c r="K468" s="10">
        <v>278.2</v>
      </c>
      <c r="L468" s="11"/>
      <c r="M468" s="11">
        <f>($V$5/(Table414[[#This Row],[modified  Half Life]]*Table414[[#This Row],[Order of Magnatude]]))</f>
        <v>0</v>
      </c>
      <c r="N468" s="11"/>
      <c r="O468" s="11"/>
      <c r="P468" s="11"/>
      <c r="Q468" s="11"/>
      <c r="R468" s="11"/>
    </row>
    <row r="469" spans="1:18" x14ac:dyDescent="0.25">
      <c r="A469" s="10">
        <v>72</v>
      </c>
      <c r="B469" s="10">
        <v>100</v>
      </c>
      <c r="C469" s="10">
        <v>172</v>
      </c>
      <c r="D469" s="10" t="s">
        <v>3071</v>
      </c>
      <c r="E469" s="2">
        <v>2005.84</v>
      </c>
      <c r="F469" s="2" t="s">
        <v>6078</v>
      </c>
      <c r="G469" s="10"/>
      <c r="H469" s="10">
        <v>163</v>
      </c>
      <c r="I469" s="11">
        <v>3</v>
      </c>
      <c r="J469" s="12">
        <v>1.0000000000000001E-9</v>
      </c>
      <c r="K469" s="10">
        <v>321</v>
      </c>
      <c r="L469" s="11"/>
      <c r="M469" s="11">
        <f>($V$5/(Table414[[#This Row],[modified  Half Life]]*Table414[[#This Row],[Order of Magnatude]]))</f>
        <v>0</v>
      </c>
      <c r="N469" s="11"/>
      <c r="O469" s="11"/>
      <c r="P469" s="11"/>
      <c r="Q469" s="11"/>
      <c r="R469" s="11"/>
    </row>
    <row r="470" spans="1:18" x14ac:dyDescent="0.25">
      <c r="A470" s="10">
        <v>72</v>
      </c>
      <c r="B470" s="10">
        <v>100</v>
      </c>
      <c r="C470" s="10">
        <v>172</v>
      </c>
      <c r="D470" s="10" t="s">
        <v>3071</v>
      </c>
      <c r="E470" s="2">
        <v>2005.84</v>
      </c>
      <c r="F470" s="2" t="s">
        <v>6078</v>
      </c>
      <c r="G470" s="10"/>
      <c r="H470" s="10">
        <v>163</v>
      </c>
      <c r="I470" s="11">
        <v>3</v>
      </c>
      <c r="J470" s="12">
        <v>1.0000000000000001E-9</v>
      </c>
      <c r="K470" s="10">
        <v>408.4</v>
      </c>
      <c r="L470" s="11"/>
      <c r="M470" s="11">
        <f>($V$5/(Table414[[#This Row],[modified  Half Life]]*Table414[[#This Row],[Order of Magnatude]]))</f>
        <v>0</v>
      </c>
      <c r="N470" s="11"/>
      <c r="O470" s="11"/>
      <c r="P470" s="11"/>
      <c r="Q470" s="11"/>
      <c r="R470" s="11"/>
    </row>
    <row r="471" spans="1:18" x14ac:dyDescent="0.25">
      <c r="A471" s="10">
        <v>72</v>
      </c>
      <c r="B471" s="10">
        <v>100</v>
      </c>
      <c r="C471" s="10">
        <v>172</v>
      </c>
      <c r="D471" s="10" t="s">
        <v>3071</v>
      </c>
      <c r="E471" s="2">
        <v>2005.84</v>
      </c>
      <c r="F471" s="2" t="s">
        <v>6078</v>
      </c>
      <c r="G471" s="10"/>
      <c r="H471" s="10">
        <v>163</v>
      </c>
      <c r="I471" s="11">
        <v>3</v>
      </c>
      <c r="J471" s="12">
        <v>1.0000000000000001E-9</v>
      </c>
      <c r="K471" s="10">
        <v>968.2</v>
      </c>
      <c r="L471" s="11"/>
      <c r="M471" s="11">
        <f>($V$5/(Table414[[#This Row],[modified  Half Life]]*Table414[[#This Row],[Order of Magnatude]]))</f>
        <v>0</v>
      </c>
      <c r="N471" s="11"/>
      <c r="O471" s="11"/>
      <c r="P471" s="11"/>
      <c r="Q471" s="11"/>
      <c r="R471" s="11"/>
    </row>
    <row r="472" spans="1:18" x14ac:dyDescent="0.25">
      <c r="A472" s="10">
        <v>72</v>
      </c>
      <c r="B472" s="10">
        <v>101</v>
      </c>
      <c r="C472" s="10">
        <v>173</v>
      </c>
      <c r="D472" s="10" t="s">
        <v>3071</v>
      </c>
      <c r="E472" s="2">
        <v>107.16</v>
      </c>
      <c r="F472" s="2" t="s">
        <v>6072</v>
      </c>
      <c r="G472" s="10"/>
      <c r="H472" s="10">
        <v>180</v>
      </c>
      <c r="I472" s="11">
        <v>8</v>
      </c>
      <c r="J472" s="12">
        <v>1.0000000000000001E-9</v>
      </c>
      <c r="K472" s="10">
        <v>25.7</v>
      </c>
      <c r="L472" s="11" t="s">
        <v>6072</v>
      </c>
      <c r="M472" s="11">
        <f>($V$5/(Table414[[#This Row],[modified  Half Life]]*Table414[[#This Row],[Order of Magnatude]]))</f>
        <v>0</v>
      </c>
      <c r="N472" s="11"/>
      <c r="O472" s="11"/>
      <c r="P472" s="11"/>
      <c r="Q472" s="11"/>
      <c r="R472" s="11"/>
    </row>
    <row r="473" spans="1:18" x14ac:dyDescent="0.25">
      <c r="A473" s="10">
        <v>72</v>
      </c>
      <c r="B473" s="10">
        <v>101</v>
      </c>
      <c r="C473" s="10">
        <v>173</v>
      </c>
      <c r="D473" s="10" t="s">
        <v>3071</v>
      </c>
      <c r="E473" s="2">
        <v>107.16</v>
      </c>
      <c r="F473" s="2" t="s">
        <v>6072</v>
      </c>
      <c r="G473" s="10"/>
      <c r="H473" s="10">
        <v>180</v>
      </c>
      <c r="I473" s="11">
        <v>8</v>
      </c>
      <c r="J473" s="12">
        <v>1.0000000000000001E-9</v>
      </c>
      <c r="K473" s="10">
        <v>37.4</v>
      </c>
      <c r="L473" s="11" t="s">
        <v>6072</v>
      </c>
      <c r="M473" s="11">
        <f>($V$5/(Table414[[#This Row],[modified  Half Life]]*Table414[[#This Row],[Order of Magnatude]]))</f>
        <v>0</v>
      </c>
      <c r="N473" s="11"/>
      <c r="O473" s="11"/>
      <c r="P473" s="11"/>
      <c r="Q473" s="11"/>
      <c r="R473" s="11"/>
    </row>
    <row r="474" spans="1:18" x14ac:dyDescent="0.25">
      <c r="A474" s="10">
        <v>72</v>
      </c>
      <c r="B474" s="10">
        <v>101</v>
      </c>
      <c r="C474" s="10">
        <v>173</v>
      </c>
      <c r="D474" s="10" t="s">
        <v>3071</v>
      </c>
      <c r="E474" s="2">
        <v>107.16</v>
      </c>
      <c r="F474" s="2" t="s">
        <v>6072</v>
      </c>
      <c r="G474" s="10"/>
      <c r="H474" s="10">
        <v>180</v>
      </c>
      <c r="I474" s="11">
        <v>8</v>
      </c>
      <c r="J474" s="12">
        <v>1.0000000000000001E-9</v>
      </c>
      <c r="K474" s="10">
        <v>107.2</v>
      </c>
      <c r="L474" s="11" t="s">
        <v>6068</v>
      </c>
      <c r="M474" s="11">
        <f>($V$5/(Table414[[#This Row],[modified  Half Life]]*Table414[[#This Row],[Order of Magnatude]]))</f>
        <v>0</v>
      </c>
      <c r="N474" s="11"/>
      <c r="O474" s="11"/>
      <c r="P474" s="11"/>
      <c r="Q474" s="11"/>
      <c r="R474" s="11"/>
    </row>
    <row r="475" spans="1:18" x14ac:dyDescent="0.25">
      <c r="A475" s="10">
        <v>72</v>
      </c>
      <c r="B475" s="10">
        <v>101</v>
      </c>
      <c r="C475" s="10">
        <v>173</v>
      </c>
      <c r="D475" s="10" t="s">
        <v>3071</v>
      </c>
      <c r="E475" s="2">
        <v>197.47</v>
      </c>
      <c r="F475" s="2" t="s">
        <v>6069</v>
      </c>
      <c r="G475" s="10"/>
      <c r="H475" s="10">
        <v>160</v>
      </c>
      <c r="I475" s="11">
        <v>40</v>
      </c>
      <c r="J475" s="12">
        <v>1.0000000000000001E-9</v>
      </c>
      <c r="K475" s="10">
        <v>90.3</v>
      </c>
      <c r="L475" s="11" t="s">
        <v>6067</v>
      </c>
      <c r="M475" s="11">
        <f>($V$5/(Table414[[#This Row],[modified  Half Life]]*Table414[[#This Row],[Order of Magnatude]]))</f>
        <v>0</v>
      </c>
      <c r="N475" s="11"/>
      <c r="O475" s="11"/>
      <c r="P475" s="11"/>
      <c r="Q475" s="11"/>
      <c r="R475" s="11"/>
    </row>
    <row r="476" spans="1:18" x14ac:dyDescent="0.25">
      <c r="A476" s="10">
        <v>72</v>
      </c>
      <c r="B476" s="10">
        <v>101</v>
      </c>
      <c r="C476" s="10">
        <v>173</v>
      </c>
      <c r="D476" s="10" t="s">
        <v>3071</v>
      </c>
      <c r="E476" s="2">
        <v>1982.1</v>
      </c>
      <c r="F476" s="2" t="s">
        <v>6072</v>
      </c>
      <c r="G476" s="10"/>
      <c r="H476" s="10">
        <v>19.5</v>
      </c>
      <c r="I476" s="11">
        <v>6</v>
      </c>
      <c r="J476" s="12">
        <v>1.0000000000000001E-9</v>
      </c>
      <c r="K476" s="10">
        <v>164.8</v>
      </c>
      <c r="L476" s="11" t="s">
        <v>6065</v>
      </c>
      <c r="M476" s="11">
        <f>($V$5/(Table414[[#This Row],[modified  Half Life]]*Table414[[#This Row],[Order of Magnatude]]))</f>
        <v>0</v>
      </c>
      <c r="N476" s="11"/>
      <c r="O476" s="11"/>
      <c r="P476" s="11"/>
      <c r="Q476" s="11"/>
      <c r="R476" s="11"/>
    </row>
    <row r="477" spans="1:18" x14ac:dyDescent="0.25">
      <c r="A477" s="10">
        <v>72</v>
      </c>
      <c r="B477" s="10">
        <v>102</v>
      </c>
      <c r="C477" s="10">
        <v>174</v>
      </c>
      <c r="D477" s="10" t="s">
        <v>3071</v>
      </c>
      <c r="E477" s="2">
        <v>1549.3</v>
      </c>
      <c r="F477" s="2" t="s">
        <v>6081</v>
      </c>
      <c r="G477" s="10"/>
      <c r="H477" s="10">
        <v>138</v>
      </c>
      <c r="I477" s="11">
        <v>4</v>
      </c>
      <c r="J477" s="12">
        <v>1.0000000000000001E-9</v>
      </c>
      <c r="K477" s="10">
        <v>100.1</v>
      </c>
      <c r="L477" s="11" t="s">
        <v>6083</v>
      </c>
      <c r="M477" s="11">
        <f>($V$5/(Table414[[#This Row],[modified  Half Life]]*Table414[[#This Row],[Order of Magnatude]]))</f>
        <v>0</v>
      </c>
      <c r="N477" s="11"/>
      <c r="O477" s="11"/>
      <c r="P477" s="11"/>
      <c r="Q477" s="11"/>
      <c r="R477" s="11"/>
    </row>
    <row r="478" spans="1:18" x14ac:dyDescent="0.25">
      <c r="A478" s="10">
        <v>72</v>
      </c>
      <c r="B478" s="10">
        <v>102</v>
      </c>
      <c r="C478" s="10">
        <v>174</v>
      </c>
      <c r="D478" s="10" t="s">
        <v>3071</v>
      </c>
      <c r="E478" s="2">
        <v>1549.3</v>
      </c>
      <c r="F478" s="2" t="s">
        <v>6081</v>
      </c>
      <c r="G478" s="10"/>
      <c r="H478" s="10">
        <v>138</v>
      </c>
      <c r="I478" s="11">
        <v>4</v>
      </c>
      <c r="J478" s="12">
        <v>1.0000000000000001E-9</v>
      </c>
      <c r="K478" s="10">
        <v>154.71</v>
      </c>
      <c r="L478" s="11" t="s">
        <v>6075</v>
      </c>
      <c r="M478" s="11">
        <f>($V$5/(Table414[[#This Row],[modified  Half Life]]*Table414[[#This Row],[Order of Magnatude]]))</f>
        <v>0</v>
      </c>
      <c r="N478" s="11"/>
      <c r="O478" s="11"/>
      <c r="P478" s="11"/>
      <c r="Q478" s="11"/>
      <c r="R478" s="11"/>
    </row>
    <row r="479" spans="1:18" x14ac:dyDescent="0.25">
      <c r="A479" s="10">
        <v>72</v>
      </c>
      <c r="B479" s="10">
        <v>102</v>
      </c>
      <c r="C479" s="10">
        <v>174</v>
      </c>
      <c r="D479" s="10" t="s">
        <v>3071</v>
      </c>
      <c r="E479" s="2">
        <v>1549.3</v>
      </c>
      <c r="F479" s="2" t="s">
        <v>6081</v>
      </c>
      <c r="G479" s="10"/>
      <c r="H479" s="10">
        <v>138</v>
      </c>
      <c r="I479" s="11">
        <v>4</v>
      </c>
      <c r="J479" s="12">
        <v>1.0000000000000001E-9</v>
      </c>
      <c r="K479" s="10">
        <v>241.97</v>
      </c>
      <c r="L479" s="11" t="s">
        <v>6080</v>
      </c>
      <c r="M479" s="11">
        <f>($V$5/(Table414[[#This Row],[modified  Half Life]]*Table414[[#This Row],[Order of Magnatude]]))</f>
        <v>0</v>
      </c>
      <c r="N479" s="11"/>
      <c r="O479" s="11"/>
      <c r="P479" s="11"/>
      <c r="Q479" s="11"/>
      <c r="R479" s="11"/>
    </row>
    <row r="480" spans="1:18" x14ac:dyDescent="0.25">
      <c r="A480" s="10">
        <v>72</v>
      </c>
      <c r="B480" s="10">
        <v>102</v>
      </c>
      <c r="C480" s="10">
        <v>174</v>
      </c>
      <c r="D480" s="10" t="s">
        <v>3071</v>
      </c>
      <c r="E480" s="2">
        <v>1549.3</v>
      </c>
      <c r="F480" s="2" t="s">
        <v>6081</v>
      </c>
      <c r="G480" s="10"/>
      <c r="H480" s="10">
        <v>138</v>
      </c>
      <c r="I480" s="11">
        <v>4</v>
      </c>
      <c r="J480" s="12">
        <v>1.0000000000000001E-9</v>
      </c>
      <c r="K480" s="10">
        <v>486.61</v>
      </c>
      <c r="L480" s="11" t="s">
        <v>6086</v>
      </c>
      <c r="M480" s="11">
        <f>($V$5/(Table414[[#This Row],[modified  Half Life]]*Table414[[#This Row],[Order of Magnatude]]))</f>
        <v>0</v>
      </c>
      <c r="N480" s="11"/>
      <c r="O480" s="11"/>
      <c r="P480" s="11"/>
      <c r="Q480" s="11"/>
      <c r="R480" s="11"/>
    </row>
    <row r="481" spans="1:18" x14ac:dyDescent="0.25">
      <c r="A481" s="10">
        <v>72</v>
      </c>
      <c r="B481" s="10">
        <v>102</v>
      </c>
      <c r="C481" s="10">
        <v>174</v>
      </c>
      <c r="D481" s="10" t="s">
        <v>3071</v>
      </c>
      <c r="E481" s="2">
        <v>1549.3</v>
      </c>
      <c r="F481" s="2" t="s">
        <v>6081</v>
      </c>
      <c r="G481" s="10"/>
      <c r="H481" s="10">
        <v>138</v>
      </c>
      <c r="I481" s="11">
        <v>4</v>
      </c>
      <c r="J481" s="12">
        <v>1.0000000000000001E-9</v>
      </c>
      <c r="K481" s="10">
        <v>539.66999999999996</v>
      </c>
      <c r="L481" s="11" t="s">
        <v>6086</v>
      </c>
      <c r="M481" s="11">
        <f>($V$5/(Table414[[#This Row],[modified  Half Life]]*Table414[[#This Row],[Order of Magnatude]]))</f>
        <v>0</v>
      </c>
      <c r="N481" s="11"/>
      <c r="O481" s="11"/>
      <c r="P481" s="11"/>
      <c r="Q481" s="11"/>
      <c r="R481" s="11"/>
    </row>
    <row r="482" spans="1:18" x14ac:dyDescent="0.25">
      <c r="A482" s="10">
        <v>72</v>
      </c>
      <c r="B482" s="10">
        <v>102</v>
      </c>
      <c r="C482" s="10">
        <v>174</v>
      </c>
      <c r="D482" s="10" t="s">
        <v>3071</v>
      </c>
      <c r="E482" s="2">
        <v>1549.3</v>
      </c>
      <c r="F482" s="2" t="s">
        <v>6081</v>
      </c>
      <c r="G482" s="10"/>
      <c r="H482" s="10">
        <v>138</v>
      </c>
      <c r="I482" s="11">
        <v>4</v>
      </c>
      <c r="J482" s="12">
        <v>1.0000000000000001E-9</v>
      </c>
      <c r="K482" s="10">
        <v>941.02</v>
      </c>
      <c r="L482" s="11" t="s">
        <v>6072</v>
      </c>
      <c r="M482" s="11">
        <f>($V$5/(Table414[[#This Row],[modified  Half Life]]*Table414[[#This Row],[Order of Magnatude]]))</f>
        <v>0</v>
      </c>
      <c r="N482" s="11"/>
      <c r="O482" s="11"/>
      <c r="P482" s="11"/>
      <c r="Q482" s="11"/>
      <c r="R482" s="11"/>
    </row>
    <row r="483" spans="1:18" x14ac:dyDescent="0.25">
      <c r="A483" s="10">
        <v>72</v>
      </c>
      <c r="B483" s="10">
        <v>102</v>
      </c>
      <c r="C483" s="10">
        <v>174</v>
      </c>
      <c r="D483" s="10" t="s">
        <v>3071</v>
      </c>
      <c r="E483" s="2">
        <v>1549.3</v>
      </c>
      <c r="F483" s="2" t="s">
        <v>6081</v>
      </c>
      <c r="G483" s="10"/>
      <c r="H483" s="10">
        <v>138</v>
      </c>
      <c r="I483" s="11">
        <v>4</v>
      </c>
      <c r="J483" s="12">
        <v>1.0000000000000001E-9</v>
      </c>
      <c r="K483" s="10">
        <v>1251.81</v>
      </c>
      <c r="L483" s="11" t="s">
        <v>6070</v>
      </c>
      <c r="M483" s="11">
        <f>($V$5/(Table414[[#This Row],[modified  Half Life]]*Table414[[#This Row],[Order of Magnatude]]))</f>
        <v>0</v>
      </c>
      <c r="N483" s="11"/>
      <c r="O483" s="11"/>
      <c r="P483" s="11"/>
      <c r="Q483" s="11"/>
      <c r="R483" s="11"/>
    </row>
    <row r="484" spans="1:18" x14ac:dyDescent="0.25">
      <c r="A484" s="10">
        <v>72</v>
      </c>
      <c r="B484" s="10">
        <v>104</v>
      </c>
      <c r="C484" s="10">
        <v>176</v>
      </c>
      <c r="D484" s="10" t="s">
        <v>3071</v>
      </c>
      <c r="E484" s="2">
        <v>4376.6000000000004</v>
      </c>
      <c r="F484" s="2" t="s">
        <v>6085</v>
      </c>
      <c r="G484" s="10"/>
      <c r="H484" s="10">
        <v>34</v>
      </c>
      <c r="I484" s="11"/>
      <c r="J484" s="12">
        <v>1.0000000000000001E-9</v>
      </c>
      <c r="K484" s="10">
        <v>529.1</v>
      </c>
      <c r="L484" s="11"/>
      <c r="M484" s="11">
        <f>($V$5/(Table414[[#This Row],[modified  Half Life]]*Table414[[#This Row],[Order of Magnatude]]))</f>
        <v>0</v>
      </c>
      <c r="N484" s="11"/>
      <c r="O484" s="11"/>
      <c r="P484" s="11"/>
      <c r="Q484" s="11"/>
      <c r="R484" s="11"/>
    </row>
    <row r="485" spans="1:18" x14ac:dyDescent="0.25">
      <c r="A485" s="10">
        <v>72</v>
      </c>
      <c r="B485" s="10">
        <v>104</v>
      </c>
      <c r="C485" s="10">
        <v>176</v>
      </c>
      <c r="D485" s="10" t="s">
        <v>3071</v>
      </c>
      <c r="E485" s="2">
        <v>4376.6000000000004</v>
      </c>
      <c r="F485" s="2" t="s">
        <v>6085</v>
      </c>
      <c r="G485" s="10"/>
      <c r="H485" s="10">
        <v>34</v>
      </c>
      <c r="I485" s="11"/>
      <c r="J485" s="12">
        <v>1.0000000000000001E-9</v>
      </c>
      <c r="K485" s="10">
        <v>836.5</v>
      </c>
      <c r="L485" s="11"/>
      <c r="M485" s="11">
        <f>($V$5/(Table414[[#This Row],[modified  Half Life]]*Table414[[#This Row],[Order of Magnatude]]))</f>
        <v>0</v>
      </c>
      <c r="N485" s="11"/>
      <c r="O485" s="11"/>
      <c r="P485" s="11"/>
      <c r="Q485" s="11"/>
      <c r="R485" s="11"/>
    </row>
    <row r="486" spans="1:18" x14ac:dyDescent="0.25">
      <c r="A486" s="10">
        <v>72</v>
      </c>
      <c r="B486" s="10">
        <v>106</v>
      </c>
      <c r="C486" s="10">
        <v>178</v>
      </c>
      <c r="D486" s="10" t="s">
        <v>3071</v>
      </c>
      <c r="E486" s="2">
        <v>1553.9970000000001</v>
      </c>
      <c r="F486" s="2" t="s">
        <v>6066</v>
      </c>
      <c r="G486" s="10"/>
      <c r="H486" s="10">
        <v>77.5</v>
      </c>
      <c r="I486" s="11">
        <v>7</v>
      </c>
      <c r="J486" s="12">
        <v>1.0000000000000001E-9</v>
      </c>
      <c r="K486" s="10">
        <v>40</v>
      </c>
      <c r="L486" s="11" t="s">
        <v>6067</v>
      </c>
      <c r="M486" s="11">
        <f>($V$5/(Table414[[#This Row],[modified  Half Life]]*Table414[[#This Row],[Order of Magnatude]]))</f>
        <v>0</v>
      </c>
      <c r="N486" s="11"/>
      <c r="O486" s="11"/>
      <c r="P486" s="11"/>
      <c r="Q486" s="11"/>
      <c r="R486" s="11"/>
    </row>
    <row r="487" spans="1:18" x14ac:dyDescent="0.25">
      <c r="A487" s="10">
        <v>72</v>
      </c>
      <c r="B487" s="10">
        <v>106</v>
      </c>
      <c r="C487" s="10">
        <v>178</v>
      </c>
      <c r="D487" s="10" t="s">
        <v>3071</v>
      </c>
      <c r="E487" s="2">
        <v>1553.9970000000001</v>
      </c>
      <c r="F487" s="2" t="s">
        <v>6066</v>
      </c>
      <c r="G487" s="10"/>
      <c r="H487" s="10">
        <v>77.5</v>
      </c>
      <c r="I487" s="11">
        <v>7</v>
      </c>
      <c r="J487" s="12">
        <v>1.0000000000000001E-9</v>
      </c>
      <c r="K487" s="10">
        <v>169.53700000000001</v>
      </c>
      <c r="L487" s="11" t="s">
        <v>6068</v>
      </c>
      <c r="M487" s="11">
        <f>($V$5/(Table414[[#This Row],[modified  Half Life]]*Table414[[#This Row],[Order of Magnatude]]))</f>
        <v>0</v>
      </c>
      <c r="N487" s="11"/>
      <c r="O487" s="11"/>
      <c r="P487" s="11"/>
      <c r="Q487" s="11"/>
      <c r="R487" s="11"/>
    </row>
    <row r="488" spans="1:18" x14ac:dyDescent="0.25">
      <c r="A488" s="10">
        <v>72</v>
      </c>
      <c r="B488" s="10">
        <v>106</v>
      </c>
      <c r="C488" s="10">
        <v>178</v>
      </c>
      <c r="D488" s="10" t="s">
        <v>3071</v>
      </c>
      <c r="E488" s="2">
        <v>1553.9970000000001</v>
      </c>
      <c r="F488" s="2" t="s">
        <v>6066</v>
      </c>
      <c r="G488" s="10"/>
      <c r="H488" s="10">
        <v>77.5</v>
      </c>
      <c r="I488" s="11">
        <v>7</v>
      </c>
      <c r="J488" s="12">
        <v>1.0000000000000001E-9</v>
      </c>
      <c r="K488" s="10">
        <v>406.57900000000001</v>
      </c>
      <c r="L488" s="11" t="s">
        <v>6071</v>
      </c>
      <c r="M488" s="11">
        <f>($V$5/(Table414[[#This Row],[modified  Half Life]]*Table414[[#This Row],[Order of Magnatude]]))</f>
        <v>0</v>
      </c>
      <c r="N488" s="11"/>
      <c r="O488" s="11"/>
      <c r="P488" s="11"/>
      <c r="Q488" s="11"/>
      <c r="R488" s="11"/>
    </row>
    <row r="489" spans="1:18" x14ac:dyDescent="0.25">
      <c r="A489" s="10">
        <v>72</v>
      </c>
      <c r="B489" s="10">
        <v>106</v>
      </c>
      <c r="C489" s="10">
        <v>178</v>
      </c>
      <c r="D489" s="10" t="s">
        <v>3071</v>
      </c>
      <c r="E489" s="2">
        <v>1553.9970000000001</v>
      </c>
      <c r="F489" s="2" t="s">
        <v>6066</v>
      </c>
      <c r="G489" s="10"/>
      <c r="H489" s="10">
        <v>77.5</v>
      </c>
      <c r="I489" s="11">
        <v>7</v>
      </c>
      <c r="J489" s="12">
        <v>1.0000000000000001E-9</v>
      </c>
      <c r="K489" s="10">
        <v>921.827</v>
      </c>
      <c r="L489" s="11" t="s">
        <v>6075</v>
      </c>
      <c r="M489" s="11">
        <f>($V$5/(Table414[[#This Row],[modified  Half Life]]*Table414[[#This Row],[Order of Magnatude]]))</f>
        <v>0</v>
      </c>
      <c r="N489" s="11"/>
      <c r="O489" s="11"/>
      <c r="P489" s="11"/>
      <c r="Q489" s="11"/>
      <c r="R489" s="11"/>
    </row>
    <row r="490" spans="1:18" x14ac:dyDescent="0.25">
      <c r="A490" s="10">
        <v>72</v>
      </c>
      <c r="B490" s="10">
        <v>106</v>
      </c>
      <c r="C490" s="10">
        <v>178</v>
      </c>
      <c r="D490" s="10" t="s">
        <v>3071</v>
      </c>
      <c r="E490" s="2">
        <v>1553.9970000000001</v>
      </c>
      <c r="F490" s="2" t="s">
        <v>6066</v>
      </c>
      <c r="G490" s="10"/>
      <c r="H490" s="10">
        <v>77.5</v>
      </c>
      <c r="I490" s="11">
        <v>7</v>
      </c>
      <c r="J490" s="12">
        <v>1.0000000000000001E-9</v>
      </c>
      <c r="K490" s="10">
        <v>1247.3910000000001</v>
      </c>
      <c r="L490" s="11" t="s">
        <v>6081</v>
      </c>
      <c r="M490" s="11">
        <f>($V$5/(Table414[[#This Row],[modified  Half Life]]*Table414[[#This Row],[Order of Magnatude]]))</f>
        <v>0</v>
      </c>
      <c r="N490" s="11"/>
      <c r="O490" s="11"/>
      <c r="P490" s="11"/>
      <c r="Q490" s="11"/>
      <c r="R490" s="11"/>
    </row>
    <row r="491" spans="1:18" x14ac:dyDescent="0.25">
      <c r="A491" s="10">
        <v>72</v>
      </c>
      <c r="B491" s="10">
        <v>107</v>
      </c>
      <c r="C491" s="10">
        <v>179</v>
      </c>
      <c r="D491" s="10" t="s">
        <v>3071</v>
      </c>
      <c r="E491" s="2">
        <v>375.03519999999997</v>
      </c>
      <c r="F491" s="2" t="s">
        <v>6086</v>
      </c>
      <c r="G491" s="10"/>
      <c r="H491" s="10">
        <v>30</v>
      </c>
      <c r="I491" s="11">
        <v>10</v>
      </c>
      <c r="J491" s="12">
        <v>1.0000000000000001E-9</v>
      </c>
      <c r="K491" s="10">
        <v>847.1</v>
      </c>
      <c r="L491" s="11"/>
      <c r="M491" s="11">
        <f>($V$5/(Table414[[#This Row],[modified  Half Life]]*Table414[[#This Row],[Order of Magnatude]]))</f>
        <v>0</v>
      </c>
      <c r="N491" s="11"/>
      <c r="O491" s="11"/>
      <c r="P491" s="11"/>
      <c r="Q491" s="11"/>
      <c r="R491" s="11"/>
    </row>
    <row r="492" spans="1:18" x14ac:dyDescent="0.25">
      <c r="A492" s="10">
        <v>72</v>
      </c>
      <c r="B492" s="10">
        <v>107</v>
      </c>
      <c r="C492" s="10">
        <v>179</v>
      </c>
      <c r="D492" s="10" t="s">
        <v>3071</v>
      </c>
      <c r="E492" s="2">
        <v>375.03519999999997</v>
      </c>
      <c r="F492" s="2" t="s">
        <v>6086</v>
      </c>
      <c r="G492" s="10"/>
      <c r="H492" s="10">
        <v>12</v>
      </c>
      <c r="I492" s="11">
        <v>6</v>
      </c>
      <c r="J492" s="12">
        <v>1.0000000000000001E-9</v>
      </c>
      <c r="K492" s="10">
        <v>171</v>
      </c>
      <c r="L492" s="11"/>
      <c r="M492" s="11">
        <f>($V$5/(Table414[[#This Row],[modified  Half Life]]*Table414[[#This Row],[Order of Magnatude]]))</f>
        <v>0</v>
      </c>
      <c r="N492" s="11"/>
      <c r="O492" s="11"/>
      <c r="P492" s="11"/>
      <c r="Q492" s="11"/>
      <c r="R492" s="11"/>
    </row>
    <row r="493" spans="1:18" x14ac:dyDescent="0.25">
      <c r="A493" s="10">
        <v>80</v>
      </c>
      <c r="B493" s="10">
        <v>107</v>
      </c>
      <c r="C493" s="10">
        <v>187</v>
      </c>
      <c r="D493" s="10" t="s">
        <v>3784</v>
      </c>
      <c r="E493" s="2">
        <v>161.57</v>
      </c>
      <c r="F493" s="2" t="s">
        <v>6087</v>
      </c>
      <c r="G493" s="10"/>
      <c r="H493" s="10">
        <v>33</v>
      </c>
      <c r="I493" s="11"/>
      <c r="J493" s="12">
        <v>1.0000000000000001E-9</v>
      </c>
      <c r="K493" s="10">
        <v>161.5</v>
      </c>
      <c r="L493" s="11" t="s">
        <v>6065</v>
      </c>
      <c r="M493" s="11">
        <f>($V$5/(Table414[[#This Row],[modified  Half Life]]*Table414[[#This Row],[Order of Magnatude]]))</f>
        <v>0</v>
      </c>
      <c r="N493" s="11"/>
      <c r="O493" s="11"/>
      <c r="P493" s="11"/>
      <c r="Q493" s="11"/>
      <c r="R493" s="11"/>
    </row>
    <row r="494" spans="1:18" x14ac:dyDescent="0.25">
      <c r="A494" s="10">
        <v>80</v>
      </c>
      <c r="B494" s="10">
        <v>108</v>
      </c>
      <c r="C494" s="10">
        <v>188</v>
      </c>
      <c r="D494" s="10" t="s">
        <v>3784</v>
      </c>
      <c r="E494" s="2">
        <v>2724.3</v>
      </c>
      <c r="F494" s="2" t="s">
        <v>6066</v>
      </c>
      <c r="G494" s="10"/>
      <c r="H494" s="10">
        <v>134</v>
      </c>
      <c r="I494" s="11">
        <v>15</v>
      </c>
      <c r="J494" s="12">
        <v>1.0000000000000001E-9</v>
      </c>
      <c r="K494" s="10">
        <v>61.6</v>
      </c>
      <c r="L494" s="11" t="s">
        <v>6070</v>
      </c>
      <c r="M494" s="11">
        <f>($V$5/(Table414[[#This Row],[modified  Half Life]]*Table414[[#This Row],[Order of Magnatude]]))</f>
        <v>0</v>
      </c>
      <c r="N494" s="11"/>
      <c r="O494" s="11"/>
      <c r="P494" s="11"/>
      <c r="Q494" s="11"/>
      <c r="R494" s="11"/>
    </row>
    <row r="495" spans="1:18" x14ac:dyDescent="0.25">
      <c r="A495" s="10">
        <v>80</v>
      </c>
      <c r="B495" s="10">
        <v>108</v>
      </c>
      <c r="C495" s="10">
        <v>188</v>
      </c>
      <c r="D495" s="10" t="s">
        <v>3784</v>
      </c>
      <c r="E495" s="2">
        <v>2724.3</v>
      </c>
      <c r="F495" s="2" t="s">
        <v>6066</v>
      </c>
      <c r="G495" s="10"/>
      <c r="H495" s="10">
        <v>134</v>
      </c>
      <c r="I495" s="11">
        <v>15</v>
      </c>
      <c r="J495" s="12">
        <v>1.0000000000000001E-9</v>
      </c>
      <c r="K495" s="10">
        <v>233.3</v>
      </c>
      <c r="L495" s="11" t="s">
        <v>6065</v>
      </c>
      <c r="M495" s="11">
        <f>($V$5/(Table414[[#This Row],[modified  Half Life]]*Table414[[#This Row],[Order of Magnatude]]))</f>
        <v>0</v>
      </c>
      <c r="N495" s="11"/>
      <c r="O495" s="11"/>
      <c r="P495" s="11"/>
      <c r="Q495" s="11"/>
      <c r="R495" s="11"/>
    </row>
    <row r="496" spans="1:18" x14ac:dyDescent="0.25">
      <c r="A496" s="10">
        <v>80</v>
      </c>
      <c r="B496" s="10">
        <v>110</v>
      </c>
      <c r="C496" s="10">
        <v>190</v>
      </c>
      <c r="D496" s="10" t="s">
        <v>3784</v>
      </c>
      <c r="E496" s="2">
        <v>2620.6999999999998</v>
      </c>
      <c r="F496" s="2" t="s">
        <v>6072</v>
      </c>
      <c r="G496" s="10"/>
      <c r="H496" s="10">
        <v>23</v>
      </c>
      <c r="I496" s="11">
        <v>1</v>
      </c>
      <c r="J496" s="12">
        <v>1.0000000000000001E-9</v>
      </c>
      <c r="K496" s="10">
        <v>23.9</v>
      </c>
      <c r="L496" s="11" t="s">
        <v>6072</v>
      </c>
      <c r="M496" s="11">
        <f>($V$5/(Table414[[#This Row],[modified  Half Life]]*Table414[[#This Row],[Order of Magnatude]]))</f>
        <v>0</v>
      </c>
      <c r="N496" s="11"/>
      <c r="O496" s="11"/>
      <c r="P496" s="11"/>
      <c r="Q496" s="11"/>
      <c r="R496" s="11"/>
    </row>
    <row r="497" spans="1:18" x14ac:dyDescent="0.25">
      <c r="A497" s="10">
        <v>80</v>
      </c>
      <c r="B497" s="10">
        <v>112</v>
      </c>
      <c r="C497" s="10">
        <v>192</v>
      </c>
      <c r="D497" s="10" t="s">
        <v>3784</v>
      </c>
      <c r="E497" s="2">
        <v>2535.5</v>
      </c>
      <c r="F497" s="2" t="s">
        <v>6066</v>
      </c>
      <c r="G497" s="10"/>
      <c r="H497" s="10">
        <v>11.1</v>
      </c>
      <c r="I497" s="11">
        <v>5</v>
      </c>
      <c r="J497" s="12">
        <v>1.0000000000000001E-9</v>
      </c>
      <c r="K497" s="10">
        <v>28.4</v>
      </c>
      <c r="L497" s="11"/>
      <c r="M497" s="11">
        <f>($V$5/(Table414[[#This Row],[modified  Half Life]]*Table414[[#This Row],[Order of Magnatude]]))</f>
        <v>0</v>
      </c>
      <c r="N497" s="11"/>
      <c r="O497" s="11"/>
      <c r="P497" s="11"/>
      <c r="Q497" s="11"/>
      <c r="R497" s="11"/>
    </row>
    <row r="498" spans="1:18" x14ac:dyDescent="0.25">
      <c r="A498" s="10">
        <v>80</v>
      </c>
      <c r="B498" s="10">
        <v>121</v>
      </c>
      <c r="C498" s="10">
        <v>201</v>
      </c>
      <c r="D498" s="10" t="s">
        <v>3784</v>
      </c>
      <c r="E498" s="2">
        <v>1.5648</v>
      </c>
      <c r="F498" s="2" t="s">
        <v>6069</v>
      </c>
      <c r="G498" s="10"/>
      <c r="H498" s="10">
        <v>81</v>
      </c>
      <c r="I498" s="11">
        <v>5</v>
      </c>
      <c r="J498" s="12">
        <v>1.0000000000000001E-9</v>
      </c>
      <c r="K498" s="10">
        <v>1.5648</v>
      </c>
      <c r="L498" s="11" t="s">
        <v>6069</v>
      </c>
      <c r="M498" s="11">
        <f>($V$5/(Table414[[#This Row],[modified  Half Life]]*Table414[[#This Row],[Order of Magnatude]]))</f>
        <v>0</v>
      </c>
      <c r="N498" s="11"/>
      <c r="O498" s="11"/>
      <c r="P498" s="11"/>
      <c r="Q498" s="11"/>
      <c r="R498" s="11"/>
    </row>
    <row r="499" spans="1:18" x14ac:dyDescent="0.25">
      <c r="A499" s="10">
        <v>80</v>
      </c>
      <c r="B499" s="10">
        <v>123</v>
      </c>
      <c r="C499" s="10">
        <v>203</v>
      </c>
      <c r="D499" s="10" t="s">
        <v>3784</v>
      </c>
      <c r="E499" s="2">
        <v>8281</v>
      </c>
      <c r="F499" s="2" t="s">
        <v>6072</v>
      </c>
      <c r="G499" s="10"/>
      <c r="H499" s="10">
        <v>146</v>
      </c>
      <c r="I499" s="11">
        <v>30</v>
      </c>
      <c r="J499" s="12">
        <v>1.0000000000000001E-9</v>
      </c>
      <c r="K499" s="10">
        <v>753.9</v>
      </c>
      <c r="L499" s="11" t="s">
        <v>6072</v>
      </c>
      <c r="M499" s="11">
        <f>($V$5/(Table414[[#This Row],[modified  Half Life]]*Table414[[#This Row],[Order of Magnatude]]))</f>
        <v>0</v>
      </c>
      <c r="N499" s="11"/>
      <c r="O499" s="11"/>
      <c r="P499" s="11"/>
      <c r="Q499" s="11"/>
      <c r="R499" s="11"/>
    </row>
    <row r="500" spans="1:18" x14ac:dyDescent="0.25">
      <c r="A500" s="10">
        <v>80</v>
      </c>
      <c r="B500" s="10">
        <v>123</v>
      </c>
      <c r="C500" s="10">
        <v>203</v>
      </c>
      <c r="D500" s="10" t="s">
        <v>3784</v>
      </c>
      <c r="E500" s="2">
        <v>8281</v>
      </c>
      <c r="F500" s="2" t="s">
        <v>6072</v>
      </c>
      <c r="G500" s="10"/>
      <c r="H500" s="10">
        <v>146</v>
      </c>
      <c r="I500" s="11">
        <v>30</v>
      </c>
      <c r="J500" s="12">
        <v>1.0000000000000001E-9</v>
      </c>
      <c r="K500" s="10">
        <v>887.4</v>
      </c>
      <c r="L500" s="11" t="s">
        <v>6066</v>
      </c>
      <c r="M500" s="11">
        <f>($V$5/(Table414[[#This Row],[modified  Half Life]]*Table414[[#This Row],[Order of Magnatude]]))</f>
        <v>0</v>
      </c>
      <c r="N500" s="11"/>
      <c r="O500" s="11"/>
      <c r="P500" s="11"/>
      <c r="Q500" s="11"/>
      <c r="R500" s="11"/>
    </row>
    <row r="501" spans="1:18" x14ac:dyDescent="0.25">
      <c r="A501" s="10">
        <v>80</v>
      </c>
      <c r="B501" s="10">
        <v>123</v>
      </c>
      <c r="C501" s="10">
        <v>203</v>
      </c>
      <c r="D501" s="10" t="s">
        <v>3784</v>
      </c>
      <c r="E501" s="2">
        <v>932.1</v>
      </c>
      <c r="F501" s="2" t="s">
        <v>6070</v>
      </c>
      <c r="G501" s="10"/>
      <c r="H501" s="10">
        <v>146</v>
      </c>
      <c r="I501" s="11">
        <v>30</v>
      </c>
      <c r="J501" s="12">
        <v>1.0000000000000001E-9</v>
      </c>
      <c r="K501" s="10">
        <v>1320.3</v>
      </c>
      <c r="L501" s="11" t="s">
        <v>6068</v>
      </c>
      <c r="M501" s="11">
        <f>($V$5/(Table414[[#This Row],[modified  Half Life]]*Table414[[#This Row],[Order of Magnatude]]))</f>
        <v>0</v>
      </c>
      <c r="N501" s="11"/>
      <c r="O501" s="11"/>
      <c r="P501" s="11"/>
      <c r="Q501" s="11"/>
      <c r="R501" s="11"/>
    </row>
    <row r="502" spans="1:18" x14ac:dyDescent="0.25">
      <c r="A502" s="10">
        <v>80</v>
      </c>
      <c r="B502" s="10">
        <v>124</v>
      </c>
      <c r="C502" s="10">
        <v>204</v>
      </c>
      <c r="D502" s="10" t="s">
        <v>3784</v>
      </c>
      <c r="E502" s="2">
        <v>4388.71</v>
      </c>
      <c r="F502" s="2" t="s">
        <v>6075</v>
      </c>
      <c r="G502" s="10"/>
      <c r="H502" s="10">
        <v>21.4</v>
      </c>
      <c r="I502" s="11">
        <v>20</v>
      </c>
      <c r="J502" s="12">
        <v>1.0000000000000001E-9</v>
      </c>
      <c r="K502" s="10">
        <v>101.8</v>
      </c>
      <c r="L502" s="11" t="s">
        <v>6067</v>
      </c>
      <c r="M502" s="11">
        <f>($V$5/(Table414[[#This Row],[modified  Half Life]]*Table414[[#This Row],[Order of Magnatude]]))</f>
        <v>0</v>
      </c>
      <c r="N502" s="11"/>
      <c r="O502" s="11"/>
      <c r="P502" s="11"/>
      <c r="Q502" s="11"/>
      <c r="R502" s="11"/>
    </row>
    <row r="503" spans="1:18" x14ac:dyDescent="0.25">
      <c r="A503" s="10">
        <v>80</v>
      </c>
      <c r="B503" s="10">
        <v>124</v>
      </c>
      <c r="C503" s="10">
        <v>204</v>
      </c>
      <c r="D503" s="10" t="s">
        <v>3784</v>
      </c>
      <c r="E503" s="2">
        <v>7226.08</v>
      </c>
      <c r="F503" s="2" t="s">
        <v>6076</v>
      </c>
      <c r="G503" s="10"/>
      <c r="H503" s="10">
        <v>485</v>
      </c>
      <c r="I503" s="11"/>
      <c r="J503" s="12">
        <v>1.0000000000000001E-9</v>
      </c>
      <c r="K503" s="10">
        <v>921.03</v>
      </c>
      <c r="L503" s="11" t="s">
        <v>6072</v>
      </c>
      <c r="M503" s="11">
        <f>($V$5/(Table414[[#This Row],[modified  Half Life]]*Table414[[#This Row],[Order of Magnatude]]))</f>
        <v>0</v>
      </c>
      <c r="N503" s="11"/>
      <c r="O503" s="11"/>
      <c r="P503" s="11"/>
      <c r="Q503" s="11"/>
      <c r="R503" s="11"/>
    </row>
    <row r="504" spans="1:18" x14ac:dyDescent="0.25">
      <c r="A504" s="10">
        <v>80</v>
      </c>
      <c r="B504" s="10">
        <v>126</v>
      </c>
      <c r="C504" s="10">
        <v>206</v>
      </c>
      <c r="D504" s="10" t="s">
        <v>3784</v>
      </c>
      <c r="E504" s="2">
        <v>3723.4</v>
      </c>
      <c r="F504" s="2" t="s">
        <v>6082</v>
      </c>
      <c r="G504" s="10"/>
      <c r="H504" s="10">
        <v>107</v>
      </c>
      <c r="I504" s="11">
        <v>6</v>
      </c>
      <c r="J504" s="12">
        <v>1.0000000000000001E-9</v>
      </c>
      <c r="K504" s="10">
        <v>100</v>
      </c>
      <c r="L504" s="11" t="s">
        <v>6067</v>
      </c>
      <c r="M504" s="11">
        <f>($V$5/(Table414[[#This Row],[modified  Half Life]]*Table414[[#This Row],[Order of Magnatude]]))</f>
        <v>0</v>
      </c>
      <c r="N504" s="11"/>
      <c r="O504" s="11"/>
      <c r="P504" s="11"/>
      <c r="Q504" s="11"/>
      <c r="R504" s="11"/>
    </row>
    <row r="505" spans="1:18" x14ac:dyDescent="0.25">
      <c r="A505" s="10">
        <v>80</v>
      </c>
      <c r="B505" s="10">
        <v>126</v>
      </c>
      <c r="C505" s="10">
        <v>206</v>
      </c>
      <c r="D505" s="10" t="s">
        <v>3784</v>
      </c>
      <c r="E505" s="2">
        <v>3723.4</v>
      </c>
      <c r="F505" s="2" t="s">
        <v>6082</v>
      </c>
      <c r="G505" s="10"/>
      <c r="H505" s="10">
        <v>107</v>
      </c>
      <c r="I505" s="11">
        <v>6</v>
      </c>
      <c r="J505" s="12">
        <v>1.0000000000000001E-9</v>
      </c>
      <c r="K505" s="10">
        <v>1257</v>
      </c>
      <c r="L505" s="11" t="s">
        <v>6067</v>
      </c>
      <c r="M505" s="11">
        <f>($V$5/(Table414[[#This Row],[modified  Half Life]]*Table414[[#This Row],[Order of Magnatude]]))</f>
        <v>0</v>
      </c>
      <c r="N505" s="11"/>
      <c r="O505" s="11"/>
      <c r="P505" s="11"/>
      <c r="Q505" s="11"/>
      <c r="R505" s="11"/>
    </row>
    <row r="506" spans="1:18" x14ac:dyDescent="0.25">
      <c r="A506" s="10">
        <v>67</v>
      </c>
      <c r="B506" s="10">
        <v>77</v>
      </c>
      <c r="C506" s="10">
        <v>144</v>
      </c>
      <c r="D506" s="10" t="s">
        <v>2487</v>
      </c>
      <c r="E506" s="2">
        <v>265.3</v>
      </c>
      <c r="F506" s="2" t="s">
        <v>6065</v>
      </c>
      <c r="G506" s="10"/>
      <c r="H506" s="10">
        <v>519</v>
      </c>
      <c r="I506" s="10">
        <v>5</v>
      </c>
      <c r="J506" s="13">
        <v>1.0000000000000001E-9</v>
      </c>
      <c r="K506" s="10">
        <v>56.4</v>
      </c>
      <c r="L506" s="10">
        <v>2</v>
      </c>
      <c r="M506" s="10">
        <f>($V$5/(Table414[[#This Row],[modified  Half Life]]*Table414[[#This Row],[Order of Magnatude]]))</f>
        <v>0</v>
      </c>
      <c r="N506" s="10"/>
      <c r="O506" s="10"/>
      <c r="P506" s="10"/>
      <c r="Q506" s="10"/>
      <c r="R506" s="10"/>
    </row>
    <row r="507" spans="1:18" x14ac:dyDescent="0.25">
      <c r="A507" s="10">
        <v>67</v>
      </c>
      <c r="B507" s="10">
        <v>80</v>
      </c>
      <c r="C507" s="10">
        <v>147</v>
      </c>
      <c r="D507" s="10" t="s">
        <v>2487</v>
      </c>
      <c r="E507" s="2">
        <v>2687.1</v>
      </c>
      <c r="F507" s="2" t="s">
        <v>6066</v>
      </c>
      <c r="G507" s="10"/>
      <c r="H507" s="10">
        <v>315</v>
      </c>
      <c r="I507" s="10">
        <v>30</v>
      </c>
      <c r="J507" s="13">
        <v>1.0000000000000001E-9</v>
      </c>
      <c r="K507" s="10">
        <v>32.299999999999997</v>
      </c>
      <c r="L507" s="10"/>
      <c r="M507" s="10">
        <f>($V$5/(Table414[[#This Row],[modified  Half Life]]*Table414[[#This Row],[Order of Magnatude]]))</f>
        <v>0</v>
      </c>
      <c r="N507" s="10"/>
      <c r="O507" s="10"/>
      <c r="P507" s="10"/>
      <c r="Q507" s="10"/>
      <c r="R507" s="10"/>
    </row>
    <row r="508" spans="1:18" x14ac:dyDescent="0.25">
      <c r="A508" s="11">
        <v>67</v>
      </c>
      <c r="B508" s="11">
        <v>82</v>
      </c>
      <c r="C508" s="11">
        <v>149</v>
      </c>
      <c r="D508" s="11" t="s">
        <v>2487</v>
      </c>
      <c r="E508" s="2">
        <v>2735.9</v>
      </c>
      <c r="F508" s="2" t="s">
        <v>6072</v>
      </c>
      <c r="G508" s="11"/>
      <c r="H508" s="11">
        <v>59</v>
      </c>
      <c r="I508" s="11">
        <v>4</v>
      </c>
      <c r="J508" s="12">
        <v>1.0000000000000001E-9</v>
      </c>
      <c r="K508" s="11">
        <v>144</v>
      </c>
      <c r="L508" s="11"/>
      <c r="M508" s="11">
        <f>($V$5/(Table414[[#This Row],[modified  Half Life]]*Table414[[#This Row],[Order of Magnatude]]))</f>
        <v>0</v>
      </c>
      <c r="N508" s="11"/>
      <c r="O508" s="11"/>
      <c r="P508" s="11"/>
      <c r="Q508" s="11"/>
      <c r="R508" s="11"/>
    </row>
    <row r="509" spans="1:18" x14ac:dyDescent="0.25">
      <c r="A509" s="10">
        <v>67</v>
      </c>
      <c r="B509" s="10">
        <v>83</v>
      </c>
      <c r="C509" s="10">
        <v>150</v>
      </c>
      <c r="D509" s="10" t="s">
        <v>2487</v>
      </c>
      <c r="E509" s="2" t="s">
        <v>2635</v>
      </c>
      <c r="F509" s="2"/>
      <c r="G509" s="10"/>
      <c r="H509" s="10">
        <v>18</v>
      </c>
      <c r="I509" s="10">
        <v>2</v>
      </c>
      <c r="J509" s="13">
        <v>1.0000000000000001E-9</v>
      </c>
      <c r="K509" s="10">
        <v>1096</v>
      </c>
      <c r="L509" s="10">
        <v>1</v>
      </c>
      <c r="M509" s="10">
        <f>($V$5/(Table414[[#This Row],[modified  Half Life]]*Table414[[#This Row],[Order of Magnatude]]))</f>
        <v>0</v>
      </c>
      <c r="N509" s="10"/>
      <c r="O509" s="10"/>
      <c r="P509" s="10"/>
      <c r="Q509" s="10"/>
      <c r="R509" s="10"/>
    </row>
    <row r="510" spans="1:18" x14ac:dyDescent="0.25">
      <c r="A510" s="10">
        <v>67</v>
      </c>
      <c r="B510" s="10">
        <v>83</v>
      </c>
      <c r="C510" s="10">
        <v>150</v>
      </c>
      <c r="D510" s="10" t="s">
        <v>2487</v>
      </c>
      <c r="E510" s="2" t="s">
        <v>2635</v>
      </c>
      <c r="F510" s="2"/>
      <c r="G510" s="10"/>
      <c r="H510" s="10">
        <v>787</v>
      </c>
      <c r="I510" s="10">
        <v>36</v>
      </c>
      <c r="J510" s="13">
        <v>1.0000000000000001E-9</v>
      </c>
      <c r="K510" s="10">
        <v>776</v>
      </c>
      <c r="L510" s="10">
        <v>1</v>
      </c>
      <c r="M510" s="10">
        <f>($V$5/(Table414[[#This Row],[modified  Half Life]]*Table414[[#This Row],[Order of Magnatude]]))</f>
        <v>0</v>
      </c>
      <c r="N510" s="10"/>
      <c r="O510" s="10"/>
      <c r="P510" s="10"/>
      <c r="Q510" s="10"/>
      <c r="R510" s="10"/>
    </row>
    <row r="511" spans="1:18" x14ac:dyDescent="0.25">
      <c r="A511" s="11">
        <v>67</v>
      </c>
      <c r="B511" s="11">
        <v>83</v>
      </c>
      <c r="C511" s="11">
        <v>150</v>
      </c>
      <c r="D511" s="11" t="s">
        <v>2487</v>
      </c>
      <c r="E511" s="2" t="s">
        <v>2640</v>
      </c>
      <c r="F511" s="2"/>
      <c r="G511" s="11"/>
      <c r="H511" s="11">
        <v>18</v>
      </c>
      <c r="I511" s="11">
        <v>2</v>
      </c>
      <c r="J511" s="12">
        <v>1.0000000000000001E-9</v>
      </c>
      <c r="K511" s="11">
        <v>879.4</v>
      </c>
      <c r="L511" s="11">
        <v>2</v>
      </c>
      <c r="M511" s="11">
        <f>($V$5/(Table414[[#This Row],[modified  Half Life]]*Table414[[#This Row],[Order of Magnatude]]))</f>
        <v>0</v>
      </c>
      <c r="N511" s="11"/>
      <c r="O511" s="11"/>
      <c r="P511" s="11"/>
      <c r="Q511" s="11"/>
      <c r="R511" s="11"/>
    </row>
    <row r="512" spans="1:18" x14ac:dyDescent="0.25">
      <c r="A512" s="10">
        <v>67</v>
      </c>
      <c r="B512" s="10">
        <v>83</v>
      </c>
      <c r="C512" s="10">
        <v>150</v>
      </c>
      <c r="D512" s="10" t="s">
        <v>2487</v>
      </c>
      <c r="E512" s="2" t="s">
        <v>2643</v>
      </c>
      <c r="F512" s="2"/>
      <c r="G512" s="10"/>
      <c r="H512" s="10">
        <v>84</v>
      </c>
      <c r="I512" s="10">
        <v>8</v>
      </c>
      <c r="J512" s="13">
        <v>1.0000000000000001E-9</v>
      </c>
      <c r="K512" s="10">
        <v>98.2</v>
      </c>
      <c r="L512" s="10">
        <v>1</v>
      </c>
      <c r="M512" s="10">
        <f>($V$5/(Table414[[#This Row],[modified  Half Life]]*Table414[[#This Row],[Order of Magnatude]]))</f>
        <v>0</v>
      </c>
      <c r="N512" s="10"/>
      <c r="O512" s="10"/>
      <c r="P512" s="10"/>
      <c r="Q512" s="10"/>
      <c r="R512" s="10"/>
    </row>
    <row r="513" spans="1:18" x14ac:dyDescent="0.25">
      <c r="A513" s="10">
        <v>67</v>
      </c>
      <c r="B513" s="10">
        <v>85</v>
      </c>
      <c r="C513" s="10">
        <v>152</v>
      </c>
      <c r="D513" s="10" t="s">
        <v>2487</v>
      </c>
      <c r="E513" s="2">
        <v>3019.59</v>
      </c>
      <c r="F513" s="2" t="s">
        <v>6080</v>
      </c>
      <c r="G513" s="10"/>
      <c r="H513" s="10">
        <v>47</v>
      </c>
      <c r="I513" s="10">
        <v>7</v>
      </c>
      <c r="J513" s="13">
        <v>1.0000000000000001E-9</v>
      </c>
      <c r="K513" s="10">
        <v>105.5</v>
      </c>
      <c r="L513" s="10">
        <v>1</v>
      </c>
      <c r="M513" s="10">
        <f>($V$5/(Table414[[#This Row],[modified  Half Life]]*Table414[[#This Row],[Order of Magnatude]]))</f>
        <v>0</v>
      </c>
      <c r="N513" s="10"/>
      <c r="O513" s="10"/>
      <c r="P513" s="10"/>
      <c r="Q513" s="10"/>
      <c r="R513" s="10"/>
    </row>
    <row r="514" spans="1:18" x14ac:dyDescent="0.25">
      <c r="A514" s="10">
        <v>67</v>
      </c>
      <c r="B514" s="10">
        <v>86</v>
      </c>
      <c r="C514" s="10">
        <v>153</v>
      </c>
      <c r="D514" s="10" t="s">
        <v>2487</v>
      </c>
      <c r="E514" s="2">
        <v>2771.9</v>
      </c>
      <c r="F514" s="2" t="s">
        <v>6070</v>
      </c>
      <c r="G514" s="10"/>
      <c r="H514" s="10">
        <v>229</v>
      </c>
      <c r="I514" s="10">
        <v>2</v>
      </c>
      <c r="J514" s="13">
        <v>1.0000000000000001E-9</v>
      </c>
      <c r="K514" s="10">
        <v>36</v>
      </c>
      <c r="L514" s="10"/>
      <c r="M514" s="10">
        <f>($V$5/(Table414[[#This Row],[modified  Half Life]]*Table414[[#This Row],[Order of Magnatude]]))</f>
        <v>0</v>
      </c>
      <c r="N514" s="10"/>
      <c r="O514" s="10"/>
      <c r="P514" s="10"/>
      <c r="Q514" s="10"/>
      <c r="R514" s="10"/>
    </row>
    <row r="515" spans="1:18" x14ac:dyDescent="0.25">
      <c r="A515" s="10">
        <v>67</v>
      </c>
      <c r="B515" s="10">
        <v>86</v>
      </c>
      <c r="C515" s="10">
        <v>153</v>
      </c>
      <c r="D515" s="10" t="s">
        <v>2487</v>
      </c>
      <c r="E515" s="2">
        <v>2771.9</v>
      </c>
      <c r="F515" s="2" t="s">
        <v>6070</v>
      </c>
      <c r="G515" s="10"/>
      <c r="H515" s="10">
        <v>229</v>
      </c>
      <c r="I515" s="10">
        <v>2</v>
      </c>
      <c r="J515" s="13">
        <v>1.0000000000000001E-9</v>
      </c>
      <c r="K515" s="10">
        <v>475</v>
      </c>
      <c r="L515" s="10"/>
      <c r="M515" s="10">
        <f>($V$5/(Table414[[#This Row],[modified  Half Life]]*Table414[[#This Row],[Order of Magnatude]]))</f>
        <v>0</v>
      </c>
      <c r="N515" s="10"/>
      <c r="O515" s="10"/>
      <c r="P515" s="10"/>
      <c r="Q515" s="10"/>
      <c r="R515" s="10"/>
    </row>
    <row r="516" spans="1:18" x14ac:dyDescent="0.25">
      <c r="A516" s="11">
        <v>67</v>
      </c>
      <c r="B516" s="11">
        <v>89</v>
      </c>
      <c r="C516" s="11">
        <v>156</v>
      </c>
      <c r="D516" s="11" t="s">
        <v>2487</v>
      </c>
      <c r="E516" s="2">
        <v>117.58</v>
      </c>
      <c r="F516" s="2"/>
      <c r="G516" s="11"/>
      <c r="H516" s="11">
        <v>58</v>
      </c>
      <c r="I516" s="11">
        <v>3</v>
      </c>
      <c r="J516" s="12">
        <v>1.0000000000000001E-9</v>
      </c>
      <c r="K516" s="11">
        <v>35.369999999999997</v>
      </c>
      <c r="L516" s="11"/>
      <c r="M516" s="11">
        <f>($V$5/(Table414[[#This Row],[modified  Half Life]]*Table414[[#This Row],[Order of Magnatude]]))</f>
        <v>0</v>
      </c>
      <c r="N516" s="11"/>
      <c r="O516" s="11"/>
      <c r="P516" s="11"/>
      <c r="Q516" s="11"/>
      <c r="R516" s="11"/>
    </row>
    <row r="517" spans="1:18" x14ac:dyDescent="0.25">
      <c r="A517" s="11">
        <v>67</v>
      </c>
      <c r="B517" s="11">
        <v>89</v>
      </c>
      <c r="C517" s="11">
        <v>156</v>
      </c>
      <c r="D517" s="11" t="s">
        <v>2487</v>
      </c>
      <c r="E517" s="2">
        <v>117.58</v>
      </c>
      <c r="F517" s="2"/>
      <c r="G517" s="11"/>
      <c r="H517" s="11">
        <v>58</v>
      </c>
      <c r="I517" s="11">
        <v>3</v>
      </c>
      <c r="J517" s="12">
        <v>1.0000000000000001E-9</v>
      </c>
      <c r="K517" s="11">
        <v>26.55</v>
      </c>
      <c r="L517" s="11">
        <v>10</v>
      </c>
      <c r="M517" s="11">
        <f>($V$5/(Table414[[#This Row],[modified  Half Life]]*Table414[[#This Row],[Order of Magnatude]]))</f>
        <v>0</v>
      </c>
      <c r="N517" s="11"/>
      <c r="O517" s="11"/>
      <c r="P517" s="11"/>
      <c r="Q517" s="11"/>
      <c r="R517" s="11"/>
    </row>
    <row r="518" spans="1:18" x14ac:dyDescent="0.25">
      <c r="A518" s="11">
        <v>67</v>
      </c>
      <c r="B518" s="11">
        <v>89</v>
      </c>
      <c r="C518" s="11">
        <v>156</v>
      </c>
      <c r="D518" s="11" t="s">
        <v>2487</v>
      </c>
      <c r="E518" s="2">
        <v>52.37</v>
      </c>
      <c r="F518" s="2" t="s">
        <v>6171</v>
      </c>
      <c r="G518" s="11"/>
      <c r="H518" s="11">
        <v>58</v>
      </c>
      <c r="I518" s="11">
        <v>3</v>
      </c>
      <c r="J518" s="12">
        <v>1.0000000000000001E-9</v>
      </c>
      <c r="K518" s="11" t="s">
        <v>3039</v>
      </c>
      <c r="L518" s="11"/>
      <c r="M518" s="11">
        <f>($V$5/(Table414[[#This Row],[modified  Half Life]]*Table414[[#This Row],[Order of Magnatude]]))</f>
        <v>0</v>
      </c>
      <c r="N518" s="11"/>
      <c r="O518" s="11"/>
      <c r="P518" s="11"/>
      <c r="Q518" s="11"/>
      <c r="R518" s="11"/>
    </row>
    <row r="519" spans="1:18" x14ac:dyDescent="0.25">
      <c r="A519" s="10">
        <v>67</v>
      </c>
      <c r="B519" s="10">
        <v>90</v>
      </c>
      <c r="C519" s="10">
        <v>157</v>
      </c>
      <c r="D519" s="10" t="s">
        <v>2487</v>
      </c>
      <c r="E519" s="2">
        <v>53.048000000000002</v>
      </c>
      <c r="F519" s="2" t="s">
        <v>6084</v>
      </c>
      <c r="G519" s="10"/>
      <c r="H519" s="10">
        <v>20</v>
      </c>
      <c r="I519" s="10">
        <v>1</v>
      </c>
      <c r="J519" s="13">
        <v>1.0000000000000001E-9</v>
      </c>
      <c r="K519" s="10">
        <v>53.05</v>
      </c>
      <c r="L519" s="10">
        <v>2</v>
      </c>
      <c r="M519" s="10">
        <f>($V$5/(Table414[[#This Row],[modified  Half Life]]*Table414[[#This Row],[Order of Magnatude]]))</f>
        <v>0</v>
      </c>
      <c r="N519" s="10"/>
      <c r="O519" s="10"/>
      <c r="P519" s="10"/>
      <c r="Q519" s="10"/>
      <c r="R519" s="10"/>
    </row>
    <row r="520" spans="1:18" x14ac:dyDescent="0.25">
      <c r="A520" s="11">
        <v>67</v>
      </c>
      <c r="B520" s="11">
        <v>91</v>
      </c>
      <c r="C520" s="11">
        <v>158</v>
      </c>
      <c r="D520" s="11" t="s">
        <v>2487</v>
      </c>
      <c r="E520" s="2">
        <v>156.9</v>
      </c>
      <c r="F520" s="2" t="s">
        <v>6067</v>
      </c>
      <c r="G520" s="11"/>
      <c r="H520" s="11">
        <v>29</v>
      </c>
      <c r="I520" s="11">
        <v>3</v>
      </c>
      <c r="J520" s="12">
        <v>1.0000000000000001E-9</v>
      </c>
      <c r="K520" s="11">
        <v>156.9</v>
      </c>
      <c r="L520" s="11">
        <v>1</v>
      </c>
      <c r="M520" s="11">
        <f>($V$5/(Table414[[#This Row],[modified  Half Life]]*Table414[[#This Row],[Order of Magnatude]]))</f>
        <v>0</v>
      </c>
      <c r="N520" s="11"/>
      <c r="O520" s="11"/>
      <c r="P520" s="11"/>
      <c r="Q520" s="11"/>
      <c r="R520" s="11"/>
    </row>
    <row r="521" spans="1:18" x14ac:dyDescent="0.25">
      <c r="A521" s="10">
        <v>67</v>
      </c>
      <c r="B521" s="10">
        <v>93</v>
      </c>
      <c r="C521" s="10">
        <v>160</v>
      </c>
      <c r="D521" s="10" t="s">
        <v>2487</v>
      </c>
      <c r="E521" s="2">
        <v>107.27</v>
      </c>
      <c r="F521" s="2" t="s">
        <v>6068</v>
      </c>
      <c r="G521" s="10"/>
      <c r="H521" s="10">
        <v>56</v>
      </c>
      <c r="I521" s="10">
        <v>8</v>
      </c>
      <c r="J521" s="13">
        <v>1.0000000000000001E-9</v>
      </c>
      <c r="K521" s="10"/>
      <c r="L521" s="10">
        <v>11.13</v>
      </c>
      <c r="M521" s="10">
        <f>($V$5/(Table414[[#This Row],[modified  Half Life]]*Table414[[#This Row],[Order of Magnatude]]))</f>
        <v>0</v>
      </c>
      <c r="N521" s="10"/>
      <c r="O521" s="10"/>
      <c r="P521" s="10"/>
      <c r="Q521" s="10"/>
      <c r="R521" s="10"/>
    </row>
    <row r="522" spans="1:18" x14ac:dyDescent="0.25">
      <c r="A522" s="11">
        <v>67</v>
      </c>
      <c r="B522" s="11">
        <v>93</v>
      </c>
      <c r="C522" s="11">
        <v>160</v>
      </c>
      <c r="D522" s="11" t="s">
        <v>2487</v>
      </c>
      <c r="E522" s="2">
        <v>118.441</v>
      </c>
      <c r="F522" s="2" t="s">
        <v>6081</v>
      </c>
      <c r="G522" s="11"/>
      <c r="H522" s="11">
        <v>48</v>
      </c>
      <c r="I522" s="11">
        <v>10</v>
      </c>
      <c r="J522" s="12">
        <v>1.0000000000000001E-9</v>
      </c>
      <c r="K522" s="11">
        <v>107.28</v>
      </c>
      <c r="L522" s="11">
        <v>2</v>
      </c>
      <c r="M522" s="11">
        <f>($V$5/(Table414[[#This Row],[modified  Half Life]]*Table414[[#This Row],[Order of Magnatude]]))</f>
        <v>0</v>
      </c>
      <c r="N522" s="11"/>
      <c r="O522" s="11"/>
      <c r="P522" s="11"/>
      <c r="Q522" s="11"/>
      <c r="R522" s="11"/>
    </row>
    <row r="523" spans="1:18" x14ac:dyDescent="0.25">
      <c r="A523" s="11">
        <v>67</v>
      </c>
      <c r="B523" s="11">
        <v>93</v>
      </c>
      <c r="C523" s="11">
        <v>160</v>
      </c>
      <c r="D523" s="11" t="s">
        <v>2487</v>
      </c>
      <c r="E523" s="2">
        <v>118.441</v>
      </c>
      <c r="F523" s="2" t="s">
        <v>6081</v>
      </c>
      <c r="G523" s="11"/>
      <c r="H523" s="11">
        <v>56</v>
      </c>
      <c r="I523" s="11">
        <v>8</v>
      </c>
      <c r="J523" s="12">
        <v>1.0000000000000001E-9</v>
      </c>
      <c r="K523" s="11">
        <v>118.44</v>
      </c>
      <c r="L523" s="11">
        <v>2</v>
      </c>
      <c r="M523" s="11">
        <f>($V$5/(Table414[[#This Row],[modified  Half Life]]*Table414[[#This Row],[Order of Magnatude]]))</f>
        <v>0</v>
      </c>
      <c r="N523" s="11"/>
      <c r="O523" s="11"/>
      <c r="P523" s="11"/>
      <c r="Q523" s="11"/>
      <c r="R523" s="11"/>
    </row>
    <row r="524" spans="1:18" x14ac:dyDescent="0.25">
      <c r="A524" s="10">
        <v>67</v>
      </c>
      <c r="B524" s="10">
        <v>96</v>
      </c>
      <c r="C524" s="10">
        <v>163</v>
      </c>
      <c r="D524" s="10" t="s">
        <v>2487</v>
      </c>
      <c r="E524" s="2">
        <v>1506.4</v>
      </c>
      <c r="F524" s="2" t="s">
        <v>6066</v>
      </c>
      <c r="G524" s="10"/>
      <c r="H524" s="10">
        <v>41</v>
      </c>
      <c r="I524" s="11">
        <v>11</v>
      </c>
      <c r="J524" s="12">
        <v>1.0000000000000001E-9</v>
      </c>
      <c r="K524" s="10">
        <v>581.1</v>
      </c>
      <c r="L524" s="11" t="s">
        <v>6067</v>
      </c>
      <c r="M524" s="11">
        <f>($V$5/(Table414[[#This Row],[modified  Half Life]]*Table414[[#This Row],[Order of Magnatude]]))</f>
        <v>0</v>
      </c>
      <c r="N524" s="11"/>
      <c r="O524" s="11"/>
      <c r="P524" s="11"/>
      <c r="Q524" s="11"/>
      <c r="R524" s="11"/>
    </row>
    <row r="525" spans="1:18" x14ac:dyDescent="0.25">
      <c r="A525" s="10">
        <v>67</v>
      </c>
      <c r="B525" s="10">
        <v>96</v>
      </c>
      <c r="C525" s="10">
        <v>163</v>
      </c>
      <c r="D525" s="10" t="s">
        <v>2487</v>
      </c>
      <c r="E525" s="2">
        <v>2109.4</v>
      </c>
      <c r="F525" s="2" t="s">
        <v>6066</v>
      </c>
      <c r="G525" s="10"/>
      <c r="H525" s="10">
        <v>41</v>
      </c>
      <c r="I525" s="11">
        <v>11</v>
      </c>
      <c r="J525" s="12">
        <v>1.0000000000000001E-9</v>
      </c>
      <c r="K525" s="10">
        <v>973.8</v>
      </c>
      <c r="L525" s="11" t="s">
        <v>6067</v>
      </c>
      <c r="M525" s="11">
        <f>($V$5/(Table414[[#This Row],[modified  Half Life]]*Table414[[#This Row],[Order of Magnatude]]))</f>
        <v>0</v>
      </c>
      <c r="N525" s="11"/>
      <c r="O525" s="11"/>
      <c r="P525" s="11"/>
      <c r="Q525" s="11"/>
      <c r="R525" s="11"/>
    </row>
    <row r="526" spans="1:18" x14ac:dyDescent="0.25">
      <c r="A526" s="10">
        <v>67</v>
      </c>
      <c r="B526" s="10">
        <v>101</v>
      </c>
      <c r="C526" s="10">
        <v>168</v>
      </c>
      <c r="D526" s="10" t="s">
        <v>2487</v>
      </c>
      <c r="E526" s="2">
        <v>192.57</v>
      </c>
      <c r="F526" s="2" t="s">
        <v>6084</v>
      </c>
      <c r="G526" s="10"/>
      <c r="H526" s="10">
        <v>108</v>
      </c>
      <c r="I526" s="11">
        <v>11</v>
      </c>
      <c r="J526" s="12">
        <v>1.0000000000000001E-9</v>
      </c>
      <c r="K526" s="10">
        <v>192.5</v>
      </c>
      <c r="L526" s="11" t="s">
        <v>6068</v>
      </c>
      <c r="M526" s="11">
        <f>($V$5/(Table414[[#This Row],[modified  Half Life]]*Table414[[#This Row],[Order of Magnatude]]))</f>
        <v>0</v>
      </c>
      <c r="N526" s="11"/>
      <c r="O526" s="11"/>
      <c r="P526" s="11"/>
      <c r="Q526" s="11"/>
      <c r="R526" s="11"/>
    </row>
    <row r="527" spans="1:18" x14ac:dyDescent="0.25">
      <c r="A527" s="11">
        <v>53</v>
      </c>
      <c r="B527" s="11">
        <v>64</v>
      </c>
      <c r="C527" s="11">
        <v>117</v>
      </c>
      <c r="D527" s="11" t="s">
        <v>1344</v>
      </c>
      <c r="E527" s="2">
        <v>353.59</v>
      </c>
      <c r="F527" s="2" t="s">
        <v>6078</v>
      </c>
      <c r="G527" s="11"/>
      <c r="H527" s="11">
        <v>12.1</v>
      </c>
      <c r="I527" s="11">
        <v>7</v>
      </c>
      <c r="J527" s="12">
        <v>1.0000000000000001E-9</v>
      </c>
      <c r="K527" s="11">
        <v>294.7</v>
      </c>
      <c r="L527" s="11">
        <v>1</v>
      </c>
      <c r="M527" s="11">
        <f>($V$5/(Table414[[#This Row],[modified  Half Life]]*Table414[[#This Row],[Order of Magnatude]]))</f>
        <v>0</v>
      </c>
      <c r="N527" s="11"/>
      <c r="O527" s="11"/>
      <c r="P527" s="11"/>
      <c r="Q527" s="11"/>
      <c r="R527" s="11"/>
    </row>
    <row r="528" spans="1:18" x14ac:dyDescent="0.25">
      <c r="A528" s="11">
        <v>53</v>
      </c>
      <c r="B528" s="11">
        <v>64</v>
      </c>
      <c r="C528" s="11">
        <v>117</v>
      </c>
      <c r="D528" s="11" t="s">
        <v>1344</v>
      </c>
      <c r="E528" s="2">
        <v>353.59</v>
      </c>
      <c r="F528" s="2" t="s">
        <v>6078</v>
      </c>
      <c r="G528" s="11"/>
      <c r="H528" s="11">
        <v>12.1</v>
      </c>
      <c r="I528" s="11">
        <v>7</v>
      </c>
      <c r="J528" s="12">
        <v>1.0000000000000001E-9</v>
      </c>
      <c r="K528" s="11">
        <v>353.6</v>
      </c>
      <c r="L528" s="11">
        <v>2</v>
      </c>
      <c r="M528" s="11">
        <f>($V$5/(Table414[[#This Row],[modified  Half Life]]*Table414[[#This Row],[Order of Magnatude]]))</f>
        <v>0</v>
      </c>
      <c r="N528" s="11"/>
      <c r="O528" s="11"/>
      <c r="P528" s="11"/>
      <c r="Q528" s="11"/>
      <c r="R528" s="11"/>
    </row>
    <row r="529" spans="1:18" x14ac:dyDescent="0.25">
      <c r="A529" s="10">
        <v>53</v>
      </c>
      <c r="B529" s="10">
        <v>64</v>
      </c>
      <c r="C529" s="10">
        <v>117</v>
      </c>
      <c r="D529" s="10" t="s">
        <v>1344</v>
      </c>
      <c r="E529" s="2">
        <v>5063.8</v>
      </c>
      <c r="F529" s="2" t="s">
        <v>6070</v>
      </c>
      <c r="G529" s="10"/>
      <c r="H529" s="10">
        <v>50</v>
      </c>
      <c r="I529" s="10"/>
      <c r="J529" s="13">
        <v>1.0000000000000001E-9</v>
      </c>
      <c r="K529" s="10">
        <v>380.5</v>
      </c>
      <c r="L529" s="10">
        <v>6</v>
      </c>
      <c r="M529" s="10">
        <f>($V$5/(Table414[[#This Row],[modified  Half Life]]*Table414[[#This Row],[Order of Magnatude]]))</f>
        <v>0</v>
      </c>
      <c r="N529" s="10"/>
      <c r="O529" s="10"/>
      <c r="P529" s="10"/>
      <c r="Q529" s="10"/>
      <c r="R529" s="10"/>
    </row>
    <row r="530" spans="1:18" x14ac:dyDescent="0.25">
      <c r="A530" s="10">
        <v>53</v>
      </c>
      <c r="B530" s="10">
        <v>64</v>
      </c>
      <c r="C530" s="10">
        <v>117</v>
      </c>
      <c r="D530" s="10" t="s">
        <v>1344</v>
      </c>
      <c r="E530" s="2">
        <v>5063.8</v>
      </c>
      <c r="F530" s="2" t="s">
        <v>6070</v>
      </c>
      <c r="G530" s="10"/>
      <c r="H530" s="10">
        <v>50</v>
      </c>
      <c r="I530" s="10"/>
      <c r="J530" s="13">
        <v>1.0000000000000001E-9</v>
      </c>
      <c r="K530" s="10">
        <v>777.2</v>
      </c>
      <c r="L530" s="10">
        <v>6</v>
      </c>
      <c r="M530" s="10">
        <f>($V$5/(Table414[[#This Row],[modified  Half Life]]*Table414[[#This Row],[Order of Magnatude]]))</f>
        <v>0</v>
      </c>
      <c r="N530" s="10"/>
      <c r="O530" s="10"/>
      <c r="P530" s="10"/>
      <c r="Q530" s="10"/>
      <c r="R530" s="10"/>
    </row>
    <row r="531" spans="1:18" x14ac:dyDescent="0.25">
      <c r="A531" s="10">
        <v>53</v>
      </c>
      <c r="B531" s="10">
        <v>66</v>
      </c>
      <c r="C531" s="10">
        <v>119</v>
      </c>
      <c r="D531" s="10" t="s">
        <v>1344</v>
      </c>
      <c r="E531" s="2">
        <v>306.66000000000003</v>
      </c>
      <c r="F531" s="2" t="s">
        <v>6082</v>
      </c>
      <c r="G531" s="10"/>
      <c r="H531" s="10">
        <v>34.6</v>
      </c>
      <c r="I531" s="10">
        <v>5</v>
      </c>
      <c r="J531" s="13">
        <v>1.0000000000000001E-9</v>
      </c>
      <c r="K531" s="10">
        <v>207.8</v>
      </c>
      <c r="L531" s="10">
        <v>2</v>
      </c>
      <c r="M531" s="10">
        <f>($V$5/(Table414[[#This Row],[modified  Half Life]]*Table414[[#This Row],[Order of Magnatude]]))</f>
        <v>0</v>
      </c>
      <c r="N531" s="10"/>
      <c r="O531" s="10"/>
      <c r="P531" s="10"/>
      <c r="Q531" s="10"/>
      <c r="R531" s="10"/>
    </row>
    <row r="532" spans="1:18" x14ac:dyDescent="0.25">
      <c r="A532" s="10">
        <v>53</v>
      </c>
      <c r="B532" s="10">
        <v>66</v>
      </c>
      <c r="C532" s="10">
        <v>119</v>
      </c>
      <c r="D532" s="10" t="s">
        <v>1344</v>
      </c>
      <c r="E532" s="2">
        <v>306.66000000000003</v>
      </c>
      <c r="F532" s="2" t="s">
        <v>6082</v>
      </c>
      <c r="G532" s="10"/>
      <c r="H532" s="10">
        <v>34.6</v>
      </c>
      <c r="I532" s="10">
        <v>5</v>
      </c>
      <c r="J532" s="13">
        <v>1.0000000000000001E-9</v>
      </c>
      <c r="K532" s="10">
        <v>306.89999999999998</v>
      </c>
      <c r="L532" s="10">
        <v>2</v>
      </c>
      <c r="M532" s="10">
        <f>($V$5/(Table414[[#This Row],[modified  Half Life]]*Table414[[#This Row],[Order of Magnatude]]))</f>
        <v>0</v>
      </c>
      <c r="N532" s="10"/>
      <c r="O532" s="10"/>
      <c r="P532" s="10"/>
      <c r="Q532" s="10"/>
      <c r="R532" s="10"/>
    </row>
    <row r="533" spans="1:18" x14ac:dyDescent="0.25">
      <c r="A533" s="10">
        <v>53</v>
      </c>
      <c r="B533" s="10">
        <v>67</v>
      </c>
      <c r="C533" s="10">
        <v>120</v>
      </c>
      <c r="D533" s="10" t="s">
        <v>1344</v>
      </c>
      <c r="E533" s="2">
        <v>25.07</v>
      </c>
      <c r="F533" s="2" t="s">
        <v>6073</v>
      </c>
      <c r="G533" s="10"/>
      <c r="H533" s="10">
        <v>244</v>
      </c>
      <c r="I533" s="10">
        <v>3</v>
      </c>
      <c r="J533" s="13">
        <v>1.0000000000000001E-9</v>
      </c>
      <c r="K533" s="10">
        <v>13.5</v>
      </c>
      <c r="L533" s="10">
        <v>3</v>
      </c>
      <c r="M533" s="10">
        <f>($V$5/(Table414[[#This Row],[modified  Half Life]]*Table414[[#This Row],[Order of Magnatude]]))</f>
        <v>0</v>
      </c>
      <c r="N533" s="10"/>
      <c r="O533" s="10"/>
      <c r="P533" s="10"/>
      <c r="Q533" s="10"/>
      <c r="R533" s="10"/>
    </row>
    <row r="534" spans="1:18" x14ac:dyDescent="0.25">
      <c r="A534" s="11">
        <v>53</v>
      </c>
      <c r="B534" s="11">
        <v>67</v>
      </c>
      <c r="C534" s="11">
        <v>120</v>
      </c>
      <c r="D534" s="11" t="s">
        <v>1344</v>
      </c>
      <c r="E534" s="2">
        <v>72.3</v>
      </c>
      <c r="F534" s="2" t="s">
        <v>6065</v>
      </c>
      <c r="G534" s="11"/>
      <c r="H534" s="11">
        <v>13.6</v>
      </c>
      <c r="I534" s="11">
        <v>7</v>
      </c>
      <c r="J534" s="12">
        <v>1.0000000000000001E-9</v>
      </c>
      <c r="K534" s="11">
        <v>25.1</v>
      </c>
      <c r="L534" s="11">
        <v>2</v>
      </c>
      <c r="M534" s="11">
        <f>($V$5/(Table414[[#This Row],[modified  Half Life]]*Table414[[#This Row],[Order of Magnatude]]))</f>
        <v>0</v>
      </c>
      <c r="N534" s="11"/>
      <c r="O534" s="11"/>
      <c r="P534" s="11"/>
      <c r="Q534" s="11"/>
      <c r="R534" s="11"/>
    </row>
    <row r="535" spans="1:18" x14ac:dyDescent="0.25">
      <c r="A535" s="11">
        <v>53</v>
      </c>
      <c r="B535" s="11">
        <v>67</v>
      </c>
      <c r="C535" s="11">
        <v>120</v>
      </c>
      <c r="D535" s="11" t="s">
        <v>1344</v>
      </c>
      <c r="E535" s="2">
        <v>72.3</v>
      </c>
      <c r="F535" s="2" t="s">
        <v>6065</v>
      </c>
      <c r="G535" s="11"/>
      <c r="H535" s="11">
        <v>244</v>
      </c>
      <c r="I535" s="11">
        <v>3</v>
      </c>
      <c r="J535" s="12">
        <v>1.0000000000000001E-9</v>
      </c>
      <c r="K535" s="11">
        <v>72.3</v>
      </c>
      <c r="L535" s="11">
        <v>3</v>
      </c>
      <c r="M535" s="11">
        <f>($V$5/(Table414[[#This Row],[modified  Half Life]]*Table414[[#This Row],[Order of Magnatude]]))</f>
        <v>0</v>
      </c>
      <c r="N535" s="11"/>
      <c r="O535" s="11"/>
      <c r="P535" s="11"/>
      <c r="Q535" s="11"/>
      <c r="R535" s="11"/>
    </row>
    <row r="536" spans="1:18" x14ac:dyDescent="0.25">
      <c r="A536" s="10">
        <v>53</v>
      </c>
      <c r="B536" s="10">
        <v>68</v>
      </c>
      <c r="C536" s="10">
        <v>121</v>
      </c>
      <c r="D536" s="10" t="s">
        <v>1344</v>
      </c>
      <c r="E536" s="2">
        <v>2353</v>
      </c>
      <c r="F536" s="2" t="s">
        <v>6065</v>
      </c>
      <c r="G536" s="10"/>
      <c r="H536" s="10">
        <v>80</v>
      </c>
      <c r="I536" s="10">
        <v>12</v>
      </c>
      <c r="J536" s="13">
        <v>1.0000000000000001E-9</v>
      </c>
      <c r="K536" s="10">
        <v>134.80000000000001</v>
      </c>
      <c r="L536" s="10">
        <v>1</v>
      </c>
      <c r="M536" s="10">
        <f>($V$5/(Table414[[#This Row],[modified  Half Life]]*Table414[[#This Row],[Order of Magnatude]]))</f>
        <v>0</v>
      </c>
      <c r="N536" s="10"/>
      <c r="O536" s="10"/>
      <c r="P536" s="10"/>
      <c r="Q536" s="10"/>
      <c r="R536" s="10"/>
    </row>
    <row r="537" spans="1:18" x14ac:dyDescent="0.25">
      <c r="A537" s="10">
        <v>53</v>
      </c>
      <c r="B537" s="10">
        <v>69</v>
      </c>
      <c r="C537" s="10">
        <v>122</v>
      </c>
      <c r="D537" s="10" t="s">
        <v>1344</v>
      </c>
      <c r="E537" s="2">
        <v>155.69999999999999</v>
      </c>
      <c r="F537" s="2" t="s">
        <v>6065</v>
      </c>
      <c r="G537" s="10"/>
      <c r="H537" s="10">
        <v>193.3</v>
      </c>
      <c r="I537" s="10">
        <v>9</v>
      </c>
      <c r="J537" s="13">
        <v>1.0000000000000001E-9</v>
      </c>
      <c r="K537" s="10">
        <v>159.30000000000001</v>
      </c>
      <c r="L537" s="10">
        <v>3</v>
      </c>
      <c r="M537" s="10">
        <f>($V$5/(Table414[[#This Row],[modified  Half Life]]*Table414[[#This Row],[Order of Magnatude]]))</f>
        <v>0</v>
      </c>
      <c r="N537" s="10"/>
      <c r="O537" s="10"/>
      <c r="P537" s="10"/>
      <c r="Q537" s="10"/>
      <c r="R537" s="10"/>
    </row>
    <row r="538" spans="1:18" x14ac:dyDescent="0.25">
      <c r="A538" s="11">
        <v>53</v>
      </c>
      <c r="B538" s="11">
        <v>69</v>
      </c>
      <c r="C538" s="11">
        <v>122</v>
      </c>
      <c r="D538" s="11" t="s">
        <v>1344</v>
      </c>
      <c r="E538" s="2">
        <v>155.69999999999999</v>
      </c>
      <c r="F538" s="2" t="s">
        <v>6065</v>
      </c>
      <c r="G538" s="11"/>
      <c r="H538" s="11">
        <v>16.600000000000001</v>
      </c>
      <c r="I538" s="11">
        <v>2</v>
      </c>
      <c r="J538" s="12">
        <v>1.0000000000000001E-9</v>
      </c>
      <c r="K538" s="11">
        <v>46</v>
      </c>
      <c r="L538" s="11">
        <v>3</v>
      </c>
      <c r="M538" s="11">
        <f>($V$5/(Table414[[#This Row],[modified  Half Life]]*Table414[[#This Row],[Order of Magnatude]]))</f>
        <v>0</v>
      </c>
      <c r="N538" s="11"/>
      <c r="O538" s="11"/>
      <c r="P538" s="11"/>
      <c r="Q538" s="11"/>
      <c r="R538" s="11"/>
    </row>
    <row r="539" spans="1:18" x14ac:dyDescent="0.25">
      <c r="A539" s="11">
        <v>53</v>
      </c>
      <c r="B539" s="11">
        <v>69</v>
      </c>
      <c r="C539" s="11">
        <v>122</v>
      </c>
      <c r="D539" s="11" t="s">
        <v>1344</v>
      </c>
      <c r="E539" s="2">
        <v>393.9</v>
      </c>
      <c r="F539" s="2" t="s">
        <v>6072</v>
      </c>
      <c r="G539" s="11"/>
      <c r="H539" s="11">
        <v>146.5</v>
      </c>
      <c r="I539" s="11">
        <v>12</v>
      </c>
      <c r="J539" s="12">
        <v>1.0000000000000001E-9</v>
      </c>
      <c r="K539" s="11">
        <v>64.7</v>
      </c>
      <c r="L539" s="11">
        <v>3</v>
      </c>
      <c r="M539" s="11">
        <f>($V$5/(Table414[[#This Row],[modified  Half Life]]*Table414[[#This Row],[Order of Magnatude]]))</f>
        <v>0</v>
      </c>
      <c r="N539" s="11"/>
      <c r="O539" s="11"/>
      <c r="P539" s="11"/>
      <c r="Q539" s="11"/>
      <c r="R539" s="11"/>
    </row>
    <row r="540" spans="1:18" x14ac:dyDescent="0.25">
      <c r="A540" s="11">
        <v>53</v>
      </c>
      <c r="B540" s="11">
        <v>69</v>
      </c>
      <c r="C540" s="11">
        <v>122</v>
      </c>
      <c r="D540" s="11" t="s">
        <v>1344</v>
      </c>
      <c r="E540" s="2">
        <v>444.2</v>
      </c>
      <c r="F540" s="2" t="s">
        <v>6072</v>
      </c>
      <c r="G540" s="11"/>
      <c r="H540" s="11">
        <v>16.600000000000001</v>
      </c>
      <c r="I540" s="11">
        <v>2</v>
      </c>
      <c r="J540" s="12">
        <v>1.0000000000000001E-9</v>
      </c>
      <c r="K540" s="11">
        <v>94.4</v>
      </c>
      <c r="L540" s="11">
        <v>3</v>
      </c>
      <c r="M540" s="11">
        <f>($V$5/(Table414[[#This Row],[modified  Half Life]]*Table414[[#This Row],[Order of Magnatude]]))</f>
        <v>0</v>
      </c>
      <c r="N540" s="11"/>
      <c r="O540" s="11"/>
      <c r="P540" s="11"/>
      <c r="Q540" s="11"/>
      <c r="R540" s="11"/>
    </row>
    <row r="541" spans="1:18" x14ac:dyDescent="0.25">
      <c r="A541" s="10">
        <v>53</v>
      </c>
      <c r="B541" s="10">
        <v>70</v>
      </c>
      <c r="C541" s="10">
        <v>123</v>
      </c>
      <c r="D541" s="10" t="s">
        <v>1344</v>
      </c>
      <c r="E541" s="2">
        <v>2659.9</v>
      </c>
      <c r="F541" s="2" t="s">
        <v>6065</v>
      </c>
      <c r="G541" s="10"/>
      <c r="H541" s="10">
        <v>26.6</v>
      </c>
      <c r="I541" s="10">
        <v>20</v>
      </c>
      <c r="J541" s="13">
        <v>1.0000000000000001E-9</v>
      </c>
      <c r="K541" s="10">
        <v>298.07</v>
      </c>
      <c r="L541" s="10">
        <v>20</v>
      </c>
      <c r="M541" s="10">
        <f>($V$5/(Table414[[#This Row],[modified  Half Life]]*Table414[[#This Row],[Order of Magnatude]]))</f>
        <v>0</v>
      </c>
      <c r="N541" s="10"/>
      <c r="O541" s="10"/>
      <c r="P541" s="10"/>
      <c r="Q541" s="10"/>
      <c r="R541" s="10"/>
    </row>
    <row r="542" spans="1:18" x14ac:dyDescent="0.25">
      <c r="A542" s="11">
        <v>53</v>
      </c>
      <c r="B542" s="11">
        <v>71</v>
      </c>
      <c r="C542" s="11">
        <v>124</v>
      </c>
      <c r="D542" s="11" t="s">
        <v>1344</v>
      </c>
      <c r="E542" s="2">
        <v>122.8</v>
      </c>
      <c r="F542" s="2" t="s">
        <v>6065</v>
      </c>
      <c r="G542" s="11"/>
      <c r="H542" s="11">
        <v>10.6</v>
      </c>
      <c r="I542" s="11">
        <v>3</v>
      </c>
      <c r="J542" s="12">
        <v>1.0000000000000001E-9</v>
      </c>
      <c r="K542" s="11">
        <v>122.8</v>
      </c>
      <c r="L542" s="11">
        <v>3</v>
      </c>
      <c r="M542" s="11">
        <f>($V$5/(Table414[[#This Row],[modified  Half Life]]*Table414[[#This Row],[Order of Magnatude]]))</f>
        <v>0</v>
      </c>
      <c r="N542" s="11"/>
      <c r="O542" s="11"/>
      <c r="P542" s="11"/>
      <c r="Q542" s="11"/>
      <c r="R542" s="11"/>
    </row>
    <row r="543" spans="1:18" x14ac:dyDescent="0.25">
      <c r="A543" s="10">
        <v>53</v>
      </c>
      <c r="B543" s="10">
        <v>71</v>
      </c>
      <c r="C543" s="10">
        <v>124</v>
      </c>
      <c r="D543" s="10" t="s">
        <v>1344</v>
      </c>
      <c r="E543" s="2">
        <v>249.8</v>
      </c>
      <c r="F543" s="2" t="s">
        <v>6066</v>
      </c>
      <c r="G543" s="10"/>
      <c r="H543" s="10">
        <v>13.7</v>
      </c>
      <c r="I543" s="10">
        <v>4</v>
      </c>
      <c r="J543" s="13">
        <v>1.0000000000000001E-9</v>
      </c>
      <c r="K543" s="10">
        <v>130.4</v>
      </c>
      <c r="L543" s="10">
        <v>3</v>
      </c>
      <c r="M543" s="10">
        <f>($V$5/(Table414[[#This Row],[modified  Half Life]]*Table414[[#This Row],[Order of Magnatude]]))</f>
        <v>0</v>
      </c>
      <c r="N543" s="10"/>
      <c r="O543" s="10"/>
      <c r="P543" s="10"/>
      <c r="Q543" s="10"/>
      <c r="R543" s="10"/>
    </row>
    <row r="544" spans="1:18" x14ac:dyDescent="0.25">
      <c r="A544" s="11">
        <v>53</v>
      </c>
      <c r="B544" s="11">
        <v>71</v>
      </c>
      <c r="C544" s="11">
        <v>124</v>
      </c>
      <c r="D544" s="11" t="s">
        <v>1344</v>
      </c>
      <c r="E544" s="2">
        <v>249.8</v>
      </c>
      <c r="F544" s="2" t="s">
        <v>6066</v>
      </c>
      <c r="G544" s="11"/>
      <c r="H544" s="11">
        <v>13.7</v>
      </c>
      <c r="I544" s="11">
        <v>4</v>
      </c>
      <c r="J544" s="12">
        <v>1.0000000000000001E-9</v>
      </c>
      <c r="K544" s="11">
        <v>132.6</v>
      </c>
      <c r="L544" s="11">
        <v>3</v>
      </c>
      <c r="M544" s="11">
        <f>($V$5/(Table414[[#This Row],[modified  Half Life]]*Table414[[#This Row],[Order of Magnatude]]))</f>
        <v>0</v>
      </c>
      <c r="N544" s="11"/>
      <c r="O544" s="11"/>
      <c r="P544" s="11"/>
      <c r="Q544" s="11"/>
      <c r="R544" s="11"/>
    </row>
    <row r="545" spans="1:18" x14ac:dyDescent="0.25">
      <c r="A545" s="11">
        <v>53</v>
      </c>
      <c r="B545" s="11">
        <v>71</v>
      </c>
      <c r="C545" s="11">
        <v>124</v>
      </c>
      <c r="D545" s="11" t="s">
        <v>1344</v>
      </c>
      <c r="E545" s="2">
        <v>55.2</v>
      </c>
      <c r="F545" s="2" t="s">
        <v>6065</v>
      </c>
      <c r="G545" s="11"/>
      <c r="H545" s="11">
        <v>13.4</v>
      </c>
      <c r="I545" s="11">
        <v>8</v>
      </c>
      <c r="J545" s="12">
        <v>1.0000000000000001E-9</v>
      </c>
      <c r="K545" s="11">
        <v>194.6</v>
      </c>
      <c r="L545" s="11">
        <v>3</v>
      </c>
      <c r="M545" s="11">
        <f>($V$5/(Table414[[#This Row],[modified  Half Life]]*Table414[[#This Row],[Order of Magnatude]]))</f>
        <v>0</v>
      </c>
      <c r="N545" s="11"/>
      <c r="O545" s="11"/>
      <c r="P545" s="11"/>
      <c r="Q545" s="11"/>
      <c r="R545" s="11"/>
    </row>
    <row r="546" spans="1:18" x14ac:dyDescent="0.25">
      <c r="A546" s="11">
        <v>53</v>
      </c>
      <c r="B546" s="11">
        <v>71</v>
      </c>
      <c r="C546" s="11">
        <v>124</v>
      </c>
      <c r="D546" s="11" t="s">
        <v>1344</v>
      </c>
      <c r="E546" s="2">
        <v>689.1</v>
      </c>
      <c r="F546" s="2" t="s">
        <v>6072</v>
      </c>
      <c r="G546" s="11"/>
      <c r="H546" s="11">
        <v>13.7</v>
      </c>
      <c r="I546" s="11">
        <v>4</v>
      </c>
      <c r="J546" s="12">
        <v>1.0000000000000001E-9</v>
      </c>
      <c r="K546" s="11">
        <v>235.7</v>
      </c>
      <c r="L546" s="11">
        <v>3</v>
      </c>
      <c r="M546" s="11">
        <f>($V$5/(Table414[[#This Row],[modified  Half Life]]*Table414[[#This Row],[Order of Magnatude]]))</f>
        <v>0</v>
      </c>
      <c r="N546" s="11"/>
      <c r="O546" s="11"/>
      <c r="P546" s="11"/>
      <c r="Q546" s="11"/>
      <c r="R546" s="11"/>
    </row>
    <row r="547" spans="1:18" x14ac:dyDescent="0.25">
      <c r="A547" s="11">
        <v>53</v>
      </c>
      <c r="B547" s="11">
        <v>71</v>
      </c>
      <c r="C547" s="11">
        <v>124</v>
      </c>
      <c r="D547" s="11" t="s">
        <v>1344</v>
      </c>
      <c r="E547" s="2">
        <v>689.1</v>
      </c>
      <c r="F547" s="2" t="s">
        <v>6072</v>
      </c>
      <c r="G547" s="11"/>
      <c r="H547" s="11">
        <v>13.7</v>
      </c>
      <c r="I547" s="11">
        <v>4</v>
      </c>
      <c r="J547" s="12">
        <v>1.0000000000000001E-9</v>
      </c>
      <c r="K547" s="11">
        <v>378.3</v>
      </c>
      <c r="L547" s="11">
        <v>3</v>
      </c>
      <c r="M547" s="11">
        <f>($V$5/(Table414[[#This Row],[modified  Half Life]]*Table414[[#This Row],[Order of Magnatude]]))</f>
        <v>0</v>
      </c>
      <c r="N547" s="11"/>
      <c r="O547" s="11"/>
      <c r="P547" s="11"/>
      <c r="Q547" s="11"/>
      <c r="R547" s="11"/>
    </row>
    <row r="548" spans="1:18" x14ac:dyDescent="0.25">
      <c r="A548" s="11">
        <v>53</v>
      </c>
      <c r="B548" s="11">
        <v>71</v>
      </c>
      <c r="C548" s="11">
        <v>124</v>
      </c>
      <c r="D548" s="11" t="s">
        <v>1344</v>
      </c>
      <c r="E548" s="2">
        <v>689.1</v>
      </c>
      <c r="F548" s="2" t="s">
        <v>6072</v>
      </c>
      <c r="G548" s="11"/>
      <c r="H548" s="11">
        <v>63.5</v>
      </c>
      <c r="I548" s="11">
        <v>7</v>
      </c>
      <c r="J548" s="12">
        <v>1.0000000000000001E-9</v>
      </c>
      <c r="K548" s="11">
        <v>55.2</v>
      </c>
      <c r="L548" s="11">
        <v>3</v>
      </c>
      <c r="M548" s="11">
        <f>($V$5/(Table414[[#This Row],[modified  Half Life]]*Table414[[#This Row],[Order of Magnatude]]))</f>
        <v>0</v>
      </c>
      <c r="N548" s="11"/>
      <c r="O548" s="11"/>
      <c r="P548" s="11"/>
      <c r="Q548" s="11"/>
      <c r="R548" s="11"/>
    </row>
    <row r="549" spans="1:18" x14ac:dyDescent="0.25">
      <c r="A549" s="11">
        <v>53</v>
      </c>
      <c r="B549" s="11">
        <v>71</v>
      </c>
      <c r="C549" s="11">
        <v>124</v>
      </c>
      <c r="D549" s="11" t="s">
        <v>1344</v>
      </c>
      <c r="E549" s="2">
        <v>689.1</v>
      </c>
      <c r="F549" s="2" t="s">
        <v>6072</v>
      </c>
      <c r="G549" s="11"/>
      <c r="H549" s="11">
        <v>13.4</v>
      </c>
      <c r="I549" s="11">
        <v>8</v>
      </c>
      <c r="J549" s="12">
        <v>1.0000000000000001E-9</v>
      </c>
      <c r="K549" s="11">
        <v>87</v>
      </c>
      <c r="L549" s="11">
        <v>3</v>
      </c>
      <c r="M549" s="11">
        <f>($V$5/(Table414[[#This Row],[modified  Half Life]]*Table414[[#This Row],[Order of Magnatude]]))</f>
        <v>0</v>
      </c>
      <c r="N549" s="11"/>
      <c r="O549" s="11"/>
      <c r="P549" s="11"/>
      <c r="Q549" s="11"/>
      <c r="R549" s="11"/>
    </row>
    <row r="550" spans="1:18" x14ac:dyDescent="0.25">
      <c r="A550" s="11">
        <v>53</v>
      </c>
      <c r="B550" s="11">
        <v>73</v>
      </c>
      <c r="C550" s="11">
        <v>126</v>
      </c>
      <c r="D550" s="11" t="s">
        <v>1344</v>
      </c>
      <c r="E550" s="2">
        <v>111</v>
      </c>
      <c r="F550" s="2" t="s">
        <v>6089</v>
      </c>
      <c r="G550" s="11"/>
      <c r="H550" s="11">
        <v>128</v>
      </c>
      <c r="I550" s="11"/>
      <c r="J550" s="12">
        <v>1.0000000000000001E-9</v>
      </c>
      <c r="K550" s="11">
        <v>111</v>
      </c>
      <c r="L550" s="11">
        <v>3</v>
      </c>
      <c r="M550" s="11">
        <f>($V$5/(Table414[[#This Row],[modified  Half Life]]*Table414[[#This Row],[Order of Magnatude]]))</f>
        <v>0</v>
      </c>
      <c r="N550" s="11"/>
      <c r="O550" s="11"/>
      <c r="P550" s="11"/>
      <c r="Q550" s="11"/>
      <c r="R550" s="11"/>
    </row>
    <row r="551" spans="1:18" x14ac:dyDescent="0.25">
      <c r="A551" s="11">
        <v>53</v>
      </c>
      <c r="B551" s="11">
        <v>73</v>
      </c>
      <c r="C551" s="11">
        <v>126</v>
      </c>
      <c r="D551" s="11" t="s">
        <v>1344</v>
      </c>
      <c r="E551" s="2">
        <v>111</v>
      </c>
      <c r="F551" s="2" t="s">
        <v>6089</v>
      </c>
      <c r="G551" s="11"/>
      <c r="H551" s="11">
        <v>16</v>
      </c>
      <c r="I551" s="11"/>
      <c r="J551" s="12">
        <v>1.0000000000000001E-9</v>
      </c>
      <c r="K551" s="11">
        <v>115.2</v>
      </c>
      <c r="L551" s="11">
        <v>3</v>
      </c>
      <c r="M551" s="11">
        <f>($V$5/(Table414[[#This Row],[modified  Half Life]]*Table414[[#This Row],[Order of Magnatude]]))</f>
        <v>0</v>
      </c>
      <c r="N551" s="11"/>
      <c r="O551" s="11"/>
      <c r="P551" s="11"/>
      <c r="Q551" s="11"/>
      <c r="R551" s="11"/>
    </row>
    <row r="552" spans="1:18" x14ac:dyDescent="0.25">
      <c r="A552" s="11">
        <v>53</v>
      </c>
      <c r="B552" s="11">
        <v>73</v>
      </c>
      <c r="C552" s="11">
        <v>126</v>
      </c>
      <c r="D552" s="11" t="s">
        <v>1344</v>
      </c>
      <c r="E552" s="2">
        <v>122.2</v>
      </c>
      <c r="F552" s="2" t="s">
        <v>6065</v>
      </c>
      <c r="G552" s="11"/>
      <c r="H552" s="11">
        <v>11</v>
      </c>
      <c r="I552" s="11"/>
      <c r="J552" s="12">
        <v>1.0000000000000001E-9</v>
      </c>
      <c r="K552" s="11">
        <v>122.2</v>
      </c>
      <c r="L552" s="11">
        <v>3</v>
      </c>
      <c r="M552" s="11">
        <f>($V$5/(Table414[[#This Row],[modified  Half Life]]*Table414[[#This Row],[Order of Magnatude]]))</f>
        <v>0</v>
      </c>
      <c r="N552" s="11"/>
      <c r="O552" s="11"/>
      <c r="P552" s="11"/>
      <c r="Q552" s="11"/>
      <c r="R552" s="11"/>
    </row>
    <row r="553" spans="1:18" x14ac:dyDescent="0.25">
      <c r="A553" s="11">
        <v>53</v>
      </c>
      <c r="B553" s="11">
        <v>73</v>
      </c>
      <c r="C553" s="11">
        <v>126</v>
      </c>
      <c r="D553" s="11" t="s">
        <v>1344</v>
      </c>
      <c r="E553" s="2">
        <v>237.4</v>
      </c>
      <c r="F553" s="2" t="s">
        <v>6066</v>
      </c>
      <c r="G553" s="11"/>
      <c r="H553" s="11">
        <v>128</v>
      </c>
      <c r="I553" s="11"/>
      <c r="J553" s="12">
        <v>1.0000000000000001E-9</v>
      </c>
      <c r="K553" s="11">
        <v>54.6</v>
      </c>
      <c r="L553" s="11">
        <v>3</v>
      </c>
      <c r="M553" s="11">
        <f>($V$5/(Table414[[#This Row],[modified  Half Life]]*Table414[[#This Row],[Order of Magnatude]]))</f>
        <v>0</v>
      </c>
      <c r="N553" s="11"/>
      <c r="O553" s="11"/>
      <c r="P553" s="11"/>
      <c r="Q553" s="11"/>
      <c r="R553" s="11"/>
    </row>
    <row r="554" spans="1:18" x14ac:dyDescent="0.25">
      <c r="A554" s="10">
        <v>53</v>
      </c>
      <c r="B554" s="10">
        <v>73</v>
      </c>
      <c r="C554" s="10">
        <v>126</v>
      </c>
      <c r="D554" s="10" t="s">
        <v>1344</v>
      </c>
      <c r="E554" s="2">
        <v>56.4</v>
      </c>
      <c r="F554" s="2" t="s">
        <v>6087</v>
      </c>
      <c r="G554" s="10"/>
      <c r="H554" s="10">
        <v>20</v>
      </c>
      <c r="I554" s="10"/>
      <c r="J554" s="13">
        <v>1.0000000000000001E-9</v>
      </c>
      <c r="K554" s="10">
        <v>56.4</v>
      </c>
      <c r="L554" s="10">
        <v>3</v>
      </c>
      <c r="M554" s="10">
        <f>($V$5/(Table414[[#This Row],[modified  Half Life]]*Table414[[#This Row],[Order of Magnatude]]))</f>
        <v>0</v>
      </c>
      <c r="N554" s="10"/>
      <c r="O554" s="10"/>
      <c r="P554" s="10"/>
      <c r="Q554" s="10"/>
      <c r="R554" s="10"/>
    </row>
    <row r="555" spans="1:18" x14ac:dyDescent="0.25">
      <c r="A555" s="11">
        <v>53</v>
      </c>
      <c r="B555" s="11">
        <v>75</v>
      </c>
      <c r="C555" s="11">
        <v>128</v>
      </c>
      <c r="D555" s="11" t="s">
        <v>1344</v>
      </c>
      <c r="E555" s="2">
        <v>133.61070000000001</v>
      </c>
      <c r="F555" s="2" t="s">
        <v>6069</v>
      </c>
      <c r="G555" s="11"/>
      <c r="H555" s="11">
        <v>12.3</v>
      </c>
      <c r="I555" s="11">
        <v>5</v>
      </c>
      <c r="J555" s="12">
        <v>1.0000000000000001E-9</v>
      </c>
      <c r="K555" s="11">
        <v>106.2486</v>
      </c>
      <c r="L555" s="11">
        <v>7</v>
      </c>
      <c r="M555" s="11">
        <f>($V$5/(Table414[[#This Row],[modified  Half Life]]*Table414[[#This Row],[Order of Magnatude]]))</f>
        <v>0</v>
      </c>
      <c r="N555" s="11"/>
      <c r="O555" s="11"/>
      <c r="P555" s="11"/>
      <c r="Q555" s="11"/>
      <c r="R555" s="11"/>
    </row>
    <row r="556" spans="1:18" x14ac:dyDescent="0.25">
      <c r="A556" s="10">
        <v>53</v>
      </c>
      <c r="B556" s="10">
        <v>75</v>
      </c>
      <c r="C556" s="10">
        <v>128</v>
      </c>
      <c r="D556" s="10" t="s">
        <v>1344</v>
      </c>
      <c r="E556" s="2">
        <v>133.61070000000001</v>
      </c>
      <c r="F556" s="2" t="s">
        <v>6069</v>
      </c>
      <c r="G556" s="10"/>
      <c r="H556" s="10">
        <v>12.3</v>
      </c>
      <c r="I556" s="10">
        <v>5</v>
      </c>
      <c r="J556" s="13">
        <v>1.0000000000000001E-9</v>
      </c>
      <c r="K556" s="10">
        <v>133.61060000000001</v>
      </c>
      <c r="L556" s="10">
        <v>11</v>
      </c>
      <c r="M556" s="10">
        <f>($V$5/(Table414[[#This Row],[modified  Half Life]]*Table414[[#This Row],[Order of Magnatude]]))</f>
        <v>0</v>
      </c>
      <c r="N556" s="10"/>
      <c r="O556" s="10"/>
      <c r="P556" s="10"/>
      <c r="Q556" s="10"/>
      <c r="R556" s="10"/>
    </row>
    <row r="557" spans="1:18" x14ac:dyDescent="0.25">
      <c r="A557" s="11">
        <v>53</v>
      </c>
      <c r="B557" s="11">
        <v>75</v>
      </c>
      <c r="C557" s="11">
        <v>128</v>
      </c>
      <c r="D557" s="11" t="s">
        <v>1344</v>
      </c>
      <c r="E557" s="2">
        <v>133.61070000000001</v>
      </c>
      <c r="F557" s="2" t="s">
        <v>6069</v>
      </c>
      <c r="G557" s="11"/>
      <c r="H557" s="11">
        <v>175</v>
      </c>
      <c r="I557" s="11">
        <v>15</v>
      </c>
      <c r="J557" s="12">
        <v>1.0000000000000001E-9</v>
      </c>
      <c r="K557" s="11">
        <v>29.512</v>
      </c>
      <c r="L557" s="11">
        <v>5</v>
      </c>
      <c r="M557" s="11">
        <f>($V$5/(Table414[[#This Row],[modified  Half Life]]*Table414[[#This Row],[Order of Magnatude]]))</f>
        <v>0</v>
      </c>
      <c r="N557" s="11"/>
      <c r="O557" s="11"/>
      <c r="P557" s="11"/>
      <c r="Q557" s="11"/>
      <c r="R557" s="11"/>
    </row>
    <row r="558" spans="1:18" x14ac:dyDescent="0.25">
      <c r="A558" s="11">
        <v>53</v>
      </c>
      <c r="B558" s="11">
        <v>75</v>
      </c>
      <c r="C558" s="11">
        <v>128</v>
      </c>
      <c r="D558" s="11" t="s">
        <v>1344</v>
      </c>
      <c r="E558" s="2">
        <v>137.851</v>
      </c>
      <c r="F558" s="2" t="s">
        <v>6065</v>
      </c>
      <c r="G558" s="11"/>
      <c r="H558" s="11">
        <v>12.3</v>
      </c>
      <c r="I558" s="11">
        <v>5</v>
      </c>
      <c r="J558" s="12">
        <v>1.0000000000000001E-9</v>
      </c>
      <c r="K558" s="11">
        <v>48.148000000000003</v>
      </c>
      <c r="L558" s="11">
        <v>7</v>
      </c>
      <c r="M558" s="11">
        <f>($V$5/(Table414[[#This Row],[modified  Half Life]]*Table414[[#This Row],[Order of Magnatude]]))</f>
        <v>0</v>
      </c>
      <c r="N558" s="11"/>
      <c r="O558" s="11"/>
      <c r="P558" s="11"/>
      <c r="Q558" s="11"/>
      <c r="R558" s="11"/>
    </row>
    <row r="559" spans="1:18" x14ac:dyDescent="0.25">
      <c r="A559" s="10">
        <v>53</v>
      </c>
      <c r="B559" s="10">
        <v>76</v>
      </c>
      <c r="C559" s="10">
        <v>129</v>
      </c>
      <c r="D559" s="10" t="s">
        <v>1344</v>
      </c>
      <c r="E559" s="2">
        <v>27.792999999999999</v>
      </c>
      <c r="F559" s="2" t="s">
        <v>6084</v>
      </c>
      <c r="G559" s="10"/>
      <c r="H559" s="10">
        <v>16.8</v>
      </c>
      <c r="I559" s="10">
        <v>2</v>
      </c>
      <c r="J559" s="13">
        <v>1.0000000000000001E-9</v>
      </c>
      <c r="K559" s="10">
        <v>27.81</v>
      </c>
      <c r="L559" s="10">
        <v>5</v>
      </c>
      <c r="M559" s="10">
        <f>($V$5/(Table414[[#This Row],[modified  Half Life]]*Table414[[#This Row],[Order of Magnatude]]))</f>
        <v>0</v>
      </c>
      <c r="N559" s="10"/>
      <c r="O559" s="10"/>
      <c r="P559" s="10"/>
      <c r="Q559" s="10"/>
      <c r="R559" s="10"/>
    </row>
    <row r="560" spans="1:18" x14ac:dyDescent="0.25">
      <c r="A560" s="11">
        <v>53</v>
      </c>
      <c r="B560" s="11">
        <v>77</v>
      </c>
      <c r="C560" s="11">
        <v>130</v>
      </c>
      <c r="D560" s="11" t="s">
        <v>1344</v>
      </c>
      <c r="E560" s="2">
        <v>69.586500000000001</v>
      </c>
      <c r="F560" s="2" t="s">
        <v>6070</v>
      </c>
      <c r="G560" s="11"/>
      <c r="H560" s="11">
        <v>315</v>
      </c>
      <c r="I560" s="11">
        <v>15</v>
      </c>
      <c r="J560" s="12">
        <v>1.0000000000000001E-9</v>
      </c>
      <c r="K560" s="11">
        <v>-12.81</v>
      </c>
      <c r="L560" s="11"/>
      <c r="M560" s="11">
        <f>($V$5/(Table414[[#This Row],[modified  Half Life]]*Table414[[#This Row],[Order of Magnatude]]))</f>
        <v>0</v>
      </c>
      <c r="N560" s="11"/>
      <c r="O560" s="11"/>
      <c r="P560" s="11"/>
      <c r="Q560" s="11"/>
      <c r="R560" s="11"/>
    </row>
    <row r="561" spans="1:18" x14ac:dyDescent="0.25">
      <c r="A561" s="11">
        <v>53</v>
      </c>
      <c r="B561" s="11">
        <v>77</v>
      </c>
      <c r="C561" s="11">
        <v>130</v>
      </c>
      <c r="D561" s="11" t="s">
        <v>1344</v>
      </c>
      <c r="E561" s="2">
        <v>82.396000000000001</v>
      </c>
      <c r="F561" s="2" t="s">
        <v>6080</v>
      </c>
      <c r="G561" s="11"/>
      <c r="H561" s="11">
        <v>133</v>
      </c>
      <c r="I561" s="11">
        <v>7</v>
      </c>
      <c r="J561" s="12">
        <v>1.0000000000000001E-9</v>
      </c>
      <c r="K561" s="11">
        <v>69.586200000000005</v>
      </c>
      <c r="L561" s="11">
        <v>7</v>
      </c>
      <c r="M561" s="11">
        <f>($V$5/(Table414[[#This Row],[modified  Half Life]]*Table414[[#This Row],[Order of Magnatude]]))</f>
        <v>0</v>
      </c>
      <c r="N561" s="11"/>
      <c r="O561" s="11"/>
      <c r="P561" s="11"/>
      <c r="Q561" s="11"/>
      <c r="R561" s="11"/>
    </row>
    <row r="562" spans="1:18" x14ac:dyDescent="0.25">
      <c r="A562" s="10">
        <v>53</v>
      </c>
      <c r="B562" s="10">
        <v>77</v>
      </c>
      <c r="C562" s="10">
        <v>130</v>
      </c>
      <c r="D562" s="10" t="s">
        <v>1344</v>
      </c>
      <c r="E562" s="2">
        <v>85.109899999999996</v>
      </c>
      <c r="F562" s="2" t="s">
        <v>6069</v>
      </c>
      <c r="G562" s="10"/>
      <c r="H562" s="10">
        <v>254</v>
      </c>
      <c r="I562" s="10">
        <v>4</v>
      </c>
      <c r="J562" s="13">
        <v>1.0000000000000001E-9</v>
      </c>
      <c r="K562" s="10">
        <v>85.110399999999998</v>
      </c>
      <c r="L562" s="10">
        <v>10</v>
      </c>
      <c r="M562" s="10">
        <f>($V$5/(Table414[[#This Row],[modified  Half Life]]*Table414[[#This Row],[Order of Magnatude]]))</f>
        <v>0</v>
      </c>
      <c r="N562" s="10"/>
      <c r="O562" s="10"/>
      <c r="P562" s="10"/>
      <c r="Q562" s="10"/>
      <c r="R562" s="10"/>
    </row>
    <row r="563" spans="1:18" x14ac:dyDescent="0.25">
      <c r="A563" s="11">
        <v>53</v>
      </c>
      <c r="B563" s="11">
        <v>78</v>
      </c>
      <c r="C563" s="11">
        <v>131</v>
      </c>
      <c r="D563" s="11" t="s">
        <v>1344</v>
      </c>
      <c r="E563" s="2">
        <v>1918.4</v>
      </c>
      <c r="F563" s="2" t="s">
        <v>6066</v>
      </c>
      <c r="G563" s="11"/>
      <c r="H563" s="11">
        <v>42</v>
      </c>
      <c r="I563" s="11">
        <v>2</v>
      </c>
      <c r="J563" s="12">
        <v>1.0000000000000001E-9</v>
      </c>
      <c r="K563" s="11">
        <v>116</v>
      </c>
      <c r="L563" s="11"/>
      <c r="M563" s="11">
        <f>($V$5/(Table414[[#This Row],[modified  Half Life]]*Table414[[#This Row],[Order of Magnatude]]))</f>
        <v>0</v>
      </c>
      <c r="N563" s="11"/>
      <c r="O563" s="11"/>
      <c r="P563" s="11"/>
      <c r="Q563" s="11"/>
      <c r="R563" s="11"/>
    </row>
    <row r="564" spans="1:18" x14ac:dyDescent="0.25">
      <c r="A564" s="10">
        <v>53</v>
      </c>
      <c r="B564" s="10">
        <v>78</v>
      </c>
      <c r="C564" s="10">
        <v>131</v>
      </c>
      <c r="D564" s="10" t="s">
        <v>1344</v>
      </c>
      <c r="E564" s="2">
        <v>4307.3999999999996</v>
      </c>
      <c r="F564" s="2" t="s">
        <v>6071</v>
      </c>
      <c r="G564" s="10"/>
      <c r="H564" s="10">
        <v>25</v>
      </c>
      <c r="I564" s="10">
        <v>3</v>
      </c>
      <c r="J564" s="13">
        <v>1.0000000000000001E-9</v>
      </c>
      <c r="K564" s="10">
        <v>702.2</v>
      </c>
      <c r="L564" s="10"/>
      <c r="M564" s="10">
        <f>($V$5/(Table414[[#This Row],[modified  Half Life]]*Table414[[#This Row],[Order of Magnatude]]))</f>
        <v>0</v>
      </c>
      <c r="N564" s="10"/>
      <c r="O564" s="10"/>
      <c r="P564" s="10"/>
      <c r="Q564" s="10"/>
      <c r="R564" s="10"/>
    </row>
    <row r="565" spans="1:18" x14ac:dyDescent="0.25">
      <c r="A565" s="11">
        <v>53</v>
      </c>
      <c r="B565" s="11">
        <v>78</v>
      </c>
      <c r="C565" s="11">
        <v>131</v>
      </c>
      <c r="D565" s="11" t="s">
        <v>1344</v>
      </c>
      <c r="E565" s="2">
        <v>4307.3999999999996</v>
      </c>
      <c r="F565" s="2" t="s">
        <v>6071</v>
      </c>
      <c r="G565" s="11"/>
      <c r="H565" s="11">
        <v>25</v>
      </c>
      <c r="I565" s="11">
        <v>3</v>
      </c>
      <c r="J565" s="12">
        <v>1.0000000000000001E-9</v>
      </c>
      <c r="K565" s="11">
        <v>1265.5999999999999</v>
      </c>
      <c r="L565" s="11"/>
      <c r="M565" s="11">
        <f>($V$5/(Table414[[#This Row],[modified  Half Life]]*Table414[[#This Row],[Order of Magnatude]]))</f>
        <v>0</v>
      </c>
      <c r="N565" s="11"/>
      <c r="O565" s="11"/>
      <c r="P565" s="11"/>
      <c r="Q565" s="11"/>
      <c r="R565" s="11"/>
    </row>
    <row r="566" spans="1:18" x14ac:dyDescent="0.25">
      <c r="A566" s="11">
        <v>53</v>
      </c>
      <c r="B566" s="11">
        <v>80</v>
      </c>
      <c r="C566" s="11">
        <v>133</v>
      </c>
      <c r="D566" s="11" t="s">
        <v>1344</v>
      </c>
      <c r="E566" s="2">
        <v>1634.1479999999999</v>
      </c>
      <c r="F566" s="2" t="s">
        <v>6069</v>
      </c>
      <c r="G566" s="11"/>
      <c r="H566" s="11">
        <v>170</v>
      </c>
      <c r="I566" s="11"/>
      <c r="J566" s="12">
        <v>1.0000000000000001E-9</v>
      </c>
      <c r="K566" s="11">
        <v>169.02500000000001</v>
      </c>
      <c r="L566" s="11">
        <v>5</v>
      </c>
      <c r="M566" s="11">
        <f>($V$5/(Table414[[#This Row],[modified  Half Life]]*Table414[[#This Row],[Order of Magnatude]]))</f>
        <v>0</v>
      </c>
      <c r="N566" s="11"/>
      <c r="O566" s="11"/>
      <c r="P566" s="11"/>
      <c r="Q566" s="11"/>
      <c r="R566" s="11"/>
    </row>
    <row r="567" spans="1:18" x14ac:dyDescent="0.25">
      <c r="A567" s="11">
        <v>53</v>
      </c>
      <c r="B567" s="11">
        <v>80</v>
      </c>
      <c r="C567" s="11">
        <v>133</v>
      </c>
      <c r="D567" s="11" t="s">
        <v>1344</v>
      </c>
      <c r="E567" s="2">
        <v>1729.1369999999999</v>
      </c>
      <c r="F567" s="2" t="s">
        <v>6069</v>
      </c>
      <c r="G567" s="11"/>
      <c r="H567" s="11">
        <v>474</v>
      </c>
      <c r="I567" s="11">
        <v>16</v>
      </c>
      <c r="J567" s="12">
        <v>1.0000000000000001E-9</v>
      </c>
      <c r="K567" s="11">
        <v>58.7</v>
      </c>
      <c r="L567" s="11">
        <v>3</v>
      </c>
      <c r="M567" s="11">
        <f>($V$5/(Table414[[#This Row],[modified  Half Life]]*Table414[[#This Row],[Order of Magnatude]]))</f>
        <v>0</v>
      </c>
      <c r="N567" s="11"/>
      <c r="O567" s="11"/>
      <c r="P567" s="11"/>
      <c r="Q567" s="11"/>
      <c r="R567" s="11"/>
    </row>
    <row r="568" spans="1:18" x14ac:dyDescent="0.25">
      <c r="A568" s="10">
        <v>53</v>
      </c>
      <c r="B568" s="10">
        <v>80</v>
      </c>
      <c r="C568" s="10">
        <v>133</v>
      </c>
      <c r="D568" s="10" t="s">
        <v>1344</v>
      </c>
      <c r="E568" s="2">
        <v>2493.6999999999998</v>
      </c>
      <c r="F568" s="2" t="s">
        <v>6066</v>
      </c>
      <c r="G568" s="10"/>
      <c r="H568" s="10">
        <v>170</v>
      </c>
      <c r="I568" s="10"/>
      <c r="J568" s="13">
        <v>1.0000000000000001E-9</v>
      </c>
      <c r="K568" s="10">
        <v>94.989000000000004</v>
      </c>
      <c r="L568" s="10">
        <v>2</v>
      </c>
      <c r="M568" s="10">
        <f>($V$5/(Table414[[#This Row],[modified  Half Life]]*Table414[[#This Row],[Order of Magnatude]]))</f>
        <v>0</v>
      </c>
      <c r="N568" s="10"/>
      <c r="O568" s="10"/>
      <c r="P568" s="10"/>
      <c r="Q568" s="10"/>
      <c r="R568" s="10"/>
    </row>
    <row r="569" spans="1:18" x14ac:dyDescent="0.25">
      <c r="A569" s="11">
        <v>49</v>
      </c>
      <c r="B569" s="11">
        <v>62</v>
      </c>
      <c r="C569" s="11">
        <v>111</v>
      </c>
      <c r="D569" s="11" t="s">
        <v>1093</v>
      </c>
      <c r="E569" s="2">
        <v>2716.79</v>
      </c>
      <c r="F569" s="2" t="s">
        <v>6082</v>
      </c>
      <c r="G569" s="11"/>
      <c r="H569" s="11">
        <v>13.7</v>
      </c>
      <c r="I569" s="11">
        <v>4</v>
      </c>
      <c r="J569" s="12">
        <v>1.0000000000000001E-9</v>
      </c>
      <c r="K569" s="11">
        <v>255.3</v>
      </c>
      <c r="L569" s="11">
        <v>2</v>
      </c>
      <c r="M569" s="11">
        <f>($V$5/(Table414[[#This Row],[modified  Half Life]]*Table414[[#This Row],[Order of Magnatude]]))</f>
        <v>0</v>
      </c>
      <c r="N569" s="11"/>
      <c r="O569" s="11"/>
      <c r="P569" s="11"/>
      <c r="Q569" s="11"/>
      <c r="R569" s="11"/>
    </row>
    <row r="570" spans="1:18" x14ac:dyDescent="0.25">
      <c r="A570" s="10">
        <v>49</v>
      </c>
      <c r="B570" s="10">
        <v>68</v>
      </c>
      <c r="C570" s="10">
        <v>117</v>
      </c>
      <c r="D570" s="10" t="s">
        <v>1093</v>
      </c>
      <c r="E570" s="2">
        <v>659.76499999999999</v>
      </c>
      <c r="F570" s="2" t="s">
        <v>6075</v>
      </c>
      <c r="G570" s="10"/>
      <c r="H570" s="10">
        <v>53.6</v>
      </c>
      <c r="I570" s="10">
        <v>7</v>
      </c>
      <c r="J570" s="13">
        <v>1.0000000000000001E-9</v>
      </c>
      <c r="K570" s="10">
        <v>344.459</v>
      </c>
      <c r="L570" s="10">
        <v>10</v>
      </c>
      <c r="M570" s="10">
        <f>($V$5/(Table414[[#This Row],[modified  Half Life]]*Table414[[#This Row],[Order of Magnatude]]))</f>
        <v>0</v>
      </c>
      <c r="N570" s="10"/>
      <c r="O570" s="10"/>
      <c r="P570" s="10"/>
      <c r="Q570" s="10"/>
      <c r="R570" s="10"/>
    </row>
    <row r="571" spans="1:18" x14ac:dyDescent="0.25">
      <c r="A571" s="10">
        <v>49</v>
      </c>
      <c r="B571" s="10">
        <v>68</v>
      </c>
      <c r="C571" s="10">
        <v>117</v>
      </c>
      <c r="D571" s="10" t="s">
        <v>1093</v>
      </c>
      <c r="E571" s="2">
        <v>659.76499999999999</v>
      </c>
      <c r="F571" s="2" t="s">
        <v>6075</v>
      </c>
      <c r="G571" s="10"/>
      <c r="H571" s="10">
        <v>53.6</v>
      </c>
      <c r="I571" s="10">
        <v>7</v>
      </c>
      <c r="J571" s="13">
        <v>1.0000000000000001E-9</v>
      </c>
      <c r="K571" s="10">
        <v>71.12</v>
      </c>
      <c r="L571" s="10">
        <v>2</v>
      </c>
      <c r="M571" s="10">
        <f>($V$5/(Table414[[#This Row],[modified  Half Life]]*Table414[[#This Row],[Order of Magnatude]]))</f>
        <v>0</v>
      </c>
      <c r="N571" s="10"/>
      <c r="O571" s="10"/>
      <c r="P571" s="10"/>
      <c r="Q571" s="10"/>
      <c r="R571" s="10"/>
    </row>
    <row r="572" spans="1:18" x14ac:dyDescent="0.25">
      <c r="A572" s="11">
        <v>49</v>
      </c>
      <c r="B572" s="11">
        <v>70</v>
      </c>
      <c r="C572" s="11">
        <v>119</v>
      </c>
      <c r="D572" s="11" t="s">
        <v>1093</v>
      </c>
      <c r="E572" s="2">
        <v>2656.9</v>
      </c>
      <c r="F572" s="2" t="s">
        <v>6081</v>
      </c>
      <c r="G572" s="11"/>
      <c r="H572" s="11">
        <v>265</v>
      </c>
      <c r="I572" s="11">
        <v>11</v>
      </c>
      <c r="J572" s="12">
        <v>1.0000000000000001E-9</v>
      </c>
      <c r="K572" s="11">
        <v>152</v>
      </c>
      <c r="L572" s="11"/>
      <c r="M572" s="11">
        <f>($V$5/(Table414[[#This Row],[modified  Half Life]]*Table414[[#This Row],[Order of Magnatude]]))</f>
        <v>0</v>
      </c>
      <c r="N572" s="11"/>
      <c r="O572" s="11"/>
      <c r="P572" s="11"/>
      <c r="Q572" s="11"/>
      <c r="R572" s="11"/>
    </row>
    <row r="573" spans="1:18" x14ac:dyDescent="0.25">
      <c r="A573" s="11">
        <v>49</v>
      </c>
      <c r="B573" s="11">
        <v>70</v>
      </c>
      <c r="C573" s="11">
        <v>119</v>
      </c>
      <c r="D573" s="11" t="s">
        <v>1093</v>
      </c>
      <c r="E573" s="2">
        <v>654.27</v>
      </c>
      <c r="F573" s="2" t="s">
        <v>6070</v>
      </c>
      <c r="G573" s="11"/>
      <c r="H573" s="11">
        <v>130</v>
      </c>
      <c r="I573" s="11">
        <v>15</v>
      </c>
      <c r="J573" s="12">
        <v>1.0000000000000001E-9</v>
      </c>
      <c r="K573" s="11">
        <v>343</v>
      </c>
      <c r="L573" s="11">
        <v>1</v>
      </c>
      <c r="M573" s="11">
        <f>($V$5/(Table414[[#This Row],[modified  Half Life]]*Table414[[#This Row],[Order of Magnatude]]))</f>
        <v>0</v>
      </c>
      <c r="N573" s="11"/>
      <c r="O573" s="11"/>
      <c r="P573" s="11"/>
      <c r="Q573" s="11"/>
      <c r="R573" s="11"/>
    </row>
    <row r="574" spans="1:18" x14ac:dyDescent="0.25">
      <c r="A574" s="10">
        <v>49</v>
      </c>
      <c r="B574" s="10">
        <v>70</v>
      </c>
      <c r="C574" s="10">
        <v>119</v>
      </c>
      <c r="D574" s="10" t="s">
        <v>1093</v>
      </c>
      <c r="E574" s="2">
        <v>654.27</v>
      </c>
      <c r="F574" s="2" t="s">
        <v>6070</v>
      </c>
      <c r="G574" s="10"/>
      <c r="H574" s="10">
        <v>130</v>
      </c>
      <c r="I574" s="10">
        <v>15</v>
      </c>
      <c r="J574" s="13">
        <v>1.0000000000000001E-9</v>
      </c>
      <c r="K574" s="10">
        <v>50.2</v>
      </c>
      <c r="L574" s="10">
        <v>1</v>
      </c>
      <c r="M574" s="10">
        <f>($V$5/(Table414[[#This Row],[modified  Half Life]]*Table414[[#This Row],[Order of Magnatude]]))</f>
        <v>0</v>
      </c>
      <c r="N574" s="10"/>
      <c r="O574" s="10"/>
      <c r="P574" s="10"/>
      <c r="Q574" s="10"/>
      <c r="R574" s="10"/>
    </row>
    <row r="575" spans="1:18" x14ac:dyDescent="0.25">
      <c r="A575" s="10">
        <v>49</v>
      </c>
      <c r="B575" s="10">
        <v>75</v>
      </c>
      <c r="C575" s="10">
        <v>124</v>
      </c>
      <c r="D575" s="10" t="s">
        <v>1093</v>
      </c>
      <c r="E575" s="2">
        <v>242.68</v>
      </c>
      <c r="F575" s="2" t="s">
        <v>6067</v>
      </c>
      <c r="G575" s="10"/>
      <c r="H575" s="10">
        <v>50</v>
      </c>
      <c r="I575" s="10">
        <v>6</v>
      </c>
      <c r="J575" s="13">
        <v>1.0000000000000001E-9</v>
      </c>
      <c r="K575" s="10">
        <v>62.8</v>
      </c>
      <c r="L575" s="10">
        <v>10</v>
      </c>
      <c r="M575" s="10">
        <f>($V$5/(Table414[[#This Row],[modified  Half Life]]*Table414[[#This Row],[Order of Magnatude]]))</f>
        <v>0</v>
      </c>
      <c r="N575" s="10"/>
      <c r="O575" s="10"/>
      <c r="P575" s="10"/>
      <c r="Q575" s="10"/>
      <c r="R575" s="10"/>
    </row>
    <row r="576" spans="1:18" x14ac:dyDescent="0.25">
      <c r="A576" s="10">
        <v>77</v>
      </c>
      <c r="B576" s="10">
        <v>104</v>
      </c>
      <c r="C576" s="10">
        <v>181</v>
      </c>
      <c r="D576" s="10" t="s">
        <v>3782</v>
      </c>
      <c r="E576" s="2">
        <v>2034.3</v>
      </c>
      <c r="F576" s="2" t="s">
        <v>6066</v>
      </c>
      <c r="G576" s="10"/>
      <c r="H576" s="10">
        <v>298</v>
      </c>
      <c r="I576" s="11"/>
      <c r="J576" s="12">
        <v>1.0000000000000001E-9</v>
      </c>
      <c r="K576" s="10">
        <v>289.33999999999997</v>
      </c>
      <c r="L576" s="11" t="s">
        <v>6075</v>
      </c>
      <c r="M576" s="11">
        <f>($V$5/(Table414[[#This Row],[modified  Half Life]]*Table414[[#This Row],[Order of Magnatude]]))</f>
        <v>0</v>
      </c>
      <c r="N576" s="11"/>
      <c r="O576" s="11"/>
      <c r="P576" s="11"/>
      <c r="Q576" s="11"/>
      <c r="R576" s="11"/>
    </row>
    <row r="577" spans="1:18" x14ac:dyDescent="0.25">
      <c r="A577" s="10">
        <v>77</v>
      </c>
      <c r="B577" s="10">
        <v>104</v>
      </c>
      <c r="C577" s="10">
        <v>181</v>
      </c>
      <c r="D577" s="10" t="s">
        <v>3782</v>
      </c>
      <c r="E577" s="2">
        <v>2034.3</v>
      </c>
      <c r="F577" s="2" t="s">
        <v>6066</v>
      </c>
      <c r="G577" s="10"/>
      <c r="H577" s="10">
        <v>126</v>
      </c>
      <c r="I577" s="11">
        <v>6</v>
      </c>
      <c r="J577" s="12">
        <v>1.0000000000000001E-9</v>
      </c>
      <c r="K577" s="10">
        <v>341.5</v>
      </c>
      <c r="L577" s="11"/>
      <c r="M577" s="11">
        <f>($V$5/(Table414[[#This Row],[modified  Half Life]]*Table414[[#This Row],[Order of Magnatude]]))</f>
        <v>0</v>
      </c>
      <c r="N577" s="11"/>
      <c r="O577" s="11"/>
      <c r="P577" s="11"/>
      <c r="Q577" s="11"/>
      <c r="R577" s="11"/>
    </row>
    <row r="578" spans="1:18" x14ac:dyDescent="0.25">
      <c r="A578" s="10">
        <v>77</v>
      </c>
      <c r="B578" s="10">
        <v>104</v>
      </c>
      <c r="C578" s="10">
        <v>181</v>
      </c>
      <c r="D578" s="10" t="s">
        <v>3782</v>
      </c>
      <c r="E578" s="2">
        <v>2034.3</v>
      </c>
      <c r="F578" s="2" t="s">
        <v>6066</v>
      </c>
      <c r="G578" s="10"/>
      <c r="H578" s="10">
        <v>126</v>
      </c>
      <c r="I578" s="11">
        <v>6</v>
      </c>
      <c r="J578" s="12">
        <v>1.0000000000000001E-9</v>
      </c>
      <c r="K578" s="10">
        <v>366.5</v>
      </c>
      <c r="L578" s="11"/>
      <c r="M578" s="11">
        <f>($V$5/(Table414[[#This Row],[modified  Half Life]]*Table414[[#This Row],[Order of Magnatude]]))</f>
        <v>0</v>
      </c>
      <c r="N578" s="11"/>
      <c r="O578" s="11"/>
      <c r="P578" s="11"/>
      <c r="Q578" s="11"/>
      <c r="R578" s="11"/>
    </row>
    <row r="579" spans="1:18" x14ac:dyDescent="0.25">
      <c r="A579" s="10">
        <v>77</v>
      </c>
      <c r="B579" s="10">
        <v>104</v>
      </c>
      <c r="C579" s="10">
        <v>181</v>
      </c>
      <c r="D579" s="10" t="s">
        <v>3782</v>
      </c>
      <c r="E579" s="2">
        <v>289.33</v>
      </c>
      <c r="F579" s="2" t="s">
        <v>6075</v>
      </c>
      <c r="G579" s="10"/>
      <c r="H579" s="10">
        <v>22</v>
      </c>
      <c r="I579" s="11">
        <v>4</v>
      </c>
      <c r="J579" s="12">
        <v>1.0000000000000001E-9</v>
      </c>
      <c r="K579" s="10">
        <v>54.9</v>
      </c>
      <c r="L579" s="11"/>
      <c r="M579" s="11">
        <f>($V$5/(Table414[[#This Row],[modified  Half Life]]*Table414[[#This Row],[Order of Magnatude]]))</f>
        <v>0</v>
      </c>
      <c r="N579" s="11"/>
      <c r="O579" s="11"/>
      <c r="P579" s="11"/>
      <c r="Q579" s="11"/>
      <c r="R579" s="11"/>
    </row>
    <row r="580" spans="1:18" x14ac:dyDescent="0.25">
      <c r="A580" s="10">
        <v>77</v>
      </c>
      <c r="B580" s="10">
        <v>104</v>
      </c>
      <c r="C580" s="10">
        <v>181</v>
      </c>
      <c r="D580" s="10" t="s">
        <v>3782</v>
      </c>
      <c r="E580" s="2">
        <v>366.3</v>
      </c>
      <c r="F580" s="2" t="s">
        <v>6083</v>
      </c>
      <c r="G580" s="10"/>
      <c r="H580" s="10">
        <v>22</v>
      </c>
      <c r="I580" s="11">
        <v>4</v>
      </c>
      <c r="J580" s="12">
        <v>1.0000000000000001E-9</v>
      </c>
      <c r="K580" s="10">
        <v>151.80000000000001</v>
      </c>
      <c r="L580" s="11"/>
      <c r="M580" s="11">
        <f>($V$5/(Table414[[#This Row],[modified  Half Life]]*Table414[[#This Row],[Order of Magnatude]]))</f>
        <v>0</v>
      </c>
      <c r="N580" s="11"/>
      <c r="O580" s="11"/>
      <c r="P580" s="11"/>
      <c r="Q580" s="11"/>
      <c r="R580" s="11"/>
    </row>
    <row r="581" spans="1:18" x14ac:dyDescent="0.25">
      <c r="A581" s="10">
        <v>77</v>
      </c>
      <c r="B581" s="10">
        <v>104</v>
      </c>
      <c r="C581" s="10">
        <v>181</v>
      </c>
      <c r="D581" s="10" t="s">
        <v>3782</v>
      </c>
      <c r="E581" s="2">
        <v>366.3</v>
      </c>
      <c r="F581" s="2" t="s">
        <v>6083</v>
      </c>
      <c r="G581" s="10"/>
      <c r="H581" s="10">
        <v>22</v>
      </c>
      <c r="I581" s="11">
        <v>4</v>
      </c>
      <c r="J581" s="12">
        <v>1.0000000000000001E-9</v>
      </c>
      <c r="K581" s="10">
        <v>547.6</v>
      </c>
      <c r="L581" s="11"/>
      <c r="M581" s="11">
        <f>($V$5/(Table414[[#This Row],[modified  Half Life]]*Table414[[#This Row],[Order of Magnatude]]))</f>
        <v>0</v>
      </c>
      <c r="N581" s="11"/>
      <c r="O581" s="11"/>
      <c r="P581" s="11"/>
      <c r="Q581" s="11"/>
      <c r="R581" s="11"/>
    </row>
    <row r="582" spans="1:18" x14ac:dyDescent="0.25">
      <c r="A582" s="10">
        <v>77</v>
      </c>
      <c r="B582" s="10">
        <v>105</v>
      </c>
      <c r="C582" s="10">
        <v>182</v>
      </c>
      <c r="D582" s="10" t="s">
        <v>3782</v>
      </c>
      <c r="E582" s="2">
        <v>176.4</v>
      </c>
      <c r="F582" s="2" t="s">
        <v>6065</v>
      </c>
      <c r="G582" s="10"/>
      <c r="H582" s="10">
        <v>170</v>
      </c>
      <c r="I582" s="11">
        <v>40</v>
      </c>
      <c r="J582" s="12">
        <v>1.0000000000000001E-9</v>
      </c>
      <c r="K582" s="10">
        <v>45.3</v>
      </c>
      <c r="L582" s="11" t="s">
        <v>6065</v>
      </c>
      <c r="M582" s="11">
        <f>($V$5/(Table414[[#This Row],[modified  Half Life]]*Table414[[#This Row],[Order of Magnatude]]))</f>
        <v>0</v>
      </c>
      <c r="N582" s="11"/>
      <c r="O582" s="11"/>
      <c r="P582" s="11"/>
      <c r="Q582" s="11"/>
      <c r="R582" s="11"/>
    </row>
    <row r="583" spans="1:18" x14ac:dyDescent="0.25">
      <c r="A583" s="10">
        <v>77</v>
      </c>
      <c r="B583" s="10">
        <v>105</v>
      </c>
      <c r="C583" s="10">
        <v>182</v>
      </c>
      <c r="D583" s="10" t="s">
        <v>3782</v>
      </c>
      <c r="E583" s="2">
        <v>71.02</v>
      </c>
      <c r="F583" s="2" t="s">
        <v>6076</v>
      </c>
      <c r="G583" s="10"/>
      <c r="H583" s="10">
        <v>170</v>
      </c>
      <c r="I583" s="11">
        <v>40</v>
      </c>
      <c r="J583" s="12">
        <v>1.0000000000000001E-9</v>
      </c>
      <c r="K583" s="10">
        <v>71.099999999999994</v>
      </c>
      <c r="L583" s="11" t="s">
        <v>6065</v>
      </c>
      <c r="M583" s="11">
        <f>($V$5/(Table414[[#This Row],[modified  Half Life]]*Table414[[#This Row],[Order of Magnatude]]))</f>
        <v>0</v>
      </c>
      <c r="N583" s="11"/>
      <c r="O583" s="11"/>
      <c r="P583" s="11"/>
      <c r="Q583" s="11"/>
      <c r="R583" s="11"/>
    </row>
    <row r="584" spans="1:18" x14ac:dyDescent="0.25">
      <c r="A584" s="10">
        <v>77</v>
      </c>
      <c r="B584" s="10">
        <v>105</v>
      </c>
      <c r="C584" s="10">
        <v>182</v>
      </c>
      <c r="D584" s="10" t="s">
        <v>3782</v>
      </c>
      <c r="E584" s="2">
        <v>71.02</v>
      </c>
      <c r="F584" s="2" t="s">
        <v>6076</v>
      </c>
      <c r="G584" s="10"/>
      <c r="H584" s="10">
        <v>130</v>
      </c>
      <c r="I584" s="11">
        <v>50</v>
      </c>
      <c r="J584" s="12">
        <v>1.0000000000000001E-9</v>
      </c>
      <c r="K584" s="10">
        <v>105.4</v>
      </c>
      <c r="L584" s="11" t="s">
        <v>6065</v>
      </c>
      <c r="M584" s="11">
        <f>($V$5/(Table414[[#This Row],[modified  Half Life]]*Table414[[#This Row],[Order of Magnatude]]))</f>
        <v>0</v>
      </c>
      <c r="N584" s="11"/>
      <c r="O584" s="11"/>
      <c r="P584" s="11"/>
      <c r="Q584" s="11"/>
      <c r="R584" s="11"/>
    </row>
    <row r="585" spans="1:18" x14ac:dyDescent="0.25">
      <c r="A585" s="10">
        <v>77</v>
      </c>
      <c r="B585" s="10">
        <v>107</v>
      </c>
      <c r="C585" s="10">
        <v>184</v>
      </c>
      <c r="D585" s="10" t="s">
        <v>3782</v>
      </c>
      <c r="E585" s="2">
        <v>328.4</v>
      </c>
      <c r="F585" s="2" t="s">
        <v>6087</v>
      </c>
      <c r="G585" s="10"/>
      <c r="H585" s="10">
        <v>350</v>
      </c>
      <c r="I585" s="11">
        <v>90</v>
      </c>
      <c r="J585" s="12">
        <v>1.0000000000000001E-9</v>
      </c>
      <c r="K585" s="10">
        <v>286.5</v>
      </c>
      <c r="L585" s="11" t="s">
        <v>6065</v>
      </c>
      <c r="M585" s="11">
        <f>($V$5/(Table414[[#This Row],[modified  Half Life]]*Table414[[#This Row],[Order of Magnatude]]))</f>
        <v>0</v>
      </c>
      <c r="N585" s="11"/>
      <c r="O585" s="11"/>
      <c r="P585" s="11"/>
      <c r="Q585" s="11"/>
      <c r="R585" s="11"/>
    </row>
    <row r="586" spans="1:18" x14ac:dyDescent="0.25">
      <c r="A586" s="10">
        <v>77</v>
      </c>
      <c r="B586" s="10">
        <v>107</v>
      </c>
      <c r="C586" s="10">
        <v>184</v>
      </c>
      <c r="D586" s="10" t="s">
        <v>3782</v>
      </c>
      <c r="E586" s="2">
        <v>328.4</v>
      </c>
      <c r="F586" s="2" t="s">
        <v>6087</v>
      </c>
      <c r="G586" s="10"/>
      <c r="H586" s="10">
        <v>350</v>
      </c>
      <c r="I586" s="11">
        <v>90</v>
      </c>
      <c r="J586" s="12">
        <v>1.0000000000000001E-9</v>
      </c>
      <c r="K586" s="10">
        <v>328.5</v>
      </c>
      <c r="L586" s="11" t="s">
        <v>6065</v>
      </c>
      <c r="M586" s="11">
        <f>($V$5/(Table414[[#This Row],[modified  Half Life]]*Table414[[#This Row],[Order of Magnatude]]))</f>
        <v>0</v>
      </c>
      <c r="N586" s="11"/>
      <c r="O586" s="11"/>
      <c r="P586" s="11"/>
      <c r="Q586" s="11"/>
      <c r="R586" s="11"/>
    </row>
    <row r="587" spans="1:18" x14ac:dyDescent="0.25">
      <c r="A587" s="10">
        <v>77</v>
      </c>
      <c r="B587" s="10">
        <v>107</v>
      </c>
      <c r="C587" s="10">
        <v>184</v>
      </c>
      <c r="D587" s="10" t="s">
        <v>3782</v>
      </c>
      <c r="E587" s="2">
        <v>432.49</v>
      </c>
      <c r="F587" s="2" t="s">
        <v>6078</v>
      </c>
      <c r="G587" s="10"/>
      <c r="H587" s="10">
        <v>10</v>
      </c>
      <c r="I587" s="11"/>
      <c r="J587" s="12">
        <v>1.0000000000000001E-9</v>
      </c>
      <c r="K587" s="10">
        <v>89.8</v>
      </c>
      <c r="L587" s="11" t="s">
        <v>6067</v>
      </c>
      <c r="M587" s="11">
        <f>($V$5/(Table414[[#This Row],[modified  Half Life]]*Table414[[#This Row],[Order of Magnatude]]))</f>
        <v>0</v>
      </c>
      <c r="N587" s="11"/>
      <c r="O587" s="11"/>
      <c r="P587" s="11"/>
      <c r="Q587" s="11"/>
      <c r="R587" s="11"/>
    </row>
    <row r="588" spans="1:18" x14ac:dyDescent="0.25">
      <c r="A588" s="10">
        <v>77</v>
      </c>
      <c r="B588" s="10">
        <v>107</v>
      </c>
      <c r="C588" s="10">
        <v>184</v>
      </c>
      <c r="D588" s="10" t="s">
        <v>3782</v>
      </c>
      <c r="E588" s="2">
        <v>432.49</v>
      </c>
      <c r="F588" s="2" t="s">
        <v>6078</v>
      </c>
      <c r="G588" s="10"/>
      <c r="H588" s="10">
        <v>10</v>
      </c>
      <c r="I588" s="11"/>
      <c r="J588" s="12">
        <v>1.0000000000000001E-9</v>
      </c>
      <c r="K588" s="10">
        <v>139.1</v>
      </c>
      <c r="L588" s="11" t="s">
        <v>6067</v>
      </c>
      <c r="M588" s="11">
        <f>($V$5/(Table414[[#This Row],[modified  Half Life]]*Table414[[#This Row],[Order of Magnatude]]))</f>
        <v>0</v>
      </c>
      <c r="N588" s="11"/>
      <c r="O588" s="11"/>
      <c r="P588" s="11"/>
      <c r="Q588" s="11"/>
      <c r="R588" s="11"/>
    </row>
    <row r="589" spans="1:18" x14ac:dyDescent="0.25">
      <c r="A589" s="10">
        <v>77</v>
      </c>
      <c r="B589" s="10">
        <v>107</v>
      </c>
      <c r="C589" s="10">
        <v>184</v>
      </c>
      <c r="D589" s="10" t="s">
        <v>3782</v>
      </c>
      <c r="E589" s="2">
        <v>432.49</v>
      </c>
      <c r="F589" s="2" t="s">
        <v>6078</v>
      </c>
      <c r="G589" s="10"/>
      <c r="H589" s="10">
        <v>10</v>
      </c>
      <c r="I589" s="11"/>
      <c r="J589" s="12">
        <v>1.0000000000000001E-9</v>
      </c>
      <c r="K589" s="10">
        <v>169.8</v>
      </c>
      <c r="L589" s="11" t="s">
        <v>6067</v>
      </c>
      <c r="M589" s="11">
        <f>($V$5/(Table414[[#This Row],[modified  Half Life]]*Table414[[#This Row],[Order of Magnatude]]))</f>
        <v>0</v>
      </c>
      <c r="N589" s="11"/>
      <c r="O589" s="11"/>
      <c r="P589" s="11"/>
      <c r="Q589" s="11"/>
      <c r="R589" s="11"/>
    </row>
    <row r="590" spans="1:18" x14ac:dyDescent="0.25">
      <c r="A590" s="10">
        <v>77</v>
      </c>
      <c r="B590" s="10">
        <v>107</v>
      </c>
      <c r="C590" s="10">
        <v>184</v>
      </c>
      <c r="D590" s="10" t="s">
        <v>3782</v>
      </c>
      <c r="E590" s="2">
        <v>432.49</v>
      </c>
      <c r="F590" s="2" t="s">
        <v>6078</v>
      </c>
      <c r="G590" s="10"/>
      <c r="H590" s="10">
        <v>10</v>
      </c>
      <c r="I590" s="11"/>
      <c r="J590" s="12">
        <v>1.0000000000000001E-9</v>
      </c>
      <c r="K590" s="10">
        <v>206.9</v>
      </c>
      <c r="L590" s="11" t="s">
        <v>6067</v>
      </c>
      <c r="M590" s="11">
        <f>($V$5/(Table414[[#This Row],[modified  Half Life]]*Table414[[#This Row],[Order of Magnatude]]))</f>
        <v>0</v>
      </c>
      <c r="N590" s="11"/>
      <c r="O590" s="11"/>
      <c r="P590" s="11"/>
      <c r="Q590" s="11"/>
      <c r="R590" s="11"/>
    </row>
    <row r="591" spans="1:18" x14ac:dyDescent="0.25">
      <c r="A591" s="10">
        <v>77</v>
      </c>
      <c r="B591" s="10">
        <v>108</v>
      </c>
      <c r="C591" s="10">
        <v>185</v>
      </c>
      <c r="D591" s="10" t="s">
        <v>3782</v>
      </c>
      <c r="E591" s="2" t="s">
        <v>4436</v>
      </c>
      <c r="F591" s="2"/>
      <c r="G591" s="10"/>
      <c r="H591" s="10">
        <v>21.5</v>
      </c>
      <c r="I591" s="11">
        <v>20</v>
      </c>
      <c r="J591" s="12">
        <v>1.0000000000000001E-9</v>
      </c>
      <c r="K591" s="10">
        <v>488</v>
      </c>
      <c r="L591" s="11" t="s">
        <v>6072</v>
      </c>
      <c r="M591" s="11">
        <f>($V$5/(Table414[[#This Row],[modified  Half Life]]*Table414[[#This Row],[Order of Magnatude]]))</f>
        <v>0</v>
      </c>
      <c r="N591" s="11"/>
      <c r="O591" s="11"/>
      <c r="P591" s="11"/>
      <c r="Q591" s="11"/>
      <c r="R591" s="11"/>
    </row>
    <row r="592" spans="1:18" x14ac:dyDescent="0.25">
      <c r="A592" s="10">
        <v>77</v>
      </c>
      <c r="B592" s="10">
        <v>108</v>
      </c>
      <c r="C592" s="10">
        <v>185</v>
      </c>
      <c r="D592" s="10" t="s">
        <v>3782</v>
      </c>
      <c r="E592" s="2" t="s">
        <v>4436</v>
      </c>
      <c r="F592" s="2"/>
      <c r="G592" s="10"/>
      <c r="H592" s="10">
        <v>21.5</v>
      </c>
      <c r="I592" s="11">
        <v>20</v>
      </c>
      <c r="J592" s="12">
        <v>1.0000000000000001E-9</v>
      </c>
      <c r="K592" s="10">
        <v>640.79999999999995</v>
      </c>
      <c r="L592" s="11" t="s">
        <v>6068</v>
      </c>
      <c r="M592" s="11">
        <f>($V$5/(Table414[[#This Row],[modified  Half Life]]*Table414[[#This Row],[Order of Magnatude]]))</f>
        <v>0</v>
      </c>
      <c r="N592" s="11"/>
      <c r="O592" s="11"/>
      <c r="P592" s="11"/>
      <c r="Q592" s="11"/>
      <c r="R592" s="11"/>
    </row>
    <row r="593" spans="1:18" x14ac:dyDescent="0.25">
      <c r="A593" s="10">
        <v>77</v>
      </c>
      <c r="B593" s="10">
        <v>108</v>
      </c>
      <c r="C593" s="10">
        <v>185</v>
      </c>
      <c r="D593" s="10" t="s">
        <v>3782</v>
      </c>
      <c r="E593" s="2">
        <v>646.6</v>
      </c>
      <c r="F593" s="2" t="s">
        <v>6065</v>
      </c>
      <c r="G593" s="10"/>
      <c r="H593" s="10">
        <v>40</v>
      </c>
      <c r="I593" s="11">
        <v>10</v>
      </c>
      <c r="J593" s="12">
        <v>1.0000000000000001E-9</v>
      </c>
      <c r="K593" s="10">
        <v>99.7</v>
      </c>
      <c r="L593" s="11" t="s">
        <v>6072</v>
      </c>
      <c r="M593" s="11">
        <f>($V$5/(Table414[[#This Row],[modified  Half Life]]*Table414[[#This Row],[Order of Magnatude]]))</f>
        <v>0</v>
      </c>
      <c r="N593" s="11"/>
      <c r="O593" s="11"/>
      <c r="P593" s="11"/>
      <c r="Q593" s="11"/>
      <c r="R593" s="11"/>
    </row>
    <row r="594" spans="1:18" x14ac:dyDescent="0.25">
      <c r="A594" s="10">
        <v>77</v>
      </c>
      <c r="B594" s="10">
        <v>108</v>
      </c>
      <c r="C594" s="10">
        <v>185</v>
      </c>
      <c r="D594" s="10" t="s">
        <v>3782</v>
      </c>
      <c r="E594" s="2">
        <v>646.6</v>
      </c>
      <c r="F594" s="2" t="s">
        <v>6065</v>
      </c>
      <c r="G594" s="10"/>
      <c r="H594" s="10">
        <v>40</v>
      </c>
      <c r="I594" s="11">
        <v>10</v>
      </c>
      <c r="J594" s="12">
        <v>1.0000000000000001E-9</v>
      </c>
      <c r="K594" s="10">
        <v>317.60000000000002</v>
      </c>
      <c r="L594" s="11" t="s">
        <v>6072</v>
      </c>
      <c r="M594" s="11">
        <f>($V$5/(Table414[[#This Row],[modified  Half Life]]*Table414[[#This Row],[Order of Magnatude]]))</f>
        <v>0</v>
      </c>
      <c r="N594" s="11"/>
      <c r="O594" s="11"/>
      <c r="P594" s="11"/>
      <c r="Q594" s="11"/>
      <c r="R594" s="11"/>
    </row>
    <row r="595" spans="1:18" x14ac:dyDescent="0.25">
      <c r="A595" s="10">
        <v>77</v>
      </c>
      <c r="B595" s="10">
        <v>110</v>
      </c>
      <c r="C595" s="10">
        <v>187</v>
      </c>
      <c r="D595" s="10" t="s">
        <v>3782</v>
      </c>
      <c r="E595" s="2">
        <v>106.47799999999999</v>
      </c>
      <c r="F595" s="2" t="s">
        <v>6087</v>
      </c>
      <c r="G595" s="10"/>
      <c r="H595" s="10">
        <v>11.5</v>
      </c>
      <c r="I595" s="11">
        <v>3</v>
      </c>
      <c r="J595" s="12">
        <v>1.0000000000000001E-9</v>
      </c>
      <c r="K595" s="10">
        <v>106.44</v>
      </c>
      <c r="L595" s="11" t="s">
        <v>6065</v>
      </c>
      <c r="M595" s="11">
        <f>($V$5/(Table414[[#This Row],[modified  Half Life]]*Table414[[#This Row],[Order of Magnatude]]))</f>
        <v>0</v>
      </c>
      <c r="N595" s="11"/>
      <c r="O595" s="11"/>
      <c r="P595" s="11"/>
      <c r="Q595" s="11"/>
      <c r="R595" s="11"/>
    </row>
    <row r="596" spans="1:18" x14ac:dyDescent="0.25">
      <c r="A596" s="10">
        <v>77</v>
      </c>
      <c r="B596" s="10">
        <v>110</v>
      </c>
      <c r="C596" s="10">
        <v>187</v>
      </c>
      <c r="D596" s="10" t="s">
        <v>3782</v>
      </c>
      <c r="E596" s="2">
        <v>2487.6999999999998</v>
      </c>
      <c r="F596" s="2" t="s">
        <v>6066</v>
      </c>
      <c r="G596" s="10"/>
      <c r="H596" s="10">
        <v>152</v>
      </c>
      <c r="I596" s="11">
        <v>12</v>
      </c>
      <c r="J596" s="12">
        <v>1.0000000000000001E-9</v>
      </c>
      <c r="K596" s="10">
        <v>247.61</v>
      </c>
      <c r="L596" s="11" t="s">
        <v>6071</v>
      </c>
      <c r="M596" s="11">
        <f>($V$5/(Table414[[#This Row],[modified  Half Life]]*Table414[[#This Row],[Order of Magnatude]]))</f>
        <v>0</v>
      </c>
      <c r="N596" s="11"/>
      <c r="O596" s="11"/>
      <c r="P596" s="11"/>
      <c r="Q596" s="11"/>
      <c r="R596" s="11"/>
    </row>
    <row r="597" spans="1:18" x14ac:dyDescent="0.25">
      <c r="A597" s="10">
        <v>77</v>
      </c>
      <c r="B597" s="10">
        <v>111</v>
      </c>
      <c r="C597" s="10">
        <v>188</v>
      </c>
      <c r="D597" s="10" t="s">
        <v>3782</v>
      </c>
      <c r="E597" s="2" t="s">
        <v>4549</v>
      </c>
      <c r="F597" s="2"/>
      <c r="G597" s="10"/>
      <c r="H597" s="10">
        <v>12.27</v>
      </c>
      <c r="I597" s="11">
        <v>14</v>
      </c>
      <c r="J597" s="12">
        <v>1.0000000000000001E-9</v>
      </c>
      <c r="K597" s="10">
        <v>88.3</v>
      </c>
      <c r="L597" s="11" t="s">
        <v>6067</v>
      </c>
      <c r="M597" s="11">
        <f>($V$5/(Table414[[#This Row],[modified  Half Life]]*Table414[[#This Row],[Order of Magnatude]]))</f>
        <v>0</v>
      </c>
      <c r="N597" s="11"/>
      <c r="O597" s="11"/>
      <c r="P597" s="11"/>
      <c r="Q597" s="11"/>
      <c r="R597" s="11"/>
    </row>
    <row r="598" spans="1:18" x14ac:dyDescent="0.25">
      <c r="A598" s="10">
        <v>77</v>
      </c>
      <c r="B598" s="10">
        <v>112</v>
      </c>
      <c r="C598" s="10">
        <v>189</v>
      </c>
      <c r="D598" s="10" t="s">
        <v>3782</v>
      </c>
      <c r="E598" s="2">
        <v>2333.8000000000002</v>
      </c>
      <c r="F598" s="2" t="s">
        <v>6065</v>
      </c>
      <c r="G598" s="10"/>
      <c r="H598" s="10">
        <v>11.4</v>
      </c>
      <c r="I598" s="11">
        <v>3</v>
      </c>
      <c r="J598" s="12">
        <v>1.0000000000000001E-9</v>
      </c>
      <c r="K598" s="10">
        <v>94.34</v>
      </c>
      <c r="L598" s="11" t="s">
        <v>6066</v>
      </c>
      <c r="M598" s="11">
        <f>($V$5/(Table414[[#This Row],[modified  Half Life]]*Table414[[#This Row],[Order of Magnatude]]))</f>
        <v>0</v>
      </c>
      <c r="N598" s="11"/>
      <c r="O598" s="11"/>
      <c r="P598" s="11"/>
      <c r="Q598" s="11"/>
      <c r="R598" s="11"/>
    </row>
    <row r="599" spans="1:18" x14ac:dyDescent="0.25">
      <c r="A599" s="10">
        <v>77</v>
      </c>
      <c r="B599" s="10">
        <v>113</v>
      </c>
      <c r="C599" s="10">
        <v>190</v>
      </c>
      <c r="D599" s="10" t="s">
        <v>3782</v>
      </c>
      <c r="E599" s="2">
        <v>36.154000000000003</v>
      </c>
      <c r="F599" s="2" t="s">
        <v>6086</v>
      </c>
      <c r="G599" s="10"/>
      <c r="H599" s="10">
        <v>90</v>
      </c>
      <c r="I599" s="11">
        <v>3</v>
      </c>
      <c r="J599" s="12">
        <v>1.0000000000000001E-9</v>
      </c>
      <c r="K599" s="10">
        <v>148.696</v>
      </c>
      <c r="L599" s="11" t="s">
        <v>6084</v>
      </c>
      <c r="M599" s="11">
        <f>($V$5/(Table414[[#This Row],[modified  Half Life]]*Table414[[#This Row],[Order of Magnatude]]))</f>
        <v>0</v>
      </c>
      <c r="N599" s="11"/>
      <c r="O599" s="11"/>
      <c r="P599" s="11"/>
      <c r="Q599" s="11"/>
      <c r="R599" s="11"/>
    </row>
    <row r="600" spans="1:18" x14ac:dyDescent="0.25">
      <c r="A600" s="10">
        <v>77</v>
      </c>
      <c r="B600" s="10">
        <v>115</v>
      </c>
      <c r="C600" s="10">
        <v>192</v>
      </c>
      <c r="D600" s="10" t="s">
        <v>3782</v>
      </c>
      <c r="E600" s="2">
        <v>104.776</v>
      </c>
      <c r="F600" s="2" t="s">
        <v>6072</v>
      </c>
      <c r="G600" s="10"/>
      <c r="H600" s="10">
        <v>15</v>
      </c>
      <c r="I600" s="11">
        <v>4</v>
      </c>
      <c r="J600" s="12">
        <v>1.0000000000000001E-9</v>
      </c>
      <c r="K600" s="10">
        <v>50.78</v>
      </c>
      <c r="L600" s="11" t="s">
        <v>6069</v>
      </c>
      <c r="M600" s="11">
        <f>($V$5/(Table414[[#This Row],[modified  Half Life]]*Table414[[#This Row],[Order of Magnatude]]))</f>
        <v>0</v>
      </c>
      <c r="N600" s="11"/>
      <c r="O600" s="11"/>
      <c r="P600" s="11"/>
      <c r="Q600" s="11"/>
      <c r="R600" s="11"/>
    </row>
    <row r="601" spans="1:18" x14ac:dyDescent="0.25">
      <c r="A601" s="10">
        <v>77</v>
      </c>
      <c r="B601" s="10">
        <v>115</v>
      </c>
      <c r="C601" s="10">
        <v>192</v>
      </c>
      <c r="D601" s="10" t="s">
        <v>3782</v>
      </c>
      <c r="E601" s="2">
        <v>118.7824</v>
      </c>
      <c r="F601" s="2" t="s">
        <v>6081</v>
      </c>
      <c r="G601" s="10"/>
      <c r="H601" s="10">
        <v>15</v>
      </c>
      <c r="I601" s="11">
        <v>4</v>
      </c>
      <c r="J601" s="12">
        <v>1.0000000000000001E-9</v>
      </c>
      <c r="K601" s="10">
        <v>66.83</v>
      </c>
      <c r="L601" s="11" t="s">
        <v>6068</v>
      </c>
      <c r="M601" s="11">
        <f>($V$5/(Table414[[#This Row],[modified  Half Life]]*Table414[[#This Row],[Order of Magnatude]]))</f>
        <v>0</v>
      </c>
      <c r="N601" s="11"/>
      <c r="O601" s="11"/>
      <c r="P601" s="11"/>
      <c r="Q601" s="11"/>
      <c r="R601" s="11"/>
    </row>
    <row r="602" spans="1:18" x14ac:dyDescent="0.25">
      <c r="A602" s="10">
        <v>77</v>
      </c>
      <c r="B602" s="10">
        <v>115</v>
      </c>
      <c r="C602" s="10">
        <v>192</v>
      </c>
      <c r="D602" s="10" t="s">
        <v>3782</v>
      </c>
      <c r="E602" s="2">
        <v>118.7824</v>
      </c>
      <c r="F602" s="2" t="s">
        <v>6081</v>
      </c>
      <c r="G602" s="10"/>
      <c r="H602" s="10">
        <v>17.399999999999999</v>
      </c>
      <c r="I602" s="11">
        <v>26</v>
      </c>
      <c r="J602" s="12">
        <v>1.0000000000000001E-9</v>
      </c>
      <c r="K602" s="10">
        <v>48.056800000000003</v>
      </c>
      <c r="L602" s="11" t="s">
        <v>6073</v>
      </c>
      <c r="M602" s="11">
        <f>($V$5/(Table414[[#This Row],[modified  Half Life]]*Table414[[#This Row],[Order of Magnatude]]))</f>
        <v>0</v>
      </c>
      <c r="N602" s="11"/>
      <c r="O602" s="11"/>
      <c r="P602" s="11"/>
      <c r="Q602" s="11"/>
      <c r="R602" s="11"/>
    </row>
    <row r="603" spans="1:18" x14ac:dyDescent="0.25">
      <c r="A603" s="10">
        <v>77</v>
      </c>
      <c r="B603" s="10">
        <v>115</v>
      </c>
      <c r="C603" s="10">
        <v>192</v>
      </c>
      <c r="D603" s="10" t="s">
        <v>3782</v>
      </c>
      <c r="E603" s="2">
        <v>168.14</v>
      </c>
      <c r="F603" s="2" t="s">
        <v>6079</v>
      </c>
      <c r="G603" s="10"/>
      <c r="H603" s="10">
        <v>15</v>
      </c>
      <c r="I603" s="11"/>
      <c r="J603" s="12">
        <v>1.0000000000000001E-9</v>
      </c>
      <c r="K603" s="10">
        <v>34.520000000000003</v>
      </c>
      <c r="L603" s="11" t="s">
        <v>6069</v>
      </c>
      <c r="M603" s="11">
        <f>($V$5/(Table414[[#This Row],[modified  Half Life]]*Table414[[#This Row],[Order of Magnatude]]))</f>
        <v>0</v>
      </c>
      <c r="N603" s="11"/>
      <c r="O603" s="11"/>
      <c r="P603" s="11"/>
      <c r="Q603" s="11"/>
      <c r="R603" s="11"/>
    </row>
    <row r="604" spans="1:18" x14ac:dyDescent="0.25">
      <c r="A604" s="10">
        <v>77</v>
      </c>
      <c r="B604" s="10">
        <v>115</v>
      </c>
      <c r="C604" s="10">
        <v>192</v>
      </c>
      <c r="D604" s="10" t="s">
        <v>3782</v>
      </c>
      <c r="E604" s="2">
        <v>66.83</v>
      </c>
      <c r="F604" s="2" t="s">
        <v>6084</v>
      </c>
      <c r="G604" s="10"/>
      <c r="H604" s="10">
        <v>15</v>
      </c>
      <c r="I604" s="11"/>
      <c r="J604" s="12">
        <v>1.0000000000000001E-9</v>
      </c>
      <c r="K604" s="10">
        <v>118.7817</v>
      </c>
      <c r="L604" s="11" t="s">
        <v>6081</v>
      </c>
      <c r="M604" s="11">
        <f>($V$5/(Table414[[#This Row],[modified  Half Life]]*Table414[[#This Row],[Order of Magnatude]]))</f>
        <v>0</v>
      </c>
      <c r="N604" s="11"/>
      <c r="O604" s="11"/>
      <c r="P604" s="11"/>
      <c r="Q604" s="11"/>
      <c r="R604" s="11"/>
    </row>
    <row r="605" spans="1:18" x14ac:dyDescent="0.25">
      <c r="A605" s="10">
        <v>77</v>
      </c>
      <c r="B605" s="10">
        <v>121</v>
      </c>
      <c r="C605" s="10">
        <v>198</v>
      </c>
      <c r="D605" s="10" t="s">
        <v>3782</v>
      </c>
      <c r="E605" s="2">
        <v>116.4</v>
      </c>
      <c r="F605" s="2" t="s">
        <v>6068</v>
      </c>
      <c r="G605" s="10"/>
      <c r="H605" s="10">
        <v>75</v>
      </c>
      <c r="I605" s="11">
        <v>9</v>
      </c>
      <c r="J605" s="12">
        <v>1.0000000000000001E-9</v>
      </c>
      <c r="K605" s="10">
        <v>116.4</v>
      </c>
      <c r="L605" s="11" t="s">
        <v>6068</v>
      </c>
      <c r="M605" s="11">
        <f>($V$5/(Table414[[#This Row],[modified  Half Life]]*Table414[[#This Row],[Order of Magnatude]]))</f>
        <v>0</v>
      </c>
      <c r="N605" s="11"/>
      <c r="O605" s="11"/>
      <c r="P605" s="11"/>
      <c r="Q605" s="11"/>
      <c r="R605" s="11"/>
    </row>
    <row r="606" spans="1:18" x14ac:dyDescent="0.25">
      <c r="A606" s="11">
        <v>36</v>
      </c>
      <c r="B606" s="11">
        <v>36</v>
      </c>
      <c r="C606" s="11">
        <v>72</v>
      </c>
      <c r="D606" s="11" t="s">
        <v>310</v>
      </c>
      <c r="E606" s="2">
        <v>671</v>
      </c>
      <c r="F606" s="2" t="s">
        <v>6069</v>
      </c>
      <c r="G606" s="11"/>
      <c r="H606" s="11">
        <v>26.3</v>
      </c>
      <c r="I606" s="11">
        <v>21</v>
      </c>
      <c r="J606" s="12">
        <v>1.0000000000000001E-9</v>
      </c>
      <c r="K606" s="11">
        <v>671</v>
      </c>
      <c r="L606" s="11"/>
      <c r="M606" s="11">
        <f>($V$5/(Table414[[#This Row],[modified  Half Life]]*Table414[[#This Row],[Order of Magnatude]]))</f>
        <v>0</v>
      </c>
      <c r="N606" s="11"/>
      <c r="O606" s="11"/>
      <c r="P606" s="11"/>
      <c r="Q606" s="11"/>
      <c r="R606" s="11"/>
    </row>
    <row r="607" spans="1:18" x14ac:dyDescent="0.25">
      <c r="A607" s="10">
        <v>36</v>
      </c>
      <c r="B607" s="10">
        <v>37</v>
      </c>
      <c r="C607" s="10">
        <v>73</v>
      </c>
      <c r="D607" s="10" t="s">
        <v>310</v>
      </c>
      <c r="E607" s="2">
        <v>433.66</v>
      </c>
      <c r="F607" s="2" t="s">
        <v>6079</v>
      </c>
      <c r="G607" s="10"/>
      <c r="H607" s="10">
        <v>107</v>
      </c>
      <c r="I607" s="10">
        <v>10</v>
      </c>
      <c r="J607" s="13">
        <v>1.0000000000000001E-9</v>
      </c>
      <c r="K607" s="10">
        <v>40.799999999999997</v>
      </c>
      <c r="L607" s="10"/>
      <c r="M607" s="10">
        <f>($V$5/(Table414[[#This Row],[modified  Half Life]]*Table414[[#This Row],[Order of Magnatude]]))</f>
        <v>0</v>
      </c>
      <c r="N607" s="10"/>
      <c r="O607" s="10"/>
      <c r="P607" s="10"/>
      <c r="Q607" s="10"/>
      <c r="R607" s="10"/>
    </row>
    <row r="608" spans="1:18" x14ac:dyDescent="0.25">
      <c r="A608" s="11">
        <v>36</v>
      </c>
      <c r="B608" s="11">
        <v>37</v>
      </c>
      <c r="C608" s="11">
        <v>73</v>
      </c>
      <c r="D608" s="11" t="s">
        <v>310</v>
      </c>
      <c r="E608" s="2">
        <v>433.66</v>
      </c>
      <c r="F608" s="2" t="s">
        <v>6079</v>
      </c>
      <c r="G608" s="11"/>
      <c r="H608" s="11">
        <v>107</v>
      </c>
      <c r="I608" s="11">
        <v>10</v>
      </c>
      <c r="J608" s="12">
        <v>1.0000000000000001E-9</v>
      </c>
      <c r="K608" s="11">
        <v>65.8</v>
      </c>
      <c r="L608" s="11"/>
      <c r="M608" s="11">
        <f>($V$5/(Table414[[#This Row],[modified  Half Life]]*Table414[[#This Row],[Order of Magnatude]]))</f>
        <v>0</v>
      </c>
      <c r="N608" s="11"/>
      <c r="O608" s="11"/>
      <c r="P608" s="11"/>
      <c r="Q608" s="11"/>
      <c r="R608" s="11"/>
    </row>
    <row r="609" spans="1:18" x14ac:dyDescent="0.25">
      <c r="A609" s="10">
        <v>36</v>
      </c>
      <c r="B609" s="10">
        <v>38</v>
      </c>
      <c r="C609" s="10">
        <v>74</v>
      </c>
      <c r="D609" s="10" t="s">
        <v>310</v>
      </c>
      <c r="E609" s="2">
        <v>509.25</v>
      </c>
      <c r="F609" s="2" t="s">
        <v>6070</v>
      </c>
      <c r="G609" s="10"/>
      <c r="H609" s="10">
        <v>13.4</v>
      </c>
      <c r="I609" s="10">
        <v>7</v>
      </c>
      <c r="J609" s="13">
        <v>1.0000000000000001E-9</v>
      </c>
      <c r="K609" s="10">
        <v>509.4</v>
      </c>
      <c r="L609" s="10">
        <v>17</v>
      </c>
      <c r="M609" s="10">
        <f>($V$5/(Table414[[#This Row],[modified  Half Life]]*Table414[[#This Row],[Order of Magnatude]]))</f>
        <v>0</v>
      </c>
      <c r="N609" s="10"/>
      <c r="O609" s="10"/>
      <c r="P609" s="10"/>
      <c r="Q609" s="10"/>
      <c r="R609" s="10"/>
    </row>
    <row r="610" spans="1:18" x14ac:dyDescent="0.25">
      <c r="A610" s="11">
        <v>36</v>
      </c>
      <c r="B610" s="11">
        <v>38</v>
      </c>
      <c r="C610" s="11">
        <v>74</v>
      </c>
      <c r="D610" s="11" t="s">
        <v>310</v>
      </c>
      <c r="E610" s="2">
        <v>509.25</v>
      </c>
      <c r="F610" s="2" t="s">
        <v>6070</v>
      </c>
      <c r="G610" s="11"/>
      <c r="H610" s="11">
        <v>13.4</v>
      </c>
      <c r="I610" s="11">
        <v>7</v>
      </c>
      <c r="J610" s="12">
        <v>1.0000000000000001E-9</v>
      </c>
      <c r="K610" s="11">
        <v>53.23</v>
      </c>
      <c r="L610" s="11">
        <v>14</v>
      </c>
      <c r="M610" s="11">
        <f>($V$5/(Table414[[#This Row],[modified  Half Life]]*Table414[[#This Row],[Order of Magnatude]]))</f>
        <v>0</v>
      </c>
      <c r="N610" s="11"/>
      <c r="O610" s="11"/>
      <c r="P610" s="11"/>
      <c r="Q610" s="11"/>
      <c r="R610" s="11"/>
    </row>
    <row r="611" spans="1:18" x14ac:dyDescent="0.25">
      <c r="A611" s="11">
        <v>36</v>
      </c>
      <c r="B611" s="11">
        <v>41</v>
      </c>
      <c r="C611" s="11">
        <v>77</v>
      </c>
      <c r="D611" s="11" t="s">
        <v>310</v>
      </c>
      <c r="E611" s="2">
        <v>66.5</v>
      </c>
      <c r="F611" s="2" t="s">
        <v>6072</v>
      </c>
      <c r="G611" s="11"/>
      <c r="H611" s="11">
        <v>118</v>
      </c>
      <c r="I611" s="11">
        <v>12</v>
      </c>
      <c r="J611" s="12">
        <v>1.0000000000000001E-9</v>
      </c>
      <c r="K611" s="11">
        <v>66.52</v>
      </c>
      <c r="L611" s="11">
        <v>5</v>
      </c>
      <c r="M611" s="11">
        <f>($V$5/(Table414[[#This Row],[modified  Half Life]]*Table414[[#This Row],[Order of Magnatude]]))</f>
        <v>0</v>
      </c>
      <c r="N611" s="11"/>
      <c r="O611" s="11"/>
      <c r="P611" s="11"/>
      <c r="Q611" s="11"/>
      <c r="R611" s="11"/>
    </row>
    <row r="612" spans="1:18" x14ac:dyDescent="0.25">
      <c r="A612" s="10">
        <v>36</v>
      </c>
      <c r="B612" s="10">
        <v>43</v>
      </c>
      <c r="C612" s="10">
        <v>79</v>
      </c>
      <c r="D612" s="10" t="s">
        <v>310</v>
      </c>
      <c r="E612" s="2">
        <v>147.06</v>
      </c>
      <c r="F612" s="2" t="s">
        <v>6071</v>
      </c>
      <c r="G612" s="10"/>
      <c r="H612" s="10">
        <v>78.7</v>
      </c>
      <c r="I612" s="10">
        <v>10</v>
      </c>
      <c r="J612" s="13">
        <v>1.0000000000000001E-9</v>
      </c>
      <c r="K612" s="10">
        <v>147.08000000000001</v>
      </c>
      <c r="L612" s="10">
        <v>10</v>
      </c>
      <c r="M612" s="10">
        <f>($V$5/(Table414[[#This Row],[modified  Half Life]]*Table414[[#This Row],[Order of Magnatude]]))</f>
        <v>0</v>
      </c>
      <c r="N612" s="10"/>
      <c r="O612" s="10"/>
      <c r="P612" s="10"/>
      <c r="Q612" s="10"/>
      <c r="R612" s="10"/>
    </row>
    <row r="613" spans="1:18" x14ac:dyDescent="0.25">
      <c r="A613" s="11">
        <v>36</v>
      </c>
      <c r="B613" s="11">
        <v>43</v>
      </c>
      <c r="C613" s="11">
        <v>79</v>
      </c>
      <c r="D613" s="11" t="s">
        <v>310</v>
      </c>
      <c r="E613" s="2">
        <v>147.06</v>
      </c>
      <c r="F613" s="2" t="s">
        <v>6071</v>
      </c>
      <c r="G613" s="11"/>
      <c r="H613" s="11">
        <v>78.7</v>
      </c>
      <c r="I613" s="11">
        <v>10</v>
      </c>
      <c r="J613" s="12">
        <v>1.0000000000000001E-9</v>
      </c>
      <c r="K613" s="11">
        <v>17.3</v>
      </c>
      <c r="L613" s="11">
        <v>1</v>
      </c>
      <c r="M613" s="11">
        <f>($V$5/(Table414[[#This Row],[modified  Half Life]]*Table414[[#This Row],[Order of Magnatude]]))</f>
        <v>0</v>
      </c>
      <c r="N613" s="11"/>
      <c r="O613" s="11"/>
      <c r="P613" s="11"/>
      <c r="Q613" s="11"/>
      <c r="R613" s="11"/>
    </row>
    <row r="614" spans="1:18" x14ac:dyDescent="0.25">
      <c r="A614" s="11">
        <v>36</v>
      </c>
      <c r="B614" s="11">
        <v>47</v>
      </c>
      <c r="C614" s="11">
        <v>83</v>
      </c>
      <c r="D614" s="11" t="s">
        <v>310</v>
      </c>
      <c r="E614" s="2">
        <v>9.4056999999999995</v>
      </c>
      <c r="F614" s="2" t="s">
        <v>6071</v>
      </c>
      <c r="G614" s="11"/>
      <c r="H614" s="11">
        <v>156.80000000000001</v>
      </c>
      <c r="I614" s="11">
        <v>5</v>
      </c>
      <c r="J614" s="12">
        <v>1.0000000000000001E-9</v>
      </c>
      <c r="K614" s="11">
        <v>9.4056999999999995</v>
      </c>
      <c r="L614" s="11">
        <v>6</v>
      </c>
      <c r="M614" s="11">
        <f>($V$5/(Table414[[#This Row],[modified  Half Life]]*Table414[[#This Row],[Order of Magnatude]]))</f>
        <v>0</v>
      </c>
      <c r="N614" s="11"/>
      <c r="O614" s="11"/>
      <c r="P614" s="11"/>
      <c r="Q614" s="11"/>
      <c r="R614" s="11"/>
    </row>
    <row r="615" spans="1:18" x14ac:dyDescent="0.25">
      <c r="A615" s="11">
        <v>36</v>
      </c>
      <c r="B615" s="11">
        <v>48</v>
      </c>
      <c r="C615" s="11">
        <v>84</v>
      </c>
      <c r="D615" s="11" t="s">
        <v>310</v>
      </c>
      <c r="E615" s="2">
        <v>3236.07</v>
      </c>
      <c r="F615" s="2" t="s">
        <v>6081</v>
      </c>
      <c r="G615" s="11"/>
      <c r="H615" s="11">
        <v>43.7</v>
      </c>
      <c r="I615" s="11">
        <v>21</v>
      </c>
      <c r="J615" s="12">
        <v>1.0000000000000001E-9</v>
      </c>
      <c r="K615" s="11">
        <v>169.3</v>
      </c>
      <c r="L615" s="11"/>
      <c r="M615" s="11">
        <f>($V$5/(Table414[[#This Row],[modified  Half Life]]*Table414[[#This Row],[Order of Magnatude]]))</f>
        <v>0</v>
      </c>
      <c r="N615" s="11"/>
      <c r="O615" s="11"/>
      <c r="P615" s="11"/>
      <c r="Q615" s="11"/>
      <c r="R615" s="11"/>
    </row>
    <row r="616" spans="1:18" x14ac:dyDescent="0.25">
      <c r="A616" s="10">
        <v>36</v>
      </c>
      <c r="B616" s="10">
        <v>53</v>
      </c>
      <c r="C616" s="10">
        <v>89</v>
      </c>
      <c r="D616" s="10" t="s">
        <v>310</v>
      </c>
      <c r="E616" s="2">
        <v>28.59</v>
      </c>
      <c r="F616" s="2" t="s">
        <v>6065</v>
      </c>
      <c r="G616" s="10"/>
      <c r="H616" s="10">
        <v>21.7</v>
      </c>
      <c r="I616" s="10">
        <v>13</v>
      </c>
      <c r="J616" s="13">
        <v>1.0000000000000001E-9</v>
      </c>
      <c r="K616" s="10">
        <v>28.51</v>
      </c>
      <c r="L616" s="10">
        <v>10</v>
      </c>
      <c r="M616" s="10">
        <f>($V$5/(Table414[[#This Row],[modified  Half Life]]*Table414[[#This Row],[Order of Magnatude]]))</f>
        <v>0</v>
      </c>
      <c r="N616" s="10"/>
      <c r="O616" s="10"/>
      <c r="P616" s="10"/>
      <c r="Q616" s="10"/>
      <c r="R616" s="10"/>
    </row>
    <row r="617" spans="1:18" x14ac:dyDescent="0.25">
      <c r="A617" s="10">
        <v>36</v>
      </c>
      <c r="B617" s="10">
        <v>55</v>
      </c>
      <c r="C617" s="10">
        <v>91</v>
      </c>
      <c r="D617" s="10" t="s">
        <v>310</v>
      </c>
      <c r="E617" s="2">
        <v>144.30000000000001</v>
      </c>
      <c r="F617" s="2" t="s">
        <v>6071</v>
      </c>
      <c r="G617" s="10"/>
      <c r="H617" s="10">
        <v>56</v>
      </c>
      <c r="I617" s="10"/>
      <c r="J617" s="13">
        <v>1.0000000000000001E-9</v>
      </c>
      <c r="K617" s="10">
        <v>144.1</v>
      </c>
      <c r="L617" s="10"/>
      <c r="M617" s="10">
        <f>($V$5/(Table414[[#This Row],[modified  Half Life]]*Table414[[#This Row],[Order of Magnatude]]))</f>
        <v>0</v>
      </c>
      <c r="N617" s="10"/>
      <c r="O617" s="10"/>
      <c r="P617" s="10"/>
      <c r="Q617" s="10"/>
      <c r="R617" s="10"/>
    </row>
    <row r="618" spans="1:18" x14ac:dyDescent="0.25">
      <c r="A618" s="11">
        <v>36</v>
      </c>
      <c r="B618" s="11">
        <v>57</v>
      </c>
      <c r="C618" s="11">
        <v>93</v>
      </c>
      <c r="D618" s="11" t="s">
        <v>310</v>
      </c>
      <c r="E618" s="2">
        <v>354.85</v>
      </c>
      <c r="F618" s="2" t="s">
        <v>6086</v>
      </c>
      <c r="G618" s="11"/>
      <c r="H618" s="11">
        <v>10</v>
      </c>
      <c r="I618" s="11">
        <v>2</v>
      </c>
      <c r="J618" s="12">
        <v>1.0000000000000001E-9</v>
      </c>
      <c r="K618" s="11">
        <v>237.4</v>
      </c>
      <c r="L618" s="11">
        <v>2</v>
      </c>
      <c r="M618" s="11">
        <f>($V$5/(Table414[[#This Row],[modified  Half Life]]*Table414[[#This Row],[Order of Magnatude]]))</f>
        <v>0</v>
      </c>
      <c r="N618" s="11"/>
      <c r="O618" s="11"/>
      <c r="P618" s="11"/>
      <c r="Q618" s="11"/>
      <c r="R618" s="11"/>
    </row>
    <row r="619" spans="1:18" x14ac:dyDescent="0.25">
      <c r="A619" s="10">
        <v>57</v>
      </c>
      <c r="B619" s="10">
        <v>73</v>
      </c>
      <c r="C619" s="10">
        <v>130</v>
      </c>
      <c r="D619" s="10" t="s">
        <v>1760</v>
      </c>
      <c r="E619" s="2">
        <v>214</v>
      </c>
      <c r="F619" s="2" t="s">
        <v>6065</v>
      </c>
      <c r="G619" s="10"/>
      <c r="H619" s="10">
        <v>33</v>
      </c>
      <c r="I619" s="10">
        <v>1</v>
      </c>
      <c r="J619" s="13">
        <v>1.0000000000000001E-9</v>
      </c>
      <c r="K619" s="10">
        <v>105.1</v>
      </c>
      <c r="L619" s="10">
        <v>2</v>
      </c>
      <c r="M619" s="10">
        <f>($V$5/(Table414[[#This Row],[modified  Half Life]]*Table414[[#This Row],[Order of Magnatude]]))</f>
        <v>0</v>
      </c>
      <c r="N619" s="10"/>
      <c r="O619" s="10"/>
      <c r="P619" s="10"/>
      <c r="Q619" s="10"/>
      <c r="R619" s="10"/>
    </row>
    <row r="620" spans="1:18" x14ac:dyDescent="0.25">
      <c r="A620" s="11">
        <v>57</v>
      </c>
      <c r="B620" s="11">
        <v>73</v>
      </c>
      <c r="C620" s="11">
        <v>130</v>
      </c>
      <c r="D620" s="11" t="s">
        <v>1760</v>
      </c>
      <c r="E620" s="2">
        <v>319.10000000000002</v>
      </c>
      <c r="F620" s="2" t="s">
        <v>6065</v>
      </c>
      <c r="G620" s="11"/>
      <c r="H620" s="11">
        <v>77</v>
      </c>
      <c r="I620" s="11">
        <v>10</v>
      </c>
      <c r="J620" s="12">
        <v>1.0000000000000001E-9</v>
      </c>
      <c r="K620" s="11">
        <v>131.1</v>
      </c>
      <c r="L620" s="11">
        <v>2</v>
      </c>
      <c r="M620" s="11">
        <f>($V$5/(Table414[[#This Row],[modified  Half Life]]*Table414[[#This Row],[Order of Magnatude]]))</f>
        <v>0</v>
      </c>
      <c r="N620" s="11"/>
      <c r="O620" s="11"/>
      <c r="P620" s="11"/>
      <c r="Q620" s="11"/>
      <c r="R620" s="11"/>
    </row>
    <row r="621" spans="1:18" x14ac:dyDescent="0.25">
      <c r="A621" s="11">
        <v>57</v>
      </c>
      <c r="B621" s="11">
        <v>73</v>
      </c>
      <c r="C621" s="11">
        <v>130</v>
      </c>
      <c r="D621" s="11" t="s">
        <v>1760</v>
      </c>
      <c r="E621" s="2">
        <v>319.10000000000002</v>
      </c>
      <c r="F621" s="2" t="s">
        <v>6065</v>
      </c>
      <c r="G621" s="11"/>
      <c r="H621" s="11">
        <v>33</v>
      </c>
      <c r="I621" s="11">
        <v>1</v>
      </c>
      <c r="J621" s="12">
        <v>1.0000000000000001E-9</v>
      </c>
      <c r="K621" s="11">
        <v>82.5</v>
      </c>
      <c r="L621" s="11">
        <v>2</v>
      </c>
      <c r="M621" s="11">
        <f>($V$5/(Table414[[#This Row],[modified  Half Life]]*Table414[[#This Row],[Order of Magnatude]]))</f>
        <v>0</v>
      </c>
      <c r="N621" s="11"/>
      <c r="O621" s="11"/>
      <c r="P621" s="11"/>
      <c r="Q621" s="11"/>
      <c r="R621" s="11"/>
    </row>
    <row r="622" spans="1:18" x14ac:dyDescent="0.25">
      <c r="A622" s="11">
        <v>57</v>
      </c>
      <c r="B622" s="11">
        <v>74</v>
      </c>
      <c r="C622" s="11">
        <v>131</v>
      </c>
      <c r="D622" s="11" t="s">
        <v>1760</v>
      </c>
      <c r="E622" s="2">
        <v>2121.8000000000002</v>
      </c>
      <c r="F622" s="2" t="s">
        <v>6065</v>
      </c>
      <c r="G622" s="11"/>
      <c r="H622" s="11">
        <v>37.200000000000003</v>
      </c>
      <c r="I622" s="11">
        <v>2</v>
      </c>
      <c r="J622" s="12">
        <v>1.0000000000000001E-9</v>
      </c>
      <c r="K622" s="11">
        <v>711.3</v>
      </c>
      <c r="L622" s="11">
        <v>8</v>
      </c>
      <c r="M622" s="11">
        <f>($V$5/(Table414[[#This Row],[modified  Half Life]]*Table414[[#This Row],[Order of Magnatude]]))</f>
        <v>0</v>
      </c>
      <c r="N622" s="11"/>
      <c r="O622" s="11"/>
      <c r="P622" s="11"/>
      <c r="Q622" s="11"/>
      <c r="R622" s="11"/>
    </row>
    <row r="623" spans="1:18" x14ac:dyDescent="0.25">
      <c r="A623" s="11">
        <v>57</v>
      </c>
      <c r="B623" s="11">
        <v>74</v>
      </c>
      <c r="C623" s="11">
        <v>131</v>
      </c>
      <c r="D623" s="11" t="s">
        <v>1760</v>
      </c>
      <c r="E623" s="2">
        <v>304.60000000000002</v>
      </c>
      <c r="F623" s="2" t="s">
        <v>6087</v>
      </c>
      <c r="G623" s="11"/>
      <c r="H623" s="11">
        <v>37.200000000000003</v>
      </c>
      <c r="I623" s="11">
        <v>2</v>
      </c>
      <c r="J623" s="12">
        <v>1.0000000000000001E-9</v>
      </c>
      <c r="K623" s="11">
        <v>947.6</v>
      </c>
      <c r="L623" s="11">
        <v>1</v>
      </c>
      <c r="M623" s="11">
        <f>($V$5/(Table414[[#This Row],[modified  Half Life]]*Table414[[#This Row],[Order of Magnatude]]))</f>
        <v>0</v>
      </c>
      <c r="N623" s="11"/>
      <c r="O623" s="11"/>
      <c r="P623" s="11"/>
      <c r="Q623" s="11"/>
      <c r="R623" s="11"/>
    </row>
    <row r="624" spans="1:18" x14ac:dyDescent="0.25">
      <c r="A624" s="10">
        <v>57</v>
      </c>
      <c r="B624" s="10">
        <v>76</v>
      </c>
      <c r="C624" s="10">
        <v>133</v>
      </c>
      <c r="D624" s="10" t="s">
        <v>1760</v>
      </c>
      <c r="E624" s="2">
        <v>535.59500000000003</v>
      </c>
      <c r="F624" s="2" t="s">
        <v>6088</v>
      </c>
      <c r="G624" s="10"/>
      <c r="H624" s="10">
        <v>62</v>
      </c>
      <c r="I624" s="10">
        <v>4</v>
      </c>
      <c r="J624" s="13">
        <v>1.0000000000000001E-9</v>
      </c>
      <c r="K624" s="10">
        <v>535</v>
      </c>
      <c r="L624" s="10"/>
      <c r="M624" s="10">
        <f>($V$5/(Table414[[#This Row],[modified  Half Life]]*Table414[[#This Row],[Order of Magnatude]]))</f>
        <v>0</v>
      </c>
      <c r="N624" s="10"/>
      <c r="O624" s="10"/>
      <c r="P624" s="10"/>
      <c r="Q624" s="10"/>
      <c r="R624" s="10"/>
    </row>
    <row r="625" spans="1:18" x14ac:dyDescent="0.25">
      <c r="A625" s="11">
        <v>57</v>
      </c>
      <c r="B625" s="11">
        <v>76</v>
      </c>
      <c r="C625" s="11">
        <v>133</v>
      </c>
      <c r="D625" s="11" t="s">
        <v>1760</v>
      </c>
      <c r="E625" s="2">
        <v>535.59500000000003</v>
      </c>
      <c r="F625" s="2" t="s">
        <v>6088</v>
      </c>
      <c r="G625" s="11"/>
      <c r="H625" s="11">
        <v>62</v>
      </c>
      <c r="I625" s="11">
        <v>4</v>
      </c>
      <c r="J625" s="12">
        <v>1.0000000000000001E-9</v>
      </c>
      <c r="K625" s="11">
        <v>404.78</v>
      </c>
      <c r="L625" s="11">
        <v>4</v>
      </c>
      <c r="M625" s="11">
        <f>($V$5/(Table414[[#This Row],[modified  Half Life]]*Table414[[#This Row],[Order of Magnatude]]))</f>
        <v>0</v>
      </c>
      <c r="N625" s="11"/>
      <c r="O625" s="11"/>
      <c r="P625" s="11"/>
      <c r="Q625" s="11"/>
      <c r="R625" s="11"/>
    </row>
    <row r="626" spans="1:18" x14ac:dyDescent="0.25">
      <c r="A626" s="10">
        <v>57</v>
      </c>
      <c r="B626" s="10">
        <v>76</v>
      </c>
      <c r="C626" s="10">
        <v>133</v>
      </c>
      <c r="D626" s="10" t="s">
        <v>1760</v>
      </c>
      <c r="E626" s="2">
        <v>535.59500000000003</v>
      </c>
      <c r="F626" s="2" t="s">
        <v>6088</v>
      </c>
      <c r="G626" s="10"/>
      <c r="H626" s="10">
        <v>62</v>
      </c>
      <c r="I626" s="10">
        <v>4</v>
      </c>
      <c r="J626" s="13">
        <v>1.0000000000000001E-9</v>
      </c>
      <c r="K626" s="10">
        <v>58.39</v>
      </c>
      <c r="L626" s="10">
        <v>3</v>
      </c>
      <c r="M626" s="10">
        <f>($V$5/(Table414[[#This Row],[modified  Half Life]]*Table414[[#This Row],[Order of Magnatude]]))</f>
        <v>0</v>
      </c>
      <c r="N626" s="10"/>
      <c r="O626" s="10"/>
      <c r="P626" s="10"/>
      <c r="Q626" s="10"/>
      <c r="R626" s="10"/>
    </row>
    <row r="627" spans="1:18" x14ac:dyDescent="0.25">
      <c r="A627" s="10">
        <v>57</v>
      </c>
      <c r="B627" s="10">
        <v>78</v>
      </c>
      <c r="C627" s="10">
        <v>135</v>
      </c>
      <c r="D627" s="10" t="s">
        <v>1760</v>
      </c>
      <c r="E627" s="2">
        <v>2738.43</v>
      </c>
      <c r="F627" s="2" t="s">
        <v>6087</v>
      </c>
      <c r="G627" s="10"/>
      <c r="H627" s="10">
        <v>25.3</v>
      </c>
      <c r="I627" s="10">
        <v>3</v>
      </c>
      <c r="J627" s="13">
        <v>1.0000000000000001E-9</v>
      </c>
      <c r="K627" s="10">
        <v>470.6</v>
      </c>
      <c r="L627" s="10">
        <v>1</v>
      </c>
      <c r="M627" s="10">
        <f>($V$5/(Table414[[#This Row],[modified  Half Life]]*Table414[[#This Row],[Order of Magnatude]]))</f>
        <v>0</v>
      </c>
      <c r="N627" s="10"/>
      <c r="O627" s="10"/>
      <c r="P627" s="10"/>
      <c r="Q627" s="10"/>
      <c r="R627" s="10"/>
    </row>
    <row r="628" spans="1:18" x14ac:dyDescent="0.25">
      <c r="A628" s="10">
        <v>57</v>
      </c>
      <c r="B628" s="10">
        <v>79</v>
      </c>
      <c r="C628" s="10">
        <v>136</v>
      </c>
      <c r="D628" s="10" t="s">
        <v>1760</v>
      </c>
      <c r="E628" s="2">
        <v>2520.6</v>
      </c>
      <c r="F628" s="2" t="s">
        <v>6066</v>
      </c>
      <c r="G628" s="10"/>
      <c r="H628" s="10">
        <v>17</v>
      </c>
      <c r="I628" s="10">
        <v>4</v>
      </c>
      <c r="J628" s="13">
        <v>1.0000000000000001E-9</v>
      </c>
      <c r="K628" s="10">
        <v>130.19999999999999</v>
      </c>
      <c r="L628" s="10">
        <v>2</v>
      </c>
      <c r="M628" s="10">
        <f>($V$5/(Table414[[#This Row],[modified  Half Life]]*Table414[[#This Row],[Order of Magnatude]]))</f>
        <v>0</v>
      </c>
      <c r="N628" s="10"/>
      <c r="O628" s="10"/>
      <c r="P628" s="10"/>
      <c r="Q628" s="10"/>
      <c r="R628" s="10"/>
    </row>
    <row r="629" spans="1:18" x14ac:dyDescent="0.25">
      <c r="A629" s="11">
        <v>57</v>
      </c>
      <c r="B629" s="11">
        <v>79</v>
      </c>
      <c r="C629" s="11">
        <v>136</v>
      </c>
      <c r="D629" s="11" t="s">
        <v>1760</v>
      </c>
      <c r="E629" s="2">
        <v>2520.6</v>
      </c>
      <c r="F629" s="2" t="s">
        <v>6066</v>
      </c>
      <c r="G629" s="11"/>
      <c r="H629" s="11">
        <v>187</v>
      </c>
      <c r="I629" s="11">
        <v>27</v>
      </c>
      <c r="J629" s="12">
        <v>1.0000000000000001E-9</v>
      </c>
      <c r="K629" s="11">
        <v>149</v>
      </c>
      <c r="L629" s="11">
        <v>2</v>
      </c>
      <c r="M629" s="11">
        <f>($V$5/(Table414[[#This Row],[modified  Half Life]]*Table414[[#This Row],[Order of Magnatude]]))</f>
        <v>0</v>
      </c>
      <c r="N629" s="11"/>
      <c r="O629" s="11"/>
      <c r="P629" s="11"/>
      <c r="Q629" s="11"/>
      <c r="R629" s="11"/>
    </row>
    <row r="630" spans="1:18" x14ac:dyDescent="0.25">
      <c r="A630" s="11">
        <v>57</v>
      </c>
      <c r="B630" s="11">
        <v>79</v>
      </c>
      <c r="C630" s="11">
        <v>136</v>
      </c>
      <c r="D630" s="11" t="s">
        <v>1760</v>
      </c>
      <c r="E630" s="2">
        <v>259.5</v>
      </c>
      <c r="F630" s="2" t="s">
        <v>6168</v>
      </c>
      <c r="G630" s="11"/>
      <c r="H630" s="11">
        <v>17</v>
      </c>
      <c r="I630" s="11">
        <v>4</v>
      </c>
      <c r="J630" s="12">
        <v>1.0000000000000001E-9</v>
      </c>
      <c r="K630" s="11">
        <v>248.4</v>
      </c>
      <c r="L630" s="11">
        <v>2</v>
      </c>
      <c r="M630" s="11">
        <f>($V$5/(Table414[[#This Row],[modified  Half Life]]*Table414[[#This Row],[Order of Magnatude]]))</f>
        <v>0</v>
      </c>
      <c r="N630" s="11"/>
      <c r="O630" s="11"/>
      <c r="P630" s="11"/>
      <c r="Q630" s="11"/>
      <c r="R630" s="11"/>
    </row>
    <row r="631" spans="1:18" x14ac:dyDescent="0.25">
      <c r="A631" s="11">
        <v>57</v>
      </c>
      <c r="B631" s="11">
        <v>79</v>
      </c>
      <c r="C631" s="11">
        <v>136</v>
      </c>
      <c r="D631" s="11" t="s">
        <v>1760</v>
      </c>
      <c r="E631" s="2">
        <v>270.13</v>
      </c>
      <c r="F631" s="2" t="s">
        <v>6086</v>
      </c>
      <c r="G631" s="11"/>
      <c r="H631" s="11">
        <v>187</v>
      </c>
      <c r="I631" s="11">
        <v>27</v>
      </c>
      <c r="J631" s="12">
        <v>1.0000000000000001E-9</v>
      </c>
      <c r="K631" s="11">
        <v>408.1</v>
      </c>
      <c r="L631" s="11">
        <v>2</v>
      </c>
      <c r="M631" s="11">
        <f>($V$5/(Table414[[#This Row],[modified  Half Life]]*Table414[[#This Row],[Order of Magnatude]]))</f>
        <v>0</v>
      </c>
      <c r="N631" s="11"/>
      <c r="O631" s="11"/>
      <c r="P631" s="11"/>
      <c r="Q631" s="11"/>
      <c r="R631" s="11"/>
    </row>
    <row r="632" spans="1:18" x14ac:dyDescent="0.25">
      <c r="A632" s="11">
        <v>57</v>
      </c>
      <c r="B632" s="11">
        <v>79</v>
      </c>
      <c r="C632" s="11">
        <v>136</v>
      </c>
      <c r="D632" s="11" t="s">
        <v>1760</v>
      </c>
      <c r="E632" s="2">
        <v>270.13</v>
      </c>
      <c r="F632" s="2" t="s">
        <v>6086</v>
      </c>
      <c r="G632" s="11"/>
      <c r="H632" s="11">
        <v>17</v>
      </c>
      <c r="I632" s="11">
        <v>4</v>
      </c>
      <c r="J632" s="12">
        <v>1.0000000000000001E-9</v>
      </c>
      <c r="K632" s="11">
        <v>98</v>
      </c>
      <c r="L632" s="11">
        <v>2</v>
      </c>
      <c r="M632" s="11">
        <f>($V$5/(Table414[[#This Row],[modified  Half Life]]*Table414[[#This Row],[Order of Magnatude]]))</f>
        <v>0</v>
      </c>
      <c r="N632" s="11"/>
      <c r="O632" s="11"/>
      <c r="P632" s="11"/>
      <c r="Q632" s="11"/>
      <c r="R632" s="11"/>
    </row>
    <row r="633" spans="1:18" x14ac:dyDescent="0.25">
      <c r="A633" s="10">
        <v>57</v>
      </c>
      <c r="B633" s="10">
        <v>80</v>
      </c>
      <c r="C633" s="10">
        <v>137</v>
      </c>
      <c r="D633" s="10" t="s">
        <v>1760</v>
      </c>
      <c r="E633" s="2">
        <v>10.59</v>
      </c>
      <c r="F633" s="2" t="s">
        <v>6066</v>
      </c>
      <c r="G633" s="10"/>
      <c r="H633" s="10">
        <v>342</v>
      </c>
      <c r="I633" s="10">
        <v>25</v>
      </c>
      <c r="J633" s="13">
        <v>1.0000000000000001E-9</v>
      </c>
      <c r="K633" s="10">
        <v>83.2</v>
      </c>
      <c r="L633" s="10"/>
      <c r="M633" s="10">
        <f>($V$5/(Table414[[#This Row],[modified  Half Life]]*Table414[[#This Row],[Order of Magnatude]]))</f>
        <v>0</v>
      </c>
      <c r="N633" s="10"/>
      <c r="O633" s="10"/>
      <c r="P633" s="10"/>
      <c r="Q633" s="10"/>
      <c r="R633" s="10"/>
    </row>
    <row r="634" spans="1:18" x14ac:dyDescent="0.25">
      <c r="A634" s="11">
        <v>57</v>
      </c>
      <c r="B634" s="11">
        <v>80</v>
      </c>
      <c r="C634" s="11">
        <v>137</v>
      </c>
      <c r="D634" s="11" t="s">
        <v>1760</v>
      </c>
      <c r="E634" s="2">
        <v>1869.5</v>
      </c>
      <c r="F634" s="2" t="s">
        <v>6088</v>
      </c>
      <c r="G634" s="11"/>
      <c r="H634" s="11">
        <v>89</v>
      </c>
      <c r="I634" s="11">
        <v>4</v>
      </c>
      <c r="J634" s="12">
        <v>1.0000000000000001E-9</v>
      </c>
      <c r="K634" s="11">
        <v>10.61</v>
      </c>
      <c r="L634" s="11">
        <v>5</v>
      </c>
      <c r="M634" s="11">
        <f>($V$5/(Table414[[#This Row],[modified  Half Life]]*Table414[[#This Row],[Order of Magnatude]]))</f>
        <v>0</v>
      </c>
      <c r="N634" s="11"/>
      <c r="O634" s="11"/>
      <c r="P634" s="11"/>
      <c r="Q634" s="11"/>
      <c r="R634" s="11"/>
    </row>
    <row r="635" spans="1:18" x14ac:dyDescent="0.25">
      <c r="A635" s="11">
        <v>57</v>
      </c>
      <c r="B635" s="11">
        <v>81</v>
      </c>
      <c r="C635" s="11">
        <v>138</v>
      </c>
      <c r="D635" s="11" t="s">
        <v>1760</v>
      </c>
      <c r="E635" s="2">
        <v>72.569999999999993</v>
      </c>
      <c r="F635" s="2" t="s">
        <v>6065</v>
      </c>
      <c r="G635" s="11"/>
      <c r="H635" s="11">
        <v>116</v>
      </c>
      <c r="I635" s="11">
        <v>5</v>
      </c>
      <c r="J635" s="12">
        <v>1.0000000000000001E-9</v>
      </c>
      <c r="K635" s="11">
        <v>72.569999999999993</v>
      </c>
      <c r="L635" s="11">
        <v>3</v>
      </c>
      <c r="M635" s="11">
        <f>($V$5/(Table414[[#This Row],[modified  Half Life]]*Table414[[#This Row],[Order of Magnatude]]))</f>
        <v>0</v>
      </c>
      <c r="N635" s="11"/>
      <c r="O635" s="11"/>
      <c r="P635" s="11"/>
      <c r="Q635" s="11"/>
      <c r="R635" s="11"/>
    </row>
    <row r="636" spans="1:18" x14ac:dyDescent="0.25">
      <c r="A636" s="11">
        <v>57</v>
      </c>
      <c r="B636" s="11">
        <v>82</v>
      </c>
      <c r="C636" s="11">
        <v>139</v>
      </c>
      <c r="D636" s="11" t="s">
        <v>1760</v>
      </c>
      <c r="E636" s="2">
        <v>1800.4</v>
      </c>
      <c r="F636" s="2" t="s">
        <v>6066</v>
      </c>
      <c r="G636" s="11"/>
      <c r="H636" s="11">
        <v>315</v>
      </c>
      <c r="I636" s="11">
        <v>35</v>
      </c>
      <c r="J636" s="12">
        <v>1.0000000000000001E-9</v>
      </c>
      <c r="K636" s="11">
        <v>88.7</v>
      </c>
      <c r="L636" s="11">
        <v>5</v>
      </c>
      <c r="M636" s="11">
        <f>($V$5/(Table414[[#This Row],[modified  Half Life]]*Table414[[#This Row],[Order of Magnatude]]))</f>
        <v>0</v>
      </c>
      <c r="N636" s="11"/>
      <c r="O636" s="11"/>
      <c r="P636" s="11"/>
      <c r="Q636" s="11"/>
      <c r="R636" s="11"/>
    </row>
    <row r="637" spans="1:18" x14ac:dyDescent="0.25">
      <c r="A637" s="10">
        <v>57</v>
      </c>
      <c r="B637" s="10">
        <v>89</v>
      </c>
      <c r="C637" s="10">
        <v>146</v>
      </c>
      <c r="D637" s="10" t="s">
        <v>1760</v>
      </c>
      <c r="E637" s="2" t="s">
        <v>6173</v>
      </c>
      <c r="F637" s="2" t="s">
        <v>6068</v>
      </c>
      <c r="G637" s="10"/>
      <c r="H637" s="10">
        <v>14</v>
      </c>
      <c r="I637" s="10">
        <v>1</v>
      </c>
      <c r="J637" s="13">
        <v>1.0000000000000001E-9</v>
      </c>
      <c r="K637" s="10">
        <v>148.30000000000001</v>
      </c>
      <c r="L637" s="10">
        <v>1</v>
      </c>
      <c r="M637" s="10">
        <f>($V$5/(Table414[[#This Row],[modified  Half Life]]*Table414[[#This Row],[Order of Magnatude]]))</f>
        <v>0</v>
      </c>
      <c r="N637" s="10"/>
      <c r="O637" s="10"/>
      <c r="P637" s="10"/>
      <c r="Q637" s="10"/>
      <c r="R637" s="10"/>
    </row>
    <row r="638" spans="1:18" x14ac:dyDescent="0.25">
      <c r="A638" s="11">
        <v>57</v>
      </c>
      <c r="B638" s="11">
        <v>89</v>
      </c>
      <c r="C638" s="11">
        <v>146</v>
      </c>
      <c r="D638" s="11" t="s">
        <v>1760</v>
      </c>
      <c r="E638" s="2" t="s">
        <v>6173</v>
      </c>
      <c r="F638" s="2" t="s">
        <v>6068</v>
      </c>
      <c r="G638" s="11"/>
      <c r="H638" s="11">
        <v>14</v>
      </c>
      <c r="I638" s="11">
        <v>1</v>
      </c>
      <c r="J638" s="12">
        <v>1.0000000000000001E-9</v>
      </c>
      <c r="K638" s="11" t="s">
        <v>2518</v>
      </c>
      <c r="L638" s="11"/>
      <c r="M638" s="11">
        <f>($V$5/(Table414[[#This Row],[modified  Half Life]]*Table414[[#This Row],[Order of Magnatude]]))</f>
        <v>0</v>
      </c>
      <c r="N638" s="11"/>
      <c r="O638" s="11"/>
      <c r="P638" s="11"/>
      <c r="Q638" s="11"/>
      <c r="R638" s="11"/>
    </row>
    <row r="639" spans="1:18" x14ac:dyDescent="0.25">
      <c r="A639" s="11">
        <v>57</v>
      </c>
      <c r="B639" s="11">
        <v>91</v>
      </c>
      <c r="C639" s="11">
        <v>148</v>
      </c>
      <c r="D639" s="11" t="s">
        <v>1760</v>
      </c>
      <c r="E639" s="2">
        <v>56.033999999999999</v>
      </c>
      <c r="F639" s="2" t="s">
        <v>6086</v>
      </c>
      <c r="G639" s="11"/>
      <c r="H639" s="11">
        <v>67</v>
      </c>
      <c r="I639" s="11">
        <v>4</v>
      </c>
      <c r="J639" s="12">
        <v>1.0000000000000001E-9</v>
      </c>
      <c r="K639" s="11">
        <v>56.08</v>
      </c>
      <c r="L639" s="11">
        <v>4</v>
      </c>
      <c r="M639" s="11">
        <f>($V$5/(Table414[[#This Row],[modified  Half Life]]*Table414[[#This Row],[Order of Magnatude]]))</f>
        <v>0</v>
      </c>
      <c r="N639" s="11"/>
      <c r="O639" s="11"/>
      <c r="P639" s="11"/>
      <c r="Q639" s="11"/>
      <c r="R639" s="11"/>
    </row>
    <row r="640" spans="1:18" x14ac:dyDescent="0.25">
      <c r="A640" s="10">
        <v>103</v>
      </c>
      <c r="B640" s="10">
        <v>152</v>
      </c>
      <c r="C640" s="10">
        <v>255</v>
      </c>
      <c r="D640" s="10" t="s">
        <v>6054</v>
      </c>
      <c r="E640" s="2" t="s">
        <v>6055</v>
      </c>
      <c r="F640" s="2"/>
      <c r="G640" s="10"/>
      <c r="H640" s="10">
        <v>10</v>
      </c>
      <c r="I640" s="11"/>
      <c r="J640" s="12">
        <v>1.0000000000000001E-9</v>
      </c>
      <c r="K640" s="10">
        <v>-28</v>
      </c>
      <c r="L640" s="11"/>
      <c r="M640" s="11">
        <f>($V$5/(Table414[[#This Row],[modified  Half Life]]*Table414[[#This Row],[Order of Magnatude]]))</f>
        <v>0</v>
      </c>
      <c r="N640" s="11"/>
      <c r="O640" s="11"/>
      <c r="P640" s="11"/>
      <c r="Q640" s="11"/>
      <c r="R640" s="11"/>
    </row>
    <row r="641" spans="1:18" x14ac:dyDescent="0.25">
      <c r="A641" s="10">
        <v>71</v>
      </c>
      <c r="B641" s="10">
        <v>85</v>
      </c>
      <c r="C641" s="10">
        <v>156</v>
      </c>
      <c r="D641" s="10" t="s">
        <v>2957</v>
      </c>
      <c r="E641" s="2" t="s">
        <v>6174</v>
      </c>
      <c r="F641" s="2" t="s">
        <v>6082</v>
      </c>
      <c r="G641" s="10"/>
      <c r="H641" s="10">
        <v>179</v>
      </c>
      <c r="I641" s="10">
        <v>4</v>
      </c>
      <c r="J641" s="13">
        <v>1.0000000000000001E-9</v>
      </c>
      <c r="K641" s="10">
        <v>307.10000000000002</v>
      </c>
      <c r="L641" s="10">
        <v>10</v>
      </c>
      <c r="M641" s="10">
        <f>($V$5/(Table414[[#This Row],[modified  Half Life]]*Table414[[#This Row],[Order of Magnatude]]))</f>
        <v>0</v>
      </c>
      <c r="N641" s="10"/>
      <c r="O641" s="10"/>
      <c r="P641" s="10"/>
      <c r="Q641" s="10"/>
      <c r="R641" s="10"/>
    </row>
    <row r="642" spans="1:18" x14ac:dyDescent="0.25">
      <c r="A642" s="11">
        <v>71</v>
      </c>
      <c r="B642" s="11">
        <v>85</v>
      </c>
      <c r="C642" s="11">
        <v>156</v>
      </c>
      <c r="D642" s="11" t="s">
        <v>2957</v>
      </c>
      <c r="E642" s="2" t="s">
        <v>6174</v>
      </c>
      <c r="F642" s="2" t="s">
        <v>6082</v>
      </c>
      <c r="G642" s="11"/>
      <c r="H642" s="11">
        <v>179</v>
      </c>
      <c r="I642" s="11">
        <v>4</v>
      </c>
      <c r="J642" s="12">
        <v>1.0000000000000001E-9</v>
      </c>
      <c r="K642" s="11">
        <v>580.5</v>
      </c>
      <c r="L642" s="11">
        <v>10</v>
      </c>
      <c r="M642" s="11">
        <f>($V$5/(Table414[[#This Row],[modified  Half Life]]*Table414[[#This Row],[Order of Magnatude]]))</f>
        <v>0</v>
      </c>
      <c r="N642" s="11"/>
      <c r="O642" s="11"/>
      <c r="P642" s="11"/>
      <c r="Q642" s="11"/>
      <c r="R642" s="11"/>
    </row>
    <row r="643" spans="1:18" x14ac:dyDescent="0.25">
      <c r="A643" s="10">
        <v>71</v>
      </c>
      <c r="B643" s="10">
        <v>85</v>
      </c>
      <c r="C643" s="10">
        <v>156</v>
      </c>
      <c r="D643" s="10" t="s">
        <v>2957</v>
      </c>
      <c r="E643" s="2" t="s">
        <v>6174</v>
      </c>
      <c r="F643" s="2" t="s">
        <v>6082</v>
      </c>
      <c r="G643" s="10"/>
      <c r="H643" s="10">
        <v>179</v>
      </c>
      <c r="I643" s="10">
        <v>4</v>
      </c>
      <c r="J643" s="13">
        <v>1.0000000000000001E-9</v>
      </c>
      <c r="K643" s="10">
        <v>765</v>
      </c>
      <c r="L643" s="10">
        <v>10</v>
      </c>
      <c r="M643" s="10">
        <f>($V$5/(Table414[[#This Row],[modified  Half Life]]*Table414[[#This Row],[Order of Magnatude]]))</f>
        <v>0</v>
      </c>
      <c r="N643" s="10"/>
      <c r="O643" s="10"/>
      <c r="P643" s="10"/>
      <c r="Q643" s="10"/>
      <c r="R643" s="10"/>
    </row>
    <row r="644" spans="1:18" x14ac:dyDescent="0.25">
      <c r="A644" s="11">
        <v>71</v>
      </c>
      <c r="B644" s="11">
        <v>85</v>
      </c>
      <c r="C644" s="11">
        <v>156</v>
      </c>
      <c r="D644" s="11" t="s">
        <v>2957</v>
      </c>
      <c r="E644" s="2" t="s">
        <v>6174</v>
      </c>
      <c r="F644" s="2" t="s">
        <v>6082</v>
      </c>
      <c r="G644" s="11"/>
      <c r="H644" s="11">
        <v>179</v>
      </c>
      <c r="I644" s="11">
        <v>4</v>
      </c>
      <c r="J644" s="12">
        <v>1.0000000000000001E-9</v>
      </c>
      <c r="K644" s="11">
        <v>923.9</v>
      </c>
      <c r="L644" s="11">
        <v>10</v>
      </c>
      <c r="M644" s="11">
        <f>($V$5/(Table414[[#This Row],[modified  Half Life]]*Table414[[#This Row],[Order of Magnatude]]))</f>
        <v>0</v>
      </c>
      <c r="N644" s="11"/>
      <c r="O644" s="11"/>
      <c r="P644" s="11"/>
      <c r="Q644" s="11"/>
      <c r="R644" s="11"/>
    </row>
    <row r="645" spans="1:18" x14ac:dyDescent="0.25">
      <c r="A645" s="10">
        <v>71</v>
      </c>
      <c r="B645" s="10">
        <v>95</v>
      </c>
      <c r="C645" s="10">
        <v>166</v>
      </c>
      <c r="D645" s="10" t="s">
        <v>2957</v>
      </c>
      <c r="E645" s="2">
        <v>83.5</v>
      </c>
      <c r="F645" s="2" t="s">
        <v>6069</v>
      </c>
      <c r="G645" s="10"/>
      <c r="H645" s="10">
        <v>92</v>
      </c>
      <c r="I645" s="11">
        <v>7</v>
      </c>
      <c r="J645" s="12">
        <v>1.0000000000000001E-9</v>
      </c>
      <c r="K645" s="10">
        <v>83.5</v>
      </c>
      <c r="L645" s="11" t="s">
        <v>6067</v>
      </c>
      <c r="M645" s="11">
        <f>($V$5/(Table414[[#This Row],[modified  Half Life]]*Table414[[#This Row],[Order of Magnatude]]))</f>
        <v>0</v>
      </c>
      <c r="N645" s="11"/>
      <c r="O645" s="11"/>
      <c r="P645" s="11"/>
      <c r="Q645" s="11"/>
      <c r="R645" s="11"/>
    </row>
    <row r="646" spans="1:18" x14ac:dyDescent="0.25">
      <c r="A646" s="10">
        <v>71</v>
      </c>
      <c r="B646" s="10">
        <v>100</v>
      </c>
      <c r="C646" s="10">
        <v>171</v>
      </c>
      <c r="D646" s="10" t="s">
        <v>2957</v>
      </c>
      <c r="E646" s="2">
        <v>71.13</v>
      </c>
      <c r="F646" s="2" t="s">
        <v>6073</v>
      </c>
      <c r="G646" s="10"/>
      <c r="H646" s="10">
        <v>29.7</v>
      </c>
      <c r="I646" s="11">
        <v>11</v>
      </c>
      <c r="J646" s="12">
        <v>1.0000000000000001E-9</v>
      </c>
      <c r="K646" s="10">
        <v>137.01</v>
      </c>
      <c r="L646" s="11" t="s">
        <v>6065</v>
      </c>
      <c r="M646" s="11">
        <f>($V$5/(Table414[[#This Row],[modified  Half Life]]*Table414[[#This Row],[Order of Magnatude]]))</f>
        <v>0</v>
      </c>
      <c r="N646" s="11"/>
      <c r="O646" s="11"/>
      <c r="P646" s="11"/>
      <c r="Q646" s="11"/>
      <c r="R646" s="11"/>
    </row>
    <row r="647" spans="1:18" x14ac:dyDescent="0.25">
      <c r="A647" s="10">
        <v>71</v>
      </c>
      <c r="B647" s="10">
        <v>101</v>
      </c>
      <c r="C647" s="10">
        <v>172</v>
      </c>
      <c r="D647" s="10" t="s">
        <v>2957</v>
      </c>
      <c r="E647" s="2">
        <v>41.86</v>
      </c>
      <c r="F647" s="2" t="s">
        <v>6066</v>
      </c>
      <c r="G647" s="10"/>
      <c r="H647" s="10">
        <v>150</v>
      </c>
      <c r="I647" s="11"/>
      <c r="J647" s="12">
        <v>1.0000000000000001E-9</v>
      </c>
      <c r="K647" s="10">
        <v>102.5</v>
      </c>
      <c r="L647" s="11" t="s">
        <v>6068</v>
      </c>
      <c r="M647" s="11">
        <f>($V$5/(Table414[[#This Row],[modified  Half Life]]*Table414[[#This Row],[Order of Magnatude]]))</f>
        <v>0</v>
      </c>
      <c r="N647" s="11"/>
      <c r="O647" s="11"/>
      <c r="P647" s="11"/>
      <c r="Q647" s="11"/>
      <c r="R647" s="11"/>
    </row>
    <row r="648" spans="1:18" x14ac:dyDescent="0.25">
      <c r="A648" s="10">
        <v>71</v>
      </c>
      <c r="B648" s="10">
        <v>101</v>
      </c>
      <c r="C648" s="10">
        <v>172</v>
      </c>
      <c r="D648" s="10" t="s">
        <v>2957</v>
      </c>
      <c r="E648" s="2">
        <v>65.790000000000006</v>
      </c>
      <c r="F648" s="2" t="s">
        <v>6066</v>
      </c>
      <c r="G648" s="10"/>
      <c r="H648" s="10">
        <v>150</v>
      </c>
      <c r="I648" s="11"/>
      <c r="J648" s="12">
        <v>1.0000000000000001E-9</v>
      </c>
      <c r="K648" s="10">
        <v>213.5</v>
      </c>
      <c r="L648" s="11" t="s">
        <v>6068</v>
      </c>
      <c r="M648" s="11">
        <f>($V$5/(Table414[[#This Row],[modified  Half Life]]*Table414[[#This Row],[Order of Magnatude]]))</f>
        <v>0</v>
      </c>
      <c r="N648" s="11"/>
      <c r="O648" s="11"/>
      <c r="P648" s="11"/>
      <c r="Q648" s="11"/>
      <c r="R648" s="11"/>
    </row>
    <row r="649" spans="1:18" x14ac:dyDescent="0.25">
      <c r="A649" s="10">
        <v>71</v>
      </c>
      <c r="B649" s="10">
        <v>103</v>
      </c>
      <c r="C649" s="10">
        <v>174</v>
      </c>
      <c r="D649" s="10" t="s">
        <v>2957</v>
      </c>
      <c r="E649" s="2">
        <v>1855.7</v>
      </c>
      <c r="F649" s="2" t="s">
        <v>6072</v>
      </c>
      <c r="G649" s="10"/>
      <c r="H649" s="10">
        <v>395</v>
      </c>
      <c r="I649" s="11">
        <v>15</v>
      </c>
      <c r="J649" s="12">
        <v>1.0000000000000001E-9</v>
      </c>
      <c r="K649" s="10">
        <v>129.065</v>
      </c>
      <c r="L649" s="11" t="s">
        <v>6068</v>
      </c>
      <c r="M649" s="11">
        <f>($V$5/(Table414[[#This Row],[modified  Half Life]]*Table414[[#This Row],[Order of Magnatude]]))</f>
        <v>0</v>
      </c>
      <c r="N649" s="11"/>
      <c r="O649" s="11"/>
      <c r="P649" s="11"/>
      <c r="Q649" s="11"/>
      <c r="R649" s="11"/>
    </row>
    <row r="650" spans="1:18" x14ac:dyDescent="0.25">
      <c r="A650" s="10">
        <v>71</v>
      </c>
      <c r="B650" s="10">
        <v>103</v>
      </c>
      <c r="C650" s="10">
        <v>174</v>
      </c>
      <c r="D650" s="10" t="s">
        <v>2957</v>
      </c>
      <c r="E650" s="2">
        <v>1855.7</v>
      </c>
      <c r="F650" s="2" t="s">
        <v>6072</v>
      </c>
      <c r="G650" s="10"/>
      <c r="H650" s="10">
        <v>395</v>
      </c>
      <c r="I650" s="11">
        <v>15</v>
      </c>
      <c r="J650" s="12">
        <v>1.0000000000000001E-9</v>
      </c>
      <c r="K650" s="10">
        <v>196.11199999999999</v>
      </c>
      <c r="L650" s="11" t="s">
        <v>6069</v>
      </c>
      <c r="M650" s="11">
        <f>($V$5/(Table414[[#This Row],[modified  Half Life]]*Table414[[#This Row],[Order of Magnatude]]))</f>
        <v>0</v>
      </c>
      <c r="N650" s="11"/>
      <c r="O650" s="11"/>
      <c r="P650" s="11"/>
      <c r="Q650" s="11"/>
      <c r="R650" s="11"/>
    </row>
    <row r="651" spans="1:18" x14ac:dyDescent="0.25">
      <c r="A651" s="10">
        <v>71</v>
      </c>
      <c r="B651" s="10">
        <v>103</v>
      </c>
      <c r="C651" s="10">
        <v>174</v>
      </c>
      <c r="D651" s="10" t="s">
        <v>2957</v>
      </c>
      <c r="E651" s="2">
        <v>1855.7</v>
      </c>
      <c r="F651" s="2" t="s">
        <v>6072</v>
      </c>
      <c r="G651" s="10"/>
      <c r="H651" s="10">
        <v>145</v>
      </c>
      <c r="I651" s="11">
        <v>3</v>
      </c>
      <c r="J651" s="12">
        <v>1.0000000000000001E-9</v>
      </c>
      <c r="K651" s="10">
        <v>105.654</v>
      </c>
      <c r="L651" s="11" t="s">
        <v>6077</v>
      </c>
      <c r="M651" s="11">
        <f>($V$5/(Table414[[#This Row],[modified  Half Life]]*Table414[[#This Row],[Order of Magnatude]]))</f>
        <v>0</v>
      </c>
      <c r="N651" s="11"/>
      <c r="O651" s="11"/>
      <c r="P651" s="11"/>
      <c r="Q651" s="11"/>
      <c r="R651" s="11"/>
    </row>
    <row r="652" spans="1:18" x14ac:dyDescent="0.25">
      <c r="A652" s="10">
        <v>71</v>
      </c>
      <c r="B652" s="10">
        <v>103</v>
      </c>
      <c r="C652" s="10">
        <v>174</v>
      </c>
      <c r="D652" s="10" t="s">
        <v>2957</v>
      </c>
      <c r="E652" s="2">
        <v>1855.7</v>
      </c>
      <c r="F652" s="2" t="s">
        <v>6072</v>
      </c>
      <c r="G652" s="10"/>
      <c r="H652" s="10">
        <v>145</v>
      </c>
      <c r="I652" s="11">
        <v>3</v>
      </c>
      <c r="J652" s="12">
        <v>1.0000000000000001E-9</v>
      </c>
      <c r="K652" s="10">
        <v>124.36</v>
      </c>
      <c r="L652" s="11" t="s">
        <v>6073</v>
      </c>
      <c r="M652" s="11">
        <f>($V$5/(Table414[[#This Row],[modified  Half Life]]*Table414[[#This Row],[Order of Magnatude]]))</f>
        <v>0</v>
      </c>
      <c r="N652" s="11"/>
      <c r="O652" s="11"/>
      <c r="P652" s="11"/>
      <c r="Q652" s="11"/>
      <c r="R652" s="11"/>
    </row>
    <row r="653" spans="1:18" x14ac:dyDescent="0.25">
      <c r="A653" s="10">
        <v>71</v>
      </c>
      <c r="B653" s="10">
        <v>103</v>
      </c>
      <c r="C653" s="10">
        <v>174</v>
      </c>
      <c r="D653" s="10" t="s">
        <v>2957</v>
      </c>
      <c r="E653" s="2">
        <v>1855.7</v>
      </c>
      <c r="F653" s="2" t="s">
        <v>6072</v>
      </c>
      <c r="G653" s="10"/>
      <c r="H653" s="10">
        <v>145</v>
      </c>
      <c r="I653" s="11">
        <v>3</v>
      </c>
      <c r="J653" s="12">
        <v>1.0000000000000001E-9</v>
      </c>
      <c r="K653" s="10">
        <v>164.88499999999999</v>
      </c>
      <c r="L653" s="11" t="s">
        <v>6069</v>
      </c>
      <c r="M653" s="11">
        <f>($V$5/(Table414[[#This Row],[modified  Half Life]]*Table414[[#This Row],[Order of Magnatude]]))</f>
        <v>0</v>
      </c>
      <c r="N653" s="11"/>
      <c r="O653" s="11"/>
      <c r="P653" s="11"/>
      <c r="Q653" s="11"/>
      <c r="R653" s="11"/>
    </row>
    <row r="654" spans="1:18" x14ac:dyDescent="0.25">
      <c r="A654" s="10">
        <v>71</v>
      </c>
      <c r="B654" s="10">
        <v>103</v>
      </c>
      <c r="C654" s="10">
        <v>174</v>
      </c>
      <c r="D654" s="10" t="s">
        <v>2957</v>
      </c>
      <c r="E654" s="2">
        <v>1855.7</v>
      </c>
      <c r="F654" s="2" t="s">
        <v>6072</v>
      </c>
      <c r="G654" s="10"/>
      <c r="H654" s="10">
        <v>145</v>
      </c>
      <c r="I654" s="11">
        <v>3</v>
      </c>
      <c r="J654" s="12">
        <v>1.0000000000000001E-9</v>
      </c>
      <c r="K654" s="10">
        <v>253.435</v>
      </c>
      <c r="L654" s="11" t="s">
        <v>6069</v>
      </c>
      <c r="M654" s="11">
        <f>($V$5/(Table414[[#This Row],[modified  Half Life]]*Table414[[#This Row],[Order of Magnatude]]))</f>
        <v>0</v>
      </c>
      <c r="N654" s="11"/>
      <c r="O654" s="11"/>
      <c r="P654" s="11"/>
      <c r="Q654" s="11"/>
      <c r="R654" s="11"/>
    </row>
    <row r="655" spans="1:18" x14ac:dyDescent="0.25">
      <c r="A655" s="10">
        <v>71</v>
      </c>
      <c r="B655" s="10">
        <v>103</v>
      </c>
      <c r="C655" s="10">
        <v>174</v>
      </c>
      <c r="D655" s="10" t="s">
        <v>2957</v>
      </c>
      <c r="E655" s="2">
        <v>2062.5</v>
      </c>
      <c r="F655" s="2" t="s">
        <v>6071</v>
      </c>
      <c r="G655" s="10"/>
      <c r="H655" s="10">
        <v>194</v>
      </c>
      <c r="I655" s="11">
        <v>24</v>
      </c>
      <c r="J655" s="12">
        <v>1.0000000000000001E-9</v>
      </c>
      <c r="K655" s="10">
        <v>267.39999999999998</v>
      </c>
      <c r="L655" s="11" t="s">
        <v>6065</v>
      </c>
      <c r="M655" s="11">
        <f>($V$5/(Table414[[#This Row],[modified  Half Life]]*Table414[[#This Row],[Order of Magnatude]]))</f>
        <v>0</v>
      </c>
      <c r="N655" s="11"/>
      <c r="O655" s="11"/>
      <c r="P655" s="11"/>
      <c r="Q655" s="11"/>
      <c r="R655" s="11"/>
    </row>
    <row r="656" spans="1:18" x14ac:dyDescent="0.25">
      <c r="A656" s="10">
        <v>71</v>
      </c>
      <c r="B656" s="10">
        <v>103</v>
      </c>
      <c r="C656" s="10">
        <v>174</v>
      </c>
      <c r="D656" s="10" t="s">
        <v>2957</v>
      </c>
      <c r="E656" s="2">
        <v>240.81800000000001</v>
      </c>
      <c r="F656" s="2" t="s">
        <v>6066</v>
      </c>
      <c r="G656" s="10"/>
      <c r="H656" s="10">
        <v>194</v>
      </c>
      <c r="I656" s="11">
        <v>24</v>
      </c>
      <c r="J656" s="12">
        <v>1.0000000000000001E-9</v>
      </c>
      <c r="K656" s="10">
        <v>373.3</v>
      </c>
      <c r="L656" s="11" t="s">
        <v>6065</v>
      </c>
      <c r="M656" s="11">
        <f>($V$5/(Table414[[#This Row],[modified  Half Life]]*Table414[[#This Row],[Order of Magnatude]]))</f>
        <v>0</v>
      </c>
      <c r="N656" s="11"/>
      <c r="O656" s="11"/>
      <c r="P656" s="11"/>
      <c r="Q656" s="11"/>
      <c r="R656" s="11"/>
    </row>
    <row r="657" spans="1:18" x14ac:dyDescent="0.25">
      <c r="A657" s="10">
        <v>71</v>
      </c>
      <c r="B657" s="10">
        <v>103</v>
      </c>
      <c r="C657" s="10">
        <v>174</v>
      </c>
      <c r="D657" s="10" t="s">
        <v>2957</v>
      </c>
      <c r="E657" s="2">
        <v>240.81800000000001</v>
      </c>
      <c r="F657" s="2" t="s">
        <v>6066</v>
      </c>
      <c r="G657" s="10"/>
      <c r="H657" s="10">
        <v>194</v>
      </c>
      <c r="I657" s="11">
        <v>24</v>
      </c>
      <c r="J657" s="12">
        <v>1.0000000000000001E-9</v>
      </c>
      <c r="K657" s="10">
        <v>427.1</v>
      </c>
      <c r="L657" s="11" t="s">
        <v>6065</v>
      </c>
      <c r="M657" s="11">
        <f>($V$5/(Table414[[#This Row],[modified  Half Life]]*Table414[[#This Row],[Order of Magnatude]]))</f>
        <v>0</v>
      </c>
      <c r="N657" s="11"/>
      <c r="O657" s="11"/>
      <c r="P657" s="11"/>
      <c r="Q657" s="11"/>
      <c r="R657" s="11"/>
    </row>
    <row r="658" spans="1:18" x14ac:dyDescent="0.25">
      <c r="A658" s="10">
        <v>71</v>
      </c>
      <c r="B658" s="10">
        <v>103</v>
      </c>
      <c r="C658" s="10">
        <v>174</v>
      </c>
      <c r="D658" s="10" t="s">
        <v>2957</v>
      </c>
      <c r="E658" s="2">
        <v>365.18299999999999</v>
      </c>
      <c r="F658" s="2" t="s">
        <v>6071</v>
      </c>
      <c r="G658" s="10"/>
      <c r="H658" s="10">
        <v>194</v>
      </c>
      <c r="I658" s="11">
        <v>24</v>
      </c>
      <c r="J658" s="12">
        <v>1.0000000000000001E-9</v>
      </c>
      <c r="K658" s="10">
        <v>484.8</v>
      </c>
      <c r="L658" s="11" t="s">
        <v>6065</v>
      </c>
      <c r="M658" s="11">
        <f>($V$5/(Table414[[#This Row],[modified  Half Life]]*Table414[[#This Row],[Order of Magnatude]]))</f>
        <v>0</v>
      </c>
      <c r="N658" s="11"/>
      <c r="O658" s="11"/>
      <c r="P658" s="11"/>
      <c r="Q658" s="11"/>
      <c r="R658" s="11"/>
    </row>
    <row r="659" spans="1:18" x14ac:dyDescent="0.25">
      <c r="A659" s="10">
        <v>71</v>
      </c>
      <c r="B659" s="10">
        <v>103</v>
      </c>
      <c r="C659" s="10">
        <v>174</v>
      </c>
      <c r="D659" s="10" t="s">
        <v>2957</v>
      </c>
      <c r="E659" s="2">
        <v>365.18299999999999</v>
      </c>
      <c r="F659" s="2" t="s">
        <v>6071</v>
      </c>
      <c r="G659" s="10"/>
      <c r="H659" s="10">
        <v>194</v>
      </c>
      <c r="I659" s="11">
        <v>24</v>
      </c>
      <c r="J659" s="12">
        <v>1.0000000000000001E-9</v>
      </c>
      <c r="K659" s="10">
        <v>608.1</v>
      </c>
      <c r="L659" s="11" t="s">
        <v>6065</v>
      </c>
      <c r="M659" s="11">
        <f>($V$5/(Table414[[#This Row],[modified  Half Life]]*Table414[[#This Row],[Order of Magnatude]]))</f>
        <v>0</v>
      </c>
      <c r="N659" s="11"/>
      <c r="O659" s="11"/>
      <c r="P659" s="11"/>
      <c r="Q659" s="11"/>
      <c r="R659" s="11"/>
    </row>
    <row r="660" spans="1:18" x14ac:dyDescent="0.25">
      <c r="A660" s="10">
        <v>71</v>
      </c>
      <c r="B660" s="10">
        <v>103</v>
      </c>
      <c r="C660" s="10">
        <v>174</v>
      </c>
      <c r="D660" s="10" t="s">
        <v>2957</v>
      </c>
      <c r="E660" s="2">
        <v>365.18299999999999</v>
      </c>
      <c r="F660" s="2" t="s">
        <v>6071</v>
      </c>
      <c r="G660" s="10"/>
      <c r="H660" s="10">
        <v>194</v>
      </c>
      <c r="I660" s="11">
        <v>24</v>
      </c>
      <c r="J660" s="12">
        <v>1.0000000000000001E-9</v>
      </c>
      <c r="K660" s="10">
        <v>821.6</v>
      </c>
      <c r="L660" s="11" t="s">
        <v>6065</v>
      </c>
      <c r="M660" s="11">
        <f>($V$5/(Table414[[#This Row],[modified  Half Life]]*Table414[[#This Row],[Order of Magnatude]]))</f>
        <v>0</v>
      </c>
      <c r="N660" s="11"/>
      <c r="O660" s="11"/>
      <c r="P660" s="11"/>
      <c r="Q660" s="11"/>
      <c r="R660" s="11"/>
    </row>
    <row r="661" spans="1:18" x14ac:dyDescent="0.25">
      <c r="A661" s="10">
        <v>71</v>
      </c>
      <c r="B661" s="10">
        <v>103</v>
      </c>
      <c r="C661" s="10">
        <v>174</v>
      </c>
      <c r="D661" s="10" t="s">
        <v>2957</v>
      </c>
      <c r="E661" s="2">
        <v>365.18299999999999</v>
      </c>
      <c r="F661" s="2" t="s">
        <v>6071</v>
      </c>
      <c r="G661" s="10"/>
      <c r="H661" s="10">
        <v>38</v>
      </c>
      <c r="I661" s="11">
        <v>4</v>
      </c>
      <c r="J661" s="12">
        <v>1.0000000000000001E-9</v>
      </c>
      <c r="K661" s="10">
        <v>206.8</v>
      </c>
      <c r="L661" s="11" t="s">
        <v>6065</v>
      </c>
      <c r="M661" s="11">
        <f>($V$5/(Table414[[#This Row],[modified  Half Life]]*Table414[[#This Row],[Order of Magnatude]]))</f>
        <v>0</v>
      </c>
      <c r="N661" s="11"/>
      <c r="O661" s="11"/>
      <c r="P661" s="11"/>
      <c r="Q661" s="11"/>
      <c r="R661" s="11"/>
    </row>
    <row r="662" spans="1:18" x14ac:dyDescent="0.25">
      <c r="A662" s="10">
        <v>71</v>
      </c>
      <c r="B662" s="10">
        <v>103</v>
      </c>
      <c r="C662" s="10">
        <v>174</v>
      </c>
      <c r="D662" s="10" t="s">
        <v>2957</v>
      </c>
      <c r="E662" s="2">
        <v>4068.6</v>
      </c>
      <c r="F662" s="2" t="s">
        <v>6073</v>
      </c>
      <c r="G662" s="10"/>
      <c r="H662" s="10">
        <v>97</v>
      </c>
      <c r="I662" s="11">
        <v>10</v>
      </c>
      <c r="J662" s="12">
        <v>1.0000000000000001E-9</v>
      </c>
      <c r="K662" s="10">
        <v>328.1</v>
      </c>
      <c r="L662" s="11" t="s">
        <v>6065</v>
      </c>
      <c r="M662" s="11">
        <f>($V$5/(Table414[[#This Row],[modified  Half Life]]*Table414[[#This Row],[Order of Magnatude]]))</f>
        <v>0</v>
      </c>
      <c r="N662" s="11"/>
      <c r="O662" s="11"/>
      <c r="P662" s="11"/>
      <c r="Q662" s="11"/>
      <c r="R662" s="11"/>
    </row>
    <row r="663" spans="1:18" x14ac:dyDescent="0.25">
      <c r="A663" s="10">
        <v>71</v>
      </c>
      <c r="B663" s="10">
        <v>103</v>
      </c>
      <c r="C663" s="10">
        <v>174</v>
      </c>
      <c r="D663" s="10" t="s">
        <v>2957</v>
      </c>
      <c r="E663" s="2">
        <v>5849.6</v>
      </c>
      <c r="F663" s="2" t="s">
        <v>6077</v>
      </c>
      <c r="G663" s="10"/>
      <c r="H663" s="10">
        <v>242</v>
      </c>
      <c r="I663" s="11">
        <v>19</v>
      </c>
      <c r="J663" s="12">
        <v>1.0000000000000001E-9</v>
      </c>
      <c r="K663" s="10">
        <v>299.2</v>
      </c>
      <c r="L663" s="11" t="s">
        <v>6065</v>
      </c>
      <c r="M663" s="11">
        <f>($V$5/(Table414[[#This Row],[modified  Half Life]]*Table414[[#This Row],[Order of Magnatude]]))</f>
        <v>0</v>
      </c>
      <c r="N663" s="11"/>
      <c r="O663" s="11"/>
      <c r="P663" s="11"/>
      <c r="Q663" s="11"/>
      <c r="R663" s="11"/>
    </row>
    <row r="664" spans="1:18" x14ac:dyDescent="0.25">
      <c r="A664" s="10">
        <v>71</v>
      </c>
      <c r="B664" s="10">
        <v>103</v>
      </c>
      <c r="C664" s="10">
        <v>174</v>
      </c>
      <c r="D664" s="10" t="s">
        <v>2957</v>
      </c>
      <c r="E664" s="2">
        <v>5849.6</v>
      </c>
      <c r="F664" s="2" t="s">
        <v>6077</v>
      </c>
      <c r="G664" s="10"/>
      <c r="H664" s="10">
        <v>242</v>
      </c>
      <c r="I664" s="11">
        <v>19</v>
      </c>
      <c r="J664" s="12">
        <v>1.0000000000000001E-9</v>
      </c>
      <c r="K664" s="10">
        <v>432.7</v>
      </c>
      <c r="L664" s="11" t="s">
        <v>6065</v>
      </c>
      <c r="M664" s="11">
        <f>($V$5/(Table414[[#This Row],[modified  Half Life]]*Table414[[#This Row],[Order of Magnatude]]))</f>
        <v>0</v>
      </c>
      <c r="N664" s="11"/>
      <c r="O664" s="11"/>
      <c r="P664" s="11"/>
      <c r="Q664" s="11"/>
      <c r="R664" s="11"/>
    </row>
    <row r="665" spans="1:18" x14ac:dyDescent="0.25">
      <c r="A665" s="10">
        <v>71</v>
      </c>
      <c r="B665" s="10">
        <v>104</v>
      </c>
      <c r="C665" s="10">
        <v>175</v>
      </c>
      <c r="D665" s="10" t="s">
        <v>2957</v>
      </c>
      <c r="E665" s="2">
        <v>1392.2</v>
      </c>
      <c r="F665" s="2" t="s">
        <v>6071</v>
      </c>
      <c r="G665" s="10"/>
      <c r="H665" s="10">
        <v>10.6</v>
      </c>
      <c r="I665" s="11">
        <v>5</v>
      </c>
      <c r="J665" s="12">
        <v>1.0000000000000001E-9</v>
      </c>
      <c r="K665" s="10">
        <v>111.9</v>
      </c>
      <c r="L665" s="11" t="s">
        <v>6066</v>
      </c>
      <c r="M665" s="11">
        <f>($V$5/(Table414[[#This Row],[modified  Half Life]]*Table414[[#This Row],[Order of Magnatude]]))</f>
        <v>0</v>
      </c>
      <c r="N665" s="11"/>
      <c r="O665" s="11"/>
      <c r="P665" s="11"/>
      <c r="Q665" s="11"/>
      <c r="R665" s="11"/>
    </row>
    <row r="666" spans="1:18" x14ac:dyDescent="0.25">
      <c r="A666" s="10">
        <v>71</v>
      </c>
      <c r="B666" s="10">
        <v>104</v>
      </c>
      <c r="C666" s="10">
        <v>175</v>
      </c>
      <c r="D666" s="10" t="s">
        <v>2957</v>
      </c>
      <c r="E666" s="2">
        <v>1392.2</v>
      </c>
      <c r="F666" s="2" t="s">
        <v>6071</v>
      </c>
      <c r="G666" s="10"/>
      <c r="H666" s="10">
        <v>10.6</v>
      </c>
      <c r="I666" s="11">
        <v>5</v>
      </c>
      <c r="J666" s="12">
        <v>1.0000000000000001E-9</v>
      </c>
      <c r="K666" s="10">
        <v>255.72</v>
      </c>
      <c r="L666" s="11" t="s">
        <v>6069</v>
      </c>
      <c r="M666" s="11">
        <f>($V$5/(Table414[[#This Row],[modified  Half Life]]*Table414[[#This Row],[Order of Magnatude]]))</f>
        <v>0</v>
      </c>
      <c r="N666" s="11"/>
      <c r="O666" s="11"/>
      <c r="P666" s="11"/>
      <c r="Q666" s="11"/>
      <c r="R666" s="11"/>
    </row>
    <row r="667" spans="1:18" x14ac:dyDescent="0.25">
      <c r="A667" s="10">
        <v>71</v>
      </c>
      <c r="B667" s="10">
        <v>105</v>
      </c>
      <c r="C667" s="10">
        <v>176</v>
      </c>
      <c r="D667" s="10" t="s">
        <v>2957</v>
      </c>
      <c r="E667" s="2">
        <v>1514.5</v>
      </c>
      <c r="F667" s="2" t="s">
        <v>6072</v>
      </c>
      <c r="G667" s="10"/>
      <c r="H667" s="10">
        <v>35</v>
      </c>
      <c r="I667" s="11">
        <v>10</v>
      </c>
      <c r="J667" s="12">
        <v>1.0000000000000001E-9</v>
      </c>
      <c r="K667" s="10">
        <v>71.516000000000005</v>
      </c>
      <c r="L667" s="11" t="s">
        <v>6067</v>
      </c>
      <c r="M667" s="11">
        <f>($V$5/(Table414[[#This Row],[modified  Half Life]]*Table414[[#This Row],[Order of Magnatude]]))</f>
        <v>0</v>
      </c>
      <c r="N667" s="11"/>
      <c r="O667" s="11"/>
      <c r="P667" s="11"/>
      <c r="Q667" s="11"/>
      <c r="R667" s="11"/>
    </row>
    <row r="668" spans="1:18" x14ac:dyDescent="0.25">
      <c r="A668" s="10">
        <v>71</v>
      </c>
      <c r="B668" s="10">
        <v>105</v>
      </c>
      <c r="C668" s="10">
        <v>176</v>
      </c>
      <c r="D668" s="10" t="s">
        <v>2957</v>
      </c>
      <c r="E668" s="2">
        <v>1514.5</v>
      </c>
      <c r="F668" s="2" t="s">
        <v>6072</v>
      </c>
      <c r="G668" s="10"/>
      <c r="H668" s="10">
        <v>312</v>
      </c>
      <c r="I668" s="11">
        <v>69</v>
      </c>
      <c r="J668" s="12">
        <v>1.0000000000000001E-9</v>
      </c>
      <c r="K668" s="10">
        <v>162.4</v>
      </c>
      <c r="L668" s="11"/>
      <c r="M668" s="11">
        <f>($V$5/(Table414[[#This Row],[modified  Half Life]]*Table414[[#This Row],[Order of Magnatude]]))</f>
        <v>0</v>
      </c>
      <c r="N668" s="11"/>
      <c r="O668" s="11"/>
      <c r="P668" s="11"/>
      <c r="Q668" s="11"/>
      <c r="R668" s="11"/>
    </row>
    <row r="669" spans="1:18" x14ac:dyDescent="0.25">
      <c r="A669" s="10">
        <v>71</v>
      </c>
      <c r="B669" s="10">
        <v>105</v>
      </c>
      <c r="C669" s="10">
        <v>176</v>
      </c>
      <c r="D669" s="10" t="s">
        <v>2957</v>
      </c>
      <c r="E669" s="2">
        <v>1514.5</v>
      </c>
      <c r="F669" s="2" t="s">
        <v>6072</v>
      </c>
      <c r="G669" s="10"/>
      <c r="H669" s="10">
        <v>312</v>
      </c>
      <c r="I669" s="11">
        <v>69</v>
      </c>
      <c r="J669" s="12">
        <v>1.0000000000000001E-9</v>
      </c>
      <c r="K669" s="10">
        <v>200.3</v>
      </c>
      <c r="L669" s="11"/>
      <c r="M669" s="11">
        <f>($V$5/(Table414[[#This Row],[modified  Half Life]]*Table414[[#This Row],[Order of Magnatude]]))</f>
        <v>0</v>
      </c>
      <c r="N669" s="11"/>
      <c r="O669" s="11"/>
      <c r="P669" s="11"/>
      <c r="Q669" s="11"/>
      <c r="R669" s="11"/>
    </row>
    <row r="670" spans="1:18" x14ac:dyDescent="0.25">
      <c r="A670" s="10">
        <v>71</v>
      </c>
      <c r="B670" s="10">
        <v>105</v>
      </c>
      <c r="C670" s="10">
        <v>176</v>
      </c>
      <c r="D670" s="10" t="s">
        <v>2957</v>
      </c>
      <c r="E670" s="2">
        <v>1514.5</v>
      </c>
      <c r="F670" s="2" t="s">
        <v>6072</v>
      </c>
      <c r="G670" s="10"/>
      <c r="H670" s="10">
        <v>312</v>
      </c>
      <c r="I670" s="11">
        <v>69</v>
      </c>
      <c r="J670" s="12">
        <v>1.0000000000000001E-9</v>
      </c>
      <c r="K670" s="10">
        <v>355</v>
      </c>
      <c r="L670" s="11"/>
      <c r="M670" s="11">
        <f>($V$5/(Table414[[#This Row],[modified  Half Life]]*Table414[[#This Row],[Order of Magnatude]]))</f>
        <v>0</v>
      </c>
      <c r="N670" s="11"/>
      <c r="O670" s="11"/>
      <c r="P670" s="11"/>
      <c r="Q670" s="11"/>
      <c r="R670" s="11"/>
    </row>
    <row r="671" spans="1:18" x14ac:dyDescent="0.25">
      <c r="A671" s="10">
        <v>71</v>
      </c>
      <c r="B671" s="10">
        <v>105</v>
      </c>
      <c r="C671" s="10">
        <v>176</v>
      </c>
      <c r="D671" s="10" t="s">
        <v>2957</v>
      </c>
      <c r="E671" s="2">
        <v>1514.5</v>
      </c>
      <c r="F671" s="2" t="s">
        <v>6072</v>
      </c>
      <c r="G671" s="10"/>
      <c r="H671" s="10">
        <v>312</v>
      </c>
      <c r="I671" s="11">
        <v>69</v>
      </c>
      <c r="J671" s="12">
        <v>1.0000000000000001E-9</v>
      </c>
      <c r="K671" s="10">
        <v>382.3</v>
      </c>
      <c r="L671" s="11"/>
      <c r="M671" s="11">
        <f>($V$5/(Table414[[#This Row],[modified  Half Life]]*Table414[[#This Row],[Order of Magnatude]]))</f>
        <v>0</v>
      </c>
      <c r="N671" s="11"/>
      <c r="O671" s="11"/>
      <c r="P671" s="11"/>
      <c r="Q671" s="11"/>
      <c r="R671" s="11"/>
    </row>
    <row r="672" spans="1:18" x14ac:dyDescent="0.25">
      <c r="A672" s="10">
        <v>71</v>
      </c>
      <c r="B672" s="10">
        <v>105</v>
      </c>
      <c r="C672" s="10">
        <v>176</v>
      </c>
      <c r="D672" s="10" t="s">
        <v>2957</v>
      </c>
      <c r="E672" s="2">
        <v>1514.5</v>
      </c>
      <c r="F672" s="2" t="s">
        <v>6072</v>
      </c>
      <c r="G672" s="10"/>
      <c r="H672" s="10">
        <v>312</v>
      </c>
      <c r="I672" s="11">
        <v>69</v>
      </c>
      <c r="J672" s="12">
        <v>1.0000000000000001E-9</v>
      </c>
      <c r="K672" s="10">
        <v>396</v>
      </c>
      <c r="L672" s="11"/>
      <c r="M672" s="11">
        <f>($V$5/(Table414[[#This Row],[modified  Half Life]]*Table414[[#This Row],[Order of Magnatude]]))</f>
        <v>0</v>
      </c>
      <c r="N672" s="11"/>
      <c r="O672" s="11"/>
      <c r="P672" s="11"/>
      <c r="Q672" s="11"/>
      <c r="R672" s="11"/>
    </row>
    <row r="673" spans="1:18" x14ac:dyDescent="0.25">
      <c r="A673" s="10">
        <v>71</v>
      </c>
      <c r="B673" s="10">
        <v>105</v>
      </c>
      <c r="C673" s="10">
        <v>176</v>
      </c>
      <c r="D673" s="10" t="s">
        <v>2957</v>
      </c>
      <c r="E673" s="2">
        <v>1514.5</v>
      </c>
      <c r="F673" s="2" t="s">
        <v>6072</v>
      </c>
      <c r="G673" s="10"/>
      <c r="H673" s="10">
        <v>312</v>
      </c>
      <c r="I673" s="11">
        <v>69</v>
      </c>
      <c r="J673" s="12">
        <v>1.0000000000000001E-9</v>
      </c>
      <c r="K673" s="10">
        <v>454.2</v>
      </c>
      <c r="L673" s="11"/>
      <c r="M673" s="11">
        <f>($V$5/(Table414[[#This Row],[modified  Half Life]]*Table414[[#This Row],[Order of Magnatude]]))</f>
        <v>0</v>
      </c>
      <c r="N673" s="11"/>
      <c r="O673" s="11"/>
      <c r="P673" s="11"/>
      <c r="Q673" s="11"/>
      <c r="R673" s="11"/>
    </row>
    <row r="674" spans="1:18" x14ac:dyDescent="0.25">
      <c r="A674" s="10">
        <v>71</v>
      </c>
      <c r="B674" s="10">
        <v>105</v>
      </c>
      <c r="C674" s="10">
        <v>176</v>
      </c>
      <c r="D674" s="10" t="s">
        <v>2957</v>
      </c>
      <c r="E674" s="2">
        <v>1514.5</v>
      </c>
      <c r="F674" s="2" t="s">
        <v>6072</v>
      </c>
      <c r="G674" s="10"/>
      <c r="H674" s="10">
        <v>312</v>
      </c>
      <c r="I674" s="11">
        <v>69</v>
      </c>
      <c r="J674" s="12">
        <v>1.0000000000000001E-9</v>
      </c>
      <c r="K674" s="10">
        <v>617</v>
      </c>
      <c r="L674" s="11"/>
      <c r="M674" s="11">
        <f>($V$5/(Table414[[#This Row],[modified  Half Life]]*Table414[[#This Row],[Order of Magnatude]]))</f>
        <v>0</v>
      </c>
      <c r="N674" s="11"/>
      <c r="O674" s="11"/>
      <c r="P674" s="11"/>
      <c r="Q674" s="11"/>
      <c r="R674" s="11"/>
    </row>
    <row r="675" spans="1:18" x14ac:dyDescent="0.25">
      <c r="A675" s="10">
        <v>71</v>
      </c>
      <c r="B675" s="10">
        <v>105</v>
      </c>
      <c r="C675" s="10">
        <v>176</v>
      </c>
      <c r="D675" s="10" t="s">
        <v>2957</v>
      </c>
      <c r="E675" s="2">
        <v>1514.5</v>
      </c>
      <c r="F675" s="2" t="s">
        <v>6072</v>
      </c>
      <c r="G675" s="10"/>
      <c r="H675" s="10">
        <v>312</v>
      </c>
      <c r="I675" s="11">
        <v>69</v>
      </c>
      <c r="J675" s="12">
        <v>1.0000000000000001E-9</v>
      </c>
      <c r="K675" s="10">
        <v>658</v>
      </c>
      <c r="L675" s="11"/>
      <c r="M675" s="11">
        <f>($V$5/(Table414[[#This Row],[modified  Half Life]]*Table414[[#This Row],[Order of Magnatude]]))</f>
        <v>0</v>
      </c>
      <c r="N675" s="11"/>
      <c r="O675" s="11"/>
      <c r="P675" s="11"/>
      <c r="Q675" s="11"/>
      <c r="R675" s="11"/>
    </row>
    <row r="676" spans="1:18" x14ac:dyDescent="0.25">
      <c r="A676" s="10">
        <v>71</v>
      </c>
      <c r="B676" s="10">
        <v>105</v>
      </c>
      <c r="C676" s="10">
        <v>176</v>
      </c>
      <c r="D676" s="10" t="s">
        <v>2957</v>
      </c>
      <c r="E676" s="2">
        <v>1514.5</v>
      </c>
      <c r="F676" s="2" t="s">
        <v>6072</v>
      </c>
      <c r="G676" s="10"/>
      <c r="H676" s="10">
        <v>312</v>
      </c>
      <c r="I676" s="11">
        <v>69</v>
      </c>
      <c r="J676" s="12">
        <v>1.0000000000000001E-9</v>
      </c>
      <c r="K676" s="10">
        <v>687.1</v>
      </c>
      <c r="L676" s="11"/>
      <c r="M676" s="11">
        <f>($V$5/(Table414[[#This Row],[modified  Half Life]]*Table414[[#This Row],[Order of Magnatude]]))</f>
        <v>0</v>
      </c>
      <c r="N676" s="11"/>
      <c r="O676" s="11"/>
      <c r="P676" s="11"/>
      <c r="Q676" s="11"/>
      <c r="R676" s="11"/>
    </row>
    <row r="677" spans="1:18" x14ac:dyDescent="0.25">
      <c r="A677" s="10">
        <v>71</v>
      </c>
      <c r="B677" s="10">
        <v>105</v>
      </c>
      <c r="C677" s="10">
        <v>176</v>
      </c>
      <c r="D677" s="10" t="s">
        <v>2957</v>
      </c>
      <c r="E677" s="2">
        <v>1587.5</v>
      </c>
      <c r="F677" s="2" t="s">
        <v>6078</v>
      </c>
      <c r="G677" s="10"/>
      <c r="H677" s="10">
        <v>312</v>
      </c>
      <c r="I677" s="11">
        <v>69</v>
      </c>
      <c r="J677" s="12">
        <v>1.0000000000000001E-9</v>
      </c>
      <c r="K677" s="10">
        <v>1126.5</v>
      </c>
      <c r="L677" s="11"/>
      <c r="M677" s="11">
        <f>($V$5/(Table414[[#This Row],[modified  Half Life]]*Table414[[#This Row],[Order of Magnatude]]))</f>
        <v>0</v>
      </c>
      <c r="N677" s="11"/>
      <c r="O677" s="11"/>
      <c r="P677" s="11"/>
      <c r="Q677" s="11"/>
      <c r="R677" s="11"/>
    </row>
    <row r="678" spans="1:18" x14ac:dyDescent="0.25">
      <c r="A678" s="10">
        <v>71</v>
      </c>
      <c r="B678" s="10">
        <v>106</v>
      </c>
      <c r="C678" s="10">
        <v>177</v>
      </c>
      <c r="D678" s="10" t="s">
        <v>2957</v>
      </c>
      <c r="E678" s="2">
        <v>1356.86</v>
      </c>
      <c r="F678" s="2" t="s">
        <v>6070</v>
      </c>
      <c r="G678" s="10"/>
      <c r="H678" s="10">
        <v>133.1</v>
      </c>
      <c r="I678" s="11">
        <v>44</v>
      </c>
      <c r="J678" s="12">
        <v>1.0000000000000001E-9</v>
      </c>
      <c r="K678" s="10">
        <v>150.399</v>
      </c>
      <c r="L678" s="11" t="s">
        <v>6067</v>
      </c>
      <c r="M678" s="11">
        <f>($V$5/(Table414[[#This Row],[modified  Half Life]]*Table414[[#This Row],[Order of Magnatude]]))</f>
        <v>0</v>
      </c>
      <c r="N678" s="11"/>
      <c r="O678" s="11"/>
      <c r="P678" s="11"/>
      <c r="Q678" s="11"/>
      <c r="R678" s="11"/>
    </row>
    <row r="679" spans="1:18" x14ac:dyDescent="0.25">
      <c r="A679" s="10">
        <v>71</v>
      </c>
      <c r="B679" s="10">
        <v>106</v>
      </c>
      <c r="C679" s="10">
        <v>177</v>
      </c>
      <c r="D679" s="10" t="s">
        <v>2957</v>
      </c>
      <c r="E679" s="2">
        <v>1356.86</v>
      </c>
      <c r="F679" s="2" t="s">
        <v>6070</v>
      </c>
      <c r="G679" s="10"/>
      <c r="H679" s="10">
        <v>33</v>
      </c>
      <c r="I679" s="11">
        <v>2</v>
      </c>
      <c r="J679" s="12">
        <v>1.0000000000000001E-9</v>
      </c>
      <c r="K679" s="10">
        <v>52.085000000000001</v>
      </c>
      <c r="L679" s="11" t="s">
        <v>6068</v>
      </c>
      <c r="M679" s="11">
        <f>($V$5/(Table414[[#This Row],[modified  Half Life]]*Table414[[#This Row],[Order of Magnatude]]))</f>
        <v>0</v>
      </c>
      <c r="N679" s="11"/>
      <c r="O679" s="11"/>
      <c r="P679" s="11"/>
      <c r="Q679" s="11"/>
      <c r="R679" s="11"/>
    </row>
    <row r="680" spans="1:18" x14ac:dyDescent="0.25">
      <c r="A680" s="10">
        <v>71</v>
      </c>
      <c r="B680" s="10">
        <v>106</v>
      </c>
      <c r="C680" s="10">
        <v>177</v>
      </c>
      <c r="D680" s="10" t="s">
        <v>2957</v>
      </c>
      <c r="E680" s="2">
        <v>1356.86</v>
      </c>
      <c r="F680" s="2" t="s">
        <v>6070</v>
      </c>
      <c r="G680" s="10"/>
      <c r="H680" s="10">
        <v>33</v>
      </c>
      <c r="I680" s="11">
        <v>2</v>
      </c>
      <c r="J680" s="12">
        <v>1.0000000000000001E-9</v>
      </c>
      <c r="K680" s="10">
        <v>188.08600000000001</v>
      </c>
      <c r="L680" s="11" t="s">
        <v>6067</v>
      </c>
      <c r="M680" s="11">
        <f>($V$5/(Table414[[#This Row],[modified  Half Life]]*Table414[[#This Row],[Order of Magnatude]]))</f>
        <v>0</v>
      </c>
      <c r="N680" s="11"/>
      <c r="O680" s="11"/>
      <c r="P680" s="11"/>
      <c r="Q680" s="11"/>
      <c r="R680" s="11"/>
    </row>
    <row r="681" spans="1:18" x14ac:dyDescent="0.25">
      <c r="A681" s="10">
        <v>71</v>
      </c>
      <c r="B681" s="10">
        <v>106</v>
      </c>
      <c r="C681" s="10">
        <v>177</v>
      </c>
      <c r="D681" s="10" t="s">
        <v>2957</v>
      </c>
      <c r="E681" s="2">
        <v>1356.86</v>
      </c>
      <c r="F681" s="2" t="s">
        <v>6070</v>
      </c>
      <c r="G681" s="10"/>
      <c r="H681" s="10">
        <v>33</v>
      </c>
      <c r="I681" s="11">
        <v>2</v>
      </c>
      <c r="J681" s="12">
        <v>1.0000000000000001E-9</v>
      </c>
      <c r="K681" s="10">
        <v>209.61</v>
      </c>
      <c r="L681" s="11" t="s">
        <v>6067</v>
      </c>
      <c r="M681" s="11">
        <f>($V$5/(Table414[[#This Row],[modified  Half Life]]*Table414[[#This Row],[Order of Magnatude]]))</f>
        <v>0</v>
      </c>
      <c r="N681" s="11"/>
      <c r="O681" s="11"/>
      <c r="P681" s="11"/>
      <c r="Q681" s="11"/>
      <c r="R681" s="11"/>
    </row>
    <row r="682" spans="1:18" x14ac:dyDescent="0.25">
      <c r="A682" s="10">
        <v>71</v>
      </c>
      <c r="B682" s="10">
        <v>106</v>
      </c>
      <c r="C682" s="10">
        <v>177</v>
      </c>
      <c r="D682" s="10" t="s">
        <v>2957</v>
      </c>
      <c r="E682" s="2">
        <v>150.39840000000001</v>
      </c>
      <c r="F682" s="2" t="s">
        <v>6069</v>
      </c>
      <c r="G682" s="10"/>
      <c r="H682" s="10">
        <v>33</v>
      </c>
      <c r="I682" s="11">
        <v>2</v>
      </c>
      <c r="J682" s="12">
        <v>1.0000000000000001E-9</v>
      </c>
      <c r="K682" s="10">
        <v>303.75099999999998</v>
      </c>
      <c r="L682" s="11" t="s">
        <v>6066</v>
      </c>
      <c r="M682" s="11">
        <f>($V$5/(Table414[[#This Row],[modified  Half Life]]*Table414[[#This Row],[Order of Magnatude]]))</f>
        <v>0</v>
      </c>
      <c r="N682" s="11"/>
      <c r="O682" s="11"/>
      <c r="P682" s="11"/>
      <c r="Q682" s="11"/>
      <c r="R682" s="11"/>
    </row>
    <row r="683" spans="1:18" x14ac:dyDescent="0.25">
      <c r="A683" s="10">
        <v>71</v>
      </c>
      <c r="B683" s="10">
        <v>106</v>
      </c>
      <c r="C683" s="10">
        <v>177</v>
      </c>
      <c r="D683" s="10" t="s">
        <v>2957</v>
      </c>
      <c r="E683" s="2">
        <v>2771.7</v>
      </c>
      <c r="F683" s="2" t="s">
        <v>6072</v>
      </c>
      <c r="G683" s="10"/>
      <c r="H683" s="10">
        <v>33</v>
      </c>
      <c r="I683" s="11">
        <v>2</v>
      </c>
      <c r="J683" s="12">
        <v>1.0000000000000001E-9</v>
      </c>
      <c r="K683" s="10">
        <v>761.70799999999997</v>
      </c>
      <c r="L683" s="11" t="s">
        <v>6072</v>
      </c>
      <c r="M683" s="11">
        <f>($V$5/(Table414[[#This Row],[modified  Half Life]]*Table414[[#This Row],[Order of Magnatude]]))</f>
        <v>0</v>
      </c>
      <c r="N683" s="11"/>
      <c r="O683" s="11"/>
      <c r="P683" s="11"/>
      <c r="Q683" s="11"/>
      <c r="R683" s="11"/>
    </row>
    <row r="684" spans="1:18" x14ac:dyDescent="0.25">
      <c r="A684" s="10">
        <v>71</v>
      </c>
      <c r="B684" s="10">
        <v>106</v>
      </c>
      <c r="C684" s="10">
        <v>177</v>
      </c>
      <c r="D684" s="10" t="s">
        <v>2957</v>
      </c>
      <c r="E684" s="2">
        <v>2771.7</v>
      </c>
      <c r="F684" s="2" t="s">
        <v>6072</v>
      </c>
      <c r="G684" s="10"/>
      <c r="H684" s="10">
        <v>10.8</v>
      </c>
      <c r="I684" s="11">
        <v>5</v>
      </c>
      <c r="J684" s="12">
        <v>1.0000000000000001E-9</v>
      </c>
      <c r="K684" s="10">
        <v>502.54</v>
      </c>
      <c r="L684" s="11" t="s">
        <v>6071</v>
      </c>
      <c r="M684" s="11">
        <f>($V$5/(Table414[[#This Row],[modified  Half Life]]*Table414[[#This Row],[Order of Magnatude]]))</f>
        <v>0</v>
      </c>
      <c r="N684" s="11"/>
      <c r="O684" s="11"/>
      <c r="P684" s="11"/>
      <c r="Q684" s="11"/>
      <c r="R684" s="11"/>
    </row>
    <row r="685" spans="1:18" x14ac:dyDescent="0.25">
      <c r="A685" s="10">
        <v>71</v>
      </c>
      <c r="B685" s="10">
        <v>106</v>
      </c>
      <c r="C685" s="10">
        <v>177</v>
      </c>
      <c r="D685" s="10" t="s">
        <v>2957</v>
      </c>
      <c r="E685" s="2">
        <v>2771.7</v>
      </c>
      <c r="F685" s="2" t="s">
        <v>6072</v>
      </c>
      <c r="G685" s="10"/>
      <c r="H685" s="10">
        <v>10.8</v>
      </c>
      <c r="I685" s="11">
        <v>5</v>
      </c>
      <c r="J685" s="12">
        <v>1.0000000000000001E-9</v>
      </c>
      <c r="K685" s="10">
        <v>720.721</v>
      </c>
      <c r="L685" s="11" t="s">
        <v>6081</v>
      </c>
      <c r="M685" s="11">
        <f>($V$5/(Table414[[#This Row],[modified  Half Life]]*Table414[[#This Row],[Order of Magnatude]]))</f>
        <v>0</v>
      </c>
      <c r="N685" s="11"/>
      <c r="O685" s="11"/>
      <c r="P685" s="11"/>
      <c r="Q685" s="11"/>
      <c r="R685" s="11"/>
    </row>
    <row r="686" spans="1:18" x14ac:dyDescent="0.25">
      <c r="A686" s="10">
        <v>71</v>
      </c>
      <c r="B686" s="10">
        <v>106</v>
      </c>
      <c r="C686" s="10">
        <v>177</v>
      </c>
      <c r="D686" s="10" t="s">
        <v>2957</v>
      </c>
      <c r="E686" s="2">
        <v>3530.4</v>
      </c>
      <c r="F686" s="2" t="s">
        <v>6071</v>
      </c>
      <c r="G686" s="10"/>
      <c r="H686" s="10">
        <v>10.8</v>
      </c>
      <c r="I686" s="11">
        <v>5</v>
      </c>
      <c r="J686" s="12">
        <v>1.0000000000000001E-9</v>
      </c>
      <c r="K686" s="10">
        <v>916.25</v>
      </c>
      <c r="L686" s="11" t="s">
        <v>6085</v>
      </c>
      <c r="M686" s="11">
        <f>($V$5/(Table414[[#This Row],[modified  Half Life]]*Table414[[#This Row],[Order of Magnatude]]))</f>
        <v>0</v>
      </c>
      <c r="N686" s="11"/>
      <c r="O686" s="11"/>
      <c r="P686" s="11"/>
      <c r="Q686" s="11"/>
      <c r="R686" s="11"/>
    </row>
    <row r="687" spans="1:18" x14ac:dyDescent="0.25">
      <c r="A687" s="10">
        <v>71</v>
      </c>
      <c r="B687" s="10">
        <v>106</v>
      </c>
      <c r="C687" s="10">
        <v>177</v>
      </c>
      <c r="D687" s="10" t="s">
        <v>2957</v>
      </c>
      <c r="E687" s="2">
        <v>3530.4</v>
      </c>
      <c r="F687" s="2" t="s">
        <v>6071</v>
      </c>
      <c r="G687" s="10"/>
      <c r="H687" s="10">
        <v>10.8</v>
      </c>
      <c r="I687" s="11">
        <v>5</v>
      </c>
      <c r="J687" s="12">
        <v>1.0000000000000001E-9</v>
      </c>
      <c r="K687" s="10">
        <v>1067</v>
      </c>
      <c r="L687" s="11" t="s">
        <v>6072</v>
      </c>
      <c r="M687" s="11">
        <f>($V$5/(Table414[[#This Row],[modified  Half Life]]*Table414[[#This Row],[Order of Magnatude]]))</f>
        <v>0</v>
      </c>
      <c r="N687" s="11"/>
      <c r="O687" s="11"/>
      <c r="P687" s="11"/>
      <c r="Q687" s="11"/>
      <c r="R687" s="11"/>
    </row>
    <row r="688" spans="1:18" x14ac:dyDescent="0.25">
      <c r="A688" s="10">
        <v>71</v>
      </c>
      <c r="B688" s="10">
        <v>106</v>
      </c>
      <c r="C688" s="10">
        <v>177</v>
      </c>
      <c r="D688" s="10" t="s">
        <v>2957</v>
      </c>
      <c r="E688" s="2">
        <v>3530.4</v>
      </c>
      <c r="F688" s="2" t="s">
        <v>6071</v>
      </c>
      <c r="G688" s="10"/>
      <c r="H688" s="10">
        <v>10.8</v>
      </c>
      <c r="I688" s="11">
        <v>5</v>
      </c>
      <c r="J688" s="12">
        <v>1.0000000000000001E-9</v>
      </c>
      <c r="K688" s="10">
        <v>1088.1289999999999</v>
      </c>
      <c r="L688" s="11" t="s">
        <v>6069</v>
      </c>
      <c r="M688" s="11">
        <f>($V$5/(Table414[[#This Row],[modified  Half Life]]*Table414[[#This Row],[Order of Magnatude]]))</f>
        <v>0</v>
      </c>
      <c r="N688" s="11"/>
      <c r="O688" s="11"/>
      <c r="P688" s="11"/>
      <c r="Q688" s="11"/>
      <c r="R688" s="11"/>
    </row>
    <row r="689" spans="1:18" x14ac:dyDescent="0.25">
      <c r="A689" s="10">
        <v>71</v>
      </c>
      <c r="B689" s="10">
        <v>106</v>
      </c>
      <c r="C689" s="10">
        <v>177</v>
      </c>
      <c r="D689" s="10" t="s">
        <v>2957</v>
      </c>
      <c r="E689" s="2">
        <v>3530.4</v>
      </c>
      <c r="F689" s="2" t="s">
        <v>6071</v>
      </c>
      <c r="G689" s="10"/>
      <c r="H689" s="10">
        <v>10.8</v>
      </c>
      <c r="I689" s="11">
        <v>5</v>
      </c>
      <c r="J689" s="12">
        <v>1.0000000000000001E-9</v>
      </c>
      <c r="K689" s="10">
        <v>1206</v>
      </c>
      <c r="L689" s="11" t="s">
        <v>6072</v>
      </c>
      <c r="M689" s="11">
        <f>($V$5/(Table414[[#This Row],[modified  Half Life]]*Table414[[#This Row],[Order of Magnatude]]))</f>
        <v>0</v>
      </c>
      <c r="N689" s="11"/>
      <c r="O689" s="11"/>
      <c r="P689" s="11"/>
      <c r="Q689" s="11"/>
      <c r="R689" s="11"/>
    </row>
    <row r="690" spans="1:18" x14ac:dyDescent="0.25">
      <c r="A690" s="10">
        <v>71</v>
      </c>
      <c r="B690" s="10">
        <v>106</v>
      </c>
      <c r="C690" s="10">
        <v>177</v>
      </c>
      <c r="D690" s="10" t="s">
        <v>2957</v>
      </c>
      <c r="E690" s="2">
        <v>569.6721</v>
      </c>
      <c r="F690" s="2" t="s">
        <v>6074</v>
      </c>
      <c r="G690" s="10"/>
      <c r="H690" s="10">
        <v>625</v>
      </c>
      <c r="I690" s="11">
        <v>62</v>
      </c>
      <c r="J690" s="12">
        <v>1.0000000000000001E-9</v>
      </c>
      <c r="K690" s="10">
        <v>542.6</v>
      </c>
      <c r="L690" s="11" t="s">
        <v>6072</v>
      </c>
      <c r="M690" s="11">
        <f>($V$5/(Table414[[#This Row],[modified  Half Life]]*Table414[[#This Row],[Order of Magnatude]]))</f>
        <v>0</v>
      </c>
      <c r="N690" s="11"/>
      <c r="O690" s="11"/>
      <c r="P690" s="11"/>
      <c r="Q690" s="11"/>
      <c r="R690" s="11"/>
    </row>
    <row r="691" spans="1:18" x14ac:dyDescent="0.25">
      <c r="A691" s="10">
        <v>71</v>
      </c>
      <c r="B691" s="10">
        <v>106</v>
      </c>
      <c r="C691" s="10">
        <v>177</v>
      </c>
      <c r="D691" s="10" t="s">
        <v>2957</v>
      </c>
      <c r="E691" s="2">
        <v>569.6721</v>
      </c>
      <c r="F691" s="2" t="s">
        <v>6074</v>
      </c>
      <c r="G691" s="10"/>
      <c r="H691" s="10">
        <v>625</v>
      </c>
      <c r="I691" s="11">
        <v>62</v>
      </c>
      <c r="J691" s="12">
        <v>1.0000000000000001E-9</v>
      </c>
      <c r="K691" s="10">
        <v>586.5</v>
      </c>
      <c r="L691" s="11" t="s">
        <v>6072</v>
      </c>
      <c r="M691" s="11">
        <f>($V$5/(Table414[[#This Row],[modified  Half Life]]*Table414[[#This Row],[Order of Magnatude]]))</f>
        <v>0</v>
      </c>
      <c r="N691" s="11"/>
      <c r="O691" s="11"/>
      <c r="P691" s="11"/>
      <c r="Q691" s="11"/>
      <c r="R691" s="11"/>
    </row>
    <row r="692" spans="1:18" x14ac:dyDescent="0.25">
      <c r="A692" s="10">
        <v>71</v>
      </c>
      <c r="B692" s="10">
        <v>106</v>
      </c>
      <c r="C692" s="10">
        <v>177</v>
      </c>
      <c r="D692" s="10" t="s">
        <v>2957</v>
      </c>
      <c r="E692" s="2">
        <v>761.70630000000006</v>
      </c>
      <c r="F692" s="2" t="s">
        <v>6082</v>
      </c>
      <c r="G692" s="10"/>
      <c r="H692" s="10">
        <v>625</v>
      </c>
      <c r="I692" s="11">
        <v>62</v>
      </c>
      <c r="J692" s="12">
        <v>1.0000000000000001E-9</v>
      </c>
      <c r="K692" s="10">
        <v>864.4</v>
      </c>
      <c r="L692" s="11" t="s">
        <v>6072</v>
      </c>
      <c r="M692" s="11">
        <f>($V$5/(Table414[[#This Row],[modified  Half Life]]*Table414[[#This Row],[Order of Magnatude]]))</f>
        <v>0</v>
      </c>
      <c r="N692" s="11"/>
      <c r="O692" s="11"/>
      <c r="P692" s="11"/>
      <c r="Q692" s="11"/>
      <c r="R692" s="11"/>
    </row>
    <row r="693" spans="1:18" x14ac:dyDescent="0.25">
      <c r="A693" s="12">
        <v>25</v>
      </c>
      <c r="B693" s="12">
        <v>37</v>
      </c>
      <c r="C693" s="12">
        <v>62</v>
      </c>
      <c r="D693" s="9" t="s">
        <v>46</v>
      </c>
      <c r="E693" s="1">
        <v>113.8</v>
      </c>
      <c r="F693" s="1"/>
      <c r="G693" s="9"/>
      <c r="H693" s="11">
        <v>95</v>
      </c>
      <c r="I693" s="11">
        <v>2</v>
      </c>
      <c r="J693" s="12">
        <v>1.0000000000000001E-9</v>
      </c>
      <c r="K693" s="12">
        <v>113.8</v>
      </c>
      <c r="L693" s="11">
        <v>3</v>
      </c>
      <c r="M693" s="11">
        <f>($V$5/(Table414[[#This Row],[modified  Half Life]]*Table414[[#This Row],[Order of Magnatude]]))</f>
        <v>0</v>
      </c>
      <c r="N693" s="11"/>
      <c r="O693" s="11"/>
      <c r="P693" s="11"/>
      <c r="Q693" s="11"/>
      <c r="R693" s="12"/>
    </row>
    <row r="694" spans="1:18" x14ac:dyDescent="0.25">
      <c r="A694" s="10">
        <v>42</v>
      </c>
      <c r="B694" s="10">
        <v>49</v>
      </c>
      <c r="C694" s="10">
        <v>91</v>
      </c>
      <c r="D694" s="10" t="s">
        <v>623</v>
      </c>
      <c r="E694" s="2">
        <v>2267.4</v>
      </c>
      <c r="F694" s="2" t="s">
        <v>6066</v>
      </c>
      <c r="G694" s="10"/>
      <c r="H694" s="10">
        <v>47</v>
      </c>
      <c r="I694" s="10">
        <v>1</v>
      </c>
      <c r="J694" s="13">
        <v>1.0000000000000001E-9</v>
      </c>
      <c r="K694" s="10">
        <v>199.5</v>
      </c>
      <c r="L694" s="10">
        <v>2</v>
      </c>
      <c r="M694" s="10">
        <f>($V$5/(Table414[[#This Row],[modified  Half Life]]*Table414[[#This Row],[Order of Magnatude]]))</f>
        <v>0</v>
      </c>
      <c r="N694" s="10"/>
      <c r="O694" s="10"/>
      <c r="P694" s="10"/>
      <c r="Q694" s="10"/>
      <c r="R694" s="10"/>
    </row>
    <row r="695" spans="1:18" x14ac:dyDescent="0.25">
      <c r="A695" s="11">
        <v>42</v>
      </c>
      <c r="B695" s="11">
        <v>49</v>
      </c>
      <c r="C695" s="11">
        <v>91</v>
      </c>
      <c r="D695" s="11" t="s">
        <v>623</v>
      </c>
      <c r="E695" s="2">
        <v>2279.6</v>
      </c>
      <c r="F695" s="2" t="s">
        <v>6066</v>
      </c>
      <c r="G695" s="11"/>
      <c r="H695" s="11">
        <v>38</v>
      </c>
      <c r="I695" s="11">
        <v>4</v>
      </c>
      <c r="J695" s="12">
        <v>1.0000000000000001E-9</v>
      </c>
      <c r="K695" s="11">
        <v>211.7</v>
      </c>
      <c r="L695" s="11">
        <v>2</v>
      </c>
      <c r="M695" s="11">
        <f>($V$5/(Table414[[#This Row],[modified  Half Life]]*Table414[[#This Row],[Order of Magnatude]]))</f>
        <v>0</v>
      </c>
      <c r="N695" s="11"/>
      <c r="O695" s="11"/>
      <c r="P695" s="11"/>
      <c r="Q695" s="11"/>
      <c r="R695" s="11"/>
    </row>
    <row r="696" spans="1:18" x14ac:dyDescent="0.25">
      <c r="A696" s="11">
        <v>42</v>
      </c>
      <c r="B696" s="11">
        <v>50</v>
      </c>
      <c r="C696" s="11">
        <v>92</v>
      </c>
      <c r="D696" s="11" t="s">
        <v>623</v>
      </c>
      <c r="E696" s="2">
        <v>2760.52</v>
      </c>
      <c r="F696" s="2" t="s">
        <v>6082</v>
      </c>
      <c r="G696" s="11"/>
      <c r="H696" s="11">
        <v>192</v>
      </c>
      <c r="I696" s="11">
        <v>5</v>
      </c>
      <c r="J696" s="12">
        <v>1.0000000000000001E-9</v>
      </c>
      <c r="K696" s="11">
        <v>148.13999999999999</v>
      </c>
      <c r="L696" s="11">
        <v>13</v>
      </c>
      <c r="M696" s="11">
        <f>($V$5/(Table414[[#This Row],[modified  Half Life]]*Table414[[#This Row],[Order of Magnatude]]))</f>
        <v>0</v>
      </c>
      <c r="N696" s="11"/>
      <c r="O696" s="11"/>
      <c r="P696" s="11"/>
      <c r="Q696" s="11"/>
      <c r="R696" s="11"/>
    </row>
    <row r="697" spans="1:18" x14ac:dyDescent="0.25">
      <c r="A697" s="10">
        <v>42</v>
      </c>
      <c r="B697" s="10">
        <v>52</v>
      </c>
      <c r="C697" s="10">
        <v>94</v>
      </c>
      <c r="D697" s="10" t="s">
        <v>623</v>
      </c>
      <c r="E697" s="2">
        <v>2955.55</v>
      </c>
      <c r="F697" s="2" t="s">
        <v>6075</v>
      </c>
      <c r="G697" s="10"/>
      <c r="H697" s="10">
        <v>98</v>
      </c>
      <c r="I697" s="10">
        <v>2</v>
      </c>
      <c r="J697" s="13">
        <v>1.0000000000000001E-9</v>
      </c>
      <c r="K697" s="10">
        <v>532.1</v>
      </c>
      <c r="L697" s="10">
        <v>1</v>
      </c>
      <c r="M697" s="10">
        <f>($V$5/(Table414[[#This Row],[modified  Half Life]]*Table414[[#This Row],[Order of Magnatude]]))</f>
        <v>0</v>
      </c>
      <c r="N697" s="10"/>
      <c r="O697" s="10"/>
      <c r="P697" s="10"/>
      <c r="Q697" s="10"/>
      <c r="R697" s="10"/>
    </row>
    <row r="698" spans="1:18" x14ac:dyDescent="0.25">
      <c r="A698" s="10">
        <v>42</v>
      </c>
      <c r="B698" s="10">
        <v>52</v>
      </c>
      <c r="C698" s="10">
        <v>94</v>
      </c>
      <c r="D698" s="10" t="s">
        <v>623</v>
      </c>
      <c r="E698" s="2">
        <v>2955.55</v>
      </c>
      <c r="F698" s="2" t="s">
        <v>6075</v>
      </c>
      <c r="G698" s="10"/>
      <c r="H698" s="10">
        <v>98</v>
      </c>
      <c r="I698" s="10">
        <v>2</v>
      </c>
      <c r="J698" s="13">
        <v>1.0000000000000001E-9</v>
      </c>
      <c r="K698" s="10">
        <v>83.6</v>
      </c>
      <c r="L698" s="10">
        <v>10</v>
      </c>
      <c r="M698" s="10">
        <f>($V$5/(Table414[[#This Row],[modified  Half Life]]*Table414[[#This Row],[Order of Magnatude]]))</f>
        <v>0</v>
      </c>
      <c r="N698" s="10"/>
      <c r="O698" s="10"/>
      <c r="P698" s="10"/>
      <c r="Q698" s="10"/>
      <c r="R698" s="10"/>
    </row>
    <row r="699" spans="1:18" x14ac:dyDescent="0.25">
      <c r="A699" s="10">
        <v>42</v>
      </c>
      <c r="B699" s="10">
        <v>56</v>
      </c>
      <c r="C699" s="10">
        <v>98</v>
      </c>
      <c r="D699" s="10" t="s">
        <v>623</v>
      </c>
      <c r="E699" s="2">
        <v>734.75</v>
      </c>
      <c r="F699" s="2" t="s">
        <v>6066</v>
      </c>
      <c r="G699" s="10"/>
      <c r="H699" s="10">
        <v>21.8</v>
      </c>
      <c r="I699" s="10">
        <v>9</v>
      </c>
      <c r="J699" s="13">
        <v>1.0000000000000001E-9</v>
      </c>
      <c r="K699" s="10">
        <v>734.75</v>
      </c>
      <c r="L699" s="10">
        <v>4</v>
      </c>
      <c r="M699" s="10">
        <f>($V$5/(Table414[[#This Row],[modified  Half Life]]*Table414[[#This Row],[Order of Magnatude]]))</f>
        <v>0</v>
      </c>
      <c r="N699" s="10"/>
      <c r="O699" s="10"/>
      <c r="P699" s="10"/>
      <c r="Q699" s="10"/>
      <c r="R699" s="10"/>
    </row>
    <row r="700" spans="1:18" x14ac:dyDescent="0.25">
      <c r="A700" s="10">
        <v>42</v>
      </c>
      <c r="B700" s="10">
        <v>57</v>
      </c>
      <c r="C700" s="10">
        <v>99</v>
      </c>
      <c r="D700" s="10" t="s">
        <v>623</v>
      </c>
      <c r="E700" s="2">
        <v>684.1</v>
      </c>
      <c r="F700" s="2" t="s">
        <v>6080</v>
      </c>
      <c r="G700" s="10"/>
      <c r="H700" s="10">
        <v>742</v>
      </c>
      <c r="I700" s="10">
        <v>13</v>
      </c>
      <c r="J700" s="13">
        <v>1.0000000000000001E-9</v>
      </c>
      <c r="K700" s="10">
        <v>448.6</v>
      </c>
      <c r="L700" s="10">
        <v>2</v>
      </c>
      <c r="M700" s="10">
        <f>($V$5/(Table414[[#This Row],[modified  Half Life]]*Table414[[#This Row],[Order of Magnatude]]))</f>
        <v>0</v>
      </c>
      <c r="N700" s="10"/>
      <c r="O700" s="10"/>
      <c r="P700" s="10"/>
      <c r="Q700" s="10"/>
      <c r="R700" s="10"/>
    </row>
    <row r="701" spans="1:18" x14ac:dyDescent="0.25">
      <c r="A701" s="11">
        <v>42</v>
      </c>
      <c r="B701" s="11">
        <v>59</v>
      </c>
      <c r="C701" s="11">
        <v>101</v>
      </c>
      <c r="D701" s="11" t="s">
        <v>623</v>
      </c>
      <c r="E701" s="2">
        <v>13.497</v>
      </c>
      <c r="F701" s="2" t="s">
        <v>6077</v>
      </c>
      <c r="G701" s="11"/>
      <c r="H701" s="11">
        <v>226</v>
      </c>
      <c r="I701" s="11">
        <v>7</v>
      </c>
      <c r="J701" s="12">
        <v>1.0000000000000001E-9</v>
      </c>
      <c r="K701" s="11">
        <v>13.49</v>
      </c>
      <c r="L701" s="11">
        <v>10</v>
      </c>
      <c r="M701" s="11">
        <f>($V$5/(Table414[[#This Row],[modified  Half Life]]*Table414[[#This Row],[Order of Magnatude]]))</f>
        <v>0</v>
      </c>
      <c r="N701" s="11"/>
      <c r="O701" s="11"/>
      <c r="P701" s="11"/>
      <c r="Q701" s="11"/>
      <c r="R701" s="11"/>
    </row>
    <row r="702" spans="1:18" x14ac:dyDescent="0.25">
      <c r="A702" s="10">
        <v>42</v>
      </c>
      <c r="B702" s="10">
        <v>59</v>
      </c>
      <c r="C702" s="10">
        <v>101</v>
      </c>
      <c r="D702" s="10" t="s">
        <v>623</v>
      </c>
      <c r="E702" s="2">
        <v>57.015000000000001</v>
      </c>
      <c r="F702" s="2" t="s">
        <v>6078</v>
      </c>
      <c r="G702" s="10"/>
      <c r="H702" s="10">
        <v>133</v>
      </c>
      <c r="I702" s="10">
        <v>70</v>
      </c>
      <c r="J702" s="13">
        <v>1.0000000000000001E-9</v>
      </c>
      <c r="K702" s="10">
        <v>43.515000000000001</v>
      </c>
      <c r="L702" s="10">
        <v>5</v>
      </c>
      <c r="M702" s="10">
        <f>($V$5/(Table414[[#This Row],[modified  Half Life]]*Table414[[#This Row],[Order of Magnatude]]))</f>
        <v>0</v>
      </c>
      <c r="N702" s="10"/>
      <c r="O702" s="10"/>
      <c r="P702" s="10"/>
      <c r="Q702" s="10"/>
      <c r="R702" s="10"/>
    </row>
    <row r="703" spans="1:18" x14ac:dyDescent="0.25">
      <c r="A703" s="11">
        <v>42</v>
      </c>
      <c r="B703" s="11">
        <v>59</v>
      </c>
      <c r="C703" s="11">
        <v>101</v>
      </c>
      <c r="D703" s="11" t="s">
        <v>623</v>
      </c>
      <c r="E703" s="2">
        <v>57.015000000000001</v>
      </c>
      <c r="F703" s="2" t="s">
        <v>6078</v>
      </c>
      <c r="G703" s="11"/>
      <c r="H703" s="11">
        <v>133</v>
      </c>
      <c r="I703" s="11">
        <v>70</v>
      </c>
      <c r="J703" s="12">
        <v>1.0000000000000001E-9</v>
      </c>
      <c r="K703" s="11">
        <v>56.892000000000003</v>
      </c>
      <c r="L703" s="11">
        <v>20</v>
      </c>
      <c r="M703" s="11">
        <f>($V$5/(Table414[[#This Row],[modified  Half Life]]*Table414[[#This Row],[Order of Magnatude]]))</f>
        <v>0</v>
      </c>
      <c r="N703" s="11"/>
      <c r="O703" s="11"/>
      <c r="P703" s="11"/>
      <c r="Q703" s="11"/>
      <c r="R703" s="11"/>
    </row>
    <row r="704" spans="1:18" x14ac:dyDescent="0.25">
      <c r="A704" s="11">
        <v>42</v>
      </c>
      <c r="B704" s="11">
        <v>65</v>
      </c>
      <c r="C704" s="11">
        <v>107</v>
      </c>
      <c r="D704" s="11" t="s">
        <v>623</v>
      </c>
      <c r="E704" s="2">
        <v>65.400000000000006</v>
      </c>
      <c r="F704" s="2" t="s">
        <v>6068</v>
      </c>
      <c r="G704" s="11"/>
      <c r="H704" s="11">
        <v>427</v>
      </c>
      <c r="I704" s="11">
        <v>35</v>
      </c>
      <c r="J704" s="12">
        <v>1.0000000000000001E-9</v>
      </c>
      <c r="K704" s="11">
        <v>65.400000000000006</v>
      </c>
      <c r="L704" s="11">
        <v>1</v>
      </c>
      <c r="M704" s="11">
        <f>($V$5/(Table414[[#This Row],[modified  Half Life]]*Table414[[#This Row],[Order of Magnatude]]))</f>
        <v>0</v>
      </c>
      <c r="N704" s="11"/>
      <c r="O704" s="11"/>
      <c r="P704" s="11"/>
      <c r="Q704" s="11"/>
      <c r="R704" s="11"/>
    </row>
    <row r="705" spans="1:18" x14ac:dyDescent="0.25">
      <c r="A705" s="10">
        <v>41</v>
      </c>
      <c r="B705" s="10">
        <v>41</v>
      </c>
      <c r="C705" s="10">
        <v>82</v>
      </c>
      <c r="D705" s="10" t="s">
        <v>476</v>
      </c>
      <c r="E705" s="2">
        <v>1180</v>
      </c>
      <c r="F705" s="2" t="s">
        <v>6175</v>
      </c>
      <c r="G705" s="10"/>
      <c r="H705" s="10">
        <v>92</v>
      </c>
      <c r="I705" s="10">
        <v>17</v>
      </c>
      <c r="J705" s="13">
        <v>1.0000000000000001E-9</v>
      </c>
      <c r="K705" s="10">
        <v>124</v>
      </c>
      <c r="L705" s="10"/>
      <c r="M705" s="10">
        <f>($V$5/(Table414[[#This Row],[modified  Half Life]]*Table414[[#This Row],[Order of Magnatude]]))</f>
        <v>0</v>
      </c>
      <c r="N705" s="10"/>
      <c r="O705" s="10"/>
      <c r="P705" s="10"/>
      <c r="Q705" s="10"/>
      <c r="R705" s="10"/>
    </row>
    <row r="706" spans="1:18" x14ac:dyDescent="0.25">
      <c r="A706" s="10">
        <v>41</v>
      </c>
      <c r="B706" s="10">
        <v>43</v>
      </c>
      <c r="C706" s="10">
        <v>84</v>
      </c>
      <c r="D706" s="10" t="s">
        <v>476</v>
      </c>
      <c r="E706" s="2">
        <v>305.2</v>
      </c>
      <c r="F706" s="2" t="s">
        <v>6066</v>
      </c>
      <c r="G706" s="10"/>
      <c r="H706" s="10">
        <v>176</v>
      </c>
      <c r="I706" s="10">
        <v>46</v>
      </c>
      <c r="J706" s="13">
        <v>1.0000000000000001E-9</v>
      </c>
      <c r="K706" s="10">
        <v>47.9</v>
      </c>
      <c r="L706" s="10"/>
      <c r="M706" s="10">
        <f>($V$5/(Table414[[#This Row],[modified  Half Life]]*Table414[[#This Row],[Order of Magnatude]]))</f>
        <v>0</v>
      </c>
      <c r="N706" s="10"/>
      <c r="O706" s="10"/>
      <c r="P706" s="10"/>
      <c r="Q706" s="10"/>
      <c r="R706" s="10"/>
    </row>
    <row r="707" spans="1:18" x14ac:dyDescent="0.25">
      <c r="A707" s="11">
        <v>41</v>
      </c>
      <c r="B707" s="11">
        <v>43</v>
      </c>
      <c r="C707" s="11">
        <v>84</v>
      </c>
      <c r="D707" s="11" t="s">
        <v>476</v>
      </c>
      <c r="E707" s="2">
        <v>305.2</v>
      </c>
      <c r="F707" s="2" t="s">
        <v>6066</v>
      </c>
      <c r="G707" s="11"/>
      <c r="H707" s="11">
        <v>92</v>
      </c>
      <c r="I707" s="11">
        <v>5</v>
      </c>
      <c r="J707" s="12">
        <v>1.0000000000000001E-9</v>
      </c>
      <c r="K707" s="11">
        <v>132.4</v>
      </c>
      <c r="L707" s="11"/>
      <c r="M707" s="11">
        <f>($V$5/(Table414[[#This Row],[modified  Half Life]]*Table414[[#This Row],[Order of Magnatude]]))</f>
        <v>0</v>
      </c>
      <c r="N707" s="11"/>
      <c r="O707" s="11"/>
      <c r="P707" s="11"/>
      <c r="Q707" s="11"/>
      <c r="R707" s="11"/>
    </row>
    <row r="708" spans="1:18" x14ac:dyDescent="0.25">
      <c r="A708" s="10">
        <v>41</v>
      </c>
      <c r="B708" s="10">
        <v>43</v>
      </c>
      <c r="C708" s="10">
        <v>84</v>
      </c>
      <c r="D708" s="10" t="s">
        <v>476</v>
      </c>
      <c r="E708" s="2">
        <v>337</v>
      </c>
      <c r="F708" s="2" t="s">
        <v>6065</v>
      </c>
      <c r="G708" s="10"/>
      <c r="H708" s="10">
        <v>50</v>
      </c>
      <c r="I708" s="10">
        <v>8</v>
      </c>
      <c r="J708" s="13">
        <v>1.0000000000000001E-9</v>
      </c>
      <c r="K708" s="10">
        <v>143.19999999999999</v>
      </c>
      <c r="L708" s="10"/>
      <c r="M708" s="10">
        <f>($V$5/(Table414[[#This Row],[modified  Half Life]]*Table414[[#This Row],[Order of Magnatude]]))</f>
        <v>0</v>
      </c>
      <c r="N708" s="10"/>
      <c r="O708" s="10"/>
      <c r="P708" s="10"/>
      <c r="Q708" s="10"/>
      <c r="R708" s="10"/>
    </row>
    <row r="709" spans="1:18" x14ac:dyDescent="0.25">
      <c r="A709" s="10">
        <v>41</v>
      </c>
      <c r="B709" s="10">
        <v>43</v>
      </c>
      <c r="C709" s="10">
        <v>84</v>
      </c>
      <c r="D709" s="10" t="s">
        <v>476</v>
      </c>
      <c r="E709" s="2">
        <v>337</v>
      </c>
      <c r="F709" s="2" t="s">
        <v>6065</v>
      </c>
      <c r="G709" s="10"/>
      <c r="H709" s="10">
        <v>92</v>
      </c>
      <c r="I709" s="10">
        <v>5</v>
      </c>
      <c r="J709" s="13">
        <v>1.0000000000000001E-9</v>
      </c>
      <c r="K709" s="10">
        <v>174.8</v>
      </c>
      <c r="L709" s="10"/>
      <c r="M709" s="10">
        <f>($V$5/(Table414[[#This Row],[modified  Half Life]]*Table414[[#This Row],[Order of Magnatude]]))</f>
        <v>0</v>
      </c>
      <c r="N709" s="10"/>
      <c r="O709" s="10"/>
      <c r="P709" s="10"/>
      <c r="Q709" s="10"/>
      <c r="R709" s="10"/>
    </row>
    <row r="710" spans="1:18" x14ac:dyDescent="0.25">
      <c r="A710" s="11">
        <v>41</v>
      </c>
      <c r="B710" s="11">
        <v>43</v>
      </c>
      <c r="C710" s="11">
        <v>84</v>
      </c>
      <c r="D710" s="11" t="s">
        <v>476</v>
      </c>
      <c r="E710" s="2">
        <v>48</v>
      </c>
      <c r="F710" s="2" t="s">
        <v>6065</v>
      </c>
      <c r="G710" s="11"/>
      <c r="H710" s="11">
        <v>50</v>
      </c>
      <c r="I710" s="11">
        <v>8</v>
      </c>
      <c r="J710" s="12">
        <v>1.0000000000000001E-9</v>
      </c>
      <c r="K710" s="11">
        <v>257.2</v>
      </c>
      <c r="L710" s="11"/>
      <c r="M710" s="11">
        <f>($V$5/(Table414[[#This Row],[modified  Half Life]]*Table414[[#This Row],[Order of Magnatude]]))</f>
        <v>0</v>
      </c>
      <c r="N710" s="11"/>
      <c r="O710" s="11"/>
      <c r="P710" s="11"/>
      <c r="Q710" s="11"/>
      <c r="R710" s="11"/>
    </row>
    <row r="711" spans="1:18" x14ac:dyDescent="0.25">
      <c r="A711" s="10">
        <v>41</v>
      </c>
      <c r="B711" s="10">
        <v>45</v>
      </c>
      <c r="C711" s="10">
        <v>86</v>
      </c>
      <c r="D711" s="10" t="s">
        <v>476</v>
      </c>
      <c r="E711" s="2" t="s">
        <v>570</v>
      </c>
      <c r="F711" s="2"/>
      <c r="G711" s="10"/>
      <c r="H711" s="10">
        <v>68</v>
      </c>
      <c r="I711" s="10">
        <v>2</v>
      </c>
      <c r="J711" s="13">
        <v>1.0000000000000001E-9</v>
      </c>
      <c r="K711" s="10">
        <v>49.95</v>
      </c>
      <c r="L711" s="10">
        <v>15</v>
      </c>
      <c r="M711" s="10">
        <f>($V$5/(Table414[[#This Row],[modified  Half Life]]*Table414[[#This Row],[Order of Magnatude]]))</f>
        <v>0</v>
      </c>
      <c r="N711" s="10"/>
      <c r="O711" s="10"/>
      <c r="P711" s="10"/>
      <c r="Q711" s="10"/>
      <c r="R711" s="10"/>
    </row>
    <row r="712" spans="1:18" x14ac:dyDescent="0.25">
      <c r="A712" s="11">
        <v>41</v>
      </c>
      <c r="B712" s="11">
        <v>46</v>
      </c>
      <c r="C712" s="11">
        <v>87</v>
      </c>
      <c r="D712" s="11" t="s">
        <v>476</v>
      </c>
      <c r="E712" s="2">
        <v>334</v>
      </c>
      <c r="F712" s="2" t="s">
        <v>6067</v>
      </c>
      <c r="G712" s="11"/>
      <c r="H712" s="11">
        <v>28</v>
      </c>
      <c r="I712" s="11">
        <v>2</v>
      </c>
      <c r="J712" s="12">
        <v>1.0000000000000001E-9</v>
      </c>
      <c r="K712" s="11">
        <v>334</v>
      </c>
      <c r="L712" s="11">
        <v>1</v>
      </c>
      <c r="M712" s="11">
        <f>($V$5/(Table414[[#This Row],[modified  Half Life]]*Table414[[#This Row],[Order of Magnatude]]))</f>
        <v>0</v>
      </c>
      <c r="N712" s="11"/>
      <c r="O712" s="11"/>
      <c r="P712" s="11"/>
      <c r="Q712" s="11"/>
      <c r="R712" s="11"/>
    </row>
    <row r="713" spans="1:18" x14ac:dyDescent="0.25">
      <c r="A713" s="10">
        <v>41</v>
      </c>
      <c r="B713" s="10">
        <v>46</v>
      </c>
      <c r="C713" s="10">
        <v>87</v>
      </c>
      <c r="D713" s="10" t="s">
        <v>476</v>
      </c>
      <c r="E713" s="2">
        <v>334</v>
      </c>
      <c r="F713" s="2" t="s">
        <v>6067</v>
      </c>
      <c r="G713" s="10"/>
      <c r="H713" s="10">
        <v>28</v>
      </c>
      <c r="I713" s="10">
        <v>2</v>
      </c>
      <c r="J713" s="13">
        <v>1.0000000000000001E-9</v>
      </c>
      <c r="K713" s="10">
        <v>67</v>
      </c>
      <c r="L713" s="10">
        <v>3</v>
      </c>
      <c r="M713" s="10">
        <f>($V$5/(Table414[[#This Row],[modified  Half Life]]*Table414[[#This Row],[Order of Magnatude]]))</f>
        <v>0</v>
      </c>
      <c r="N713" s="10"/>
      <c r="O713" s="10"/>
      <c r="P713" s="10"/>
      <c r="Q713" s="10"/>
      <c r="R713" s="10"/>
    </row>
    <row r="714" spans="1:18" x14ac:dyDescent="0.25">
      <c r="A714" s="11">
        <v>41</v>
      </c>
      <c r="B714" s="11">
        <v>48</v>
      </c>
      <c r="C714" s="11">
        <v>89</v>
      </c>
      <c r="D714" s="11" t="s">
        <v>476</v>
      </c>
      <c r="E714" s="2">
        <v>2192.92</v>
      </c>
      <c r="F714" s="2" t="s">
        <v>6085</v>
      </c>
      <c r="G714" s="11"/>
      <c r="H714" s="11">
        <v>13.8</v>
      </c>
      <c r="I714" s="11">
        <v>4</v>
      </c>
      <c r="J714" s="12">
        <v>1.0000000000000001E-9</v>
      </c>
      <c r="K714" s="11">
        <v>257.7</v>
      </c>
      <c r="L714" s="11">
        <v>1</v>
      </c>
      <c r="M714" s="11">
        <f>($V$5/(Table414[[#This Row],[modified  Half Life]]*Table414[[#This Row],[Order of Magnatude]]))</f>
        <v>0</v>
      </c>
      <c r="N714" s="11"/>
      <c r="O714" s="11"/>
      <c r="P714" s="11"/>
      <c r="Q714" s="11"/>
      <c r="R714" s="11"/>
    </row>
    <row r="715" spans="1:18" x14ac:dyDescent="0.25">
      <c r="A715" s="10">
        <v>41</v>
      </c>
      <c r="B715" s="10">
        <v>50</v>
      </c>
      <c r="C715" s="10">
        <v>91</v>
      </c>
      <c r="D715" s="10" t="s">
        <v>476</v>
      </c>
      <c r="E715" s="2">
        <v>1984.26</v>
      </c>
      <c r="F715" s="2" t="s">
        <v>6078</v>
      </c>
      <c r="G715" s="10"/>
      <c r="H715" s="10">
        <v>10</v>
      </c>
      <c r="I715" s="10">
        <v>4</v>
      </c>
      <c r="J715" s="13">
        <v>1.0000000000000001E-9</v>
      </c>
      <c r="K715" s="10">
        <v>193.63</v>
      </c>
      <c r="L715" s="10">
        <v>13</v>
      </c>
      <c r="M715" s="10">
        <f>($V$5/(Table414[[#This Row],[modified  Half Life]]*Table414[[#This Row],[Order of Magnatude]]))</f>
        <v>0</v>
      </c>
      <c r="N715" s="10"/>
      <c r="O715" s="10"/>
      <c r="P715" s="10"/>
      <c r="Q715" s="10"/>
      <c r="R715" s="10"/>
    </row>
    <row r="716" spans="1:18" x14ac:dyDescent="0.25">
      <c r="A716" s="11">
        <v>41</v>
      </c>
      <c r="B716" s="11">
        <v>50</v>
      </c>
      <c r="C716" s="11">
        <v>91</v>
      </c>
      <c r="D716" s="11" t="s">
        <v>476</v>
      </c>
      <c r="E716" s="2">
        <v>1984.26</v>
      </c>
      <c r="F716" s="2" t="s">
        <v>6078</v>
      </c>
      <c r="G716" s="11"/>
      <c r="H716" s="11">
        <v>10</v>
      </c>
      <c r="I716" s="11">
        <v>4</v>
      </c>
      <c r="J716" s="12">
        <v>1.0000000000000001E-9</v>
      </c>
      <c r="K716" s="11">
        <v>1984.15</v>
      </c>
      <c r="L716" s="11">
        <v>15</v>
      </c>
      <c r="M716" s="11">
        <f>($V$5/(Table414[[#This Row],[modified  Half Life]]*Table414[[#This Row],[Order of Magnatude]]))</f>
        <v>0</v>
      </c>
      <c r="N716" s="11"/>
      <c r="O716" s="11"/>
      <c r="P716" s="11"/>
      <c r="Q716" s="11"/>
      <c r="R716" s="11"/>
    </row>
    <row r="717" spans="1:18" x14ac:dyDescent="0.25">
      <c r="A717" s="11">
        <v>41</v>
      </c>
      <c r="B717" s="11">
        <v>51</v>
      </c>
      <c r="C717" s="11">
        <v>92</v>
      </c>
      <c r="D717" s="11" t="s">
        <v>476</v>
      </c>
      <c r="E717" s="2">
        <v>2203.3000000000002</v>
      </c>
      <c r="F717" s="2" t="s">
        <v>6066</v>
      </c>
      <c r="G717" s="11"/>
      <c r="H717" s="11">
        <v>167</v>
      </c>
      <c r="I717" s="11">
        <v>4</v>
      </c>
      <c r="J717" s="12">
        <v>1.0000000000000001E-9</v>
      </c>
      <c r="K717" s="11">
        <v>115.8</v>
      </c>
      <c r="L717" s="11">
        <v>2</v>
      </c>
      <c r="M717" s="11">
        <f>($V$5/(Table414[[#This Row],[modified  Half Life]]*Table414[[#This Row],[Order of Magnatude]]))</f>
        <v>0</v>
      </c>
      <c r="N717" s="11"/>
      <c r="O717" s="11"/>
      <c r="P717" s="11"/>
      <c r="Q717" s="11"/>
      <c r="R717" s="11"/>
    </row>
    <row r="718" spans="1:18" x14ac:dyDescent="0.25">
      <c r="A718" s="10">
        <v>41</v>
      </c>
      <c r="B718" s="10">
        <v>53</v>
      </c>
      <c r="C718" s="10">
        <v>94</v>
      </c>
      <c r="D718" s="10" t="s">
        <v>476</v>
      </c>
      <c r="E718" s="2">
        <v>140.298</v>
      </c>
      <c r="F718" s="2" t="s">
        <v>6079</v>
      </c>
      <c r="G718" s="10"/>
      <c r="H718" s="10">
        <v>30</v>
      </c>
      <c r="I718" s="10">
        <v>5</v>
      </c>
      <c r="J718" s="13">
        <v>1.0000000000000001E-9</v>
      </c>
      <c r="K718" s="10">
        <v>99.407399999999996</v>
      </c>
      <c r="L718" s="10">
        <v>9</v>
      </c>
      <c r="M718" s="10">
        <f>($V$5/(Table414[[#This Row],[modified  Half Life]]*Table414[[#This Row],[Order of Magnatude]]))</f>
        <v>0</v>
      </c>
      <c r="N718" s="10"/>
      <c r="O718" s="10"/>
      <c r="P718" s="10"/>
      <c r="Q718" s="10"/>
      <c r="R718" s="10"/>
    </row>
    <row r="719" spans="1:18" x14ac:dyDescent="0.25">
      <c r="A719" s="11">
        <v>41</v>
      </c>
      <c r="B719" s="11">
        <v>68</v>
      </c>
      <c r="C719" s="11">
        <v>109</v>
      </c>
      <c r="D719" s="11" t="s">
        <v>476</v>
      </c>
      <c r="E719" s="2">
        <v>312.5</v>
      </c>
      <c r="F719" s="2" t="s">
        <v>6066</v>
      </c>
      <c r="G719" s="11"/>
      <c r="H719" s="11">
        <v>132</v>
      </c>
      <c r="I719" s="11">
        <v>18</v>
      </c>
      <c r="J719" s="12">
        <v>1.0000000000000001E-9</v>
      </c>
      <c r="K719" s="11">
        <v>196.2</v>
      </c>
      <c r="L719" s="11">
        <v>5</v>
      </c>
      <c r="M719" s="11">
        <f>($V$5/(Table414[[#This Row],[modified  Half Life]]*Table414[[#This Row],[Order of Magnatude]]))</f>
        <v>0</v>
      </c>
      <c r="N719" s="11"/>
      <c r="O719" s="11"/>
      <c r="P719" s="11"/>
      <c r="Q719" s="11"/>
      <c r="R719" s="11"/>
    </row>
    <row r="720" spans="1:18" x14ac:dyDescent="0.25">
      <c r="A720" s="11">
        <v>41</v>
      </c>
      <c r="B720" s="11">
        <v>68</v>
      </c>
      <c r="C720" s="11">
        <v>109</v>
      </c>
      <c r="D720" s="11" t="s">
        <v>476</v>
      </c>
      <c r="E720" s="2">
        <v>312.5</v>
      </c>
      <c r="F720" s="2" t="s">
        <v>6066</v>
      </c>
      <c r="G720" s="11"/>
      <c r="H720" s="11">
        <v>132</v>
      </c>
      <c r="I720" s="11">
        <v>18</v>
      </c>
      <c r="J720" s="12">
        <v>1.0000000000000001E-9</v>
      </c>
      <c r="K720" s="11">
        <v>312.2</v>
      </c>
      <c r="L720" s="11">
        <v>5</v>
      </c>
      <c r="M720" s="11">
        <f>($V$5/(Table414[[#This Row],[modified  Half Life]]*Table414[[#This Row],[Order of Magnatude]]))</f>
        <v>0</v>
      </c>
      <c r="N720" s="11"/>
      <c r="O720" s="11"/>
      <c r="P720" s="11"/>
      <c r="Q720" s="11"/>
      <c r="R720" s="11"/>
    </row>
    <row r="721" spans="1:18" x14ac:dyDescent="0.25">
      <c r="A721" s="10">
        <v>60</v>
      </c>
      <c r="B721" s="10">
        <v>73</v>
      </c>
      <c r="C721" s="10">
        <v>133</v>
      </c>
      <c r="D721" s="10" t="s">
        <v>2150</v>
      </c>
      <c r="E721" s="2">
        <v>176.1</v>
      </c>
      <c r="F721" s="2" t="s">
        <v>6069</v>
      </c>
      <c r="G721" s="10"/>
      <c r="H721" s="10">
        <v>291</v>
      </c>
      <c r="I721" s="10">
        <v>4</v>
      </c>
      <c r="J721" s="13">
        <v>1.0000000000000001E-9</v>
      </c>
      <c r="K721" s="10">
        <v>176.1</v>
      </c>
      <c r="L721" s="10">
        <v>1</v>
      </c>
      <c r="M721" s="10">
        <f>($V$5/(Table414[[#This Row],[modified  Half Life]]*Table414[[#This Row],[Order of Magnatude]]))</f>
        <v>0</v>
      </c>
      <c r="N721" s="10"/>
      <c r="O721" s="10"/>
      <c r="P721" s="10"/>
      <c r="Q721" s="10"/>
      <c r="R721" s="10"/>
    </row>
    <row r="722" spans="1:18" x14ac:dyDescent="0.25">
      <c r="A722" s="11">
        <v>60</v>
      </c>
      <c r="B722" s="11">
        <v>73</v>
      </c>
      <c r="C722" s="11">
        <v>133</v>
      </c>
      <c r="D722" s="11" t="s">
        <v>2150</v>
      </c>
      <c r="E722" s="2">
        <v>353.62</v>
      </c>
      <c r="F722" s="2" t="s">
        <v>6079</v>
      </c>
      <c r="G722" s="11"/>
      <c r="H722" s="11">
        <v>46</v>
      </c>
      <c r="I722" s="11">
        <v>9</v>
      </c>
      <c r="J722" s="12">
        <v>1.0000000000000001E-9</v>
      </c>
      <c r="K722" s="11">
        <v>180.6</v>
      </c>
      <c r="L722" s="11">
        <v>1</v>
      </c>
      <c r="M722" s="11">
        <f>($V$5/(Table414[[#This Row],[modified  Half Life]]*Table414[[#This Row],[Order of Magnatude]]))</f>
        <v>0</v>
      </c>
      <c r="N722" s="11"/>
      <c r="O722" s="11"/>
      <c r="P722" s="11"/>
      <c r="Q722" s="11"/>
      <c r="R722" s="11"/>
    </row>
    <row r="723" spans="1:18" x14ac:dyDescent="0.25">
      <c r="A723" s="10">
        <v>60</v>
      </c>
      <c r="B723" s="10">
        <v>73</v>
      </c>
      <c r="C723" s="10">
        <v>133</v>
      </c>
      <c r="D723" s="10" t="s">
        <v>2150</v>
      </c>
      <c r="E723" s="2">
        <v>353.62</v>
      </c>
      <c r="F723" s="2" t="s">
        <v>6079</v>
      </c>
      <c r="G723" s="10"/>
      <c r="H723" s="10">
        <v>46</v>
      </c>
      <c r="I723" s="10">
        <v>9</v>
      </c>
      <c r="J723" s="13">
        <v>1.0000000000000001E-9</v>
      </c>
      <c r="K723" s="10">
        <v>62.3</v>
      </c>
      <c r="L723" s="10">
        <v>3</v>
      </c>
      <c r="M723" s="10">
        <f>($V$5/(Table414[[#This Row],[modified  Half Life]]*Table414[[#This Row],[Order of Magnatude]]))</f>
        <v>0</v>
      </c>
      <c r="N723" s="10"/>
      <c r="O723" s="10"/>
      <c r="P723" s="10"/>
      <c r="Q723" s="10"/>
      <c r="R723" s="10"/>
    </row>
    <row r="724" spans="1:18" x14ac:dyDescent="0.25">
      <c r="A724" s="11">
        <v>60</v>
      </c>
      <c r="B724" s="11">
        <v>78</v>
      </c>
      <c r="C724" s="11">
        <v>138</v>
      </c>
      <c r="D724" s="11" t="s">
        <v>2150</v>
      </c>
      <c r="E724" s="2">
        <v>3174.5</v>
      </c>
      <c r="F724" s="2" t="s">
        <v>6066</v>
      </c>
      <c r="G724" s="11"/>
      <c r="H724" s="11">
        <v>370</v>
      </c>
      <c r="I724" s="11">
        <v>5</v>
      </c>
      <c r="J724" s="12">
        <v>1.0000000000000001E-9</v>
      </c>
      <c r="K724" s="11">
        <v>66.599999999999994</v>
      </c>
      <c r="L724" s="11">
        <v>3</v>
      </c>
      <c r="M724" s="11">
        <f>($V$5/(Table414[[#This Row],[modified  Half Life]]*Table414[[#This Row],[Order of Magnatude]]))</f>
        <v>0</v>
      </c>
      <c r="N724" s="11"/>
      <c r="O724" s="11"/>
      <c r="P724" s="11"/>
      <c r="Q724" s="11"/>
      <c r="R724" s="11"/>
    </row>
    <row r="725" spans="1:18" x14ac:dyDescent="0.25">
      <c r="A725" s="10">
        <v>60</v>
      </c>
      <c r="B725" s="10">
        <v>80</v>
      </c>
      <c r="C725" s="10">
        <v>140</v>
      </c>
      <c r="D725" s="10" t="s">
        <v>2150</v>
      </c>
      <c r="E725" s="2">
        <v>7435.1</v>
      </c>
      <c r="F725" s="2" t="s">
        <v>6066</v>
      </c>
      <c r="G725" s="10"/>
      <c r="H725" s="10">
        <v>22.4</v>
      </c>
      <c r="I725" s="10">
        <v>7</v>
      </c>
      <c r="J725" s="13">
        <v>1.0000000000000001E-9</v>
      </c>
      <c r="K725" s="10">
        <v>166.57</v>
      </c>
      <c r="L725" s="10">
        <v>4</v>
      </c>
      <c r="M725" s="10">
        <f>($V$5/(Table414[[#This Row],[modified  Half Life]]*Table414[[#This Row],[Order of Magnatude]]))</f>
        <v>0</v>
      </c>
      <c r="N725" s="10"/>
      <c r="O725" s="10"/>
      <c r="P725" s="10"/>
      <c r="Q725" s="10"/>
      <c r="R725" s="10"/>
    </row>
    <row r="726" spans="1:18" x14ac:dyDescent="0.25">
      <c r="A726" s="10">
        <v>60</v>
      </c>
      <c r="B726" s="10">
        <v>82</v>
      </c>
      <c r="C726" s="10">
        <v>142</v>
      </c>
      <c r="D726" s="10" t="s">
        <v>2150</v>
      </c>
      <c r="E726" s="2">
        <v>2100.7869999999998</v>
      </c>
      <c r="F726" s="2" t="s">
        <v>6075</v>
      </c>
      <c r="G726" s="10"/>
      <c r="H726" s="10">
        <v>28</v>
      </c>
      <c r="I726" s="10">
        <v>2</v>
      </c>
      <c r="J726" s="13">
        <v>1.0000000000000001E-9</v>
      </c>
      <c r="K726" s="10">
        <v>16.899999999999999</v>
      </c>
      <c r="L726" s="10"/>
      <c r="M726" s="10">
        <f>($V$5/(Table414[[#This Row],[modified  Half Life]]*Table414[[#This Row],[Order of Magnatude]]))</f>
        <v>0</v>
      </c>
      <c r="N726" s="10"/>
      <c r="O726" s="10"/>
      <c r="P726" s="10"/>
      <c r="Q726" s="10"/>
      <c r="R726" s="10"/>
    </row>
    <row r="727" spans="1:18" x14ac:dyDescent="0.25">
      <c r="A727" s="10">
        <v>60</v>
      </c>
      <c r="B727" s="10">
        <v>82</v>
      </c>
      <c r="C727" s="10">
        <v>142</v>
      </c>
      <c r="D727" s="10" t="s">
        <v>2150</v>
      </c>
      <c r="E727" s="2">
        <v>2209.3029999999999</v>
      </c>
      <c r="F727" s="2" t="s">
        <v>6088</v>
      </c>
      <c r="G727" s="10"/>
      <c r="H727" s="10">
        <v>28</v>
      </c>
      <c r="I727" s="10">
        <v>2</v>
      </c>
      <c r="J727" s="13">
        <v>1.0000000000000001E-9</v>
      </c>
      <c r="K727" s="10">
        <v>525.00900000000001</v>
      </c>
      <c r="L727" s="10">
        <v>10</v>
      </c>
      <c r="M727" s="10">
        <f>($V$5/(Table414[[#This Row],[modified  Half Life]]*Table414[[#This Row],[Order of Magnatude]]))</f>
        <v>0</v>
      </c>
      <c r="N727" s="10"/>
      <c r="O727" s="10"/>
      <c r="P727" s="10"/>
      <c r="Q727" s="10"/>
      <c r="R727" s="10"/>
    </row>
    <row r="728" spans="1:18" x14ac:dyDescent="0.25">
      <c r="A728" s="11">
        <v>60</v>
      </c>
      <c r="B728" s="11">
        <v>83</v>
      </c>
      <c r="C728" s="11">
        <v>143</v>
      </c>
      <c r="D728" s="11" t="s">
        <v>2150</v>
      </c>
      <c r="E728" s="2">
        <v>8987.7000000000007</v>
      </c>
      <c r="F728" s="2" t="s">
        <v>6077</v>
      </c>
      <c r="G728" s="11"/>
      <c r="H728" s="11">
        <v>35</v>
      </c>
      <c r="I728" s="11">
        <v>8</v>
      </c>
      <c r="J728" s="12">
        <v>1.0000000000000001E-9</v>
      </c>
      <c r="K728" s="11">
        <v>300.60000000000002</v>
      </c>
      <c r="L728" s="11">
        <v>5</v>
      </c>
      <c r="M728" s="11">
        <f>($V$5/(Table414[[#This Row],[modified  Half Life]]*Table414[[#This Row],[Order of Magnatude]]))</f>
        <v>0</v>
      </c>
      <c r="N728" s="11"/>
      <c r="O728" s="11"/>
      <c r="P728" s="11"/>
      <c r="Q728" s="11"/>
      <c r="R728" s="11"/>
    </row>
    <row r="729" spans="1:18" x14ac:dyDescent="0.25">
      <c r="A729" s="10">
        <v>60</v>
      </c>
      <c r="B729" s="10">
        <v>83</v>
      </c>
      <c r="C729" s="10">
        <v>143</v>
      </c>
      <c r="D729" s="10" t="s">
        <v>2150</v>
      </c>
      <c r="E729" s="2">
        <v>8987.7000000000007</v>
      </c>
      <c r="F729" s="2" t="s">
        <v>6077</v>
      </c>
      <c r="G729" s="10"/>
      <c r="H729" s="10">
        <v>35</v>
      </c>
      <c r="I729" s="10">
        <v>8</v>
      </c>
      <c r="J729" s="13">
        <v>1.0000000000000001E-9</v>
      </c>
      <c r="K729" s="10">
        <v>338.6</v>
      </c>
      <c r="L729" s="10">
        <v>5</v>
      </c>
      <c r="M729" s="10">
        <f>($V$5/(Table414[[#This Row],[modified  Half Life]]*Table414[[#This Row],[Order of Magnatude]]))</f>
        <v>0</v>
      </c>
      <c r="N729" s="10"/>
      <c r="O729" s="10"/>
      <c r="P729" s="10"/>
      <c r="Q729" s="10"/>
      <c r="R729" s="10"/>
    </row>
    <row r="730" spans="1:18" x14ac:dyDescent="0.25">
      <c r="A730" s="10">
        <v>60</v>
      </c>
      <c r="B730" s="10">
        <v>85</v>
      </c>
      <c r="C730" s="10">
        <v>145</v>
      </c>
      <c r="D730" s="10" t="s">
        <v>2150</v>
      </c>
      <c r="E730" s="2">
        <v>67.167000000000002</v>
      </c>
      <c r="F730" s="2" t="s">
        <v>6070</v>
      </c>
      <c r="G730" s="10"/>
      <c r="H730" s="10">
        <v>29.4</v>
      </c>
      <c r="I730" s="10">
        <v>10</v>
      </c>
      <c r="J730" s="13">
        <v>1.0000000000000001E-9</v>
      </c>
      <c r="K730" s="10">
        <v>67.099999999999994</v>
      </c>
      <c r="L730" s="10">
        <v>1</v>
      </c>
      <c r="M730" s="10">
        <f>($V$5/(Table414[[#This Row],[modified  Half Life]]*Table414[[#This Row],[Order of Magnatude]]))</f>
        <v>0</v>
      </c>
      <c r="N730" s="10"/>
      <c r="O730" s="10"/>
      <c r="P730" s="10"/>
      <c r="Q730" s="10"/>
      <c r="R730" s="10"/>
    </row>
    <row r="731" spans="1:18" x14ac:dyDescent="0.25">
      <c r="A731" s="10">
        <v>60</v>
      </c>
      <c r="B731" s="10">
        <v>98</v>
      </c>
      <c r="C731" s="10">
        <v>158</v>
      </c>
      <c r="D731" s="10" t="s">
        <v>2150</v>
      </c>
      <c r="E731" s="2">
        <v>1648.1</v>
      </c>
      <c r="F731" s="2" t="s">
        <v>6082</v>
      </c>
      <c r="G731" s="10"/>
      <c r="H731" s="10">
        <v>339</v>
      </c>
      <c r="I731" s="10">
        <v>20</v>
      </c>
      <c r="J731" s="13">
        <v>1.0000000000000001E-9</v>
      </c>
      <c r="K731" s="10">
        <v>1197.0999999999999</v>
      </c>
      <c r="L731" s="10">
        <v>5</v>
      </c>
      <c r="M731" s="10">
        <f>($V$5/(Table414[[#This Row],[modified  Half Life]]*Table414[[#This Row],[Order of Magnatude]]))</f>
        <v>0</v>
      </c>
      <c r="N731" s="10"/>
      <c r="O731" s="10"/>
      <c r="P731" s="10"/>
      <c r="Q731" s="10"/>
      <c r="R731" s="10"/>
    </row>
    <row r="732" spans="1:18" x14ac:dyDescent="0.25">
      <c r="A732" s="11">
        <v>28</v>
      </c>
      <c r="B732" s="11">
        <v>37</v>
      </c>
      <c r="C732" s="11">
        <v>65</v>
      </c>
      <c r="D732" s="9" t="s">
        <v>53</v>
      </c>
      <c r="E732" s="1">
        <v>1017.01</v>
      </c>
      <c r="F732" t="s">
        <v>6069</v>
      </c>
      <c r="G732" s="9"/>
      <c r="H732" s="11">
        <v>25.6</v>
      </c>
      <c r="I732" s="11">
        <v>11</v>
      </c>
      <c r="J732" s="12">
        <v>1.0000000000000001E-9</v>
      </c>
      <c r="K732" s="12">
        <v>1017</v>
      </c>
      <c r="L732" s="11">
        <v>1</v>
      </c>
      <c r="M732" s="11">
        <f>($V$5/(Table414[[#This Row],[modified  Half Life]]*Table414[[#This Row],[Order of Magnatude]]))</f>
        <v>0</v>
      </c>
      <c r="N732" s="11"/>
      <c r="O732" s="11"/>
      <c r="P732" s="11"/>
      <c r="Q732" s="11"/>
      <c r="R732" s="12"/>
    </row>
    <row r="733" spans="1:18" x14ac:dyDescent="0.25">
      <c r="A733" s="10">
        <v>28</v>
      </c>
      <c r="B733" s="10">
        <v>40</v>
      </c>
      <c r="C733" s="10">
        <v>68</v>
      </c>
      <c r="D733" s="10" t="s">
        <v>53</v>
      </c>
      <c r="E733" s="2">
        <v>1603.5</v>
      </c>
      <c r="F733" s="2" t="s">
        <v>6065</v>
      </c>
      <c r="G733" s="10"/>
      <c r="H733" s="10">
        <v>23</v>
      </c>
      <c r="I733" s="10">
        <v>1</v>
      </c>
      <c r="J733" s="13">
        <v>1.0000000000000001E-9</v>
      </c>
      <c r="K733" s="10">
        <v>209.3</v>
      </c>
      <c r="L733" s="10"/>
      <c r="M733" s="10">
        <f>($V$5/(Table414[[#This Row],[modified  Half Life]]*Table414[[#This Row],[Order of Magnatude]]))</f>
        <v>0</v>
      </c>
      <c r="N733" s="10"/>
      <c r="O733" s="10"/>
      <c r="P733" s="10"/>
      <c r="Q733" s="10"/>
      <c r="R733" s="10"/>
    </row>
    <row r="734" spans="1:18" x14ac:dyDescent="0.25">
      <c r="A734" s="11">
        <v>28</v>
      </c>
      <c r="B734" s="11">
        <v>40</v>
      </c>
      <c r="C734" s="11">
        <v>68</v>
      </c>
      <c r="D734" s="11" t="s">
        <v>53</v>
      </c>
      <c r="E734" s="2">
        <v>2849.1</v>
      </c>
      <c r="F734" s="2" t="s">
        <v>6065</v>
      </c>
      <c r="G734" s="11"/>
      <c r="H734" s="11">
        <v>23</v>
      </c>
      <c r="I734" s="11">
        <v>1</v>
      </c>
      <c r="J734" s="12">
        <v>1.0000000000000001E-9</v>
      </c>
      <c r="K734" s="12">
        <v>274.7</v>
      </c>
      <c r="L734" s="11"/>
      <c r="M734" s="11">
        <f>($V$5/(Table414[[#This Row],[modified  Half Life]]*Table414[[#This Row],[Order of Magnatude]]))</f>
        <v>0</v>
      </c>
      <c r="N734" s="11"/>
      <c r="O734" s="11"/>
      <c r="P734" s="11"/>
      <c r="Q734" s="11"/>
      <c r="R734" s="12"/>
    </row>
    <row r="735" spans="1:18" x14ac:dyDescent="0.25">
      <c r="A735" s="10">
        <v>28</v>
      </c>
      <c r="B735" s="10">
        <v>40</v>
      </c>
      <c r="C735" s="10">
        <v>68</v>
      </c>
      <c r="D735" s="10" t="s">
        <v>53</v>
      </c>
      <c r="E735" s="2">
        <v>4210</v>
      </c>
      <c r="F735" s="2" t="s">
        <v>6070</v>
      </c>
      <c r="G735" s="10"/>
      <c r="H735" s="10">
        <v>23</v>
      </c>
      <c r="I735" s="10">
        <v>1</v>
      </c>
      <c r="J735" s="13">
        <v>1.0000000000000001E-9</v>
      </c>
      <c r="K735" s="10">
        <v>652</v>
      </c>
      <c r="L735" s="10"/>
      <c r="M735" s="10">
        <f>($V$5/(Table414[[#This Row],[modified  Half Life]]*Table414[[#This Row],[Order of Magnatude]]))</f>
        <v>0</v>
      </c>
      <c r="N735" s="10"/>
      <c r="O735" s="10"/>
      <c r="P735" s="10"/>
      <c r="Q735" s="10"/>
      <c r="R735" s="10"/>
    </row>
    <row r="736" spans="1:18" x14ac:dyDescent="0.25">
      <c r="A736" s="11">
        <v>28</v>
      </c>
      <c r="B736" s="11">
        <v>40</v>
      </c>
      <c r="C736" s="11">
        <v>68</v>
      </c>
      <c r="D736" s="11" t="s">
        <v>53</v>
      </c>
      <c r="E736" s="2">
        <v>4210</v>
      </c>
      <c r="F736" s="2" t="s">
        <v>6070</v>
      </c>
      <c r="G736" s="11"/>
      <c r="H736" s="11">
        <v>270</v>
      </c>
      <c r="I736" s="11">
        <v>6</v>
      </c>
      <c r="J736" s="12">
        <v>1.0000000000000001E-9</v>
      </c>
      <c r="K736" s="11">
        <v>1604</v>
      </c>
      <c r="L736" s="11"/>
      <c r="M736" s="11">
        <f>($V$5/(Table414[[#This Row],[modified  Half Life]]*Table414[[#This Row],[Order of Magnatude]]))</f>
        <v>0</v>
      </c>
      <c r="N736" s="11"/>
      <c r="O736" s="11"/>
      <c r="P736" s="11"/>
      <c r="Q736" s="11"/>
      <c r="R736" s="11"/>
    </row>
    <row r="737" spans="1:18" x14ac:dyDescent="0.25">
      <c r="A737" s="10">
        <v>28</v>
      </c>
      <c r="B737" s="10">
        <v>48</v>
      </c>
      <c r="C737" s="10">
        <v>76</v>
      </c>
      <c r="D737" s="10" t="s">
        <v>53</v>
      </c>
      <c r="E737" s="2">
        <v>2418</v>
      </c>
      <c r="F737" s="2" t="s">
        <v>6176</v>
      </c>
      <c r="G737" s="10"/>
      <c r="H737" s="10">
        <v>547.79999999999995</v>
      </c>
      <c r="I737" s="10">
        <v>33</v>
      </c>
      <c r="J737" s="13">
        <v>1.0000000000000001E-9</v>
      </c>
      <c r="K737" s="10">
        <v>142.56</v>
      </c>
      <c r="L737" s="10">
        <v>25</v>
      </c>
      <c r="M737" s="10">
        <f>($V$5/(Table414[[#This Row],[modified  Half Life]]*Table414[[#This Row],[Order of Magnatude]]))</f>
        <v>0</v>
      </c>
      <c r="N737" s="10"/>
      <c r="O737" s="10"/>
      <c r="P737" s="10"/>
      <c r="Q737" s="10"/>
      <c r="R737" s="10"/>
    </row>
    <row r="738" spans="1:18" x14ac:dyDescent="0.25">
      <c r="A738" s="10">
        <v>93</v>
      </c>
      <c r="B738" s="10">
        <v>144</v>
      </c>
      <c r="C738" s="10">
        <v>237</v>
      </c>
      <c r="D738" s="10" t="s">
        <v>5945</v>
      </c>
      <c r="E738" s="2">
        <v>59.54092</v>
      </c>
      <c r="F738" s="2" t="s">
        <v>6069</v>
      </c>
      <c r="G738" s="10"/>
      <c r="H738" s="10">
        <v>67.5</v>
      </c>
      <c r="I738" s="11">
        <v>25</v>
      </c>
      <c r="J738" s="12">
        <v>1.0000000000000001E-9</v>
      </c>
      <c r="K738" s="10">
        <v>26.3446</v>
      </c>
      <c r="L738" s="11" t="s">
        <v>6068</v>
      </c>
      <c r="M738" s="11">
        <f>($V$5/(Table414[[#This Row],[modified  Half Life]]*Table414[[#This Row],[Order of Magnatude]]))</f>
        <v>0</v>
      </c>
      <c r="N738" s="11"/>
      <c r="O738" s="11"/>
      <c r="P738" s="11"/>
      <c r="Q738" s="11"/>
      <c r="R738" s="11"/>
    </row>
    <row r="739" spans="1:18" x14ac:dyDescent="0.25">
      <c r="A739" s="10">
        <v>93</v>
      </c>
      <c r="B739" s="10">
        <v>144</v>
      </c>
      <c r="C739" s="10">
        <v>237</v>
      </c>
      <c r="D739" s="10" t="s">
        <v>5945</v>
      </c>
      <c r="E739" s="2">
        <v>59.54092</v>
      </c>
      <c r="F739" s="2" t="s">
        <v>6069</v>
      </c>
      <c r="G739" s="10"/>
      <c r="H739" s="10">
        <v>67.5</v>
      </c>
      <c r="I739" s="11">
        <v>25</v>
      </c>
      <c r="J739" s="12">
        <v>1.0000000000000001E-9</v>
      </c>
      <c r="K739" s="10">
        <v>59.540900000000001</v>
      </c>
      <c r="L739" s="11" t="s">
        <v>6067</v>
      </c>
      <c r="M739" s="11">
        <f>($V$5/(Table414[[#This Row],[modified  Half Life]]*Table414[[#This Row],[Order of Magnatude]]))</f>
        <v>0</v>
      </c>
      <c r="N739" s="11"/>
      <c r="O739" s="11"/>
      <c r="P739" s="11"/>
      <c r="Q739" s="11"/>
      <c r="R739" s="11"/>
    </row>
    <row r="740" spans="1:18" x14ac:dyDescent="0.25">
      <c r="A740" s="10">
        <v>76</v>
      </c>
      <c r="B740" s="10">
        <v>91</v>
      </c>
      <c r="C740" s="10">
        <v>167</v>
      </c>
      <c r="D740" s="10" t="s">
        <v>3360</v>
      </c>
      <c r="E740" s="2">
        <v>435.1</v>
      </c>
      <c r="F740" s="2" t="s">
        <v>6069</v>
      </c>
      <c r="G740" s="10"/>
      <c r="H740" s="10">
        <v>672</v>
      </c>
      <c r="I740" s="11">
        <v>7</v>
      </c>
      <c r="J740" s="12">
        <v>1.0000000000000001E-9</v>
      </c>
      <c r="K740" s="10">
        <v>348</v>
      </c>
      <c r="L740" s="11"/>
      <c r="M740" s="11">
        <f>($V$5/(Table414[[#This Row],[modified  Half Life]]*Table414[[#This Row],[Order of Magnatude]]))</f>
        <v>0</v>
      </c>
      <c r="N740" s="11"/>
      <c r="O740" s="11"/>
      <c r="P740" s="11"/>
      <c r="Q740" s="11"/>
      <c r="R740" s="11"/>
    </row>
    <row r="741" spans="1:18" x14ac:dyDescent="0.25">
      <c r="A741" s="10">
        <v>76</v>
      </c>
      <c r="B741" s="10">
        <v>97</v>
      </c>
      <c r="C741" s="10">
        <v>173</v>
      </c>
      <c r="D741" s="10" t="s">
        <v>3360</v>
      </c>
      <c r="E741" s="2">
        <v>141.19999999999999</v>
      </c>
      <c r="F741" s="2" t="s">
        <v>6068</v>
      </c>
      <c r="G741" s="10"/>
      <c r="H741" s="10">
        <v>28</v>
      </c>
      <c r="I741" s="11"/>
      <c r="J741" s="12">
        <v>1.0000000000000001E-9</v>
      </c>
      <c r="K741" s="10">
        <v>49.6</v>
      </c>
      <c r="L741" s="11" t="s">
        <v>6068</v>
      </c>
      <c r="M741" s="11">
        <f>($V$5/(Table414[[#This Row],[modified  Half Life]]*Table414[[#This Row],[Order of Magnatude]]))</f>
        <v>0</v>
      </c>
      <c r="N741" s="11"/>
      <c r="O741" s="11"/>
      <c r="P741" s="11"/>
      <c r="Q741" s="11"/>
      <c r="R741" s="11"/>
    </row>
    <row r="742" spans="1:18" x14ac:dyDescent="0.25">
      <c r="A742" s="10">
        <v>76</v>
      </c>
      <c r="B742" s="10">
        <v>99</v>
      </c>
      <c r="C742" s="10">
        <v>175</v>
      </c>
      <c r="D742" s="10" t="s">
        <v>3360</v>
      </c>
      <c r="E742" s="2">
        <v>105.7</v>
      </c>
      <c r="F742" s="2" t="s">
        <v>6068</v>
      </c>
      <c r="G742" s="10"/>
      <c r="H742" s="10">
        <v>10</v>
      </c>
      <c r="I742" s="11">
        <v>2</v>
      </c>
      <c r="J742" s="12">
        <v>1.0000000000000001E-9</v>
      </c>
      <c r="K742" s="10">
        <v>105.7</v>
      </c>
      <c r="L742" s="11" t="s">
        <v>6068</v>
      </c>
      <c r="M742" s="11">
        <f>($V$5/(Table414[[#This Row],[modified  Half Life]]*Table414[[#This Row],[Order of Magnatude]]))</f>
        <v>0</v>
      </c>
      <c r="N742" s="11"/>
      <c r="O742" s="11"/>
      <c r="P742" s="11"/>
      <c r="Q742" s="11"/>
      <c r="R742" s="11"/>
    </row>
    <row r="743" spans="1:18" x14ac:dyDescent="0.25">
      <c r="A743" s="10">
        <v>76</v>
      </c>
      <c r="B743" s="10">
        <v>101</v>
      </c>
      <c r="C743" s="10">
        <v>177</v>
      </c>
      <c r="D743" s="10" t="s">
        <v>3360</v>
      </c>
      <c r="E743" s="2">
        <v>152.30000000000001</v>
      </c>
      <c r="F743" s="2" t="s">
        <v>6087</v>
      </c>
      <c r="G743" s="10"/>
      <c r="H743" s="10">
        <v>40</v>
      </c>
      <c r="I743" s="11">
        <v>3</v>
      </c>
      <c r="J743" s="12">
        <v>1.0000000000000001E-9</v>
      </c>
      <c r="K743" s="10">
        <v>61.7</v>
      </c>
      <c r="L743" s="11" t="s">
        <v>6065</v>
      </c>
      <c r="M743" s="11">
        <f>($V$5/(Table414[[#This Row],[modified  Half Life]]*Table414[[#This Row],[Order of Magnatude]]))</f>
        <v>0</v>
      </c>
      <c r="N743" s="11"/>
      <c r="O743" s="11"/>
      <c r="P743" s="11"/>
      <c r="Q743" s="11"/>
      <c r="R743" s="11"/>
    </row>
    <row r="744" spans="1:18" x14ac:dyDescent="0.25">
      <c r="A744" s="10">
        <v>76</v>
      </c>
      <c r="B744" s="10">
        <v>101</v>
      </c>
      <c r="C744" s="10">
        <v>177</v>
      </c>
      <c r="D744" s="10" t="s">
        <v>3360</v>
      </c>
      <c r="E744" s="2">
        <v>152.30000000000001</v>
      </c>
      <c r="F744" s="2" t="s">
        <v>6087</v>
      </c>
      <c r="G744" s="10"/>
      <c r="H744" s="10">
        <v>40</v>
      </c>
      <c r="I744" s="11">
        <v>3</v>
      </c>
      <c r="J744" s="12">
        <v>1.0000000000000001E-9</v>
      </c>
      <c r="K744" s="10">
        <v>152.30000000000001</v>
      </c>
      <c r="L744" s="11" t="s">
        <v>6065</v>
      </c>
      <c r="M744" s="11">
        <f>($V$5/(Table414[[#This Row],[modified  Half Life]]*Table414[[#This Row],[Order of Magnatude]]))</f>
        <v>0</v>
      </c>
      <c r="N744" s="11"/>
      <c r="O744" s="11"/>
      <c r="P744" s="11"/>
      <c r="Q744" s="11"/>
      <c r="R744" s="11"/>
    </row>
    <row r="745" spans="1:18" x14ac:dyDescent="0.25">
      <c r="A745" s="10">
        <v>76</v>
      </c>
      <c r="B745" s="10">
        <v>101</v>
      </c>
      <c r="C745" s="10">
        <v>177</v>
      </c>
      <c r="D745" s="10" t="s">
        <v>3360</v>
      </c>
      <c r="E745" s="2">
        <v>300.60000000000002</v>
      </c>
      <c r="F745" s="2" t="s">
        <v>6066</v>
      </c>
      <c r="G745" s="10"/>
      <c r="H745" s="10">
        <v>46.3</v>
      </c>
      <c r="I745" s="11">
        <v>3</v>
      </c>
      <c r="J745" s="12">
        <v>1.0000000000000001E-9</v>
      </c>
      <c r="K745" s="10">
        <v>60.2</v>
      </c>
      <c r="L745" s="11" t="s">
        <v>6065</v>
      </c>
      <c r="M745" s="11">
        <f>($V$5/(Table414[[#This Row],[modified  Half Life]]*Table414[[#This Row],[Order of Magnatude]]))</f>
        <v>0</v>
      </c>
      <c r="N745" s="11"/>
      <c r="O745" s="11"/>
      <c r="P745" s="11"/>
      <c r="Q745" s="11"/>
      <c r="R745" s="11"/>
    </row>
    <row r="746" spans="1:18" x14ac:dyDescent="0.25">
      <c r="A746" s="10">
        <v>76</v>
      </c>
      <c r="B746" s="10">
        <v>101</v>
      </c>
      <c r="C746" s="10">
        <v>177</v>
      </c>
      <c r="D746" s="10" t="s">
        <v>3360</v>
      </c>
      <c r="E746" s="2">
        <v>300.60000000000002</v>
      </c>
      <c r="F746" s="2" t="s">
        <v>6066</v>
      </c>
      <c r="G746" s="10"/>
      <c r="H746" s="10">
        <v>46.3</v>
      </c>
      <c r="I746" s="11">
        <v>3</v>
      </c>
      <c r="J746" s="12">
        <v>1.0000000000000001E-9</v>
      </c>
      <c r="K746" s="10">
        <v>148.30000000000001</v>
      </c>
      <c r="L746" s="11" t="s">
        <v>6065</v>
      </c>
      <c r="M746" s="11">
        <f>($V$5/(Table414[[#This Row],[modified  Half Life]]*Table414[[#This Row],[Order of Magnatude]]))</f>
        <v>0</v>
      </c>
      <c r="N746" s="11"/>
      <c r="O746" s="11"/>
      <c r="P746" s="11"/>
      <c r="Q746" s="11"/>
      <c r="R746" s="11"/>
    </row>
    <row r="747" spans="1:18" x14ac:dyDescent="0.25">
      <c r="A747" s="10">
        <v>76</v>
      </c>
      <c r="B747" s="10">
        <v>104</v>
      </c>
      <c r="C747" s="10">
        <v>180</v>
      </c>
      <c r="D747" s="10" t="s">
        <v>3360</v>
      </c>
      <c r="E747" s="2">
        <v>1928.76</v>
      </c>
      <c r="F747" s="2" t="s">
        <v>6084</v>
      </c>
      <c r="G747" s="10"/>
      <c r="H747" s="10">
        <v>15.8</v>
      </c>
      <c r="I747" s="11">
        <v>14</v>
      </c>
      <c r="J747" s="12">
        <v>1.0000000000000001E-9</v>
      </c>
      <c r="K747" s="10">
        <v>51.6</v>
      </c>
      <c r="L747" s="11" t="s">
        <v>6068</v>
      </c>
      <c r="M747" s="11">
        <f>($V$5/(Table414[[#This Row],[modified  Half Life]]*Table414[[#This Row],[Order of Magnatude]]))</f>
        <v>0</v>
      </c>
      <c r="N747" s="11"/>
      <c r="O747" s="11"/>
      <c r="P747" s="11"/>
      <c r="Q747" s="11"/>
      <c r="R747" s="11"/>
    </row>
    <row r="748" spans="1:18" x14ac:dyDescent="0.25">
      <c r="A748" s="10">
        <v>76</v>
      </c>
      <c r="B748" s="10">
        <v>104</v>
      </c>
      <c r="C748" s="10">
        <v>180</v>
      </c>
      <c r="D748" s="10" t="s">
        <v>3360</v>
      </c>
      <c r="E748" s="2">
        <v>1928.76</v>
      </c>
      <c r="F748" s="2" t="s">
        <v>6084</v>
      </c>
      <c r="G748" s="10"/>
      <c r="H748" s="10">
        <v>15.8</v>
      </c>
      <c r="I748" s="11">
        <v>14</v>
      </c>
      <c r="J748" s="12">
        <v>1.0000000000000001E-9</v>
      </c>
      <c r="K748" s="10">
        <v>301.60000000000002</v>
      </c>
      <c r="L748" s="11" t="s">
        <v>6072</v>
      </c>
      <c r="M748" s="11">
        <f>($V$5/(Table414[[#This Row],[modified  Half Life]]*Table414[[#This Row],[Order of Magnatude]]))</f>
        <v>0</v>
      </c>
      <c r="N748" s="11"/>
      <c r="O748" s="11"/>
      <c r="P748" s="11"/>
      <c r="Q748" s="11"/>
      <c r="R748" s="11"/>
    </row>
    <row r="749" spans="1:18" x14ac:dyDescent="0.25">
      <c r="A749" s="10">
        <v>76</v>
      </c>
      <c r="B749" s="10">
        <v>104</v>
      </c>
      <c r="C749" s="10">
        <v>180</v>
      </c>
      <c r="D749" s="10" t="s">
        <v>3360</v>
      </c>
      <c r="E749" s="2">
        <v>1928.76</v>
      </c>
      <c r="F749" s="2" t="s">
        <v>6084</v>
      </c>
      <c r="G749" s="10"/>
      <c r="H749" s="10">
        <v>15.8</v>
      </c>
      <c r="I749" s="11">
        <v>14</v>
      </c>
      <c r="J749" s="12">
        <v>1.0000000000000001E-9</v>
      </c>
      <c r="K749" s="10">
        <v>324</v>
      </c>
      <c r="L749" s="11" t="s">
        <v>6070</v>
      </c>
      <c r="M749" s="11">
        <f>($V$5/(Table414[[#This Row],[modified  Half Life]]*Table414[[#This Row],[Order of Magnatude]]))</f>
        <v>0</v>
      </c>
      <c r="N749" s="11"/>
      <c r="O749" s="11"/>
      <c r="P749" s="11"/>
      <c r="Q749" s="11"/>
      <c r="R749" s="11"/>
    </row>
    <row r="750" spans="1:18" x14ac:dyDescent="0.25">
      <c r="A750" s="10">
        <v>76</v>
      </c>
      <c r="B750" s="10">
        <v>104</v>
      </c>
      <c r="C750" s="10">
        <v>180</v>
      </c>
      <c r="D750" s="10" t="s">
        <v>3360</v>
      </c>
      <c r="E750" s="2">
        <v>1928.76</v>
      </c>
      <c r="F750" s="2" t="s">
        <v>6084</v>
      </c>
      <c r="G750" s="10"/>
      <c r="H750" s="10">
        <v>15.8</v>
      </c>
      <c r="I750" s="11">
        <v>14</v>
      </c>
      <c r="J750" s="12">
        <v>1.0000000000000001E-9</v>
      </c>
      <c r="K750" s="10">
        <v>550</v>
      </c>
      <c r="L750" s="11" t="s">
        <v>6065</v>
      </c>
      <c r="M750" s="11">
        <f>($V$5/(Table414[[#This Row],[modified  Half Life]]*Table414[[#This Row],[Order of Magnatude]]))</f>
        <v>0</v>
      </c>
      <c r="N750" s="11"/>
      <c r="O750" s="11"/>
      <c r="P750" s="11"/>
      <c r="Q750" s="11"/>
      <c r="R750" s="11"/>
    </row>
    <row r="751" spans="1:18" x14ac:dyDescent="0.25">
      <c r="A751" s="10">
        <v>76</v>
      </c>
      <c r="B751" s="10">
        <v>104</v>
      </c>
      <c r="C751" s="10">
        <v>180</v>
      </c>
      <c r="D751" s="10" t="s">
        <v>3360</v>
      </c>
      <c r="E751" s="2">
        <v>1928.76</v>
      </c>
      <c r="F751" s="2" t="s">
        <v>6084</v>
      </c>
      <c r="G751" s="10"/>
      <c r="H751" s="10">
        <v>15.8</v>
      </c>
      <c r="I751" s="11">
        <v>14</v>
      </c>
      <c r="J751" s="12">
        <v>1.0000000000000001E-9</v>
      </c>
      <c r="K751" s="10">
        <v>670.9</v>
      </c>
      <c r="L751" s="11" t="s">
        <v>6066</v>
      </c>
      <c r="M751" s="11">
        <f>($V$5/(Table414[[#This Row],[modified  Half Life]]*Table414[[#This Row],[Order of Magnatude]]))</f>
        <v>0</v>
      </c>
      <c r="N751" s="11"/>
      <c r="O751" s="11"/>
      <c r="P751" s="11"/>
      <c r="Q751" s="11"/>
      <c r="R751" s="11"/>
    </row>
    <row r="752" spans="1:18" x14ac:dyDescent="0.25">
      <c r="A752" s="10">
        <v>76</v>
      </c>
      <c r="B752" s="10">
        <v>104</v>
      </c>
      <c r="C752" s="10">
        <v>180</v>
      </c>
      <c r="D752" s="10" t="s">
        <v>3360</v>
      </c>
      <c r="E752" s="2">
        <v>1928.76</v>
      </c>
      <c r="F752" s="2" t="s">
        <v>6084</v>
      </c>
      <c r="G752" s="10"/>
      <c r="H752" s="10">
        <v>15.8</v>
      </c>
      <c r="I752" s="11">
        <v>14</v>
      </c>
      <c r="J752" s="12">
        <v>1.0000000000000001E-9</v>
      </c>
      <c r="K752" s="10">
        <v>1133.8</v>
      </c>
      <c r="L752" s="11" t="s">
        <v>6066</v>
      </c>
      <c r="M752" s="11">
        <f>($V$5/(Table414[[#This Row],[modified  Half Life]]*Table414[[#This Row],[Order of Magnatude]]))</f>
        <v>0</v>
      </c>
      <c r="N752" s="11"/>
      <c r="O752" s="11"/>
      <c r="P752" s="11"/>
      <c r="Q752" s="11"/>
      <c r="R752" s="11"/>
    </row>
    <row r="753" spans="1:18" x14ac:dyDescent="0.25">
      <c r="A753" s="10">
        <v>76</v>
      </c>
      <c r="B753" s="10">
        <v>105</v>
      </c>
      <c r="C753" s="10">
        <v>181</v>
      </c>
      <c r="D753" s="10" t="s">
        <v>3360</v>
      </c>
      <c r="E753" s="2">
        <v>156.91</v>
      </c>
      <c r="F753" s="2" t="s">
        <v>6074</v>
      </c>
      <c r="G753" s="10"/>
      <c r="H753" s="10">
        <v>262</v>
      </c>
      <c r="I753" s="11">
        <v>6</v>
      </c>
      <c r="J753" s="12">
        <v>1.0000000000000001E-9</v>
      </c>
      <c r="K753" s="10">
        <v>107.73</v>
      </c>
      <c r="L753" s="11" t="s">
        <v>6070</v>
      </c>
      <c r="M753" s="11">
        <f>($V$5/(Table414[[#This Row],[modified  Half Life]]*Table414[[#This Row],[Order of Magnatude]]))</f>
        <v>0</v>
      </c>
      <c r="N753" s="11"/>
      <c r="O753" s="11"/>
      <c r="P753" s="11"/>
      <c r="Q753" s="11"/>
      <c r="R753" s="11"/>
    </row>
    <row r="754" spans="1:18" x14ac:dyDescent="0.25">
      <c r="A754" s="10">
        <v>76</v>
      </c>
      <c r="B754" s="10">
        <v>105</v>
      </c>
      <c r="C754" s="10">
        <v>181</v>
      </c>
      <c r="D754" s="10" t="s">
        <v>3360</v>
      </c>
      <c r="E754" s="2">
        <v>3738.67</v>
      </c>
      <c r="F754" s="2" t="s">
        <v>6081</v>
      </c>
      <c r="G754" s="10"/>
      <c r="H754" s="10">
        <v>24</v>
      </c>
      <c r="I754" s="11">
        <v>4</v>
      </c>
      <c r="J754" s="12">
        <v>1.0000000000000001E-9</v>
      </c>
      <c r="K754" s="10">
        <v>159.4</v>
      </c>
      <c r="L754" s="11" t="s">
        <v>6067</v>
      </c>
      <c r="M754" s="11">
        <f>($V$5/(Table414[[#This Row],[modified  Half Life]]*Table414[[#This Row],[Order of Magnatude]]))</f>
        <v>0</v>
      </c>
      <c r="N754" s="11"/>
      <c r="O754" s="11"/>
      <c r="P754" s="11"/>
      <c r="Q754" s="11"/>
      <c r="R754" s="11"/>
    </row>
    <row r="755" spans="1:18" x14ac:dyDescent="0.25">
      <c r="A755" s="10">
        <v>76</v>
      </c>
      <c r="B755" s="10">
        <v>106</v>
      </c>
      <c r="C755" s="10">
        <v>182</v>
      </c>
      <c r="D755" s="10" t="s">
        <v>3360</v>
      </c>
      <c r="E755" s="2">
        <v>7049.5</v>
      </c>
      <c r="F755" s="2" t="s">
        <v>6066</v>
      </c>
      <c r="G755" s="10"/>
      <c r="H755" s="10">
        <v>150</v>
      </c>
      <c r="I755" s="11">
        <v>10</v>
      </c>
      <c r="J755" s="12">
        <v>1.0000000000000001E-9</v>
      </c>
      <c r="K755" s="10">
        <v>148.9</v>
      </c>
      <c r="L755" s="11" t="s">
        <v>6072</v>
      </c>
      <c r="M755" s="11">
        <f>($V$5/(Table414[[#This Row],[modified  Half Life]]*Table414[[#This Row],[Order of Magnatude]]))</f>
        <v>0</v>
      </c>
      <c r="N755" s="11"/>
      <c r="O755" s="11"/>
      <c r="P755" s="11"/>
      <c r="Q755" s="11"/>
      <c r="R755" s="11"/>
    </row>
    <row r="756" spans="1:18" x14ac:dyDescent="0.25">
      <c r="A756" s="10">
        <v>76</v>
      </c>
      <c r="B756" s="10">
        <v>106</v>
      </c>
      <c r="C756" s="10">
        <v>182</v>
      </c>
      <c r="D756" s="10" t="s">
        <v>3360</v>
      </c>
      <c r="E756" s="2">
        <v>7049.5</v>
      </c>
      <c r="F756" s="2" t="s">
        <v>6066</v>
      </c>
      <c r="G756" s="10"/>
      <c r="H756" s="10">
        <v>150</v>
      </c>
      <c r="I756" s="11">
        <v>10</v>
      </c>
      <c r="J756" s="12">
        <v>1.0000000000000001E-9</v>
      </c>
      <c r="K756" s="10">
        <v>187.5</v>
      </c>
      <c r="L756" s="11" t="s">
        <v>6068</v>
      </c>
      <c r="M756" s="11">
        <f>($V$5/(Table414[[#This Row],[modified  Half Life]]*Table414[[#This Row],[Order of Magnatude]]))</f>
        <v>0</v>
      </c>
      <c r="N756" s="11"/>
      <c r="O756" s="11"/>
      <c r="P756" s="11"/>
      <c r="Q756" s="11"/>
      <c r="R756" s="11"/>
    </row>
    <row r="757" spans="1:18" x14ac:dyDescent="0.25">
      <c r="A757" s="10">
        <v>76</v>
      </c>
      <c r="B757" s="10">
        <v>106</v>
      </c>
      <c r="C757" s="10">
        <v>182</v>
      </c>
      <c r="D757" s="10" t="s">
        <v>3360</v>
      </c>
      <c r="E757" s="2">
        <v>7049.5</v>
      </c>
      <c r="F757" s="2" t="s">
        <v>6066</v>
      </c>
      <c r="G757" s="10"/>
      <c r="H757" s="10">
        <v>150</v>
      </c>
      <c r="I757" s="11">
        <v>10</v>
      </c>
      <c r="J757" s="12">
        <v>1.0000000000000001E-9</v>
      </c>
      <c r="K757" s="10">
        <v>505.6</v>
      </c>
      <c r="L757" s="11" t="s">
        <v>6068</v>
      </c>
      <c r="M757" s="11">
        <f>($V$5/(Table414[[#This Row],[modified  Half Life]]*Table414[[#This Row],[Order of Magnatude]]))</f>
        <v>0</v>
      </c>
      <c r="N757" s="11"/>
      <c r="O757" s="11"/>
      <c r="P757" s="11"/>
      <c r="Q757" s="11"/>
      <c r="R757" s="11"/>
    </row>
    <row r="758" spans="1:18" x14ac:dyDescent="0.25">
      <c r="A758" s="10">
        <v>76</v>
      </c>
      <c r="B758" s="10">
        <v>106</v>
      </c>
      <c r="C758" s="10">
        <v>182</v>
      </c>
      <c r="D758" s="10" t="s">
        <v>3360</v>
      </c>
      <c r="E758" s="2">
        <v>7049.5</v>
      </c>
      <c r="F758" s="2" t="s">
        <v>6066</v>
      </c>
      <c r="G758" s="10"/>
      <c r="H758" s="10">
        <v>150</v>
      </c>
      <c r="I758" s="11">
        <v>10</v>
      </c>
      <c r="J758" s="12">
        <v>1.0000000000000001E-9</v>
      </c>
      <c r="K758" s="10">
        <v>566</v>
      </c>
      <c r="L758" s="11" t="s">
        <v>6068</v>
      </c>
      <c r="M758" s="11">
        <f>($V$5/(Table414[[#This Row],[modified  Half Life]]*Table414[[#This Row],[Order of Magnatude]]))</f>
        <v>0</v>
      </c>
      <c r="N758" s="11"/>
      <c r="O758" s="11"/>
      <c r="P758" s="11"/>
      <c r="Q758" s="11"/>
      <c r="R758" s="11"/>
    </row>
    <row r="759" spans="1:18" x14ac:dyDescent="0.25">
      <c r="A759" s="10">
        <v>76</v>
      </c>
      <c r="B759" s="10">
        <v>106</v>
      </c>
      <c r="C759" s="10">
        <v>182</v>
      </c>
      <c r="D759" s="10" t="s">
        <v>3360</v>
      </c>
      <c r="E759" s="2">
        <v>7049.5</v>
      </c>
      <c r="F759" s="2" t="s">
        <v>6066</v>
      </c>
      <c r="G759" s="10"/>
      <c r="H759" s="10">
        <v>150</v>
      </c>
      <c r="I759" s="11">
        <v>10</v>
      </c>
      <c r="J759" s="12">
        <v>1.0000000000000001E-9</v>
      </c>
      <c r="K759" s="10">
        <v>726.9</v>
      </c>
      <c r="L759" s="11" t="s">
        <v>6068</v>
      </c>
      <c r="M759" s="11">
        <f>($V$5/(Table414[[#This Row],[modified  Half Life]]*Table414[[#This Row],[Order of Magnatude]]))</f>
        <v>0</v>
      </c>
      <c r="N759" s="11"/>
      <c r="O759" s="11"/>
      <c r="P759" s="11"/>
      <c r="Q759" s="11"/>
      <c r="R759" s="11"/>
    </row>
    <row r="760" spans="1:18" x14ac:dyDescent="0.25">
      <c r="A760" s="10">
        <v>76</v>
      </c>
      <c r="B760" s="10">
        <v>106</v>
      </c>
      <c r="C760" s="10">
        <v>182</v>
      </c>
      <c r="D760" s="10" t="s">
        <v>3360</v>
      </c>
      <c r="E760" s="2">
        <v>7049.5</v>
      </c>
      <c r="F760" s="2" t="s">
        <v>6066</v>
      </c>
      <c r="G760" s="10"/>
      <c r="H760" s="10">
        <v>150</v>
      </c>
      <c r="I760" s="11">
        <v>10</v>
      </c>
      <c r="J760" s="12">
        <v>1.0000000000000001E-9</v>
      </c>
      <c r="K760" s="10">
        <v>1061.5999999999999</v>
      </c>
      <c r="L760" s="11" t="s">
        <v>6072</v>
      </c>
      <c r="M760" s="11">
        <f>($V$5/(Table414[[#This Row],[modified  Half Life]]*Table414[[#This Row],[Order of Magnatude]]))</f>
        <v>0</v>
      </c>
      <c r="N760" s="11"/>
      <c r="O760" s="11"/>
      <c r="P760" s="11"/>
      <c r="Q760" s="11"/>
      <c r="R760" s="11"/>
    </row>
    <row r="761" spans="1:18" x14ac:dyDescent="0.25">
      <c r="A761" s="10">
        <v>76</v>
      </c>
      <c r="B761" s="10">
        <v>107</v>
      </c>
      <c r="C761" s="10">
        <v>183</v>
      </c>
      <c r="D761" s="10" t="s">
        <v>3360</v>
      </c>
      <c r="E761" s="2">
        <v>5067.68</v>
      </c>
      <c r="F761" s="2" t="s">
        <v>6074</v>
      </c>
      <c r="G761" s="10"/>
      <c r="H761" s="10">
        <v>27</v>
      </c>
      <c r="I761" s="11">
        <v>3</v>
      </c>
      <c r="J761" s="12">
        <v>1.0000000000000001E-9</v>
      </c>
      <c r="K761" s="10">
        <v>133</v>
      </c>
      <c r="L761" s="11" t="s">
        <v>6067</v>
      </c>
      <c r="M761" s="11">
        <f>($V$5/(Table414[[#This Row],[modified  Half Life]]*Table414[[#This Row],[Order of Magnatude]]))</f>
        <v>0</v>
      </c>
      <c r="N761" s="11"/>
      <c r="O761" s="11"/>
      <c r="P761" s="11"/>
      <c r="Q761" s="11"/>
      <c r="R761" s="11"/>
    </row>
    <row r="762" spans="1:18" x14ac:dyDescent="0.25">
      <c r="A762" s="10">
        <v>76</v>
      </c>
      <c r="B762" s="10">
        <v>107</v>
      </c>
      <c r="C762" s="10">
        <v>183</v>
      </c>
      <c r="D762" s="10" t="s">
        <v>3360</v>
      </c>
      <c r="E762" s="2">
        <v>5067.68</v>
      </c>
      <c r="F762" s="2" t="s">
        <v>6074</v>
      </c>
      <c r="G762" s="10"/>
      <c r="H762" s="10">
        <v>27</v>
      </c>
      <c r="I762" s="11">
        <v>3</v>
      </c>
      <c r="J762" s="12">
        <v>1.0000000000000001E-9</v>
      </c>
      <c r="K762" s="10">
        <v>351.3</v>
      </c>
      <c r="L762" s="11" t="s">
        <v>6067</v>
      </c>
      <c r="M762" s="11">
        <f>($V$5/(Table414[[#This Row],[modified  Half Life]]*Table414[[#This Row],[Order of Magnatude]]))</f>
        <v>0</v>
      </c>
      <c r="N762" s="11"/>
      <c r="O762" s="11"/>
      <c r="P762" s="11"/>
      <c r="Q762" s="11"/>
      <c r="R762" s="11"/>
    </row>
    <row r="763" spans="1:18" x14ac:dyDescent="0.25">
      <c r="A763" s="10">
        <v>76</v>
      </c>
      <c r="B763" s="10">
        <v>107</v>
      </c>
      <c r="C763" s="10">
        <v>183</v>
      </c>
      <c r="D763" s="10" t="s">
        <v>3360</v>
      </c>
      <c r="E763" s="2">
        <v>5167.6099999999997</v>
      </c>
      <c r="F763" s="2" t="s">
        <v>6074</v>
      </c>
      <c r="G763" s="10"/>
      <c r="H763" s="10">
        <v>24</v>
      </c>
      <c r="I763" s="11">
        <v>2</v>
      </c>
      <c r="J763" s="12">
        <v>1.0000000000000001E-9</v>
      </c>
      <c r="K763" s="10">
        <v>451.3</v>
      </c>
      <c r="L763" s="11" t="s">
        <v>6067</v>
      </c>
      <c r="M763" s="11">
        <f>($V$5/(Table414[[#This Row],[modified  Half Life]]*Table414[[#This Row],[Order of Magnatude]]))</f>
        <v>0</v>
      </c>
      <c r="N763" s="11"/>
      <c r="O763" s="11"/>
      <c r="P763" s="11"/>
      <c r="Q763" s="11"/>
      <c r="R763" s="11"/>
    </row>
    <row r="764" spans="1:18" x14ac:dyDescent="0.25">
      <c r="A764" s="10">
        <v>76</v>
      </c>
      <c r="B764" s="10">
        <v>107</v>
      </c>
      <c r="C764" s="10">
        <v>183</v>
      </c>
      <c r="D764" s="10" t="s">
        <v>3360</v>
      </c>
      <c r="E764" s="2">
        <v>5167.6099999999997</v>
      </c>
      <c r="F764" s="2" t="s">
        <v>6074</v>
      </c>
      <c r="G764" s="10"/>
      <c r="H764" s="10">
        <v>24</v>
      </c>
      <c r="I764" s="11">
        <v>2</v>
      </c>
      <c r="J764" s="12">
        <v>1.0000000000000001E-9</v>
      </c>
      <c r="K764" s="10">
        <v>1079</v>
      </c>
      <c r="L764" s="11" t="s">
        <v>6067</v>
      </c>
      <c r="M764" s="11">
        <f>($V$5/(Table414[[#This Row],[modified  Half Life]]*Table414[[#This Row],[Order of Magnatude]]))</f>
        <v>0</v>
      </c>
      <c r="N764" s="11"/>
      <c r="O764" s="11"/>
      <c r="P764" s="11"/>
      <c r="Q764" s="11"/>
      <c r="R764" s="11"/>
    </row>
    <row r="765" spans="1:18" x14ac:dyDescent="0.25">
      <c r="A765" s="10">
        <v>76</v>
      </c>
      <c r="B765" s="10">
        <v>108</v>
      </c>
      <c r="C765" s="10">
        <v>184</v>
      </c>
      <c r="D765" s="10" t="s">
        <v>3360</v>
      </c>
      <c r="E765" s="2">
        <v>2366.81</v>
      </c>
      <c r="F765" s="2" t="s">
        <v>6080</v>
      </c>
      <c r="G765" s="10"/>
      <c r="H765" s="10">
        <v>23.6</v>
      </c>
      <c r="I765" s="11">
        <v>14</v>
      </c>
      <c r="J765" s="12">
        <v>1.0000000000000001E-9</v>
      </c>
      <c r="K765" s="10">
        <v>145</v>
      </c>
      <c r="L765" s="11" t="s">
        <v>6068</v>
      </c>
      <c r="M765" s="11">
        <f>($V$5/(Table414[[#This Row],[modified  Half Life]]*Table414[[#This Row],[Order of Magnatude]]))</f>
        <v>0</v>
      </c>
      <c r="N765" s="11"/>
      <c r="O765" s="11"/>
      <c r="P765" s="11"/>
      <c r="Q765" s="11"/>
      <c r="R765" s="11"/>
    </row>
    <row r="766" spans="1:18" x14ac:dyDescent="0.25">
      <c r="A766" s="10">
        <v>76</v>
      </c>
      <c r="B766" s="10">
        <v>108</v>
      </c>
      <c r="C766" s="10">
        <v>184</v>
      </c>
      <c r="D766" s="10" t="s">
        <v>3360</v>
      </c>
      <c r="E766" s="2">
        <v>2366.81</v>
      </c>
      <c r="F766" s="2" t="s">
        <v>6080</v>
      </c>
      <c r="G766" s="10"/>
      <c r="H766" s="10">
        <v>23.6</v>
      </c>
      <c r="I766" s="11">
        <v>14</v>
      </c>
      <c r="J766" s="12">
        <v>1.0000000000000001E-9</v>
      </c>
      <c r="K766" s="10">
        <v>495.8</v>
      </c>
      <c r="L766" s="11" t="s">
        <v>6068</v>
      </c>
      <c r="M766" s="11">
        <f>($V$5/(Table414[[#This Row],[modified  Half Life]]*Table414[[#This Row],[Order of Magnatude]]))</f>
        <v>0</v>
      </c>
      <c r="N766" s="11"/>
      <c r="O766" s="11"/>
      <c r="P766" s="11"/>
      <c r="Q766" s="11"/>
      <c r="R766" s="11"/>
    </row>
    <row r="767" spans="1:18" x14ac:dyDescent="0.25">
      <c r="A767" s="10">
        <v>76</v>
      </c>
      <c r="B767" s="10">
        <v>108</v>
      </c>
      <c r="C767" s="10">
        <v>184</v>
      </c>
      <c r="D767" s="10" t="s">
        <v>3360</v>
      </c>
      <c r="E767" s="2">
        <v>2366.81</v>
      </c>
      <c r="F767" s="2" t="s">
        <v>6080</v>
      </c>
      <c r="G767" s="10"/>
      <c r="H767" s="10">
        <v>23.6</v>
      </c>
      <c r="I767" s="11">
        <v>14</v>
      </c>
      <c r="J767" s="12">
        <v>1.0000000000000001E-9</v>
      </c>
      <c r="K767" s="10">
        <v>1092.0999999999999</v>
      </c>
      <c r="L767" s="11" t="s">
        <v>6068</v>
      </c>
      <c r="M767" s="11">
        <f>($V$5/(Table414[[#This Row],[modified  Half Life]]*Table414[[#This Row],[Order of Magnatude]]))</f>
        <v>0</v>
      </c>
      <c r="N767" s="11"/>
      <c r="O767" s="11"/>
      <c r="P767" s="11"/>
      <c r="Q767" s="11"/>
      <c r="R767" s="11"/>
    </row>
    <row r="768" spans="1:18" x14ac:dyDescent="0.25">
      <c r="A768" s="10">
        <v>76</v>
      </c>
      <c r="B768" s="10">
        <v>108</v>
      </c>
      <c r="C768" s="10">
        <v>184</v>
      </c>
      <c r="D768" s="10" t="s">
        <v>3360</v>
      </c>
      <c r="E768" s="2">
        <v>4756.71</v>
      </c>
      <c r="F768" s="2" t="s">
        <v>6087</v>
      </c>
      <c r="G768" s="10"/>
      <c r="H768" s="10">
        <v>48</v>
      </c>
      <c r="I768" s="11">
        <v>5</v>
      </c>
      <c r="J768" s="12">
        <v>1.0000000000000001E-9</v>
      </c>
      <c r="K768" s="10">
        <v>280.89999999999998</v>
      </c>
      <c r="L768" s="11" t="s">
        <v>6068</v>
      </c>
      <c r="M768" s="11">
        <f>($V$5/(Table414[[#This Row],[modified  Half Life]]*Table414[[#This Row],[Order of Magnatude]]))</f>
        <v>0</v>
      </c>
      <c r="N768" s="11"/>
      <c r="O768" s="11"/>
      <c r="P768" s="11"/>
      <c r="Q768" s="11"/>
      <c r="R768" s="11"/>
    </row>
    <row r="769" spans="1:18" x14ac:dyDescent="0.25">
      <c r="A769" s="10">
        <v>76</v>
      </c>
      <c r="B769" s="10">
        <v>108</v>
      </c>
      <c r="C769" s="10">
        <v>184</v>
      </c>
      <c r="D769" s="10" t="s">
        <v>3360</v>
      </c>
      <c r="E769" s="2">
        <v>4756.71</v>
      </c>
      <c r="F769" s="2" t="s">
        <v>6087</v>
      </c>
      <c r="G769" s="10"/>
      <c r="H769" s="10">
        <v>48</v>
      </c>
      <c r="I769" s="11">
        <v>5</v>
      </c>
      <c r="J769" s="12">
        <v>1.0000000000000001E-9</v>
      </c>
      <c r="K769" s="10">
        <v>289.10000000000002</v>
      </c>
      <c r="L769" s="11" t="s">
        <v>6068</v>
      </c>
      <c r="M769" s="11">
        <f>($V$5/(Table414[[#This Row],[modified  Half Life]]*Table414[[#This Row],[Order of Magnatude]]))</f>
        <v>0</v>
      </c>
      <c r="N769" s="11"/>
      <c r="O769" s="11"/>
      <c r="P769" s="11"/>
      <c r="Q769" s="11"/>
      <c r="R769" s="11"/>
    </row>
    <row r="770" spans="1:18" x14ac:dyDescent="0.25">
      <c r="A770" s="10">
        <v>76</v>
      </c>
      <c r="B770" s="10">
        <v>108</v>
      </c>
      <c r="C770" s="10">
        <v>184</v>
      </c>
      <c r="D770" s="10" t="s">
        <v>3360</v>
      </c>
      <c r="E770" s="2">
        <v>4756.71</v>
      </c>
      <c r="F770" s="2" t="s">
        <v>6087</v>
      </c>
      <c r="G770" s="10"/>
      <c r="H770" s="10">
        <v>48</v>
      </c>
      <c r="I770" s="11">
        <v>5</v>
      </c>
      <c r="J770" s="12">
        <v>1.0000000000000001E-9</v>
      </c>
      <c r="K770" s="10">
        <v>554</v>
      </c>
      <c r="L770" s="11" t="s">
        <v>6068</v>
      </c>
      <c r="M770" s="11">
        <f>($V$5/(Table414[[#This Row],[modified  Half Life]]*Table414[[#This Row],[Order of Magnatude]]))</f>
        <v>0</v>
      </c>
      <c r="N770" s="11"/>
      <c r="O770" s="11"/>
      <c r="P770" s="11"/>
      <c r="Q770" s="11"/>
      <c r="R770" s="11"/>
    </row>
    <row r="771" spans="1:18" x14ac:dyDescent="0.25">
      <c r="A771" s="10">
        <v>76</v>
      </c>
      <c r="B771" s="10">
        <v>108</v>
      </c>
      <c r="C771" s="10">
        <v>184</v>
      </c>
      <c r="D771" s="10" t="s">
        <v>3360</v>
      </c>
      <c r="E771" s="2">
        <v>4756.71</v>
      </c>
      <c r="F771" s="2" t="s">
        <v>6087</v>
      </c>
      <c r="G771" s="10"/>
      <c r="H771" s="10">
        <v>48</v>
      </c>
      <c r="I771" s="11">
        <v>5</v>
      </c>
      <c r="J771" s="12">
        <v>1.0000000000000001E-9</v>
      </c>
      <c r="K771" s="10">
        <v>634.4</v>
      </c>
      <c r="L771" s="11" t="s">
        <v>6068</v>
      </c>
      <c r="M771" s="11">
        <f>($V$5/(Table414[[#This Row],[modified  Half Life]]*Table414[[#This Row],[Order of Magnatude]]))</f>
        <v>0</v>
      </c>
      <c r="N771" s="11"/>
      <c r="O771" s="11"/>
      <c r="P771" s="11"/>
      <c r="Q771" s="11"/>
      <c r="R771" s="11"/>
    </row>
    <row r="772" spans="1:18" x14ac:dyDescent="0.25">
      <c r="A772" s="10">
        <v>76</v>
      </c>
      <c r="B772" s="10">
        <v>109</v>
      </c>
      <c r="C772" s="10">
        <v>185</v>
      </c>
      <c r="D772" s="10" t="s">
        <v>3360</v>
      </c>
      <c r="E772" s="2">
        <v>5007.1000000000004</v>
      </c>
      <c r="F772" s="2" t="s">
        <v>6065</v>
      </c>
      <c r="G772" s="10"/>
      <c r="H772" s="10">
        <v>18</v>
      </c>
      <c r="I772" s="11">
        <v>2</v>
      </c>
      <c r="J772" s="12">
        <v>1.0000000000000001E-9</v>
      </c>
      <c r="K772" s="10">
        <v>426</v>
      </c>
      <c r="L772" s="11" t="s">
        <v>6067</v>
      </c>
      <c r="M772" s="11">
        <f>($V$5/(Table414[[#This Row],[modified  Half Life]]*Table414[[#This Row],[Order of Magnatude]]))</f>
        <v>0</v>
      </c>
      <c r="N772" s="11"/>
      <c r="O772" s="11"/>
      <c r="P772" s="11"/>
      <c r="Q772" s="11"/>
      <c r="R772" s="11"/>
    </row>
    <row r="773" spans="1:18" x14ac:dyDescent="0.25">
      <c r="A773" s="10">
        <v>76</v>
      </c>
      <c r="B773" s="10">
        <v>111</v>
      </c>
      <c r="C773" s="10">
        <v>187</v>
      </c>
      <c r="D773" s="10" t="s">
        <v>3360</v>
      </c>
      <c r="E773" s="2">
        <v>100.45</v>
      </c>
      <c r="F773" s="2" t="s">
        <v>6066</v>
      </c>
      <c r="G773" s="10"/>
      <c r="H773" s="10">
        <v>112</v>
      </c>
      <c r="I773" s="11">
        <v>6</v>
      </c>
      <c r="J773" s="12">
        <v>1.0000000000000001E-9</v>
      </c>
      <c r="K773" s="10">
        <v>25.62</v>
      </c>
      <c r="L773" s="11" t="s">
        <v>6072</v>
      </c>
      <c r="M773" s="11">
        <f>($V$5/(Table414[[#This Row],[modified  Half Life]]*Table414[[#This Row],[Order of Magnatude]]))</f>
        <v>0</v>
      </c>
      <c r="N773" s="11"/>
      <c r="O773" s="11"/>
      <c r="P773" s="11"/>
      <c r="Q773" s="11"/>
      <c r="R773" s="11"/>
    </row>
    <row r="774" spans="1:18" x14ac:dyDescent="0.25">
      <c r="A774" s="10">
        <v>76</v>
      </c>
      <c r="B774" s="10">
        <v>111</v>
      </c>
      <c r="C774" s="10">
        <v>187</v>
      </c>
      <c r="D774" s="10" t="s">
        <v>3360</v>
      </c>
      <c r="E774" s="2">
        <v>100.45</v>
      </c>
      <c r="F774" s="2" t="s">
        <v>6066</v>
      </c>
      <c r="G774" s="10"/>
      <c r="H774" s="10">
        <v>112</v>
      </c>
      <c r="I774" s="11">
        <v>6</v>
      </c>
      <c r="J774" s="12">
        <v>1.0000000000000001E-9</v>
      </c>
      <c r="K774" s="10">
        <v>90.37</v>
      </c>
      <c r="L774" s="11" t="s">
        <v>6069</v>
      </c>
      <c r="M774" s="11">
        <f>($V$5/(Table414[[#This Row],[modified  Half Life]]*Table414[[#This Row],[Order of Magnatude]]))</f>
        <v>0</v>
      </c>
      <c r="N774" s="11"/>
      <c r="O774" s="11"/>
      <c r="P774" s="11"/>
      <c r="Q774" s="11"/>
      <c r="R774" s="11"/>
    </row>
    <row r="775" spans="1:18" x14ac:dyDescent="0.25">
      <c r="A775" s="10">
        <v>76</v>
      </c>
      <c r="B775" s="10">
        <v>112</v>
      </c>
      <c r="C775" s="10">
        <v>188</v>
      </c>
      <c r="D775" s="10" t="s">
        <v>3360</v>
      </c>
      <c r="E775" s="2">
        <v>1771</v>
      </c>
      <c r="F775" s="2" t="s">
        <v>6066</v>
      </c>
      <c r="G775" s="10"/>
      <c r="H775" s="10">
        <v>14</v>
      </c>
      <c r="I775" s="11">
        <v>2</v>
      </c>
      <c r="J775" s="12">
        <v>1.0000000000000001E-9</v>
      </c>
      <c r="K775" s="10">
        <v>102.4</v>
      </c>
      <c r="L775" s="11" t="s">
        <v>6072</v>
      </c>
      <c r="M775" s="11">
        <f>($V$5/(Table414[[#This Row],[modified  Half Life]]*Table414[[#This Row],[Order of Magnatude]]))</f>
        <v>0</v>
      </c>
      <c r="N775" s="11"/>
      <c r="O775" s="11"/>
      <c r="P775" s="11"/>
      <c r="Q775" s="11"/>
      <c r="R775" s="11"/>
    </row>
    <row r="776" spans="1:18" x14ac:dyDescent="0.25">
      <c r="A776" s="10">
        <v>76</v>
      </c>
      <c r="B776" s="10">
        <v>112</v>
      </c>
      <c r="C776" s="10">
        <v>188</v>
      </c>
      <c r="D776" s="10" t="s">
        <v>3360</v>
      </c>
      <c r="E776" s="2">
        <v>1771</v>
      </c>
      <c r="F776" s="2" t="s">
        <v>6066</v>
      </c>
      <c r="G776" s="10"/>
      <c r="H776" s="10">
        <v>14</v>
      </c>
      <c r="I776" s="11">
        <v>2</v>
      </c>
      <c r="J776" s="12">
        <v>1.0000000000000001E-9</v>
      </c>
      <c r="K776" s="10">
        <v>830.7</v>
      </c>
      <c r="L776" s="11" t="s">
        <v>6072</v>
      </c>
      <c r="M776" s="11">
        <f>($V$5/(Table414[[#This Row],[modified  Half Life]]*Table414[[#This Row],[Order of Magnatude]]))</f>
        <v>0</v>
      </c>
      <c r="N776" s="11"/>
      <c r="O776" s="11"/>
      <c r="P776" s="11"/>
      <c r="Q776" s="11"/>
      <c r="R776" s="11"/>
    </row>
    <row r="777" spans="1:18" x14ac:dyDescent="0.25">
      <c r="A777" s="10">
        <v>76</v>
      </c>
      <c r="B777" s="10">
        <v>115</v>
      </c>
      <c r="C777" s="10">
        <v>191</v>
      </c>
      <c r="D777" s="10" t="s">
        <v>3360</v>
      </c>
      <c r="E777" s="2">
        <v>74.382000000000005</v>
      </c>
      <c r="F777" s="2" t="s">
        <v>6065</v>
      </c>
      <c r="G777" s="10"/>
      <c r="H777" s="10">
        <v>61</v>
      </c>
      <c r="I777" s="11">
        <v>4</v>
      </c>
      <c r="J777" s="12">
        <v>1.0000000000000001E-9</v>
      </c>
      <c r="K777" s="10">
        <v>453</v>
      </c>
      <c r="L777" s="11"/>
      <c r="M777" s="11">
        <f>($V$5/(Table414[[#This Row],[modified  Half Life]]*Table414[[#This Row],[Order of Magnatude]]))</f>
        <v>0</v>
      </c>
      <c r="N777" s="11"/>
      <c r="O777" s="11"/>
      <c r="P777" s="11"/>
      <c r="Q777" s="11"/>
      <c r="R777" s="11"/>
    </row>
    <row r="778" spans="1:18" x14ac:dyDescent="0.25">
      <c r="A778" s="10">
        <v>76</v>
      </c>
      <c r="B778" s="10">
        <v>117</v>
      </c>
      <c r="C778" s="10">
        <v>193</v>
      </c>
      <c r="D778" s="10" t="s">
        <v>3360</v>
      </c>
      <c r="E778" s="2">
        <v>315.60000000000002</v>
      </c>
      <c r="F778" s="2" t="s">
        <v>6065</v>
      </c>
      <c r="G778" s="10"/>
      <c r="H778" s="10">
        <v>121</v>
      </c>
      <c r="I778" s="11">
        <v>28</v>
      </c>
      <c r="J778" s="12">
        <v>1.0000000000000001E-9</v>
      </c>
      <c r="K778" s="10">
        <v>242.7</v>
      </c>
      <c r="L778" s="11" t="s">
        <v>6065</v>
      </c>
      <c r="M778" s="11">
        <f>($V$5/(Table414[[#This Row],[modified  Half Life]]*Table414[[#This Row],[Order of Magnatude]]))</f>
        <v>0</v>
      </c>
      <c r="N778" s="11"/>
      <c r="O778" s="11"/>
      <c r="P778" s="11"/>
      <c r="Q778" s="11"/>
      <c r="R778" s="11"/>
    </row>
    <row r="779" spans="1:18" x14ac:dyDescent="0.25">
      <c r="A779" s="10">
        <v>76</v>
      </c>
      <c r="B779" s="10">
        <v>119</v>
      </c>
      <c r="C779" s="10">
        <v>195</v>
      </c>
      <c r="D779" s="10" t="s">
        <v>3360</v>
      </c>
      <c r="E779" s="2">
        <v>1464.7</v>
      </c>
      <c r="F779" s="2" t="s">
        <v>6066</v>
      </c>
      <c r="G779" s="10"/>
      <c r="H779" s="10">
        <v>26</v>
      </c>
      <c r="I779" s="11">
        <v>4</v>
      </c>
      <c r="J779" s="12">
        <v>1.0000000000000001E-9</v>
      </c>
      <c r="K779" s="10">
        <v>533.1</v>
      </c>
      <c r="L779" s="11" t="s">
        <v>6068</v>
      </c>
      <c r="M779" s="11">
        <f>($V$5/(Table414[[#This Row],[modified  Half Life]]*Table414[[#This Row],[Order of Magnatude]]))</f>
        <v>0</v>
      </c>
      <c r="N779" s="11"/>
      <c r="O779" s="11"/>
      <c r="P779" s="11"/>
      <c r="Q779" s="11"/>
      <c r="R779" s="11"/>
    </row>
    <row r="780" spans="1:18" x14ac:dyDescent="0.25">
      <c r="A780" s="10">
        <v>76</v>
      </c>
      <c r="B780" s="10">
        <v>119</v>
      </c>
      <c r="C780" s="10">
        <v>195</v>
      </c>
      <c r="D780" s="10" t="s">
        <v>3360</v>
      </c>
      <c r="E780" s="2" t="s">
        <v>4816</v>
      </c>
      <c r="F780" s="2"/>
      <c r="G780" s="10"/>
      <c r="H780" s="10">
        <v>34</v>
      </c>
      <c r="I780" s="11">
        <v>23</v>
      </c>
      <c r="J780" s="12">
        <v>1.0000000000000001E-9</v>
      </c>
      <c r="K780" s="10">
        <v>714</v>
      </c>
      <c r="L780" s="11" t="s">
        <v>6072</v>
      </c>
      <c r="M780" s="11">
        <f>($V$5/(Table414[[#This Row],[modified  Half Life]]*Table414[[#This Row],[Order of Magnatude]]))</f>
        <v>0</v>
      </c>
      <c r="N780" s="11"/>
      <c r="O780" s="11"/>
      <c r="P780" s="11"/>
      <c r="Q780" s="11"/>
      <c r="R780" s="11"/>
    </row>
    <row r="781" spans="1:18" x14ac:dyDescent="0.25">
      <c r="A781" s="10">
        <v>76</v>
      </c>
      <c r="B781" s="10">
        <v>121</v>
      </c>
      <c r="C781" s="10">
        <v>197</v>
      </c>
      <c r="D781" s="10" t="s">
        <v>3360</v>
      </c>
      <c r="E781" s="2" t="s">
        <v>4886</v>
      </c>
      <c r="F781" s="2"/>
      <c r="G781" s="10"/>
      <c r="H781" s="10">
        <v>78.2</v>
      </c>
      <c r="I781" s="11">
        <v>66</v>
      </c>
      <c r="J781" s="12">
        <v>1.0000000000000001E-9</v>
      </c>
      <c r="K781" s="10">
        <v>204.4</v>
      </c>
      <c r="L781" s="11" t="s">
        <v>6072</v>
      </c>
      <c r="M781" s="11">
        <f>($V$5/(Table414[[#This Row],[modified  Half Life]]*Table414[[#This Row],[Order of Magnatude]]))</f>
        <v>0</v>
      </c>
      <c r="N781" s="11"/>
      <c r="O781" s="11"/>
      <c r="P781" s="11"/>
      <c r="Q781" s="11"/>
      <c r="R781" s="11"/>
    </row>
    <row r="782" spans="1:18" x14ac:dyDescent="0.25">
      <c r="A782" s="10">
        <v>91</v>
      </c>
      <c r="B782" s="10">
        <v>140</v>
      </c>
      <c r="C782" s="10">
        <v>231</v>
      </c>
      <c r="D782" s="10" t="s">
        <v>5905</v>
      </c>
      <c r="E782" s="2">
        <v>84.214799999999997</v>
      </c>
      <c r="F782" s="2" t="s">
        <v>6075</v>
      </c>
      <c r="G782" s="10"/>
      <c r="H782" s="10">
        <v>45.1</v>
      </c>
      <c r="I782" s="11">
        <v>13</v>
      </c>
      <c r="J782" s="12">
        <v>1.0000000000000001E-9</v>
      </c>
      <c r="K782" s="10">
        <v>25.64</v>
      </c>
      <c r="L782" s="11" t="s">
        <v>6068</v>
      </c>
      <c r="M782" s="11">
        <f>($V$5/(Table414[[#This Row],[modified  Half Life]]*Table414[[#This Row],[Order of Magnatude]]))</f>
        <v>0</v>
      </c>
      <c r="N782" s="11"/>
      <c r="O782" s="11"/>
      <c r="P782" s="11"/>
      <c r="Q782" s="11"/>
      <c r="R782" s="11"/>
    </row>
    <row r="783" spans="1:18" x14ac:dyDescent="0.25">
      <c r="A783" s="10">
        <v>91</v>
      </c>
      <c r="B783" s="10">
        <v>140</v>
      </c>
      <c r="C783" s="10">
        <v>231</v>
      </c>
      <c r="D783" s="10" t="s">
        <v>5905</v>
      </c>
      <c r="E783" s="2">
        <v>84.214799999999997</v>
      </c>
      <c r="F783" s="2" t="s">
        <v>6075</v>
      </c>
      <c r="G783" s="10"/>
      <c r="H783" s="10">
        <v>45.1</v>
      </c>
      <c r="I783" s="11">
        <v>13</v>
      </c>
      <c r="J783" s="12">
        <v>1.0000000000000001E-9</v>
      </c>
      <c r="K783" s="10">
        <v>84.213999999999999</v>
      </c>
      <c r="L783" s="11" t="s">
        <v>6075</v>
      </c>
      <c r="M783" s="11">
        <f>($V$5/(Table414[[#This Row],[modified  Half Life]]*Table414[[#This Row],[Order of Magnatude]]))</f>
        <v>0</v>
      </c>
      <c r="N783" s="11"/>
      <c r="O783" s="11"/>
      <c r="P783" s="11"/>
      <c r="Q783" s="11"/>
      <c r="R783" s="11"/>
    </row>
    <row r="784" spans="1:18" x14ac:dyDescent="0.25">
      <c r="A784" s="10">
        <v>91</v>
      </c>
      <c r="B784" s="10">
        <v>142</v>
      </c>
      <c r="C784" s="10">
        <v>233</v>
      </c>
      <c r="D784" s="10" t="s">
        <v>5905</v>
      </c>
      <c r="E784" s="2">
        <v>86.480999999999995</v>
      </c>
      <c r="F784" s="2" t="s">
        <v>6073</v>
      </c>
      <c r="G784" s="10"/>
      <c r="H784" s="10">
        <v>36.5</v>
      </c>
      <c r="I784" s="11">
        <v>4</v>
      </c>
      <c r="J784" s="12">
        <v>1.0000000000000001E-9</v>
      </c>
      <c r="K784" s="10">
        <v>29.373000000000001</v>
      </c>
      <c r="L784" s="11" t="s">
        <v>6069</v>
      </c>
      <c r="M784" s="11">
        <f>($V$5/(Table414[[#This Row],[modified  Half Life]]*Table414[[#This Row],[Order of Magnatude]]))</f>
        <v>0</v>
      </c>
      <c r="N784" s="11"/>
      <c r="O784" s="11"/>
      <c r="P784" s="11"/>
      <c r="Q784" s="11"/>
      <c r="R784" s="11"/>
    </row>
    <row r="785" spans="1:18" x14ac:dyDescent="0.25">
      <c r="A785" s="10">
        <v>91</v>
      </c>
      <c r="B785" s="10">
        <v>142</v>
      </c>
      <c r="C785" s="10">
        <v>233</v>
      </c>
      <c r="D785" s="10" t="s">
        <v>5905</v>
      </c>
      <c r="E785" s="2">
        <v>86.480999999999995</v>
      </c>
      <c r="F785" s="2" t="s">
        <v>6073</v>
      </c>
      <c r="G785" s="10"/>
      <c r="H785" s="10">
        <v>36.5</v>
      </c>
      <c r="I785" s="11">
        <v>4</v>
      </c>
      <c r="J785" s="12">
        <v>1.0000000000000001E-9</v>
      </c>
      <c r="K785" s="10">
        <v>86.484999999999999</v>
      </c>
      <c r="L785" s="11" t="s">
        <v>6069</v>
      </c>
      <c r="M785" s="11">
        <f>($V$5/(Table414[[#This Row],[modified  Half Life]]*Table414[[#This Row],[Order of Magnatude]]))</f>
        <v>0</v>
      </c>
      <c r="N785" s="11"/>
      <c r="O785" s="11"/>
      <c r="P785" s="11"/>
      <c r="Q785" s="11"/>
      <c r="R785" s="11"/>
    </row>
    <row r="786" spans="1:18" x14ac:dyDescent="0.25">
      <c r="A786" s="10">
        <v>82</v>
      </c>
      <c r="B786" s="10">
        <v>106</v>
      </c>
      <c r="C786" s="10">
        <v>188</v>
      </c>
      <c r="D786" s="10" t="s">
        <v>4527</v>
      </c>
      <c r="E786" s="2">
        <v>2577.1999999999998</v>
      </c>
      <c r="F786" s="2" t="s">
        <v>6066</v>
      </c>
      <c r="G786" s="10"/>
      <c r="H786" s="10">
        <v>820</v>
      </c>
      <c r="I786" s="11">
        <v>60</v>
      </c>
      <c r="J786" s="12">
        <v>1.0000000000000001E-9</v>
      </c>
      <c r="K786" s="10">
        <v>103</v>
      </c>
      <c r="L786" s="11" t="s">
        <v>6065</v>
      </c>
      <c r="M786" s="11">
        <f>($V$5/(Table414[[#This Row],[modified  Half Life]]*Table414[[#This Row],[Order of Magnatude]]))</f>
        <v>0</v>
      </c>
      <c r="N786" s="11"/>
      <c r="O786" s="11"/>
      <c r="P786" s="11"/>
      <c r="Q786" s="11"/>
      <c r="R786" s="11"/>
    </row>
    <row r="787" spans="1:18" x14ac:dyDescent="0.25">
      <c r="A787" s="10">
        <v>82</v>
      </c>
      <c r="B787" s="10">
        <v>106</v>
      </c>
      <c r="C787" s="10">
        <v>188</v>
      </c>
      <c r="D787" s="10" t="s">
        <v>4527</v>
      </c>
      <c r="E787" s="2">
        <v>2577.1999999999998</v>
      </c>
      <c r="F787" s="2" t="s">
        <v>6066</v>
      </c>
      <c r="G787" s="10"/>
      <c r="H787" s="10">
        <v>820</v>
      </c>
      <c r="I787" s="11">
        <v>60</v>
      </c>
      <c r="J787" s="12">
        <v>1.0000000000000001E-9</v>
      </c>
      <c r="K787" s="10">
        <v>129</v>
      </c>
      <c r="L787" s="11" t="s">
        <v>6067</v>
      </c>
      <c r="M787" s="11">
        <f>($V$5/(Table414[[#This Row],[modified  Half Life]]*Table414[[#This Row],[Order of Magnatude]]))</f>
        <v>0</v>
      </c>
      <c r="N787" s="11"/>
      <c r="O787" s="11"/>
      <c r="P787" s="11"/>
      <c r="Q787" s="11"/>
      <c r="R787" s="11"/>
    </row>
    <row r="788" spans="1:18" x14ac:dyDescent="0.25">
      <c r="A788" s="10">
        <v>82</v>
      </c>
      <c r="B788" s="10">
        <v>106</v>
      </c>
      <c r="C788" s="10">
        <v>188</v>
      </c>
      <c r="D788" s="10" t="s">
        <v>4527</v>
      </c>
      <c r="E788" s="2">
        <v>2577.1999999999998</v>
      </c>
      <c r="F788" s="2" t="s">
        <v>6066</v>
      </c>
      <c r="G788" s="10"/>
      <c r="H788" s="10">
        <v>820</v>
      </c>
      <c r="I788" s="11">
        <v>60</v>
      </c>
      <c r="J788" s="12">
        <v>1.0000000000000001E-9</v>
      </c>
      <c r="K788" s="10">
        <v>278.2</v>
      </c>
      <c r="L788" s="11" t="s">
        <v>6065</v>
      </c>
      <c r="M788" s="11">
        <f>($V$5/(Table414[[#This Row],[modified  Half Life]]*Table414[[#This Row],[Order of Magnatude]]))</f>
        <v>0</v>
      </c>
      <c r="N788" s="11"/>
      <c r="O788" s="11"/>
      <c r="P788" s="11"/>
      <c r="Q788" s="11"/>
      <c r="R788" s="11"/>
    </row>
    <row r="789" spans="1:18" x14ac:dyDescent="0.25">
      <c r="A789" s="10">
        <v>82</v>
      </c>
      <c r="B789" s="10">
        <v>106</v>
      </c>
      <c r="C789" s="10">
        <v>188</v>
      </c>
      <c r="D789" s="10" t="s">
        <v>4527</v>
      </c>
      <c r="E789" s="2">
        <v>2577.1999999999998</v>
      </c>
      <c r="F789" s="2" t="s">
        <v>6066</v>
      </c>
      <c r="G789" s="10"/>
      <c r="H789" s="10">
        <v>820</v>
      </c>
      <c r="I789" s="11">
        <v>60</v>
      </c>
      <c r="J789" s="12">
        <v>1.0000000000000001E-9</v>
      </c>
      <c r="K789" s="10">
        <v>360.2</v>
      </c>
      <c r="L789" s="11" t="s">
        <v>6065</v>
      </c>
      <c r="M789" s="11">
        <f>($V$5/(Table414[[#This Row],[modified  Half Life]]*Table414[[#This Row],[Order of Magnatude]]))</f>
        <v>0</v>
      </c>
      <c r="N789" s="11"/>
      <c r="O789" s="11"/>
      <c r="P789" s="11"/>
      <c r="Q789" s="11"/>
      <c r="R789" s="11"/>
    </row>
    <row r="790" spans="1:18" x14ac:dyDescent="0.25">
      <c r="A790" s="10">
        <v>82</v>
      </c>
      <c r="B790" s="10">
        <v>106</v>
      </c>
      <c r="C790" s="10">
        <v>188</v>
      </c>
      <c r="D790" s="10" t="s">
        <v>4527</v>
      </c>
      <c r="E790" s="2">
        <v>2577.1999999999998</v>
      </c>
      <c r="F790" s="2" t="s">
        <v>6066</v>
      </c>
      <c r="G790" s="10"/>
      <c r="H790" s="10">
        <v>820</v>
      </c>
      <c r="I790" s="11">
        <v>60</v>
      </c>
      <c r="J790" s="12">
        <v>1.0000000000000001E-9</v>
      </c>
      <c r="K790" s="10">
        <v>709.9</v>
      </c>
      <c r="L790" s="11" t="s">
        <v>6065</v>
      </c>
      <c r="M790" s="11">
        <f>($V$5/(Table414[[#This Row],[modified  Half Life]]*Table414[[#This Row],[Order of Magnatude]]))</f>
        <v>0</v>
      </c>
      <c r="N790" s="11"/>
      <c r="O790" s="11"/>
      <c r="P790" s="11"/>
      <c r="Q790" s="11"/>
      <c r="R790" s="11"/>
    </row>
    <row r="791" spans="1:18" x14ac:dyDescent="0.25">
      <c r="A791" s="10">
        <v>82</v>
      </c>
      <c r="B791" s="10">
        <v>106</v>
      </c>
      <c r="C791" s="10">
        <v>188</v>
      </c>
      <c r="D791" s="10" t="s">
        <v>4527</v>
      </c>
      <c r="E791" s="2">
        <v>2701.6</v>
      </c>
      <c r="F791" s="2" t="s">
        <v>6072</v>
      </c>
      <c r="G791" s="10"/>
      <c r="H791" s="10">
        <v>27</v>
      </c>
      <c r="I791" s="11">
        <v>5</v>
      </c>
      <c r="J791" s="12">
        <v>1.0000000000000001E-9</v>
      </c>
      <c r="K791" s="10">
        <v>335.4</v>
      </c>
      <c r="L791" s="11" t="s">
        <v>6065</v>
      </c>
      <c r="M791" s="11">
        <f>($V$5/(Table414[[#This Row],[modified  Half Life]]*Table414[[#This Row],[Order of Magnatude]]))</f>
        <v>0</v>
      </c>
      <c r="N791" s="11"/>
      <c r="O791" s="11"/>
      <c r="P791" s="11"/>
      <c r="Q791" s="11"/>
      <c r="R791" s="11"/>
    </row>
    <row r="792" spans="1:18" x14ac:dyDescent="0.25">
      <c r="A792" s="10">
        <v>82</v>
      </c>
      <c r="B792" s="10">
        <v>106</v>
      </c>
      <c r="C792" s="10">
        <v>188</v>
      </c>
      <c r="D792" s="10" t="s">
        <v>4527</v>
      </c>
      <c r="E792" s="2">
        <v>2709.8</v>
      </c>
      <c r="F792" s="2" t="s">
        <v>6072</v>
      </c>
      <c r="G792" s="10"/>
      <c r="H792" s="10">
        <v>99</v>
      </c>
      <c r="I792" s="11">
        <v>10</v>
      </c>
      <c r="J792" s="12">
        <v>1.0000000000000001E-9</v>
      </c>
      <c r="K792" s="10">
        <v>343.5</v>
      </c>
      <c r="L792" s="11" t="s">
        <v>6065</v>
      </c>
      <c r="M792" s="11">
        <f>($V$5/(Table414[[#This Row],[modified  Half Life]]*Table414[[#This Row],[Order of Magnatude]]))</f>
        <v>0</v>
      </c>
      <c r="N792" s="11"/>
      <c r="O792" s="11"/>
      <c r="P792" s="11"/>
      <c r="Q792" s="11"/>
      <c r="R792" s="11"/>
    </row>
    <row r="793" spans="1:18" x14ac:dyDescent="0.25">
      <c r="A793" s="10">
        <v>82</v>
      </c>
      <c r="B793" s="10">
        <v>108</v>
      </c>
      <c r="C793" s="10">
        <v>190</v>
      </c>
      <c r="D793" s="10" t="s">
        <v>4527</v>
      </c>
      <c r="E793" s="2">
        <v>2614.8000000000002</v>
      </c>
      <c r="F793" s="2" t="s">
        <v>6073</v>
      </c>
      <c r="G793" s="10"/>
      <c r="H793" s="10">
        <v>150</v>
      </c>
      <c r="I793" s="11"/>
      <c r="J793" s="12">
        <v>1.0000000000000001E-9</v>
      </c>
      <c r="K793" s="10">
        <v>338.6</v>
      </c>
      <c r="L793" s="11"/>
      <c r="M793" s="11">
        <f>($V$5/(Table414[[#This Row],[modified  Half Life]]*Table414[[#This Row],[Order of Magnatude]]))</f>
        <v>0</v>
      </c>
      <c r="N793" s="11"/>
      <c r="O793" s="11"/>
      <c r="P793" s="11"/>
      <c r="Q793" s="11"/>
      <c r="R793" s="11"/>
    </row>
    <row r="794" spans="1:18" x14ac:dyDescent="0.25">
      <c r="A794" s="10">
        <v>82</v>
      </c>
      <c r="B794" s="10">
        <v>108</v>
      </c>
      <c r="C794" s="10">
        <v>190</v>
      </c>
      <c r="D794" s="10" t="s">
        <v>4527</v>
      </c>
      <c r="E794" s="2">
        <v>2614.8000000000002</v>
      </c>
      <c r="F794" s="2" t="s">
        <v>6073</v>
      </c>
      <c r="G794" s="10"/>
      <c r="H794" s="10">
        <v>150</v>
      </c>
      <c r="I794" s="11"/>
      <c r="J794" s="12">
        <v>1.0000000000000001E-9</v>
      </c>
      <c r="K794" s="10">
        <v>362.9</v>
      </c>
      <c r="L794" s="11"/>
      <c r="M794" s="11">
        <f>($V$5/(Table414[[#This Row],[modified  Half Life]]*Table414[[#This Row],[Order of Magnatude]]))</f>
        <v>0</v>
      </c>
      <c r="N794" s="11"/>
      <c r="O794" s="11"/>
      <c r="P794" s="11"/>
      <c r="Q794" s="11"/>
      <c r="R794" s="11"/>
    </row>
    <row r="795" spans="1:18" x14ac:dyDescent="0.25">
      <c r="A795" s="10">
        <v>82</v>
      </c>
      <c r="B795" s="10">
        <v>108</v>
      </c>
      <c r="C795" s="10">
        <v>190</v>
      </c>
      <c r="D795" s="10" t="s">
        <v>4527</v>
      </c>
      <c r="E795" s="2">
        <v>4516.8</v>
      </c>
      <c r="F795" s="2" t="s">
        <v>6078</v>
      </c>
      <c r="G795" s="10"/>
      <c r="H795" s="10">
        <v>14</v>
      </c>
      <c r="I795" s="11"/>
      <c r="J795" s="12">
        <v>1.0000000000000001E-9</v>
      </c>
      <c r="K795" s="10">
        <v>188.7</v>
      </c>
      <c r="L795" s="11"/>
      <c r="M795" s="11">
        <f>($V$5/(Table414[[#This Row],[modified  Half Life]]*Table414[[#This Row],[Order of Magnatude]]))</f>
        <v>0</v>
      </c>
      <c r="N795" s="11"/>
      <c r="O795" s="11"/>
      <c r="P795" s="11"/>
      <c r="Q795" s="11"/>
      <c r="R795" s="11"/>
    </row>
    <row r="796" spans="1:18" x14ac:dyDescent="0.25">
      <c r="A796" s="10">
        <v>82</v>
      </c>
      <c r="B796" s="10">
        <v>109</v>
      </c>
      <c r="C796" s="10">
        <v>191</v>
      </c>
      <c r="D796" s="10" t="s">
        <v>4527</v>
      </c>
      <c r="E796" s="2" t="s">
        <v>4687</v>
      </c>
      <c r="F796" s="2"/>
      <c r="G796" s="10"/>
      <c r="H796" s="10">
        <v>15</v>
      </c>
      <c r="I796" s="11">
        <v>4</v>
      </c>
      <c r="J796" s="12">
        <v>1.0000000000000001E-9</v>
      </c>
      <c r="K796" s="10">
        <v>200.1</v>
      </c>
      <c r="L796" s="11" t="s">
        <v>6071</v>
      </c>
      <c r="M796" s="11">
        <f>($V$5/(Table414[[#This Row],[modified  Half Life]]*Table414[[#This Row],[Order of Magnatude]]))</f>
        <v>0</v>
      </c>
      <c r="N796" s="11"/>
      <c r="O796" s="11"/>
      <c r="P796" s="11"/>
      <c r="Q796" s="11"/>
      <c r="R796" s="11"/>
    </row>
    <row r="797" spans="1:18" x14ac:dyDescent="0.25">
      <c r="A797" s="10">
        <v>82</v>
      </c>
      <c r="B797" s="10">
        <v>109</v>
      </c>
      <c r="C797" s="10">
        <v>191</v>
      </c>
      <c r="D797" s="10" t="s">
        <v>4527</v>
      </c>
      <c r="E797" s="2" t="s">
        <v>4690</v>
      </c>
      <c r="F797" s="2"/>
      <c r="G797" s="10"/>
      <c r="H797" s="10">
        <v>17</v>
      </c>
      <c r="I797" s="11">
        <v>4</v>
      </c>
      <c r="J797" s="12">
        <v>1.0000000000000001E-9</v>
      </c>
      <c r="K797" s="10">
        <v>-23.6</v>
      </c>
      <c r="L797" s="11"/>
      <c r="M797" s="11">
        <f>($V$5/(Table414[[#This Row],[modified  Half Life]]*Table414[[#This Row],[Order of Magnatude]]))</f>
        <v>0</v>
      </c>
      <c r="N797" s="11"/>
      <c r="O797" s="11"/>
      <c r="P797" s="11"/>
      <c r="Q797" s="11"/>
      <c r="R797" s="11"/>
    </row>
    <row r="798" spans="1:18" x14ac:dyDescent="0.25">
      <c r="A798" s="10">
        <v>82</v>
      </c>
      <c r="B798" s="10">
        <v>109</v>
      </c>
      <c r="C798" s="10">
        <v>191</v>
      </c>
      <c r="D798" s="10" t="s">
        <v>4527</v>
      </c>
      <c r="E798" s="2" t="s">
        <v>4690</v>
      </c>
      <c r="F798" s="2"/>
      <c r="G798" s="10"/>
      <c r="H798" s="10">
        <v>17</v>
      </c>
      <c r="I798" s="11">
        <v>4</v>
      </c>
      <c r="J798" s="12">
        <v>1.0000000000000001E-9</v>
      </c>
      <c r="K798" s="10">
        <v>149.19</v>
      </c>
      <c r="L798" s="11" t="s">
        <v>6072</v>
      </c>
      <c r="M798" s="11">
        <f>($V$5/(Table414[[#This Row],[modified  Half Life]]*Table414[[#This Row],[Order of Magnatude]]))</f>
        <v>0</v>
      </c>
      <c r="N798" s="11"/>
      <c r="O798" s="11"/>
      <c r="P798" s="11"/>
      <c r="Q798" s="11"/>
      <c r="R798" s="11"/>
    </row>
    <row r="799" spans="1:18" x14ac:dyDescent="0.25">
      <c r="A799" s="10">
        <v>82</v>
      </c>
      <c r="B799" s="10">
        <v>110</v>
      </c>
      <c r="C799" s="10">
        <v>192</v>
      </c>
      <c r="D799" s="10" t="s">
        <v>4527</v>
      </c>
      <c r="E799" s="2">
        <v>2581.1</v>
      </c>
      <c r="F799" s="2" t="s">
        <v>6066</v>
      </c>
      <c r="G799" s="10"/>
      <c r="H799" s="10">
        <v>166</v>
      </c>
      <c r="I799" s="11">
        <v>6</v>
      </c>
      <c r="J799" s="12">
        <v>1.0000000000000001E-9</v>
      </c>
      <c r="K799" s="10">
        <v>-19</v>
      </c>
      <c r="L799" s="11"/>
      <c r="M799" s="11">
        <f>($V$5/(Table414[[#This Row],[modified  Half Life]]*Table414[[#This Row],[Order of Magnatude]]))</f>
        <v>0</v>
      </c>
      <c r="N799" s="11"/>
      <c r="O799" s="11"/>
      <c r="P799" s="11"/>
      <c r="Q799" s="11"/>
      <c r="R799" s="11"/>
    </row>
    <row r="800" spans="1:18" x14ac:dyDescent="0.25">
      <c r="A800" s="10">
        <v>82</v>
      </c>
      <c r="B800" s="10">
        <v>110</v>
      </c>
      <c r="C800" s="10">
        <v>192</v>
      </c>
      <c r="D800" s="10" t="s">
        <v>4527</v>
      </c>
      <c r="E800" s="2">
        <v>2581.1</v>
      </c>
      <c r="F800" s="2" t="s">
        <v>6066</v>
      </c>
      <c r="G800" s="10"/>
      <c r="H800" s="10">
        <v>166</v>
      </c>
      <c r="I800" s="11">
        <v>6</v>
      </c>
      <c r="J800" s="12">
        <v>1.0000000000000001E-9</v>
      </c>
      <c r="K800" s="10">
        <v>60.8</v>
      </c>
      <c r="L800" s="11" t="s">
        <v>6066</v>
      </c>
      <c r="M800" s="11">
        <f>($V$5/(Table414[[#This Row],[modified  Half Life]]*Table414[[#This Row],[Order of Magnatude]]))</f>
        <v>0</v>
      </c>
      <c r="N800" s="11"/>
      <c r="O800" s="11"/>
      <c r="P800" s="11"/>
      <c r="Q800" s="11"/>
      <c r="R800" s="11"/>
    </row>
    <row r="801" spans="1:18" x14ac:dyDescent="0.25">
      <c r="A801" s="10">
        <v>82</v>
      </c>
      <c r="B801" s="10">
        <v>110</v>
      </c>
      <c r="C801" s="10">
        <v>192</v>
      </c>
      <c r="D801" s="10" t="s">
        <v>4527</v>
      </c>
      <c r="E801" s="2">
        <v>2581.1</v>
      </c>
      <c r="F801" s="2" t="s">
        <v>6066</v>
      </c>
      <c r="G801" s="10"/>
      <c r="H801" s="10">
        <v>166</v>
      </c>
      <c r="I801" s="11">
        <v>6</v>
      </c>
      <c r="J801" s="12">
        <v>1.0000000000000001E-9</v>
      </c>
      <c r="K801" s="10">
        <v>66.900000000000006</v>
      </c>
      <c r="L801" s="11" t="s">
        <v>6066</v>
      </c>
      <c r="M801" s="11">
        <f>($V$5/(Table414[[#This Row],[modified  Half Life]]*Table414[[#This Row],[Order of Magnatude]]))</f>
        <v>0</v>
      </c>
      <c r="N801" s="11"/>
      <c r="O801" s="11"/>
      <c r="P801" s="11"/>
      <c r="Q801" s="11"/>
      <c r="R801" s="11"/>
    </row>
    <row r="802" spans="1:18" x14ac:dyDescent="0.25">
      <c r="A802" s="10">
        <v>82</v>
      </c>
      <c r="B802" s="10">
        <v>110</v>
      </c>
      <c r="C802" s="10">
        <v>192</v>
      </c>
      <c r="D802" s="10" t="s">
        <v>4527</v>
      </c>
      <c r="E802" s="2">
        <v>2581.1</v>
      </c>
      <c r="F802" s="2" t="s">
        <v>6066</v>
      </c>
      <c r="G802" s="10"/>
      <c r="H802" s="10">
        <v>166</v>
      </c>
      <c r="I802" s="11">
        <v>6</v>
      </c>
      <c r="J802" s="12">
        <v>1.0000000000000001E-9</v>
      </c>
      <c r="K802" s="10">
        <v>277.3</v>
      </c>
      <c r="L802" s="11" t="s">
        <v>6071</v>
      </c>
      <c r="M802" s="11">
        <f>($V$5/(Table414[[#This Row],[modified  Half Life]]*Table414[[#This Row],[Order of Magnatude]]))</f>
        <v>0</v>
      </c>
      <c r="N802" s="11"/>
      <c r="O802" s="11"/>
      <c r="P802" s="11"/>
      <c r="Q802" s="11"/>
      <c r="R802" s="11"/>
    </row>
    <row r="803" spans="1:18" x14ac:dyDescent="0.25">
      <c r="A803" s="10">
        <v>82</v>
      </c>
      <c r="B803" s="10">
        <v>111</v>
      </c>
      <c r="C803" s="10">
        <v>193</v>
      </c>
      <c r="D803" s="10" t="s">
        <v>4527</v>
      </c>
      <c r="E803" s="2" t="s">
        <v>4769</v>
      </c>
      <c r="F803" s="2"/>
      <c r="G803" s="10"/>
      <c r="H803" s="10">
        <v>20.5</v>
      </c>
      <c r="I803" s="11">
        <v>4</v>
      </c>
      <c r="J803" s="12">
        <v>1.0000000000000001E-9</v>
      </c>
      <c r="K803" s="10">
        <v>-66.5</v>
      </c>
      <c r="L803" s="11"/>
      <c r="M803" s="11">
        <f>($V$5/(Table414[[#This Row],[modified  Half Life]]*Table414[[#This Row],[Order of Magnatude]]))</f>
        <v>0</v>
      </c>
      <c r="N803" s="11"/>
      <c r="O803" s="11"/>
      <c r="P803" s="11"/>
      <c r="Q803" s="11"/>
      <c r="R803" s="11"/>
    </row>
    <row r="804" spans="1:18" x14ac:dyDescent="0.25">
      <c r="A804" s="10">
        <v>82</v>
      </c>
      <c r="B804" s="10">
        <v>111</v>
      </c>
      <c r="C804" s="10">
        <v>193</v>
      </c>
      <c r="D804" s="10" t="s">
        <v>4527</v>
      </c>
      <c r="E804" s="2" t="s">
        <v>4769</v>
      </c>
      <c r="F804" s="2"/>
      <c r="G804" s="10"/>
      <c r="H804" s="10">
        <v>20.5</v>
      </c>
      <c r="I804" s="11">
        <v>4</v>
      </c>
      <c r="J804" s="12">
        <v>1.0000000000000001E-9</v>
      </c>
      <c r="K804" s="10">
        <v>184</v>
      </c>
      <c r="L804" s="11" t="s">
        <v>6066</v>
      </c>
      <c r="M804" s="11">
        <f>($V$5/(Table414[[#This Row],[modified  Half Life]]*Table414[[#This Row],[Order of Magnatude]]))</f>
        <v>0</v>
      </c>
      <c r="N804" s="11"/>
      <c r="O804" s="11"/>
      <c r="P804" s="11"/>
      <c r="Q804" s="11"/>
      <c r="R804" s="11"/>
    </row>
    <row r="805" spans="1:18" x14ac:dyDescent="0.25">
      <c r="A805" s="10">
        <v>82</v>
      </c>
      <c r="B805" s="10">
        <v>111</v>
      </c>
      <c r="C805" s="10">
        <v>193</v>
      </c>
      <c r="D805" s="10" t="s">
        <v>4527</v>
      </c>
      <c r="E805" s="2" t="s">
        <v>4772</v>
      </c>
      <c r="F805" s="2"/>
      <c r="G805" s="10"/>
      <c r="H805" s="10">
        <v>180</v>
      </c>
      <c r="I805" s="11">
        <v>15</v>
      </c>
      <c r="J805" s="12">
        <v>1.0000000000000001E-9</v>
      </c>
      <c r="K805" s="10">
        <v>85.6</v>
      </c>
      <c r="L805" s="11" t="s">
        <v>6066</v>
      </c>
      <c r="M805" s="11">
        <f>($V$5/(Table414[[#This Row],[modified  Half Life]]*Table414[[#This Row],[Order of Magnatude]]))</f>
        <v>0</v>
      </c>
      <c r="N805" s="11"/>
      <c r="O805" s="11"/>
      <c r="P805" s="11"/>
      <c r="Q805" s="11"/>
      <c r="R805" s="11"/>
    </row>
    <row r="806" spans="1:18" x14ac:dyDescent="0.25">
      <c r="A806" s="10">
        <v>82</v>
      </c>
      <c r="B806" s="10">
        <v>112</v>
      </c>
      <c r="C806" s="10">
        <v>194</v>
      </c>
      <c r="D806" s="10" t="s">
        <v>4527</v>
      </c>
      <c r="E806" s="2">
        <v>2407.46</v>
      </c>
      <c r="F806" s="2" t="s">
        <v>6084</v>
      </c>
      <c r="G806" s="10"/>
      <c r="H806" s="10">
        <v>17</v>
      </c>
      <c r="I806" s="11">
        <v>3</v>
      </c>
      <c r="J806" s="12">
        <v>1.0000000000000001E-9</v>
      </c>
      <c r="K806" s="10">
        <v>166.2</v>
      </c>
      <c r="L806" s="11" t="s">
        <v>6067</v>
      </c>
      <c r="M806" s="11">
        <f>($V$5/(Table414[[#This Row],[modified  Half Life]]*Table414[[#This Row],[Order of Magnatude]]))</f>
        <v>0</v>
      </c>
      <c r="N806" s="11"/>
      <c r="O806" s="11"/>
      <c r="P806" s="11"/>
      <c r="Q806" s="11"/>
      <c r="R806" s="11"/>
    </row>
    <row r="807" spans="1:18" x14ac:dyDescent="0.25">
      <c r="A807" s="10">
        <v>82</v>
      </c>
      <c r="B807" s="10">
        <v>112</v>
      </c>
      <c r="C807" s="10">
        <v>194</v>
      </c>
      <c r="D807" s="10" t="s">
        <v>4527</v>
      </c>
      <c r="E807" s="2">
        <v>2437.5300000000002</v>
      </c>
      <c r="F807" s="2" t="s">
        <v>6084</v>
      </c>
      <c r="G807" s="10"/>
      <c r="H807" s="10">
        <v>17</v>
      </c>
      <c r="I807" s="11">
        <v>4</v>
      </c>
      <c r="J807" s="12">
        <v>1.0000000000000001E-9</v>
      </c>
      <c r="K807" s="10">
        <v>196.2</v>
      </c>
      <c r="L807" s="11" t="s">
        <v>6068</v>
      </c>
      <c r="M807" s="11">
        <f>($V$5/(Table414[[#This Row],[modified  Half Life]]*Table414[[#This Row],[Order of Magnatude]]))</f>
        <v>0</v>
      </c>
      <c r="N807" s="11"/>
      <c r="O807" s="11"/>
      <c r="P807" s="11"/>
      <c r="Q807" s="11"/>
      <c r="R807" s="11"/>
    </row>
    <row r="808" spans="1:18" x14ac:dyDescent="0.25">
      <c r="A808" s="10">
        <v>82</v>
      </c>
      <c r="B808" s="10">
        <v>112</v>
      </c>
      <c r="C808" s="10">
        <v>194</v>
      </c>
      <c r="D808" s="10" t="s">
        <v>4527</v>
      </c>
      <c r="E808" s="2">
        <v>2437.5300000000002</v>
      </c>
      <c r="F808" s="2" t="s">
        <v>6084</v>
      </c>
      <c r="G808" s="10"/>
      <c r="H808" s="10">
        <v>17</v>
      </c>
      <c r="I808" s="11">
        <v>4</v>
      </c>
      <c r="J808" s="12">
        <v>1.0000000000000001E-9</v>
      </c>
      <c r="K808" s="10">
        <v>302.5</v>
      </c>
      <c r="L808" s="11" t="s">
        <v>6067</v>
      </c>
      <c r="M808" s="11">
        <f>($V$5/(Table414[[#This Row],[modified  Half Life]]*Table414[[#This Row],[Order of Magnatude]]))</f>
        <v>0</v>
      </c>
      <c r="N808" s="11"/>
      <c r="O808" s="11"/>
      <c r="P808" s="11"/>
      <c r="Q808" s="11"/>
      <c r="R808" s="11"/>
    </row>
    <row r="809" spans="1:18" x14ac:dyDescent="0.25">
      <c r="A809" s="10">
        <v>82</v>
      </c>
      <c r="B809" s="10">
        <v>112</v>
      </c>
      <c r="C809" s="10">
        <v>194</v>
      </c>
      <c r="D809" s="10" t="s">
        <v>4527</v>
      </c>
      <c r="E809" s="2">
        <v>2581.1799999999998</v>
      </c>
      <c r="F809" s="2" t="s">
        <v>6083</v>
      </c>
      <c r="G809" s="10"/>
      <c r="H809" s="10">
        <v>17.2</v>
      </c>
      <c r="I809" s="11">
        <v>5</v>
      </c>
      <c r="J809" s="12">
        <v>1.0000000000000001E-9</v>
      </c>
      <c r="K809" s="10">
        <v>55</v>
      </c>
      <c r="L809" s="11"/>
      <c r="M809" s="11">
        <f>($V$5/(Table414[[#This Row],[modified  Half Life]]*Table414[[#This Row],[Order of Magnatude]]))</f>
        <v>0</v>
      </c>
      <c r="N809" s="11"/>
      <c r="O809" s="11"/>
      <c r="P809" s="11"/>
      <c r="Q809" s="11"/>
      <c r="R809" s="11"/>
    </row>
    <row r="810" spans="1:18" x14ac:dyDescent="0.25">
      <c r="A810" s="10">
        <v>82</v>
      </c>
      <c r="B810" s="10">
        <v>112</v>
      </c>
      <c r="C810" s="10">
        <v>194</v>
      </c>
      <c r="D810" s="10" t="s">
        <v>4527</v>
      </c>
      <c r="E810" s="2">
        <v>2581.1799999999998</v>
      </c>
      <c r="F810" s="2" t="s">
        <v>6083</v>
      </c>
      <c r="G810" s="10"/>
      <c r="H810" s="10">
        <v>17.2</v>
      </c>
      <c r="I810" s="11">
        <v>5</v>
      </c>
      <c r="J810" s="12">
        <v>1.0000000000000001E-9</v>
      </c>
      <c r="K810" s="10">
        <v>173.7</v>
      </c>
      <c r="L810" s="11" t="s">
        <v>6067</v>
      </c>
      <c r="M810" s="11">
        <f>($V$5/(Table414[[#This Row],[modified  Half Life]]*Table414[[#This Row],[Order of Magnatude]]))</f>
        <v>0</v>
      </c>
      <c r="N810" s="11"/>
      <c r="O810" s="11"/>
      <c r="P810" s="11"/>
      <c r="Q810" s="11"/>
      <c r="R810" s="11"/>
    </row>
    <row r="811" spans="1:18" x14ac:dyDescent="0.25">
      <c r="A811" s="10">
        <v>82</v>
      </c>
      <c r="B811" s="10">
        <v>112</v>
      </c>
      <c r="C811" s="10">
        <v>194</v>
      </c>
      <c r="D811" s="10" t="s">
        <v>4527</v>
      </c>
      <c r="E811" s="2">
        <v>2628.33</v>
      </c>
      <c r="F811" s="2" t="s">
        <v>6086</v>
      </c>
      <c r="G811" s="10"/>
      <c r="H811" s="10">
        <v>370</v>
      </c>
      <c r="I811" s="11">
        <v>13</v>
      </c>
      <c r="J811" s="12">
        <v>1.0000000000000001E-9</v>
      </c>
      <c r="K811" s="10">
        <v>46.8</v>
      </c>
      <c r="L811" s="11" t="s">
        <v>6066</v>
      </c>
      <c r="M811" s="11">
        <f>($V$5/(Table414[[#This Row],[modified  Half Life]]*Table414[[#This Row],[Order of Magnatude]]))</f>
        <v>0</v>
      </c>
      <c r="N811" s="11"/>
      <c r="O811" s="11"/>
      <c r="P811" s="11"/>
      <c r="Q811" s="11"/>
      <c r="R811" s="11"/>
    </row>
    <row r="812" spans="1:18" x14ac:dyDescent="0.25">
      <c r="A812" s="10">
        <v>82</v>
      </c>
      <c r="B812" s="10">
        <v>112</v>
      </c>
      <c r="C812" s="10">
        <v>194</v>
      </c>
      <c r="D812" s="10" t="s">
        <v>4527</v>
      </c>
      <c r="E812" s="2">
        <v>2933.21</v>
      </c>
      <c r="F812" s="2" t="s">
        <v>6086</v>
      </c>
      <c r="G812" s="10"/>
      <c r="H812" s="10">
        <v>133</v>
      </c>
      <c r="I812" s="11">
        <v>7</v>
      </c>
      <c r="J812" s="12">
        <v>1.0000000000000001E-9</v>
      </c>
      <c r="K812" s="10">
        <v>304.89999999999998</v>
      </c>
      <c r="L812" s="11" t="s">
        <v>6067</v>
      </c>
      <c r="M812" s="11">
        <f>($V$5/(Table414[[#This Row],[modified  Half Life]]*Table414[[#This Row],[Order of Magnatude]]))</f>
        <v>0</v>
      </c>
      <c r="N812" s="11"/>
      <c r="O812" s="11"/>
      <c r="P812" s="11"/>
      <c r="Q812" s="11"/>
      <c r="R812" s="11"/>
    </row>
    <row r="813" spans="1:18" x14ac:dyDescent="0.25">
      <c r="A813" s="10">
        <v>82</v>
      </c>
      <c r="B813" s="10">
        <v>112</v>
      </c>
      <c r="C813" s="10">
        <v>194</v>
      </c>
      <c r="D813" s="10" t="s">
        <v>4527</v>
      </c>
      <c r="E813" s="2">
        <v>2933.21</v>
      </c>
      <c r="F813" s="2" t="s">
        <v>6086</v>
      </c>
      <c r="G813" s="10"/>
      <c r="H813" s="10">
        <v>133</v>
      </c>
      <c r="I813" s="11">
        <v>7</v>
      </c>
      <c r="J813" s="12">
        <v>1.0000000000000001E-9</v>
      </c>
      <c r="K813" s="10">
        <v>352.1</v>
      </c>
      <c r="L813" s="11" t="s">
        <v>6065</v>
      </c>
      <c r="M813" s="11">
        <f>($V$5/(Table414[[#This Row],[modified  Half Life]]*Table414[[#This Row],[Order of Magnatude]]))</f>
        <v>0</v>
      </c>
      <c r="N813" s="11"/>
      <c r="O813" s="11"/>
      <c r="P813" s="11"/>
      <c r="Q813" s="11"/>
      <c r="R813" s="11"/>
    </row>
    <row r="814" spans="1:18" x14ac:dyDescent="0.25">
      <c r="A814" s="10">
        <v>82</v>
      </c>
      <c r="B814" s="10">
        <v>112</v>
      </c>
      <c r="C814" s="10">
        <v>194</v>
      </c>
      <c r="D814" s="10" t="s">
        <v>4527</v>
      </c>
      <c r="E814" s="2">
        <v>2933.21</v>
      </c>
      <c r="F814" s="2" t="s">
        <v>6086</v>
      </c>
      <c r="G814" s="10"/>
      <c r="H814" s="10">
        <v>133</v>
      </c>
      <c r="I814" s="11">
        <v>7</v>
      </c>
      <c r="J814" s="12">
        <v>1.0000000000000001E-9</v>
      </c>
      <c r="K814" s="10">
        <v>495.7</v>
      </c>
      <c r="L814" s="11" t="s">
        <v>6069</v>
      </c>
      <c r="M814" s="11">
        <f>($V$5/(Table414[[#This Row],[modified  Half Life]]*Table414[[#This Row],[Order of Magnatude]]))</f>
        <v>0</v>
      </c>
      <c r="N814" s="11"/>
      <c r="O814" s="11"/>
      <c r="P814" s="11"/>
      <c r="Q814" s="11"/>
      <c r="R814" s="11"/>
    </row>
    <row r="815" spans="1:18" x14ac:dyDescent="0.25">
      <c r="A815" s="10">
        <v>82</v>
      </c>
      <c r="B815" s="10">
        <v>112</v>
      </c>
      <c r="C815" s="10">
        <v>194</v>
      </c>
      <c r="D815" s="10" t="s">
        <v>4527</v>
      </c>
      <c r="E815" s="2">
        <v>2933.21</v>
      </c>
      <c r="F815" s="2" t="s">
        <v>6086</v>
      </c>
      <c r="G815" s="10"/>
      <c r="H815" s="10">
        <v>133</v>
      </c>
      <c r="I815" s="11">
        <v>7</v>
      </c>
      <c r="J815" s="12">
        <v>1.0000000000000001E-9</v>
      </c>
      <c r="K815" s="10">
        <v>526</v>
      </c>
      <c r="L815" s="11"/>
      <c r="M815" s="11">
        <f>($V$5/(Table414[[#This Row],[modified  Half Life]]*Table414[[#This Row],[Order of Magnatude]]))</f>
        <v>0</v>
      </c>
      <c r="N815" s="11"/>
      <c r="O815" s="11"/>
      <c r="P815" s="11"/>
      <c r="Q815" s="11"/>
      <c r="R815" s="11"/>
    </row>
    <row r="816" spans="1:18" x14ac:dyDescent="0.25">
      <c r="A816" s="10">
        <v>82</v>
      </c>
      <c r="B816" s="10">
        <v>113</v>
      </c>
      <c r="C816" s="10">
        <v>195</v>
      </c>
      <c r="D816" s="10" t="s">
        <v>4527</v>
      </c>
      <c r="E816" s="2">
        <v>2901.7</v>
      </c>
      <c r="F816" s="2" t="s">
        <v>6073</v>
      </c>
      <c r="G816" s="10"/>
      <c r="H816" s="10">
        <v>95</v>
      </c>
      <c r="I816" s="11">
        <v>20</v>
      </c>
      <c r="J816" s="12">
        <v>1.0000000000000001E-9</v>
      </c>
      <c r="K816" s="10">
        <v>86.8</v>
      </c>
      <c r="L816" s="11" t="s">
        <v>6065</v>
      </c>
      <c r="M816" s="11">
        <f>($V$5/(Table414[[#This Row],[modified  Half Life]]*Table414[[#This Row],[Order of Magnatude]]))</f>
        <v>0</v>
      </c>
      <c r="N816" s="11"/>
      <c r="O816" s="11"/>
      <c r="P816" s="11"/>
      <c r="Q816" s="11"/>
      <c r="R816" s="11"/>
    </row>
    <row r="817" spans="1:18" x14ac:dyDescent="0.25">
      <c r="A817" s="10">
        <v>82</v>
      </c>
      <c r="B817" s="10">
        <v>114</v>
      </c>
      <c r="C817" s="10">
        <v>196</v>
      </c>
      <c r="D817" s="10" t="s">
        <v>4527</v>
      </c>
      <c r="E817" s="2">
        <v>1797.51</v>
      </c>
      <c r="F817" s="2" t="s">
        <v>6082</v>
      </c>
      <c r="G817" s="10"/>
      <c r="H817" s="10">
        <v>140</v>
      </c>
      <c r="I817" s="11">
        <v>14</v>
      </c>
      <c r="J817" s="12">
        <v>1.0000000000000001E-9</v>
      </c>
      <c r="K817" s="10">
        <v>59.23</v>
      </c>
      <c r="L817" s="11" t="s">
        <v>6077</v>
      </c>
      <c r="M817" s="11">
        <f>($V$5/(Table414[[#This Row],[modified  Half Life]]*Table414[[#This Row],[Order of Magnatude]]))</f>
        <v>0</v>
      </c>
      <c r="N817" s="11"/>
      <c r="O817" s="11"/>
      <c r="P817" s="11"/>
      <c r="Q817" s="11"/>
      <c r="R817" s="11"/>
    </row>
    <row r="818" spans="1:18" x14ac:dyDescent="0.25">
      <c r="A818" s="10">
        <v>82</v>
      </c>
      <c r="B818" s="10">
        <v>114</v>
      </c>
      <c r="C818" s="10">
        <v>196</v>
      </c>
      <c r="D818" s="10" t="s">
        <v>4527</v>
      </c>
      <c r="E818" s="2">
        <v>1797.51</v>
      </c>
      <c r="F818" s="2" t="s">
        <v>6082</v>
      </c>
      <c r="G818" s="10"/>
      <c r="H818" s="10">
        <v>140</v>
      </c>
      <c r="I818" s="11">
        <v>14</v>
      </c>
      <c r="J818" s="12">
        <v>1.0000000000000001E-9</v>
      </c>
      <c r="K818" s="10">
        <v>748.4</v>
      </c>
      <c r="L818" s="11" t="s">
        <v>6065</v>
      </c>
      <c r="M818" s="11">
        <f>($V$5/(Table414[[#This Row],[modified  Half Life]]*Table414[[#This Row],[Order of Magnatude]]))</f>
        <v>0</v>
      </c>
      <c r="N818" s="11"/>
      <c r="O818" s="11"/>
      <c r="P818" s="11"/>
      <c r="Q818" s="11"/>
      <c r="R818" s="11"/>
    </row>
    <row r="819" spans="1:18" x14ac:dyDescent="0.25">
      <c r="A819" s="10">
        <v>82</v>
      </c>
      <c r="B819" s="10">
        <v>114</v>
      </c>
      <c r="C819" s="10">
        <v>196</v>
      </c>
      <c r="D819" s="10" t="s">
        <v>4527</v>
      </c>
      <c r="E819" s="2">
        <v>2307.84</v>
      </c>
      <c r="F819" s="2" t="s">
        <v>6081</v>
      </c>
      <c r="G819" s="10"/>
      <c r="H819" s="10">
        <v>52</v>
      </c>
      <c r="I819" s="11">
        <v>5</v>
      </c>
      <c r="J819" s="12">
        <v>1.0000000000000001E-9</v>
      </c>
      <c r="K819" s="10">
        <v>138.41</v>
      </c>
      <c r="L819" s="11" t="s">
        <v>6070</v>
      </c>
      <c r="M819" s="11">
        <f>($V$5/(Table414[[#This Row],[modified  Half Life]]*Table414[[#This Row],[Order of Magnatude]]))</f>
        <v>0</v>
      </c>
      <c r="N819" s="11"/>
      <c r="O819" s="11"/>
      <c r="P819" s="11"/>
      <c r="Q819" s="11"/>
      <c r="R819" s="11"/>
    </row>
    <row r="820" spans="1:18" x14ac:dyDescent="0.25">
      <c r="A820" s="10">
        <v>82</v>
      </c>
      <c r="B820" s="10">
        <v>114</v>
      </c>
      <c r="C820" s="10">
        <v>196</v>
      </c>
      <c r="D820" s="10" t="s">
        <v>4527</v>
      </c>
      <c r="E820" s="2">
        <v>2621.9</v>
      </c>
      <c r="F820" s="2" t="s">
        <v>6077</v>
      </c>
      <c r="G820" s="10"/>
      <c r="H820" s="10">
        <v>50</v>
      </c>
      <c r="I820" s="11">
        <v>15</v>
      </c>
      <c r="J820" s="12">
        <v>1.0000000000000001E-9</v>
      </c>
      <c r="K820" s="10">
        <v>198</v>
      </c>
      <c r="L820" s="11" t="s">
        <v>6072</v>
      </c>
      <c r="M820" s="11">
        <f>($V$5/(Table414[[#This Row],[modified  Half Life]]*Table414[[#This Row],[Order of Magnatude]]))</f>
        <v>0</v>
      </c>
      <c r="N820" s="11"/>
      <c r="O820" s="11"/>
      <c r="P820" s="11"/>
      <c r="Q820" s="11"/>
      <c r="R820" s="11"/>
    </row>
    <row r="821" spans="1:18" x14ac:dyDescent="0.25">
      <c r="A821" s="10">
        <v>82</v>
      </c>
      <c r="B821" s="10">
        <v>114</v>
      </c>
      <c r="C821" s="10">
        <v>196</v>
      </c>
      <c r="D821" s="10" t="s">
        <v>4527</v>
      </c>
      <c r="E821" s="2">
        <v>2694.6</v>
      </c>
      <c r="F821" s="2" t="s">
        <v>6065</v>
      </c>
      <c r="G821" s="10"/>
      <c r="H821" s="10">
        <v>270</v>
      </c>
      <c r="I821" s="11">
        <v>4</v>
      </c>
      <c r="J821" s="12">
        <v>1.0000000000000001E-9</v>
      </c>
      <c r="K821" s="10">
        <v>47.7</v>
      </c>
      <c r="L821" s="11" t="s">
        <v>6072</v>
      </c>
      <c r="M821" s="11">
        <f>($V$5/(Table414[[#This Row],[modified  Half Life]]*Table414[[#This Row],[Order of Magnatude]]))</f>
        <v>0</v>
      </c>
      <c r="N821" s="11"/>
      <c r="O821" s="11"/>
      <c r="P821" s="11"/>
      <c r="Q821" s="11"/>
      <c r="R821" s="11"/>
    </row>
    <row r="822" spans="1:18" x14ac:dyDescent="0.25">
      <c r="A822" s="10">
        <v>82</v>
      </c>
      <c r="B822" s="10">
        <v>114</v>
      </c>
      <c r="C822" s="10">
        <v>196</v>
      </c>
      <c r="D822" s="10" t="s">
        <v>4527</v>
      </c>
      <c r="E822" s="2">
        <v>3192.67</v>
      </c>
      <c r="F822" s="2" t="s">
        <v>6086</v>
      </c>
      <c r="G822" s="10"/>
      <c r="H822" s="10">
        <v>72</v>
      </c>
      <c r="I822" s="11">
        <v>4</v>
      </c>
      <c r="J822" s="12">
        <v>1.0000000000000001E-9</v>
      </c>
      <c r="K822" s="10">
        <v>497.8</v>
      </c>
      <c r="L822" s="11" t="s">
        <v>6068</v>
      </c>
      <c r="M822" s="11">
        <f>($V$5/(Table414[[#This Row],[modified  Half Life]]*Table414[[#This Row],[Order of Magnatude]]))</f>
        <v>0</v>
      </c>
      <c r="N822" s="11"/>
      <c r="O822" s="11"/>
      <c r="P822" s="11"/>
      <c r="Q822" s="11"/>
      <c r="R822" s="11"/>
    </row>
    <row r="823" spans="1:18" x14ac:dyDescent="0.25">
      <c r="A823" s="10">
        <v>82</v>
      </c>
      <c r="B823" s="10">
        <v>114</v>
      </c>
      <c r="C823" s="10">
        <v>196</v>
      </c>
      <c r="D823" s="10" t="s">
        <v>4527</v>
      </c>
      <c r="E823" s="2">
        <v>3192.67</v>
      </c>
      <c r="F823" s="2" t="s">
        <v>6086</v>
      </c>
      <c r="G823" s="10"/>
      <c r="H823" s="10">
        <v>72</v>
      </c>
      <c r="I823" s="11">
        <v>4</v>
      </c>
      <c r="J823" s="12">
        <v>1.0000000000000001E-9</v>
      </c>
      <c r="K823" s="10">
        <v>547.79999999999995</v>
      </c>
      <c r="L823" s="11" t="s">
        <v>6068</v>
      </c>
      <c r="M823" s="11">
        <f>($V$5/(Table414[[#This Row],[modified  Half Life]]*Table414[[#This Row],[Order of Magnatude]]))</f>
        <v>0</v>
      </c>
      <c r="N823" s="11"/>
      <c r="O823" s="11"/>
      <c r="P823" s="11"/>
      <c r="Q823" s="11"/>
      <c r="R823" s="11"/>
    </row>
    <row r="824" spans="1:18" x14ac:dyDescent="0.25">
      <c r="A824" s="10">
        <v>82</v>
      </c>
      <c r="B824" s="10">
        <v>114</v>
      </c>
      <c r="C824" s="10">
        <v>196</v>
      </c>
      <c r="D824" s="10" t="s">
        <v>4527</v>
      </c>
      <c r="E824" s="2">
        <v>3192.67</v>
      </c>
      <c r="F824" s="2" t="s">
        <v>6086</v>
      </c>
      <c r="G824" s="10"/>
      <c r="H824" s="10">
        <v>72</v>
      </c>
      <c r="I824" s="11">
        <v>4</v>
      </c>
      <c r="J824" s="12">
        <v>1.0000000000000001E-9</v>
      </c>
      <c r="K824" s="10">
        <v>562</v>
      </c>
      <c r="L824" s="11"/>
      <c r="M824" s="11">
        <f>($V$5/(Table414[[#This Row],[modified  Half Life]]*Table414[[#This Row],[Order of Magnatude]]))</f>
        <v>0</v>
      </c>
      <c r="N824" s="11"/>
      <c r="O824" s="11"/>
      <c r="P824" s="11"/>
      <c r="Q824" s="11"/>
      <c r="R824" s="11"/>
    </row>
    <row r="825" spans="1:18" x14ac:dyDescent="0.25">
      <c r="A825" s="10">
        <v>82</v>
      </c>
      <c r="B825" s="10">
        <v>114</v>
      </c>
      <c r="C825" s="10">
        <v>196</v>
      </c>
      <c r="D825" s="10" t="s">
        <v>4527</v>
      </c>
      <c r="E825" s="2">
        <v>3192.67</v>
      </c>
      <c r="F825" s="2" t="s">
        <v>6086</v>
      </c>
      <c r="G825" s="10"/>
      <c r="H825" s="10">
        <v>72</v>
      </c>
      <c r="I825" s="11">
        <v>4</v>
      </c>
      <c r="J825" s="12">
        <v>1.0000000000000001E-9</v>
      </c>
      <c r="K825" s="10">
        <v>884</v>
      </c>
      <c r="L825" s="11"/>
      <c r="M825" s="11">
        <f>($V$5/(Table414[[#This Row],[modified  Half Life]]*Table414[[#This Row],[Order of Magnatude]]))</f>
        <v>0</v>
      </c>
      <c r="N825" s="11"/>
      <c r="O825" s="11"/>
      <c r="P825" s="11"/>
      <c r="Q825" s="11"/>
      <c r="R825" s="11"/>
    </row>
    <row r="826" spans="1:18" x14ac:dyDescent="0.25">
      <c r="A826" s="10">
        <v>82</v>
      </c>
      <c r="B826" s="10">
        <v>115</v>
      </c>
      <c r="C826" s="10">
        <v>197</v>
      </c>
      <c r="D826" s="10" t="s">
        <v>4527</v>
      </c>
      <c r="E826" s="2">
        <v>3168.9</v>
      </c>
      <c r="F826" s="2" t="s">
        <v>6065</v>
      </c>
      <c r="G826" s="10"/>
      <c r="H826" s="10">
        <v>55</v>
      </c>
      <c r="I826" s="11">
        <v>5</v>
      </c>
      <c r="J826" s="12">
        <v>1.0000000000000001E-9</v>
      </c>
      <c r="K826" s="10">
        <v>88.7</v>
      </c>
      <c r="L826" s="11" t="s">
        <v>6067</v>
      </c>
      <c r="M826" s="11">
        <f>($V$5/(Table414[[#This Row],[modified  Half Life]]*Table414[[#This Row],[Order of Magnatude]]))</f>
        <v>0</v>
      </c>
      <c r="N826" s="11"/>
      <c r="O826" s="11"/>
      <c r="P826" s="11"/>
      <c r="Q826" s="11"/>
      <c r="R826" s="11"/>
    </row>
    <row r="827" spans="1:18" x14ac:dyDescent="0.25">
      <c r="A827" s="10">
        <v>82</v>
      </c>
      <c r="B827" s="10">
        <v>116</v>
      </c>
      <c r="C827" s="10">
        <v>198</v>
      </c>
      <c r="D827" s="10" t="s">
        <v>4527</v>
      </c>
      <c r="E827" s="2">
        <v>1823.5</v>
      </c>
      <c r="F827" s="2" t="s">
        <v>6066</v>
      </c>
      <c r="G827" s="10"/>
      <c r="H827" s="10">
        <v>50.4</v>
      </c>
      <c r="I827" s="11">
        <v>5</v>
      </c>
      <c r="J827" s="12">
        <v>1.0000000000000001E-9</v>
      </c>
      <c r="K827" s="10">
        <v>197.6</v>
      </c>
      <c r="L827" s="11" t="s">
        <v>6068</v>
      </c>
      <c r="M827" s="11">
        <f>($V$5/(Table414[[#This Row],[modified  Half Life]]*Table414[[#This Row],[Order of Magnatude]]))</f>
        <v>0</v>
      </c>
      <c r="N827" s="11"/>
      <c r="O827" s="11"/>
      <c r="P827" s="11"/>
      <c r="Q827" s="11"/>
      <c r="R827" s="11"/>
    </row>
    <row r="828" spans="1:18" x14ac:dyDescent="0.25">
      <c r="A828" s="10">
        <v>82</v>
      </c>
      <c r="B828" s="10">
        <v>116</v>
      </c>
      <c r="C828" s="10">
        <v>198</v>
      </c>
      <c r="D828" s="10" t="s">
        <v>4527</v>
      </c>
      <c r="E828" s="2">
        <v>1823.5</v>
      </c>
      <c r="F828" s="2" t="s">
        <v>6066</v>
      </c>
      <c r="G828" s="10"/>
      <c r="H828" s="10">
        <v>50.4</v>
      </c>
      <c r="I828" s="11">
        <v>5</v>
      </c>
      <c r="J828" s="12">
        <v>1.0000000000000001E-9</v>
      </c>
      <c r="K828" s="10">
        <v>760</v>
      </c>
      <c r="L828" s="11"/>
      <c r="M828" s="11">
        <f>($V$5/(Table414[[#This Row],[modified  Half Life]]*Table414[[#This Row],[Order of Magnatude]]))</f>
        <v>0</v>
      </c>
      <c r="N828" s="11"/>
      <c r="O828" s="11"/>
      <c r="P828" s="11"/>
      <c r="Q828" s="11"/>
      <c r="R828" s="11"/>
    </row>
    <row r="829" spans="1:18" x14ac:dyDescent="0.25">
      <c r="A829" s="10">
        <v>82</v>
      </c>
      <c r="B829" s="10">
        <v>116</v>
      </c>
      <c r="C829" s="10">
        <v>198</v>
      </c>
      <c r="D829" s="10" t="s">
        <v>4527</v>
      </c>
      <c r="E829" s="2">
        <v>2231.4</v>
      </c>
      <c r="F829" s="2" t="s">
        <v>6072</v>
      </c>
      <c r="G829" s="10"/>
      <c r="H829" s="10">
        <v>137</v>
      </c>
      <c r="I829" s="11">
        <v>10</v>
      </c>
      <c r="J829" s="12">
        <v>1.0000000000000001E-9</v>
      </c>
      <c r="K829" s="10">
        <v>90</v>
      </c>
      <c r="L829" s="11" t="s">
        <v>6068</v>
      </c>
      <c r="M829" s="11">
        <f>($V$5/(Table414[[#This Row],[modified  Half Life]]*Table414[[#This Row],[Order of Magnatude]]))</f>
        <v>0</v>
      </c>
      <c r="N829" s="11"/>
      <c r="O829" s="11"/>
      <c r="P829" s="11"/>
      <c r="Q829" s="11"/>
      <c r="R829" s="11"/>
    </row>
    <row r="830" spans="1:18" x14ac:dyDescent="0.25">
      <c r="A830" s="10">
        <v>82</v>
      </c>
      <c r="B830" s="10">
        <v>116</v>
      </c>
      <c r="C830" s="10">
        <v>198</v>
      </c>
      <c r="D830" s="10" t="s">
        <v>4527</v>
      </c>
      <c r="E830" s="2">
        <v>2821.7</v>
      </c>
      <c r="F830" s="2" t="s">
        <v>6071</v>
      </c>
      <c r="G830" s="10"/>
      <c r="H830" s="10">
        <v>212</v>
      </c>
      <c r="I830" s="11">
        <v>4</v>
      </c>
      <c r="J830" s="12">
        <v>1.0000000000000001E-9</v>
      </c>
      <c r="K830" s="10">
        <v>49.2</v>
      </c>
      <c r="L830" s="11" t="s">
        <v>6072</v>
      </c>
      <c r="M830" s="11">
        <f>($V$5/(Table414[[#This Row],[modified  Half Life]]*Table414[[#This Row],[Order of Magnatude]]))</f>
        <v>0</v>
      </c>
      <c r="N830" s="11"/>
      <c r="O830" s="11"/>
      <c r="P830" s="11"/>
      <c r="Q830" s="11"/>
      <c r="R830" s="11"/>
    </row>
    <row r="831" spans="1:18" x14ac:dyDescent="0.25">
      <c r="A831" s="10">
        <v>82</v>
      </c>
      <c r="B831" s="10">
        <v>117</v>
      </c>
      <c r="C831" s="10">
        <v>199</v>
      </c>
      <c r="D831" s="10" t="s">
        <v>4527</v>
      </c>
      <c r="E831" s="2" t="s">
        <v>4990</v>
      </c>
      <c r="F831" s="2"/>
      <c r="G831" s="10"/>
      <c r="H831" s="10">
        <v>63</v>
      </c>
      <c r="I831" s="11">
        <v>4</v>
      </c>
      <c r="J831" s="12">
        <v>1.0000000000000001E-9</v>
      </c>
      <c r="K831" s="10">
        <v>88.7</v>
      </c>
      <c r="L831" s="11" t="s">
        <v>6068</v>
      </c>
      <c r="M831" s="11">
        <f>($V$5/(Table414[[#This Row],[modified  Half Life]]*Table414[[#This Row],[Order of Magnatude]]))</f>
        <v>0</v>
      </c>
      <c r="N831" s="11"/>
      <c r="O831" s="11"/>
      <c r="P831" s="11"/>
      <c r="Q831" s="11"/>
      <c r="R831" s="11"/>
    </row>
    <row r="832" spans="1:18" x14ac:dyDescent="0.25">
      <c r="A832" s="10">
        <v>82</v>
      </c>
      <c r="B832" s="10">
        <v>117</v>
      </c>
      <c r="C832" s="10">
        <v>199</v>
      </c>
      <c r="D832" s="10" t="s">
        <v>4527</v>
      </c>
      <c r="E832" s="2" t="s">
        <v>4993</v>
      </c>
      <c r="F832" s="2"/>
      <c r="G832" s="10"/>
      <c r="H832" s="10">
        <v>40</v>
      </c>
      <c r="I832" s="11">
        <v>10</v>
      </c>
      <c r="J832" s="12">
        <v>1.0000000000000001E-9</v>
      </c>
      <c r="K832" s="10">
        <v>217.2</v>
      </c>
      <c r="L832" s="11" t="s">
        <v>6065</v>
      </c>
      <c r="M832" s="11">
        <f>($V$5/(Table414[[#This Row],[modified  Half Life]]*Table414[[#This Row],[Order of Magnatude]]))</f>
        <v>0</v>
      </c>
      <c r="N832" s="11"/>
      <c r="O832" s="11"/>
      <c r="P832" s="11"/>
      <c r="Q832" s="11"/>
      <c r="R832" s="11"/>
    </row>
    <row r="833" spans="1:18" x14ac:dyDescent="0.25">
      <c r="A833" s="10">
        <v>82</v>
      </c>
      <c r="B833" s="10">
        <v>118</v>
      </c>
      <c r="C833" s="10">
        <v>200</v>
      </c>
      <c r="D833" s="10" t="s">
        <v>4527</v>
      </c>
      <c r="E833" s="2">
        <v>2153.8000000000002</v>
      </c>
      <c r="F833" s="2" t="s">
        <v>6065</v>
      </c>
      <c r="G833" s="10"/>
      <c r="H833" s="10">
        <v>45.2</v>
      </c>
      <c r="I833" s="11">
        <v>10</v>
      </c>
      <c r="J833" s="12">
        <v>1.0000000000000001E-9</v>
      </c>
      <c r="K833" s="10">
        <v>245.15</v>
      </c>
      <c r="L833" s="11" t="s">
        <v>6075</v>
      </c>
      <c r="M833" s="11">
        <f>($V$5/(Table414[[#This Row],[modified  Half Life]]*Table414[[#This Row],[Order of Magnatude]]))</f>
        <v>0</v>
      </c>
      <c r="N833" s="11"/>
      <c r="O833" s="11"/>
      <c r="P833" s="11"/>
      <c r="Q833" s="11"/>
      <c r="R833" s="11"/>
    </row>
    <row r="834" spans="1:18" x14ac:dyDescent="0.25">
      <c r="A834" s="10">
        <v>82</v>
      </c>
      <c r="B834" s="10">
        <v>118</v>
      </c>
      <c r="C834" s="10">
        <v>200</v>
      </c>
      <c r="D834" s="10" t="s">
        <v>4527</v>
      </c>
      <c r="E834" s="2">
        <v>2183.3000000000002</v>
      </c>
      <c r="F834" s="2" t="s">
        <v>6078</v>
      </c>
      <c r="G834" s="10"/>
      <c r="H834" s="10">
        <v>478</v>
      </c>
      <c r="I834" s="11">
        <v>12</v>
      </c>
      <c r="J834" s="12">
        <v>1.0000000000000001E-9</v>
      </c>
      <c r="K834" s="10">
        <v>29.5</v>
      </c>
      <c r="L834" s="11" t="s">
        <v>6069</v>
      </c>
      <c r="M834" s="11">
        <f>($V$5/(Table414[[#This Row],[modified  Half Life]]*Table414[[#This Row],[Order of Magnatude]]))</f>
        <v>0</v>
      </c>
      <c r="N834" s="11"/>
      <c r="O834" s="11"/>
      <c r="P834" s="11"/>
      <c r="Q834" s="11"/>
      <c r="R834" s="11"/>
    </row>
    <row r="835" spans="1:18" x14ac:dyDescent="0.25">
      <c r="A835" s="10">
        <v>82</v>
      </c>
      <c r="B835" s="10">
        <v>118</v>
      </c>
      <c r="C835" s="10">
        <v>200</v>
      </c>
      <c r="D835" s="10" t="s">
        <v>4527</v>
      </c>
      <c r="E835" s="2">
        <v>3005.8</v>
      </c>
      <c r="F835" s="2" t="s">
        <v>6079</v>
      </c>
      <c r="G835" s="10"/>
      <c r="H835" s="10">
        <v>199</v>
      </c>
      <c r="I835" s="11">
        <v>3</v>
      </c>
      <c r="J835" s="12">
        <v>1.0000000000000001E-9</v>
      </c>
      <c r="K835" s="10">
        <v>45.5</v>
      </c>
      <c r="L835" s="11" t="s">
        <v>6072</v>
      </c>
      <c r="M835" s="11">
        <f>($V$5/(Table414[[#This Row],[modified  Half Life]]*Table414[[#This Row],[Order of Magnatude]]))</f>
        <v>0</v>
      </c>
      <c r="N835" s="11"/>
      <c r="O835" s="11"/>
      <c r="P835" s="11"/>
      <c r="Q835" s="11"/>
      <c r="R835" s="11"/>
    </row>
    <row r="836" spans="1:18" x14ac:dyDescent="0.25">
      <c r="A836" s="10">
        <v>82</v>
      </c>
      <c r="B836" s="10">
        <v>118</v>
      </c>
      <c r="C836" s="10">
        <v>200</v>
      </c>
      <c r="D836" s="10" t="s">
        <v>4527</v>
      </c>
      <c r="E836" s="2">
        <v>5075.8999999999996</v>
      </c>
      <c r="F836" s="2" t="s">
        <v>6085</v>
      </c>
      <c r="G836" s="10"/>
      <c r="H836" s="10">
        <v>72</v>
      </c>
      <c r="I836" s="11">
        <v>3</v>
      </c>
      <c r="J836" s="12">
        <v>1.0000000000000001E-9</v>
      </c>
      <c r="K836" s="10">
        <v>67.7</v>
      </c>
      <c r="L836" s="11" t="s">
        <v>6073</v>
      </c>
      <c r="M836" s="11">
        <f>($V$5/(Table414[[#This Row],[modified  Half Life]]*Table414[[#This Row],[Order of Magnatude]]))</f>
        <v>0</v>
      </c>
      <c r="N836" s="11"/>
      <c r="O836" s="11"/>
      <c r="P836" s="11"/>
      <c r="Q836" s="11"/>
      <c r="R836" s="11"/>
    </row>
    <row r="837" spans="1:18" x14ac:dyDescent="0.25">
      <c r="A837" s="10">
        <v>82</v>
      </c>
      <c r="B837" s="10">
        <v>118</v>
      </c>
      <c r="C837" s="10">
        <v>200</v>
      </c>
      <c r="D837" s="10" t="s">
        <v>4527</v>
      </c>
      <c r="E837" s="2">
        <v>6948.3</v>
      </c>
      <c r="F837" s="2" t="s">
        <v>6076</v>
      </c>
      <c r="G837" s="10"/>
      <c r="H837" s="10">
        <v>58</v>
      </c>
      <c r="I837" s="11">
        <v>4</v>
      </c>
      <c r="J837" s="12">
        <v>1.0000000000000001E-9</v>
      </c>
      <c r="K837" s="10">
        <v>148.30000000000001</v>
      </c>
      <c r="L837" s="11" t="s">
        <v>6072</v>
      </c>
      <c r="M837" s="11">
        <f>($V$5/(Table414[[#This Row],[modified  Half Life]]*Table414[[#This Row],[Order of Magnatude]]))</f>
        <v>0</v>
      </c>
      <c r="N837" s="11"/>
      <c r="O837" s="11"/>
      <c r="P837" s="11"/>
      <c r="Q837" s="11"/>
      <c r="R837" s="11"/>
    </row>
    <row r="838" spans="1:18" x14ac:dyDescent="0.25">
      <c r="A838" s="10">
        <v>82</v>
      </c>
      <c r="B838" s="10">
        <v>119</v>
      </c>
      <c r="C838" s="10">
        <v>201</v>
      </c>
      <c r="D838" s="10" t="s">
        <v>4527</v>
      </c>
      <c r="E838" s="2" t="s">
        <v>5059</v>
      </c>
      <c r="F838" s="2"/>
      <c r="G838" s="10"/>
      <c r="H838" s="10">
        <v>63</v>
      </c>
      <c r="I838" s="11">
        <v>3</v>
      </c>
      <c r="J838" s="12">
        <v>1.0000000000000001E-9</v>
      </c>
      <c r="K838" s="10">
        <v>222.4</v>
      </c>
      <c r="L838" s="11" t="s">
        <v>6072</v>
      </c>
      <c r="M838" s="11">
        <f>($V$5/(Table414[[#This Row],[modified  Half Life]]*Table414[[#This Row],[Order of Magnatude]]))</f>
        <v>0</v>
      </c>
      <c r="N838" s="11"/>
      <c r="O838" s="11"/>
      <c r="P838" s="11"/>
      <c r="Q838" s="11"/>
      <c r="R838" s="11"/>
    </row>
    <row r="839" spans="1:18" x14ac:dyDescent="0.25">
      <c r="A839" s="10">
        <v>82</v>
      </c>
      <c r="B839" s="10">
        <v>119</v>
      </c>
      <c r="C839" s="10">
        <v>201</v>
      </c>
      <c r="D839" s="10" t="s">
        <v>4527</v>
      </c>
      <c r="E839" s="2">
        <v>629.1</v>
      </c>
      <c r="F839" s="2" t="s">
        <v>6065</v>
      </c>
      <c r="G839" s="10"/>
      <c r="H839" s="10">
        <v>48</v>
      </c>
      <c r="I839" s="11">
        <v>3</v>
      </c>
      <c r="J839" s="12">
        <v>1.0000000000000001E-9</v>
      </c>
      <c r="K839" s="10">
        <v>79.5</v>
      </c>
      <c r="L839" s="11" t="s">
        <v>6072</v>
      </c>
      <c r="M839" s="11">
        <f>($V$5/(Table414[[#This Row],[modified  Half Life]]*Table414[[#This Row],[Order of Magnatude]]))</f>
        <v>0</v>
      </c>
      <c r="N839" s="11"/>
      <c r="O839" s="11"/>
      <c r="P839" s="11"/>
      <c r="Q839" s="11"/>
      <c r="R839" s="11"/>
    </row>
    <row r="840" spans="1:18" x14ac:dyDescent="0.25">
      <c r="A840" s="10">
        <v>82</v>
      </c>
      <c r="B840" s="10">
        <v>120</v>
      </c>
      <c r="C840" s="10">
        <v>202</v>
      </c>
      <c r="D840" s="10" t="s">
        <v>4527</v>
      </c>
      <c r="E840" s="2">
        <v>2208.44</v>
      </c>
      <c r="F840" s="2" t="s">
        <v>6073</v>
      </c>
      <c r="G840" s="10"/>
      <c r="H840" s="10">
        <v>65.400000000000006</v>
      </c>
      <c r="I840" s="11">
        <v>2</v>
      </c>
      <c r="J840" s="12">
        <v>1.0000000000000001E-9</v>
      </c>
      <c r="K840" s="10">
        <v>168.11</v>
      </c>
      <c r="L840" s="11" t="s">
        <v>6066</v>
      </c>
      <c r="M840" s="11">
        <f>($V$5/(Table414[[#This Row],[modified  Half Life]]*Table414[[#This Row],[Order of Magnatude]]))</f>
        <v>0</v>
      </c>
      <c r="N840" s="11"/>
      <c r="O840" s="11"/>
      <c r="P840" s="11"/>
      <c r="Q840" s="11"/>
      <c r="R840" s="11"/>
    </row>
    <row r="841" spans="1:18" x14ac:dyDescent="0.25">
      <c r="A841" s="10">
        <v>82</v>
      </c>
      <c r="B841" s="10">
        <v>120</v>
      </c>
      <c r="C841" s="10">
        <v>202</v>
      </c>
      <c r="D841" s="10" t="s">
        <v>4527</v>
      </c>
      <c r="E841" s="2">
        <v>2208.44</v>
      </c>
      <c r="F841" s="2" t="s">
        <v>6073</v>
      </c>
      <c r="G841" s="10"/>
      <c r="H841" s="10">
        <v>65.400000000000006</v>
      </c>
      <c r="I841" s="11">
        <v>2</v>
      </c>
      <c r="J841" s="12">
        <v>1.0000000000000001E-9</v>
      </c>
      <c r="K841" s="10">
        <v>825.4</v>
      </c>
      <c r="L841" s="11" t="s">
        <v>6065</v>
      </c>
      <c r="M841" s="11">
        <f>($V$5/(Table414[[#This Row],[modified  Half Life]]*Table414[[#This Row],[Order of Magnatude]]))</f>
        <v>0</v>
      </c>
      <c r="N841" s="11"/>
      <c r="O841" s="11"/>
      <c r="P841" s="11"/>
      <c r="Q841" s="11"/>
      <c r="R841" s="11"/>
    </row>
    <row r="842" spans="1:18" x14ac:dyDescent="0.25">
      <c r="A842" s="10">
        <v>82</v>
      </c>
      <c r="B842" s="10">
        <v>120</v>
      </c>
      <c r="C842" s="10">
        <v>202</v>
      </c>
      <c r="D842" s="10" t="s">
        <v>4527</v>
      </c>
      <c r="E842" s="2">
        <v>3237.7</v>
      </c>
      <c r="F842" s="2" t="s">
        <v>6072</v>
      </c>
      <c r="G842" s="10"/>
      <c r="H842" s="10">
        <v>24.1</v>
      </c>
      <c r="I842" s="11">
        <v>3</v>
      </c>
      <c r="J842" s="12">
        <v>1.0000000000000001E-9</v>
      </c>
      <c r="K842" s="10">
        <v>46</v>
      </c>
      <c r="L842" s="11" t="s">
        <v>6072</v>
      </c>
      <c r="M842" s="11">
        <f>($V$5/(Table414[[#This Row],[modified  Half Life]]*Table414[[#This Row],[Order of Magnatude]]))</f>
        <v>0</v>
      </c>
      <c r="N842" s="11"/>
      <c r="O842" s="11"/>
      <c r="P842" s="11"/>
      <c r="Q842" s="11"/>
      <c r="R842" s="11"/>
    </row>
    <row r="843" spans="1:18" x14ac:dyDescent="0.25">
      <c r="A843" s="10">
        <v>82</v>
      </c>
      <c r="B843" s="10">
        <v>120</v>
      </c>
      <c r="C843" s="10">
        <v>202</v>
      </c>
      <c r="D843" s="10" t="s">
        <v>4527</v>
      </c>
      <c r="E843" s="2">
        <v>3237.7</v>
      </c>
      <c r="F843" s="2" t="s">
        <v>6072</v>
      </c>
      <c r="G843" s="10"/>
      <c r="H843" s="10">
        <v>24.1</v>
      </c>
      <c r="I843" s="11">
        <v>3</v>
      </c>
      <c r="J843" s="12">
        <v>1.0000000000000001E-9</v>
      </c>
      <c r="K843" s="10">
        <v>179.7</v>
      </c>
      <c r="L843" s="11" t="s">
        <v>6072</v>
      </c>
      <c r="M843" s="11">
        <f>($V$5/(Table414[[#This Row],[modified  Half Life]]*Table414[[#This Row],[Order of Magnatude]]))</f>
        <v>0</v>
      </c>
      <c r="N843" s="11"/>
      <c r="O843" s="11"/>
      <c r="P843" s="11"/>
      <c r="Q843" s="11"/>
      <c r="R843" s="11"/>
    </row>
    <row r="844" spans="1:18" x14ac:dyDescent="0.25">
      <c r="A844" s="10">
        <v>82</v>
      </c>
      <c r="B844" s="10">
        <v>120</v>
      </c>
      <c r="C844" s="10">
        <v>202</v>
      </c>
      <c r="D844" s="10" t="s">
        <v>4527</v>
      </c>
      <c r="E844" s="2" t="s">
        <v>5097</v>
      </c>
      <c r="F844" s="2"/>
      <c r="G844" s="10"/>
      <c r="H844" s="10">
        <v>108</v>
      </c>
      <c r="I844" s="11">
        <v>3</v>
      </c>
      <c r="J844" s="12">
        <v>1.0000000000000001E-9</v>
      </c>
      <c r="K844" s="10">
        <v>1160</v>
      </c>
      <c r="L844" s="11" t="s">
        <v>6072</v>
      </c>
      <c r="M844" s="11">
        <f>($V$5/(Table414[[#This Row],[modified  Half Life]]*Table414[[#This Row],[Order of Magnatude]]))</f>
        <v>0</v>
      </c>
      <c r="N844" s="11"/>
      <c r="O844" s="11"/>
      <c r="P844" s="11"/>
      <c r="Q844" s="11"/>
      <c r="R844" s="11"/>
    </row>
    <row r="845" spans="1:18" x14ac:dyDescent="0.25">
      <c r="A845" s="10">
        <v>82</v>
      </c>
      <c r="B845" s="10">
        <v>121</v>
      </c>
      <c r="C845" s="10">
        <v>203</v>
      </c>
      <c r="D845" s="10" t="s">
        <v>4527</v>
      </c>
      <c r="E845" s="2">
        <v>126.5</v>
      </c>
      <c r="F845" s="2" t="s">
        <v>6065</v>
      </c>
      <c r="G845" s="10"/>
      <c r="H845" s="10">
        <v>75</v>
      </c>
      <c r="I845" s="11">
        <v>3</v>
      </c>
      <c r="J845" s="12">
        <v>1.0000000000000001E-9</v>
      </c>
      <c r="K845" s="10">
        <v>126.5</v>
      </c>
      <c r="L845" s="11" t="s">
        <v>6069</v>
      </c>
      <c r="M845" s="11">
        <f>($V$5/(Table414[[#This Row],[modified  Half Life]]*Table414[[#This Row],[Order of Magnatude]]))</f>
        <v>0</v>
      </c>
      <c r="N845" s="11"/>
      <c r="O845" s="11"/>
      <c r="P845" s="11"/>
      <c r="Q845" s="11"/>
      <c r="R845" s="11"/>
    </row>
    <row r="846" spans="1:18" x14ac:dyDescent="0.25">
      <c r="A846" s="10">
        <v>82</v>
      </c>
      <c r="B846" s="10">
        <v>121</v>
      </c>
      <c r="C846" s="10">
        <v>203</v>
      </c>
      <c r="D846" s="10" t="s">
        <v>4527</v>
      </c>
      <c r="E846" s="2">
        <v>2949.12</v>
      </c>
      <c r="F846" s="2" t="s">
        <v>6087</v>
      </c>
      <c r="G846" s="10"/>
      <c r="H846" s="10">
        <v>42</v>
      </c>
      <c r="I846" s="11">
        <v>3</v>
      </c>
      <c r="J846" s="12">
        <v>1.0000000000000001E-9</v>
      </c>
      <c r="K846" s="10">
        <v>258.39999999999998</v>
      </c>
      <c r="L846" s="11" t="s">
        <v>6067</v>
      </c>
      <c r="M846" s="11">
        <f>($V$5/(Table414[[#This Row],[modified  Half Life]]*Table414[[#This Row],[Order of Magnatude]]))</f>
        <v>0</v>
      </c>
      <c r="N846" s="11"/>
      <c r="O846" s="11"/>
      <c r="P846" s="11"/>
      <c r="Q846" s="11"/>
      <c r="R846" s="11"/>
    </row>
    <row r="847" spans="1:18" x14ac:dyDescent="0.25">
      <c r="A847" s="10">
        <v>82</v>
      </c>
      <c r="B847" s="10">
        <v>122</v>
      </c>
      <c r="C847" s="10">
        <v>204</v>
      </c>
      <c r="D847" s="10" t="s">
        <v>4527</v>
      </c>
      <c r="E847" s="2">
        <v>1274.1300000000001</v>
      </c>
      <c r="F847" s="2" t="s">
        <v>6072</v>
      </c>
      <c r="G847" s="10"/>
      <c r="H847" s="10">
        <v>265</v>
      </c>
      <c r="I847" s="11">
        <v>6</v>
      </c>
      <c r="J847" s="12">
        <v>1.0000000000000001E-9</v>
      </c>
      <c r="K847" s="10">
        <v>374.76</v>
      </c>
      <c r="L847" s="11" t="s">
        <v>6070</v>
      </c>
      <c r="M847" s="11">
        <f>($V$5/(Table414[[#This Row],[modified  Half Life]]*Table414[[#This Row],[Order of Magnatude]]))</f>
        <v>0</v>
      </c>
      <c r="N847" s="11"/>
      <c r="O847" s="11"/>
      <c r="P847" s="11"/>
      <c r="Q847" s="11"/>
      <c r="R847" s="11"/>
    </row>
    <row r="848" spans="1:18" x14ac:dyDescent="0.25">
      <c r="A848" s="10">
        <v>82</v>
      </c>
      <c r="B848" s="10">
        <v>122</v>
      </c>
      <c r="C848" s="10">
        <v>204</v>
      </c>
      <c r="D848" s="10" t="s">
        <v>4527</v>
      </c>
      <c r="E848" s="2">
        <v>1274.1300000000001</v>
      </c>
      <c r="F848" s="2" t="s">
        <v>6072</v>
      </c>
      <c r="G848" s="10"/>
      <c r="H848" s="10">
        <v>265</v>
      </c>
      <c r="I848" s="11">
        <v>6</v>
      </c>
      <c r="J848" s="12">
        <v>1.0000000000000001E-9</v>
      </c>
      <c r="K848" s="10">
        <v>1274</v>
      </c>
      <c r="L848" s="11"/>
      <c r="M848" s="11">
        <f>($V$5/(Table414[[#This Row],[modified  Half Life]]*Table414[[#This Row],[Order of Magnatude]]))</f>
        <v>0</v>
      </c>
      <c r="N848" s="11"/>
      <c r="O848" s="11"/>
      <c r="P848" s="11"/>
      <c r="Q848" s="11"/>
      <c r="R848" s="11"/>
    </row>
    <row r="849" spans="1:18" x14ac:dyDescent="0.25">
      <c r="A849" s="10">
        <v>82</v>
      </c>
      <c r="B849" s="10">
        <v>123</v>
      </c>
      <c r="C849" s="10">
        <v>205</v>
      </c>
      <c r="D849" s="10" t="s">
        <v>4527</v>
      </c>
      <c r="E849" s="2">
        <v>3195.8</v>
      </c>
      <c r="F849" s="2" t="s">
        <v>6071</v>
      </c>
      <c r="G849" s="10"/>
      <c r="H849" s="10">
        <v>217</v>
      </c>
      <c r="I849" s="11">
        <v>5</v>
      </c>
      <c r="J849" s="12">
        <v>1.0000000000000001E-9</v>
      </c>
      <c r="K849" s="10">
        <v>27.8</v>
      </c>
      <c r="L849" s="11" t="s">
        <v>6079</v>
      </c>
      <c r="M849" s="11">
        <f>($V$5/(Table414[[#This Row],[modified  Half Life]]*Table414[[#This Row],[Order of Magnatude]]))</f>
        <v>0</v>
      </c>
      <c r="N849" s="11"/>
      <c r="O849" s="11"/>
      <c r="P849" s="11"/>
      <c r="Q849" s="11"/>
      <c r="R849" s="11"/>
    </row>
    <row r="850" spans="1:18" x14ac:dyDescent="0.25">
      <c r="A850" s="10">
        <v>82</v>
      </c>
      <c r="B850" s="10">
        <v>123</v>
      </c>
      <c r="C850" s="10">
        <v>205</v>
      </c>
      <c r="D850" s="10" t="s">
        <v>4527</v>
      </c>
      <c r="E850" s="2">
        <v>3195.8</v>
      </c>
      <c r="F850" s="2" t="s">
        <v>6071</v>
      </c>
      <c r="G850" s="10"/>
      <c r="H850" s="10">
        <v>217</v>
      </c>
      <c r="I850" s="11">
        <v>5</v>
      </c>
      <c r="J850" s="12">
        <v>1.0000000000000001E-9</v>
      </c>
      <c r="K850" s="10">
        <v>1175.0999999999999</v>
      </c>
      <c r="L850" s="11" t="s">
        <v>6072</v>
      </c>
      <c r="M850" s="11">
        <f>($V$5/(Table414[[#This Row],[modified  Half Life]]*Table414[[#This Row],[Order of Magnatude]]))</f>
        <v>0</v>
      </c>
      <c r="N850" s="11"/>
      <c r="O850" s="11"/>
      <c r="P850" s="11"/>
      <c r="Q850" s="11"/>
      <c r="R850" s="11"/>
    </row>
    <row r="851" spans="1:18" x14ac:dyDescent="0.25">
      <c r="A851" s="10">
        <v>82</v>
      </c>
      <c r="B851" s="10">
        <v>123</v>
      </c>
      <c r="C851" s="10">
        <v>205</v>
      </c>
      <c r="D851" s="10" t="s">
        <v>4527</v>
      </c>
      <c r="E851" s="2">
        <v>5161.8999999999996</v>
      </c>
      <c r="F851" s="2" t="s">
        <v>6070</v>
      </c>
      <c r="G851" s="10"/>
      <c r="H851" s="10">
        <v>63</v>
      </c>
      <c r="I851" s="11">
        <v>3</v>
      </c>
      <c r="J851" s="12">
        <v>1.0000000000000001E-9</v>
      </c>
      <c r="K851" s="10">
        <v>97.1</v>
      </c>
      <c r="L851" s="11" t="s">
        <v>6072</v>
      </c>
      <c r="M851" s="11">
        <f>($V$5/(Table414[[#This Row],[modified  Half Life]]*Table414[[#This Row],[Order of Magnatude]]))</f>
        <v>0</v>
      </c>
      <c r="N851" s="11"/>
      <c r="O851" s="11"/>
      <c r="P851" s="11"/>
      <c r="Q851" s="11"/>
      <c r="R851" s="11"/>
    </row>
    <row r="852" spans="1:18" x14ac:dyDescent="0.25">
      <c r="A852" s="10">
        <v>82</v>
      </c>
      <c r="B852" s="10">
        <v>123</v>
      </c>
      <c r="C852" s="10">
        <v>205</v>
      </c>
      <c r="D852" s="10" t="s">
        <v>4527</v>
      </c>
      <c r="E852" s="2">
        <v>5161.8999999999996</v>
      </c>
      <c r="F852" s="2" t="s">
        <v>6070</v>
      </c>
      <c r="G852" s="10"/>
      <c r="H852" s="10">
        <v>63</v>
      </c>
      <c r="I852" s="11">
        <v>3</v>
      </c>
      <c r="J852" s="12">
        <v>1.0000000000000001E-9</v>
      </c>
      <c r="K852" s="10">
        <v>1251.7</v>
      </c>
      <c r="L852" s="11" t="s">
        <v>6072</v>
      </c>
      <c r="M852" s="11">
        <f>($V$5/(Table414[[#This Row],[modified  Half Life]]*Table414[[#This Row],[Order of Magnatude]]))</f>
        <v>0</v>
      </c>
      <c r="N852" s="11"/>
      <c r="O852" s="11"/>
      <c r="P852" s="11"/>
      <c r="Q852" s="11"/>
      <c r="R852" s="11"/>
    </row>
    <row r="853" spans="1:18" x14ac:dyDescent="0.25">
      <c r="A853" s="10">
        <v>82</v>
      </c>
      <c r="B853" s="10">
        <v>123</v>
      </c>
      <c r="C853" s="10">
        <v>205</v>
      </c>
      <c r="D853" s="10" t="s">
        <v>4527</v>
      </c>
      <c r="E853" s="2">
        <v>5161.8999999999996</v>
      </c>
      <c r="F853" s="2" t="s">
        <v>6070</v>
      </c>
      <c r="G853" s="10"/>
      <c r="H853" s="10">
        <v>63</v>
      </c>
      <c r="I853" s="11">
        <v>3</v>
      </c>
      <c r="J853" s="12">
        <v>1.0000000000000001E-9</v>
      </c>
      <c r="K853" s="10">
        <v>1535.6</v>
      </c>
      <c r="L853" s="11" t="s">
        <v>6072</v>
      </c>
      <c r="M853" s="11">
        <f>($V$5/(Table414[[#This Row],[modified  Half Life]]*Table414[[#This Row],[Order of Magnatude]]))</f>
        <v>0</v>
      </c>
      <c r="N853" s="11"/>
      <c r="O853" s="11"/>
      <c r="P853" s="11"/>
      <c r="Q853" s="11"/>
      <c r="R853" s="11"/>
    </row>
    <row r="854" spans="1:18" x14ac:dyDescent="0.25">
      <c r="A854" s="10">
        <v>82</v>
      </c>
      <c r="B854" s="10">
        <v>124</v>
      </c>
      <c r="C854" s="10">
        <v>206</v>
      </c>
      <c r="D854" s="10" t="s">
        <v>4527</v>
      </c>
      <c r="E854" s="2">
        <v>4027.3</v>
      </c>
      <c r="F854" s="2" t="s">
        <v>6065</v>
      </c>
      <c r="G854" s="10"/>
      <c r="H854" s="10">
        <v>202</v>
      </c>
      <c r="I854" s="11">
        <v>3</v>
      </c>
      <c r="J854" s="12">
        <v>1.0000000000000001E-9</v>
      </c>
      <c r="K854" s="10">
        <v>69.7</v>
      </c>
      <c r="L854" s="11" t="s">
        <v>6072</v>
      </c>
      <c r="M854" s="11">
        <f>($V$5/(Table414[[#This Row],[modified  Half Life]]*Table414[[#This Row],[Order of Magnatude]]))</f>
        <v>0</v>
      </c>
      <c r="N854" s="11"/>
      <c r="O854" s="11"/>
      <c r="P854" s="11"/>
      <c r="Q854" s="11"/>
      <c r="R854" s="11"/>
    </row>
    <row r="855" spans="1:18" x14ac:dyDescent="0.25">
      <c r="A855" s="10">
        <v>82</v>
      </c>
      <c r="B855" s="10">
        <v>124</v>
      </c>
      <c r="C855" s="10">
        <v>206</v>
      </c>
      <c r="D855" s="10" t="s">
        <v>4527</v>
      </c>
      <c r="E855" s="2">
        <v>4027.3</v>
      </c>
      <c r="F855" s="2" t="s">
        <v>6065</v>
      </c>
      <c r="G855" s="10"/>
      <c r="H855" s="10">
        <v>202</v>
      </c>
      <c r="I855" s="11">
        <v>3</v>
      </c>
      <c r="J855" s="12">
        <v>1.0000000000000001E-9</v>
      </c>
      <c r="K855" s="10">
        <v>1369</v>
      </c>
      <c r="L855" s="11" t="s">
        <v>6065</v>
      </c>
      <c r="M855" s="11">
        <f>($V$5/(Table414[[#This Row],[modified  Half Life]]*Table414[[#This Row],[Order of Magnatude]]))</f>
        <v>0</v>
      </c>
      <c r="N855" s="11"/>
      <c r="O855" s="11"/>
      <c r="P855" s="11"/>
      <c r="Q855" s="11"/>
      <c r="R855" s="11"/>
    </row>
    <row r="856" spans="1:18" x14ac:dyDescent="0.25">
      <c r="A856" s="10">
        <v>82</v>
      </c>
      <c r="B856" s="10">
        <v>126</v>
      </c>
      <c r="C856" s="10">
        <v>208</v>
      </c>
      <c r="D856" s="10" t="s">
        <v>4527</v>
      </c>
      <c r="E856" s="2">
        <v>10341.870000000001</v>
      </c>
      <c r="F856" s="2" t="s">
        <v>6084</v>
      </c>
      <c r="G856" s="10"/>
      <c r="H856" s="10">
        <v>535</v>
      </c>
      <c r="I856" s="11">
        <v>35</v>
      </c>
      <c r="J856" s="12">
        <v>1.0000000000000001E-9</v>
      </c>
      <c r="K856" s="10">
        <v>-34.4</v>
      </c>
      <c r="L856" s="11"/>
      <c r="M856" s="11">
        <f>($V$5/(Table414[[#This Row],[modified  Half Life]]*Table414[[#This Row],[Order of Magnatude]]))</f>
        <v>0</v>
      </c>
      <c r="N856" s="11"/>
      <c r="O856" s="11"/>
      <c r="P856" s="11"/>
      <c r="Q856" s="11"/>
      <c r="R856" s="11"/>
    </row>
    <row r="857" spans="1:18" x14ac:dyDescent="0.25">
      <c r="A857" s="10">
        <v>82</v>
      </c>
      <c r="B857" s="10">
        <v>126</v>
      </c>
      <c r="C857" s="10">
        <v>208</v>
      </c>
      <c r="D857" s="10" t="s">
        <v>4527</v>
      </c>
      <c r="E857" s="2">
        <v>10341.870000000001</v>
      </c>
      <c r="F857" s="2" t="s">
        <v>6084</v>
      </c>
      <c r="G857" s="10"/>
      <c r="H857" s="10">
        <v>535</v>
      </c>
      <c r="I857" s="11">
        <v>35</v>
      </c>
      <c r="J857" s="12">
        <v>1.0000000000000001E-9</v>
      </c>
      <c r="K857" s="10">
        <v>284.5</v>
      </c>
      <c r="L857" s="11" t="s">
        <v>6067</v>
      </c>
      <c r="M857" s="11">
        <f>($V$5/(Table414[[#This Row],[modified  Half Life]]*Table414[[#This Row],[Order of Magnatude]]))</f>
        <v>0</v>
      </c>
      <c r="N857" s="11"/>
      <c r="O857" s="11"/>
      <c r="P857" s="11"/>
      <c r="Q857" s="11"/>
      <c r="R857" s="11"/>
    </row>
    <row r="858" spans="1:18" x14ac:dyDescent="0.25">
      <c r="A858" s="10">
        <v>82</v>
      </c>
      <c r="B858" s="10">
        <v>126</v>
      </c>
      <c r="C858" s="10">
        <v>208</v>
      </c>
      <c r="D858" s="10" t="s">
        <v>4527</v>
      </c>
      <c r="E858" s="2">
        <v>10341.870000000001</v>
      </c>
      <c r="F858" s="2" t="s">
        <v>6084</v>
      </c>
      <c r="G858" s="10"/>
      <c r="H858" s="10">
        <v>535</v>
      </c>
      <c r="I858" s="11">
        <v>35</v>
      </c>
      <c r="J858" s="12">
        <v>1.0000000000000001E-9</v>
      </c>
      <c r="K858" s="10">
        <v>857.7</v>
      </c>
      <c r="L858" s="11" t="s">
        <v>6067</v>
      </c>
      <c r="M858" s="11">
        <f>($V$5/(Table414[[#This Row],[modified  Half Life]]*Table414[[#This Row],[Order of Magnatude]]))</f>
        <v>0</v>
      </c>
      <c r="N858" s="11"/>
      <c r="O858" s="11"/>
      <c r="P858" s="11"/>
      <c r="Q858" s="11"/>
      <c r="R858" s="11"/>
    </row>
    <row r="859" spans="1:18" x14ac:dyDescent="0.25">
      <c r="A859" s="10">
        <v>82</v>
      </c>
      <c r="B859" s="10">
        <v>126</v>
      </c>
      <c r="C859" s="10">
        <v>208</v>
      </c>
      <c r="D859" s="10" t="s">
        <v>4527</v>
      </c>
      <c r="E859" s="2">
        <v>11360.87</v>
      </c>
      <c r="F859" s="2" t="s">
        <v>6089</v>
      </c>
      <c r="G859" s="10"/>
      <c r="H859" s="10">
        <v>22</v>
      </c>
      <c r="I859" s="11">
        <v>3</v>
      </c>
      <c r="J859" s="12">
        <v>1.0000000000000001E-9</v>
      </c>
      <c r="K859" s="10">
        <v>145.80000000000001</v>
      </c>
      <c r="L859" s="11" t="s">
        <v>6068</v>
      </c>
      <c r="M859" s="11">
        <f>($V$5/(Table414[[#This Row],[modified  Half Life]]*Table414[[#This Row],[Order of Magnatude]]))</f>
        <v>0</v>
      </c>
      <c r="N859" s="11"/>
      <c r="O859" s="11"/>
      <c r="P859" s="11"/>
      <c r="Q859" s="11"/>
      <c r="R859" s="11"/>
    </row>
    <row r="860" spans="1:18" x14ac:dyDescent="0.25">
      <c r="A860" s="10">
        <v>82</v>
      </c>
      <c r="B860" s="10">
        <v>126</v>
      </c>
      <c r="C860" s="10">
        <v>208</v>
      </c>
      <c r="D860" s="10" t="s">
        <v>4527</v>
      </c>
      <c r="E860" s="2">
        <v>13674.7</v>
      </c>
      <c r="F860" s="2" t="s">
        <v>6065</v>
      </c>
      <c r="G860" s="10"/>
      <c r="H860" s="10">
        <v>22</v>
      </c>
      <c r="I860" s="11">
        <v>3</v>
      </c>
      <c r="J860" s="12">
        <v>1.0000000000000001E-9</v>
      </c>
      <c r="K860" s="10">
        <v>206.1</v>
      </c>
      <c r="L860" s="11" t="s">
        <v>6068</v>
      </c>
      <c r="M860" s="11">
        <f>($V$5/(Table414[[#This Row],[modified  Half Life]]*Table414[[#This Row],[Order of Magnatude]]))</f>
        <v>0</v>
      </c>
      <c r="N860" s="11"/>
      <c r="O860" s="11"/>
      <c r="P860" s="11"/>
      <c r="Q860" s="11"/>
      <c r="R860" s="11"/>
    </row>
    <row r="861" spans="1:18" x14ac:dyDescent="0.25">
      <c r="A861" s="10">
        <v>82</v>
      </c>
      <c r="B861" s="10">
        <v>126</v>
      </c>
      <c r="C861" s="10">
        <v>208</v>
      </c>
      <c r="D861" s="10" t="s">
        <v>4527</v>
      </c>
      <c r="E861" s="2">
        <v>13674.7</v>
      </c>
      <c r="F861" s="2" t="s">
        <v>6065</v>
      </c>
      <c r="G861" s="10"/>
      <c r="H861" s="10">
        <v>22</v>
      </c>
      <c r="I861" s="11">
        <v>3</v>
      </c>
      <c r="J861" s="12">
        <v>1.0000000000000001E-9</v>
      </c>
      <c r="K861" s="10">
        <v>947.6</v>
      </c>
      <c r="L861" s="11" t="s">
        <v>6067</v>
      </c>
      <c r="M861" s="11">
        <f>($V$5/(Table414[[#This Row],[modified  Half Life]]*Table414[[#This Row],[Order of Magnatude]]))</f>
        <v>0</v>
      </c>
      <c r="N861" s="11"/>
      <c r="O861" s="11"/>
      <c r="P861" s="11"/>
      <c r="Q861" s="11"/>
      <c r="R861" s="11"/>
    </row>
    <row r="862" spans="1:18" x14ac:dyDescent="0.25">
      <c r="A862" s="10">
        <v>82</v>
      </c>
      <c r="B862" s="10">
        <v>126</v>
      </c>
      <c r="C862" s="10">
        <v>208</v>
      </c>
      <c r="D862" s="10" t="s">
        <v>4527</v>
      </c>
      <c r="E862" s="2">
        <v>4895.2299999999996</v>
      </c>
      <c r="F862" s="2" t="s">
        <v>6072</v>
      </c>
      <c r="G862" s="10"/>
      <c r="H862" s="10">
        <v>12.7</v>
      </c>
      <c r="I862" s="11">
        <v>15</v>
      </c>
      <c r="J862" s="12">
        <v>1.0000000000000001E-9</v>
      </c>
      <c r="K862" s="10">
        <v>1019</v>
      </c>
      <c r="L862" s="11" t="s">
        <v>6067</v>
      </c>
      <c r="M862" s="11">
        <f>($V$5/(Table414[[#This Row],[modified  Half Life]]*Table414[[#This Row],[Order of Magnatude]]))</f>
        <v>0</v>
      </c>
      <c r="N862" s="11"/>
      <c r="O862" s="11"/>
      <c r="P862" s="11"/>
      <c r="Q862" s="11"/>
      <c r="R862" s="11"/>
    </row>
    <row r="863" spans="1:18" x14ac:dyDescent="0.25">
      <c r="A863" s="10">
        <v>82</v>
      </c>
      <c r="B863" s="10">
        <v>126</v>
      </c>
      <c r="C863" s="10">
        <v>208</v>
      </c>
      <c r="D863" s="10" t="s">
        <v>4527</v>
      </c>
      <c r="E863" s="2">
        <v>4895.2299999999996</v>
      </c>
      <c r="F863" s="2" t="s">
        <v>6072</v>
      </c>
      <c r="G863" s="10"/>
      <c r="H863" s="10">
        <v>60</v>
      </c>
      <c r="I863" s="11">
        <v>6</v>
      </c>
      <c r="J863" s="12">
        <v>1.0000000000000001E-9</v>
      </c>
      <c r="K863" s="10">
        <v>138.69999999999999</v>
      </c>
      <c r="L863" s="11" t="s">
        <v>6068</v>
      </c>
      <c r="M863" s="11">
        <f>($V$5/(Table414[[#This Row],[modified  Half Life]]*Table414[[#This Row],[Order of Magnatude]]))</f>
        <v>0</v>
      </c>
      <c r="N863" s="11"/>
      <c r="O863" s="11"/>
      <c r="P863" s="11"/>
      <c r="Q863" s="11"/>
      <c r="R863" s="11"/>
    </row>
    <row r="864" spans="1:18" x14ac:dyDescent="0.25">
      <c r="A864" s="10">
        <v>82</v>
      </c>
      <c r="B864" s="10">
        <v>126</v>
      </c>
      <c r="C864" s="10">
        <v>208</v>
      </c>
      <c r="D864" s="10" t="s">
        <v>4527</v>
      </c>
      <c r="E864" s="2">
        <v>4895.2299999999996</v>
      </c>
      <c r="F864" s="2" t="s">
        <v>6072</v>
      </c>
      <c r="G864" s="10"/>
      <c r="H864" s="10">
        <v>60</v>
      </c>
      <c r="I864" s="11">
        <v>6</v>
      </c>
      <c r="J864" s="12">
        <v>1.0000000000000001E-9</v>
      </c>
      <c r="K864" s="10">
        <v>725.4</v>
      </c>
      <c r="L864" s="11" t="s">
        <v>6067</v>
      </c>
      <c r="M864" s="11">
        <f>($V$5/(Table414[[#This Row],[modified  Half Life]]*Table414[[#This Row],[Order of Magnatude]]))</f>
        <v>0</v>
      </c>
      <c r="N864" s="11"/>
      <c r="O864" s="11"/>
      <c r="P864" s="11"/>
      <c r="Q864" s="11"/>
      <c r="R864" s="11"/>
    </row>
    <row r="865" spans="1:18" x14ac:dyDescent="0.25">
      <c r="A865" s="10">
        <v>82</v>
      </c>
      <c r="B865" s="10">
        <v>128</v>
      </c>
      <c r="C865" s="10">
        <v>210</v>
      </c>
      <c r="D865" s="10" t="s">
        <v>4527</v>
      </c>
      <c r="E865" s="2">
        <v>1194.5999999999999</v>
      </c>
      <c r="F865" s="2"/>
      <c r="G865" s="10"/>
      <c r="H865" s="10">
        <v>92</v>
      </c>
      <c r="I865" s="11">
        <v>10</v>
      </c>
      <c r="J865" s="12">
        <v>1.0000000000000001E-9</v>
      </c>
      <c r="K865" s="10">
        <v>97.6</v>
      </c>
      <c r="L865" s="11" t="s">
        <v>6067</v>
      </c>
      <c r="M865" s="11">
        <f>($V$5/(Table414[[#This Row],[modified  Half Life]]*Table414[[#This Row],[Order of Magnatude]]))</f>
        <v>0</v>
      </c>
      <c r="N865" s="11"/>
      <c r="O865" s="11"/>
      <c r="P865" s="11"/>
      <c r="Q865" s="11"/>
      <c r="R865" s="11"/>
    </row>
    <row r="866" spans="1:18" x14ac:dyDescent="0.25">
      <c r="A866" s="10">
        <v>82</v>
      </c>
      <c r="B866" s="10">
        <v>128</v>
      </c>
      <c r="C866" s="10">
        <v>210</v>
      </c>
      <c r="D866" s="10" t="s">
        <v>4527</v>
      </c>
      <c r="E866" s="2">
        <v>1278</v>
      </c>
      <c r="F866" s="2" t="s">
        <v>6072</v>
      </c>
      <c r="G866" s="10"/>
      <c r="H866" s="10">
        <v>166</v>
      </c>
      <c r="I866" s="11">
        <v>15</v>
      </c>
      <c r="J866" s="12">
        <v>1.0000000000000001E-9</v>
      </c>
      <c r="K866" s="10">
        <v>83</v>
      </c>
      <c r="L866" s="11" t="s">
        <v>6065</v>
      </c>
      <c r="M866" s="11">
        <f>($V$5/(Table414[[#This Row],[modified  Half Life]]*Table414[[#This Row],[Order of Magnatude]]))</f>
        <v>0</v>
      </c>
      <c r="N866" s="11"/>
      <c r="O866" s="11"/>
      <c r="P866" s="11"/>
      <c r="Q866" s="11"/>
      <c r="R866" s="11"/>
    </row>
    <row r="867" spans="1:18" x14ac:dyDescent="0.25">
      <c r="A867" s="10">
        <v>82</v>
      </c>
      <c r="B867" s="10">
        <v>129</v>
      </c>
      <c r="C867" s="10">
        <v>211</v>
      </c>
      <c r="D867" s="10" t="s">
        <v>4527</v>
      </c>
      <c r="E867" s="2">
        <v>1193.0999999999999</v>
      </c>
      <c r="F867" s="2" t="s">
        <v>6066</v>
      </c>
      <c r="G867" s="10"/>
      <c r="H867" s="10">
        <v>42</v>
      </c>
      <c r="I867" s="11">
        <v>7</v>
      </c>
      <c r="J867" s="12">
        <v>1.0000000000000001E-9</v>
      </c>
      <c r="K867" s="10">
        <v>137.4</v>
      </c>
      <c r="L867" s="11" t="s">
        <v>6068</v>
      </c>
      <c r="M867" s="11">
        <f>($V$5/(Table414[[#This Row],[modified  Half Life]]*Table414[[#This Row],[Order of Magnatude]]))</f>
        <v>0</v>
      </c>
      <c r="N867" s="11"/>
      <c r="O867" s="11"/>
      <c r="P867" s="11"/>
      <c r="Q867" s="11"/>
      <c r="R867" s="11"/>
    </row>
    <row r="868" spans="1:18" x14ac:dyDescent="0.25">
      <c r="A868" s="11">
        <v>46</v>
      </c>
      <c r="B868" s="11">
        <v>48</v>
      </c>
      <c r="C868" s="11">
        <v>94</v>
      </c>
      <c r="D868" s="11" t="s">
        <v>796</v>
      </c>
      <c r="E868" s="2">
        <v>4883.1000000000004</v>
      </c>
      <c r="F868" s="2" t="s">
        <v>6066</v>
      </c>
      <c r="G868" s="11"/>
      <c r="H868" s="11">
        <v>217</v>
      </c>
      <c r="I868" s="11">
        <v>20</v>
      </c>
      <c r="J868" s="12">
        <v>1.0000000000000001E-9</v>
      </c>
      <c r="K868" s="11">
        <v>106</v>
      </c>
      <c r="L868" s="11">
        <v>1</v>
      </c>
      <c r="M868" s="11">
        <f>($V$5/(Table414[[#This Row],[modified  Half Life]]*Table414[[#This Row],[Order of Magnatude]]))</f>
        <v>0</v>
      </c>
      <c r="N868" s="11"/>
      <c r="O868" s="11"/>
      <c r="P868" s="11"/>
      <c r="Q868" s="11"/>
      <c r="R868" s="11"/>
    </row>
    <row r="869" spans="1:18" x14ac:dyDescent="0.25">
      <c r="A869" s="10">
        <v>46</v>
      </c>
      <c r="B869" s="10">
        <v>48</v>
      </c>
      <c r="C869" s="10">
        <v>94</v>
      </c>
      <c r="D869" s="10" t="s">
        <v>796</v>
      </c>
      <c r="E869" s="2">
        <v>7209.8</v>
      </c>
      <c r="F869" s="2" t="s">
        <v>6077</v>
      </c>
      <c r="G869" s="10"/>
      <c r="H869" s="10">
        <v>217</v>
      </c>
      <c r="I869" s="10">
        <v>20</v>
      </c>
      <c r="J869" s="13">
        <v>1.0000000000000001E-9</v>
      </c>
      <c r="K869" s="10">
        <v>1651</v>
      </c>
      <c r="L869" s="10">
        <v>1</v>
      </c>
      <c r="M869" s="10">
        <f>($V$5/(Table414[[#This Row],[modified  Half Life]]*Table414[[#This Row],[Order of Magnatude]]))</f>
        <v>0</v>
      </c>
      <c r="N869" s="10"/>
      <c r="O869" s="10"/>
      <c r="P869" s="10"/>
      <c r="Q869" s="10"/>
      <c r="R869" s="10"/>
    </row>
    <row r="870" spans="1:18" x14ac:dyDescent="0.25">
      <c r="A870" s="11">
        <v>46</v>
      </c>
      <c r="B870" s="11">
        <v>49</v>
      </c>
      <c r="C870" s="11">
        <v>95</v>
      </c>
      <c r="D870" s="11" t="s">
        <v>796</v>
      </c>
      <c r="E870" s="2">
        <v>4330.8999999999996</v>
      </c>
      <c r="F870" s="2" t="s">
        <v>6066</v>
      </c>
      <c r="G870" s="11"/>
      <c r="H870" s="11">
        <v>11.2</v>
      </c>
      <c r="I870" s="11">
        <v>7</v>
      </c>
      <c r="J870" s="12">
        <v>1.0000000000000001E-9</v>
      </c>
      <c r="K870" s="11">
        <v>1635.4</v>
      </c>
      <c r="L870" s="11"/>
      <c r="M870" s="11">
        <f>($V$5/(Table414[[#This Row],[modified  Half Life]]*Table414[[#This Row],[Order of Magnatude]]))</f>
        <v>0</v>
      </c>
      <c r="N870" s="11"/>
      <c r="O870" s="11"/>
      <c r="P870" s="11"/>
      <c r="Q870" s="11"/>
      <c r="R870" s="11"/>
    </row>
    <row r="871" spans="1:18" x14ac:dyDescent="0.25">
      <c r="A871" s="11">
        <v>46</v>
      </c>
      <c r="B871" s="11">
        <v>49</v>
      </c>
      <c r="C871" s="11">
        <v>95</v>
      </c>
      <c r="D871" s="11" t="s">
        <v>796</v>
      </c>
      <c r="E871" s="2">
        <v>4330.8999999999996</v>
      </c>
      <c r="F871" s="2" t="s">
        <v>6066</v>
      </c>
      <c r="G871" s="11"/>
      <c r="H871" s="11">
        <v>11.2</v>
      </c>
      <c r="I871" s="11">
        <v>7</v>
      </c>
      <c r="J871" s="12">
        <v>1.0000000000000001E-9</v>
      </c>
      <c r="K871" s="11">
        <v>260.39999999999998</v>
      </c>
      <c r="L871" s="11">
        <v>2</v>
      </c>
      <c r="M871" s="11">
        <f>($V$5/(Table414[[#This Row],[modified  Half Life]]*Table414[[#This Row],[Order of Magnatude]]))</f>
        <v>0</v>
      </c>
      <c r="N871" s="11"/>
      <c r="O871" s="11"/>
      <c r="P871" s="11"/>
      <c r="Q871" s="11"/>
      <c r="R871" s="11"/>
    </row>
    <row r="872" spans="1:18" x14ac:dyDescent="0.25">
      <c r="A872" s="10">
        <v>46</v>
      </c>
      <c r="B872" s="10">
        <v>50</v>
      </c>
      <c r="C872" s="10">
        <v>96</v>
      </c>
      <c r="D872" s="10" t="s">
        <v>796</v>
      </c>
      <c r="E872" s="2">
        <v>7040</v>
      </c>
      <c r="F872" s="2" t="s">
        <v>6079</v>
      </c>
      <c r="G872" s="10"/>
      <c r="H872" s="10">
        <v>35</v>
      </c>
      <c r="I872" s="10">
        <v>4</v>
      </c>
      <c r="J872" s="13">
        <v>1.0000000000000001E-9</v>
      </c>
      <c r="K872" s="10">
        <v>311.3</v>
      </c>
      <c r="L872" s="10">
        <v>4</v>
      </c>
      <c r="M872" s="10">
        <f>($V$5/(Table414[[#This Row],[modified  Half Life]]*Table414[[#This Row],[Order of Magnatude]]))</f>
        <v>0</v>
      </c>
      <c r="N872" s="10"/>
      <c r="O872" s="10"/>
      <c r="P872" s="10"/>
      <c r="Q872" s="10"/>
      <c r="R872" s="10"/>
    </row>
    <row r="873" spans="1:18" x14ac:dyDescent="0.25">
      <c r="A873" s="11">
        <v>46</v>
      </c>
      <c r="B873" s="11">
        <v>50</v>
      </c>
      <c r="C873" s="11">
        <v>96</v>
      </c>
      <c r="D873" s="11" t="s">
        <v>796</v>
      </c>
      <c r="E873" s="2">
        <v>8385.1</v>
      </c>
      <c r="F873" s="2" t="s">
        <v>6073</v>
      </c>
      <c r="G873" s="11"/>
      <c r="H873" s="11">
        <v>37.700000000000003</v>
      </c>
      <c r="I873" s="11">
        <v>11</v>
      </c>
      <c r="J873" s="12">
        <v>1.0000000000000001E-9</v>
      </c>
      <c r="K873" s="11">
        <v>685.2</v>
      </c>
      <c r="L873" s="11">
        <v>3</v>
      </c>
      <c r="M873" s="11">
        <f>($V$5/(Table414[[#This Row],[modified  Half Life]]*Table414[[#This Row],[Order of Magnatude]]))</f>
        <v>0</v>
      </c>
      <c r="N873" s="11"/>
      <c r="O873" s="11"/>
      <c r="P873" s="11"/>
      <c r="Q873" s="11"/>
      <c r="R873" s="11"/>
    </row>
    <row r="874" spans="1:18" x14ac:dyDescent="0.25">
      <c r="A874" s="11">
        <v>46</v>
      </c>
      <c r="B874" s="11">
        <v>56</v>
      </c>
      <c r="C874" s="11">
        <v>102</v>
      </c>
      <c r="D874" s="11" t="s">
        <v>796</v>
      </c>
      <c r="E874" s="2">
        <v>1593.16</v>
      </c>
      <c r="F874" s="2" t="s">
        <v>6083</v>
      </c>
      <c r="G874" s="11"/>
      <c r="H874" s="11">
        <v>14.5</v>
      </c>
      <c r="I874" s="11">
        <v>4</v>
      </c>
      <c r="J874" s="12">
        <v>1.0000000000000001E-9</v>
      </c>
      <c r="K874" s="11">
        <v>58.3</v>
      </c>
      <c r="L874" s="11"/>
      <c r="M874" s="11">
        <f>($V$5/(Table414[[#This Row],[modified  Half Life]]*Table414[[#This Row],[Order of Magnatude]]))</f>
        <v>0</v>
      </c>
      <c r="N874" s="11"/>
      <c r="O874" s="11"/>
      <c r="P874" s="11"/>
      <c r="Q874" s="11"/>
      <c r="R874" s="11"/>
    </row>
    <row r="875" spans="1:18" x14ac:dyDescent="0.25">
      <c r="A875" s="10">
        <v>46</v>
      </c>
      <c r="B875" s="10">
        <v>56</v>
      </c>
      <c r="C875" s="10">
        <v>102</v>
      </c>
      <c r="D875" s="10" t="s">
        <v>796</v>
      </c>
      <c r="E875" s="2">
        <v>1593.16</v>
      </c>
      <c r="F875" s="2" t="s">
        <v>6083</v>
      </c>
      <c r="G875" s="10"/>
      <c r="H875" s="10">
        <v>14.5</v>
      </c>
      <c r="I875" s="10">
        <v>4</v>
      </c>
      <c r="J875" s="13">
        <v>1.0000000000000001E-9</v>
      </c>
      <c r="K875" s="10">
        <v>1035.5999999999999</v>
      </c>
      <c r="L875" s="10"/>
      <c r="M875" s="10">
        <f>($V$5/(Table414[[#This Row],[modified  Half Life]]*Table414[[#This Row],[Order of Magnatude]]))</f>
        <v>0</v>
      </c>
      <c r="N875" s="10"/>
      <c r="O875" s="10"/>
      <c r="P875" s="10"/>
      <c r="Q875" s="10"/>
      <c r="R875" s="10"/>
    </row>
    <row r="876" spans="1:18" x14ac:dyDescent="0.25">
      <c r="A876" s="10">
        <v>46</v>
      </c>
      <c r="B876" s="10">
        <v>56</v>
      </c>
      <c r="C876" s="10">
        <v>102</v>
      </c>
      <c r="D876" s="10" t="s">
        <v>796</v>
      </c>
      <c r="E876" s="2">
        <v>1593.16</v>
      </c>
      <c r="F876" s="2" t="s">
        <v>6083</v>
      </c>
      <c r="G876" s="10"/>
      <c r="H876" s="10">
        <v>14.5</v>
      </c>
      <c r="I876" s="10">
        <v>4</v>
      </c>
      <c r="J876" s="13">
        <v>1.0000000000000001E-9</v>
      </c>
      <c r="K876" s="10">
        <v>1592.6</v>
      </c>
      <c r="L876" s="10">
        <v>5</v>
      </c>
      <c r="M876" s="10">
        <f>($V$5/(Table414[[#This Row],[modified  Half Life]]*Table414[[#This Row],[Order of Magnatude]]))</f>
        <v>0</v>
      </c>
      <c r="N876" s="10"/>
      <c r="O876" s="10"/>
      <c r="P876" s="10"/>
      <c r="Q876" s="10"/>
      <c r="R876" s="10"/>
    </row>
    <row r="877" spans="1:18" x14ac:dyDescent="0.25">
      <c r="A877" s="10">
        <v>46</v>
      </c>
      <c r="B877" s="10">
        <v>57</v>
      </c>
      <c r="C877" s="10">
        <v>103</v>
      </c>
      <c r="D877" s="10" t="s">
        <v>796</v>
      </c>
      <c r="E877" s="2">
        <v>784.79</v>
      </c>
      <c r="F877" s="2" t="s">
        <v>6069</v>
      </c>
      <c r="G877" s="10"/>
      <c r="H877" s="10">
        <v>25</v>
      </c>
      <c r="I877" s="10">
        <v>2</v>
      </c>
      <c r="J877" s="13">
        <v>1.0000000000000001E-9</v>
      </c>
      <c r="K877" s="10">
        <v>541</v>
      </c>
      <c r="L877" s="10">
        <v>1</v>
      </c>
      <c r="M877" s="10">
        <f>($V$5/(Table414[[#This Row],[modified  Half Life]]*Table414[[#This Row],[Order of Magnatude]]))</f>
        <v>0</v>
      </c>
      <c r="N877" s="10"/>
      <c r="O877" s="10"/>
      <c r="P877" s="10"/>
      <c r="Q877" s="10"/>
      <c r="R877" s="10"/>
    </row>
    <row r="878" spans="1:18" x14ac:dyDescent="0.25">
      <c r="A878" s="11">
        <v>46</v>
      </c>
      <c r="B878" s="11">
        <v>57</v>
      </c>
      <c r="C878" s="11">
        <v>103</v>
      </c>
      <c r="D878" s="11" t="s">
        <v>796</v>
      </c>
      <c r="E878" s="2">
        <v>784.79</v>
      </c>
      <c r="F878" s="2" t="s">
        <v>6069</v>
      </c>
      <c r="G878" s="11"/>
      <c r="H878" s="11">
        <v>25</v>
      </c>
      <c r="I878" s="11">
        <v>2</v>
      </c>
      <c r="J878" s="12">
        <v>1.0000000000000001E-9</v>
      </c>
      <c r="K878" s="11">
        <v>66.95</v>
      </c>
      <c r="L878" s="11">
        <v>15</v>
      </c>
      <c r="M878" s="11">
        <f>($V$5/(Table414[[#This Row],[modified  Half Life]]*Table414[[#This Row],[Order of Magnatude]]))</f>
        <v>0</v>
      </c>
      <c r="N878" s="11"/>
      <c r="O878" s="11"/>
      <c r="P878" s="11"/>
      <c r="Q878" s="11"/>
      <c r="R878" s="11"/>
    </row>
    <row r="879" spans="1:18" x14ac:dyDescent="0.25">
      <c r="A879" s="11">
        <v>46</v>
      </c>
      <c r="B879" s="11">
        <v>63</v>
      </c>
      <c r="C879" s="11">
        <v>109</v>
      </c>
      <c r="D879" s="11" t="s">
        <v>796</v>
      </c>
      <c r="E879" s="2">
        <v>113.4</v>
      </c>
      <c r="F879" s="2" t="s">
        <v>6082</v>
      </c>
      <c r="G879" s="11"/>
      <c r="H879" s="11">
        <v>380</v>
      </c>
      <c r="I879" s="11">
        <v>50</v>
      </c>
      <c r="J879" s="12">
        <v>1.0000000000000001E-9</v>
      </c>
      <c r="K879" s="11">
        <v>113.401</v>
      </c>
      <c r="L879" s="11">
        <v>2</v>
      </c>
      <c r="M879" s="11">
        <f>($V$5/(Table414[[#This Row],[modified  Half Life]]*Table414[[#This Row],[Order of Magnatude]]))</f>
        <v>0</v>
      </c>
      <c r="N879" s="11"/>
      <c r="O879" s="11"/>
      <c r="P879" s="11"/>
      <c r="Q879" s="11"/>
      <c r="R879" s="11"/>
    </row>
    <row r="880" spans="1:18" x14ac:dyDescent="0.25">
      <c r="A880" s="10">
        <v>46</v>
      </c>
      <c r="B880" s="10">
        <v>79</v>
      </c>
      <c r="C880" s="10">
        <v>125</v>
      </c>
      <c r="D880" s="10" t="s">
        <v>796</v>
      </c>
      <c r="E880" s="2">
        <v>1805.23</v>
      </c>
      <c r="F880" s="2" t="s">
        <v>6081</v>
      </c>
      <c r="G880" s="10"/>
      <c r="H880" s="10">
        <v>144</v>
      </c>
      <c r="I880" s="10">
        <v>4</v>
      </c>
      <c r="J880" s="13">
        <v>1.0000000000000001E-9</v>
      </c>
      <c r="K880" s="10">
        <v>108.4</v>
      </c>
      <c r="L880" s="10">
        <v>1</v>
      </c>
      <c r="M880" s="10">
        <f>($V$5/(Table414[[#This Row],[modified  Half Life]]*Table414[[#This Row],[Order of Magnatude]]))</f>
        <v>0</v>
      </c>
      <c r="N880" s="10"/>
      <c r="O880" s="10"/>
      <c r="P880" s="10"/>
      <c r="Q880" s="10"/>
      <c r="R880" s="10"/>
    </row>
    <row r="881" spans="1:18" x14ac:dyDescent="0.25">
      <c r="A881" s="10">
        <v>61</v>
      </c>
      <c r="B881" s="10">
        <v>77</v>
      </c>
      <c r="C881" s="10">
        <v>138</v>
      </c>
      <c r="D881" s="10" t="s">
        <v>2206</v>
      </c>
      <c r="E881" s="2" t="s">
        <v>6180</v>
      </c>
      <c r="F881" s="2" t="s">
        <v>6074</v>
      </c>
      <c r="G881" s="10"/>
      <c r="H881" s="10">
        <v>21</v>
      </c>
      <c r="I881" s="10">
        <v>5</v>
      </c>
      <c r="J881" s="13">
        <v>1.0000000000000001E-9</v>
      </c>
      <c r="K881" s="10">
        <v>173.6</v>
      </c>
      <c r="L881" s="10">
        <v>1</v>
      </c>
      <c r="M881" s="10">
        <f>($V$5/(Table414[[#This Row],[modified  Half Life]]*Table414[[#This Row],[Order of Magnatude]]))</f>
        <v>0</v>
      </c>
      <c r="N881" s="10"/>
      <c r="O881" s="10"/>
      <c r="P881" s="10"/>
      <c r="Q881" s="10"/>
      <c r="R881" s="10"/>
    </row>
    <row r="882" spans="1:18" x14ac:dyDescent="0.25">
      <c r="A882" s="10">
        <v>61</v>
      </c>
      <c r="B882" s="10">
        <v>80</v>
      </c>
      <c r="C882" s="10">
        <v>141</v>
      </c>
      <c r="D882" s="10" t="s">
        <v>2206</v>
      </c>
      <c r="E882" s="2">
        <v>2530.75</v>
      </c>
      <c r="F882" s="2" t="s">
        <v>6076</v>
      </c>
      <c r="G882" s="10"/>
      <c r="H882" s="10">
        <v>54</v>
      </c>
      <c r="I882" s="10">
        <v>5</v>
      </c>
      <c r="J882" s="13">
        <v>1.0000000000000001E-9</v>
      </c>
      <c r="K882" s="10">
        <v>110.5</v>
      </c>
      <c r="L882" s="10">
        <v>1</v>
      </c>
      <c r="M882" s="10">
        <f>($V$5/(Table414[[#This Row],[modified  Half Life]]*Table414[[#This Row],[Order of Magnatude]]))</f>
        <v>0</v>
      </c>
      <c r="N882" s="10"/>
      <c r="O882" s="10"/>
      <c r="P882" s="10"/>
      <c r="Q882" s="10"/>
      <c r="R882" s="10"/>
    </row>
    <row r="883" spans="1:18" x14ac:dyDescent="0.25">
      <c r="A883" s="10">
        <v>61</v>
      </c>
      <c r="B883" s="10">
        <v>81</v>
      </c>
      <c r="C883" s="10">
        <v>142</v>
      </c>
      <c r="D883" s="10" t="s">
        <v>2206</v>
      </c>
      <c r="E883" s="2">
        <v>2828.7</v>
      </c>
      <c r="F883" s="2" t="s">
        <v>6071</v>
      </c>
      <c r="G883" s="10"/>
      <c r="H883" s="10">
        <v>16.5</v>
      </c>
      <c r="I883" s="10">
        <v>15</v>
      </c>
      <c r="J883" s="13">
        <v>1.0000000000000001E-9</v>
      </c>
      <c r="K883" s="10">
        <v>37.5</v>
      </c>
      <c r="L883" s="10"/>
      <c r="M883" s="10">
        <f>($V$5/(Table414[[#This Row],[modified  Half Life]]*Table414[[#This Row],[Order of Magnatude]]))</f>
        <v>0</v>
      </c>
      <c r="N883" s="10"/>
      <c r="O883" s="10"/>
      <c r="P883" s="10"/>
      <c r="Q883" s="10"/>
      <c r="R883" s="10"/>
    </row>
    <row r="884" spans="1:18" x14ac:dyDescent="0.25">
      <c r="A884" s="11">
        <v>61</v>
      </c>
      <c r="B884" s="11">
        <v>81</v>
      </c>
      <c r="C884" s="11">
        <v>142</v>
      </c>
      <c r="D884" s="11" t="s">
        <v>2206</v>
      </c>
      <c r="E884" s="2">
        <v>449.47</v>
      </c>
      <c r="F884" s="2" t="s">
        <v>6075</v>
      </c>
      <c r="G884" s="11"/>
      <c r="H884" s="11">
        <v>16.5</v>
      </c>
      <c r="I884" s="11">
        <v>15</v>
      </c>
      <c r="J884" s="12">
        <v>1.0000000000000001E-9</v>
      </c>
      <c r="K884" s="11">
        <v>208.5</v>
      </c>
      <c r="L884" s="11">
        <v>1</v>
      </c>
      <c r="M884" s="11">
        <f>($V$5/(Table414[[#This Row],[modified  Half Life]]*Table414[[#This Row],[Order of Magnatude]]))</f>
        <v>0</v>
      </c>
      <c r="N884" s="11"/>
      <c r="O884" s="11"/>
      <c r="P884" s="11"/>
      <c r="Q884" s="11"/>
      <c r="R884" s="11"/>
    </row>
    <row r="885" spans="1:18" x14ac:dyDescent="0.25">
      <c r="A885" s="10">
        <v>61</v>
      </c>
      <c r="B885" s="10">
        <v>82</v>
      </c>
      <c r="C885" s="10">
        <v>143</v>
      </c>
      <c r="D885" s="10" t="s">
        <v>2206</v>
      </c>
      <c r="E885" s="2">
        <v>1898.36</v>
      </c>
      <c r="F885" s="2" t="s">
        <v>6082</v>
      </c>
      <c r="G885" s="10"/>
      <c r="H885" s="10">
        <v>10.5</v>
      </c>
      <c r="I885" s="10">
        <v>4</v>
      </c>
      <c r="J885" s="13">
        <v>1.0000000000000001E-9</v>
      </c>
      <c r="K885" s="10">
        <v>234.9</v>
      </c>
      <c r="L885" s="10">
        <v>1</v>
      </c>
      <c r="M885" s="10">
        <f>($V$5/(Table414[[#This Row],[modified  Half Life]]*Table414[[#This Row],[Order of Magnatude]]))</f>
        <v>0</v>
      </c>
      <c r="N885" s="10"/>
      <c r="O885" s="10"/>
      <c r="P885" s="10"/>
      <c r="Q885" s="10"/>
      <c r="R885" s="10"/>
    </row>
    <row r="886" spans="1:18" x14ac:dyDescent="0.25">
      <c r="A886" s="10">
        <v>61</v>
      </c>
      <c r="B886" s="10">
        <v>82</v>
      </c>
      <c r="C886" s="10">
        <v>143</v>
      </c>
      <c r="D886" s="10" t="s">
        <v>2206</v>
      </c>
      <c r="E886" s="2">
        <v>959.73</v>
      </c>
      <c r="F886" s="2" t="s">
        <v>6075</v>
      </c>
      <c r="G886" s="10"/>
      <c r="H886" s="10">
        <v>24</v>
      </c>
      <c r="I886" s="10">
        <v>7</v>
      </c>
      <c r="J886" s="13">
        <v>1.0000000000000001E-9</v>
      </c>
      <c r="K886" s="10">
        <v>687.7</v>
      </c>
      <c r="L886" s="10">
        <v>4</v>
      </c>
      <c r="M886" s="10">
        <f>($V$5/(Table414[[#This Row],[modified  Half Life]]*Table414[[#This Row],[Order of Magnatude]]))</f>
        <v>0</v>
      </c>
      <c r="N886" s="10"/>
      <c r="O886" s="10"/>
      <c r="P886" s="10"/>
      <c r="Q886" s="10"/>
      <c r="R886" s="10"/>
    </row>
    <row r="887" spans="1:18" x14ac:dyDescent="0.25">
      <c r="A887" s="11">
        <v>61</v>
      </c>
      <c r="B887" s="11">
        <v>82</v>
      </c>
      <c r="C887" s="11">
        <v>143</v>
      </c>
      <c r="D887" s="11" t="s">
        <v>2206</v>
      </c>
      <c r="E887" s="2">
        <v>959.73</v>
      </c>
      <c r="F887" s="2" t="s">
        <v>6075</v>
      </c>
      <c r="G887" s="11"/>
      <c r="H887" s="11">
        <v>24</v>
      </c>
      <c r="I887" s="11">
        <v>7</v>
      </c>
      <c r="J887" s="12">
        <v>1.0000000000000001E-9</v>
      </c>
      <c r="K887" s="11">
        <v>959.8</v>
      </c>
      <c r="L887" s="11">
        <v>2</v>
      </c>
      <c r="M887" s="11">
        <f>($V$5/(Table414[[#This Row],[modified  Half Life]]*Table414[[#This Row],[Order of Magnatude]]))</f>
        <v>0</v>
      </c>
      <c r="N887" s="11"/>
      <c r="O887" s="11"/>
      <c r="P887" s="11"/>
      <c r="Q887" s="11"/>
      <c r="R887" s="11"/>
    </row>
    <row r="888" spans="1:18" x14ac:dyDescent="0.25">
      <c r="A888" s="10">
        <v>61</v>
      </c>
      <c r="B888" s="10">
        <v>84</v>
      </c>
      <c r="C888" s="10">
        <v>145</v>
      </c>
      <c r="D888" s="10" t="s">
        <v>2206</v>
      </c>
      <c r="E888" s="2">
        <v>794.6</v>
      </c>
      <c r="F888" s="2" t="s">
        <v>6066</v>
      </c>
      <c r="G888" s="10"/>
      <c r="H888" s="10">
        <v>17.100000000000001</v>
      </c>
      <c r="I888" s="10">
        <v>10</v>
      </c>
      <c r="J888" s="13">
        <v>1.0000000000000001E-9</v>
      </c>
      <c r="K888" s="10">
        <v>-44.2</v>
      </c>
      <c r="L888" s="10"/>
      <c r="M888" s="10">
        <f>($V$5/(Table414[[#This Row],[modified  Half Life]]*Table414[[#This Row],[Order of Magnatude]]))</f>
        <v>0</v>
      </c>
      <c r="N888" s="10"/>
      <c r="O888" s="10"/>
      <c r="P888" s="10"/>
      <c r="Q888" s="10"/>
      <c r="R888" s="10"/>
    </row>
    <row r="889" spans="1:18" x14ac:dyDescent="0.25">
      <c r="A889" s="10">
        <v>61</v>
      </c>
      <c r="B889" s="10">
        <v>84</v>
      </c>
      <c r="C889" s="10">
        <v>145</v>
      </c>
      <c r="D889" s="10" t="s">
        <v>2206</v>
      </c>
      <c r="E889" s="2">
        <v>794.6</v>
      </c>
      <c r="F889" s="2" t="s">
        <v>6066</v>
      </c>
      <c r="G889" s="10"/>
      <c r="H889" s="10">
        <v>17.100000000000001</v>
      </c>
      <c r="I889" s="10">
        <v>10</v>
      </c>
      <c r="J889" s="13">
        <v>1.0000000000000001E-9</v>
      </c>
      <c r="K889" s="10">
        <v>733.4</v>
      </c>
      <c r="L889" s="10">
        <v>3</v>
      </c>
      <c r="M889" s="10">
        <f>($V$5/(Table414[[#This Row],[modified  Half Life]]*Table414[[#This Row],[Order of Magnatude]]))</f>
        <v>0</v>
      </c>
      <c r="N889" s="10"/>
      <c r="O889" s="10"/>
      <c r="P889" s="10"/>
      <c r="Q889" s="10"/>
      <c r="R889" s="10"/>
    </row>
    <row r="890" spans="1:18" x14ac:dyDescent="0.25">
      <c r="A890" s="11">
        <v>61</v>
      </c>
      <c r="B890" s="11">
        <v>84</v>
      </c>
      <c r="C890" s="11">
        <v>145</v>
      </c>
      <c r="D890" s="11" t="s">
        <v>2206</v>
      </c>
      <c r="E890" s="2">
        <v>794.6</v>
      </c>
      <c r="F890" s="2" t="s">
        <v>6066</v>
      </c>
      <c r="G890" s="11"/>
      <c r="H890" s="11">
        <v>17.100000000000001</v>
      </c>
      <c r="I890" s="11">
        <v>10</v>
      </c>
      <c r="J890" s="12">
        <v>1.0000000000000001E-9</v>
      </c>
      <c r="K890" s="11">
        <v>794.6</v>
      </c>
      <c r="L890" s="11">
        <v>5</v>
      </c>
      <c r="M890" s="11">
        <f>($V$5/(Table414[[#This Row],[modified  Half Life]]*Table414[[#This Row],[Order of Magnatude]]))</f>
        <v>0</v>
      </c>
      <c r="N890" s="11"/>
      <c r="O890" s="11"/>
      <c r="P890" s="11"/>
      <c r="Q890" s="11"/>
      <c r="R890" s="11"/>
    </row>
    <row r="891" spans="1:18" x14ac:dyDescent="0.25">
      <c r="A891" s="10">
        <v>61</v>
      </c>
      <c r="B891" s="10">
        <v>84</v>
      </c>
      <c r="C891" s="10">
        <v>145</v>
      </c>
      <c r="D891" s="10" t="s">
        <v>2206</v>
      </c>
      <c r="E891" s="2">
        <v>794.6</v>
      </c>
      <c r="F891" s="2" t="s">
        <v>6066</v>
      </c>
      <c r="G891" s="10"/>
      <c r="H891" s="10">
        <v>17.100000000000001</v>
      </c>
      <c r="I891" s="10">
        <v>10</v>
      </c>
      <c r="J891" s="13">
        <v>1.0000000000000001E-9</v>
      </c>
      <c r="K891" s="10">
        <v>80.7</v>
      </c>
      <c r="L891" s="10">
        <v>3</v>
      </c>
      <c r="M891" s="10">
        <f>($V$5/(Table414[[#This Row],[modified  Half Life]]*Table414[[#This Row],[Order of Magnatude]]))</f>
        <v>0</v>
      </c>
      <c r="N891" s="10"/>
      <c r="O891" s="10"/>
      <c r="P891" s="10"/>
      <c r="Q891" s="10"/>
      <c r="R891" s="10"/>
    </row>
    <row r="892" spans="1:18" x14ac:dyDescent="0.25">
      <c r="A892" s="10">
        <v>61</v>
      </c>
      <c r="B892" s="10">
        <v>86</v>
      </c>
      <c r="C892" s="10">
        <v>147</v>
      </c>
      <c r="D892" s="10" t="s">
        <v>2206</v>
      </c>
      <c r="E892" s="2">
        <v>649.14</v>
      </c>
      <c r="F892" s="2" t="s">
        <v>6071</v>
      </c>
      <c r="G892" s="10"/>
      <c r="H892" s="10">
        <v>27</v>
      </c>
      <c r="I892" s="10">
        <v>3</v>
      </c>
      <c r="J892" s="13">
        <v>1.0000000000000001E-9</v>
      </c>
      <c r="K892" s="10">
        <v>117.98</v>
      </c>
      <c r="L892" s="10" t="s">
        <v>3183</v>
      </c>
      <c r="M892" s="10">
        <f>($V$5/(Table414[[#This Row],[modified  Half Life]]*Table414[[#This Row],[Order of Magnatude]]))</f>
        <v>0</v>
      </c>
      <c r="N892" s="10"/>
      <c r="O892" s="10"/>
      <c r="P892" s="10"/>
      <c r="Q892" s="10"/>
      <c r="R892" s="10"/>
    </row>
    <row r="893" spans="1:18" x14ac:dyDescent="0.25">
      <c r="A893" s="11">
        <v>61</v>
      </c>
      <c r="B893" s="11">
        <v>86</v>
      </c>
      <c r="C893" s="11">
        <v>147</v>
      </c>
      <c r="D893" s="11" t="s">
        <v>2206</v>
      </c>
      <c r="E893" s="2">
        <v>649.14</v>
      </c>
      <c r="F893" s="2" t="s">
        <v>6071</v>
      </c>
      <c r="G893" s="11"/>
      <c r="H893" s="11">
        <v>27</v>
      </c>
      <c r="I893" s="11">
        <v>3</v>
      </c>
      <c r="J893" s="12">
        <v>1.0000000000000001E-9</v>
      </c>
      <c r="K893" s="11">
        <v>159.69999999999999</v>
      </c>
      <c r="L893" s="11" t="s">
        <v>3185</v>
      </c>
      <c r="M893" s="11">
        <f>($V$5/(Table414[[#This Row],[modified  Half Life]]*Table414[[#This Row],[Order of Magnatude]]))</f>
        <v>0</v>
      </c>
      <c r="N893" s="11"/>
      <c r="O893" s="11"/>
      <c r="P893" s="11"/>
      <c r="Q893" s="11"/>
      <c r="R893" s="11"/>
    </row>
    <row r="894" spans="1:18" x14ac:dyDescent="0.25">
      <c r="A894" s="11">
        <v>61</v>
      </c>
      <c r="B894" s="11">
        <v>86</v>
      </c>
      <c r="C894" s="11">
        <v>147</v>
      </c>
      <c r="D894" s="11" t="s">
        <v>2206</v>
      </c>
      <c r="E894" s="2">
        <v>649.14</v>
      </c>
      <c r="F894" s="2" t="s">
        <v>6071</v>
      </c>
      <c r="G894" s="11"/>
      <c r="H894" s="11">
        <v>27</v>
      </c>
      <c r="I894" s="11">
        <v>3</v>
      </c>
      <c r="J894" s="12">
        <v>1.0000000000000001E-9</v>
      </c>
      <c r="K894" s="11">
        <v>241.2</v>
      </c>
      <c r="L894" s="11">
        <v>2</v>
      </c>
      <c r="M894" s="11">
        <f>($V$5/(Table414[[#This Row],[modified  Half Life]]*Table414[[#This Row],[Order of Magnatude]]))</f>
        <v>0</v>
      </c>
      <c r="N894" s="11"/>
      <c r="O894" s="11"/>
      <c r="P894" s="11"/>
      <c r="Q894" s="11"/>
      <c r="R894" s="11"/>
    </row>
    <row r="895" spans="1:18" x14ac:dyDescent="0.25">
      <c r="A895" s="10">
        <v>61</v>
      </c>
      <c r="B895" s="10">
        <v>86</v>
      </c>
      <c r="C895" s="10">
        <v>147</v>
      </c>
      <c r="D895" s="10" t="s">
        <v>2206</v>
      </c>
      <c r="E895" s="2">
        <v>649.14</v>
      </c>
      <c r="F895" s="2" t="s">
        <v>6071</v>
      </c>
      <c r="G895" s="10"/>
      <c r="H895" s="10">
        <v>27</v>
      </c>
      <c r="I895" s="10">
        <v>3</v>
      </c>
      <c r="J895" s="13">
        <v>1.0000000000000001E-9</v>
      </c>
      <c r="K895" s="10">
        <v>649.04</v>
      </c>
      <c r="L895" s="10">
        <v>8</v>
      </c>
      <c r="M895" s="10">
        <f>($V$5/(Table414[[#This Row],[modified  Half Life]]*Table414[[#This Row],[Order of Magnatude]]))</f>
        <v>0</v>
      </c>
      <c r="N895" s="10"/>
      <c r="O895" s="10"/>
      <c r="P895" s="10"/>
      <c r="Q895" s="10"/>
      <c r="R895" s="10"/>
    </row>
    <row r="896" spans="1:18" x14ac:dyDescent="0.25">
      <c r="A896" s="10">
        <v>84</v>
      </c>
      <c r="B896" s="10">
        <v>112</v>
      </c>
      <c r="C896" s="10">
        <v>196</v>
      </c>
      <c r="D896" s="10" t="s">
        <v>4745</v>
      </c>
      <c r="E896" s="2">
        <v>2493.9</v>
      </c>
      <c r="F896" s="2" t="s">
        <v>6066</v>
      </c>
      <c r="G896" s="10"/>
      <c r="H896" s="10">
        <v>856</v>
      </c>
      <c r="I896" s="11">
        <v>17</v>
      </c>
      <c r="J896" s="12">
        <v>1.0000000000000001E-9</v>
      </c>
      <c r="K896" s="10">
        <v>198</v>
      </c>
      <c r="L896" s="11"/>
      <c r="M896" s="11">
        <f>($V$5/(Table414[[#This Row],[modified  Half Life]]*Table414[[#This Row],[Order of Magnatude]]))</f>
        <v>0</v>
      </c>
      <c r="N896" s="11"/>
      <c r="O896" s="11"/>
      <c r="P896" s="11"/>
      <c r="Q896" s="11"/>
      <c r="R896" s="11"/>
    </row>
    <row r="897" spans="1:18" x14ac:dyDescent="0.25">
      <c r="A897" s="10">
        <v>84</v>
      </c>
      <c r="B897" s="10">
        <v>112</v>
      </c>
      <c r="C897" s="10">
        <v>196</v>
      </c>
      <c r="D897" s="10" t="s">
        <v>4745</v>
      </c>
      <c r="E897" s="2">
        <v>2493.9</v>
      </c>
      <c r="F897" s="2" t="s">
        <v>6066</v>
      </c>
      <c r="G897" s="10"/>
      <c r="H897" s="10">
        <v>856</v>
      </c>
      <c r="I897" s="11">
        <v>17</v>
      </c>
      <c r="J897" s="12">
        <v>1.0000000000000001E-9</v>
      </c>
      <c r="K897" s="10">
        <v>552</v>
      </c>
      <c r="L897" s="11"/>
      <c r="M897" s="11">
        <f>($V$5/(Table414[[#This Row],[modified  Half Life]]*Table414[[#This Row],[Order of Magnatude]]))</f>
        <v>0</v>
      </c>
      <c r="N897" s="11"/>
      <c r="O897" s="11"/>
      <c r="P897" s="11"/>
      <c r="Q897" s="11"/>
      <c r="R897" s="11"/>
    </row>
    <row r="898" spans="1:18" x14ac:dyDescent="0.25">
      <c r="A898" s="10">
        <v>84</v>
      </c>
      <c r="B898" s="10">
        <v>114</v>
      </c>
      <c r="C898" s="10">
        <v>198</v>
      </c>
      <c r="D898" s="10" t="s">
        <v>4745</v>
      </c>
      <c r="E898" s="2">
        <v>1853.63</v>
      </c>
      <c r="F898" s="2" t="s">
        <v>6081</v>
      </c>
      <c r="G898" s="10"/>
      <c r="H898" s="10">
        <v>29</v>
      </c>
      <c r="I898" s="11">
        <v>2</v>
      </c>
      <c r="J898" s="12">
        <v>1.0000000000000001E-9</v>
      </c>
      <c r="K898" s="10">
        <v>136.1</v>
      </c>
      <c r="L898" s="11" t="s">
        <v>6068</v>
      </c>
      <c r="M898" s="11">
        <f>($V$5/(Table414[[#This Row],[modified  Half Life]]*Table414[[#This Row],[Order of Magnatude]]))</f>
        <v>0</v>
      </c>
      <c r="N898" s="11"/>
      <c r="O898" s="11"/>
      <c r="P898" s="11"/>
      <c r="Q898" s="11"/>
      <c r="R898" s="11"/>
    </row>
    <row r="899" spans="1:18" x14ac:dyDescent="0.25">
      <c r="A899" s="10">
        <v>84</v>
      </c>
      <c r="B899" s="10">
        <v>114</v>
      </c>
      <c r="C899" s="10">
        <v>198</v>
      </c>
      <c r="D899" s="10" t="s">
        <v>4745</v>
      </c>
      <c r="E899" s="2">
        <v>2565.92</v>
      </c>
      <c r="F899" s="2" t="s">
        <v>6084</v>
      </c>
      <c r="G899" s="10"/>
      <c r="H899" s="10">
        <v>200</v>
      </c>
      <c r="I899" s="11">
        <v>20</v>
      </c>
      <c r="J899" s="12">
        <v>1.0000000000000001E-9</v>
      </c>
      <c r="K899" s="10">
        <v>241.2</v>
      </c>
      <c r="L899" s="11" t="s">
        <v>6068</v>
      </c>
      <c r="M899" s="11">
        <f>($V$5/(Table414[[#This Row],[modified  Half Life]]*Table414[[#This Row],[Order of Magnatude]]))</f>
        <v>0</v>
      </c>
      <c r="N899" s="11"/>
      <c r="O899" s="11"/>
      <c r="P899" s="11"/>
      <c r="Q899" s="11"/>
      <c r="R899" s="11"/>
    </row>
    <row r="900" spans="1:18" x14ac:dyDescent="0.25">
      <c r="A900" s="10">
        <v>84</v>
      </c>
      <c r="B900" s="10">
        <v>114</v>
      </c>
      <c r="C900" s="10">
        <v>198</v>
      </c>
      <c r="D900" s="10" t="s">
        <v>4745</v>
      </c>
      <c r="E900" s="2">
        <v>2565.92</v>
      </c>
      <c r="F900" s="2" t="s">
        <v>6084</v>
      </c>
      <c r="G900" s="10"/>
      <c r="H900" s="10">
        <v>200</v>
      </c>
      <c r="I900" s="11">
        <v>20</v>
      </c>
      <c r="J900" s="12">
        <v>1.0000000000000001E-9</v>
      </c>
      <c r="K900" s="10">
        <v>712.3</v>
      </c>
      <c r="L900" s="11" t="s">
        <v>6067</v>
      </c>
      <c r="M900" s="11">
        <f>($V$5/(Table414[[#This Row],[modified  Half Life]]*Table414[[#This Row],[Order of Magnatude]]))</f>
        <v>0</v>
      </c>
      <c r="N900" s="11"/>
      <c r="O900" s="11"/>
      <c r="P900" s="11"/>
      <c r="Q900" s="11"/>
      <c r="R900" s="11"/>
    </row>
    <row r="901" spans="1:18" x14ac:dyDescent="0.25">
      <c r="A901" s="10">
        <v>84</v>
      </c>
      <c r="B901" s="10">
        <v>116</v>
      </c>
      <c r="C901" s="10">
        <v>200</v>
      </c>
      <c r="D901" s="10" t="s">
        <v>4745</v>
      </c>
      <c r="E901" s="2">
        <v>1773.6</v>
      </c>
      <c r="F901" s="2" t="s">
        <v>6065</v>
      </c>
      <c r="G901" s="10"/>
      <c r="H901" s="10">
        <v>61</v>
      </c>
      <c r="I901" s="11">
        <v>3</v>
      </c>
      <c r="J901" s="12">
        <v>1.0000000000000001E-9</v>
      </c>
      <c r="K901" s="10">
        <v>12.3</v>
      </c>
      <c r="L901" s="11" t="s">
        <v>6066</v>
      </c>
      <c r="M901" s="11">
        <f>($V$5/(Table414[[#This Row],[modified  Half Life]]*Table414[[#This Row],[Order of Magnatude]]))</f>
        <v>0</v>
      </c>
      <c r="N901" s="11"/>
      <c r="O901" s="11"/>
      <c r="P901" s="11"/>
      <c r="Q901" s="11"/>
      <c r="R901" s="11"/>
    </row>
    <row r="902" spans="1:18" x14ac:dyDescent="0.25">
      <c r="A902" s="10">
        <v>84</v>
      </c>
      <c r="B902" s="10">
        <v>116</v>
      </c>
      <c r="C902" s="10">
        <v>200</v>
      </c>
      <c r="D902" s="10" t="s">
        <v>4745</v>
      </c>
      <c r="E902" s="2">
        <v>2596.1</v>
      </c>
      <c r="F902" s="2" t="s">
        <v>6065</v>
      </c>
      <c r="G902" s="10"/>
      <c r="H902" s="10">
        <v>100</v>
      </c>
      <c r="I902" s="11">
        <v>10</v>
      </c>
      <c r="J902" s="12">
        <v>1.0000000000000001E-9</v>
      </c>
      <c r="K902" s="10">
        <v>334.8</v>
      </c>
      <c r="L902" s="11" t="s">
        <v>6067</v>
      </c>
      <c r="M902" s="11">
        <f>($V$5/(Table414[[#This Row],[modified  Half Life]]*Table414[[#This Row],[Order of Magnatude]]))</f>
        <v>0</v>
      </c>
      <c r="N902" s="11"/>
      <c r="O902" s="11"/>
      <c r="P902" s="11"/>
      <c r="Q902" s="11"/>
      <c r="R902" s="11"/>
    </row>
    <row r="903" spans="1:18" x14ac:dyDescent="0.25">
      <c r="A903" s="10">
        <v>84</v>
      </c>
      <c r="B903" s="10">
        <v>116</v>
      </c>
      <c r="C903" s="10">
        <v>200</v>
      </c>
      <c r="D903" s="10" t="s">
        <v>4745</v>
      </c>
      <c r="E903" s="2">
        <v>2596.1</v>
      </c>
      <c r="F903" s="2" t="s">
        <v>6065</v>
      </c>
      <c r="G903" s="10"/>
      <c r="H903" s="10">
        <v>100</v>
      </c>
      <c r="I903" s="11">
        <v>10</v>
      </c>
      <c r="J903" s="12">
        <v>1.0000000000000001E-9</v>
      </c>
      <c r="K903" s="10">
        <v>822.5</v>
      </c>
      <c r="L903" s="11" t="s">
        <v>6067</v>
      </c>
      <c r="M903" s="11">
        <f>($V$5/(Table414[[#This Row],[modified  Half Life]]*Table414[[#This Row],[Order of Magnatude]]))</f>
        <v>0</v>
      </c>
      <c r="N903" s="11"/>
      <c r="O903" s="11"/>
      <c r="P903" s="11"/>
      <c r="Q903" s="11"/>
      <c r="R903" s="11"/>
    </row>
    <row r="904" spans="1:18" x14ac:dyDescent="0.25">
      <c r="A904" s="10">
        <v>84</v>
      </c>
      <c r="B904" s="10">
        <v>118</v>
      </c>
      <c r="C904" s="10">
        <v>202</v>
      </c>
      <c r="D904" s="10" t="s">
        <v>4745</v>
      </c>
      <c r="E904" s="2" t="s">
        <v>5103</v>
      </c>
      <c r="F904" s="2"/>
      <c r="G904" s="10"/>
      <c r="H904" s="10">
        <v>85</v>
      </c>
      <c r="I904" s="11">
        <v>10</v>
      </c>
      <c r="J904" s="12">
        <v>1.0000000000000001E-9</v>
      </c>
      <c r="K904" s="10">
        <v>386</v>
      </c>
      <c r="L904" s="11" t="s">
        <v>6072</v>
      </c>
      <c r="M904" s="11">
        <f>($V$5/(Table414[[#This Row],[modified  Half Life]]*Table414[[#This Row],[Order of Magnatude]]))</f>
        <v>0</v>
      </c>
      <c r="N904" s="11"/>
      <c r="O904" s="11"/>
      <c r="P904" s="11"/>
      <c r="Q904" s="11"/>
      <c r="R904" s="11"/>
    </row>
    <row r="905" spans="1:18" x14ac:dyDescent="0.25">
      <c r="A905" s="10">
        <v>84</v>
      </c>
      <c r="B905" s="10">
        <v>118</v>
      </c>
      <c r="C905" s="10">
        <v>202</v>
      </c>
      <c r="D905" s="10" t="s">
        <v>4745</v>
      </c>
      <c r="E905" s="2" t="s">
        <v>5103</v>
      </c>
      <c r="F905" s="2"/>
      <c r="G905" s="10"/>
      <c r="H905" s="10">
        <v>85</v>
      </c>
      <c r="I905" s="11">
        <v>10</v>
      </c>
      <c r="J905" s="12">
        <v>1.0000000000000001E-9</v>
      </c>
      <c r="K905" s="10">
        <v>912.5</v>
      </c>
      <c r="L905" s="11" t="s">
        <v>6072</v>
      </c>
      <c r="M905" s="11">
        <f>($V$5/(Table414[[#This Row],[modified  Half Life]]*Table414[[#This Row],[Order of Magnatude]]))</f>
        <v>0</v>
      </c>
      <c r="N905" s="11"/>
      <c r="O905" s="11"/>
      <c r="P905" s="11"/>
      <c r="Q905" s="11"/>
      <c r="R905" s="11"/>
    </row>
    <row r="906" spans="1:18" x14ac:dyDescent="0.25">
      <c r="A906" s="10">
        <v>84</v>
      </c>
      <c r="B906" s="10">
        <v>118</v>
      </c>
      <c r="C906" s="10">
        <v>202</v>
      </c>
      <c r="D906" s="10" t="s">
        <v>4745</v>
      </c>
      <c r="E906" s="2" t="s">
        <v>5107</v>
      </c>
      <c r="F906" s="2"/>
      <c r="G906" s="10"/>
      <c r="H906" s="10">
        <v>19</v>
      </c>
      <c r="I906" s="11">
        <v>4</v>
      </c>
      <c r="J906" s="12">
        <v>1.0000000000000001E-9</v>
      </c>
      <c r="K906" s="10">
        <v>143.1</v>
      </c>
      <c r="L906" s="11" t="s">
        <v>6072</v>
      </c>
      <c r="M906" s="11">
        <f>($V$5/(Table414[[#This Row],[modified  Half Life]]*Table414[[#This Row],[Order of Magnatude]]))</f>
        <v>0</v>
      </c>
      <c r="N906" s="11"/>
      <c r="O906" s="11"/>
      <c r="P906" s="11"/>
      <c r="Q906" s="11"/>
      <c r="R906" s="11"/>
    </row>
    <row r="907" spans="1:18" x14ac:dyDescent="0.25">
      <c r="A907" s="10">
        <v>84</v>
      </c>
      <c r="B907" s="10">
        <v>118</v>
      </c>
      <c r="C907" s="10">
        <v>202</v>
      </c>
      <c r="D907" s="10" t="s">
        <v>4745</v>
      </c>
      <c r="E907" s="2" t="s">
        <v>5107</v>
      </c>
      <c r="F907" s="2"/>
      <c r="G907" s="10"/>
      <c r="H907" s="10">
        <v>19</v>
      </c>
      <c r="I907" s="11">
        <v>4</v>
      </c>
      <c r="J907" s="12">
        <v>1.0000000000000001E-9</v>
      </c>
      <c r="K907" s="10">
        <v>436.4</v>
      </c>
      <c r="L907" s="11" t="s">
        <v>6072</v>
      </c>
      <c r="M907" s="11">
        <f>($V$5/(Table414[[#This Row],[modified  Half Life]]*Table414[[#This Row],[Order of Magnatude]]))</f>
        <v>0</v>
      </c>
      <c r="N907" s="11"/>
      <c r="O907" s="11"/>
      <c r="P907" s="11"/>
      <c r="Q907" s="11"/>
      <c r="R907" s="11"/>
    </row>
    <row r="908" spans="1:18" x14ac:dyDescent="0.25">
      <c r="A908" s="10">
        <v>84</v>
      </c>
      <c r="B908" s="10">
        <v>118</v>
      </c>
      <c r="C908" s="10">
        <v>202</v>
      </c>
      <c r="D908" s="10" t="s">
        <v>4745</v>
      </c>
      <c r="E908" s="2" t="s">
        <v>5111</v>
      </c>
      <c r="F908" s="2"/>
      <c r="G908" s="10"/>
      <c r="H908" s="10">
        <v>11</v>
      </c>
      <c r="I908" s="11">
        <v>3</v>
      </c>
      <c r="J908" s="12">
        <v>1.0000000000000001E-9</v>
      </c>
      <c r="K908" s="10">
        <v>138.30000000000001</v>
      </c>
      <c r="L908" s="11" t="s">
        <v>6072</v>
      </c>
      <c r="M908" s="11">
        <f>($V$5/(Table414[[#This Row],[modified  Half Life]]*Table414[[#This Row],[Order of Magnatude]]))</f>
        <v>0</v>
      </c>
      <c r="N908" s="11"/>
      <c r="O908" s="11"/>
      <c r="P908" s="11"/>
      <c r="Q908" s="11"/>
      <c r="R908" s="11"/>
    </row>
    <row r="909" spans="1:18" x14ac:dyDescent="0.25">
      <c r="A909" s="10">
        <v>84</v>
      </c>
      <c r="B909" s="10">
        <v>119</v>
      </c>
      <c r="C909" s="10">
        <v>203</v>
      </c>
      <c r="D909" s="10" t="s">
        <v>4745</v>
      </c>
      <c r="E909" s="2">
        <v>2789.1</v>
      </c>
      <c r="F909" s="2" t="s">
        <v>6068</v>
      </c>
      <c r="G909" s="10"/>
      <c r="H909" s="10">
        <v>200</v>
      </c>
      <c r="I909" s="11"/>
      <c r="J909" s="12">
        <v>1.0000000000000001E-9</v>
      </c>
      <c r="K909" s="10">
        <v>182.5</v>
      </c>
      <c r="L909" s="11"/>
      <c r="M909" s="11">
        <f>($V$5/(Table414[[#This Row],[modified  Half Life]]*Table414[[#This Row],[Order of Magnatude]]))</f>
        <v>0</v>
      </c>
      <c r="N909" s="11"/>
      <c r="O909" s="11"/>
      <c r="P909" s="11"/>
      <c r="Q909" s="11"/>
      <c r="R909" s="11"/>
    </row>
    <row r="910" spans="1:18" x14ac:dyDescent="0.25">
      <c r="A910" s="10">
        <v>84</v>
      </c>
      <c r="B910" s="10">
        <v>119</v>
      </c>
      <c r="C910" s="10">
        <v>203</v>
      </c>
      <c r="D910" s="10" t="s">
        <v>4745</v>
      </c>
      <c r="E910" s="2">
        <v>2789.1</v>
      </c>
      <c r="F910" s="2" t="s">
        <v>6068</v>
      </c>
      <c r="G910" s="10"/>
      <c r="H910" s="10">
        <v>12</v>
      </c>
      <c r="I910" s="11">
        <v>2</v>
      </c>
      <c r="J910" s="12">
        <v>1.0000000000000001E-9</v>
      </c>
      <c r="K910" s="10">
        <v>289.3</v>
      </c>
      <c r="L910" s="11" t="s">
        <v>6067</v>
      </c>
      <c r="M910" s="11">
        <f>($V$5/(Table414[[#This Row],[modified  Half Life]]*Table414[[#This Row],[Order of Magnatude]]))</f>
        <v>0</v>
      </c>
      <c r="N910" s="11"/>
      <c r="O910" s="11"/>
      <c r="P910" s="11"/>
      <c r="Q910" s="11"/>
      <c r="R910" s="11"/>
    </row>
    <row r="911" spans="1:18" x14ac:dyDescent="0.25">
      <c r="A911" s="10">
        <v>84</v>
      </c>
      <c r="B911" s="10">
        <v>119</v>
      </c>
      <c r="C911" s="10">
        <v>203</v>
      </c>
      <c r="D911" s="10" t="s">
        <v>4745</v>
      </c>
      <c r="E911" s="2">
        <v>641.64</v>
      </c>
      <c r="F911" s="2" t="s">
        <v>6082</v>
      </c>
      <c r="G911" s="10"/>
      <c r="H911" s="10">
        <v>12</v>
      </c>
      <c r="I911" s="11">
        <v>2</v>
      </c>
      <c r="J911" s="12">
        <v>1.0000000000000001E-9</v>
      </c>
      <c r="K911" s="10">
        <v>303.5</v>
      </c>
      <c r="L911" s="11" t="s">
        <v>6067</v>
      </c>
      <c r="M911" s="11">
        <f>($V$5/(Table414[[#This Row],[modified  Half Life]]*Table414[[#This Row],[Order of Magnatude]]))</f>
        <v>0</v>
      </c>
      <c r="N911" s="11"/>
      <c r="O911" s="11"/>
      <c r="P911" s="11"/>
      <c r="Q911" s="11"/>
      <c r="R911" s="11"/>
    </row>
    <row r="912" spans="1:18" x14ac:dyDescent="0.25">
      <c r="A912" s="10">
        <v>84</v>
      </c>
      <c r="B912" s="10">
        <v>119</v>
      </c>
      <c r="C912" s="10">
        <v>203</v>
      </c>
      <c r="D912" s="10" t="s">
        <v>4745</v>
      </c>
      <c r="E912" s="2">
        <v>641.64</v>
      </c>
      <c r="F912" s="2" t="s">
        <v>6082</v>
      </c>
      <c r="G912" s="10"/>
      <c r="H912" s="10">
        <v>12</v>
      </c>
      <c r="I912" s="11">
        <v>2</v>
      </c>
      <c r="J912" s="12">
        <v>1.0000000000000001E-9</v>
      </c>
      <c r="K912" s="10">
        <v>385.1</v>
      </c>
      <c r="L912" s="11" t="s">
        <v>6067</v>
      </c>
      <c r="M912" s="11">
        <f>($V$5/(Table414[[#This Row],[modified  Half Life]]*Table414[[#This Row],[Order of Magnatude]]))</f>
        <v>0</v>
      </c>
      <c r="N912" s="11"/>
      <c r="O912" s="11"/>
      <c r="P912" s="11"/>
      <c r="Q912" s="11"/>
      <c r="R912" s="11"/>
    </row>
    <row r="913" spans="1:18" x14ac:dyDescent="0.25">
      <c r="A913" s="10">
        <v>84</v>
      </c>
      <c r="B913" s="10">
        <v>120</v>
      </c>
      <c r="C913" s="10">
        <v>204</v>
      </c>
      <c r="D913" s="10" t="s">
        <v>4745</v>
      </c>
      <c r="E913" s="2">
        <v>1639.03</v>
      </c>
      <c r="F913" s="2" t="s">
        <v>6071</v>
      </c>
      <c r="G913" s="10"/>
      <c r="H913" s="10">
        <v>157</v>
      </c>
      <c r="I913" s="11">
        <v>3</v>
      </c>
      <c r="J913" s="12">
        <v>1.0000000000000001E-9</v>
      </c>
      <c r="K913" s="10">
        <v>-12.1</v>
      </c>
      <c r="L913" s="11"/>
      <c r="M913" s="11">
        <f>($V$5/(Table414[[#This Row],[modified  Half Life]]*Table414[[#This Row],[Order of Magnatude]]))</f>
        <v>0</v>
      </c>
      <c r="N913" s="11"/>
      <c r="O913" s="11"/>
      <c r="P913" s="11"/>
      <c r="Q913" s="11"/>
      <c r="R913" s="11"/>
    </row>
    <row r="914" spans="1:18" x14ac:dyDescent="0.25">
      <c r="A914" s="10">
        <v>84</v>
      </c>
      <c r="B914" s="10">
        <v>120</v>
      </c>
      <c r="C914" s="10">
        <v>204</v>
      </c>
      <c r="D914" s="10" t="s">
        <v>4745</v>
      </c>
      <c r="E914" s="2">
        <v>2227.33</v>
      </c>
      <c r="F914" s="2" t="s">
        <v>6071</v>
      </c>
      <c r="G914" s="10"/>
      <c r="H914" s="10">
        <v>15.6</v>
      </c>
      <c r="I914" s="11">
        <v>5</v>
      </c>
      <c r="J914" s="12">
        <v>1.0000000000000001E-9</v>
      </c>
      <c r="K914" s="10">
        <v>588.29999999999995</v>
      </c>
      <c r="L914" s="11" t="s">
        <v>6068</v>
      </c>
      <c r="M914" s="11">
        <f>($V$5/(Table414[[#This Row],[modified  Half Life]]*Table414[[#This Row],[Order of Magnatude]]))</f>
        <v>0</v>
      </c>
      <c r="N914" s="11"/>
      <c r="O914" s="11"/>
      <c r="P914" s="11"/>
      <c r="Q914" s="11"/>
      <c r="R914" s="11"/>
    </row>
    <row r="915" spans="1:18" x14ac:dyDescent="0.25">
      <c r="A915" s="10">
        <v>84</v>
      </c>
      <c r="B915" s="10">
        <v>120</v>
      </c>
      <c r="C915" s="10">
        <v>204</v>
      </c>
      <c r="D915" s="10" t="s">
        <v>4745</v>
      </c>
      <c r="E915" s="2">
        <v>3564.1</v>
      </c>
      <c r="F915" s="2" t="s">
        <v>6072</v>
      </c>
      <c r="G915" s="10"/>
      <c r="H915" s="10">
        <v>11.5</v>
      </c>
      <c r="I915" s="11">
        <v>9</v>
      </c>
      <c r="J915" s="12">
        <v>1.0000000000000001E-9</v>
      </c>
      <c r="K915" s="10">
        <v>124.8</v>
      </c>
      <c r="L915" s="11" t="s">
        <v>6065</v>
      </c>
      <c r="M915" s="11">
        <f>($V$5/(Table414[[#This Row],[modified  Half Life]]*Table414[[#This Row],[Order of Magnatude]]))</f>
        <v>0</v>
      </c>
      <c r="N915" s="11"/>
      <c r="O915" s="11"/>
      <c r="P915" s="11"/>
      <c r="Q915" s="11"/>
      <c r="R915" s="11"/>
    </row>
    <row r="916" spans="1:18" x14ac:dyDescent="0.25">
      <c r="A916" s="10">
        <v>84</v>
      </c>
      <c r="B916" s="10">
        <v>121</v>
      </c>
      <c r="C916" s="10">
        <v>205</v>
      </c>
      <c r="D916" s="10" t="s">
        <v>4745</v>
      </c>
      <c r="E916" s="2">
        <v>143.166</v>
      </c>
      <c r="F916" s="2" t="s">
        <v>6076</v>
      </c>
      <c r="G916" s="10"/>
      <c r="H916" s="10">
        <v>310</v>
      </c>
      <c r="I916" s="11">
        <v>60</v>
      </c>
      <c r="J916" s="12">
        <v>1.0000000000000001E-9</v>
      </c>
      <c r="K916" s="10">
        <v>143.166</v>
      </c>
      <c r="L916" s="11" t="s">
        <v>6076</v>
      </c>
      <c r="M916" s="11">
        <f>($V$5/(Table414[[#This Row],[modified  Half Life]]*Table414[[#This Row],[Order of Magnatude]]))</f>
        <v>0</v>
      </c>
      <c r="N916" s="11"/>
      <c r="O916" s="11"/>
      <c r="P916" s="11"/>
      <c r="Q916" s="11"/>
      <c r="R916" s="11"/>
    </row>
    <row r="917" spans="1:18" x14ac:dyDescent="0.25">
      <c r="A917" s="10">
        <v>84</v>
      </c>
      <c r="B917" s="10">
        <v>121</v>
      </c>
      <c r="C917" s="10">
        <v>205</v>
      </c>
      <c r="D917" s="10" t="s">
        <v>4745</v>
      </c>
      <c r="E917" s="2">
        <v>3087.2</v>
      </c>
      <c r="F917" s="2" t="s">
        <v>6066</v>
      </c>
      <c r="G917" s="10"/>
      <c r="H917" s="10">
        <v>115</v>
      </c>
      <c r="I917" s="11">
        <v>10</v>
      </c>
      <c r="J917" s="12">
        <v>1.0000000000000001E-9</v>
      </c>
      <c r="K917" s="10">
        <v>106.5</v>
      </c>
      <c r="L917" s="11" t="s">
        <v>6068</v>
      </c>
      <c r="M917" s="11">
        <f>($V$5/(Table414[[#This Row],[modified  Half Life]]*Table414[[#This Row],[Order of Magnatude]]))</f>
        <v>0</v>
      </c>
      <c r="N917" s="11"/>
      <c r="O917" s="11"/>
      <c r="P917" s="11"/>
      <c r="Q917" s="11"/>
      <c r="R917" s="11"/>
    </row>
    <row r="918" spans="1:18" x14ac:dyDescent="0.25">
      <c r="A918" s="10">
        <v>84</v>
      </c>
      <c r="B918" s="10">
        <v>121</v>
      </c>
      <c r="C918" s="10">
        <v>205</v>
      </c>
      <c r="D918" s="10" t="s">
        <v>4745</v>
      </c>
      <c r="E918" s="2">
        <v>3087.2</v>
      </c>
      <c r="F918" s="2" t="s">
        <v>6066</v>
      </c>
      <c r="G918" s="10"/>
      <c r="H918" s="10">
        <v>115</v>
      </c>
      <c r="I918" s="11">
        <v>10</v>
      </c>
      <c r="J918" s="12">
        <v>1.0000000000000001E-9</v>
      </c>
      <c r="K918" s="10">
        <v>260.3</v>
      </c>
      <c r="L918" s="11" t="s">
        <v>6068</v>
      </c>
      <c r="M918" s="11">
        <f>($V$5/(Table414[[#This Row],[modified  Half Life]]*Table414[[#This Row],[Order of Magnatude]]))</f>
        <v>0</v>
      </c>
      <c r="N918" s="11"/>
      <c r="O918" s="11"/>
      <c r="P918" s="11"/>
      <c r="Q918" s="11"/>
      <c r="R918" s="11"/>
    </row>
    <row r="919" spans="1:18" x14ac:dyDescent="0.25">
      <c r="A919" s="10">
        <v>84</v>
      </c>
      <c r="B919" s="10">
        <v>121</v>
      </c>
      <c r="C919" s="10">
        <v>205</v>
      </c>
      <c r="D919" s="10" t="s">
        <v>4745</v>
      </c>
      <c r="E919" s="2">
        <v>880.31</v>
      </c>
      <c r="F919" s="2" t="s">
        <v>6070</v>
      </c>
      <c r="G919" s="10"/>
      <c r="H919" s="10">
        <v>115</v>
      </c>
      <c r="I919" s="11">
        <v>10</v>
      </c>
      <c r="J919" s="12">
        <v>1.0000000000000001E-9</v>
      </c>
      <c r="K919" s="10">
        <v>374.8</v>
      </c>
      <c r="L919" s="11" t="s">
        <v>6068</v>
      </c>
      <c r="M919" s="11">
        <f>($V$5/(Table414[[#This Row],[modified  Half Life]]*Table414[[#This Row],[Order of Magnatude]]))</f>
        <v>0</v>
      </c>
      <c r="N919" s="11"/>
      <c r="O919" s="11"/>
      <c r="P919" s="11"/>
      <c r="Q919" s="11"/>
      <c r="R919" s="11"/>
    </row>
    <row r="920" spans="1:18" x14ac:dyDescent="0.25">
      <c r="A920" s="10">
        <v>84</v>
      </c>
      <c r="B920" s="10">
        <v>122</v>
      </c>
      <c r="C920" s="10">
        <v>206</v>
      </c>
      <c r="D920" s="10" t="s">
        <v>4745</v>
      </c>
      <c r="E920" s="2">
        <v>1585.9</v>
      </c>
      <c r="F920" s="2" t="s">
        <v>6078</v>
      </c>
      <c r="G920" s="10"/>
      <c r="H920" s="10">
        <v>232</v>
      </c>
      <c r="I920" s="11">
        <v>4</v>
      </c>
      <c r="J920" s="12">
        <v>1.0000000000000001E-9</v>
      </c>
      <c r="K920" s="10">
        <v>12.5</v>
      </c>
      <c r="L920" s="11" t="s">
        <v>6069</v>
      </c>
      <c r="M920" s="11">
        <f>($V$5/(Table414[[#This Row],[modified  Half Life]]*Table414[[#This Row],[Order of Magnatude]]))</f>
        <v>0</v>
      </c>
      <c r="N920" s="11"/>
      <c r="O920" s="11"/>
      <c r="P920" s="11"/>
      <c r="Q920" s="11"/>
      <c r="R920" s="11"/>
    </row>
    <row r="921" spans="1:18" x14ac:dyDescent="0.25">
      <c r="A921" s="10">
        <v>84</v>
      </c>
      <c r="B921" s="10">
        <v>123</v>
      </c>
      <c r="C921" s="10">
        <v>207</v>
      </c>
      <c r="D921" s="10" t="s">
        <v>4745</v>
      </c>
      <c r="E921" s="2">
        <v>1115.076</v>
      </c>
      <c r="F921" s="2" t="s">
        <v>6076</v>
      </c>
      <c r="G921" s="10"/>
      <c r="H921" s="10">
        <v>205</v>
      </c>
      <c r="I921" s="11">
        <v>10</v>
      </c>
      <c r="J921" s="12">
        <v>1.0000000000000001E-9</v>
      </c>
      <c r="K921" s="10">
        <v>68.55</v>
      </c>
      <c r="L921" s="11" t="s">
        <v>6068</v>
      </c>
      <c r="M921" s="11">
        <f>($V$5/(Table414[[#This Row],[modified  Half Life]]*Table414[[#This Row],[Order of Magnatude]]))</f>
        <v>0</v>
      </c>
      <c r="N921" s="11"/>
      <c r="O921" s="11"/>
      <c r="P921" s="11"/>
      <c r="Q921" s="11"/>
      <c r="R921" s="11"/>
    </row>
    <row r="922" spans="1:18" x14ac:dyDescent="0.25">
      <c r="A922" s="10">
        <v>84</v>
      </c>
      <c r="B922" s="10">
        <v>123</v>
      </c>
      <c r="C922" s="10">
        <v>207</v>
      </c>
      <c r="D922" s="10" t="s">
        <v>4745</v>
      </c>
      <c r="E922" s="2">
        <v>68.557000000000002</v>
      </c>
      <c r="F922" s="2" t="s">
        <v>6082</v>
      </c>
      <c r="G922" s="10"/>
      <c r="H922" s="10">
        <v>43</v>
      </c>
      <c r="I922" s="11">
        <v>3</v>
      </c>
      <c r="J922" s="12">
        <v>1.0000000000000001E-9</v>
      </c>
      <c r="K922" s="10">
        <v>66.2</v>
      </c>
      <c r="L922" s="11" t="s">
        <v>6068</v>
      </c>
      <c r="M922" s="11">
        <f>($V$5/(Table414[[#This Row],[modified  Half Life]]*Table414[[#This Row],[Order of Magnatude]]))</f>
        <v>0</v>
      </c>
      <c r="N922" s="11"/>
      <c r="O922" s="11"/>
      <c r="P922" s="11"/>
      <c r="Q922" s="11"/>
      <c r="R922" s="11"/>
    </row>
    <row r="923" spans="1:18" x14ac:dyDescent="0.25">
      <c r="A923" s="10">
        <v>84</v>
      </c>
      <c r="B923" s="10">
        <v>124</v>
      </c>
      <c r="C923" s="10">
        <v>208</v>
      </c>
      <c r="D923" s="10" t="s">
        <v>4745</v>
      </c>
      <c r="E923" s="2">
        <v>1528.22</v>
      </c>
      <c r="F923" s="2" t="s">
        <v>6066</v>
      </c>
      <c r="G923" s="10"/>
      <c r="H923" s="10">
        <v>373</v>
      </c>
      <c r="I923" s="11">
        <v>9</v>
      </c>
      <c r="J923" s="12">
        <v>1.0000000000000001E-9</v>
      </c>
      <c r="K923" s="10">
        <v>4.0199999999999996</v>
      </c>
      <c r="L923" s="11" t="s">
        <v>6065</v>
      </c>
      <c r="M923" s="11">
        <f>($V$5/(Table414[[#This Row],[modified  Half Life]]*Table414[[#This Row],[Order of Magnatude]]))</f>
        <v>0</v>
      </c>
      <c r="N923" s="11"/>
      <c r="O923" s="11"/>
      <c r="P923" s="11"/>
      <c r="Q923" s="11"/>
      <c r="R923" s="11"/>
    </row>
    <row r="924" spans="1:18" x14ac:dyDescent="0.25">
      <c r="A924" s="10">
        <v>84</v>
      </c>
      <c r="B924" s="10">
        <v>125</v>
      </c>
      <c r="C924" s="10">
        <v>209</v>
      </c>
      <c r="D924" s="10" t="s">
        <v>4745</v>
      </c>
      <c r="E924" s="2">
        <v>1417.66</v>
      </c>
      <c r="F924" s="2" t="s">
        <v>6077</v>
      </c>
      <c r="G924" s="10"/>
      <c r="H924" s="10">
        <v>24.2</v>
      </c>
      <c r="I924" s="11">
        <v>4</v>
      </c>
      <c r="J924" s="12">
        <v>1.0000000000000001E-9</v>
      </c>
      <c r="K924" s="10">
        <v>90.8</v>
      </c>
      <c r="L924" s="11" t="s">
        <v>6067</v>
      </c>
      <c r="M924" s="11">
        <f>($V$5/(Table414[[#This Row],[modified  Half Life]]*Table414[[#This Row],[Order of Magnatude]]))</f>
        <v>0</v>
      </c>
      <c r="N924" s="11"/>
      <c r="O924" s="11"/>
      <c r="P924" s="11"/>
      <c r="Q924" s="11"/>
      <c r="R924" s="11"/>
    </row>
    <row r="925" spans="1:18" x14ac:dyDescent="0.25">
      <c r="A925" s="10">
        <v>84</v>
      </c>
      <c r="B925" s="10">
        <v>125</v>
      </c>
      <c r="C925" s="10">
        <v>209</v>
      </c>
      <c r="D925" s="10" t="s">
        <v>4745</v>
      </c>
      <c r="E925" s="2">
        <v>1472.56</v>
      </c>
      <c r="F925" s="2" t="s">
        <v>6080</v>
      </c>
      <c r="G925" s="10"/>
      <c r="H925" s="10">
        <v>89.3</v>
      </c>
      <c r="I925" s="11">
        <v>5</v>
      </c>
      <c r="J925" s="12">
        <v>1.0000000000000001E-9</v>
      </c>
      <c r="K925" s="10">
        <v>54.9</v>
      </c>
      <c r="L925" s="11" t="s">
        <v>6068</v>
      </c>
      <c r="M925" s="11">
        <f>($V$5/(Table414[[#This Row],[modified  Half Life]]*Table414[[#This Row],[Order of Magnatude]]))</f>
        <v>0</v>
      </c>
      <c r="N925" s="11"/>
      <c r="O925" s="11"/>
      <c r="P925" s="11"/>
      <c r="Q925" s="11"/>
      <c r="R925" s="11"/>
    </row>
    <row r="926" spans="1:18" x14ac:dyDescent="0.25">
      <c r="A926" s="10">
        <v>84</v>
      </c>
      <c r="B926" s="10">
        <v>125</v>
      </c>
      <c r="C926" s="10">
        <v>209</v>
      </c>
      <c r="D926" s="10" t="s">
        <v>4745</v>
      </c>
      <c r="E926" s="2">
        <v>4265.3999999999996</v>
      </c>
      <c r="F926" s="2" t="s">
        <v>6065</v>
      </c>
      <c r="G926" s="10"/>
      <c r="H926" s="10">
        <v>119</v>
      </c>
      <c r="I926" s="11">
        <v>4</v>
      </c>
      <c r="J926" s="12">
        <v>1.0000000000000001E-9</v>
      </c>
      <c r="K926" s="10">
        <v>96.9</v>
      </c>
      <c r="L926" s="11" t="s">
        <v>6067</v>
      </c>
      <c r="M926" s="11">
        <f>($V$5/(Table414[[#This Row],[modified  Half Life]]*Table414[[#This Row],[Order of Magnatude]]))</f>
        <v>0</v>
      </c>
      <c r="N926" s="11"/>
      <c r="O926" s="11"/>
      <c r="P926" s="11"/>
      <c r="Q926" s="11"/>
      <c r="R926" s="11"/>
    </row>
    <row r="927" spans="1:18" x14ac:dyDescent="0.25">
      <c r="A927" s="10">
        <v>84</v>
      </c>
      <c r="B927" s="10">
        <v>125</v>
      </c>
      <c r="C927" s="10">
        <v>209</v>
      </c>
      <c r="D927" s="10" t="s">
        <v>4745</v>
      </c>
      <c r="E927" s="2">
        <v>4265.3999999999996</v>
      </c>
      <c r="F927" s="2" t="s">
        <v>6065</v>
      </c>
      <c r="G927" s="10"/>
      <c r="H927" s="10">
        <v>119</v>
      </c>
      <c r="I927" s="11">
        <v>4</v>
      </c>
      <c r="J927" s="12">
        <v>1.0000000000000001E-9</v>
      </c>
      <c r="K927" s="10">
        <v>1289.0999999999999</v>
      </c>
      <c r="L927" s="11" t="s">
        <v>6068</v>
      </c>
      <c r="M927" s="11">
        <f>($V$5/(Table414[[#This Row],[modified  Half Life]]*Table414[[#This Row],[Order of Magnatude]]))</f>
        <v>0</v>
      </c>
      <c r="N927" s="11"/>
      <c r="O927" s="11"/>
      <c r="P927" s="11"/>
      <c r="Q927" s="11"/>
      <c r="R927" s="11"/>
    </row>
    <row r="928" spans="1:18" x14ac:dyDescent="0.25">
      <c r="A928" s="10">
        <v>84</v>
      </c>
      <c r="B928" s="10">
        <v>126</v>
      </c>
      <c r="C928" s="10">
        <v>210</v>
      </c>
      <c r="D928" s="10" t="s">
        <v>4745</v>
      </c>
      <c r="E928" s="2">
        <v>1473.357</v>
      </c>
      <c r="F928" s="2" t="s">
        <v>6088</v>
      </c>
      <c r="G928" s="10"/>
      <c r="H928" s="10">
        <v>42.6</v>
      </c>
      <c r="I928" s="11">
        <v>10</v>
      </c>
      <c r="J928" s="12">
        <v>1.0000000000000001E-9</v>
      </c>
      <c r="K928" s="10">
        <v>46.85</v>
      </c>
      <c r="L928" s="11" t="s">
        <v>6072</v>
      </c>
      <c r="M928" s="11">
        <f>($V$5/(Table414[[#This Row],[modified  Half Life]]*Table414[[#This Row],[Order of Magnatude]]))</f>
        <v>0</v>
      </c>
      <c r="N928" s="11"/>
      <c r="O928" s="11"/>
      <c r="P928" s="11"/>
      <c r="Q928" s="11"/>
      <c r="R928" s="11"/>
    </row>
    <row r="929" spans="1:18" x14ac:dyDescent="0.25">
      <c r="A929" s="10">
        <v>84</v>
      </c>
      <c r="B929" s="10">
        <v>126</v>
      </c>
      <c r="C929" s="10">
        <v>210</v>
      </c>
      <c r="D929" s="10" t="s">
        <v>4745</v>
      </c>
      <c r="E929" s="2">
        <v>1556.97</v>
      </c>
      <c r="F929" s="2" t="s">
        <v>6065</v>
      </c>
      <c r="G929" s="10"/>
      <c r="H929" s="10">
        <v>98.9</v>
      </c>
      <c r="I929" s="11">
        <v>25</v>
      </c>
      <c r="J929" s="12">
        <v>1.0000000000000001E-9</v>
      </c>
      <c r="K929" s="10">
        <v>83.54</v>
      </c>
      <c r="L929" s="11" t="s">
        <v>6073</v>
      </c>
      <c r="M929" s="11">
        <f>($V$5/(Table414[[#This Row],[modified  Half Life]]*Table414[[#This Row],[Order of Magnatude]]))</f>
        <v>0</v>
      </c>
      <c r="N929" s="11"/>
      <c r="O929" s="11"/>
      <c r="P929" s="11"/>
      <c r="Q929" s="11"/>
      <c r="R929" s="11"/>
    </row>
    <row r="930" spans="1:18" x14ac:dyDescent="0.25">
      <c r="A930" s="10">
        <v>84</v>
      </c>
      <c r="B930" s="10">
        <v>126</v>
      </c>
      <c r="C930" s="10">
        <v>210</v>
      </c>
      <c r="D930" s="10" t="s">
        <v>4745</v>
      </c>
      <c r="E930" s="2">
        <v>2849.17</v>
      </c>
      <c r="F930" s="2" t="s">
        <v>6066</v>
      </c>
      <c r="G930" s="10"/>
      <c r="H930" s="10">
        <v>19.600000000000001</v>
      </c>
      <c r="I930" s="11">
        <v>4</v>
      </c>
      <c r="J930" s="12">
        <v>1.0000000000000001E-9</v>
      </c>
      <c r="K930" s="10">
        <v>661.17</v>
      </c>
      <c r="L930" s="11" t="s">
        <v>6065</v>
      </c>
      <c r="M930" s="11">
        <f>($V$5/(Table414[[#This Row],[modified  Half Life]]*Table414[[#This Row],[Order of Magnatude]]))</f>
        <v>0</v>
      </c>
      <c r="N930" s="11"/>
      <c r="O930" s="11"/>
      <c r="P930" s="11"/>
      <c r="Q930" s="11"/>
      <c r="R930" s="11"/>
    </row>
    <row r="931" spans="1:18" x14ac:dyDescent="0.25">
      <c r="A931" s="10">
        <v>84</v>
      </c>
      <c r="B931" s="10">
        <v>126</v>
      </c>
      <c r="C931" s="10">
        <v>210</v>
      </c>
      <c r="D931" s="10" t="s">
        <v>4745</v>
      </c>
      <c r="E931" s="2">
        <v>2849.17</v>
      </c>
      <c r="F931" s="2" t="s">
        <v>6066</v>
      </c>
      <c r="G931" s="10"/>
      <c r="H931" s="10">
        <v>19.600000000000001</v>
      </c>
      <c r="I931" s="11">
        <v>4</v>
      </c>
      <c r="J931" s="12">
        <v>1.0000000000000001E-9</v>
      </c>
      <c r="K931" s="10">
        <v>1292.2</v>
      </c>
      <c r="L931" s="11" t="s">
        <v>6067</v>
      </c>
      <c r="M931" s="11">
        <f>($V$5/(Table414[[#This Row],[modified  Half Life]]*Table414[[#This Row],[Order of Magnatude]]))</f>
        <v>0</v>
      </c>
      <c r="N931" s="11"/>
      <c r="O931" s="11"/>
      <c r="P931" s="11"/>
      <c r="Q931" s="11"/>
      <c r="R931" s="11"/>
    </row>
    <row r="932" spans="1:18" x14ac:dyDescent="0.25">
      <c r="A932" s="10">
        <v>84</v>
      </c>
      <c r="B932" s="10">
        <v>126</v>
      </c>
      <c r="C932" s="10">
        <v>210</v>
      </c>
      <c r="D932" s="10" t="s">
        <v>4745</v>
      </c>
      <c r="E932" s="2">
        <v>4371.96</v>
      </c>
      <c r="F932" s="2" t="s">
        <v>6066</v>
      </c>
      <c r="G932" s="10"/>
      <c r="H932" s="10">
        <v>54.4</v>
      </c>
      <c r="I932" s="11">
        <v>24</v>
      </c>
      <c r="J932" s="12">
        <v>1.0000000000000001E-9</v>
      </c>
      <c r="K932" s="10">
        <v>47.8</v>
      </c>
      <c r="L932" s="11"/>
      <c r="M932" s="11">
        <f>($V$5/(Table414[[#This Row],[modified  Half Life]]*Table414[[#This Row],[Order of Magnatude]]))</f>
        <v>0</v>
      </c>
      <c r="N932" s="11"/>
      <c r="O932" s="11"/>
      <c r="P932" s="11"/>
      <c r="Q932" s="11"/>
      <c r="R932" s="11"/>
    </row>
    <row r="933" spans="1:18" x14ac:dyDescent="0.25">
      <c r="A933" s="10">
        <v>84</v>
      </c>
      <c r="B933" s="10">
        <v>126</v>
      </c>
      <c r="C933" s="10">
        <v>210</v>
      </c>
      <c r="D933" s="10" t="s">
        <v>4745</v>
      </c>
      <c r="E933" s="2">
        <v>4371.96</v>
      </c>
      <c r="F933" s="2" t="s">
        <v>6066</v>
      </c>
      <c r="G933" s="10"/>
      <c r="H933" s="10">
        <v>54.4</v>
      </c>
      <c r="I933" s="11">
        <v>24</v>
      </c>
      <c r="J933" s="12">
        <v>1.0000000000000001E-9</v>
      </c>
      <c r="K933" s="10">
        <v>1522.79</v>
      </c>
      <c r="L933" s="11" t="s">
        <v>6068</v>
      </c>
      <c r="M933" s="11">
        <f>($V$5/(Table414[[#This Row],[modified  Half Life]]*Table414[[#This Row],[Order of Magnatude]]))</f>
        <v>0</v>
      </c>
      <c r="N933" s="11"/>
      <c r="O933" s="11"/>
      <c r="P933" s="11"/>
      <c r="Q933" s="11"/>
      <c r="R933" s="11"/>
    </row>
    <row r="934" spans="1:18" x14ac:dyDescent="0.25">
      <c r="A934" s="10">
        <v>84</v>
      </c>
      <c r="B934" s="10">
        <v>126</v>
      </c>
      <c r="C934" s="10">
        <v>210</v>
      </c>
      <c r="D934" s="10" t="s">
        <v>4745</v>
      </c>
      <c r="E934" s="2">
        <v>5057.6499999999996</v>
      </c>
      <c r="F934" s="2" t="s">
        <v>6072</v>
      </c>
      <c r="G934" s="10"/>
      <c r="H934" s="10">
        <v>263</v>
      </c>
      <c r="I934" s="11">
        <v>5</v>
      </c>
      <c r="J934" s="12">
        <v>1.0000000000000001E-9</v>
      </c>
      <c r="K934" s="10">
        <v>279.89</v>
      </c>
      <c r="L934" s="11" t="s">
        <v>6069</v>
      </c>
      <c r="M934" s="11">
        <f>($V$5/(Table414[[#This Row],[modified  Half Life]]*Table414[[#This Row],[Order of Magnatude]]))</f>
        <v>0</v>
      </c>
      <c r="N934" s="11"/>
      <c r="O934" s="11"/>
      <c r="P934" s="11"/>
      <c r="Q934" s="11"/>
      <c r="R934" s="11"/>
    </row>
    <row r="935" spans="1:18" x14ac:dyDescent="0.25">
      <c r="A935" s="10">
        <v>84</v>
      </c>
      <c r="B935" s="10">
        <v>126</v>
      </c>
      <c r="C935" s="10">
        <v>210</v>
      </c>
      <c r="D935" s="10" t="s">
        <v>4745</v>
      </c>
      <c r="E935" s="2">
        <v>5057.6499999999996</v>
      </c>
      <c r="F935" s="2" t="s">
        <v>6072</v>
      </c>
      <c r="G935" s="10"/>
      <c r="H935" s="10">
        <v>263</v>
      </c>
      <c r="I935" s="11">
        <v>5</v>
      </c>
      <c r="J935" s="12">
        <v>1.0000000000000001E-9</v>
      </c>
      <c r="K935" s="10">
        <v>685.69</v>
      </c>
      <c r="L935" s="11" t="s">
        <v>6068</v>
      </c>
      <c r="M935" s="11">
        <f>($V$5/(Table414[[#This Row],[modified  Half Life]]*Table414[[#This Row],[Order of Magnatude]]))</f>
        <v>0</v>
      </c>
      <c r="N935" s="11"/>
      <c r="O935" s="11"/>
      <c r="P935" s="11"/>
      <c r="Q935" s="11"/>
      <c r="R935" s="11"/>
    </row>
    <row r="936" spans="1:18" x14ac:dyDescent="0.25">
      <c r="A936" s="10">
        <v>84</v>
      </c>
      <c r="B936" s="10">
        <v>127</v>
      </c>
      <c r="C936" s="10">
        <v>211</v>
      </c>
      <c r="D936" s="10" t="s">
        <v>4745</v>
      </c>
      <c r="E936" s="2">
        <v>1064.8</v>
      </c>
      <c r="F936" s="2" t="s">
        <v>6066</v>
      </c>
      <c r="G936" s="10"/>
      <c r="H936" s="10">
        <v>14</v>
      </c>
      <c r="I936" s="11">
        <v>2</v>
      </c>
      <c r="J936" s="12">
        <v>1.0000000000000001E-9</v>
      </c>
      <c r="K936" s="10">
        <v>377.6</v>
      </c>
      <c r="L936" s="11" t="s">
        <v>6072</v>
      </c>
      <c r="M936" s="11">
        <f>($V$5/(Table414[[#This Row],[modified  Half Life]]*Table414[[#This Row],[Order of Magnatude]]))</f>
        <v>0</v>
      </c>
      <c r="N936" s="11"/>
      <c r="O936" s="11"/>
      <c r="P936" s="11"/>
      <c r="Q936" s="11"/>
      <c r="R936" s="11"/>
    </row>
    <row r="937" spans="1:18" x14ac:dyDescent="0.25">
      <c r="A937" s="10">
        <v>84</v>
      </c>
      <c r="B937" s="10">
        <v>127</v>
      </c>
      <c r="C937" s="10">
        <v>211</v>
      </c>
      <c r="D937" s="10" t="s">
        <v>4745</v>
      </c>
      <c r="E937" s="2">
        <v>1064.8</v>
      </c>
      <c r="F937" s="2" t="s">
        <v>6066</v>
      </c>
      <c r="G937" s="10"/>
      <c r="H937" s="10">
        <v>14</v>
      </c>
      <c r="I937" s="11">
        <v>2</v>
      </c>
      <c r="J937" s="12">
        <v>1.0000000000000001E-9</v>
      </c>
      <c r="K937" s="10">
        <v>1064.9000000000001</v>
      </c>
      <c r="L937" s="11" t="s">
        <v>6072</v>
      </c>
      <c r="M937" s="11">
        <f>($V$5/(Table414[[#This Row],[modified  Half Life]]*Table414[[#This Row],[Order of Magnatude]]))</f>
        <v>0</v>
      </c>
      <c r="N937" s="11"/>
      <c r="O937" s="11"/>
      <c r="P937" s="11"/>
      <c r="Q937" s="11"/>
      <c r="R937" s="11"/>
    </row>
    <row r="938" spans="1:18" x14ac:dyDescent="0.25">
      <c r="A938" s="10">
        <v>84</v>
      </c>
      <c r="B938" s="10">
        <v>127</v>
      </c>
      <c r="C938" s="10">
        <v>211</v>
      </c>
      <c r="D938" s="10" t="s">
        <v>4745</v>
      </c>
      <c r="E938" s="2">
        <v>2135</v>
      </c>
      <c r="F938" s="2" t="s">
        <v>6072</v>
      </c>
      <c r="G938" s="10"/>
      <c r="H938" s="10">
        <v>243</v>
      </c>
      <c r="I938" s="11">
        <v>21</v>
      </c>
      <c r="J938" s="12">
        <v>1.0000000000000001E-9</v>
      </c>
      <c r="K938" s="10">
        <v>315.39999999999998</v>
      </c>
      <c r="L938" s="11" t="s">
        <v>6072</v>
      </c>
      <c r="M938" s="11">
        <f>($V$5/(Table414[[#This Row],[modified  Half Life]]*Table414[[#This Row],[Order of Magnatude]]))</f>
        <v>0</v>
      </c>
      <c r="N938" s="11"/>
      <c r="O938" s="11"/>
      <c r="P938" s="11"/>
      <c r="Q938" s="11"/>
      <c r="R938" s="11"/>
    </row>
    <row r="939" spans="1:18" x14ac:dyDescent="0.25">
      <c r="A939" s="10">
        <v>84</v>
      </c>
      <c r="B939" s="10">
        <v>127</v>
      </c>
      <c r="C939" s="10">
        <v>211</v>
      </c>
      <c r="D939" s="10" t="s">
        <v>4745</v>
      </c>
      <c r="E939" s="2">
        <v>2135</v>
      </c>
      <c r="F939" s="2" t="s">
        <v>6072</v>
      </c>
      <c r="G939" s="10"/>
      <c r="H939" s="10">
        <v>243</v>
      </c>
      <c r="I939" s="11">
        <v>21</v>
      </c>
      <c r="J939" s="12">
        <v>1.0000000000000001E-9</v>
      </c>
      <c r="K939" s="10">
        <v>672.7</v>
      </c>
      <c r="L939" s="11" t="s">
        <v>6072</v>
      </c>
      <c r="M939" s="11">
        <f>($V$5/(Table414[[#This Row],[modified  Half Life]]*Table414[[#This Row],[Order of Magnatude]]))</f>
        <v>0</v>
      </c>
      <c r="N939" s="11"/>
      <c r="O939" s="11"/>
      <c r="P939" s="11"/>
      <c r="Q939" s="11"/>
      <c r="R939" s="11"/>
    </row>
    <row r="940" spans="1:18" x14ac:dyDescent="0.25">
      <c r="A940" s="10">
        <v>59</v>
      </c>
      <c r="B940" s="10">
        <v>73</v>
      </c>
      <c r="C940" s="10">
        <v>132</v>
      </c>
      <c r="D940" s="10" t="s">
        <v>2121</v>
      </c>
      <c r="E940" s="2" t="s">
        <v>2125</v>
      </c>
      <c r="F940" s="2"/>
      <c r="G940" s="10"/>
      <c r="H940" s="10">
        <v>486</v>
      </c>
      <c r="I940" s="10">
        <v>70</v>
      </c>
      <c r="J940" s="13">
        <v>1.0000000000000001E-9</v>
      </c>
      <c r="K940" s="10">
        <v>53.1</v>
      </c>
      <c r="L940" s="10">
        <v>5</v>
      </c>
      <c r="M940" s="10">
        <f>($V$5/(Table414[[#This Row],[modified  Half Life]]*Table414[[#This Row],[Order of Magnatude]]))</f>
        <v>0</v>
      </c>
      <c r="N940" s="10"/>
      <c r="O940" s="10"/>
      <c r="P940" s="10"/>
      <c r="Q940" s="10"/>
      <c r="R940" s="10"/>
    </row>
    <row r="941" spans="1:18" x14ac:dyDescent="0.25">
      <c r="A941" s="11">
        <v>59</v>
      </c>
      <c r="B941" s="11">
        <v>77</v>
      </c>
      <c r="C941" s="11">
        <v>136</v>
      </c>
      <c r="D941" s="11" t="s">
        <v>2121</v>
      </c>
      <c r="E941" s="2">
        <v>594.6</v>
      </c>
      <c r="F941" s="2" t="s">
        <v>6084</v>
      </c>
      <c r="G941" s="11"/>
      <c r="H941" s="11">
        <v>91</v>
      </c>
      <c r="I941" s="11">
        <v>1</v>
      </c>
      <c r="J941" s="12">
        <v>1.0000000000000001E-9</v>
      </c>
      <c r="K941" s="11">
        <v>420.1</v>
      </c>
      <c r="L941" s="11">
        <v>2</v>
      </c>
      <c r="M941" s="11">
        <f>($V$5/(Table414[[#This Row],[modified  Half Life]]*Table414[[#This Row],[Order of Magnatude]]))</f>
        <v>0</v>
      </c>
      <c r="N941" s="11"/>
      <c r="O941" s="11"/>
      <c r="P941" s="11"/>
      <c r="Q941" s="11"/>
      <c r="R941" s="11"/>
    </row>
    <row r="942" spans="1:18" x14ac:dyDescent="0.25">
      <c r="A942" s="10">
        <v>59</v>
      </c>
      <c r="B942" s="10">
        <v>77</v>
      </c>
      <c r="C942" s="10">
        <v>136</v>
      </c>
      <c r="D942" s="10" t="s">
        <v>2121</v>
      </c>
      <c r="E942" s="2">
        <v>594.6</v>
      </c>
      <c r="F942" s="2" t="s">
        <v>6084</v>
      </c>
      <c r="G942" s="10"/>
      <c r="H942" s="10">
        <v>91</v>
      </c>
      <c r="I942" s="10">
        <v>1</v>
      </c>
      <c r="J942" s="13">
        <v>1.0000000000000001E-9</v>
      </c>
      <c r="K942" s="10">
        <v>46.8</v>
      </c>
      <c r="L942" s="10">
        <v>2</v>
      </c>
      <c r="M942" s="10">
        <f>($V$5/(Table414[[#This Row],[modified  Half Life]]*Table414[[#This Row],[Order of Magnatude]]))</f>
        <v>0</v>
      </c>
      <c r="N942" s="10"/>
      <c r="O942" s="10"/>
      <c r="P942" s="10"/>
      <c r="Q942" s="10"/>
      <c r="R942" s="10"/>
    </row>
    <row r="943" spans="1:18" x14ac:dyDescent="0.25">
      <c r="A943" s="10">
        <v>59</v>
      </c>
      <c r="B943" s="10">
        <v>80</v>
      </c>
      <c r="C943" s="10">
        <v>139</v>
      </c>
      <c r="D943" s="10" t="s">
        <v>2121</v>
      </c>
      <c r="E943" s="2">
        <v>821.98</v>
      </c>
      <c r="F943" s="2" t="s">
        <v>6070</v>
      </c>
      <c r="G943" s="10"/>
      <c r="H943" s="10">
        <v>43.4</v>
      </c>
      <c r="I943" s="10">
        <v>16</v>
      </c>
      <c r="J943" s="13">
        <v>1.0000000000000001E-9</v>
      </c>
      <c r="K943" s="10">
        <v>708.06</v>
      </c>
      <c r="L943" s="10">
        <v>6</v>
      </c>
      <c r="M943" s="10">
        <f>($V$5/(Table414[[#This Row],[modified  Half Life]]*Table414[[#This Row],[Order of Magnatude]]))</f>
        <v>0</v>
      </c>
      <c r="N943" s="10"/>
      <c r="O943" s="10"/>
      <c r="P943" s="10"/>
      <c r="Q943" s="10"/>
      <c r="R943" s="10"/>
    </row>
    <row r="944" spans="1:18" x14ac:dyDescent="0.25">
      <c r="A944" s="10">
        <v>59</v>
      </c>
      <c r="B944" s="10">
        <v>80</v>
      </c>
      <c r="C944" s="10">
        <v>139</v>
      </c>
      <c r="D944" s="10" t="s">
        <v>2121</v>
      </c>
      <c r="E944" s="2">
        <v>821.98</v>
      </c>
      <c r="F944" s="2" t="s">
        <v>6070</v>
      </c>
      <c r="G944" s="10"/>
      <c r="H944" s="10">
        <v>43.4</v>
      </c>
      <c r="I944" s="10">
        <v>16</v>
      </c>
      <c r="J944" s="13">
        <v>1.0000000000000001E-9</v>
      </c>
      <c r="K944" s="10">
        <v>821.9</v>
      </c>
      <c r="L944" s="10">
        <v>2</v>
      </c>
      <c r="M944" s="10">
        <f>($V$5/(Table414[[#This Row],[modified  Half Life]]*Table414[[#This Row],[Order of Magnatude]]))</f>
        <v>0</v>
      </c>
      <c r="N944" s="10"/>
      <c r="O944" s="10"/>
      <c r="P944" s="10"/>
      <c r="Q944" s="10"/>
      <c r="R944" s="10"/>
    </row>
    <row r="945" spans="1:18" x14ac:dyDescent="0.25">
      <c r="A945" s="10">
        <v>59</v>
      </c>
      <c r="B945" s="10">
        <v>83</v>
      </c>
      <c r="C945" s="10">
        <v>142</v>
      </c>
      <c r="D945" s="10" t="s">
        <v>2121</v>
      </c>
      <c r="E945" s="2">
        <v>3.694</v>
      </c>
      <c r="F945" s="2" t="s">
        <v>6065</v>
      </c>
      <c r="G945" s="10"/>
      <c r="H945" s="10">
        <v>61</v>
      </c>
      <c r="I945" s="10">
        <v>6</v>
      </c>
      <c r="J945" s="13">
        <v>1.0000000000000001E-9</v>
      </c>
      <c r="K945" s="10">
        <v>553</v>
      </c>
      <c r="L945" s="10"/>
      <c r="M945" s="10">
        <f>($V$5/(Table414[[#This Row],[modified  Half Life]]*Table414[[#This Row],[Order of Magnatude]]))</f>
        <v>0</v>
      </c>
      <c r="N945" s="10"/>
      <c r="O945" s="10"/>
      <c r="P945" s="10"/>
      <c r="Q945" s="10"/>
      <c r="R945" s="10"/>
    </row>
    <row r="946" spans="1:18" x14ac:dyDescent="0.25">
      <c r="A946" s="11">
        <v>59</v>
      </c>
      <c r="B946" s="11">
        <v>88</v>
      </c>
      <c r="C946" s="11">
        <v>147</v>
      </c>
      <c r="D946" s="11" t="s">
        <v>2121</v>
      </c>
      <c r="E946" s="2">
        <v>93.29</v>
      </c>
      <c r="F946" s="2" t="s">
        <v>6077</v>
      </c>
      <c r="G946" s="11"/>
      <c r="H946" s="11">
        <v>12</v>
      </c>
      <c r="I946" s="11"/>
      <c r="J946" s="12">
        <v>1.0000000000000001E-9</v>
      </c>
      <c r="K946" s="11">
        <v>65.209999999999994</v>
      </c>
      <c r="L946" s="11"/>
      <c r="M946" s="11">
        <f>($V$5/(Table414[[#This Row],[modified  Half Life]]*Table414[[#This Row],[Order of Magnatude]]))</f>
        <v>0</v>
      </c>
      <c r="N946" s="11"/>
      <c r="O946" s="11"/>
      <c r="P946" s="11"/>
      <c r="Q946" s="11"/>
      <c r="R946" s="11"/>
    </row>
    <row r="947" spans="1:18" x14ac:dyDescent="0.25">
      <c r="A947" s="10">
        <v>59</v>
      </c>
      <c r="B947" s="10">
        <v>88</v>
      </c>
      <c r="C947" s="10">
        <v>147</v>
      </c>
      <c r="D947" s="10" t="s">
        <v>2121</v>
      </c>
      <c r="E947" s="2">
        <v>93.29</v>
      </c>
      <c r="F947" s="2" t="s">
        <v>6077</v>
      </c>
      <c r="G947" s="10"/>
      <c r="H947" s="10">
        <v>12</v>
      </c>
      <c r="I947" s="10"/>
      <c r="J947" s="13">
        <v>1.0000000000000001E-9</v>
      </c>
      <c r="K947" s="10">
        <v>90.44</v>
      </c>
      <c r="L947" s="10"/>
      <c r="M947" s="10">
        <f>($V$5/(Table414[[#This Row],[modified  Half Life]]*Table414[[#This Row],[Order of Magnatude]]))</f>
        <v>0</v>
      </c>
      <c r="N947" s="10"/>
      <c r="O947" s="10"/>
      <c r="P947" s="10"/>
      <c r="Q947" s="10"/>
      <c r="R947" s="10"/>
    </row>
    <row r="948" spans="1:18" x14ac:dyDescent="0.25">
      <c r="A948" s="11">
        <v>59</v>
      </c>
      <c r="B948" s="11">
        <v>88</v>
      </c>
      <c r="C948" s="11">
        <v>147</v>
      </c>
      <c r="D948" s="11" t="s">
        <v>2121</v>
      </c>
      <c r="E948" s="2">
        <v>93.29</v>
      </c>
      <c r="F948" s="2" t="s">
        <v>6077</v>
      </c>
      <c r="G948" s="11"/>
      <c r="H948" s="11">
        <v>12</v>
      </c>
      <c r="I948" s="11"/>
      <c r="J948" s="12">
        <v>1.0000000000000001E-9</v>
      </c>
      <c r="K948" s="11">
        <v>93.17</v>
      </c>
      <c r="L948" s="11"/>
      <c r="M948" s="11">
        <f>($V$5/(Table414[[#This Row],[modified  Half Life]]*Table414[[#This Row],[Order of Magnatude]]))</f>
        <v>0</v>
      </c>
      <c r="N948" s="11"/>
      <c r="O948" s="11"/>
      <c r="P948" s="11"/>
      <c r="Q948" s="11"/>
      <c r="R948" s="11"/>
    </row>
    <row r="949" spans="1:18" x14ac:dyDescent="0.25">
      <c r="A949" s="10">
        <v>59</v>
      </c>
      <c r="B949" s="10">
        <v>90</v>
      </c>
      <c r="C949" s="10">
        <v>149</v>
      </c>
      <c r="D949" s="10" t="s">
        <v>2121</v>
      </c>
      <c r="E949" s="2">
        <v>58.5</v>
      </c>
      <c r="F949" s="2" t="s">
        <v>6065</v>
      </c>
      <c r="G949" s="10"/>
      <c r="H949" s="10">
        <v>23.4</v>
      </c>
      <c r="I949" s="10">
        <v>18</v>
      </c>
      <c r="J949" s="13">
        <v>1.0000000000000001E-9</v>
      </c>
      <c r="K949" s="10">
        <v>58.5</v>
      </c>
      <c r="L949" s="10"/>
      <c r="M949" s="10">
        <f>($V$5/(Table414[[#This Row],[modified  Half Life]]*Table414[[#This Row],[Order of Magnatude]]))</f>
        <v>0</v>
      </c>
      <c r="N949" s="10"/>
      <c r="O949" s="10"/>
      <c r="P949" s="10"/>
      <c r="Q949" s="10"/>
      <c r="R949" s="10"/>
    </row>
    <row r="950" spans="1:18" x14ac:dyDescent="0.25">
      <c r="A950" s="10">
        <v>59</v>
      </c>
      <c r="B950" s="10">
        <v>92</v>
      </c>
      <c r="C950" s="10">
        <v>151</v>
      </c>
      <c r="D950" s="10" t="s">
        <v>2121</v>
      </c>
      <c r="E950" s="2">
        <v>35.1</v>
      </c>
      <c r="F950" s="2" t="s">
        <v>6069</v>
      </c>
      <c r="G950" s="10"/>
      <c r="H950" s="10">
        <v>20</v>
      </c>
      <c r="I950" s="10">
        <v>8</v>
      </c>
      <c r="J950" s="13">
        <v>1.0000000000000001E-9</v>
      </c>
      <c r="K950" s="10">
        <v>96</v>
      </c>
      <c r="L950" s="10"/>
      <c r="M950" s="10">
        <f>($V$5/(Table414[[#This Row],[modified  Half Life]]*Table414[[#This Row],[Order of Magnatude]]))</f>
        <v>0</v>
      </c>
      <c r="N950" s="10"/>
      <c r="O950" s="10"/>
      <c r="P950" s="10"/>
      <c r="Q950" s="10"/>
      <c r="R950" s="10"/>
    </row>
    <row r="951" spans="1:18" x14ac:dyDescent="0.25">
      <c r="A951" s="10">
        <v>78</v>
      </c>
      <c r="B951" s="10">
        <v>93</v>
      </c>
      <c r="C951" s="10">
        <v>171</v>
      </c>
      <c r="D951" s="10" t="s">
        <v>3501</v>
      </c>
      <c r="E951" s="2">
        <v>412.6</v>
      </c>
      <c r="F951" s="2" t="s">
        <v>6069</v>
      </c>
      <c r="G951" s="10"/>
      <c r="H951" s="10">
        <v>901</v>
      </c>
      <c r="I951" s="11">
        <v>9</v>
      </c>
      <c r="J951" s="12">
        <v>1.0000000000000001E-9</v>
      </c>
      <c r="K951" s="10">
        <v>323.10000000000002</v>
      </c>
      <c r="L951" s="11" t="s">
        <v>6071</v>
      </c>
      <c r="M951" s="11">
        <f>($V$5/(Table414[[#This Row],[modified  Half Life]]*Table414[[#This Row],[Order of Magnatude]]))</f>
        <v>0</v>
      </c>
      <c r="N951" s="11"/>
      <c r="O951" s="11"/>
      <c r="P951" s="11"/>
      <c r="Q951" s="11"/>
      <c r="R951" s="11"/>
    </row>
    <row r="952" spans="1:18" x14ac:dyDescent="0.25">
      <c r="A952" s="10">
        <v>78</v>
      </c>
      <c r="B952" s="10">
        <v>103</v>
      </c>
      <c r="C952" s="10">
        <v>181</v>
      </c>
      <c r="D952" s="10" t="s">
        <v>3501</v>
      </c>
      <c r="E952" s="2">
        <v>116.65</v>
      </c>
      <c r="F952" s="2" t="s">
        <v>6073</v>
      </c>
      <c r="G952" s="10"/>
      <c r="H952" s="10">
        <v>300</v>
      </c>
      <c r="I952" s="11"/>
      <c r="J952" s="12">
        <v>1.0000000000000001E-9</v>
      </c>
      <c r="K952" s="10">
        <v>2.8</v>
      </c>
      <c r="L952" s="11" t="s">
        <v>6067</v>
      </c>
      <c r="M952" s="11">
        <f>($V$5/(Table414[[#This Row],[modified  Half Life]]*Table414[[#This Row],[Order of Magnatude]]))</f>
        <v>0</v>
      </c>
      <c r="N952" s="11"/>
      <c r="O952" s="11"/>
      <c r="P952" s="11"/>
      <c r="Q952" s="11"/>
      <c r="R952" s="11"/>
    </row>
    <row r="953" spans="1:18" x14ac:dyDescent="0.25">
      <c r="A953" s="10">
        <v>78</v>
      </c>
      <c r="B953" s="10">
        <v>103</v>
      </c>
      <c r="C953" s="10">
        <v>181</v>
      </c>
      <c r="D953" s="10" t="s">
        <v>3501</v>
      </c>
      <c r="E953" s="2">
        <v>275.99</v>
      </c>
      <c r="F953" s="2" t="s">
        <v>6069</v>
      </c>
      <c r="G953" s="10"/>
      <c r="H953" s="10">
        <v>99</v>
      </c>
      <c r="I953" s="11">
        <v>9</v>
      </c>
      <c r="J953" s="12">
        <v>1.0000000000000001E-9</v>
      </c>
      <c r="K953" s="10">
        <v>219.7</v>
      </c>
      <c r="L953" s="11" t="s">
        <v>6065</v>
      </c>
      <c r="M953" s="11">
        <f>($V$5/(Table414[[#This Row],[modified  Half Life]]*Table414[[#This Row],[Order of Magnatude]]))</f>
        <v>0</v>
      </c>
      <c r="N953" s="11"/>
      <c r="O953" s="11"/>
      <c r="P953" s="11"/>
      <c r="Q953" s="11"/>
      <c r="R953" s="11"/>
    </row>
    <row r="954" spans="1:18" x14ac:dyDescent="0.25">
      <c r="A954" s="10">
        <v>78</v>
      </c>
      <c r="B954" s="10">
        <v>103</v>
      </c>
      <c r="C954" s="10">
        <v>181</v>
      </c>
      <c r="D954" s="10" t="s">
        <v>3501</v>
      </c>
      <c r="E954" s="2">
        <v>275.99</v>
      </c>
      <c r="F954" s="2" t="s">
        <v>6069</v>
      </c>
      <c r="G954" s="10"/>
      <c r="H954" s="10">
        <v>99</v>
      </c>
      <c r="I954" s="11">
        <v>9</v>
      </c>
      <c r="J954" s="12">
        <v>1.0000000000000001E-9</v>
      </c>
      <c r="K954" s="10">
        <v>40.5</v>
      </c>
      <c r="L954" s="11" t="s">
        <v>6067</v>
      </c>
      <c r="M954" s="11">
        <f>($V$5/(Table414[[#This Row],[modified  Half Life]]*Table414[[#This Row],[Order of Magnatude]]))</f>
        <v>0</v>
      </c>
      <c r="N954" s="11"/>
      <c r="O954" s="11"/>
      <c r="P954" s="11"/>
      <c r="Q954" s="11"/>
      <c r="R954" s="11"/>
    </row>
    <row r="955" spans="1:18" x14ac:dyDescent="0.25">
      <c r="A955" s="10">
        <v>78</v>
      </c>
      <c r="B955" s="10">
        <v>103</v>
      </c>
      <c r="C955" s="10">
        <v>181</v>
      </c>
      <c r="D955" s="10" t="s">
        <v>3501</v>
      </c>
      <c r="E955" s="2">
        <v>275.99</v>
      </c>
      <c r="F955" s="2" t="s">
        <v>6069</v>
      </c>
      <c r="G955" s="10"/>
      <c r="H955" s="10">
        <v>99</v>
      </c>
      <c r="I955" s="11">
        <v>9</v>
      </c>
      <c r="J955" s="12">
        <v>1.0000000000000001E-9</v>
      </c>
      <c r="K955" s="10">
        <v>159.41999999999999</v>
      </c>
      <c r="L955" s="11" t="s">
        <v>6077</v>
      </c>
      <c r="M955" s="11">
        <f>($V$5/(Table414[[#This Row],[modified  Half Life]]*Table414[[#This Row],[Order of Magnatude]]))</f>
        <v>0</v>
      </c>
      <c r="N955" s="11"/>
      <c r="O955" s="11"/>
      <c r="P955" s="11"/>
      <c r="Q955" s="11"/>
      <c r="R955" s="11"/>
    </row>
    <row r="956" spans="1:18" x14ac:dyDescent="0.25">
      <c r="A956" s="10">
        <v>78</v>
      </c>
      <c r="B956" s="10">
        <v>105</v>
      </c>
      <c r="C956" s="10">
        <v>183</v>
      </c>
      <c r="D956" s="10" t="s">
        <v>3501</v>
      </c>
      <c r="E956" s="2">
        <v>195.68</v>
      </c>
      <c r="F956" s="2" t="s">
        <v>6078</v>
      </c>
      <c r="G956" s="10"/>
      <c r="H956" s="10">
        <v>150</v>
      </c>
      <c r="I956" s="11"/>
      <c r="J956" s="12">
        <v>1.0000000000000001E-9</v>
      </c>
      <c r="K956" s="10">
        <v>46.03</v>
      </c>
      <c r="L956" s="11" t="s">
        <v>6077</v>
      </c>
      <c r="M956" s="11">
        <f>($V$5/(Table414[[#This Row],[modified  Half Life]]*Table414[[#This Row],[Order of Magnatude]]))</f>
        <v>0</v>
      </c>
      <c r="N956" s="11"/>
      <c r="O956" s="11"/>
      <c r="P956" s="11"/>
      <c r="Q956" s="11"/>
      <c r="R956" s="11"/>
    </row>
    <row r="957" spans="1:18" x14ac:dyDescent="0.25">
      <c r="A957" s="10">
        <v>78</v>
      </c>
      <c r="B957" s="10">
        <v>105</v>
      </c>
      <c r="C957" s="10">
        <v>183</v>
      </c>
      <c r="D957" s="10" t="s">
        <v>3501</v>
      </c>
      <c r="E957" s="2">
        <v>195.68</v>
      </c>
      <c r="F957" s="2" t="s">
        <v>6078</v>
      </c>
      <c r="G957" s="10"/>
      <c r="H957" s="10">
        <v>150</v>
      </c>
      <c r="I957" s="11"/>
      <c r="J957" s="12">
        <v>1.0000000000000001E-9</v>
      </c>
      <c r="K957" s="10">
        <v>161.18</v>
      </c>
      <c r="L957" s="11" t="s">
        <v>6070</v>
      </c>
      <c r="M957" s="11">
        <f>($V$5/(Table414[[#This Row],[modified  Half Life]]*Table414[[#This Row],[Order of Magnatude]]))</f>
        <v>0</v>
      </c>
      <c r="N957" s="11"/>
      <c r="O957" s="11"/>
      <c r="P957" s="11"/>
      <c r="Q957" s="11"/>
      <c r="R957" s="11"/>
    </row>
    <row r="958" spans="1:18" x14ac:dyDescent="0.25">
      <c r="A958" s="10">
        <v>78</v>
      </c>
      <c r="B958" s="10">
        <v>107</v>
      </c>
      <c r="C958" s="10">
        <v>185</v>
      </c>
      <c r="D958" s="10" t="s">
        <v>3501</v>
      </c>
      <c r="E958" s="2">
        <v>200.89</v>
      </c>
      <c r="F958" s="2" t="s">
        <v>6066</v>
      </c>
      <c r="G958" s="10"/>
      <c r="H958" s="10">
        <v>728</v>
      </c>
      <c r="I958" s="11">
        <v>20</v>
      </c>
      <c r="J958" s="12">
        <v>1.0000000000000001E-9</v>
      </c>
      <c r="K958" s="10">
        <v>19.8</v>
      </c>
      <c r="L958" s="11" t="s">
        <v>6091</v>
      </c>
      <c r="M958" s="11">
        <f>($V$5/(Table414[[#This Row],[modified  Half Life]]*Table414[[#This Row],[Order of Magnatude]]))</f>
        <v>0</v>
      </c>
      <c r="N958" s="11"/>
      <c r="O958" s="11"/>
      <c r="P958" s="11"/>
      <c r="Q958" s="11"/>
      <c r="R958" s="11"/>
    </row>
    <row r="959" spans="1:18" x14ac:dyDescent="0.25">
      <c r="A959" s="10">
        <v>78</v>
      </c>
      <c r="B959" s="10">
        <v>107</v>
      </c>
      <c r="C959" s="10">
        <v>185</v>
      </c>
      <c r="D959" s="10" t="s">
        <v>3501</v>
      </c>
      <c r="E959" s="2">
        <v>200.89</v>
      </c>
      <c r="F959" s="2" t="s">
        <v>6066</v>
      </c>
      <c r="G959" s="10"/>
      <c r="H959" s="10">
        <v>728</v>
      </c>
      <c r="I959" s="11">
        <v>20</v>
      </c>
      <c r="J959" s="12">
        <v>1.0000000000000001E-9</v>
      </c>
      <c r="K959" s="10">
        <v>97.5</v>
      </c>
      <c r="L959" s="11" t="s">
        <v>6067</v>
      </c>
      <c r="M959" s="11">
        <f>($V$5/(Table414[[#This Row],[modified  Half Life]]*Table414[[#This Row],[Order of Magnatude]]))</f>
        <v>0</v>
      </c>
      <c r="N959" s="11"/>
      <c r="O959" s="11"/>
      <c r="P959" s="11"/>
      <c r="Q959" s="11"/>
      <c r="R959" s="11"/>
    </row>
    <row r="960" spans="1:18" x14ac:dyDescent="0.25">
      <c r="A960" s="10">
        <v>78</v>
      </c>
      <c r="B960" s="10">
        <v>109</v>
      </c>
      <c r="C960" s="10">
        <v>187</v>
      </c>
      <c r="D960" s="10" t="s">
        <v>3501</v>
      </c>
      <c r="E960" s="2">
        <v>174.38</v>
      </c>
      <c r="F960" s="2" t="s">
        <v>6083</v>
      </c>
      <c r="G960" s="10"/>
      <c r="H960" s="10">
        <v>18</v>
      </c>
      <c r="I960" s="11">
        <v>2</v>
      </c>
      <c r="J960" s="12">
        <v>1.0000000000000001E-9</v>
      </c>
      <c r="K960" s="10">
        <v>31.6</v>
      </c>
      <c r="L960" s="11" t="s">
        <v>6066</v>
      </c>
      <c r="M960" s="11">
        <f>($V$5/(Table414[[#This Row],[modified  Half Life]]*Table414[[#This Row],[Order of Magnatude]]))</f>
        <v>0</v>
      </c>
      <c r="N960" s="11"/>
      <c r="O960" s="11"/>
      <c r="P960" s="11"/>
      <c r="Q960" s="11"/>
      <c r="R960" s="11"/>
    </row>
    <row r="961" spans="1:18" x14ac:dyDescent="0.25">
      <c r="A961" s="10">
        <v>78</v>
      </c>
      <c r="B961" s="10">
        <v>111</v>
      </c>
      <c r="C961" s="10">
        <v>189</v>
      </c>
      <c r="D961" s="10" t="s">
        <v>3501</v>
      </c>
      <c r="E961" s="2">
        <v>172.8</v>
      </c>
      <c r="F961" s="2" t="s">
        <v>6071</v>
      </c>
      <c r="G961" s="10"/>
      <c r="H961" s="10">
        <v>464</v>
      </c>
      <c r="I961" s="11">
        <v>25</v>
      </c>
      <c r="J961" s="12">
        <v>1.0000000000000001E-9</v>
      </c>
      <c r="K961" s="10">
        <v>166.4</v>
      </c>
      <c r="L961" s="11" t="s">
        <v>6072</v>
      </c>
      <c r="M961" s="11">
        <f>($V$5/(Table414[[#This Row],[modified  Half Life]]*Table414[[#This Row],[Order of Magnatude]]))</f>
        <v>0</v>
      </c>
      <c r="N961" s="11"/>
      <c r="O961" s="11"/>
      <c r="P961" s="11"/>
      <c r="Q961" s="11"/>
      <c r="R961" s="11"/>
    </row>
    <row r="962" spans="1:18" x14ac:dyDescent="0.25">
      <c r="A962" s="10">
        <v>78</v>
      </c>
      <c r="B962" s="10">
        <v>112</v>
      </c>
      <c r="C962" s="10">
        <v>190</v>
      </c>
      <c r="D962" s="10" t="s">
        <v>3501</v>
      </c>
      <c r="E962" s="2">
        <v>2297.4499999999998</v>
      </c>
      <c r="F962" s="2" t="s">
        <v>6076</v>
      </c>
      <c r="G962" s="10"/>
      <c r="H962" s="10">
        <v>48</v>
      </c>
      <c r="I962" s="11">
        <v>5</v>
      </c>
      <c r="J962" s="12">
        <v>1.0000000000000001E-9</v>
      </c>
      <c r="K962" s="10">
        <v>75</v>
      </c>
      <c r="L962" s="11" t="s">
        <v>6072</v>
      </c>
      <c r="M962" s="11">
        <f>($V$5/(Table414[[#This Row],[modified  Half Life]]*Table414[[#This Row],[Order of Magnatude]]))</f>
        <v>0</v>
      </c>
      <c r="N962" s="11"/>
      <c r="O962" s="11"/>
      <c r="P962" s="11"/>
      <c r="Q962" s="11"/>
      <c r="R962" s="11"/>
    </row>
    <row r="963" spans="1:18" x14ac:dyDescent="0.25">
      <c r="A963" s="10">
        <v>78</v>
      </c>
      <c r="B963" s="10">
        <v>112</v>
      </c>
      <c r="C963" s="10">
        <v>190</v>
      </c>
      <c r="D963" s="10" t="s">
        <v>3501</v>
      </c>
      <c r="E963" s="2">
        <v>2297.4499999999998</v>
      </c>
      <c r="F963" s="2" t="s">
        <v>6076</v>
      </c>
      <c r="G963" s="10"/>
      <c r="H963" s="10">
        <v>48</v>
      </c>
      <c r="I963" s="11">
        <v>5</v>
      </c>
      <c r="J963" s="12">
        <v>1.0000000000000001E-9</v>
      </c>
      <c r="K963" s="10">
        <v>219.14</v>
      </c>
      <c r="L963" s="11" t="s">
        <v>6082</v>
      </c>
      <c r="M963" s="11">
        <f>($V$5/(Table414[[#This Row],[modified  Half Life]]*Table414[[#This Row],[Order of Magnatude]]))</f>
        <v>0</v>
      </c>
      <c r="N963" s="11"/>
      <c r="O963" s="11"/>
      <c r="P963" s="11"/>
      <c r="Q963" s="11"/>
      <c r="R963" s="11"/>
    </row>
    <row r="964" spans="1:18" x14ac:dyDescent="0.25">
      <c r="A964" s="10">
        <v>78</v>
      </c>
      <c r="B964" s="10">
        <v>114</v>
      </c>
      <c r="C964" s="10">
        <v>192</v>
      </c>
      <c r="D964" s="10" t="s">
        <v>3501</v>
      </c>
      <c r="E964" s="2">
        <v>2172.37</v>
      </c>
      <c r="F964" s="2" t="s">
        <v>6075</v>
      </c>
      <c r="G964" s="10"/>
      <c r="H964" s="10">
        <v>272</v>
      </c>
      <c r="I964" s="11">
        <v>23</v>
      </c>
      <c r="J964" s="12">
        <v>1.0000000000000001E-9</v>
      </c>
      <c r="K964" s="10">
        <v>69.12</v>
      </c>
      <c r="L964" s="11" t="s">
        <v>6069</v>
      </c>
      <c r="M964" s="11">
        <f>($V$5/(Table414[[#This Row],[modified  Half Life]]*Table414[[#This Row],[Order of Magnatude]]))</f>
        <v>0</v>
      </c>
      <c r="N964" s="11"/>
      <c r="O964" s="11"/>
      <c r="P964" s="11"/>
      <c r="Q964" s="11"/>
      <c r="R964" s="11"/>
    </row>
    <row r="965" spans="1:18" x14ac:dyDescent="0.25">
      <c r="A965" s="10">
        <v>78</v>
      </c>
      <c r="B965" s="10">
        <v>114</v>
      </c>
      <c r="C965" s="10">
        <v>192</v>
      </c>
      <c r="D965" s="10" t="s">
        <v>3501</v>
      </c>
      <c r="E965" s="2">
        <v>2172.37</v>
      </c>
      <c r="F965" s="2" t="s">
        <v>6075</v>
      </c>
      <c r="G965" s="10"/>
      <c r="H965" s="10">
        <v>272</v>
      </c>
      <c r="I965" s="11">
        <v>23</v>
      </c>
      <c r="J965" s="12">
        <v>1.0000000000000001E-9</v>
      </c>
      <c r="K965" s="10">
        <v>207.93</v>
      </c>
      <c r="L965" s="11" t="s">
        <v>6074</v>
      </c>
      <c r="M965" s="11">
        <f>($V$5/(Table414[[#This Row],[modified  Half Life]]*Table414[[#This Row],[Order of Magnatude]]))</f>
        <v>0</v>
      </c>
      <c r="N965" s="11"/>
      <c r="O965" s="11"/>
      <c r="P965" s="11"/>
      <c r="Q965" s="11"/>
      <c r="R965" s="11"/>
    </row>
    <row r="966" spans="1:18" x14ac:dyDescent="0.25">
      <c r="A966" s="10">
        <v>78</v>
      </c>
      <c r="B966" s="10">
        <v>119</v>
      </c>
      <c r="C966" s="10">
        <v>197</v>
      </c>
      <c r="D966" s="10" t="s">
        <v>3501</v>
      </c>
      <c r="E966" s="2">
        <v>53.088000000000001</v>
      </c>
      <c r="F966" s="2" t="s">
        <v>6080</v>
      </c>
      <c r="G966" s="10"/>
      <c r="H966" s="10">
        <v>16.579999999999998</v>
      </c>
      <c r="I966" s="11">
        <v>17</v>
      </c>
      <c r="J966" s="12">
        <v>1.0000000000000001E-9</v>
      </c>
      <c r="K966" s="10">
        <v>53.1</v>
      </c>
      <c r="L966" s="11" t="s">
        <v>6068</v>
      </c>
      <c r="M966" s="11">
        <f>($V$5/(Table414[[#This Row],[modified  Half Life]]*Table414[[#This Row],[Order of Magnatude]]))</f>
        <v>0</v>
      </c>
      <c r="N966" s="11"/>
      <c r="O966" s="11"/>
      <c r="P966" s="11"/>
      <c r="Q966" s="11"/>
      <c r="R966" s="11"/>
    </row>
    <row r="967" spans="1:18" x14ac:dyDescent="0.25">
      <c r="A967" s="10">
        <v>78</v>
      </c>
      <c r="B967" s="10">
        <v>120</v>
      </c>
      <c r="C967" s="10">
        <v>198</v>
      </c>
      <c r="D967" s="10" t="s">
        <v>3501</v>
      </c>
      <c r="E967" s="2">
        <v>3017</v>
      </c>
      <c r="F967" s="2" t="s">
        <v>6076</v>
      </c>
      <c r="G967" s="10"/>
      <c r="H967" s="10">
        <v>36</v>
      </c>
      <c r="I967" s="11">
        <v>2</v>
      </c>
      <c r="J967" s="12">
        <v>1.0000000000000001E-9</v>
      </c>
      <c r="K967" s="10">
        <v>104</v>
      </c>
      <c r="L967" s="11"/>
      <c r="M967" s="11">
        <f>($V$5/(Table414[[#This Row],[modified  Half Life]]*Table414[[#This Row],[Order of Magnatude]]))</f>
        <v>0</v>
      </c>
      <c r="N967" s="11"/>
      <c r="O967" s="11"/>
      <c r="P967" s="11"/>
      <c r="Q967" s="11"/>
      <c r="R967" s="11"/>
    </row>
    <row r="968" spans="1:18" x14ac:dyDescent="0.25">
      <c r="A968" s="10">
        <v>78</v>
      </c>
      <c r="B968" s="10">
        <v>120</v>
      </c>
      <c r="C968" s="10">
        <v>198</v>
      </c>
      <c r="D968" s="10" t="s">
        <v>3501</v>
      </c>
      <c r="E968" s="2">
        <v>3017</v>
      </c>
      <c r="F968" s="2" t="s">
        <v>6076</v>
      </c>
      <c r="G968" s="10"/>
      <c r="H968" s="10">
        <v>36</v>
      </c>
      <c r="I968" s="11">
        <v>2</v>
      </c>
      <c r="J968" s="12">
        <v>1.0000000000000001E-9</v>
      </c>
      <c r="K968" s="10">
        <v>337</v>
      </c>
      <c r="L968" s="11"/>
      <c r="M968" s="11">
        <f>($V$5/(Table414[[#This Row],[modified  Half Life]]*Table414[[#This Row],[Order of Magnatude]]))</f>
        <v>0</v>
      </c>
      <c r="N968" s="11"/>
      <c r="O968" s="11"/>
      <c r="P968" s="11"/>
      <c r="Q968" s="11"/>
      <c r="R968" s="11"/>
    </row>
    <row r="969" spans="1:18" x14ac:dyDescent="0.25">
      <c r="A969" s="10">
        <v>78</v>
      </c>
      <c r="B969" s="10">
        <v>125</v>
      </c>
      <c r="C969" s="10">
        <v>203</v>
      </c>
      <c r="D969" s="10" t="s">
        <v>3501</v>
      </c>
      <c r="E969" s="2" t="s">
        <v>5116</v>
      </c>
      <c r="F969" s="2"/>
      <c r="G969" s="10"/>
      <c r="H969" s="10">
        <v>641</v>
      </c>
      <c r="I969" s="11">
        <v>55</v>
      </c>
      <c r="J969" s="12">
        <v>1.0000000000000001E-9</v>
      </c>
      <c r="K969" s="10">
        <v>1104</v>
      </c>
      <c r="L969" s="11" t="s">
        <v>6072</v>
      </c>
      <c r="M969" s="11">
        <f>($V$5/(Table414[[#This Row],[modified  Half Life]]*Table414[[#This Row],[Order of Magnatude]]))</f>
        <v>0</v>
      </c>
      <c r="N969" s="11"/>
      <c r="O969" s="11"/>
      <c r="P969" s="11"/>
      <c r="Q969" s="11"/>
      <c r="R969" s="11"/>
    </row>
    <row r="970" spans="1:18" x14ac:dyDescent="0.25">
      <c r="A970" s="10">
        <v>78</v>
      </c>
      <c r="B970" s="10">
        <v>126</v>
      </c>
      <c r="C970" s="10">
        <v>204</v>
      </c>
      <c r="D970" s="10" t="s">
        <v>3501</v>
      </c>
      <c r="E970" s="2" t="s">
        <v>5188</v>
      </c>
      <c r="F970" s="2"/>
      <c r="G970" s="10"/>
      <c r="H970" s="10">
        <v>146</v>
      </c>
      <c r="I970" s="11">
        <v>14</v>
      </c>
      <c r="J970" s="12">
        <v>1.0000000000000001E-9</v>
      </c>
      <c r="K970" s="10">
        <v>97</v>
      </c>
      <c r="L970" s="11" t="s">
        <v>6067</v>
      </c>
      <c r="M970" s="11">
        <f>($V$5/(Table414[[#This Row],[modified  Half Life]]*Table414[[#This Row],[Order of Magnatude]]))</f>
        <v>0</v>
      </c>
      <c r="N970" s="11"/>
      <c r="O970" s="11"/>
      <c r="P970" s="11"/>
      <c r="Q970" s="11"/>
      <c r="R970" s="11"/>
    </row>
    <row r="971" spans="1:18" x14ac:dyDescent="0.25">
      <c r="A971" s="10">
        <v>78</v>
      </c>
      <c r="B971" s="10">
        <v>126</v>
      </c>
      <c r="C971" s="10">
        <v>204</v>
      </c>
      <c r="D971" s="10" t="s">
        <v>3501</v>
      </c>
      <c r="E971" s="2" t="s">
        <v>5188</v>
      </c>
      <c r="F971" s="2"/>
      <c r="G971" s="10"/>
      <c r="H971" s="10">
        <v>146</v>
      </c>
      <c r="I971" s="11">
        <v>14</v>
      </c>
      <c r="J971" s="12">
        <v>1.0000000000000001E-9</v>
      </c>
      <c r="K971" s="10">
        <v>1158</v>
      </c>
      <c r="L971" s="11" t="s">
        <v>6067</v>
      </c>
      <c r="M971" s="11">
        <f>($V$5/(Table414[[#This Row],[modified  Half Life]]*Table414[[#This Row],[Order of Magnatude]]))</f>
        <v>0</v>
      </c>
      <c r="N971" s="11"/>
      <c r="O971" s="11"/>
      <c r="P971" s="11"/>
      <c r="Q971" s="11"/>
      <c r="R971" s="11"/>
    </row>
    <row r="972" spans="1:18" x14ac:dyDescent="0.25">
      <c r="A972" s="10">
        <v>94</v>
      </c>
      <c r="B972" s="10">
        <v>145</v>
      </c>
      <c r="C972" s="10">
        <v>239</v>
      </c>
      <c r="D972" s="10" t="s">
        <v>5937</v>
      </c>
      <c r="E972" s="2">
        <v>391.584</v>
      </c>
      <c r="F972" s="2" t="s">
        <v>6065</v>
      </c>
      <c r="G972" s="10"/>
      <c r="H972" s="10">
        <v>190.2</v>
      </c>
      <c r="I972" s="11">
        <v>2</v>
      </c>
      <c r="J972" s="12">
        <v>1.0000000000000001E-9</v>
      </c>
      <c r="K972" s="10">
        <v>-4.2</v>
      </c>
      <c r="L972" s="11"/>
      <c r="M972" s="11">
        <f>($V$5/(Table414[[#This Row],[modified  Half Life]]*Table414[[#This Row],[Order of Magnatude]]))</f>
        <v>0</v>
      </c>
      <c r="N972" s="11"/>
      <c r="O972" s="11"/>
      <c r="P972" s="11"/>
      <c r="Q972" s="11"/>
      <c r="R972" s="11"/>
    </row>
    <row r="973" spans="1:18" x14ac:dyDescent="0.25">
      <c r="A973" s="10">
        <v>94</v>
      </c>
      <c r="B973" s="10">
        <v>145</v>
      </c>
      <c r="C973" s="10">
        <v>239</v>
      </c>
      <c r="D973" s="10" t="s">
        <v>5937</v>
      </c>
      <c r="E973" s="2">
        <v>391.584</v>
      </c>
      <c r="F973" s="2" t="s">
        <v>6065</v>
      </c>
      <c r="G973" s="10"/>
      <c r="H973" s="10">
        <v>190.2</v>
      </c>
      <c r="I973" s="11">
        <v>2</v>
      </c>
      <c r="J973" s="12">
        <v>1.0000000000000001E-9</v>
      </c>
      <c r="K973" s="10">
        <v>61.46</v>
      </c>
      <c r="L973" s="11" t="s">
        <v>6068</v>
      </c>
      <c r="M973" s="11">
        <f>($V$5/(Table414[[#This Row],[modified  Half Life]]*Table414[[#This Row],[Order of Magnatude]]))</f>
        <v>0</v>
      </c>
      <c r="N973" s="11"/>
      <c r="O973" s="11"/>
      <c r="P973" s="11"/>
      <c r="Q973" s="11"/>
      <c r="R973" s="11"/>
    </row>
    <row r="974" spans="1:18" x14ac:dyDescent="0.25">
      <c r="A974" s="10">
        <v>94</v>
      </c>
      <c r="B974" s="10">
        <v>145</v>
      </c>
      <c r="C974" s="10">
        <v>239</v>
      </c>
      <c r="D974" s="10" t="s">
        <v>5937</v>
      </c>
      <c r="E974" s="2">
        <v>391.584</v>
      </c>
      <c r="F974" s="2" t="s">
        <v>6065</v>
      </c>
      <c r="G974" s="10"/>
      <c r="H974" s="10">
        <v>190.2</v>
      </c>
      <c r="I974" s="11">
        <v>2</v>
      </c>
      <c r="J974" s="12">
        <v>1.0000000000000001E-9</v>
      </c>
      <c r="K974" s="10">
        <v>106.125</v>
      </c>
      <c r="L974" s="11" t="s">
        <v>6068</v>
      </c>
      <c r="M974" s="11">
        <f>($V$5/(Table414[[#This Row],[modified  Half Life]]*Table414[[#This Row],[Order of Magnatude]]))</f>
        <v>0</v>
      </c>
      <c r="N974" s="11"/>
      <c r="O974" s="11"/>
      <c r="P974" s="11"/>
      <c r="Q974" s="11"/>
      <c r="R974" s="11"/>
    </row>
    <row r="975" spans="1:18" x14ac:dyDescent="0.25">
      <c r="A975" s="10">
        <v>94</v>
      </c>
      <c r="B975" s="10">
        <v>145</v>
      </c>
      <c r="C975" s="10">
        <v>239</v>
      </c>
      <c r="D975" s="10" t="s">
        <v>5937</v>
      </c>
      <c r="E975" s="2">
        <v>391.584</v>
      </c>
      <c r="F975" s="2" t="s">
        <v>6065</v>
      </c>
      <c r="G975" s="10"/>
      <c r="H975" s="10">
        <v>190.2</v>
      </c>
      <c r="I975" s="11">
        <v>2</v>
      </c>
      <c r="J975" s="12">
        <v>1.0000000000000001E-9</v>
      </c>
      <c r="K975" s="10">
        <v>315.88</v>
      </c>
      <c r="L975" s="11" t="s">
        <v>6065</v>
      </c>
      <c r="M975" s="11">
        <f>($V$5/(Table414[[#This Row],[modified  Half Life]]*Table414[[#This Row],[Order of Magnatude]]))</f>
        <v>0</v>
      </c>
      <c r="N975" s="11"/>
      <c r="O975" s="11"/>
      <c r="P975" s="11"/>
      <c r="Q975" s="11"/>
      <c r="R975" s="11"/>
    </row>
    <row r="976" spans="1:18" x14ac:dyDescent="0.25">
      <c r="A976" s="10">
        <v>94</v>
      </c>
      <c r="B976" s="10">
        <v>145</v>
      </c>
      <c r="C976" s="10">
        <v>239</v>
      </c>
      <c r="D976" s="10" t="s">
        <v>5937</v>
      </c>
      <c r="E976" s="2">
        <v>391.584</v>
      </c>
      <c r="F976" s="2" t="s">
        <v>6065</v>
      </c>
      <c r="G976" s="10"/>
      <c r="H976" s="10">
        <v>190.2</v>
      </c>
      <c r="I976" s="11">
        <v>2</v>
      </c>
      <c r="J976" s="12">
        <v>1.0000000000000001E-9</v>
      </c>
      <c r="K976" s="10">
        <v>334.31</v>
      </c>
      <c r="L976" s="11" t="s">
        <v>6065</v>
      </c>
      <c r="M976" s="11">
        <f>($V$5/(Table414[[#This Row],[modified  Half Life]]*Table414[[#This Row],[Order of Magnatude]]))</f>
        <v>0</v>
      </c>
      <c r="N976" s="11"/>
      <c r="O976" s="11"/>
      <c r="P976" s="11"/>
      <c r="Q976" s="11"/>
      <c r="R976" s="11"/>
    </row>
    <row r="977" spans="1:18" x14ac:dyDescent="0.25">
      <c r="A977" s="10">
        <v>94</v>
      </c>
      <c r="B977" s="10">
        <v>146</v>
      </c>
      <c r="C977" s="10">
        <v>240</v>
      </c>
      <c r="D977" s="10" t="s">
        <v>5937</v>
      </c>
      <c r="E977" s="2">
        <v>1308.74</v>
      </c>
      <c r="F977" s="2" t="s">
        <v>6072</v>
      </c>
      <c r="G977" s="10"/>
      <c r="H977" s="10">
        <v>165</v>
      </c>
      <c r="I977" s="11">
        <v>10</v>
      </c>
      <c r="J977" s="12">
        <v>1.0000000000000001E-9</v>
      </c>
      <c r="K977" s="10">
        <v>147.19999999999999</v>
      </c>
      <c r="L977" s="11" t="s">
        <v>6069</v>
      </c>
      <c r="M977" s="11">
        <f>($V$5/(Table414[[#This Row],[modified  Half Life]]*Table414[[#This Row],[Order of Magnatude]]))</f>
        <v>0</v>
      </c>
      <c r="N977" s="11"/>
      <c r="O977" s="11"/>
      <c r="P977" s="11"/>
      <c r="Q977" s="11"/>
      <c r="R977" s="11"/>
    </row>
    <row r="978" spans="1:18" x14ac:dyDescent="0.25">
      <c r="A978" s="10">
        <v>94</v>
      </c>
      <c r="B978" s="10">
        <v>146</v>
      </c>
      <c r="C978" s="10">
        <v>240</v>
      </c>
      <c r="D978" s="10" t="s">
        <v>5937</v>
      </c>
      <c r="E978" s="2">
        <v>1308.74</v>
      </c>
      <c r="F978" s="2" t="s">
        <v>6072</v>
      </c>
      <c r="G978" s="10"/>
      <c r="H978" s="10">
        <v>165</v>
      </c>
      <c r="I978" s="11">
        <v>10</v>
      </c>
      <c r="J978" s="12">
        <v>1.0000000000000001E-9</v>
      </c>
      <c r="K978" s="10">
        <v>193.3</v>
      </c>
      <c r="L978" s="11" t="s">
        <v>6069</v>
      </c>
      <c r="M978" s="11">
        <f>($V$5/(Table414[[#This Row],[modified  Half Life]]*Table414[[#This Row],[Order of Magnatude]]))</f>
        <v>0</v>
      </c>
      <c r="N978" s="11"/>
      <c r="O978" s="11"/>
      <c r="P978" s="11"/>
      <c r="Q978" s="11"/>
      <c r="R978" s="11"/>
    </row>
    <row r="979" spans="1:18" x14ac:dyDescent="0.25">
      <c r="A979" s="10">
        <v>94</v>
      </c>
      <c r="B979" s="10">
        <v>146</v>
      </c>
      <c r="C979" s="10">
        <v>240</v>
      </c>
      <c r="D979" s="10" t="s">
        <v>5937</v>
      </c>
      <c r="E979" s="2">
        <v>1308.74</v>
      </c>
      <c r="F979" s="2" t="s">
        <v>6072</v>
      </c>
      <c r="G979" s="10"/>
      <c r="H979" s="10">
        <v>165</v>
      </c>
      <c r="I979" s="11">
        <v>10</v>
      </c>
      <c r="J979" s="12">
        <v>1.0000000000000001E-9</v>
      </c>
      <c r="K979" s="10">
        <v>271.3</v>
      </c>
      <c r="L979" s="11" t="s">
        <v>6069</v>
      </c>
      <c r="M979" s="11">
        <f>($V$5/(Table414[[#This Row],[modified  Half Life]]*Table414[[#This Row],[Order of Magnatude]]))</f>
        <v>0</v>
      </c>
      <c r="N979" s="11"/>
      <c r="O979" s="11"/>
      <c r="P979" s="11"/>
      <c r="Q979" s="11"/>
      <c r="R979" s="11"/>
    </row>
    <row r="980" spans="1:18" x14ac:dyDescent="0.25">
      <c r="A980" s="10">
        <v>94</v>
      </c>
      <c r="B980" s="10">
        <v>146</v>
      </c>
      <c r="C980" s="10">
        <v>240</v>
      </c>
      <c r="D980" s="10" t="s">
        <v>5937</v>
      </c>
      <c r="E980" s="2">
        <v>1308.74</v>
      </c>
      <c r="F980" s="2" t="s">
        <v>6072</v>
      </c>
      <c r="G980" s="10"/>
      <c r="H980" s="10">
        <v>165</v>
      </c>
      <c r="I980" s="11">
        <v>10</v>
      </c>
      <c r="J980" s="12">
        <v>1.0000000000000001E-9</v>
      </c>
      <c r="K980" s="10">
        <v>306.8</v>
      </c>
      <c r="L980" s="11" t="s">
        <v>6069</v>
      </c>
      <c r="M980" s="11">
        <f>($V$5/(Table414[[#This Row],[modified  Half Life]]*Table414[[#This Row],[Order of Magnatude]]))</f>
        <v>0</v>
      </c>
      <c r="N980" s="11"/>
      <c r="O980" s="11"/>
      <c r="P980" s="11"/>
      <c r="Q980" s="11"/>
      <c r="R980" s="11"/>
    </row>
    <row r="981" spans="1:18" x14ac:dyDescent="0.25">
      <c r="A981" s="10">
        <v>94</v>
      </c>
      <c r="B981" s="10">
        <v>146</v>
      </c>
      <c r="C981" s="10">
        <v>240</v>
      </c>
      <c r="D981" s="10" t="s">
        <v>5937</v>
      </c>
      <c r="E981" s="2">
        <v>1308.74</v>
      </c>
      <c r="F981" s="2" t="s">
        <v>6072</v>
      </c>
      <c r="G981" s="10"/>
      <c r="H981" s="10">
        <v>165</v>
      </c>
      <c r="I981" s="11">
        <v>10</v>
      </c>
      <c r="J981" s="12">
        <v>1.0000000000000001E-9</v>
      </c>
      <c r="K981" s="10">
        <v>566.34</v>
      </c>
      <c r="L981" s="11" t="s">
        <v>6071</v>
      </c>
      <c r="M981" s="11">
        <f>($V$5/(Table414[[#This Row],[modified  Half Life]]*Table414[[#This Row],[Order of Magnatude]]))</f>
        <v>0</v>
      </c>
      <c r="N981" s="11"/>
      <c r="O981" s="11"/>
      <c r="P981" s="11"/>
      <c r="Q981" s="11"/>
      <c r="R981" s="11"/>
    </row>
    <row r="982" spans="1:18" x14ac:dyDescent="0.25">
      <c r="A982" s="10">
        <v>94</v>
      </c>
      <c r="B982" s="10">
        <v>146</v>
      </c>
      <c r="C982" s="10">
        <v>240</v>
      </c>
      <c r="D982" s="10" t="s">
        <v>5937</v>
      </c>
      <c r="E982" s="2">
        <v>1308.74</v>
      </c>
      <c r="F982" s="2" t="s">
        <v>6072</v>
      </c>
      <c r="G982" s="10"/>
      <c r="H982" s="10">
        <v>165</v>
      </c>
      <c r="I982" s="11">
        <v>10</v>
      </c>
      <c r="J982" s="12">
        <v>1.0000000000000001E-9</v>
      </c>
      <c r="K982" s="10">
        <v>1014.4</v>
      </c>
      <c r="L982" s="11" t="s">
        <v>6069</v>
      </c>
      <c r="M982" s="11">
        <f>($V$5/(Table414[[#This Row],[modified  Half Life]]*Table414[[#This Row],[Order of Magnatude]]))</f>
        <v>0</v>
      </c>
      <c r="N982" s="11"/>
      <c r="O982" s="11"/>
      <c r="P982" s="11"/>
      <c r="Q982" s="11"/>
      <c r="R982" s="11"/>
    </row>
    <row r="983" spans="1:18" x14ac:dyDescent="0.25">
      <c r="A983" s="10">
        <v>94</v>
      </c>
      <c r="B983" s="10">
        <v>146</v>
      </c>
      <c r="C983" s="10">
        <v>240</v>
      </c>
      <c r="D983" s="10" t="s">
        <v>5937</v>
      </c>
      <c r="E983" s="2">
        <v>1308.74</v>
      </c>
      <c r="F983" s="2" t="s">
        <v>6072</v>
      </c>
      <c r="G983" s="10"/>
      <c r="H983" s="10">
        <v>165</v>
      </c>
      <c r="I983" s="11">
        <v>10</v>
      </c>
      <c r="J983" s="12">
        <v>1.0000000000000001E-9</v>
      </c>
      <c r="K983" s="10">
        <v>1167.0999999999999</v>
      </c>
      <c r="L983" s="11" t="s">
        <v>6069</v>
      </c>
      <c r="M983" s="11">
        <f>($V$5/(Table414[[#This Row],[modified  Half Life]]*Table414[[#This Row],[Order of Magnatude]]))</f>
        <v>0</v>
      </c>
      <c r="N983" s="11"/>
      <c r="O983" s="11"/>
      <c r="P983" s="11"/>
      <c r="Q983" s="11"/>
      <c r="R983" s="11"/>
    </row>
    <row r="984" spans="1:18" x14ac:dyDescent="0.25">
      <c r="A984" s="10">
        <v>88</v>
      </c>
      <c r="B984" s="10">
        <v>120</v>
      </c>
      <c r="C984" s="10">
        <v>208</v>
      </c>
      <c r="D984" s="10" t="s">
        <v>5471</v>
      </c>
      <c r="E984" s="2">
        <v>2147.4</v>
      </c>
      <c r="F984" s="2" t="s">
        <v>6066</v>
      </c>
      <c r="G984" s="10"/>
      <c r="H984" s="10">
        <v>270</v>
      </c>
      <c r="I984" s="11">
        <v>21</v>
      </c>
      <c r="J984" s="12">
        <v>1.0000000000000001E-9</v>
      </c>
      <c r="K984" s="10">
        <v>130.19999999999999</v>
      </c>
      <c r="L984" s="11" t="s">
        <v>6068</v>
      </c>
      <c r="M984" s="11">
        <f>($V$5/(Table414[[#This Row],[modified  Half Life]]*Table414[[#This Row],[Order of Magnatude]]))</f>
        <v>0</v>
      </c>
      <c r="N984" s="11"/>
      <c r="O984" s="11"/>
      <c r="P984" s="11"/>
      <c r="Q984" s="11"/>
      <c r="R984" s="11"/>
    </row>
    <row r="985" spans="1:18" x14ac:dyDescent="0.25">
      <c r="A985" s="10">
        <v>88</v>
      </c>
      <c r="B985" s="10">
        <v>120</v>
      </c>
      <c r="C985" s="10">
        <v>208</v>
      </c>
      <c r="D985" s="10" t="s">
        <v>5471</v>
      </c>
      <c r="E985" s="2">
        <v>2147.4</v>
      </c>
      <c r="F985" s="2" t="s">
        <v>6066</v>
      </c>
      <c r="G985" s="10"/>
      <c r="H985" s="10">
        <v>270</v>
      </c>
      <c r="I985" s="11">
        <v>21</v>
      </c>
      <c r="J985" s="12">
        <v>1.0000000000000001E-9</v>
      </c>
      <c r="K985" s="10">
        <v>392.1</v>
      </c>
      <c r="L985" s="11" t="s">
        <v>6068</v>
      </c>
      <c r="M985" s="11">
        <f>($V$5/(Table414[[#This Row],[modified  Half Life]]*Table414[[#This Row],[Order of Magnatude]]))</f>
        <v>0</v>
      </c>
      <c r="N985" s="11"/>
      <c r="O985" s="11"/>
      <c r="P985" s="11"/>
      <c r="Q985" s="11"/>
      <c r="R985" s="11"/>
    </row>
    <row r="986" spans="1:18" x14ac:dyDescent="0.25">
      <c r="A986" s="10">
        <v>88</v>
      </c>
      <c r="B986" s="10">
        <v>124</v>
      </c>
      <c r="C986" s="10">
        <v>212</v>
      </c>
      <c r="D986" s="10" t="s">
        <v>5471</v>
      </c>
      <c r="E986" s="2">
        <v>5043.5</v>
      </c>
      <c r="F986" s="2" t="s">
        <v>6084</v>
      </c>
      <c r="G986" s="10"/>
      <c r="H986" s="10">
        <v>21.5</v>
      </c>
      <c r="I986" s="11">
        <v>21</v>
      </c>
      <c r="J986" s="12">
        <v>1.0000000000000001E-9</v>
      </c>
      <c r="K986" s="10">
        <v>490.9</v>
      </c>
      <c r="L986" s="11" t="s">
        <v>6067</v>
      </c>
      <c r="M986" s="11">
        <f>($V$5/(Table414[[#This Row],[modified  Half Life]]*Table414[[#This Row],[Order of Magnatude]]))</f>
        <v>0</v>
      </c>
      <c r="N986" s="11"/>
      <c r="O986" s="11"/>
      <c r="P986" s="11"/>
      <c r="Q986" s="11"/>
      <c r="R986" s="11"/>
    </row>
    <row r="987" spans="1:18" x14ac:dyDescent="0.25">
      <c r="A987" s="10">
        <v>88</v>
      </c>
      <c r="B987" s="10">
        <v>125</v>
      </c>
      <c r="C987" s="10">
        <v>213</v>
      </c>
      <c r="D987" s="10" t="s">
        <v>5471</v>
      </c>
      <c r="E987" s="2" t="s">
        <v>6182</v>
      </c>
      <c r="F987" s="2" t="s">
        <v>6068</v>
      </c>
      <c r="G987" s="10"/>
      <c r="H987" s="10">
        <v>18.7</v>
      </c>
      <c r="I987" s="11">
        <v>21</v>
      </c>
      <c r="J987" s="12">
        <v>1.0000000000000001E-9</v>
      </c>
      <c r="K987" s="10">
        <v>322.39999999999998</v>
      </c>
      <c r="L987" s="11" t="s">
        <v>6067</v>
      </c>
      <c r="M987" s="11">
        <f>($V$5/(Table414[[#This Row],[modified  Half Life]]*Table414[[#This Row],[Order of Magnatude]]))</f>
        <v>0</v>
      </c>
      <c r="N987" s="11"/>
      <c r="O987" s="11"/>
      <c r="P987" s="11"/>
      <c r="Q987" s="11"/>
      <c r="R987" s="11"/>
    </row>
    <row r="988" spans="1:18" x14ac:dyDescent="0.25">
      <c r="A988" s="10">
        <v>88</v>
      </c>
      <c r="B988" s="10">
        <v>125</v>
      </c>
      <c r="C988" s="10">
        <v>213</v>
      </c>
      <c r="D988" s="10" t="s">
        <v>5471</v>
      </c>
      <c r="E988" s="2" t="s">
        <v>6183</v>
      </c>
      <c r="F988" s="2" t="s">
        <v>6070</v>
      </c>
      <c r="G988" s="10"/>
      <c r="H988" s="10">
        <v>34.700000000000003</v>
      </c>
      <c r="I988" s="11">
        <v>21</v>
      </c>
      <c r="J988" s="12">
        <v>1.0000000000000001E-9</v>
      </c>
      <c r="K988" s="10">
        <v>40.799999999999997</v>
      </c>
      <c r="L988" s="11" t="s">
        <v>6077</v>
      </c>
      <c r="M988" s="11">
        <f>($V$5/(Table414[[#This Row],[modified  Half Life]]*Table414[[#This Row],[Order of Magnatude]]))</f>
        <v>0</v>
      </c>
      <c r="N988" s="11"/>
      <c r="O988" s="11"/>
      <c r="P988" s="11"/>
      <c r="Q988" s="11"/>
      <c r="R988" s="11"/>
    </row>
    <row r="989" spans="1:18" x14ac:dyDescent="0.25">
      <c r="A989" s="10">
        <v>88</v>
      </c>
      <c r="B989" s="10">
        <v>125</v>
      </c>
      <c r="C989" s="10">
        <v>213</v>
      </c>
      <c r="D989" s="10" t="s">
        <v>5471</v>
      </c>
      <c r="E989" s="2" t="s">
        <v>6183</v>
      </c>
      <c r="F989" s="2" t="s">
        <v>6070</v>
      </c>
      <c r="G989" s="10"/>
      <c r="H989" s="10">
        <v>34.700000000000003</v>
      </c>
      <c r="I989" s="11">
        <v>21</v>
      </c>
      <c r="J989" s="12">
        <v>1.0000000000000001E-9</v>
      </c>
      <c r="K989" s="10">
        <v>169.7</v>
      </c>
      <c r="L989" s="11" t="s">
        <v>6065</v>
      </c>
      <c r="M989" s="11">
        <f>($V$5/(Table414[[#This Row],[modified  Half Life]]*Table414[[#This Row],[Order of Magnatude]]))</f>
        <v>0</v>
      </c>
      <c r="N989" s="11"/>
      <c r="O989" s="11"/>
      <c r="P989" s="11"/>
      <c r="Q989" s="11"/>
      <c r="R989" s="11"/>
    </row>
    <row r="990" spans="1:18" x14ac:dyDescent="0.25">
      <c r="A990" s="10">
        <v>88</v>
      </c>
      <c r="B990" s="10">
        <v>125</v>
      </c>
      <c r="C990" s="10">
        <v>213</v>
      </c>
      <c r="D990" s="10" t="s">
        <v>5471</v>
      </c>
      <c r="E990" s="2" t="s">
        <v>6183</v>
      </c>
      <c r="F990" s="2" t="s">
        <v>6070</v>
      </c>
      <c r="G990" s="10"/>
      <c r="H990" s="10">
        <v>34.700000000000003</v>
      </c>
      <c r="I990" s="11">
        <v>21</v>
      </c>
      <c r="J990" s="12">
        <v>1.0000000000000001E-9</v>
      </c>
      <c r="K990" s="10">
        <v>606.29999999999995</v>
      </c>
      <c r="L990" s="11" t="s">
        <v>6072</v>
      </c>
      <c r="M990" s="11">
        <f>($V$5/(Table414[[#This Row],[modified  Half Life]]*Table414[[#This Row],[Order of Magnatude]]))</f>
        <v>0</v>
      </c>
      <c r="N990" s="11"/>
      <c r="O990" s="11"/>
      <c r="P990" s="11"/>
      <c r="Q990" s="11"/>
      <c r="R990" s="11"/>
    </row>
    <row r="991" spans="1:18" x14ac:dyDescent="0.25">
      <c r="A991" s="10">
        <v>88</v>
      </c>
      <c r="B991" s="10">
        <v>126</v>
      </c>
      <c r="C991" s="10">
        <v>214</v>
      </c>
      <c r="D991" s="10" t="s">
        <v>5471</v>
      </c>
      <c r="E991" s="2">
        <v>1639.3</v>
      </c>
      <c r="F991" s="2" t="s">
        <v>6082</v>
      </c>
      <c r="G991" s="10"/>
      <c r="H991" s="10">
        <v>35.1</v>
      </c>
      <c r="I991" s="11">
        <v>3</v>
      </c>
      <c r="J991" s="12">
        <v>1.0000000000000001E-9</v>
      </c>
      <c r="K991" s="10">
        <v>257</v>
      </c>
      <c r="L991" s="11" t="s">
        <v>6067</v>
      </c>
      <c r="M991" s="11">
        <f>($V$5/(Table414[[#This Row],[modified  Half Life]]*Table414[[#This Row],[Order of Magnatude]]))</f>
        <v>0</v>
      </c>
      <c r="N991" s="11"/>
      <c r="O991" s="11"/>
      <c r="P991" s="11"/>
      <c r="Q991" s="11"/>
      <c r="R991" s="11"/>
    </row>
    <row r="992" spans="1:18" x14ac:dyDescent="0.25">
      <c r="A992" s="10">
        <v>88</v>
      </c>
      <c r="B992" s="10">
        <v>126</v>
      </c>
      <c r="C992" s="10">
        <v>214</v>
      </c>
      <c r="D992" s="10" t="s">
        <v>5471</v>
      </c>
      <c r="E992" s="2">
        <v>1819.7</v>
      </c>
      <c r="F992" s="2" t="s">
        <v>6076</v>
      </c>
      <c r="G992" s="10"/>
      <c r="H992" s="10">
        <v>118</v>
      </c>
      <c r="I992" s="11">
        <v>7</v>
      </c>
      <c r="J992" s="12">
        <v>1.0000000000000001E-9</v>
      </c>
      <c r="K992" s="10">
        <v>180.4</v>
      </c>
      <c r="L992" s="11" t="s">
        <v>6067</v>
      </c>
      <c r="M992" s="11">
        <f>($V$5/(Table414[[#This Row],[modified  Half Life]]*Table414[[#This Row],[Order of Magnatude]]))</f>
        <v>0</v>
      </c>
      <c r="N992" s="11"/>
      <c r="O992" s="11"/>
      <c r="P992" s="11"/>
      <c r="Q992" s="11"/>
      <c r="R992" s="11"/>
    </row>
    <row r="993" spans="1:18" x14ac:dyDescent="0.25">
      <c r="A993" s="10">
        <v>88</v>
      </c>
      <c r="B993" s="10">
        <v>126</v>
      </c>
      <c r="C993" s="10">
        <v>214</v>
      </c>
      <c r="D993" s="10" t="s">
        <v>5471</v>
      </c>
      <c r="E993" s="2">
        <v>2683.2</v>
      </c>
      <c r="F993" s="2" t="s">
        <v>6082</v>
      </c>
      <c r="G993" s="10"/>
      <c r="H993" s="10">
        <v>295</v>
      </c>
      <c r="I993" s="11">
        <v>7</v>
      </c>
      <c r="J993" s="12">
        <v>1.0000000000000001E-9</v>
      </c>
      <c r="K993" s="10">
        <v>609.29999999999995</v>
      </c>
      <c r="L993" s="11"/>
      <c r="M993" s="11">
        <f>($V$5/(Table414[[#This Row],[modified  Half Life]]*Table414[[#This Row],[Order of Magnatude]]))</f>
        <v>0</v>
      </c>
      <c r="N993" s="11"/>
      <c r="O993" s="11"/>
      <c r="P993" s="11"/>
      <c r="Q993" s="11"/>
      <c r="R993" s="11"/>
    </row>
    <row r="994" spans="1:18" x14ac:dyDescent="0.25">
      <c r="A994" s="10">
        <v>88</v>
      </c>
      <c r="B994" s="10">
        <v>126</v>
      </c>
      <c r="C994" s="10">
        <v>214</v>
      </c>
      <c r="D994" s="10" t="s">
        <v>5471</v>
      </c>
      <c r="E994" s="2">
        <v>2683.2</v>
      </c>
      <c r="F994" s="2" t="s">
        <v>6082</v>
      </c>
      <c r="G994" s="10"/>
      <c r="H994" s="10">
        <v>295</v>
      </c>
      <c r="I994" s="11">
        <v>7</v>
      </c>
      <c r="J994" s="12">
        <v>1.0000000000000001E-9</v>
      </c>
      <c r="K994" s="10">
        <v>818</v>
      </c>
      <c r="L994" s="11"/>
      <c r="M994" s="11">
        <f>($V$5/(Table414[[#This Row],[modified  Half Life]]*Table414[[#This Row],[Order of Magnatude]]))</f>
        <v>0</v>
      </c>
      <c r="N994" s="11"/>
      <c r="O994" s="11"/>
      <c r="P994" s="11"/>
      <c r="Q994" s="11"/>
      <c r="R994" s="11"/>
    </row>
    <row r="995" spans="1:18" x14ac:dyDescent="0.25">
      <c r="A995" s="10">
        <v>88</v>
      </c>
      <c r="B995" s="10">
        <v>126</v>
      </c>
      <c r="C995" s="10">
        <v>214</v>
      </c>
      <c r="D995" s="10" t="s">
        <v>5471</v>
      </c>
      <c r="E995" s="2">
        <v>3478.4</v>
      </c>
      <c r="F995" s="2" t="s">
        <v>6085</v>
      </c>
      <c r="G995" s="10"/>
      <c r="H995" s="10">
        <v>279</v>
      </c>
      <c r="I995" s="11">
        <v>4</v>
      </c>
      <c r="J995" s="12">
        <v>1.0000000000000001E-9</v>
      </c>
      <c r="K995" s="10">
        <v>148.9</v>
      </c>
      <c r="L995" s="11"/>
      <c r="M995" s="11">
        <f>($V$5/(Table414[[#This Row],[modified  Half Life]]*Table414[[#This Row],[Order of Magnatude]]))</f>
        <v>0</v>
      </c>
      <c r="N995" s="11"/>
      <c r="O995" s="11"/>
      <c r="P995" s="11"/>
      <c r="Q995" s="11"/>
      <c r="R995" s="11"/>
    </row>
    <row r="996" spans="1:18" x14ac:dyDescent="0.25">
      <c r="A996" s="10">
        <v>88</v>
      </c>
      <c r="B996" s="10">
        <v>126</v>
      </c>
      <c r="C996" s="10">
        <v>214</v>
      </c>
      <c r="D996" s="10" t="s">
        <v>5471</v>
      </c>
      <c r="E996" s="2">
        <v>3478.4</v>
      </c>
      <c r="F996" s="2" t="s">
        <v>6085</v>
      </c>
      <c r="G996" s="10"/>
      <c r="H996" s="10">
        <v>279</v>
      </c>
      <c r="I996" s="11">
        <v>4</v>
      </c>
      <c r="J996" s="12">
        <v>1.0000000000000001E-9</v>
      </c>
      <c r="K996" s="10">
        <v>222.1</v>
      </c>
      <c r="L996" s="11"/>
      <c r="M996" s="11">
        <f>($V$5/(Table414[[#This Row],[modified  Half Life]]*Table414[[#This Row],[Order of Magnatude]]))</f>
        <v>0</v>
      </c>
      <c r="N996" s="11"/>
      <c r="O996" s="11"/>
      <c r="P996" s="11"/>
      <c r="Q996" s="11"/>
      <c r="R996" s="11"/>
    </row>
    <row r="997" spans="1:18" x14ac:dyDescent="0.25">
      <c r="A997" s="10">
        <v>88</v>
      </c>
      <c r="B997" s="10">
        <v>126</v>
      </c>
      <c r="C997" s="10">
        <v>214</v>
      </c>
      <c r="D997" s="10" t="s">
        <v>5471</v>
      </c>
      <c r="E997" s="2">
        <v>4146.8</v>
      </c>
      <c r="F997" s="2" t="s">
        <v>6076</v>
      </c>
      <c r="G997" s="10"/>
      <c r="H997" s="10">
        <v>225</v>
      </c>
      <c r="I997" s="11">
        <v>4</v>
      </c>
      <c r="J997" s="12">
        <v>1.0000000000000001E-9</v>
      </c>
      <c r="K997" s="10">
        <v>156.6</v>
      </c>
      <c r="L997" s="11"/>
      <c r="M997" s="11">
        <f>($V$5/(Table414[[#This Row],[modified  Half Life]]*Table414[[#This Row],[Order of Magnatude]]))</f>
        <v>0</v>
      </c>
      <c r="N997" s="11"/>
      <c r="O997" s="11"/>
      <c r="P997" s="11"/>
      <c r="Q997" s="11"/>
      <c r="R997" s="11"/>
    </row>
    <row r="998" spans="1:18" x14ac:dyDescent="0.25">
      <c r="A998" s="10">
        <v>88</v>
      </c>
      <c r="B998" s="10">
        <v>126</v>
      </c>
      <c r="C998" s="10">
        <v>214</v>
      </c>
      <c r="D998" s="10" t="s">
        <v>5471</v>
      </c>
      <c r="E998" s="2">
        <v>4146.8</v>
      </c>
      <c r="F998" s="2" t="s">
        <v>6076</v>
      </c>
      <c r="G998" s="10"/>
      <c r="H998" s="10">
        <v>225</v>
      </c>
      <c r="I998" s="11">
        <v>4</v>
      </c>
      <c r="J998" s="12">
        <v>1.0000000000000001E-9</v>
      </c>
      <c r="K998" s="10">
        <v>668.4</v>
      </c>
      <c r="L998" s="11"/>
      <c r="M998" s="11">
        <f>($V$5/(Table414[[#This Row],[modified  Half Life]]*Table414[[#This Row],[Order of Magnatude]]))</f>
        <v>0</v>
      </c>
      <c r="N998" s="11"/>
      <c r="O998" s="11"/>
      <c r="P998" s="11"/>
      <c r="Q998" s="11"/>
      <c r="R998" s="11"/>
    </row>
    <row r="999" spans="1:18" x14ac:dyDescent="0.25">
      <c r="A999" s="10">
        <v>88</v>
      </c>
      <c r="B999" s="10">
        <v>126</v>
      </c>
      <c r="C999" s="10">
        <v>214</v>
      </c>
      <c r="D999" s="10" t="s">
        <v>5471</v>
      </c>
      <c r="E999" s="2">
        <v>6577</v>
      </c>
      <c r="F999" s="2" t="s">
        <v>6087</v>
      </c>
      <c r="G999" s="10"/>
      <c r="H999" s="10">
        <v>128</v>
      </c>
      <c r="I999" s="11">
        <v>4</v>
      </c>
      <c r="J999" s="12">
        <v>1.0000000000000001E-9</v>
      </c>
      <c r="K999" s="10">
        <v>46.8</v>
      </c>
      <c r="L999" s="11"/>
      <c r="M999" s="11">
        <f>($V$5/(Table414[[#This Row],[modified  Half Life]]*Table414[[#This Row],[Order of Magnatude]]))</f>
        <v>0</v>
      </c>
      <c r="N999" s="11"/>
      <c r="O999" s="11"/>
      <c r="P999" s="11"/>
      <c r="Q999" s="11"/>
      <c r="R999" s="11"/>
    </row>
    <row r="1000" spans="1:18" x14ac:dyDescent="0.25">
      <c r="A1000" s="10">
        <v>88</v>
      </c>
      <c r="B1000" s="10">
        <v>127</v>
      </c>
      <c r="C1000" s="10">
        <v>215</v>
      </c>
      <c r="D1000" s="10" t="s">
        <v>5471</v>
      </c>
      <c r="E1000" s="2">
        <v>1821.2</v>
      </c>
      <c r="F1000" s="2" t="s">
        <v>6065</v>
      </c>
      <c r="G1000" s="10"/>
      <c r="H1000" s="10">
        <v>67.2</v>
      </c>
      <c r="I1000" s="11">
        <v>14</v>
      </c>
      <c r="J1000" s="12">
        <v>1.0000000000000001E-9</v>
      </c>
      <c r="K1000" s="10">
        <v>773</v>
      </c>
      <c r="L1000" s="11" t="s">
        <v>6068</v>
      </c>
      <c r="M1000" s="11">
        <f>($V$5/(Table414[[#This Row],[modified  Half Life]]*Table414[[#This Row],[Order of Magnatude]]))</f>
        <v>0</v>
      </c>
      <c r="N1000" s="11"/>
      <c r="O1000" s="11"/>
      <c r="P1000" s="11"/>
      <c r="Q1000" s="11"/>
      <c r="R1000" s="11"/>
    </row>
    <row r="1001" spans="1:18" x14ac:dyDescent="0.25">
      <c r="A1001" s="10">
        <v>88</v>
      </c>
      <c r="B1001" s="10">
        <v>127</v>
      </c>
      <c r="C1001" s="10">
        <v>215</v>
      </c>
      <c r="D1001" s="10" t="s">
        <v>5471</v>
      </c>
      <c r="E1001" s="2">
        <v>1821.2</v>
      </c>
      <c r="F1001" s="2" t="s">
        <v>6065</v>
      </c>
      <c r="G1001" s="10"/>
      <c r="H1001" s="10">
        <v>25</v>
      </c>
      <c r="I1001" s="11">
        <v>14</v>
      </c>
      <c r="J1001" s="12">
        <v>1.0000000000000001E-9</v>
      </c>
      <c r="K1001" s="10">
        <v>196</v>
      </c>
      <c r="L1001" s="11" t="s">
        <v>6068</v>
      </c>
      <c r="M1001" s="11">
        <f>($V$5/(Table414[[#This Row],[modified  Half Life]]*Table414[[#This Row],[Order of Magnatude]]))</f>
        <v>0</v>
      </c>
      <c r="N1001" s="11"/>
      <c r="O1001" s="11"/>
      <c r="P1001" s="11"/>
      <c r="Q1001" s="11"/>
      <c r="R1001" s="11"/>
    </row>
    <row r="1002" spans="1:18" x14ac:dyDescent="0.25">
      <c r="A1002" s="10">
        <v>88</v>
      </c>
      <c r="B1002" s="10">
        <v>127</v>
      </c>
      <c r="C1002" s="10">
        <v>215</v>
      </c>
      <c r="D1002" s="10" t="s">
        <v>5471</v>
      </c>
      <c r="E1002" s="2">
        <v>1877.8</v>
      </c>
      <c r="F1002" s="2" t="s">
        <v>6065</v>
      </c>
      <c r="G1002" s="10"/>
      <c r="H1002" s="10">
        <v>25</v>
      </c>
      <c r="I1002" s="11">
        <v>14</v>
      </c>
      <c r="J1002" s="12">
        <v>1.0000000000000001E-9</v>
      </c>
      <c r="K1002" s="10">
        <v>1048.2</v>
      </c>
      <c r="L1002" s="11" t="s">
        <v>6068</v>
      </c>
      <c r="M1002" s="11">
        <f>($V$5/(Table414[[#This Row],[modified  Half Life]]*Table414[[#This Row],[Order of Magnatude]]))</f>
        <v>0</v>
      </c>
      <c r="N1002" s="11"/>
      <c r="O1002" s="11"/>
      <c r="P1002" s="11"/>
      <c r="Q1002" s="11"/>
      <c r="R1002" s="11"/>
    </row>
    <row r="1003" spans="1:18" x14ac:dyDescent="0.25">
      <c r="A1003" s="10">
        <v>88</v>
      </c>
      <c r="B1003" s="10">
        <v>127</v>
      </c>
      <c r="C1003" s="10">
        <v>215</v>
      </c>
      <c r="D1003" s="10" t="s">
        <v>5471</v>
      </c>
      <c r="E1003" s="2" t="s">
        <v>5855</v>
      </c>
      <c r="F1003" s="2"/>
      <c r="G1003" s="10"/>
      <c r="H1003" s="10">
        <v>555</v>
      </c>
      <c r="I1003" s="11">
        <v>10</v>
      </c>
      <c r="J1003" s="12">
        <v>1.0000000000000001E-9</v>
      </c>
      <c r="K1003" s="10">
        <v>-18</v>
      </c>
      <c r="L1003" s="11"/>
      <c r="M1003" s="11">
        <f>($V$5/(Table414[[#This Row],[modified  Half Life]]*Table414[[#This Row],[Order of Magnatude]]))</f>
        <v>0</v>
      </c>
      <c r="N1003" s="11"/>
      <c r="O1003" s="11"/>
      <c r="P1003" s="11"/>
      <c r="Q1003" s="11"/>
      <c r="R1003" s="11"/>
    </row>
    <row r="1004" spans="1:18" x14ac:dyDescent="0.25">
      <c r="A1004" s="10">
        <v>88</v>
      </c>
      <c r="B1004" s="10">
        <v>127</v>
      </c>
      <c r="C1004" s="10">
        <v>215</v>
      </c>
      <c r="D1004" s="10" t="s">
        <v>5471</v>
      </c>
      <c r="E1004" s="2" t="s">
        <v>5858</v>
      </c>
      <c r="F1004" s="2"/>
      <c r="G1004" s="10"/>
      <c r="H1004" s="10">
        <v>555</v>
      </c>
      <c r="I1004" s="11">
        <v>10</v>
      </c>
      <c r="J1004" s="12">
        <v>1.0000000000000001E-9</v>
      </c>
      <c r="K1004" s="10">
        <v>425.5</v>
      </c>
      <c r="L1004" s="11" t="s">
        <v>6068</v>
      </c>
      <c r="M1004" s="11">
        <f>($V$5/(Table414[[#This Row],[modified  Half Life]]*Table414[[#This Row],[Order of Magnatude]]))</f>
        <v>0</v>
      </c>
      <c r="N1004" s="11"/>
      <c r="O1004" s="11"/>
      <c r="P1004" s="11"/>
      <c r="Q1004" s="11"/>
      <c r="R1004" s="11"/>
    </row>
    <row r="1005" spans="1:18" x14ac:dyDescent="0.25">
      <c r="A1005" s="10">
        <v>88</v>
      </c>
      <c r="B1005" s="10">
        <v>127</v>
      </c>
      <c r="C1005" s="10">
        <v>215</v>
      </c>
      <c r="D1005" s="10" t="s">
        <v>5471</v>
      </c>
      <c r="E1005" s="2" t="s">
        <v>5858</v>
      </c>
      <c r="F1005" s="2"/>
      <c r="G1005" s="10"/>
      <c r="H1005" s="10">
        <v>10.47</v>
      </c>
      <c r="I1005" s="11">
        <v>14</v>
      </c>
      <c r="J1005" s="12">
        <v>1.0000000000000001E-9</v>
      </c>
      <c r="K1005" s="10">
        <v>-13.5</v>
      </c>
      <c r="L1005" s="11"/>
      <c r="M1005" s="11">
        <f>($V$5/(Table414[[#This Row],[modified  Half Life]]*Table414[[#This Row],[Order of Magnatude]]))</f>
        <v>0</v>
      </c>
      <c r="N1005" s="11"/>
      <c r="O1005" s="11"/>
      <c r="P1005" s="11"/>
      <c r="Q1005" s="11"/>
      <c r="R1005" s="11"/>
    </row>
    <row r="1006" spans="1:18" x14ac:dyDescent="0.25">
      <c r="A1006" s="10">
        <v>88</v>
      </c>
      <c r="B1006" s="10">
        <v>127</v>
      </c>
      <c r="C1006" s="10">
        <v>215</v>
      </c>
      <c r="D1006" s="10" t="s">
        <v>5471</v>
      </c>
      <c r="E1006" s="2" t="s">
        <v>5858</v>
      </c>
      <c r="F1006" s="2"/>
      <c r="G1006" s="10"/>
      <c r="H1006" s="10">
        <v>10.47</v>
      </c>
      <c r="I1006" s="11">
        <v>14</v>
      </c>
      <c r="J1006" s="12">
        <v>1.0000000000000001E-9</v>
      </c>
      <c r="K1006" s="10">
        <v>200.1</v>
      </c>
      <c r="L1006" s="11" t="s">
        <v>6068</v>
      </c>
      <c r="M1006" s="11">
        <f>($V$5/(Table414[[#This Row],[modified  Half Life]]*Table414[[#This Row],[Order of Magnatude]]))</f>
        <v>0</v>
      </c>
      <c r="N1006" s="11"/>
      <c r="O1006" s="11"/>
      <c r="P1006" s="11"/>
      <c r="Q1006" s="11"/>
      <c r="R1006" s="11"/>
    </row>
    <row r="1007" spans="1:18" x14ac:dyDescent="0.25">
      <c r="A1007" s="10">
        <v>88</v>
      </c>
      <c r="B1007" s="10">
        <v>127</v>
      </c>
      <c r="C1007" s="10">
        <v>215</v>
      </c>
      <c r="D1007" s="10" t="s">
        <v>5471</v>
      </c>
      <c r="E1007" s="2">
        <v>773</v>
      </c>
      <c r="F1007" s="2" t="s">
        <v>6068</v>
      </c>
      <c r="G1007" s="10"/>
      <c r="H1007" s="10">
        <v>10.47</v>
      </c>
      <c r="I1007" s="11">
        <v>14</v>
      </c>
      <c r="J1007" s="12">
        <v>1.0000000000000001E-9</v>
      </c>
      <c r="K1007" s="10">
        <v>810.2</v>
      </c>
      <c r="L1007" s="11" t="s">
        <v>6068</v>
      </c>
      <c r="M1007" s="11">
        <f>($V$5/(Table414[[#This Row],[modified  Half Life]]*Table414[[#This Row],[Order of Magnatude]]))</f>
        <v>0</v>
      </c>
      <c r="N1007" s="11"/>
      <c r="O1007" s="11"/>
      <c r="P1007" s="11"/>
      <c r="Q1007" s="11"/>
      <c r="R1007" s="11"/>
    </row>
    <row r="1008" spans="1:18" x14ac:dyDescent="0.25">
      <c r="A1008" s="10">
        <v>88</v>
      </c>
      <c r="B1008" s="10">
        <v>141</v>
      </c>
      <c r="C1008" s="10">
        <v>229</v>
      </c>
      <c r="D1008" s="10" t="s">
        <v>5471</v>
      </c>
      <c r="E1008" s="2">
        <v>142.66999999999999</v>
      </c>
      <c r="F1008" s="2" t="s">
        <v>6071</v>
      </c>
      <c r="G1008" s="10"/>
      <c r="H1008" s="10">
        <v>17.23</v>
      </c>
      <c r="I1008" s="11">
        <v>12</v>
      </c>
      <c r="J1008" s="12">
        <v>1.0000000000000001E-9</v>
      </c>
      <c r="K1008" s="10">
        <v>35.6</v>
      </c>
      <c r="L1008" s="11"/>
      <c r="M1008" s="11">
        <f>($V$5/(Table414[[#This Row],[modified  Half Life]]*Table414[[#This Row],[Order of Magnatude]]))</f>
        <v>0</v>
      </c>
      <c r="N1008" s="11"/>
      <c r="O1008" s="11"/>
      <c r="P1008" s="11"/>
      <c r="Q1008" s="11"/>
      <c r="R1008" s="11"/>
    </row>
    <row r="1009" spans="1:18" x14ac:dyDescent="0.25">
      <c r="A1009" s="10">
        <v>88</v>
      </c>
      <c r="B1009" s="10">
        <v>141</v>
      </c>
      <c r="C1009" s="10">
        <v>229</v>
      </c>
      <c r="D1009" s="10" t="s">
        <v>5471</v>
      </c>
      <c r="E1009" s="2">
        <v>142.66999999999999</v>
      </c>
      <c r="F1009" s="2" t="s">
        <v>6071</v>
      </c>
      <c r="G1009" s="10"/>
      <c r="H1009" s="10">
        <v>17.23</v>
      </c>
      <c r="I1009" s="11">
        <v>12</v>
      </c>
      <c r="J1009" s="12">
        <v>1.0000000000000001E-9</v>
      </c>
      <c r="K1009" s="10">
        <v>142.69999999999999</v>
      </c>
      <c r="L1009" s="11" t="s">
        <v>6067</v>
      </c>
      <c r="M1009" s="11">
        <f>($V$5/(Table414[[#This Row],[modified  Half Life]]*Table414[[#This Row],[Order of Magnatude]]))</f>
        <v>0</v>
      </c>
      <c r="N1009" s="11"/>
      <c r="O1009" s="11"/>
      <c r="P1009" s="11"/>
      <c r="Q1009" s="11"/>
      <c r="R1009" s="11"/>
    </row>
    <row r="1010" spans="1:18" x14ac:dyDescent="0.25">
      <c r="A1010" s="10">
        <v>37</v>
      </c>
      <c r="B1010" s="10">
        <v>42</v>
      </c>
      <c r="C1010" s="10">
        <v>79</v>
      </c>
      <c r="D1010" s="10" t="s">
        <v>370</v>
      </c>
      <c r="E1010" s="2">
        <v>39.369999999999997</v>
      </c>
      <c r="F1010" s="2" t="s">
        <v>6072</v>
      </c>
      <c r="G1010" s="10"/>
      <c r="H1010" s="10">
        <v>20.5</v>
      </c>
      <c r="I1010" s="10">
        <v>25</v>
      </c>
      <c r="J1010" s="13">
        <v>1.0000000000000001E-9</v>
      </c>
      <c r="K1010" s="10">
        <v>39.409999999999997</v>
      </c>
      <c r="L1010" s="10">
        <v>7</v>
      </c>
      <c r="M1010" s="10">
        <f>($V$5/(Table414[[#This Row],[modified  Half Life]]*Table414[[#This Row],[Order of Magnatude]]))</f>
        <v>0</v>
      </c>
      <c r="N1010" s="10"/>
      <c r="O1010" s="10"/>
      <c r="P1010" s="10"/>
      <c r="Q1010" s="10"/>
      <c r="R1010" s="10"/>
    </row>
    <row r="1011" spans="1:18" x14ac:dyDescent="0.25">
      <c r="A1011" s="10">
        <v>37</v>
      </c>
      <c r="B1011" s="10">
        <v>42</v>
      </c>
      <c r="C1011" s="10">
        <v>79</v>
      </c>
      <c r="D1011" s="10" t="s">
        <v>370</v>
      </c>
      <c r="E1011" s="2">
        <v>96.76</v>
      </c>
      <c r="F1011" s="2" t="s">
        <v>6070</v>
      </c>
      <c r="G1011" s="10"/>
      <c r="H1011" s="10">
        <v>18.600000000000001</v>
      </c>
      <c r="I1011" s="10">
        <v>5</v>
      </c>
      <c r="J1011" s="13">
        <v>1.0000000000000001E-9</v>
      </c>
      <c r="K1011" s="10">
        <v>96.7</v>
      </c>
      <c r="L1011" s="10">
        <v>1</v>
      </c>
      <c r="M1011" s="10">
        <f>($V$5/(Table414[[#This Row],[modified  Half Life]]*Table414[[#This Row],[Order of Magnatude]]))</f>
        <v>0</v>
      </c>
      <c r="N1011" s="10"/>
      <c r="O1011" s="10"/>
      <c r="P1011" s="10"/>
      <c r="Q1011" s="10"/>
      <c r="R1011" s="10"/>
    </row>
    <row r="1012" spans="1:18" x14ac:dyDescent="0.25">
      <c r="A1012" s="10">
        <v>37</v>
      </c>
      <c r="B1012" s="10">
        <v>43</v>
      </c>
      <c r="C1012" s="10">
        <v>80</v>
      </c>
      <c r="D1012" s="10" t="s">
        <v>370</v>
      </c>
      <c r="E1012" s="2">
        <v>650.70000000000005</v>
      </c>
      <c r="F1012" s="2" t="s">
        <v>6071</v>
      </c>
      <c r="G1012" s="10"/>
      <c r="H1012" s="10">
        <v>13.9</v>
      </c>
      <c r="I1012" s="10">
        <v>14</v>
      </c>
      <c r="J1012" s="13">
        <v>1.0000000000000001E-9</v>
      </c>
      <c r="K1012" s="10">
        <v>156.80000000000001</v>
      </c>
      <c r="L1012" s="10"/>
      <c r="M1012" s="10">
        <f>($V$5/(Table414[[#This Row],[modified  Half Life]]*Table414[[#This Row],[Order of Magnatude]]))</f>
        <v>0</v>
      </c>
      <c r="N1012" s="10"/>
      <c r="O1012" s="10"/>
      <c r="P1012" s="10"/>
      <c r="Q1012" s="10"/>
      <c r="R1012" s="10"/>
    </row>
    <row r="1013" spans="1:18" x14ac:dyDescent="0.25">
      <c r="A1013" s="10">
        <v>37</v>
      </c>
      <c r="B1013" s="10">
        <v>45</v>
      </c>
      <c r="C1013" s="10">
        <v>82</v>
      </c>
      <c r="D1013" s="10" t="s">
        <v>370</v>
      </c>
      <c r="E1013" s="2">
        <v>192.2</v>
      </c>
      <c r="F1013" s="2" t="s">
        <v>6085</v>
      </c>
      <c r="G1013" s="10"/>
      <c r="H1013" s="10">
        <v>12.3</v>
      </c>
      <c r="I1013" s="10">
        <v>6</v>
      </c>
      <c r="J1013" s="13">
        <v>1.0000000000000001E-9</v>
      </c>
      <c r="K1013" s="10">
        <v>123.2</v>
      </c>
      <c r="L1013" s="10">
        <v>3</v>
      </c>
      <c r="M1013" s="10">
        <f>($V$5/(Table414[[#This Row],[modified  Half Life]]*Table414[[#This Row],[Order of Magnatude]]))</f>
        <v>0</v>
      </c>
      <c r="N1013" s="10"/>
      <c r="O1013" s="10"/>
      <c r="P1013" s="10"/>
      <c r="Q1013" s="10"/>
      <c r="R1013" s="10"/>
    </row>
    <row r="1014" spans="1:18" x14ac:dyDescent="0.25">
      <c r="A1014" s="11">
        <v>37</v>
      </c>
      <c r="B1014" s="11">
        <v>46</v>
      </c>
      <c r="C1014" s="11">
        <v>83</v>
      </c>
      <c r="D1014" s="11" t="s">
        <v>370</v>
      </c>
      <c r="E1014" s="2">
        <v>5.2356999999999996</v>
      </c>
      <c r="F1014" s="2" t="s">
        <v>6073</v>
      </c>
      <c r="G1014" s="11"/>
      <c r="H1014" s="11">
        <v>71.5</v>
      </c>
      <c r="I1014" s="11">
        <v>8</v>
      </c>
      <c r="J1014" s="12">
        <v>1.0000000000000001E-9</v>
      </c>
      <c r="K1014" s="11">
        <v>5.2356999999999996</v>
      </c>
      <c r="L1014" s="11">
        <v>8</v>
      </c>
      <c r="M1014" s="11">
        <f>($V$5/(Table414[[#This Row],[modified  Half Life]]*Table414[[#This Row],[Order of Magnatude]]))</f>
        <v>0</v>
      </c>
      <c r="N1014" s="11"/>
      <c r="O1014" s="11"/>
      <c r="P1014" s="11"/>
      <c r="Q1014" s="11"/>
      <c r="R1014" s="11"/>
    </row>
    <row r="1015" spans="1:18" x14ac:dyDescent="0.25">
      <c r="A1015" s="10">
        <v>37</v>
      </c>
      <c r="B1015" s="10">
        <v>47</v>
      </c>
      <c r="C1015" s="10">
        <v>84</v>
      </c>
      <c r="D1015" s="10" t="s">
        <v>370</v>
      </c>
      <c r="E1015" s="2">
        <v>543.28</v>
      </c>
      <c r="F1015" s="2" t="s">
        <v>6079</v>
      </c>
      <c r="G1015" s="10"/>
      <c r="H1015" s="10">
        <v>11</v>
      </c>
      <c r="I1015" s="10">
        <v>1</v>
      </c>
      <c r="J1015" s="13">
        <v>1.0000000000000001E-9</v>
      </c>
      <c r="K1015" s="10">
        <v>70.7</v>
      </c>
      <c r="L1015" s="10">
        <v>2</v>
      </c>
      <c r="M1015" s="10">
        <f>($V$5/(Table414[[#This Row],[modified  Half Life]]*Table414[[#This Row],[Order of Magnatude]]))</f>
        <v>0</v>
      </c>
      <c r="N1015" s="10"/>
      <c r="O1015" s="10"/>
      <c r="P1015" s="10"/>
      <c r="Q1015" s="10"/>
      <c r="R1015" s="10"/>
    </row>
    <row r="1016" spans="1:18" x14ac:dyDescent="0.25">
      <c r="A1016" s="11">
        <v>37</v>
      </c>
      <c r="B1016" s="11">
        <v>47</v>
      </c>
      <c r="C1016" s="11">
        <v>84</v>
      </c>
      <c r="D1016" s="11" t="s">
        <v>370</v>
      </c>
      <c r="E1016" s="2">
        <v>543.28</v>
      </c>
      <c r="F1016" s="2" t="s">
        <v>6079</v>
      </c>
      <c r="G1016" s="11"/>
      <c r="H1016" s="11">
        <v>11</v>
      </c>
      <c r="I1016" s="11">
        <v>1</v>
      </c>
      <c r="J1016" s="12">
        <v>1.0000000000000001E-9</v>
      </c>
      <c r="K1016" s="11">
        <v>76.400000000000006</v>
      </c>
      <c r="L1016" s="11">
        <v>2</v>
      </c>
      <c r="M1016" s="11">
        <f>($V$5/(Table414[[#This Row],[modified  Half Life]]*Table414[[#This Row],[Order of Magnatude]]))</f>
        <v>0</v>
      </c>
      <c r="N1016" s="11"/>
      <c r="O1016" s="11"/>
      <c r="P1016" s="11"/>
      <c r="Q1016" s="11"/>
      <c r="R1016" s="11"/>
    </row>
    <row r="1017" spans="1:18" x14ac:dyDescent="0.25">
      <c r="A1017" s="10">
        <v>37</v>
      </c>
      <c r="B1017" s="10">
        <v>47</v>
      </c>
      <c r="C1017" s="10">
        <v>84</v>
      </c>
      <c r="D1017" s="10" t="s">
        <v>370</v>
      </c>
      <c r="E1017" s="2">
        <v>543.28</v>
      </c>
      <c r="F1017" s="2" t="s">
        <v>6079</v>
      </c>
      <c r="G1017" s="10"/>
      <c r="H1017" s="10">
        <v>11</v>
      </c>
      <c r="I1017" s="10">
        <v>1</v>
      </c>
      <c r="J1017" s="13">
        <v>1.0000000000000001E-9</v>
      </c>
      <c r="K1017" s="10">
        <v>79.8</v>
      </c>
      <c r="L1017" s="10">
        <v>1</v>
      </c>
      <c r="M1017" s="10">
        <f>($V$5/(Table414[[#This Row],[modified  Half Life]]*Table414[[#This Row],[Order of Magnatude]]))</f>
        <v>0</v>
      </c>
      <c r="N1017" s="10"/>
      <c r="O1017" s="10"/>
      <c r="P1017" s="10"/>
      <c r="Q1017" s="10"/>
      <c r="R1017" s="10"/>
    </row>
    <row r="1018" spans="1:18" x14ac:dyDescent="0.25">
      <c r="A1018" s="11">
        <v>37</v>
      </c>
      <c r="B1018" s="11">
        <v>48</v>
      </c>
      <c r="C1018" s="11">
        <v>85</v>
      </c>
      <c r="D1018" s="11" t="s">
        <v>370</v>
      </c>
      <c r="E1018" s="2">
        <v>514.00649999999996</v>
      </c>
      <c r="F1018" s="2" t="s">
        <v>6083</v>
      </c>
      <c r="G1018" s="11"/>
      <c r="H1018" s="11">
        <v>12.5</v>
      </c>
      <c r="I1018" s="11">
        <v>6</v>
      </c>
      <c r="J1018" s="12">
        <v>1.0000000000000001E-9</v>
      </c>
      <c r="K1018" s="11">
        <v>349.8</v>
      </c>
      <c r="L1018" s="11">
        <v>1</v>
      </c>
      <c r="M1018" s="11">
        <f>($V$5/(Table414[[#This Row],[modified  Half Life]]*Table414[[#This Row],[Order of Magnatude]]))</f>
        <v>0</v>
      </c>
      <c r="N1018" s="11"/>
      <c r="O1018" s="11"/>
      <c r="P1018" s="11"/>
      <c r="Q1018" s="11"/>
      <c r="R1018" s="11"/>
    </row>
    <row r="1019" spans="1:18" x14ac:dyDescent="0.25">
      <c r="A1019" s="11">
        <v>37</v>
      </c>
      <c r="B1019" s="11">
        <v>51</v>
      </c>
      <c r="C1019" s="11">
        <v>88</v>
      </c>
      <c r="D1019" s="11" t="s">
        <v>370</v>
      </c>
      <c r="E1019" s="2">
        <v>1373.8</v>
      </c>
      <c r="F1019" s="2" t="s">
        <v>6065</v>
      </c>
      <c r="G1019" s="11"/>
      <c r="H1019" s="11">
        <v>123</v>
      </c>
      <c r="I1019" s="11">
        <v>13</v>
      </c>
      <c r="J1019" s="12">
        <v>1.0000000000000001E-9</v>
      </c>
      <c r="K1019" s="11">
        <v>1105.9000000000001</v>
      </c>
      <c r="L1019" s="11">
        <v>7</v>
      </c>
      <c r="M1019" s="11">
        <f>($V$5/(Table414[[#This Row],[modified  Half Life]]*Table414[[#This Row],[Order of Magnatude]]))</f>
        <v>0</v>
      </c>
      <c r="N1019" s="11"/>
      <c r="O1019" s="11"/>
      <c r="P1019" s="11"/>
      <c r="Q1019" s="11"/>
      <c r="R1019" s="11"/>
    </row>
    <row r="1020" spans="1:18" x14ac:dyDescent="0.25">
      <c r="A1020" s="10">
        <v>37</v>
      </c>
      <c r="B1020" s="10">
        <v>51</v>
      </c>
      <c r="C1020" s="10">
        <v>88</v>
      </c>
      <c r="D1020" s="10" t="s">
        <v>370</v>
      </c>
      <c r="E1020" s="2">
        <v>1373.8</v>
      </c>
      <c r="F1020" s="2" t="s">
        <v>6065</v>
      </c>
      <c r="G1020" s="10"/>
      <c r="H1020" s="10">
        <v>123</v>
      </c>
      <c r="I1020" s="10">
        <v>13</v>
      </c>
      <c r="J1020" s="13">
        <v>1.0000000000000001E-9</v>
      </c>
      <c r="K1020" s="10">
        <v>647.20000000000005</v>
      </c>
      <c r="L1020" s="10">
        <v>3</v>
      </c>
      <c r="M1020" s="10">
        <f>($V$5/(Table414[[#This Row],[modified  Half Life]]*Table414[[#This Row],[Order of Magnatude]]))</f>
        <v>0</v>
      </c>
      <c r="N1020" s="10"/>
      <c r="O1020" s="10"/>
      <c r="P1020" s="10"/>
      <c r="Q1020" s="10"/>
      <c r="R1020" s="10"/>
    </row>
    <row r="1021" spans="1:18" x14ac:dyDescent="0.25">
      <c r="A1021" s="10">
        <v>37</v>
      </c>
      <c r="B1021" s="10">
        <v>52</v>
      </c>
      <c r="C1021" s="10">
        <v>89</v>
      </c>
      <c r="D1021" s="10" t="s">
        <v>370</v>
      </c>
      <c r="E1021" s="2">
        <v>1195.48</v>
      </c>
      <c r="F1021" s="2" t="s">
        <v>6088</v>
      </c>
      <c r="G1021" s="10"/>
      <c r="H1021" s="10">
        <v>10</v>
      </c>
      <c r="I1021" s="10">
        <v>3</v>
      </c>
      <c r="J1021" s="13">
        <v>1.0000000000000001E-9</v>
      </c>
      <c r="K1021" s="10">
        <v>198.1</v>
      </c>
      <c r="L1021" s="10">
        <v>20</v>
      </c>
      <c r="M1021" s="10">
        <f>($V$5/(Table414[[#This Row],[modified  Half Life]]*Table414[[#This Row],[Order of Magnatude]]))</f>
        <v>0</v>
      </c>
      <c r="N1021" s="10"/>
      <c r="O1021" s="10"/>
      <c r="P1021" s="10"/>
      <c r="Q1021" s="10"/>
      <c r="R1021" s="10"/>
    </row>
    <row r="1022" spans="1:18" x14ac:dyDescent="0.25">
      <c r="A1022" s="10">
        <v>37</v>
      </c>
      <c r="B1022" s="10">
        <v>52</v>
      </c>
      <c r="C1022" s="10">
        <v>89</v>
      </c>
      <c r="D1022" s="10" t="s">
        <v>370</v>
      </c>
      <c r="E1022" s="2">
        <v>1195.48</v>
      </c>
      <c r="F1022" s="2" t="s">
        <v>6088</v>
      </c>
      <c r="G1022" s="10"/>
      <c r="H1022" s="10">
        <v>10</v>
      </c>
      <c r="I1022" s="10">
        <v>3</v>
      </c>
      <c r="J1022" s="13">
        <v>1.0000000000000001E-9</v>
      </c>
      <c r="K1022" s="10">
        <v>264.10000000000002</v>
      </c>
      <c r="L1022" s="10">
        <v>20</v>
      </c>
      <c r="M1022" s="10">
        <f>($V$5/(Table414[[#This Row],[modified  Half Life]]*Table414[[#This Row],[Order of Magnatude]]))</f>
        <v>0</v>
      </c>
      <c r="N1022" s="10"/>
      <c r="O1022" s="10"/>
      <c r="P1022" s="10"/>
      <c r="Q1022" s="10"/>
      <c r="R1022" s="10"/>
    </row>
    <row r="1023" spans="1:18" x14ac:dyDescent="0.25">
      <c r="A1023" s="10">
        <v>37</v>
      </c>
      <c r="B1023" s="10">
        <v>52</v>
      </c>
      <c r="C1023" s="10">
        <v>89</v>
      </c>
      <c r="D1023" s="10" t="s">
        <v>370</v>
      </c>
      <c r="E1023" s="2">
        <v>1195.48</v>
      </c>
      <c r="F1023" s="2" t="s">
        <v>6088</v>
      </c>
      <c r="G1023" s="10"/>
      <c r="H1023" s="10">
        <v>10</v>
      </c>
      <c r="I1023" s="10">
        <v>3</v>
      </c>
      <c r="J1023" s="13">
        <v>1.0000000000000001E-9</v>
      </c>
      <c r="K1023" s="10">
        <v>974.6</v>
      </c>
      <c r="L1023" s="10">
        <v>3</v>
      </c>
      <c r="M1023" s="10">
        <f>($V$5/(Table414[[#This Row],[modified  Half Life]]*Table414[[#This Row],[Order of Magnatude]]))</f>
        <v>0</v>
      </c>
      <c r="N1023" s="10"/>
      <c r="O1023" s="10"/>
      <c r="P1023" s="10"/>
      <c r="Q1023" s="10"/>
      <c r="R1023" s="10"/>
    </row>
    <row r="1024" spans="1:18" x14ac:dyDescent="0.25">
      <c r="A1024" s="11">
        <v>37</v>
      </c>
      <c r="B1024" s="11">
        <v>54</v>
      </c>
      <c r="C1024" s="11">
        <v>91</v>
      </c>
      <c r="D1024" s="11" t="s">
        <v>370</v>
      </c>
      <c r="E1024" s="2">
        <v>1133.79</v>
      </c>
      <c r="F1024" s="2" t="s">
        <v>6071</v>
      </c>
      <c r="G1024" s="11"/>
      <c r="H1024" s="11">
        <v>16.600000000000001</v>
      </c>
      <c r="I1024" s="11">
        <v>6</v>
      </c>
      <c r="J1024" s="12">
        <v>1.0000000000000001E-9</v>
      </c>
      <c r="K1024" s="11">
        <v>1134.0999999999999</v>
      </c>
      <c r="L1024" s="11"/>
      <c r="M1024" s="11">
        <f>($V$5/(Table414[[#This Row],[modified  Half Life]]*Table414[[#This Row],[Order of Magnatude]]))</f>
        <v>0</v>
      </c>
      <c r="N1024" s="11"/>
      <c r="O1024" s="11"/>
      <c r="P1024" s="11"/>
      <c r="Q1024" s="11"/>
      <c r="R1024" s="11"/>
    </row>
    <row r="1025" spans="1:18" x14ac:dyDescent="0.25">
      <c r="A1025" s="11">
        <v>37</v>
      </c>
      <c r="B1025" s="11">
        <v>54</v>
      </c>
      <c r="C1025" s="11">
        <v>91</v>
      </c>
      <c r="D1025" s="11" t="s">
        <v>370</v>
      </c>
      <c r="E1025" s="2">
        <v>1133.79</v>
      </c>
      <c r="F1025" s="2" t="s">
        <v>6071</v>
      </c>
      <c r="G1025" s="11"/>
      <c r="H1025" s="11">
        <v>16.600000000000001</v>
      </c>
      <c r="I1025" s="11">
        <v>6</v>
      </c>
      <c r="J1025" s="12">
        <v>1.0000000000000001E-9</v>
      </c>
      <c r="K1025" s="11">
        <v>1024.9100000000001</v>
      </c>
      <c r="L1025" s="11">
        <v>15</v>
      </c>
      <c r="M1025" s="11">
        <f>($V$5/(Table414[[#This Row],[modified  Half Life]]*Table414[[#This Row],[Order of Magnatude]]))</f>
        <v>0</v>
      </c>
      <c r="N1025" s="11"/>
      <c r="O1025" s="11"/>
      <c r="P1025" s="11"/>
      <c r="Q1025" s="11"/>
      <c r="R1025" s="11"/>
    </row>
    <row r="1026" spans="1:18" x14ac:dyDescent="0.25">
      <c r="A1026" s="11">
        <v>37</v>
      </c>
      <c r="B1026" s="11">
        <v>54</v>
      </c>
      <c r="C1026" s="11">
        <v>91</v>
      </c>
      <c r="D1026" s="11" t="s">
        <v>370</v>
      </c>
      <c r="E1026" s="2">
        <v>1133.79</v>
      </c>
      <c r="F1026" s="2" t="s">
        <v>6071</v>
      </c>
      <c r="G1026" s="11"/>
      <c r="H1026" s="11">
        <v>16.600000000000001</v>
      </c>
      <c r="I1026" s="11">
        <v>6</v>
      </c>
      <c r="J1026" s="12">
        <v>1.0000000000000001E-9</v>
      </c>
      <c r="K1026" s="11">
        <v>141.5</v>
      </c>
      <c r="L1026" s="11">
        <v>10</v>
      </c>
      <c r="M1026" s="11">
        <f>($V$5/(Table414[[#This Row],[modified  Half Life]]*Table414[[#This Row],[Order of Magnatude]]))</f>
        <v>0</v>
      </c>
      <c r="N1026" s="11"/>
      <c r="O1026" s="11"/>
      <c r="P1026" s="11"/>
      <c r="Q1026" s="11"/>
      <c r="R1026" s="11"/>
    </row>
    <row r="1027" spans="1:18" x14ac:dyDescent="0.25">
      <c r="A1027" s="10">
        <v>37</v>
      </c>
      <c r="B1027" s="10">
        <v>54</v>
      </c>
      <c r="C1027" s="10">
        <v>91</v>
      </c>
      <c r="D1027" s="10" t="s">
        <v>370</v>
      </c>
      <c r="E1027" s="2">
        <v>1133.79</v>
      </c>
      <c r="F1027" s="2" t="s">
        <v>6071</v>
      </c>
      <c r="G1027" s="10"/>
      <c r="H1027" s="10">
        <v>16.600000000000001</v>
      </c>
      <c r="I1027" s="10">
        <v>6</v>
      </c>
      <c r="J1027" s="13">
        <v>1.0000000000000001E-9</v>
      </c>
      <c r="K1027" s="10">
        <v>412.04</v>
      </c>
      <c r="L1027" s="10">
        <v>8</v>
      </c>
      <c r="M1027" s="10">
        <f>($V$5/(Table414[[#This Row],[modified  Half Life]]*Table414[[#This Row],[Order of Magnatude]]))</f>
        <v>0</v>
      </c>
      <c r="N1027" s="10"/>
      <c r="O1027" s="10"/>
      <c r="P1027" s="10"/>
      <c r="Q1027" s="10"/>
      <c r="R1027" s="10"/>
    </row>
    <row r="1028" spans="1:18" x14ac:dyDescent="0.25">
      <c r="A1028" s="10">
        <v>37</v>
      </c>
      <c r="B1028" s="10">
        <v>55</v>
      </c>
      <c r="C1028" s="10">
        <v>92</v>
      </c>
      <c r="D1028" s="10" t="s">
        <v>370</v>
      </c>
      <c r="E1028" s="2">
        <v>284.31</v>
      </c>
      <c r="F1028" s="2" t="s">
        <v>6084</v>
      </c>
      <c r="G1028" s="10"/>
      <c r="H1028" s="10">
        <v>54</v>
      </c>
      <c r="I1028" s="10">
        <v>3</v>
      </c>
      <c r="J1028" s="13">
        <v>1.0000000000000001E-9</v>
      </c>
      <c r="K1028" s="10">
        <v>142</v>
      </c>
      <c r="L1028" s="10">
        <v>2</v>
      </c>
      <c r="M1028" s="10">
        <f>($V$5/(Table414[[#This Row],[modified  Half Life]]*Table414[[#This Row],[Order of Magnatude]]))</f>
        <v>0</v>
      </c>
      <c r="N1028" s="10"/>
      <c r="O1028" s="10"/>
      <c r="P1028" s="10"/>
      <c r="Q1028" s="10"/>
      <c r="R1028" s="10"/>
    </row>
    <row r="1029" spans="1:18" x14ac:dyDescent="0.25">
      <c r="A1029" s="10">
        <v>37</v>
      </c>
      <c r="B1029" s="10">
        <v>56</v>
      </c>
      <c r="C1029" s="10">
        <v>93</v>
      </c>
      <c r="D1029" s="10" t="s">
        <v>370</v>
      </c>
      <c r="E1029" s="2">
        <v>4423.1000000000004</v>
      </c>
      <c r="F1029" s="2" t="s">
        <v>6074</v>
      </c>
      <c r="G1029" s="10"/>
      <c r="H1029" s="10">
        <v>111</v>
      </c>
      <c r="I1029" s="10">
        <v>11</v>
      </c>
      <c r="J1029" s="13">
        <v>1.0000000000000001E-9</v>
      </c>
      <c r="K1029" s="10">
        <v>100.9</v>
      </c>
      <c r="L1029" s="10"/>
      <c r="M1029" s="10">
        <f>($V$5/(Table414[[#This Row],[modified  Half Life]]*Table414[[#This Row],[Order of Magnatude]]))</f>
        <v>0</v>
      </c>
      <c r="N1029" s="10"/>
      <c r="O1029" s="10"/>
      <c r="P1029" s="10"/>
      <c r="Q1029" s="10"/>
      <c r="R1029" s="10"/>
    </row>
    <row r="1030" spans="1:18" x14ac:dyDescent="0.25">
      <c r="A1030" s="11">
        <v>37</v>
      </c>
      <c r="B1030" s="11">
        <v>57</v>
      </c>
      <c r="C1030" s="11">
        <v>94</v>
      </c>
      <c r="D1030" s="11" t="s">
        <v>370</v>
      </c>
      <c r="E1030" s="2">
        <v>104.01</v>
      </c>
      <c r="F1030" s="2" t="s">
        <v>6084</v>
      </c>
      <c r="G1030" s="11"/>
      <c r="H1030" s="11">
        <v>18</v>
      </c>
      <c r="I1030" s="11">
        <v>1</v>
      </c>
      <c r="J1030" s="12">
        <v>1.0000000000000001E-9</v>
      </c>
      <c r="K1030" s="11">
        <v>168.7</v>
      </c>
      <c r="L1030" s="11"/>
      <c r="M1030" s="11">
        <f>($V$5/(Table414[[#This Row],[modified  Half Life]]*Table414[[#This Row],[Order of Magnatude]]))</f>
        <v>0</v>
      </c>
      <c r="N1030" s="11"/>
      <c r="O1030" s="11"/>
      <c r="P1030" s="11"/>
      <c r="Q1030" s="11"/>
      <c r="R1030" s="11"/>
    </row>
    <row r="1031" spans="1:18" x14ac:dyDescent="0.25">
      <c r="A1031" s="10">
        <v>37</v>
      </c>
      <c r="B1031" s="10">
        <v>57</v>
      </c>
      <c r="C1031" s="10">
        <v>94</v>
      </c>
      <c r="D1031" s="10" t="s">
        <v>370</v>
      </c>
      <c r="E1031" s="2">
        <v>1485.2</v>
      </c>
      <c r="F1031" s="2" t="s">
        <v>6069</v>
      </c>
      <c r="G1031" s="10"/>
      <c r="H1031" s="10">
        <v>18</v>
      </c>
      <c r="I1031" s="10">
        <v>1</v>
      </c>
      <c r="J1031" s="13">
        <v>1.0000000000000001E-9</v>
      </c>
      <c r="K1031" s="10">
        <v>169.8</v>
      </c>
      <c r="L1031" s="10"/>
      <c r="M1031" s="10">
        <f>($V$5/(Table414[[#This Row],[modified  Half Life]]*Table414[[#This Row],[Order of Magnatude]]))</f>
        <v>0</v>
      </c>
      <c r="N1031" s="10"/>
      <c r="O1031" s="10"/>
      <c r="P1031" s="10"/>
      <c r="Q1031" s="10"/>
      <c r="R1031" s="10"/>
    </row>
    <row r="1032" spans="1:18" x14ac:dyDescent="0.25">
      <c r="A1032" s="11">
        <v>37</v>
      </c>
      <c r="B1032" s="11">
        <v>57</v>
      </c>
      <c r="C1032" s="11">
        <v>94</v>
      </c>
      <c r="D1032" s="11" t="s">
        <v>370</v>
      </c>
      <c r="E1032" s="2">
        <v>1485.2</v>
      </c>
      <c r="F1032" s="2" t="s">
        <v>6069</v>
      </c>
      <c r="G1032" s="11"/>
      <c r="H1032" s="11">
        <v>107</v>
      </c>
      <c r="I1032" s="11">
        <v>16</v>
      </c>
      <c r="J1032" s="12">
        <v>1.0000000000000001E-9</v>
      </c>
      <c r="K1032" s="11">
        <v>589.70000000000005</v>
      </c>
      <c r="L1032" s="11"/>
      <c r="M1032" s="11">
        <f>($V$5/(Table414[[#This Row],[modified  Half Life]]*Table414[[#This Row],[Order of Magnatude]]))</f>
        <v>0</v>
      </c>
      <c r="N1032" s="11"/>
      <c r="O1032" s="11"/>
      <c r="P1032" s="11"/>
      <c r="Q1032" s="11"/>
      <c r="R1032" s="11"/>
    </row>
    <row r="1033" spans="1:18" x14ac:dyDescent="0.25">
      <c r="A1033" s="11">
        <v>37</v>
      </c>
      <c r="B1033" s="11">
        <v>57</v>
      </c>
      <c r="C1033" s="11">
        <v>94</v>
      </c>
      <c r="D1033" s="11" t="s">
        <v>370</v>
      </c>
      <c r="E1033" s="2">
        <v>1485.2</v>
      </c>
      <c r="F1033" s="2" t="s">
        <v>6069</v>
      </c>
      <c r="G1033" s="11"/>
      <c r="H1033" s="11">
        <v>18</v>
      </c>
      <c r="I1033" s="11">
        <v>1</v>
      </c>
      <c r="J1033" s="12">
        <v>1.0000000000000001E-9</v>
      </c>
      <c r="K1033" s="11">
        <v>817.7</v>
      </c>
      <c r="L1033" s="11"/>
      <c r="M1033" s="11">
        <f>($V$5/(Table414[[#This Row],[modified  Half Life]]*Table414[[#This Row],[Order of Magnatude]]))</f>
        <v>0</v>
      </c>
      <c r="N1033" s="11"/>
      <c r="O1033" s="11"/>
      <c r="P1033" s="11"/>
      <c r="Q1033" s="11"/>
      <c r="R1033" s="11"/>
    </row>
    <row r="1034" spans="1:18" x14ac:dyDescent="0.25">
      <c r="A1034" s="11">
        <v>37</v>
      </c>
      <c r="B1034" s="11">
        <v>57</v>
      </c>
      <c r="C1034" s="11">
        <v>94</v>
      </c>
      <c r="D1034" s="11" t="s">
        <v>370</v>
      </c>
      <c r="E1034" s="2">
        <v>2074.9</v>
      </c>
      <c r="F1034" s="2" t="s">
        <v>6082</v>
      </c>
      <c r="G1034" s="11"/>
      <c r="H1034" s="11">
        <v>130</v>
      </c>
      <c r="I1034" s="11">
        <v>15</v>
      </c>
      <c r="J1034" s="12">
        <v>1.0000000000000001E-9</v>
      </c>
      <c r="K1034" s="11">
        <v>99.2</v>
      </c>
      <c r="L1034" s="11">
        <v>2</v>
      </c>
      <c r="M1034" s="11">
        <f>($V$5/(Table414[[#This Row],[modified  Half Life]]*Table414[[#This Row],[Order of Magnatude]]))</f>
        <v>0</v>
      </c>
      <c r="N1034" s="11"/>
      <c r="O1034" s="11"/>
      <c r="P1034" s="11"/>
      <c r="Q1034" s="11"/>
      <c r="R1034" s="11"/>
    </row>
    <row r="1035" spans="1:18" x14ac:dyDescent="0.25">
      <c r="A1035" s="11">
        <v>37</v>
      </c>
      <c r="B1035" s="11">
        <v>58</v>
      </c>
      <c r="C1035" s="11">
        <v>95</v>
      </c>
      <c r="D1035" s="11" t="s">
        <v>370</v>
      </c>
      <c r="E1035" s="2">
        <v>810.57</v>
      </c>
      <c r="F1035" s="2" t="s">
        <v>6086</v>
      </c>
      <c r="G1035" s="11"/>
      <c r="H1035" s="11">
        <v>94</v>
      </c>
      <c r="I1035" s="11">
        <v>7</v>
      </c>
      <c r="J1035" s="12">
        <v>1.0000000000000001E-9</v>
      </c>
      <c r="K1035" s="11">
        <v>191.4</v>
      </c>
      <c r="L1035" s="11"/>
      <c r="M1035" s="11">
        <f>($V$5/(Table414[[#This Row],[modified  Half Life]]*Table414[[#This Row],[Order of Magnatude]]))</f>
        <v>0</v>
      </c>
      <c r="N1035" s="11"/>
      <c r="O1035" s="11"/>
      <c r="P1035" s="11"/>
      <c r="Q1035" s="11"/>
      <c r="R1035" s="11"/>
    </row>
    <row r="1036" spans="1:18" x14ac:dyDescent="0.25">
      <c r="A1036" s="10">
        <v>37</v>
      </c>
      <c r="B1036" s="10">
        <v>58</v>
      </c>
      <c r="C1036" s="10">
        <v>95</v>
      </c>
      <c r="D1036" s="10" t="s">
        <v>370</v>
      </c>
      <c r="E1036" s="2">
        <v>810.57</v>
      </c>
      <c r="F1036" s="2" t="s">
        <v>6086</v>
      </c>
      <c r="G1036" s="10"/>
      <c r="H1036" s="10">
        <v>94</v>
      </c>
      <c r="I1036" s="10">
        <v>7</v>
      </c>
      <c r="J1036" s="13">
        <v>1.0000000000000001E-9</v>
      </c>
      <c r="K1036" s="10">
        <v>810.6</v>
      </c>
      <c r="L1036" s="10"/>
      <c r="M1036" s="10">
        <f>($V$5/(Table414[[#This Row],[modified  Half Life]]*Table414[[#This Row],[Order of Magnatude]]))</f>
        <v>0</v>
      </c>
      <c r="N1036" s="10"/>
      <c r="O1036" s="10"/>
      <c r="P1036" s="10"/>
      <c r="Q1036" s="10"/>
      <c r="R1036" s="10"/>
    </row>
    <row r="1037" spans="1:18" x14ac:dyDescent="0.25">
      <c r="A1037" s="10">
        <v>75</v>
      </c>
      <c r="B1037" s="10">
        <v>99</v>
      </c>
      <c r="C1037" s="10">
        <v>174</v>
      </c>
      <c r="D1037" s="10" t="s">
        <v>3143</v>
      </c>
      <c r="E1037" s="2" t="s">
        <v>3705</v>
      </c>
      <c r="F1037" s="2"/>
      <c r="G1037" s="10"/>
      <c r="H1037" s="10">
        <v>91</v>
      </c>
      <c r="I1037" s="11"/>
      <c r="J1037" s="12">
        <v>1.0000000000000001E-9</v>
      </c>
      <c r="K1037" s="10">
        <v>115.5</v>
      </c>
      <c r="L1037" s="11" t="s">
        <v>6067</v>
      </c>
      <c r="M1037" s="11">
        <f>($V$5/(Table414[[#This Row],[modified  Half Life]]*Table414[[#This Row],[Order of Magnatude]]))</f>
        <v>0</v>
      </c>
      <c r="N1037" s="11"/>
      <c r="O1037" s="11"/>
      <c r="P1037" s="11"/>
      <c r="Q1037" s="11"/>
      <c r="R1037" s="11"/>
    </row>
    <row r="1038" spans="1:18" x14ac:dyDescent="0.25">
      <c r="A1038" s="10">
        <v>75</v>
      </c>
      <c r="B1038" s="10">
        <v>99</v>
      </c>
      <c r="C1038" s="10">
        <v>174</v>
      </c>
      <c r="D1038" s="10" t="s">
        <v>3143</v>
      </c>
      <c r="E1038" s="2">
        <v>1846.9</v>
      </c>
      <c r="F1038" s="2" t="s">
        <v>6084</v>
      </c>
      <c r="G1038" s="10"/>
      <c r="H1038" s="10">
        <v>23</v>
      </c>
      <c r="I1038" s="11"/>
      <c r="J1038" s="12">
        <v>1.0000000000000001E-9</v>
      </c>
      <c r="K1038" s="10">
        <v>137.5</v>
      </c>
      <c r="L1038" s="11"/>
      <c r="M1038" s="11">
        <f>($V$5/(Table414[[#This Row],[modified  Half Life]]*Table414[[#This Row],[Order of Magnatude]]))</f>
        <v>0</v>
      </c>
      <c r="N1038" s="11"/>
      <c r="O1038" s="11"/>
      <c r="P1038" s="11"/>
      <c r="Q1038" s="11"/>
      <c r="R1038" s="11"/>
    </row>
    <row r="1039" spans="1:18" x14ac:dyDescent="0.25">
      <c r="A1039" s="10">
        <v>75</v>
      </c>
      <c r="B1039" s="10">
        <v>99</v>
      </c>
      <c r="C1039" s="10">
        <v>174</v>
      </c>
      <c r="D1039" s="10" t="s">
        <v>3143</v>
      </c>
      <c r="E1039" s="2">
        <v>1846.9</v>
      </c>
      <c r="F1039" s="2" t="s">
        <v>6084</v>
      </c>
      <c r="G1039" s="10"/>
      <c r="H1039" s="10">
        <v>53</v>
      </c>
      <c r="I1039" s="11">
        <v>5</v>
      </c>
      <c r="J1039" s="12">
        <v>1.0000000000000001E-9</v>
      </c>
      <c r="K1039" s="10">
        <v>875.1</v>
      </c>
      <c r="L1039" s="11" t="s">
        <v>6065</v>
      </c>
      <c r="M1039" s="11">
        <f>($V$5/(Table414[[#This Row],[modified  Half Life]]*Table414[[#This Row],[Order of Magnatude]]))</f>
        <v>0</v>
      </c>
      <c r="N1039" s="11"/>
      <c r="O1039" s="11"/>
      <c r="P1039" s="11"/>
      <c r="Q1039" s="11"/>
      <c r="R1039" s="11"/>
    </row>
    <row r="1040" spans="1:18" x14ac:dyDescent="0.25">
      <c r="A1040" s="10">
        <v>75</v>
      </c>
      <c r="B1040" s="10">
        <v>99</v>
      </c>
      <c r="C1040" s="10">
        <v>174</v>
      </c>
      <c r="D1040" s="10" t="s">
        <v>3143</v>
      </c>
      <c r="E1040" s="2">
        <v>1846.9</v>
      </c>
      <c r="F1040" s="2" t="s">
        <v>6084</v>
      </c>
      <c r="G1040" s="10"/>
      <c r="H1040" s="10">
        <v>53</v>
      </c>
      <c r="I1040" s="11">
        <v>5</v>
      </c>
      <c r="J1040" s="12">
        <v>1.0000000000000001E-9</v>
      </c>
      <c r="K1040" s="10">
        <v>925.8</v>
      </c>
      <c r="L1040" s="11" t="s">
        <v>6065</v>
      </c>
      <c r="M1040" s="11">
        <f>($V$5/(Table414[[#This Row],[modified  Half Life]]*Table414[[#This Row],[Order of Magnatude]]))</f>
        <v>0</v>
      </c>
      <c r="N1040" s="11"/>
      <c r="O1040" s="11"/>
      <c r="P1040" s="11"/>
      <c r="Q1040" s="11"/>
      <c r="R1040" s="11"/>
    </row>
    <row r="1041" spans="1:18" x14ac:dyDescent="0.25">
      <c r="A1041" s="10">
        <v>75</v>
      </c>
      <c r="B1041" s="10">
        <v>99</v>
      </c>
      <c r="C1041" s="10">
        <v>174</v>
      </c>
      <c r="D1041" s="10" t="s">
        <v>3143</v>
      </c>
      <c r="E1041" s="2">
        <v>1846.9</v>
      </c>
      <c r="F1041" s="2" t="s">
        <v>6084</v>
      </c>
      <c r="G1041" s="10"/>
      <c r="H1041" s="10">
        <v>53</v>
      </c>
      <c r="I1041" s="11">
        <v>5</v>
      </c>
      <c r="J1041" s="12">
        <v>1.0000000000000001E-9</v>
      </c>
      <c r="K1041" s="10">
        <v>-1127</v>
      </c>
      <c r="L1041" s="11"/>
      <c r="M1041" s="11">
        <f>($V$5/(Table414[[#This Row],[modified  Half Life]]*Table414[[#This Row],[Order of Magnatude]]))</f>
        <v>0</v>
      </c>
      <c r="N1041" s="11"/>
      <c r="O1041" s="11"/>
      <c r="P1041" s="11"/>
      <c r="Q1041" s="11"/>
      <c r="R1041" s="11"/>
    </row>
    <row r="1042" spans="1:18" x14ac:dyDescent="0.25">
      <c r="A1042" s="10">
        <v>75</v>
      </c>
      <c r="B1042" s="10">
        <v>99</v>
      </c>
      <c r="C1042" s="10">
        <v>174</v>
      </c>
      <c r="D1042" s="10" t="s">
        <v>3143</v>
      </c>
      <c r="E1042" s="2" t="s">
        <v>3710</v>
      </c>
      <c r="F1042" s="2"/>
      <c r="G1042" s="10"/>
      <c r="H1042" s="10">
        <v>53</v>
      </c>
      <c r="I1042" s="11">
        <v>5</v>
      </c>
      <c r="J1042" s="12">
        <v>1.0000000000000001E-9</v>
      </c>
      <c r="K1042" s="10">
        <v>1143.5999999999999</v>
      </c>
      <c r="L1042" s="11" t="s">
        <v>6065</v>
      </c>
      <c r="M1042" s="11">
        <f>($V$5/(Table414[[#This Row],[modified  Half Life]]*Table414[[#This Row],[Order of Magnatude]]))</f>
        <v>0</v>
      </c>
      <c r="N1042" s="11"/>
      <c r="O1042" s="11"/>
      <c r="P1042" s="11"/>
      <c r="Q1042" s="11"/>
      <c r="R1042" s="11"/>
    </row>
    <row r="1043" spans="1:18" x14ac:dyDescent="0.25">
      <c r="A1043" s="10">
        <v>75</v>
      </c>
      <c r="B1043" s="10">
        <v>100</v>
      </c>
      <c r="C1043" s="10">
        <v>175</v>
      </c>
      <c r="D1043" s="10" t="s">
        <v>3143</v>
      </c>
      <c r="E1043" s="2">
        <v>1793.8</v>
      </c>
      <c r="F1043" s="2" t="s">
        <v>6078</v>
      </c>
      <c r="G1043" s="10"/>
      <c r="H1043" s="10">
        <v>27.7</v>
      </c>
      <c r="I1043" s="11"/>
      <c r="J1043" s="12">
        <v>1.0000000000000001E-9</v>
      </c>
      <c r="K1043" s="10">
        <v>179.5</v>
      </c>
      <c r="L1043" s="11"/>
      <c r="M1043" s="11">
        <f>($V$5/(Table414[[#This Row],[modified  Half Life]]*Table414[[#This Row],[Order of Magnatude]]))</f>
        <v>0</v>
      </c>
      <c r="N1043" s="11"/>
      <c r="O1043" s="11"/>
      <c r="P1043" s="11"/>
      <c r="Q1043" s="11"/>
      <c r="R1043" s="11"/>
    </row>
    <row r="1044" spans="1:18" x14ac:dyDescent="0.25">
      <c r="A1044" s="10">
        <v>75</v>
      </c>
      <c r="B1044" s="10">
        <v>100</v>
      </c>
      <c r="C1044" s="10">
        <v>175</v>
      </c>
      <c r="D1044" s="10" t="s">
        <v>3143</v>
      </c>
      <c r="E1044" s="2">
        <v>1793.8</v>
      </c>
      <c r="F1044" s="2" t="s">
        <v>6078</v>
      </c>
      <c r="G1044" s="10"/>
      <c r="H1044" s="10">
        <v>27.7</v>
      </c>
      <c r="I1044" s="11"/>
      <c r="J1044" s="12">
        <v>1.0000000000000001E-9</v>
      </c>
      <c r="K1044" s="10">
        <v>428.7</v>
      </c>
      <c r="L1044" s="11"/>
      <c r="M1044" s="11">
        <f>($V$5/(Table414[[#This Row],[modified  Half Life]]*Table414[[#This Row],[Order of Magnatude]]))</f>
        <v>0</v>
      </c>
      <c r="N1044" s="11"/>
      <c r="O1044" s="11"/>
      <c r="P1044" s="11"/>
      <c r="Q1044" s="11"/>
      <c r="R1044" s="11"/>
    </row>
    <row r="1045" spans="1:18" x14ac:dyDescent="0.25">
      <c r="A1045" s="10">
        <v>75</v>
      </c>
      <c r="B1045" s="10">
        <v>100</v>
      </c>
      <c r="C1045" s="10">
        <v>175</v>
      </c>
      <c r="D1045" s="10" t="s">
        <v>3143</v>
      </c>
      <c r="E1045" s="2">
        <v>1793.8</v>
      </c>
      <c r="F1045" s="2" t="s">
        <v>6078</v>
      </c>
      <c r="G1045" s="10"/>
      <c r="H1045" s="10">
        <v>27.7</v>
      </c>
      <c r="I1045" s="11"/>
      <c r="J1045" s="12">
        <v>1.0000000000000001E-9</v>
      </c>
      <c r="K1045" s="10">
        <v>684.4</v>
      </c>
      <c r="L1045" s="11"/>
      <c r="M1045" s="11">
        <f>($V$5/(Table414[[#This Row],[modified  Half Life]]*Table414[[#This Row],[Order of Magnatude]]))</f>
        <v>0</v>
      </c>
      <c r="N1045" s="11"/>
      <c r="O1045" s="11"/>
      <c r="P1045" s="11"/>
      <c r="Q1045" s="11"/>
      <c r="R1045" s="11"/>
    </row>
    <row r="1046" spans="1:18" x14ac:dyDescent="0.25">
      <c r="A1046" s="10">
        <v>75</v>
      </c>
      <c r="B1046" s="10">
        <v>100</v>
      </c>
      <c r="C1046" s="10">
        <v>175</v>
      </c>
      <c r="D1046" s="10" t="s">
        <v>3143</v>
      </c>
      <c r="E1046" s="2">
        <v>1793.8</v>
      </c>
      <c r="F1046" s="2" t="s">
        <v>6078</v>
      </c>
      <c r="G1046" s="10"/>
      <c r="H1046" s="10">
        <v>27.7</v>
      </c>
      <c r="I1046" s="11"/>
      <c r="J1046" s="12">
        <v>1.0000000000000001E-9</v>
      </c>
      <c r="K1046" s="10">
        <v>693.7</v>
      </c>
      <c r="L1046" s="11"/>
      <c r="M1046" s="11">
        <f>($V$5/(Table414[[#This Row],[modified  Half Life]]*Table414[[#This Row],[Order of Magnatude]]))</f>
        <v>0</v>
      </c>
      <c r="N1046" s="11"/>
      <c r="O1046" s="11"/>
      <c r="P1046" s="11"/>
      <c r="Q1046" s="11"/>
      <c r="R1046" s="11"/>
    </row>
    <row r="1047" spans="1:18" x14ac:dyDescent="0.25">
      <c r="A1047" s="10">
        <v>75</v>
      </c>
      <c r="B1047" s="10">
        <v>101</v>
      </c>
      <c r="C1047" s="10">
        <v>176</v>
      </c>
      <c r="D1047" s="10" t="s">
        <v>3143</v>
      </c>
      <c r="E1047" s="2" t="s">
        <v>3849</v>
      </c>
      <c r="F1047" s="2"/>
      <c r="G1047" s="10"/>
      <c r="H1047" s="10">
        <v>30</v>
      </c>
      <c r="I1047" s="11">
        <v>3</v>
      </c>
      <c r="J1047" s="12">
        <v>1.0000000000000001E-9</v>
      </c>
      <c r="K1047" s="10">
        <v>99.5</v>
      </c>
      <c r="L1047" s="11"/>
      <c r="M1047" s="11">
        <f>($V$5/(Table414[[#This Row],[modified  Half Life]]*Table414[[#This Row],[Order of Magnatude]]))</f>
        <v>0</v>
      </c>
      <c r="N1047" s="11"/>
      <c r="O1047" s="11"/>
      <c r="P1047" s="11"/>
      <c r="Q1047" s="11"/>
      <c r="R1047" s="11"/>
    </row>
    <row r="1048" spans="1:18" x14ac:dyDescent="0.25">
      <c r="A1048" s="10">
        <v>75</v>
      </c>
      <c r="B1048" s="10">
        <v>104</v>
      </c>
      <c r="C1048" s="10">
        <v>179</v>
      </c>
      <c r="D1048" s="10" t="s">
        <v>3143</v>
      </c>
      <c r="E1048" s="2">
        <v>5408</v>
      </c>
      <c r="F1048" s="2" t="s">
        <v>6072</v>
      </c>
      <c r="G1048" s="10"/>
      <c r="H1048" s="10">
        <v>21</v>
      </c>
      <c r="I1048" s="11"/>
      <c r="J1048" s="12">
        <v>1.0000000000000001E-9</v>
      </c>
      <c r="K1048" s="10">
        <v>295.89999999999998</v>
      </c>
      <c r="L1048" s="11" t="s">
        <v>6072</v>
      </c>
      <c r="M1048" s="11">
        <f>($V$5/(Table414[[#This Row],[modified  Half Life]]*Table414[[#This Row],[Order of Magnatude]]))</f>
        <v>0</v>
      </c>
      <c r="N1048" s="11"/>
      <c r="O1048" s="11"/>
      <c r="P1048" s="11"/>
      <c r="Q1048" s="11"/>
      <c r="R1048" s="11"/>
    </row>
    <row r="1049" spans="1:18" x14ac:dyDescent="0.25">
      <c r="A1049" s="10">
        <v>75</v>
      </c>
      <c r="B1049" s="10">
        <v>105</v>
      </c>
      <c r="C1049" s="10">
        <v>180</v>
      </c>
      <c r="D1049" s="10" t="s">
        <v>3143</v>
      </c>
      <c r="E1049" s="2" t="s">
        <v>6184</v>
      </c>
      <c r="F1049" s="2" t="s">
        <v>6071</v>
      </c>
      <c r="G1049" s="10"/>
      <c r="H1049" s="10">
        <v>88</v>
      </c>
      <c r="I1049" s="11">
        <v>3</v>
      </c>
      <c r="J1049" s="12">
        <v>1.0000000000000001E-9</v>
      </c>
      <c r="K1049" s="10">
        <v>20.100000000000001</v>
      </c>
      <c r="L1049" s="11" t="s">
        <v>6067</v>
      </c>
      <c r="M1049" s="11">
        <f>($V$5/(Table414[[#This Row],[modified  Half Life]]*Table414[[#This Row],[Order of Magnatude]]))</f>
        <v>0</v>
      </c>
      <c r="N1049" s="11"/>
      <c r="O1049" s="11"/>
      <c r="P1049" s="11"/>
      <c r="Q1049" s="11"/>
      <c r="R1049" s="11"/>
    </row>
    <row r="1050" spans="1:18" x14ac:dyDescent="0.25">
      <c r="A1050" s="10">
        <v>75</v>
      </c>
      <c r="B1050" s="10">
        <v>105</v>
      </c>
      <c r="C1050" s="10">
        <v>180</v>
      </c>
      <c r="D1050" s="10" t="s">
        <v>3143</v>
      </c>
      <c r="E1050" s="2" t="s">
        <v>6184</v>
      </c>
      <c r="F1050" s="2" t="s">
        <v>6071</v>
      </c>
      <c r="G1050" s="10"/>
      <c r="H1050" s="10">
        <v>75.099999999999994</v>
      </c>
      <c r="I1050" s="11">
        <v>14</v>
      </c>
      <c r="J1050" s="12">
        <v>1.0000000000000001E-9</v>
      </c>
      <c r="K1050" s="10">
        <v>78.599999999999994</v>
      </c>
      <c r="L1050" s="11" t="s">
        <v>6065</v>
      </c>
      <c r="M1050" s="11">
        <f>($V$5/(Table414[[#This Row],[modified  Half Life]]*Table414[[#This Row],[Order of Magnatude]]))</f>
        <v>0</v>
      </c>
      <c r="N1050" s="11"/>
      <c r="O1050" s="11"/>
      <c r="P1050" s="11"/>
      <c r="Q1050" s="11"/>
      <c r="R1050" s="11"/>
    </row>
    <row r="1051" spans="1:18" x14ac:dyDescent="0.25">
      <c r="A1051" s="10">
        <v>75</v>
      </c>
      <c r="B1051" s="10">
        <v>105</v>
      </c>
      <c r="C1051" s="10">
        <v>180</v>
      </c>
      <c r="D1051" s="10" t="s">
        <v>3143</v>
      </c>
      <c r="E1051" s="2" t="s">
        <v>6184</v>
      </c>
      <c r="F1051" s="2" t="s">
        <v>6071</v>
      </c>
      <c r="G1051" s="10"/>
      <c r="H1051" s="10">
        <v>75.099999999999994</v>
      </c>
      <c r="I1051" s="11">
        <v>14</v>
      </c>
      <c r="J1051" s="12">
        <v>1.0000000000000001E-9</v>
      </c>
      <c r="K1051" s="10">
        <v>121.3</v>
      </c>
      <c r="L1051" s="11" t="s">
        <v>6065</v>
      </c>
      <c r="M1051" s="11">
        <f>($V$5/(Table414[[#This Row],[modified  Half Life]]*Table414[[#This Row],[Order of Magnatude]]))</f>
        <v>0</v>
      </c>
      <c r="N1051" s="11"/>
      <c r="O1051" s="11"/>
      <c r="P1051" s="11"/>
      <c r="Q1051" s="11"/>
      <c r="R1051" s="11"/>
    </row>
    <row r="1052" spans="1:18" x14ac:dyDescent="0.25">
      <c r="A1052" s="10">
        <v>75</v>
      </c>
      <c r="B1052" s="10">
        <v>105</v>
      </c>
      <c r="C1052" s="10">
        <v>180</v>
      </c>
      <c r="D1052" s="10" t="s">
        <v>3143</v>
      </c>
      <c r="E1052" s="2" t="s">
        <v>6184</v>
      </c>
      <c r="F1052" s="2" t="s">
        <v>6071</v>
      </c>
      <c r="G1052" s="10"/>
      <c r="H1052" s="10">
        <v>73.400000000000006</v>
      </c>
      <c r="I1052" s="11">
        <v>16</v>
      </c>
      <c r="J1052" s="12">
        <v>1.0000000000000001E-9</v>
      </c>
      <c r="K1052" s="10">
        <v>141.30000000000001</v>
      </c>
      <c r="L1052" s="11" t="s">
        <v>6068</v>
      </c>
      <c r="M1052" s="11">
        <f>($V$5/(Table414[[#This Row],[modified  Half Life]]*Table414[[#This Row],[Order of Magnatude]]))</f>
        <v>0</v>
      </c>
      <c r="N1052" s="11"/>
      <c r="O1052" s="11"/>
      <c r="P1052" s="11"/>
      <c r="Q1052" s="11"/>
      <c r="R1052" s="11"/>
    </row>
    <row r="1053" spans="1:18" x14ac:dyDescent="0.25">
      <c r="A1053" s="10">
        <v>75</v>
      </c>
      <c r="B1053" s="10">
        <v>105</v>
      </c>
      <c r="C1053" s="10">
        <v>180</v>
      </c>
      <c r="D1053" s="10" t="s">
        <v>3143</v>
      </c>
      <c r="E1053" s="2" t="s">
        <v>6184</v>
      </c>
      <c r="F1053" s="2" t="s">
        <v>6071</v>
      </c>
      <c r="G1053" s="10"/>
      <c r="H1053" s="10">
        <v>73.400000000000006</v>
      </c>
      <c r="I1053" s="11">
        <v>16</v>
      </c>
      <c r="J1053" s="12">
        <v>1.0000000000000001E-9</v>
      </c>
      <c r="K1053" s="10">
        <v>163.9</v>
      </c>
      <c r="L1053" s="11" t="s">
        <v>6067</v>
      </c>
      <c r="M1053" s="11">
        <f>($V$5/(Table414[[#This Row],[modified  Half Life]]*Table414[[#This Row],[Order of Magnatude]]))</f>
        <v>0</v>
      </c>
      <c r="N1053" s="11"/>
      <c r="O1053" s="11"/>
      <c r="P1053" s="11"/>
      <c r="Q1053" s="11"/>
      <c r="R1053" s="11"/>
    </row>
    <row r="1054" spans="1:18" x14ac:dyDescent="0.25">
      <c r="A1054" s="10">
        <v>75</v>
      </c>
      <c r="B1054" s="10">
        <v>105</v>
      </c>
      <c r="C1054" s="10">
        <v>180</v>
      </c>
      <c r="D1054" s="10" t="s">
        <v>3143</v>
      </c>
      <c r="E1054" s="2" t="s">
        <v>6184</v>
      </c>
      <c r="F1054" s="2" t="s">
        <v>6071</v>
      </c>
      <c r="G1054" s="10"/>
      <c r="H1054" s="10">
        <v>73.400000000000006</v>
      </c>
      <c r="I1054" s="11">
        <v>16</v>
      </c>
      <c r="J1054" s="12">
        <v>1.0000000000000001E-9</v>
      </c>
      <c r="K1054" s="10">
        <v>262.39999999999998</v>
      </c>
      <c r="L1054" s="11" t="s">
        <v>6067</v>
      </c>
      <c r="M1054" s="11">
        <f>($V$5/(Table414[[#This Row],[modified  Half Life]]*Table414[[#This Row],[Order of Magnatude]]))</f>
        <v>0</v>
      </c>
      <c r="N1054" s="11"/>
      <c r="O1054" s="11"/>
      <c r="P1054" s="11"/>
      <c r="Q1054" s="11"/>
      <c r="R1054" s="11"/>
    </row>
    <row r="1055" spans="1:18" x14ac:dyDescent="0.25">
      <c r="A1055" s="10">
        <v>75</v>
      </c>
      <c r="B1055" s="10">
        <v>105</v>
      </c>
      <c r="C1055" s="10">
        <v>180</v>
      </c>
      <c r="D1055" s="10" t="s">
        <v>3143</v>
      </c>
      <c r="E1055" s="2" t="s">
        <v>6184</v>
      </c>
      <c r="F1055" s="2" t="s">
        <v>6071</v>
      </c>
      <c r="G1055" s="10"/>
      <c r="H1055" s="10">
        <v>73.400000000000006</v>
      </c>
      <c r="I1055" s="11">
        <v>16</v>
      </c>
      <c r="J1055" s="12">
        <v>1.0000000000000001E-9</v>
      </c>
      <c r="K1055" s="10">
        <v>416.8</v>
      </c>
      <c r="L1055" s="11" t="s">
        <v>6067</v>
      </c>
      <c r="M1055" s="11">
        <f>($V$5/(Table414[[#This Row],[modified  Half Life]]*Table414[[#This Row],[Order of Magnatude]]))</f>
        <v>0</v>
      </c>
      <c r="N1055" s="11"/>
      <c r="O1055" s="11"/>
      <c r="P1055" s="11"/>
      <c r="Q1055" s="11"/>
      <c r="R1055" s="11"/>
    </row>
    <row r="1056" spans="1:18" x14ac:dyDescent="0.25">
      <c r="A1056" s="10">
        <v>75</v>
      </c>
      <c r="B1056" s="10">
        <v>105</v>
      </c>
      <c r="C1056" s="10">
        <v>180</v>
      </c>
      <c r="D1056" s="10" t="s">
        <v>3143</v>
      </c>
      <c r="E1056" s="2">
        <v>20.100000000000001</v>
      </c>
      <c r="F1056" s="2" t="s">
        <v>6069</v>
      </c>
      <c r="G1056" s="10"/>
      <c r="H1056" s="10">
        <v>73.400000000000006</v>
      </c>
      <c r="I1056" s="11">
        <v>16</v>
      </c>
      <c r="J1056" s="12">
        <v>1.0000000000000001E-9</v>
      </c>
      <c r="K1056" s="10">
        <v>524</v>
      </c>
      <c r="L1056" s="11" t="s">
        <v>6068</v>
      </c>
      <c r="M1056" s="11">
        <f>($V$5/(Table414[[#This Row],[modified  Half Life]]*Table414[[#This Row],[Order of Magnatude]]))</f>
        <v>0</v>
      </c>
      <c r="N1056" s="11"/>
      <c r="O1056" s="11"/>
      <c r="P1056" s="11"/>
      <c r="Q1056" s="11"/>
      <c r="R1056" s="11"/>
    </row>
    <row r="1057" spans="1:18" x14ac:dyDescent="0.25">
      <c r="A1057" s="10">
        <v>75</v>
      </c>
      <c r="B1057" s="10">
        <v>105</v>
      </c>
      <c r="C1057" s="10">
        <v>180</v>
      </c>
      <c r="D1057" s="10" t="s">
        <v>3143</v>
      </c>
      <c r="E1057" s="2" t="s">
        <v>6185</v>
      </c>
      <c r="F1057" s="2" t="s">
        <v>6071</v>
      </c>
      <c r="G1057" s="10"/>
      <c r="H1057" s="10">
        <v>73.400000000000006</v>
      </c>
      <c r="I1057" s="11">
        <v>16</v>
      </c>
      <c r="J1057" s="12">
        <v>1.0000000000000001E-9</v>
      </c>
      <c r="K1057" s="10">
        <v>678.5</v>
      </c>
      <c r="L1057" s="11" t="s">
        <v>6067</v>
      </c>
      <c r="M1057" s="11">
        <f>($V$5/(Table414[[#This Row],[modified  Half Life]]*Table414[[#This Row],[Order of Magnatude]]))</f>
        <v>0</v>
      </c>
      <c r="N1057" s="11"/>
      <c r="O1057" s="11"/>
      <c r="P1057" s="11"/>
      <c r="Q1057" s="11"/>
      <c r="R1057" s="11"/>
    </row>
    <row r="1058" spans="1:18" x14ac:dyDescent="0.25">
      <c r="A1058" s="10">
        <v>75</v>
      </c>
      <c r="B1058" s="10">
        <v>105</v>
      </c>
      <c r="C1058" s="10">
        <v>180</v>
      </c>
      <c r="D1058" s="10" t="s">
        <v>3143</v>
      </c>
      <c r="E1058" s="2" t="s">
        <v>6185</v>
      </c>
      <c r="F1058" s="2" t="s">
        <v>6071</v>
      </c>
      <c r="G1058" s="10"/>
      <c r="H1058" s="10">
        <v>73.400000000000006</v>
      </c>
      <c r="I1058" s="11">
        <v>16</v>
      </c>
      <c r="J1058" s="12">
        <v>1.0000000000000001E-9</v>
      </c>
      <c r="K1058" s="10">
        <v>761.7</v>
      </c>
      <c r="L1058" s="11" t="s">
        <v>6068</v>
      </c>
      <c r="M1058" s="11">
        <f>($V$5/(Table414[[#This Row],[modified  Half Life]]*Table414[[#This Row],[Order of Magnatude]]))</f>
        <v>0</v>
      </c>
      <c r="N1058" s="11"/>
      <c r="O1058" s="11"/>
      <c r="P1058" s="11"/>
      <c r="Q1058" s="11"/>
      <c r="R1058" s="11"/>
    </row>
    <row r="1059" spans="1:18" x14ac:dyDescent="0.25">
      <c r="A1059" s="10">
        <v>75</v>
      </c>
      <c r="B1059" s="10">
        <v>106</v>
      </c>
      <c r="C1059" s="10">
        <v>181</v>
      </c>
      <c r="D1059" s="10" t="s">
        <v>3143</v>
      </c>
      <c r="E1059" s="2">
        <v>1656.37</v>
      </c>
      <c r="F1059" s="2" t="s">
        <v>6082</v>
      </c>
      <c r="G1059" s="10"/>
      <c r="H1059" s="10">
        <v>156.69999999999999</v>
      </c>
      <c r="I1059" s="11">
        <v>19</v>
      </c>
      <c r="J1059" s="12">
        <v>1.0000000000000001E-9</v>
      </c>
      <c r="K1059" s="10">
        <v>144.76</v>
      </c>
      <c r="L1059" s="11" t="s">
        <v>6078</v>
      </c>
      <c r="M1059" s="11">
        <f>($V$5/(Table414[[#This Row],[modified  Half Life]]*Table414[[#This Row],[Order of Magnatude]]))</f>
        <v>0</v>
      </c>
      <c r="N1059" s="11"/>
      <c r="O1059" s="11"/>
      <c r="P1059" s="11"/>
      <c r="Q1059" s="11"/>
      <c r="R1059" s="11"/>
    </row>
    <row r="1060" spans="1:18" x14ac:dyDescent="0.25">
      <c r="A1060" s="10">
        <v>75</v>
      </c>
      <c r="B1060" s="10">
        <v>106</v>
      </c>
      <c r="C1060" s="10">
        <v>181</v>
      </c>
      <c r="D1060" s="10" t="s">
        <v>3143</v>
      </c>
      <c r="E1060" s="2">
        <v>1656.37</v>
      </c>
      <c r="F1060" s="2" t="s">
        <v>6082</v>
      </c>
      <c r="G1060" s="10"/>
      <c r="H1060" s="10">
        <v>87.6</v>
      </c>
      <c r="I1060" s="11">
        <v>12</v>
      </c>
      <c r="J1060" s="12">
        <v>1.0000000000000001E-9</v>
      </c>
      <c r="K1060" s="10">
        <v>238.75</v>
      </c>
      <c r="L1060" s="11" t="s">
        <v>6070</v>
      </c>
      <c r="M1060" s="11">
        <f>($V$5/(Table414[[#This Row],[modified  Half Life]]*Table414[[#This Row],[Order of Magnatude]]))</f>
        <v>0</v>
      </c>
      <c r="N1060" s="11"/>
      <c r="O1060" s="11"/>
      <c r="P1060" s="11"/>
      <c r="Q1060" s="11"/>
      <c r="R1060" s="11"/>
    </row>
    <row r="1061" spans="1:18" x14ac:dyDescent="0.25">
      <c r="A1061" s="10">
        <v>75</v>
      </c>
      <c r="B1061" s="10">
        <v>106</v>
      </c>
      <c r="C1061" s="10">
        <v>181</v>
      </c>
      <c r="D1061" s="10" t="s">
        <v>3143</v>
      </c>
      <c r="E1061" s="2">
        <v>1880.57</v>
      </c>
      <c r="F1061" s="2" t="s">
        <v>6085</v>
      </c>
      <c r="G1061" s="10"/>
      <c r="H1061" s="10">
        <v>87.6</v>
      </c>
      <c r="I1061" s="11">
        <v>12</v>
      </c>
      <c r="J1061" s="12">
        <v>1.0000000000000001E-9</v>
      </c>
      <c r="K1061" s="10">
        <v>356.7</v>
      </c>
      <c r="L1061" s="11" t="s">
        <v>6068</v>
      </c>
      <c r="M1061" s="11">
        <f>($V$5/(Table414[[#This Row],[modified  Half Life]]*Table414[[#This Row],[Order of Magnatude]]))</f>
        <v>0</v>
      </c>
      <c r="N1061" s="11"/>
      <c r="O1061" s="11"/>
      <c r="P1061" s="11"/>
      <c r="Q1061" s="11"/>
      <c r="R1061" s="11"/>
    </row>
    <row r="1062" spans="1:18" x14ac:dyDescent="0.25">
      <c r="A1062" s="10">
        <v>75</v>
      </c>
      <c r="B1062" s="10">
        <v>106</v>
      </c>
      <c r="C1062" s="10">
        <v>181</v>
      </c>
      <c r="D1062" s="10" t="s">
        <v>3143</v>
      </c>
      <c r="E1062" s="2">
        <v>262.91000000000003</v>
      </c>
      <c r="F1062" s="2" t="s">
        <v>6078</v>
      </c>
      <c r="G1062" s="10"/>
      <c r="H1062" s="10">
        <v>250</v>
      </c>
      <c r="I1062" s="11">
        <v>10</v>
      </c>
      <c r="J1062" s="12">
        <v>1.0000000000000001E-9</v>
      </c>
      <c r="K1062" s="10">
        <v>328.84</v>
      </c>
      <c r="L1062" s="11" t="s">
        <v>6073</v>
      </c>
      <c r="M1062" s="11">
        <f>($V$5/(Table414[[#This Row],[modified  Half Life]]*Table414[[#This Row],[Order of Magnatude]]))</f>
        <v>0</v>
      </c>
      <c r="N1062" s="11"/>
      <c r="O1062" s="11"/>
      <c r="P1062" s="11"/>
      <c r="Q1062" s="11"/>
      <c r="R1062" s="11"/>
    </row>
    <row r="1063" spans="1:18" x14ac:dyDescent="0.25">
      <c r="A1063" s="10">
        <v>75</v>
      </c>
      <c r="B1063" s="10">
        <v>106</v>
      </c>
      <c r="C1063" s="10">
        <v>181</v>
      </c>
      <c r="D1063" s="10" t="s">
        <v>3143</v>
      </c>
      <c r="E1063" s="2">
        <v>356.72</v>
      </c>
      <c r="F1063" s="2" t="s">
        <v>6070</v>
      </c>
      <c r="G1063" s="10"/>
      <c r="H1063" s="10">
        <v>250</v>
      </c>
      <c r="I1063" s="11">
        <v>10</v>
      </c>
      <c r="J1063" s="12">
        <v>1.0000000000000001E-9</v>
      </c>
      <c r="K1063" s="10">
        <v>584.23</v>
      </c>
      <c r="L1063" s="11" t="s">
        <v>6077</v>
      </c>
      <c r="M1063" s="11">
        <f>($V$5/(Table414[[#This Row],[modified  Half Life]]*Table414[[#This Row],[Order of Magnatude]]))</f>
        <v>0</v>
      </c>
      <c r="N1063" s="11"/>
      <c r="O1063" s="11"/>
      <c r="P1063" s="11"/>
      <c r="Q1063" s="11"/>
      <c r="R1063" s="11"/>
    </row>
    <row r="1064" spans="1:18" x14ac:dyDescent="0.25">
      <c r="A1064" s="10">
        <v>75</v>
      </c>
      <c r="B1064" s="10">
        <v>106</v>
      </c>
      <c r="C1064" s="10">
        <v>181</v>
      </c>
      <c r="D1064" s="10" t="s">
        <v>3143</v>
      </c>
      <c r="E1064" s="2">
        <v>3990.02</v>
      </c>
      <c r="F1064" s="2" t="s">
        <v>6076</v>
      </c>
      <c r="G1064" s="10"/>
      <c r="H1064" s="10">
        <v>22.2</v>
      </c>
      <c r="I1064" s="11">
        <v>5</v>
      </c>
      <c r="J1064" s="12">
        <v>1.0000000000000001E-9</v>
      </c>
      <c r="K1064" s="10">
        <v>22.6</v>
      </c>
      <c r="L1064" s="11" t="s">
        <v>6067</v>
      </c>
      <c r="M1064" s="11">
        <f>($V$5/(Table414[[#This Row],[modified  Half Life]]*Table414[[#This Row],[Order of Magnatude]]))</f>
        <v>0</v>
      </c>
      <c r="N1064" s="11"/>
      <c r="O1064" s="11"/>
      <c r="P1064" s="11"/>
      <c r="Q1064" s="11"/>
      <c r="R1064" s="11"/>
    </row>
    <row r="1065" spans="1:18" x14ac:dyDescent="0.25">
      <c r="A1065" s="10">
        <v>75</v>
      </c>
      <c r="B1065" s="10">
        <v>106</v>
      </c>
      <c r="C1065" s="10">
        <v>181</v>
      </c>
      <c r="D1065" s="10" t="s">
        <v>3143</v>
      </c>
      <c r="E1065" s="2">
        <v>3990.02</v>
      </c>
      <c r="F1065" s="2" t="s">
        <v>6076</v>
      </c>
      <c r="G1065" s="10"/>
      <c r="H1065" s="10">
        <v>22.2</v>
      </c>
      <c r="I1065" s="11">
        <v>5</v>
      </c>
      <c r="J1065" s="12">
        <v>1.0000000000000001E-9</v>
      </c>
      <c r="K1065" s="10">
        <v>120.6</v>
      </c>
      <c r="L1065" s="11" t="s">
        <v>6067</v>
      </c>
      <c r="M1065" s="11">
        <f>($V$5/(Table414[[#This Row],[modified  Half Life]]*Table414[[#This Row],[Order of Magnatude]]))</f>
        <v>0</v>
      </c>
      <c r="N1065" s="11"/>
      <c r="O1065" s="11"/>
      <c r="P1065" s="11"/>
      <c r="Q1065" s="11"/>
      <c r="R1065" s="11"/>
    </row>
    <row r="1066" spans="1:18" x14ac:dyDescent="0.25">
      <c r="A1066" s="10">
        <v>75</v>
      </c>
      <c r="B1066" s="10">
        <v>106</v>
      </c>
      <c r="C1066" s="10">
        <v>181</v>
      </c>
      <c r="D1066" s="10" t="s">
        <v>3143</v>
      </c>
      <c r="E1066" s="2">
        <v>3990.02</v>
      </c>
      <c r="F1066" s="2" t="s">
        <v>6076</v>
      </c>
      <c r="G1066" s="10"/>
      <c r="H1066" s="10">
        <v>22.2</v>
      </c>
      <c r="I1066" s="11">
        <v>5</v>
      </c>
      <c r="J1066" s="12">
        <v>1.0000000000000001E-9</v>
      </c>
      <c r="K1066" s="10">
        <v>278.60000000000002</v>
      </c>
      <c r="L1066" s="11" t="s">
        <v>6067</v>
      </c>
      <c r="M1066" s="11">
        <f>($V$5/(Table414[[#This Row],[modified  Half Life]]*Table414[[#This Row],[Order of Magnatude]]))</f>
        <v>0</v>
      </c>
      <c r="N1066" s="11"/>
      <c r="O1066" s="11"/>
      <c r="P1066" s="11"/>
      <c r="Q1066" s="11"/>
      <c r="R1066" s="11"/>
    </row>
    <row r="1067" spans="1:18" x14ac:dyDescent="0.25">
      <c r="A1067" s="10">
        <v>75</v>
      </c>
      <c r="B1067" s="10">
        <v>107</v>
      </c>
      <c r="C1067" s="10">
        <v>182</v>
      </c>
      <c r="D1067" s="10" t="s">
        <v>3143</v>
      </c>
      <c r="E1067" s="2">
        <v>2256.48</v>
      </c>
      <c r="F1067" s="2" t="s">
        <v>6080</v>
      </c>
      <c r="G1067" s="10"/>
      <c r="H1067" s="10">
        <v>585</v>
      </c>
      <c r="I1067" s="11">
        <v>30</v>
      </c>
      <c r="J1067" s="12">
        <v>1.0000000000000001E-9</v>
      </c>
      <c r="K1067" s="10">
        <v>180.2</v>
      </c>
      <c r="L1067" s="11" t="s">
        <v>6065</v>
      </c>
      <c r="M1067" s="11">
        <f>($V$5/(Table414[[#This Row],[modified  Half Life]]*Table414[[#This Row],[Order of Magnatude]]))</f>
        <v>0</v>
      </c>
      <c r="N1067" s="11"/>
      <c r="O1067" s="11"/>
      <c r="P1067" s="11"/>
      <c r="Q1067" s="11"/>
      <c r="R1067" s="11"/>
    </row>
    <row r="1068" spans="1:18" x14ac:dyDescent="0.25">
      <c r="A1068" s="10">
        <v>75</v>
      </c>
      <c r="B1068" s="10">
        <v>107</v>
      </c>
      <c r="C1068" s="10">
        <v>182</v>
      </c>
      <c r="D1068" s="10" t="s">
        <v>3143</v>
      </c>
      <c r="E1068" s="2">
        <v>2256.48</v>
      </c>
      <c r="F1068" s="2" t="s">
        <v>6080</v>
      </c>
      <c r="G1068" s="10"/>
      <c r="H1068" s="10">
        <v>585</v>
      </c>
      <c r="I1068" s="11">
        <v>30</v>
      </c>
      <c r="J1068" s="12">
        <v>1.0000000000000001E-9</v>
      </c>
      <c r="K1068" s="10">
        <v>235.75</v>
      </c>
      <c r="L1068" s="11" t="s">
        <v>6071</v>
      </c>
      <c r="M1068" s="11">
        <f>($V$5/(Table414[[#This Row],[modified  Half Life]]*Table414[[#This Row],[Order of Magnatude]]))</f>
        <v>0</v>
      </c>
      <c r="N1068" s="11"/>
      <c r="O1068" s="11"/>
      <c r="P1068" s="11"/>
      <c r="Q1068" s="11"/>
      <c r="R1068" s="11"/>
    </row>
    <row r="1069" spans="1:18" x14ac:dyDescent="0.25">
      <c r="A1069" s="10">
        <v>75</v>
      </c>
      <c r="B1069" s="10">
        <v>107</v>
      </c>
      <c r="C1069" s="10">
        <v>182</v>
      </c>
      <c r="D1069" s="10" t="s">
        <v>3143</v>
      </c>
      <c r="E1069" s="2" t="s">
        <v>4280</v>
      </c>
      <c r="F1069" s="2"/>
      <c r="G1069" s="10"/>
      <c r="H1069" s="10">
        <v>82</v>
      </c>
      <c r="I1069" s="11">
        <v>1</v>
      </c>
      <c r="J1069" s="12">
        <v>1.0000000000000001E-9</v>
      </c>
      <c r="K1069" s="10">
        <v>344.54</v>
      </c>
      <c r="L1069" s="11" t="s">
        <v>6073</v>
      </c>
      <c r="M1069" s="11">
        <f>($V$5/(Table414[[#This Row],[modified  Half Life]]*Table414[[#This Row],[Order of Magnatude]]))</f>
        <v>0</v>
      </c>
      <c r="N1069" s="11"/>
      <c r="O1069" s="11"/>
      <c r="P1069" s="11"/>
      <c r="Q1069" s="11"/>
      <c r="R1069" s="11"/>
    </row>
    <row r="1070" spans="1:18" x14ac:dyDescent="0.25">
      <c r="A1070" s="10">
        <v>75</v>
      </c>
      <c r="B1070" s="10">
        <v>107</v>
      </c>
      <c r="C1070" s="10">
        <v>182</v>
      </c>
      <c r="D1070" s="10" t="s">
        <v>3143</v>
      </c>
      <c r="E1070" s="2" t="s">
        <v>6187</v>
      </c>
      <c r="F1070" s="2" t="s">
        <v>6188</v>
      </c>
      <c r="G1070" s="10"/>
      <c r="H1070" s="10">
        <v>82</v>
      </c>
      <c r="I1070" s="11">
        <v>1</v>
      </c>
      <c r="J1070" s="12">
        <v>1.0000000000000001E-9</v>
      </c>
      <c r="K1070" s="10">
        <v>647.36</v>
      </c>
      <c r="L1070" s="11" t="s">
        <v>6073</v>
      </c>
      <c r="M1070" s="11">
        <f>($V$5/(Table414[[#This Row],[modified  Half Life]]*Table414[[#This Row],[Order of Magnatude]]))</f>
        <v>0</v>
      </c>
      <c r="N1070" s="11"/>
      <c r="O1070" s="11"/>
      <c r="P1070" s="11"/>
      <c r="Q1070" s="11"/>
      <c r="R1070" s="11"/>
    </row>
    <row r="1071" spans="1:18" x14ac:dyDescent="0.25">
      <c r="A1071" s="10">
        <v>75</v>
      </c>
      <c r="B1071" s="10">
        <v>110</v>
      </c>
      <c r="C1071" s="10">
        <v>185</v>
      </c>
      <c r="D1071" s="10" t="s">
        <v>3143</v>
      </c>
      <c r="E1071" s="2">
        <v>2123.8000000000002</v>
      </c>
      <c r="F1071" s="2" t="s">
        <v>6078</v>
      </c>
      <c r="G1071" s="10"/>
      <c r="H1071" s="10">
        <v>33</v>
      </c>
      <c r="I1071" s="11">
        <v>3</v>
      </c>
      <c r="J1071" s="12">
        <v>1.0000000000000001E-9</v>
      </c>
      <c r="K1071" s="10">
        <v>242.9</v>
      </c>
      <c r="L1071" s="11"/>
      <c r="M1071" s="11">
        <f>($V$5/(Table414[[#This Row],[modified  Half Life]]*Table414[[#This Row],[Order of Magnatude]]))</f>
        <v>0</v>
      </c>
      <c r="N1071" s="11"/>
      <c r="O1071" s="11"/>
      <c r="P1071" s="11"/>
      <c r="Q1071" s="11"/>
      <c r="R1071" s="11"/>
    </row>
    <row r="1072" spans="1:18" x14ac:dyDescent="0.25">
      <c r="A1072" s="10">
        <v>75</v>
      </c>
      <c r="B1072" s="10">
        <v>110</v>
      </c>
      <c r="C1072" s="10">
        <v>185</v>
      </c>
      <c r="D1072" s="10" t="s">
        <v>3143</v>
      </c>
      <c r="E1072" s="2">
        <v>368.3</v>
      </c>
      <c r="F1072" s="2" t="s">
        <v>6072</v>
      </c>
      <c r="G1072" s="10"/>
      <c r="H1072" s="10">
        <v>121</v>
      </c>
      <c r="I1072" s="11">
        <v>13</v>
      </c>
      <c r="J1072" s="12">
        <v>1.0000000000000001E-9</v>
      </c>
      <c r="K1072" s="10">
        <v>115</v>
      </c>
      <c r="L1072" s="11"/>
      <c r="M1072" s="11">
        <f>($V$5/(Table414[[#This Row],[modified  Half Life]]*Table414[[#This Row],[Order of Magnatude]]))</f>
        <v>0</v>
      </c>
      <c r="N1072" s="11"/>
      <c r="O1072" s="11"/>
      <c r="P1072" s="11"/>
      <c r="Q1072" s="11"/>
      <c r="R1072" s="11"/>
    </row>
    <row r="1073" spans="1:18" x14ac:dyDescent="0.25">
      <c r="A1073" s="10">
        <v>75</v>
      </c>
      <c r="B1073" s="10">
        <v>111</v>
      </c>
      <c r="C1073" s="10">
        <v>186</v>
      </c>
      <c r="D1073" s="10" t="s">
        <v>3143</v>
      </c>
      <c r="E1073" s="2">
        <v>148.19999999999999</v>
      </c>
      <c r="F1073" s="2" t="s">
        <v>6072</v>
      </c>
      <c r="G1073" s="10"/>
      <c r="H1073" s="10">
        <v>25.5</v>
      </c>
      <c r="I1073" s="11">
        <v>25</v>
      </c>
      <c r="J1073" s="12">
        <v>1.0000000000000001E-9</v>
      </c>
      <c r="K1073" s="10">
        <v>40.35</v>
      </c>
      <c r="L1073" s="11" t="s">
        <v>6065</v>
      </c>
      <c r="M1073" s="11">
        <f>($V$5/(Table414[[#This Row],[modified  Half Life]]*Table414[[#This Row],[Order of Magnatude]]))</f>
        <v>0</v>
      </c>
      <c r="N1073" s="11"/>
      <c r="O1073" s="11"/>
      <c r="P1073" s="11"/>
      <c r="Q1073" s="11"/>
      <c r="R1073" s="11"/>
    </row>
    <row r="1074" spans="1:18" x14ac:dyDescent="0.25">
      <c r="A1074" s="10">
        <v>75</v>
      </c>
      <c r="B1074" s="10">
        <v>111</v>
      </c>
      <c r="C1074" s="10">
        <v>186</v>
      </c>
      <c r="D1074" s="10" t="s">
        <v>3143</v>
      </c>
      <c r="E1074" s="2">
        <v>314.00900000000001</v>
      </c>
      <c r="F1074" s="2" t="s">
        <v>6072</v>
      </c>
      <c r="G1074" s="10"/>
      <c r="H1074" s="10">
        <v>25.5</v>
      </c>
      <c r="I1074" s="11">
        <v>25</v>
      </c>
      <c r="J1074" s="12">
        <v>1.0000000000000001E-9</v>
      </c>
      <c r="K1074" s="10">
        <v>99.361999999999995</v>
      </c>
      <c r="L1074" s="11" t="s">
        <v>6066</v>
      </c>
      <c r="M1074" s="11">
        <f>($V$5/(Table414[[#This Row],[modified  Half Life]]*Table414[[#This Row],[Order of Magnatude]]))</f>
        <v>0</v>
      </c>
      <c r="N1074" s="11"/>
      <c r="O1074" s="11"/>
      <c r="P1074" s="11"/>
      <c r="Q1074" s="11"/>
      <c r="R1074" s="11"/>
    </row>
    <row r="1075" spans="1:18" x14ac:dyDescent="0.25">
      <c r="A1075" s="10">
        <v>75</v>
      </c>
      <c r="B1075" s="10">
        <v>111</v>
      </c>
      <c r="C1075" s="10">
        <v>186</v>
      </c>
      <c r="D1075" s="10" t="s">
        <v>3143</v>
      </c>
      <c r="E1075" s="2">
        <v>314.00900000000001</v>
      </c>
      <c r="F1075" s="2" t="s">
        <v>6072</v>
      </c>
      <c r="G1075" s="10"/>
      <c r="H1075" s="10">
        <v>24.1</v>
      </c>
      <c r="I1075" s="11">
        <v>11</v>
      </c>
      <c r="J1075" s="12">
        <v>1.0000000000000001E-9</v>
      </c>
      <c r="K1075" s="10">
        <v>103.31</v>
      </c>
      <c r="L1075" s="11" t="s">
        <v>6071</v>
      </c>
      <c r="M1075" s="11">
        <f>($V$5/(Table414[[#This Row],[modified  Half Life]]*Table414[[#This Row],[Order of Magnatude]]))</f>
        <v>0</v>
      </c>
      <c r="N1075" s="11"/>
      <c r="O1075" s="11"/>
      <c r="P1075" s="11"/>
      <c r="Q1075" s="11"/>
      <c r="R1075" s="11"/>
    </row>
    <row r="1076" spans="1:18" x14ac:dyDescent="0.25">
      <c r="A1076" s="10">
        <v>75</v>
      </c>
      <c r="B1076" s="10">
        <v>111</v>
      </c>
      <c r="C1076" s="10">
        <v>186</v>
      </c>
      <c r="D1076" s="10" t="s">
        <v>3143</v>
      </c>
      <c r="E1076" s="2">
        <v>314.00900000000001</v>
      </c>
      <c r="F1076" s="2" t="s">
        <v>6072</v>
      </c>
      <c r="G1076" s="10"/>
      <c r="H1076" s="10">
        <v>24.1</v>
      </c>
      <c r="I1076" s="11">
        <v>11</v>
      </c>
      <c r="J1076" s="12">
        <v>1.0000000000000001E-9</v>
      </c>
      <c r="K1076" s="10">
        <v>167.73699999999999</v>
      </c>
      <c r="L1076" s="11" t="s">
        <v>6073</v>
      </c>
      <c r="M1076" s="11">
        <f>($V$5/(Table414[[#This Row],[modified  Half Life]]*Table414[[#This Row],[Order of Magnatude]]))</f>
        <v>0</v>
      </c>
      <c r="N1076" s="11"/>
      <c r="O1076" s="11"/>
      <c r="P1076" s="11"/>
      <c r="Q1076" s="11"/>
      <c r="R1076" s="11"/>
    </row>
    <row r="1077" spans="1:18" x14ac:dyDescent="0.25">
      <c r="A1077" s="10">
        <v>75</v>
      </c>
      <c r="B1077" s="10">
        <v>111</v>
      </c>
      <c r="C1077" s="10">
        <v>186</v>
      </c>
      <c r="D1077" s="10" t="s">
        <v>3143</v>
      </c>
      <c r="E1077" s="2">
        <v>324.39999999999998</v>
      </c>
      <c r="F1077" s="2" t="s">
        <v>6077</v>
      </c>
      <c r="G1077" s="10"/>
      <c r="H1077" s="10">
        <v>24.1</v>
      </c>
      <c r="I1077" s="11">
        <v>11</v>
      </c>
      <c r="J1077" s="12">
        <v>1.0000000000000001E-9</v>
      </c>
      <c r="K1077" s="10">
        <v>214.648</v>
      </c>
      <c r="L1077" s="11" t="s">
        <v>6073</v>
      </c>
      <c r="M1077" s="11">
        <f>($V$5/(Table414[[#This Row],[modified  Half Life]]*Table414[[#This Row],[Order of Magnatude]]))</f>
        <v>0</v>
      </c>
      <c r="N1077" s="11"/>
      <c r="O1077" s="11"/>
      <c r="P1077" s="11"/>
      <c r="Q1077" s="11"/>
      <c r="R1077" s="11"/>
    </row>
    <row r="1078" spans="1:18" x14ac:dyDescent="0.25">
      <c r="A1078" s="10">
        <v>75</v>
      </c>
      <c r="B1078" s="10">
        <v>111</v>
      </c>
      <c r="C1078" s="10">
        <v>186</v>
      </c>
      <c r="D1078" s="10" t="s">
        <v>3143</v>
      </c>
      <c r="E1078" s="2">
        <v>99.361000000000004</v>
      </c>
      <c r="F1078" s="2" t="s">
        <v>6065</v>
      </c>
      <c r="G1078" s="10"/>
      <c r="H1078" s="10">
        <v>24.1</v>
      </c>
      <c r="I1078" s="11">
        <v>11</v>
      </c>
      <c r="J1078" s="12">
        <v>1.0000000000000001E-9</v>
      </c>
      <c r="K1078" s="10">
        <v>254.995</v>
      </c>
      <c r="L1078" s="11" t="s">
        <v>6074</v>
      </c>
      <c r="M1078" s="11">
        <f>($V$5/(Table414[[#This Row],[modified  Half Life]]*Table414[[#This Row],[Order of Magnatude]]))</f>
        <v>0</v>
      </c>
      <c r="N1078" s="11"/>
      <c r="O1078" s="11"/>
      <c r="P1078" s="11"/>
      <c r="Q1078" s="11"/>
      <c r="R1078" s="11"/>
    </row>
    <row r="1079" spans="1:18" x14ac:dyDescent="0.25">
      <c r="A1079" s="10">
        <v>75</v>
      </c>
      <c r="B1079" s="10">
        <v>111</v>
      </c>
      <c r="C1079" s="10">
        <v>186</v>
      </c>
      <c r="D1079" s="10" t="s">
        <v>3143</v>
      </c>
      <c r="E1079" s="2">
        <v>99.361000000000004</v>
      </c>
      <c r="F1079" s="2" t="s">
        <v>6065</v>
      </c>
      <c r="G1079" s="10"/>
      <c r="H1079" s="10">
        <v>17.3</v>
      </c>
      <c r="I1079" s="11">
        <v>6</v>
      </c>
      <c r="J1079" s="12">
        <v>1.0000000000000001E-9</v>
      </c>
      <c r="K1079" s="10">
        <v>144.15199999999999</v>
      </c>
      <c r="L1079" s="11" t="s">
        <v>6072</v>
      </c>
      <c r="M1079" s="11">
        <f>($V$5/(Table414[[#This Row],[modified  Half Life]]*Table414[[#This Row],[Order of Magnatude]]))</f>
        <v>0</v>
      </c>
      <c r="N1079" s="11"/>
      <c r="O1079" s="11"/>
      <c r="P1079" s="11"/>
      <c r="Q1079" s="11"/>
      <c r="R1079" s="11"/>
    </row>
    <row r="1080" spans="1:18" x14ac:dyDescent="0.25">
      <c r="A1080" s="10">
        <v>75</v>
      </c>
      <c r="B1080" s="10">
        <v>112</v>
      </c>
      <c r="C1080" s="10">
        <v>187</v>
      </c>
      <c r="D1080" s="10" t="s">
        <v>3143</v>
      </c>
      <c r="E1080" s="2">
        <v>1681.8</v>
      </c>
      <c r="F1080" s="2" t="s">
        <v>6066</v>
      </c>
      <c r="G1080" s="10"/>
      <c r="H1080" s="10">
        <v>555.29999999999995</v>
      </c>
      <c r="I1080" s="11">
        <v>17</v>
      </c>
      <c r="J1080" s="12">
        <v>1.0000000000000001E-9</v>
      </c>
      <c r="K1080" s="10">
        <v>72.001999999999995</v>
      </c>
      <c r="L1080" s="11" t="s">
        <v>6066</v>
      </c>
      <c r="M1080" s="11">
        <f>($V$5/(Table414[[#This Row],[modified  Half Life]]*Table414[[#This Row],[Order of Magnatude]]))</f>
        <v>0</v>
      </c>
      <c r="N1080" s="11"/>
      <c r="O1080" s="11"/>
      <c r="P1080" s="11"/>
      <c r="Q1080" s="11"/>
      <c r="R1080" s="11"/>
    </row>
    <row r="1081" spans="1:18" x14ac:dyDescent="0.25">
      <c r="A1081" s="10">
        <v>75</v>
      </c>
      <c r="B1081" s="10">
        <v>112</v>
      </c>
      <c r="C1081" s="10">
        <v>187</v>
      </c>
      <c r="D1081" s="10" t="s">
        <v>3143</v>
      </c>
      <c r="E1081" s="2">
        <v>1681.8</v>
      </c>
      <c r="F1081" s="2" t="s">
        <v>6066</v>
      </c>
      <c r="G1081" s="10"/>
      <c r="H1081" s="10">
        <v>555.29999999999995</v>
      </c>
      <c r="I1081" s="11">
        <v>17</v>
      </c>
      <c r="J1081" s="12">
        <v>1.0000000000000001E-9</v>
      </c>
      <c r="K1081" s="10">
        <v>206.24700000000001</v>
      </c>
      <c r="L1081" s="11" t="s">
        <v>6067</v>
      </c>
      <c r="M1081" s="11">
        <f>($V$5/(Table414[[#This Row],[modified  Half Life]]*Table414[[#This Row],[Order of Magnatude]]))</f>
        <v>0</v>
      </c>
      <c r="N1081" s="11"/>
      <c r="O1081" s="11"/>
      <c r="P1081" s="11"/>
      <c r="Q1081" s="11"/>
      <c r="R1081" s="11"/>
    </row>
    <row r="1082" spans="1:18" x14ac:dyDescent="0.25">
      <c r="A1082" s="10">
        <v>75</v>
      </c>
      <c r="B1082" s="10">
        <v>112</v>
      </c>
      <c r="C1082" s="10">
        <v>187</v>
      </c>
      <c r="D1082" s="10" t="s">
        <v>3143</v>
      </c>
      <c r="E1082" s="2">
        <v>206.2473</v>
      </c>
      <c r="F1082" s="2" t="s">
        <v>6069</v>
      </c>
      <c r="G1082" s="10"/>
      <c r="H1082" s="10">
        <v>354</v>
      </c>
      <c r="I1082" s="11">
        <v>62</v>
      </c>
      <c r="J1082" s="12">
        <v>1.0000000000000001E-9</v>
      </c>
      <c r="K1082" s="10">
        <v>207.1</v>
      </c>
      <c r="L1082" s="11"/>
      <c r="M1082" s="11">
        <f>($V$5/(Table414[[#This Row],[modified  Half Life]]*Table414[[#This Row],[Order of Magnatude]]))</f>
        <v>0</v>
      </c>
      <c r="N1082" s="11"/>
      <c r="O1082" s="11"/>
      <c r="P1082" s="11"/>
      <c r="Q1082" s="11"/>
      <c r="R1082" s="11"/>
    </row>
    <row r="1083" spans="1:18" x14ac:dyDescent="0.25">
      <c r="A1083" s="10">
        <v>75</v>
      </c>
      <c r="B1083" s="10">
        <v>112</v>
      </c>
      <c r="C1083" s="10">
        <v>187</v>
      </c>
      <c r="D1083" s="10" t="s">
        <v>3143</v>
      </c>
      <c r="E1083" s="2">
        <v>206.2473</v>
      </c>
      <c r="F1083" s="2" t="s">
        <v>6069</v>
      </c>
      <c r="G1083" s="10"/>
      <c r="H1083" s="10">
        <v>354</v>
      </c>
      <c r="I1083" s="11">
        <v>62</v>
      </c>
      <c r="J1083" s="12">
        <v>1.0000000000000001E-9</v>
      </c>
      <c r="K1083" s="10">
        <v>298</v>
      </c>
      <c r="L1083" s="11"/>
      <c r="M1083" s="11">
        <f>($V$5/(Table414[[#This Row],[modified  Half Life]]*Table414[[#This Row],[Order of Magnatude]]))</f>
        <v>0</v>
      </c>
      <c r="N1083" s="11"/>
      <c r="O1083" s="11"/>
      <c r="P1083" s="11"/>
      <c r="Q1083" s="11"/>
      <c r="R1083" s="11"/>
    </row>
    <row r="1084" spans="1:18" x14ac:dyDescent="0.25">
      <c r="A1084" s="10">
        <v>75</v>
      </c>
      <c r="B1084" s="10">
        <v>113</v>
      </c>
      <c r="C1084" s="10">
        <v>188</v>
      </c>
      <c r="D1084" s="10" t="s">
        <v>3143</v>
      </c>
      <c r="E1084" s="2">
        <v>230.9213</v>
      </c>
      <c r="F1084" s="2" t="s">
        <v>6079</v>
      </c>
      <c r="G1084" s="10"/>
      <c r="H1084" s="10">
        <v>21.2</v>
      </c>
      <c r="I1084" s="11">
        <v>15</v>
      </c>
      <c r="J1084" s="12">
        <v>1.0000000000000001E-9</v>
      </c>
      <c r="K1084" s="10">
        <v>61.1</v>
      </c>
      <c r="L1084" s="11" t="s">
        <v>6065</v>
      </c>
      <c r="M1084" s="11">
        <f>($V$5/(Table414[[#This Row],[modified  Half Life]]*Table414[[#This Row],[Order of Magnatude]]))</f>
        <v>0</v>
      </c>
      <c r="N1084" s="11"/>
      <c r="O1084" s="11"/>
      <c r="P1084" s="11"/>
      <c r="Q1084" s="11"/>
      <c r="R1084" s="11"/>
    </row>
    <row r="1085" spans="1:18" x14ac:dyDescent="0.25">
      <c r="A1085" s="10">
        <v>75</v>
      </c>
      <c r="B1085" s="10">
        <v>113</v>
      </c>
      <c r="C1085" s="10">
        <v>188</v>
      </c>
      <c r="D1085" s="10" t="s">
        <v>3143</v>
      </c>
      <c r="E1085" s="2">
        <v>230.9213</v>
      </c>
      <c r="F1085" s="2" t="s">
        <v>6079</v>
      </c>
      <c r="G1085" s="10"/>
      <c r="H1085" s="10">
        <v>21.2</v>
      </c>
      <c r="I1085" s="11">
        <v>15</v>
      </c>
      <c r="J1085" s="12">
        <v>1.0000000000000001E-9</v>
      </c>
      <c r="K1085" s="10">
        <v>74.864000000000004</v>
      </c>
      <c r="L1085" s="11" t="s">
        <v>6065</v>
      </c>
      <c r="M1085" s="11">
        <f>($V$5/(Table414[[#This Row],[modified  Half Life]]*Table414[[#This Row],[Order of Magnatude]]))</f>
        <v>0</v>
      </c>
      <c r="N1085" s="11"/>
      <c r="O1085" s="11"/>
      <c r="P1085" s="11"/>
      <c r="Q1085" s="11"/>
      <c r="R1085" s="11"/>
    </row>
    <row r="1086" spans="1:18" x14ac:dyDescent="0.25">
      <c r="A1086" s="10">
        <v>75</v>
      </c>
      <c r="B1086" s="10">
        <v>113</v>
      </c>
      <c r="C1086" s="10">
        <v>188</v>
      </c>
      <c r="D1086" s="10" t="s">
        <v>3143</v>
      </c>
      <c r="E1086" s="2">
        <v>230.9213</v>
      </c>
      <c r="F1086" s="2" t="s">
        <v>6079</v>
      </c>
      <c r="G1086" s="10"/>
      <c r="H1086" s="10">
        <v>21.2</v>
      </c>
      <c r="I1086" s="11">
        <v>15</v>
      </c>
      <c r="J1086" s="12">
        <v>1.0000000000000001E-9</v>
      </c>
      <c r="K1086" s="10">
        <v>167.32579999999999</v>
      </c>
      <c r="L1086" s="11" t="s">
        <v>6071</v>
      </c>
      <c r="M1086" s="11">
        <f>($V$5/(Table414[[#This Row],[modified  Half Life]]*Table414[[#This Row],[Order of Magnatude]]))</f>
        <v>0</v>
      </c>
      <c r="N1086" s="11"/>
      <c r="O1086" s="11"/>
      <c r="P1086" s="11"/>
      <c r="Q1086" s="11"/>
      <c r="R1086" s="11"/>
    </row>
    <row r="1087" spans="1:18" x14ac:dyDescent="0.25">
      <c r="A1087" s="10">
        <v>75</v>
      </c>
      <c r="B1087" s="10">
        <v>114</v>
      </c>
      <c r="C1087" s="10">
        <v>189</v>
      </c>
      <c r="D1087" s="10" t="s">
        <v>3143</v>
      </c>
      <c r="E1087" s="2">
        <v>1692.9</v>
      </c>
      <c r="F1087" s="2" t="s">
        <v>6072</v>
      </c>
      <c r="G1087" s="10"/>
      <c r="H1087" s="10">
        <v>51</v>
      </c>
      <c r="I1087" s="11">
        <v>17</v>
      </c>
      <c r="J1087" s="12">
        <v>1.0000000000000001E-9</v>
      </c>
      <c r="K1087" s="10">
        <v>-14</v>
      </c>
      <c r="L1087" s="11"/>
      <c r="M1087" s="11">
        <f>($V$5/(Table414[[#This Row],[modified  Half Life]]*Table414[[#This Row],[Order of Magnatude]]))</f>
        <v>0</v>
      </c>
      <c r="N1087" s="11"/>
      <c r="O1087" s="11"/>
      <c r="P1087" s="11"/>
      <c r="Q1087" s="11"/>
      <c r="R1087" s="11"/>
    </row>
    <row r="1088" spans="1:18" x14ac:dyDescent="0.25">
      <c r="A1088" s="10">
        <v>75</v>
      </c>
      <c r="B1088" s="10">
        <v>114</v>
      </c>
      <c r="C1088" s="10">
        <v>189</v>
      </c>
      <c r="D1088" s="10" t="s">
        <v>3143</v>
      </c>
      <c r="E1088" s="2">
        <v>1692.9</v>
      </c>
      <c r="F1088" s="2" t="s">
        <v>6072</v>
      </c>
      <c r="G1088" s="10"/>
      <c r="H1088" s="10">
        <v>51</v>
      </c>
      <c r="I1088" s="11">
        <v>17</v>
      </c>
      <c r="J1088" s="12">
        <v>1.0000000000000001E-9</v>
      </c>
      <c r="K1088" s="10">
        <v>102.6</v>
      </c>
      <c r="L1088" s="11"/>
      <c r="M1088" s="11">
        <f>($V$5/(Table414[[#This Row],[modified  Half Life]]*Table414[[#This Row],[Order of Magnatude]]))</f>
        <v>0</v>
      </c>
      <c r="N1088" s="11"/>
      <c r="O1088" s="11"/>
      <c r="P1088" s="11"/>
      <c r="Q1088" s="11"/>
      <c r="R1088" s="11"/>
    </row>
    <row r="1089" spans="1:18" x14ac:dyDescent="0.25">
      <c r="A1089" s="10">
        <v>75</v>
      </c>
      <c r="B1089" s="10">
        <v>116</v>
      </c>
      <c r="C1089" s="10">
        <v>191</v>
      </c>
      <c r="D1089" s="10" t="s">
        <v>3143</v>
      </c>
      <c r="E1089" s="2">
        <v>1507.6</v>
      </c>
      <c r="F1089" s="2" t="s">
        <v>6065</v>
      </c>
      <c r="G1089" s="10"/>
      <c r="H1089" s="10">
        <v>70</v>
      </c>
      <c r="I1089" s="11">
        <v>33</v>
      </c>
      <c r="J1089" s="12">
        <v>1.0000000000000001E-9</v>
      </c>
      <c r="K1089" s="10">
        <v>157.9</v>
      </c>
      <c r="L1089" s="11"/>
      <c r="M1089" s="11">
        <f>($V$5/(Table414[[#This Row],[modified  Half Life]]*Table414[[#This Row],[Order of Magnatude]]))</f>
        <v>0</v>
      </c>
      <c r="N1089" s="11"/>
      <c r="O1089" s="11"/>
      <c r="P1089" s="11"/>
      <c r="Q1089" s="11"/>
      <c r="R1089" s="11"/>
    </row>
    <row r="1090" spans="1:18" x14ac:dyDescent="0.25">
      <c r="A1090" s="10">
        <v>75</v>
      </c>
      <c r="B1090" s="10">
        <v>116</v>
      </c>
      <c r="C1090" s="10">
        <v>191</v>
      </c>
      <c r="D1090" s="10" t="s">
        <v>3143</v>
      </c>
      <c r="E1090" s="2">
        <v>1507.6</v>
      </c>
      <c r="F1090" s="2" t="s">
        <v>6065</v>
      </c>
      <c r="G1090" s="10"/>
      <c r="H1090" s="10">
        <v>70</v>
      </c>
      <c r="I1090" s="11">
        <v>33</v>
      </c>
      <c r="J1090" s="12">
        <v>1.0000000000000001E-9</v>
      </c>
      <c r="K1090" s="10">
        <v>418.9</v>
      </c>
      <c r="L1090" s="11"/>
      <c r="M1090" s="11">
        <f>($V$5/(Table414[[#This Row],[modified  Half Life]]*Table414[[#This Row],[Order of Magnatude]]))</f>
        <v>0</v>
      </c>
      <c r="N1090" s="11"/>
      <c r="O1090" s="11"/>
      <c r="P1090" s="11"/>
      <c r="Q1090" s="11"/>
      <c r="R1090" s="11"/>
    </row>
    <row r="1091" spans="1:18" x14ac:dyDescent="0.25">
      <c r="A1091" s="10">
        <v>75</v>
      </c>
      <c r="B1091" s="10">
        <v>116</v>
      </c>
      <c r="C1091" s="10">
        <v>191</v>
      </c>
      <c r="D1091" s="10" t="s">
        <v>3143</v>
      </c>
      <c r="E1091" s="2">
        <v>1678.6</v>
      </c>
      <c r="F1091" s="2" t="s">
        <v>6066</v>
      </c>
      <c r="G1091" s="10"/>
      <c r="H1091" s="10">
        <v>33.299999999999997</v>
      </c>
      <c r="I1091" s="11">
        <v>28</v>
      </c>
      <c r="J1091" s="12">
        <v>1.0000000000000001E-9</v>
      </c>
      <c r="K1091" s="10">
        <v>171.1</v>
      </c>
      <c r="L1091" s="11"/>
      <c r="M1091" s="11">
        <f>($V$5/(Table414[[#This Row],[modified  Half Life]]*Table414[[#This Row],[Order of Magnatude]]))</f>
        <v>0</v>
      </c>
      <c r="N1091" s="11"/>
      <c r="O1091" s="11"/>
      <c r="P1091" s="11"/>
      <c r="Q1091" s="11"/>
      <c r="R1091" s="11"/>
    </row>
    <row r="1092" spans="1:18" x14ac:dyDescent="0.25">
      <c r="A1092" s="10">
        <v>75</v>
      </c>
      <c r="B1092" s="10">
        <v>116</v>
      </c>
      <c r="C1092" s="10">
        <v>191</v>
      </c>
      <c r="D1092" s="10" t="s">
        <v>3143</v>
      </c>
      <c r="E1092" s="2">
        <v>1678.6</v>
      </c>
      <c r="F1092" s="2" t="s">
        <v>6066</v>
      </c>
      <c r="G1092" s="10"/>
      <c r="H1092" s="10">
        <v>33.299999999999997</v>
      </c>
      <c r="I1092" s="11">
        <v>28</v>
      </c>
      <c r="J1092" s="12">
        <v>1.0000000000000001E-9</v>
      </c>
      <c r="K1092" s="10">
        <v>192.8</v>
      </c>
      <c r="L1092" s="11"/>
      <c r="M1092" s="11">
        <f>($V$5/(Table414[[#This Row],[modified  Half Life]]*Table414[[#This Row],[Order of Magnatude]]))</f>
        <v>0</v>
      </c>
      <c r="N1092" s="11"/>
      <c r="O1092" s="11"/>
      <c r="P1092" s="11"/>
      <c r="Q1092" s="11"/>
      <c r="R1092" s="11"/>
    </row>
    <row r="1093" spans="1:18" x14ac:dyDescent="0.25">
      <c r="A1093" s="10">
        <v>45</v>
      </c>
      <c r="B1093" s="10">
        <v>50</v>
      </c>
      <c r="C1093" s="10">
        <v>95</v>
      </c>
      <c r="D1093" s="10" t="s">
        <v>729</v>
      </c>
      <c r="E1093" s="2">
        <v>2236.37</v>
      </c>
      <c r="F1093" s="2" t="s">
        <v>6083</v>
      </c>
      <c r="G1093" s="10"/>
      <c r="H1093" s="10">
        <v>18.8</v>
      </c>
      <c r="I1093" s="10">
        <v>10</v>
      </c>
      <c r="J1093" s="13">
        <v>1.0000000000000001E-9</v>
      </c>
      <c r="K1093" s="10">
        <v>168.84</v>
      </c>
      <c r="L1093" s="10">
        <v>9</v>
      </c>
      <c r="M1093" s="10">
        <f>($V$5/(Table414[[#This Row],[modified  Half Life]]*Table414[[#This Row],[Order of Magnatude]]))</f>
        <v>0</v>
      </c>
      <c r="N1093" s="10"/>
      <c r="O1093" s="10"/>
      <c r="P1093" s="10"/>
      <c r="Q1093" s="10"/>
      <c r="R1093" s="10"/>
    </row>
    <row r="1094" spans="1:18" x14ac:dyDescent="0.25">
      <c r="A1094" s="11">
        <v>45</v>
      </c>
      <c r="B1094" s="11">
        <v>55</v>
      </c>
      <c r="C1094" s="11">
        <v>100</v>
      </c>
      <c r="D1094" s="11" t="s">
        <v>729</v>
      </c>
      <c r="E1094" s="2">
        <v>219.58</v>
      </c>
      <c r="F1094" s="2" t="s">
        <v>6083</v>
      </c>
      <c r="G1094" s="11"/>
      <c r="H1094" s="11">
        <v>132</v>
      </c>
      <c r="I1094" s="11">
        <v>6</v>
      </c>
      <c r="J1094" s="12">
        <v>1.0000000000000001E-9</v>
      </c>
      <c r="K1094" s="11">
        <v>112</v>
      </c>
      <c r="L1094" s="11">
        <v>1</v>
      </c>
      <c r="M1094" s="11">
        <f>($V$5/(Table414[[#This Row],[modified  Half Life]]*Table414[[#This Row],[Order of Magnatude]]))</f>
        <v>0</v>
      </c>
      <c r="N1094" s="11"/>
      <c r="O1094" s="11"/>
      <c r="P1094" s="11"/>
      <c r="Q1094" s="11"/>
      <c r="R1094" s="11"/>
    </row>
    <row r="1095" spans="1:18" x14ac:dyDescent="0.25">
      <c r="A1095" s="10">
        <v>45</v>
      </c>
      <c r="B1095" s="10">
        <v>55</v>
      </c>
      <c r="C1095" s="10">
        <v>100</v>
      </c>
      <c r="D1095" s="10" t="s">
        <v>729</v>
      </c>
      <c r="E1095" s="2">
        <v>32.686</v>
      </c>
      <c r="F1095" s="2" t="s">
        <v>6075</v>
      </c>
      <c r="G1095" s="10"/>
      <c r="H1095" s="10">
        <v>27.6</v>
      </c>
      <c r="I1095" s="10">
        <v>6</v>
      </c>
      <c r="J1095" s="13">
        <v>1.0000000000000001E-9</v>
      </c>
      <c r="K1095" s="10">
        <v>32.68</v>
      </c>
      <c r="L1095" s="10">
        <v>2</v>
      </c>
      <c r="M1095" s="10">
        <f>($V$5/(Table414[[#This Row],[modified  Half Life]]*Table414[[#This Row],[Order of Magnatude]]))</f>
        <v>0</v>
      </c>
      <c r="N1095" s="10"/>
      <c r="O1095" s="10"/>
      <c r="P1095" s="10"/>
      <c r="Q1095" s="10"/>
      <c r="R1095" s="10"/>
    </row>
    <row r="1096" spans="1:18" x14ac:dyDescent="0.25">
      <c r="A1096" s="11">
        <v>45</v>
      </c>
      <c r="B1096" s="11">
        <v>55</v>
      </c>
      <c r="C1096" s="11">
        <v>100</v>
      </c>
      <c r="D1096" s="11" t="s">
        <v>729</v>
      </c>
      <c r="E1096" s="2">
        <v>74.781999999999996</v>
      </c>
      <c r="F1096" s="2" t="s">
        <v>6082</v>
      </c>
      <c r="G1096" s="11"/>
      <c r="H1096" s="11">
        <v>214.3</v>
      </c>
      <c r="I1096" s="11">
        <v>20</v>
      </c>
      <c r="J1096" s="12">
        <v>1.0000000000000001E-9</v>
      </c>
      <c r="K1096" s="11">
        <v>42.09</v>
      </c>
      <c r="L1096" s="11">
        <v>2</v>
      </c>
      <c r="M1096" s="11">
        <f>($V$5/(Table414[[#This Row],[modified  Half Life]]*Table414[[#This Row],[Order of Magnatude]]))</f>
        <v>0</v>
      </c>
      <c r="N1096" s="11"/>
      <c r="O1096" s="11"/>
      <c r="P1096" s="11"/>
      <c r="Q1096" s="11"/>
      <c r="R1096" s="11"/>
    </row>
    <row r="1097" spans="1:18" x14ac:dyDescent="0.25">
      <c r="A1097" s="11">
        <v>45</v>
      </c>
      <c r="B1097" s="11">
        <v>55</v>
      </c>
      <c r="C1097" s="11">
        <v>100</v>
      </c>
      <c r="D1097" s="11" t="s">
        <v>729</v>
      </c>
      <c r="E1097" s="2">
        <v>74.781999999999996</v>
      </c>
      <c r="F1097" s="2" t="s">
        <v>6082</v>
      </c>
      <c r="G1097" s="11"/>
      <c r="H1097" s="11">
        <v>214.3</v>
      </c>
      <c r="I1097" s="11">
        <v>20</v>
      </c>
      <c r="J1097" s="12">
        <v>1.0000000000000001E-9</v>
      </c>
      <c r="K1097" s="11">
        <v>74.78</v>
      </c>
      <c r="L1097" s="11">
        <v>2</v>
      </c>
      <c r="M1097" s="11">
        <f>($V$5/(Table414[[#This Row],[modified  Half Life]]*Table414[[#This Row],[Order of Magnatude]]))</f>
        <v>0</v>
      </c>
      <c r="N1097" s="11"/>
      <c r="O1097" s="11"/>
      <c r="P1097" s="11"/>
      <c r="Q1097" s="11"/>
      <c r="R1097" s="11"/>
    </row>
    <row r="1098" spans="1:18" x14ac:dyDescent="0.25">
      <c r="A1098" s="10">
        <v>45</v>
      </c>
      <c r="B1098" s="10">
        <v>57</v>
      </c>
      <c r="C1098" s="10">
        <v>102</v>
      </c>
      <c r="D1098" s="10" t="s">
        <v>729</v>
      </c>
      <c r="E1098" s="2">
        <v>41.94</v>
      </c>
      <c r="F1098" s="2" t="s">
        <v>6074</v>
      </c>
      <c r="G1098" s="10"/>
      <c r="H1098" s="10">
        <v>18.899999999999999</v>
      </c>
      <c r="I1098" s="10">
        <v>4</v>
      </c>
      <c r="J1098" s="13">
        <v>1.0000000000000001E-9</v>
      </c>
      <c r="K1098" s="10">
        <v>41.938000000000002</v>
      </c>
      <c r="L1098" s="10">
        <v>20</v>
      </c>
      <c r="M1098" s="10">
        <f>($V$5/(Table414[[#This Row],[modified  Half Life]]*Table414[[#This Row],[Order of Magnatude]]))</f>
        <v>0</v>
      </c>
      <c r="N1098" s="10"/>
      <c r="O1098" s="10"/>
      <c r="P1098" s="10"/>
      <c r="Q1098" s="10"/>
      <c r="R1098" s="10"/>
    </row>
    <row r="1099" spans="1:18" x14ac:dyDescent="0.25">
      <c r="A1099" s="10">
        <v>45</v>
      </c>
      <c r="B1099" s="10">
        <v>59</v>
      </c>
      <c r="C1099" s="10">
        <v>104</v>
      </c>
      <c r="D1099" s="10" t="s">
        <v>729</v>
      </c>
      <c r="E1099" s="2">
        <v>344.59399999999999</v>
      </c>
      <c r="F1099" s="2" t="s">
        <v>6065</v>
      </c>
      <c r="G1099" s="10"/>
      <c r="H1099" s="10">
        <v>47</v>
      </c>
      <c r="I1099" s="10">
        <v>3</v>
      </c>
      <c r="J1099" s="13">
        <v>1.0000000000000001E-9</v>
      </c>
      <c r="K1099" s="10">
        <v>169.35599999999999</v>
      </c>
      <c r="L1099" s="10">
        <v>3</v>
      </c>
      <c r="M1099" s="10">
        <f>($V$5/(Table414[[#This Row],[modified  Half Life]]*Table414[[#This Row],[Order of Magnatude]]))</f>
        <v>0</v>
      </c>
      <c r="N1099" s="10"/>
      <c r="O1099" s="10"/>
      <c r="P1099" s="10"/>
      <c r="Q1099" s="10"/>
      <c r="R1099" s="10"/>
    </row>
    <row r="1100" spans="1:18" x14ac:dyDescent="0.25">
      <c r="A1100" s="11">
        <v>45</v>
      </c>
      <c r="B1100" s="11">
        <v>59</v>
      </c>
      <c r="C1100" s="11">
        <v>104</v>
      </c>
      <c r="D1100" s="11" t="s">
        <v>729</v>
      </c>
      <c r="E1100" s="2">
        <v>344.59399999999999</v>
      </c>
      <c r="F1100" s="2" t="s">
        <v>6065</v>
      </c>
      <c r="G1100" s="11"/>
      <c r="H1100" s="11">
        <v>47</v>
      </c>
      <c r="I1100" s="11">
        <v>3</v>
      </c>
      <c r="J1100" s="12">
        <v>1.0000000000000001E-9</v>
      </c>
      <c r="K1100" s="11">
        <v>215.626</v>
      </c>
      <c r="L1100" s="11">
        <v>10</v>
      </c>
      <c r="M1100" s="11">
        <f>($V$5/(Table414[[#This Row],[modified  Half Life]]*Table414[[#This Row],[Order of Magnatude]]))</f>
        <v>0</v>
      </c>
      <c r="N1100" s="11"/>
      <c r="O1100" s="11"/>
      <c r="P1100" s="11"/>
      <c r="Q1100" s="11"/>
      <c r="R1100" s="11"/>
    </row>
    <row r="1101" spans="1:18" x14ac:dyDescent="0.25">
      <c r="A1101" s="10">
        <v>45</v>
      </c>
      <c r="B1101" s="10">
        <v>59</v>
      </c>
      <c r="C1101" s="10">
        <v>104</v>
      </c>
      <c r="D1101" s="10" t="s">
        <v>729</v>
      </c>
      <c r="E1101" s="2">
        <v>344.59399999999999</v>
      </c>
      <c r="F1101" s="2" t="s">
        <v>6065</v>
      </c>
      <c r="G1101" s="10"/>
      <c r="H1101" s="10">
        <v>47</v>
      </c>
      <c r="I1101" s="10">
        <v>3</v>
      </c>
      <c r="J1101" s="13">
        <v>1.0000000000000001E-9</v>
      </c>
      <c r="K1101" s="10">
        <v>293.08999999999997</v>
      </c>
      <c r="L1101" s="10">
        <v>7</v>
      </c>
      <c r="M1101" s="10">
        <f>($V$5/(Table414[[#This Row],[modified  Half Life]]*Table414[[#This Row],[Order of Magnatude]]))</f>
        <v>0</v>
      </c>
      <c r="N1101" s="10"/>
      <c r="O1101" s="10"/>
      <c r="P1101" s="10"/>
      <c r="Q1101" s="10"/>
      <c r="R1101" s="10"/>
    </row>
    <row r="1102" spans="1:18" x14ac:dyDescent="0.25">
      <c r="A1102" s="10">
        <v>45</v>
      </c>
      <c r="B1102" s="10">
        <v>62</v>
      </c>
      <c r="C1102" s="10">
        <v>107</v>
      </c>
      <c r="D1102" s="10" t="s">
        <v>729</v>
      </c>
      <c r="E1102" s="2">
        <v>374.27800000000002</v>
      </c>
      <c r="F1102" s="2" t="s">
        <v>6086</v>
      </c>
      <c r="G1102" s="10"/>
      <c r="H1102" s="10">
        <v>15</v>
      </c>
      <c r="I1102" s="10">
        <v>2</v>
      </c>
      <c r="J1102" s="13">
        <v>1.0000000000000001E-9</v>
      </c>
      <c r="K1102" s="10">
        <v>105.92</v>
      </c>
      <c r="L1102" s="10">
        <v>5</v>
      </c>
      <c r="M1102" s="10">
        <f>($V$5/(Table414[[#This Row],[modified  Half Life]]*Table414[[#This Row],[Order of Magnatude]]))</f>
        <v>0</v>
      </c>
      <c r="N1102" s="10"/>
      <c r="O1102" s="10"/>
      <c r="P1102" s="10"/>
      <c r="Q1102" s="10"/>
      <c r="R1102" s="10"/>
    </row>
    <row r="1103" spans="1:18" x14ac:dyDescent="0.25">
      <c r="A1103" s="10">
        <v>45</v>
      </c>
      <c r="B1103" s="10">
        <v>62</v>
      </c>
      <c r="C1103" s="10">
        <v>107</v>
      </c>
      <c r="D1103" s="10" t="s">
        <v>729</v>
      </c>
      <c r="E1103" s="2">
        <v>374.27800000000002</v>
      </c>
      <c r="F1103" s="2" t="s">
        <v>6086</v>
      </c>
      <c r="G1103" s="10"/>
      <c r="H1103" s="10">
        <v>15</v>
      </c>
      <c r="I1103" s="10">
        <v>2</v>
      </c>
      <c r="J1103" s="13">
        <v>1.0000000000000001E-9</v>
      </c>
      <c r="K1103" s="10">
        <v>374.28</v>
      </c>
      <c r="L1103" s="10">
        <v>5</v>
      </c>
      <c r="M1103" s="10">
        <f>($V$5/(Table414[[#This Row],[modified  Half Life]]*Table414[[#This Row],[Order of Magnatude]]))</f>
        <v>0</v>
      </c>
      <c r="N1103" s="10"/>
      <c r="O1103" s="10"/>
      <c r="P1103" s="10"/>
      <c r="Q1103" s="10"/>
      <c r="R1103" s="10"/>
    </row>
    <row r="1104" spans="1:18" x14ac:dyDescent="0.25">
      <c r="A1104" s="10">
        <v>45</v>
      </c>
      <c r="B1104" s="10">
        <v>64</v>
      </c>
      <c r="C1104" s="10">
        <v>109</v>
      </c>
      <c r="D1104" s="10" t="s">
        <v>729</v>
      </c>
      <c r="E1104" s="2">
        <v>225.87299999999999</v>
      </c>
      <c r="F1104" s="2" t="s">
        <v>6080</v>
      </c>
      <c r="G1104" s="10"/>
      <c r="H1104" s="10">
        <v>34</v>
      </c>
      <c r="I1104" s="10">
        <v>2</v>
      </c>
      <c r="J1104" s="13">
        <v>1.0000000000000001E-9</v>
      </c>
      <c r="K1104" s="10">
        <v>116.32</v>
      </c>
      <c r="L1104" s="10">
        <v>3</v>
      </c>
      <c r="M1104" s="10">
        <f>($V$5/(Table414[[#This Row],[modified  Half Life]]*Table414[[#This Row],[Order of Magnatude]]))</f>
        <v>0</v>
      </c>
      <c r="N1104" s="10"/>
      <c r="O1104" s="10"/>
      <c r="P1104" s="10"/>
      <c r="Q1104" s="10"/>
      <c r="R1104" s="10"/>
    </row>
    <row r="1105" spans="1:18" x14ac:dyDescent="0.25">
      <c r="A1105" s="11">
        <v>45</v>
      </c>
      <c r="B1105" s="11">
        <v>64</v>
      </c>
      <c r="C1105" s="11">
        <v>109</v>
      </c>
      <c r="D1105" s="11" t="s">
        <v>729</v>
      </c>
      <c r="E1105" s="2">
        <v>257.66000000000003</v>
      </c>
      <c r="F1105" s="2" t="s">
        <v>6065</v>
      </c>
      <c r="G1105" s="11"/>
      <c r="H1105" s="11">
        <v>34</v>
      </c>
      <c r="I1105" s="11">
        <v>2</v>
      </c>
      <c r="J1105" s="12">
        <v>1.0000000000000001E-9</v>
      </c>
      <c r="K1105" s="11">
        <v>148.12</v>
      </c>
      <c r="L1105" s="11">
        <v>3</v>
      </c>
      <c r="M1105" s="11">
        <f>($V$5/(Table414[[#This Row],[modified  Half Life]]*Table414[[#This Row],[Order of Magnatude]]))</f>
        <v>0</v>
      </c>
      <c r="N1105" s="11"/>
      <c r="O1105" s="11"/>
      <c r="P1105" s="11"/>
      <c r="Q1105" s="11"/>
      <c r="R1105" s="11"/>
    </row>
    <row r="1106" spans="1:18" x14ac:dyDescent="0.25">
      <c r="A1106" s="10">
        <v>45</v>
      </c>
      <c r="B1106" s="10">
        <v>64</v>
      </c>
      <c r="C1106" s="10">
        <v>109</v>
      </c>
      <c r="D1106" s="10" t="s">
        <v>729</v>
      </c>
      <c r="E1106" s="2">
        <v>373.99</v>
      </c>
      <c r="F1106" s="2" t="s">
        <v>6065</v>
      </c>
      <c r="G1106" s="10"/>
      <c r="H1106" s="10">
        <v>28.7</v>
      </c>
      <c r="I1106" s="10">
        <v>15</v>
      </c>
      <c r="J1106" s="13">
        <v>1.0000000000000001E-9</v>
      </c>
      <c r="K1106" s="10">
        <v>31.8</v>
      </c>
      <c r="L1106" s="10">
        <v>3</v>
      </c>
      <c r="M1106" s="10">
        <f>($V$5/(Table414[[#This Row],[modified  Half Life]]*Table414[[#This Row],[Order of Magnatude]]))</f>
        <v>0</v>
      </c>
      <c r="N1106" s="10"/>
      <c r="O1106" s="10"/>
      <c r="P1106" s="10"/>
      <c r="Q1106" s="10"/>
      <c r="R1106" s="10"/>
    </row>
    <row r="1107" spans="1:18" x14ac:dyDescent="0.25">
      <c r="A1107" s="10">
        <v>45</v>
      </c>
      <c r="B1107" s="10">
        <v>66</v>
      </c>
      <c r="C1107" s="10">
        <v>111</v>
      </c>
      <c r="D1107" s="10" t="s">
        <v>729</v>
      </c>
      <c r="E1107" s="2">
        <v>394.95</v>
      </c>
      <c r="F1107" s="2" t="s">
        <v>6076</v>
      </c>
      <c r="G1107" s="10"/>
      <c r="H1107" s="10">
        <v>87</v>
      </c>
      <c r="I1107" s="10">
        <v>8</v>
      </c>
      <c r="J1107" s="13">
        <v>1.0000000000000001E-9</v>
      </c>
      <c r="K1107" s="10">
        <v>395</v>
      </c>
      <c r="L1107" s="10">
        <v>3</v>
      </c>
      <c r="M1107" s="10">
        <f>($V$5/(Table414[[#This Row],[modified  Half Life]]*Table414[[#This Row],[Order of Magnatude]]))</f>
        <v>0</v>
      </c>
      <c r="N1107" s="10"/>
      <c r="O1107" s="10"/>
      <c r="P1107" s="10"/>
      <c r="Q1107" s="10"/>
      <c r="R1107" s="10"/>
    </row>
    <row r="1108" spans="1:18" x14ac:dyDescent="0.25">
      <c r="A1108" s="10">
        <v>45</v>
      </c>
      <c r="B1108" s="10">
        <v>66</v>
      </c>
      <c r="C1108" s="10">
        <v>111</v>
      </c>
      <c r="D1108" s="10" t="s">
        <v>729</v>
      </c>
      <c r="E1108" s="2">
        <v>394.95</v>
      </c>
      <c r="F1108" s="2" t="s">
        <v>6076</v>
      </c>
      <c r="G1108" s="10"/>
      <c r="H1108" s="10">
        <v>87</v>
      </c>
      <c r="I1108" s="10">
        <v>8</v>
      </c>
      <c r="J1108" s="13">
        <v>1.0000000000000001E-9</v>
      </c>
      <c r="K1108" s="10">
        <v>91.3</v>
      </c>
      <c r="L1108" s="10">
        <v>3</v>
      </c>
      <c r="M1108" s="10">
        <f>($V$5/(Table414[[#This Row],[modified  Half Life]]*Table414[[#This Row],[Order of Magnatude]]))</f>
        <v>0</v>
      </c>
      <c r="N1108" s="10"/>
      <c r="O1108" s="10"/>
      <c r="P1108" s="10"/>
      <c r="Q1108" s="10"/>
      <c r="R1108" s="10"/>
    </row>
    <row r="1109" spans="1:18" x14ac:dyDescent="0.25">
      <c r="A1109" s="11">
        <v>45</v>
      </c>
      <c r="B1109" s="11">
        <v>72</v>
      </c>
      <c r="C1109" s="11">
        <v>117</v>
      </c>
      <c r="D1109" s="11" t="s">
        <v>729</v>
      </c>
      <c r="E1109" s="2">
        <v>321.2</v>
      </c>
      <c r="F1109" s="2" t="s">
        <v>6069</v>
      </c>
      <c r="G1109" s="11"/>
      <c r="H1109" s="11">
        <v>138</v>
      </c>
      <c r="I1109" s="11">
        <v>17</v>
      </c>
      <c r="J1109" s="12">
        <v>1.0000000000000001E-9</v>
      </c>
      <c r="K1109" s="11">
        <v>321.2</v>
      </c>
      <c r="L1109" s="11">
        <v>10</v>
      </c>
      <c r="M1109" s="11">
        <f>($V$5/(Table414[[#This Row],[modified  Half Life]]*Table414[[#This Row],[Order of Magnatude]]))</f>
        <v>0</v>
      </c>
      <c r="N1109" s="11"/>
      <c r="O1109" s="11"/>
      <c r="P1109" s="11"/>
      <c r="Q1109" s="11"/>
      <c r="R1109" s="11"/>
    </row>
    <row r="1110" spans="1:18" x14ac:dyDescent="0.25">
      <c r="A1110" s="10">
        <v>86</v>
      </c>
      <c r="B1110" s="10">
        <v>118</v>
      </c>
      <c r="C1110" s="10">
        <v>204</v>
      </c>
      <c r="D1110" s="10" t="s">
        <v>5253</v>
      </c>
      <c r="E1110" s="2">
        <v>2461.9</v>
      </c>
      <c r="F1110" s="2" t="s">
        <v>6066</v>
      </c>
      <c r="G1110" s="10"/>
      <c r="H1110" s="10">
        <v>33.4</v>
      </c>
      <c r="I1110" s="11">
        <v>24</v>
      </c>
      <c r="J1110" s="12">
        <v>1.0000000000000001E-9</v>
      </c>
      <c r="K1110" s="10">
        <v>242.8</v>
      </c>
      <c r="L1110" s="11" t="s">
        <v>6066</v>
      </c>
      <c r="M1110" s="11">
        <f>($V$5/(Table414[[#This Row],[modified  Half Life]]*Table414[[#This Row],[Order of Magnatude]]))</f>
        <v>0</v>
      </c>
      <c r="N1110" s="11"/>
      <c r="O1110" s="11"/>
      <c r="P1110" s="11"/>
      <c r="Q1110" s="11"/>
      <c r="R1110" s="11"/>
    </row>
    <row r="1111" spans="1:18" x14ac:dyDescent="0.25">
      <c r="A1111" s="10">
        <v>86</v>
      </c>
      <c r="B1111" s="10">
        <v>118</v>
      </c>
      <c r="C1111" s="10">
        <v>204</v>
      </c>
      <c r="D1111" s="10" t="s">
        <v>5253</v>
      </c>
      <c r="E1111" s="2">
        <v>3035.3</v>
      </c>
      <c r="F1111" s="2" t="s">
        <v>6065</v>
      </c>
      <c r="G1111" s="10"/>
      <c r="H1111" s="10">
        <v>14</v>
      </c>
      <c r="I1111" s="11">
        <v>4</v>
      </c>
      <c r="J1111" s="12">
        <v>1.0000000000000001E-9</v>
      </c>
      <c r="K1111" s="10">
        <v>438</v>
      </c>
      <c r="L1111" s="11" t="s">
        <v>6066</v>
      </c>
      <c r="M1111" s="11">
        <f>($V$5/(Table414[[#This Row],[modified  Half Life]]*Table414[[#This Row],[Order of Magnatude]]))</f>
        <v>0</v>
      </c>
      <c r="N1111" s="11"/>
      <c r="O1111" s="11"/>
      <c r="P1111" s="11"/>
      <c r="Q1111" s="11"/>
      <c r="R1111" s="11"/>
    </row>
    <row r="1112" spans="1:18" x14ac:dyDescent="0.25">
      <c r="A1112" s="10">
        <v>86</v>
      </c>
      <c r="B1112" s="10">
        <v>118</v>
      </c>
      <c r="C1112" s="10">
        <v>204</v>
      </c>
      <c r="D1112" s="10" t="s">
        <v>5253</v>
      </c>
      <c r="E1112" s="2">
        <v>3035.3</v>
      </c>
      <c r="F1112" s="2" t="s">
        <v>6065</v>
      </c>
      <c r="G1112" s="10"/>
      <c r="H1112" s="10">
        <v>14</v>
      </c>
      <c r="I1112" s="11">
        <v>4</v>
      </c>
      <c r="J1112" s="12">
        <v>1.0000000000000001E-9</v>
      </c>
      <c r="K1112" s="10">
        <v>582.6</v>
      </c>
      <c r="L1112" s="11" t="s">
        <v>6068</v>
      </c>
      <c r="M1112" s="11">
        <f>($V$5/(Table414[[#This Row],[modified  Half Life]]*Table414[[#This Row],[Order of Magnatude]]))</f>
        <v>0</v>
      </c>
      <c r="N1112" s="11"/>
      <c r="O1112" s="11"/>
      <c r="P1112" s="11"/>
      <c r="Q1112" s="11"/>
      <c r="R1112" s="11"/>
    </row>
    <row r="1113" spans="1:18" x14ac:dyDescent="0.25">
      <c r="A1113" s="10">
        <v>86</v>
      </c>
      <c r="B1113" s="10">
        <v>120</v>
      </c>
      <c r="C1113" s="10">
        <v>206</v>
      </c>
      <c r="D1113" s="10" t="s">
        <v>5253</v>
      </c>
      <c r="E1113" s="2">
        <v>1924.7</v>
      </c>
      <c r="F1113" s="2" t="s">
        <v>6071</v>
      </c>
      <c r="G1113" s="10"/>
      <c r="H1113" s="10">
        <v>19</v>
      </c>
      <c r="I1113" s="11">
        <v>3</v>
      </c>
      <c r="J1113" s="12">
        <v>1.0000000000000001E-9</v>
      </c>
      <c r="K1113" s="10">
        <v>161.30000000000001</v>
      </c>
      <c r="L1113" s="11"/>
      <c r="M1113" s="11">
        <f>($V$5/(Table414[[#This Row],[modified  Half Life]]*Table414[[#This Row],[Order of Magnatude]]))</f>
        <v>0</v>
      </c>
      <c r="N1113" s="11"/>
      <c r="O1113" s="11"/>
      <c r="P1113" s="11"/>
      <c r="Q1113" s="11"/>
      <c r="R1113" s="11"/>
    </row>
    <row r="1114" spans="1:18" x14ac:dyDescent="0.25">
      <c r="A1114" s="10">
        <v>86</v>
      </c>
      <c r="B1114" s="10">
        <v>120</v>
      </c>
      <c r="C1114" s="10">
        <v>206</v>
      </c>
      <c r="D1114" s="10" t="s">
        <v>5253</v>
      </c>
      <c r="E1114" s="2">
        <v>2475.5500000000002</v>
      </c>
      <c r="F1114" s="2" t="s">
        <v>6086</v>
      </c>
      <c r="G1114" s="10"/>
      <c r="H1114" s="10">
        <v>65</v>
      </c>
      <c r="I1114" s="11">
        <v>5</v>
      </c>
      <c r="J1114" s="12">
        <v>1.0000000000000001E-9</v>
      </c>
      <c r="K1114" s="10">
        <v>205.7</v>
      </c>
      <c r="L1114" s="11" t="s">
        <v>6068</v>
      </c>
      <c r="M1114" s="11">
        <f>($V$5/(Table414[[#This Row],[modified  Half Life]]*Table414[[#This Row],[Order of Magnatude]]))</f>
        <v>0</v>
      </c>
      <c r="N1114" s="11"/>
      <c r="O1114" s="11"/>
      <c r="P1114" s="11"/>
      <c r="Q1114" s="11"/>
      <c r="R1114" s="11"/>
    </row>
    <row r="1115" spans="1:18" x14ac:dyDescent="0.25">
      <c r="A1115" s="10">
        <v>86</v>
      </c>
      <c r="B1115" s="10">
        <v>120</v>
      </c>
      <c r="C1115" s="10">
        <v>206</v>
      </c>
      <c r="D1115" s="10" t="s">
        <v>5253</v>
      </c>
      <c r="E1115" s="2">
        <v>2475.5500000000002</v>
      </c>
      <c r="F1115" s="2" t="s">
        <v>6086</v>
      </c>
      <c r="G1115" s="10"/>
      <c r="H1115" s="10">
        <v>65</v>
      </c>
      <c r="I1115" s="11">
        <v>5</v>
      </c>
      <c r="J1115" s="12">
        <v>1.0000000000000001E-9</v>
      </c>
      <c r="K1115" s="10">
        <v>551.20000000000005</v>
      </c>
      <c r="L1115" s="11" t="s">
        <v>6068</v>
      </c>
      <c r="M1115" s="11">
        <f>($V$5/(Table414[[#This Row],[modified  Half Life]]*Table414[[#This Row],[Order of Magnatude]]))</f>
        <v>0</v>
      </c>
      <c r="N1115" s="11"/>
      <c r="O1115" s="11"/>
      <c r="P1115" s="11"/>
      <c r="Q1115" s="11"/>
      <c r="R1115" s="11"/>
    </row>
    <row r="1116" spans="1:18" x14ac:dyDescent="0.25">
      <c r="A1116" s="10">
        <v>86</v>
      </c>
      <c r="B1116" s="10">
        <v>120</v>
      </c>
      <c r="C1116" s="10">
        <v>206</v>
      </c>
      <c r="D1116" s="10" t="s">
        <v>5253</v>
      </c>
      <c r="E1116" s="2">
        <v>4129.8</v>
      </c>
      <c r="F1116" s="2" t="s">
        <v>6077</v>
      </c>
      <c r="G1116" s="10"/>
      <c r="H1116" s="10">
        <v>11</v>
      </c>
      <c r="I1116" s="11">
        <v>2</v>
      </c>
      <c r="J1116" s="12">
        <v>1.0000000000000001E-9</v>
      </c>
      <c r="K1116" s="10">
        <v>242</v>
      </c>
      <c r="L1116" s="11" t="s">
        <v>6067</v>
      </c>
      <c r="M1116" s="11">
        <f>($V$5/(Table414[[#This Row],[modified  Half Life]]*Table414[[#This Row],[Order of Magnatude]]))</f>
        <v>0</v>
      </c>
      <c r="N1116" s="11"/>
      <c r="O1116" s="11"/>
      <c r="P1116" s="11"/>
      <c r="Q1116" s="11"/>
      <c r="R1116" s="11"/>
    </row>
    <row r="1117" spans="1:18" x14ac:dyDescent="0.25">
      <c r="A1117" s="10">
        <v>86</v>
      </c>
      <c r="B1117" s="10">
        <v>120</v>
      </c>
      <c r="C1117" s="10">
        <v>206</v>
      </c>
      <c r="D1117" s="10" t="s">
        <v>5253</v>
      </c>
      <c r="E1117" s="2">
        <v>4129.8</v>
      </c>
      <c r="F1117" s="2" t="s">
        <v>6077</v>
      </c>
      <c r="G1117" s="10"/>
      <c r="H1117" s="10">
        <v>11</v>
      </c>
      <c r="I1117" s="11">
        <v>2</v>
      </c>
      <c r="J1117" s="12">
        <v>1.0000000000000001E-9</v>
      </c>
      <c r="K1117" s="10">
        <v>768</v>
      </c>
      <c r="L1117" s="11" t="s">
        <v>6067</v>
      </c>
      <c r="M1117" s="11">
        <f>($V$5/(Table414[[#This Row],[modified  Half Life]]*Table414[[#This Row],[Order of Magnatude]]))</f>
        <v>0</v>
      </c>
      <c r="N1117" s="11"/>
      <c r="O1117" s="11"/>
      <c r="P1117" s="11"/>
      <c r="Q1117" s="11"/>
      <c r="R1117" s="11"/>
    </row>
    <row r="1118" spans="1:18" x14ac:dyDescent="0.25">
      <c r="A1118" s="10">
        <v>86</v>
      </c>
      <c r="B1118" s="10">
        <v>122</v>
      </c>
      <c r="C1118" s="10">
        <v>208</v>
      </c>
      <c r="D1118" s="10" t="s">
        <v>5253</v>
      </c>
      <c r="E1118" s="2">
        <v>1828.3</v>
      </c>
      <c r="F1118" s="2" t="s">
        <v>6066</v>
      </c>
      <c r="G1118" s="10"/>
      <c r="H1118" s="10">
        <v>487</v>
      </c>
      <c r="I1118" s="11">
        <v>12</v>
      </c>
      <c r="J1118" s="12">
        <v>1.0000000000000001E-9</v>
      </c>
      <c r="K1118" s="10">
        <v>88.9</v>
      </c>
      <c r="L1118" s="11" t="s">
        <v>6067</v>
      </c>
      <c r="M1118" s="11">
        <f>($V$5/(Table414[[#This Row],[modified  Half Life]]*Table414[[#This Row],[Order of Magnatude]]))</f>
        <v>0</v>
      </c>
      <c r="N1118" s="11"/>
      <c r="O1118" s="11"/>
      <c r="P1118" s="11"/>
      <c r="Q1118" s="11"/>
      <c r="R1118" s="11"/>
    </row>
    <row r="1119" spans="1:18" x14ac:dyDescent="0.25">
      <c r="A1119" s="10">
        <v>86</v>
      </c>
      <c r="B1119" s="10">
        <v>122</v>
      </c>
      <c r="C1119" s="10">
        <v>208</v>
      </c>
      <c r="D1119" s="10" t="s">
        <v>5253</v>
      </c>
      <c r="E1119" s="2">
        <v>2618.1</v>
      </c>
      <c r="F1119" s="2" t="s">
        <v>6066</v>
      </c>
      <c r="G1119" s="10"/>
      <c r="H1119" s="10">
        <v>11.8</v>
      </c>
      <c r="I1119" s="11">
        <v>7</v>
      </c>
      <c r="J1119" s="12">
        <v>1.0000000000000001E-9</v>
      </c>
      <c r="K1119" s="10">
        <v>153</v>
      </c>
      <c r="L1119" s="11" t="s">
        <v>6067</v>
      </c>
      <c r="M1119" s="11">
        <f>($V$5/(Table414[[#This Row],[modified  Half Life]]*Table414[[#This Row],[Order of Magnatude]]))</f>
        <v>0</v>
      </c>
      <c r="N1119" s="11"/>
      <c r="O1119" s="11"/>
      <c r="P1119" s="11"/>
      <c r="Q1119" s="11"/>
      <c r="R1119" s="11"/>
    </row>
    <row r="1120" spans="1:18" x14ac:dyDescent="0.25">
      <c r="A1120" s="10">
        <v>86</v>
      </c>
      <c r="B1120" s="10">
        <v>122</v>
      </c>
      <c r="C1120" s="10">
        <v>208</v>
      </c>
      <c r="D1120" s="10" t="s">
        <v>5253</v>
      </c>
      <c r="E1120" s="2">
        <v>2618.1</v>
      </c>
      <c r="F1120" s="2" t="s">
        <v>6066</v>
      </c>
      <c r="G1120" s="10"/>
      <c r="H1120" s="10">
        <v>11.8</v>
      </c>
      <c r="I1120" s="11">
        <v>7</v>
      </c>
      <c r="J1120" s="12">
        <v>1.0000000000000001E-9</v>
      </c>
      <c r="K1120" s="10">
        <v>298.7</v>
      </c>
      <c r="L1120" s="11" t="s">
        <v>6067</v>
      </c>
      <c r="M1120" s="11">
        <f>($V$5/(Table414[[#This Row],[modified  Half Life]]*Table414[[#This Row],[Order of Magnatude]]))</f>
        <v>0</v>
      </c>
      <c r="N1120" s="11"/>
      <c r="O1120" s="11"/>
      <c r="P1120" s="11"/>
      <c r="Q1120" s="11"/>
      <c r="R1120" s="11"/>
    </row>
    <row r="1121" spans="1:18" x14ac:dyDescent="0.25">
      <c r="A1121" s="10">
        <v>86</v>
      </c>
      <c r="B1121" s="10">
        <v>122</v>
      </c>
      <c r="C1121" s="10">
        <v>208</v>
      </c>
      <c r="D1121" s="10" t="s">
        <v>5253</v>
      </c>
      <c r="E1121" s="2">
        <v>2618.1</v>
      </c>
      <c r="F1121" s="2" t="s">
        <v>6066</v>
      </c>
      <c r="G1121" s="10"/>
      <c r="H1121" s="10">
        <v>11.8</v>
      </c>
      <c r="I1121" s="11">
        <v>7</v>
      </c>
      <c r="J1121" s="12">
        <v>1.0000000000000001E-9</v>
      </c>
      <c r="K1121" s="10">
        <v>789.7</v>
      </c>
      <c r="L1121" s="11" t="s">
        <v>6067</v>
      </c>
      <c r="M1121" s="11">
        <f>($V$5/(Table414[[#This Row],[modified  Half Life]]*Table414[[#This Row],[Order of Magnatude]]))</f>
        <v>0</v>
      </c>
      <c r="N1121" s="11"/>
      <c r="O1121" s="11"/>
      <c r="P1121" s="11"/>
      <c r="Q1121" s="11"/>
      <c r="R1121" s="11"/>
    </row>
    <row r="1122" spans="1:18" x14ac:dyDescent="0.25">
      <c r="A1122" s="10">
        <v>86</v>
      </c>
      <c r="B1122" s="10">
        <v>122</v>
      </c>
      <c r="C1122" s="10">
        <v>208</v>
      </c>
      <c r="D1122" s="10" t="s">
        <v>5253</v>
      </c>
      <c r="E1122" s="2">
        <v>4066.4</v>
      </c>
      <c r="F1122" s="2" t="s">
        <v>6072</v>
      </c>
      <c r="G1122" s="10"/>
      <c r="H1122" s="10">
        <v>18.3</v>
      </c>
      <c r="I1122" s="11">
        <v>4</v>
      </c>
      <c r="J1122" s="12">
        <v>1.0000000000000001E-9</v>
      </c>
      <c r="K1122" s="10">
        <v>141.19999999999999</v>
      </c>
      <c r="L1122" s="11" t="s">
        <v>6068</v>
      </c>
      <c r="M1122" s="11">
        <f>($V$5/(Table414[[#This Row],[modified  Half Life]]*Table414[[#This Row],[Order of Magnatude]]))</f>
        <v>0</v>
      </c>
      <c r="N1122" s="11"/>
      <c r="O1122" s="11"/>
      <c r="P1122" s="11"/>
      <c r="Q1122" s="11"/>
      <c r="R1122" s="11"/>
    </row>
    <row r="1123" spans="1:18" x14ac:dyDescent="0.25">
      <c r="A1123" s="10">
        <v>86</v>
      </c>
      <c r="B1123" s="10">
        <v>123</v>
      </c>
      <c r="C1123" s="10">
        <v>209</v>
      </c>
      <c r="D1123" s="10" t="s">
        <v>5253</v>
      </c>
      <c r="E1123" s="2">
        <v>3157.51</v>
      </c>
      <c r="F1123" s="2" t="s">
        <v>6088</v>
      </c>
      <c r="G1123" s="10"/>
      <c r="H1123" s="10">
        <v>13.9</v>
      </c>
      <c r="I1123" s="11">
        <v>21</v>
      </c>
      <c r="J1123" s="12">
        <v>1.0000000000000001E-9</v>
      </c>
      <c r="K1123" s="10">
        <v>199.9</v>
      </c>
      <c r="L1123" s="11" t="s">
        <v>6067</v>
      </c>
      <c r="M1123" s="11">
        <f>($V$5/(Table414[[#This Row],[modified  Half Life]]*Table414[[#This Row],[Order of Magnatude]]))</f>
        <v>0</v>
      </c>
      <c r="N1123" s="11"/>
      <c r="O1123" s="11"/>
      <c r="P1123" s="11"/>
      <c r="Q1123" s="11"/>
      <c r="R1123" s="11"/>
    </row>
    <row r="1124" spans="1:18" x14ac:dyDescent="0.25">
      <c r="A1124" s="10">
        <v>86</v>
      </c>
      <c r="B1124" s="10">
        <v>123</v>
      </c>
      <c r="C1124" s="10">
        <v>209</v>
      </c>
      <c r="D1124" s="10" t="s">
        <v>5253</v>
      </c>
      <c r="E1124" s="2">
        <v>4833.7</v>
      </c>
      <c r="F1124" s="2" t="s">
        <v>6065</v>
      </c>
      <c r="G1124" s="10"/>
      <c r="H1124" s="10">
        <v>10</v>
      </c>
      <c r="I1124" s="11">
        <v>4</v>
      </c>
      <c r="J1124" s="12">
        <v>1.0000000000000001E-9</v>
      </c>
      <c r="K1124" s="10">
        <v>1196.9000000000001</v>
      </c>
      <c r="L1124" s="11" t="s">
        <v>6068</v>
      </c>
      <c r="M1124" s="11">
        <f>($V$5/(Table414[[#This Row],[modified  Half Life]]*Table414[[#This Row],[Order of Magnatude]]))</f>
        <v>0</v>
      </c>
      <c r="N1124" s="11"/>
      <c r="O1124" s="11"/>
      <c r="P1124" s="11"/>
      <c r="Q1124" s="11"/>
      <c r="R1124" s="11"/>
    </row>
    <row r="1125" spans="1:18" x14ac:dyDescent="0.25">
      <c r="A1125" s="10">
        <v>86</v>
      </c>
      <c r="B1125" s="10">
        <v>124</v>
      </c>
      <c r="C1125" s="10">
        <v>210</v>
      </c>
      <c r="D1125" s="10" t="s">
        <v>5253</v>
      </c>
      <c r="E1125" s="2" t="s">
        <v>5582</v>
      </c>
      <c r="F1125" s="2"/>
      <c r="G1125" s="10"/>
      <c r="H1125" s="10">
        <v>64</v>
      </c>
      <c r="I1125" s="11">
        <v>3</v>
      </c>
      <c r="J1125" s="12">
        <v>1.0000000000000001E-9</v>
      </c>
      <c r="K1125" s="10">
        <v>185.5</v>
      </c>
      <c r="L1125" s="11" t="s">
        <v>6067</v>
      </c>
      <c r="M1125" s="11">
        <f>($V$5/(Table414[[#This Row],[modified  Half Life]]*Table414[[#This Row],[Order of Magnatude]]))</f>
        <v>0</v>
      </c>
      <c r="N1125" s="11"/>
      <c r="O1125" s="11"/>
      <c r="P1125" s="11"/>
      <c r="Q1125" s="11"/>
      <c r="R1125" s="11"/>
    </row>
    <row r="1126" spans="1:18" x14ac:dyDescent="0.25">
      <c r="A1126" s="10">
        <v>86</v>
      </c>
      <c r="B1126" s="10">
        <v>124</v>
      </c>
      <c r="C1126" s="10">
        <v>210</v>
      </c>
      <c r="D1126" s="10" t="s">
        <v>5253</v>
      </c>
      <c r="E1126" s="2" t="s">
        <v>5582</v>
      </c>
      <c r="F1126" s="2"/>
      <c r="G1126" s="10"/>
      <c r="H1126" s="10">
        <v>64</v>
      </c>
      <c r="I1126" s="11">
        <v>3</v>
      </c>
      <c r="J1126" s="12">
        <v>1.0000000000000001E-9</v>
      </c>
      <c r="K1126" s="10">
        <v>897.6</v>
      </c>
      <c r="L1126" s="11" t="s">
        <v>6068</v>
      </c>
      <c r="M1126" s="11">
        <f>($V$5/(Table414[[#This Row],[modified  Half Life]]*Table414[[#This Row],[Order of Magnatude]]))</f>
        <v>0</v>
      </c>
      <c r="N1126" s="11"/>
      <c r="O1126" s="11"/>
      <c r="P1126" s="11"/>
      <c r="Q1126" s="11"/>
      <c r="R1126" s="11"/>
    </row>
    <row r="1127" spans="1:18" x14ac:dyDescent="0.25">
      <c r="A1127" s="10">
        <v>86</v>
      </c>
      <c r="B1127" s="10">
        <v>124</v>
      </c>
      <c r="C1127" s="10">
        <v>210</v>
      </c>
      <c r="D1127" s="10" t="s">
        <v>5253</v>
      </c>
      <c r="E1127" s="2" t="s">
        <v>5586</v>
      </c>
      <c r="F1127" s="2"/>
      <c r="G1127" s="10"/>
      <c r="H1127" s="10">
        <v>76</v>
      </c>
      <c r="I1127" s="11">
        <v>7</v>
      </c>
      <c r="J1127" s="12">
        <v>1.0000000000000001E-9</v>
      </c>
      <c r="K1127" s="10">
        <v>325.39999999999998</v>
      </c>
      <c r="L1127" s="11" t="s">
        <v>6067</v>
      </c>
      <c r="M1127" s="11">
        <f>($V$5/(Table414[[#This Row],[modified  Half Life]]*Table414[[#This Row],[Order of Magnatude]]))</f>
        <v>0</v>
      </c>
      <c r="N1127" s="11"/>
      <c r="O1127" s="11"/>
      <c r="P1127" s="11"/>
      <c r="Q1127" s="11"/>
      <c r="R1127" s="11"/>
    </row>
    <row r="1128" spans="1:18" x14ac:dyDescent="0.25">
      <c r="A1128" s="10">
        <v>86</v>
      </c>
      <c r="B1128" s="10">
        <v>124</v>
      </c>
      <c r="C1128" s="10">
        <v>210</v>
      </c>
      <c r="D1128" s="10" t="s">
        <v>5253</v>
      </c>
      <c r="E1128" s="2" t="s">
        <v>5594</v>
      </c>
      <c r="F1128" s="2"/>
      <c r="G1128" s="10"/>
      <c r="H1128" s="10">
        <v>12.3</v>
      </c>
      <c r="I1128" s="11">
        <v>9</v>
      </c>
      <c r="J1128" s="12">
        <v>1.0000000000000001E-9</v>
      </c>
      <c r="K1128" s="10">
        <v>1181</v>
      </c>
      <c r="L1128" s="11" t="s">
        <v>6067</v>
      </c>
      <c r="M1128" s="11">
        <f>($V$5/(Table414[[#This Row],[modified  Half Life]]*Table414[[#This Row],[Order of Magnatude]]))</f>
        <v>0</v>
      </c>
      <c r="N1128" s="11"/>
      <c r="O1128" s="11"/>
      <c r="P1128" s="11"/>
      <c r="Q1128" s="11"/>
      <c r="R1128" s="11"/>
    </row>
    <row r="1129" spans="1:18" x14ac:dyDescent="0.25">
      <c r="A1129" s="10">
        <v>86</v>
      </c>
      <c r="B1129" s="10">
        <v>124</v>
      </c>
      <c r="C1129" s="10">
        <v>210</v>
      </c>
      <c r="D1129" s="10" t="s">
        <v>5253</v>
      </c>
      <c r="E1129" s="2" t="s">
        <v>5602</v>
      </c>
      <c r="F1129" s="2"/>
      <c r="G1129" s="10"/>
      <c r="H1129" s="10">
        <v>34</v>
      </c>
      <c r="I1129" s="11">
        <v>2</v>
      </c>
      <c r="J1129" s="12">
        <v>1.0000000000000001E-9</v>
      </c>
      <c r="K1129" s="10">
        <v>415.9</v>
      </c>
      <c r="L1129" s="11" t="s">
        <v>6067</v>
      </c>
      <c r="M1129" s="11">
        <f>($V$5/(Table414[[#This Row],[modified  Half Life]]*Table414[[#This Row],[Order of Magnatude]]))</f>
        <v>0</v>
      </c>
      <c r="N1129" s="11"/>
      <c r="O1129" s="11"/>
      <c r="P1129" s="11"/>
      <c r="Q1129" s="11"/>
      <c r="R1129" s="11"/>
    </row>
    <row r="1130" spans="1:18" x14ac:dyDescent="0.25">
      <c r="A1130" s="10">
        <v>86</v>
      </c>
      <c r="B1130" s="10">
        <v>124</v>
      </c>
      <c r="C1130" s="10">
        <v>210</v>
      </c>
      <c r="D1130" s="10" t="s">
        <v>5253</v>
      </c>
      <c r="E1130" s="2" t="s">
        <v>5602</v>
      </c>
      <c r="F1130" s="2"/>
      <c r="G1130" s="10"/>
      <c r="H1130" s="10">
        <v>34</v>
      </c>
      <c r="I1130" s="11">
        <v>2</v>
      </c>
      <c r="J1130" s="12">
        <v>1.0000000000000001E-9</v>
      </c>
      <c r="K1130" s="10">
        <v>842</v>
      </c>
      <c r="L1130" s="11" t="s">
        <v>6067</v>
      </c>
      <c r="M1130" s="11">
        <f>($V$5/(Table414[[#This Row],[modified  Half Life]]*Table414[[#This Row],[Order of Magnatude]]))</f>
        <v>0</v>
      </c>
      <c r="N1130" s="11"/>
      <c r="O1130" s="11"/>
      <c r="P1130" s="11"/>
      <c r="Q1130" s="11"/>
      <c r="R1130" s="11"/>
    </row>
    <row r="1131" spans="1:18" x14ac:dyDescent="0.25">
      <c r="A1131" s="10">
        <v>86</v>
      </c>
      <c r="B1131" s="10">
        <v>125</v>
      </c>
      <c r="C1131" s="10">
        <v>211</v>
      </c>
      <c r="D1131" s="10" t="s">
        <v>5253</v>
      </c>
      <c r="E1131" s="2" t="s">
        <v>5659</v>
      </c>
      <c r="F1131" s="2"/>
      <c r="G1131" s="10"/>
      <c r="H1131" s="10">
        <v>40.200000000000003</v>
      </c>
      <c r="I1131" s="11">
        <v>14</v>
      </c>
      <c r="J1131" s="12">
        <v>1.0000000000000001E-9</v>
      </c>
      <c r="K1131" s="10">
        <v>-52.1</v>
      </c>
      <c r="L1131" s="11"/>
      <c r="M1131" s="11">
        <f>($V$5/(Table414[[#This Row],[modified  Half Life]]*Table414[[#This Row],[Order of Magnatude]]))</f>
        <v>0</v>
      </c>
      <c r="N1131" s="11"/>
      <c r="O1131" s="11"/>
      <c r="P1131" s="11"/>
      <c r="Q1131" s="11"/>
      <c r="R1131" s="11"/>
    </row>
    <row r="1132" spans="1:18" x14ac:dyDescent="0.25">
      <c r="A1132" s="10">
        <v>86</v>
      </c>
      <c r="B1132" s="10">
        <v>125</v>
      </c>
      <c r="C1132" s="10">
        <v>211</v>
      </c>
      <c r="D1132" s="10" t="s">
        <v>5253</v>
      </c>
      <c r="E1132" s="2" t="s">
        <v>5659</v>
      </c>
      <c r="F1132" s="2"/>
      <c r="G1132" s="10"/>
      <c r="H1132" s="10">
        <v>40.200000000000003</v>
      </c>
      <c r="I1132" s="11">
        <v>14</v>
      </c>
      <c r="J1132" s="12">
        <v>1.0000000000000001E-9</v>
      </c>
      <c r="K1132" s="10">
        <v>81.7</v>
      </c>
      <c r="L1132" s="11" t="s">
        <v>6068</v>
      </c>
      <c r="M1132" s="11">
        <f>($V$5/(Table414[[#This Row],[modified  Half Life]]*Table414[[#This Row],[Order of Magnatude]]))</f>
        <v>0</v>
      </c>
      <c r="N1132" s="11"/>
      <c r="O1132" s="11"/>
      <c r="P1132" s="11"/>
      <c r="Q1132" s="11"/>
      <c r="R1132" s="11"/>
    </row>
    <row r="1133" spans="1:18" x14ac:dyDescent="0.25">
      <c r="A1133" s="10">
        <v>86</v>
      </c>
      <c r="B1133" s="10">
        <v>125</v>
      </c>
      <c r="C1133" s="10">
        <v>211</v>
      </c>
      <c r="D1133" s="10" t="s">
        <v>5253</v>
      </c>
      <c r="E1133" s="2" t="s">
        <v>5661</v>
      </c>
      <c r="F1133" s="2"/>
      <c r="G1133" s="10"/>
      <c r="H1133" s="10">
        <v>28.4</v>
      </c>
      <c r="I1133" s="11">
        <v>14</v>
      </c>
      <c r="J1133" s="12">
        <v>1.0000000000000001E-9</v>
      </c>
      <c r="K1133" s="10">
        <v>366.3</v>
      </c>
      <c r="L1133" s="11" t="s">
        <v>6068</v>
      </c>
      <c r="M1133" s="11">
        <f>($V$5/(Table414[[#This Row],[modified  Half Life]]*Table414[[#This Row],[Order of Magnatude]]))</f>
        <v>0</v>
      </c>
      <c r="N1133" s="11"/>
      <c r="O1133" s="11"/>
      <c r="P1133" s="11"/>
      <c r="Q1133" s="11"/>
      <c r="R1133" s="11"/>
    </row>
    <row r="1134" spans="1:18" x14ac:dyDescent="0.25">
      <c r="A1134" s="10">
        <v>86</v>
      </c>
      <c r="B1134" s="10">
        <v>125</v>
      </c>
      <c r="C1134" s="10">
        <v>211</v>
      </c>
      <c r="D1134" s="10" t="s">
        <v>5253</v>
      </c>
      <c r="E1134" s="2" t="s">
        <v>5661</v>
      </c>
      <c r="F1134" s="2"/>
      <c r="G1134" s="10"/>
      <c r="H1134" s="10">
        <v>28.4</v>
      </c>
      <c r="I1134" s="11">
        <v>14</v>
      </c>
      <c r="J1134" s="12">
        <v>1.0000000000000001E-9</v>
      </c>
      <c r="K1134" s="10">
        <v>854.3</v>
      </c>
      <c r="L1134" s="11" t="s">
        <v>6068</v>
      </c>
      <c r="M1134" s="11">
        <f>($V$5/(Table414[[#This Row],[modified  Half Life]]*Table414[[#This Row],[Order of Magnatude]]))</f>
        <v>0</v>
      </c>
      <c r="N1134" s="11"/>
      <c r="O1134" s="11"/>
      <c r="P1134" s="11"/>
      <c r="Q1134" s="11"/>
      <c r="R1134" s="11"/>
    </row>
    <row r="1135" spans="1:18" x14ac:dyDescent="0.25">
      <c r="A1135" s="10">
        <v>86</v>
      </c>
      <c r="B1135" s="10">
        <v>125</v>
      </c>
      <c r="C1135" s="10">
        <v>211</v>
      </c>
      <c r="D1135" s="10" t="s">
        <v>5253</v>
      </c>
      <c r="E1135" s="2" t="s">
        <v>5665</v>
      </c>
      <c r="F1135" s="2"/>
      <c r="G1135" s="10"/>
      <c r="H1135" s="10">
        <v>201</v>
      </c>
      <c r="I1135" s="11">
        <v>4</v>
      </c>
      <c r="J1135" s="12">
        <v>1.0000000000000001E-9</v>
      </c>
      <c r="K1135" s="10">
        <v>687</v>
      </c>
      <c r="L1135" s="11" t="s">
        <v>6068</v>
      </c>
      <c r="M1135" s="11">
        <f>($V$5/(Table414[[#This Row],[modified  Half Life]]*Table414[[#This Row],[Order of Magnatude]]))</f>
        <v>0</v>
      </c>
      <c r="N1135" s="11"/>
      <c r="O1135" s="11"/>
      <c r="P1135" s="11"/>
      <c r="Q1135" s="11"/>
      <c r="R1135" s="11"/>
    </row>
    <row r="1136" spans="1:18" x14ac:dyDescent="0.25">
      <c r="A1136" s="10">
        <v>86</v>
      </c>
      <c r="B1136" s="10">
        <v>126</v>
      </c>
      <c r="C1136" s="10">
        <v>212</v>
      </c>
      <c r="D1136" s="10" t="s">
        <v>5253</v>
      </c>
      <c r="E1136" s="2">
        <v>10619.5</v>
      </c>
      <c r="F1136" s="2" t="s">
        <v>6066</v>
      </c>
      <c r="G1136" s="10"/>
      <c r="H1136" s="10">
        <v>118</v>
      </c>
      <c r="I1136" s="11">
        <v>14</v>
      </c>
      <c r="J1136" s="12">
        <v>1.0000000000000001E-9</v>
      </c>
      <c r="K1136" s="10">
        <v>138.30000000000001</v>
      </c>
      <c r="L1136" s="11" t="s">
        <v>6067</v>
      </c>
      <c r="M1136" s="11">
        <f>($V$5/(Table414[[#This Row],[modified  Half Life]]*Table414[[#This Row],[Order of Magnatude]]))</f>
        <v>0</v>
      </c>
      <c r="N1136" s="11"/>
      <c r="O1136" s="11"/>
      <c r="P1136" s="11"/>
      <c r="Q1136" s="11"/>
      <c r="R1136" s="11"/>
    </row>
    <row r="1137" spans="1:18" x14ac:dyDescent="0.25">
      <c r="A1137" s="10">
        <v>86</v>
      </c>
      <c r="B1137" s="10">
        <v>126</v>
      </c>
      <c r="C1137" s="10">
        <v>212</v>
      </c>
      <c r="D1137" s="10" t="s">
        <v>5253</v>
      </c>
      <c r="E1137" s="2">
        <v>12211.3</v>
      </c>
      <c r="F1137" s="2" t="s">
        <v>6066</v>
      </c>
      <c r="G1137" s="10"/>
      <c r="H1137" s="10">
        <v>28.9</v>
      </c>
      <c r="I1137" s="11">
        <v>14</v>
      </c>
      <c r="J1137" s="12">
        <v>1.0000000000000001E-9</v>
      </c>
      <c r="K1137" s="10">
        <v>75.7</v>
      </c>
      <c r="L1137" s="11" t="s">
        <v>6068</v>
      </c>
      <c r="M1137" s="11">
        <f>($V$5/(Table414[[#This Row],[modified  Half Life]]*Table414[[#This Row],[Order of Magnatude]]))</f>
        <v>0</v>
      </c>
      <c r="N1137" s="11"/>
      <c r="O1137" s="11"/>
      <c r="P1137" s="11"/>
      <c r="Q1137" s="11"/>
      <c r="R1137" s="11"/>
    </row>
    <row r="1138" spans="1:18" x14ac:dyDescent="0.25">
      <c r="A1138" s="10">
        <v>86</v>
      </c>
      <c r="B1138" s="10">
        <v>126</v>
      </c>
      <c r="C1138" s="10">
        <v>212</v>
      </c>
      <c r="D1138" s="10" t="s">
        <v>5253</v>
      </c>
      <c r="E1138" s="2">
        <v>12211.3</v>
      </c>
      <c r="F1138" s="2" t="s">
        <v>6066</v>
      </c>
      <c r="G1138" s="10"/>
      <c r="H1138" s="10">
        <v>28.9</v>
      </c>
      <c r="I1138" s="11">
        <v>14</v>
      </c>
      <c r="J1138" s="12">
        <v>1.0000000000000001E-9</v>
      </c>
      <c r="K1138" s="10">
        <v>709.1</v>
      </c>
      <c r="L1138" s="11" t="s">
        <v>6067</v>
      </c>
      <c r="M1138" s="11">
        <f>($V$5/(Table414[[#This Row],[modified  Half Life]]*Table414[[#This Row],[Order of Magnatude]]))</f>
        <v>0</v>
      </c>
      <c r="N1138" s="11"/>
      <c r="O1138" s="11"/>
      <c r="P1138" s="11"/>
      <c r="Q1138" s="11"/>
      <c r="R1138" s="11"/>
    </row>
    <row r="1139" spans="1:18" x14ac:dyDescent="0.25">
      <c r="A1139" s="10">
        <v>86</v>
      </c>
      <c r="B1139" s="10">
        <v>126</v>
      </c>
      <c r="C1139" s="10">
        <v>212</v>
      </c>
      <c r="D1139" s="10" t="s">
        <v>5253</v>
      </c>
      <c r="E1139" s="2">
        <v>1639.68</v>
      </c>
      <c r="F1139" s="2" t="s">
        <v>6074</v>
      </c>
      <c r="G1139" s="10"/>
      <c r="H1139" s="10">
        <v>101.8</v>
      </c>
      <c r="I1139" s="11">
        <v>35</v>
      </c>
      <c r="J1139" s="12">
        <v>1.0000000000000001E-9</v>
      </c>
      <c r="K1139" s="10">
        <v>7.5</v>
      </c>
      <c r="L1139" s="11" t="s">
        <v>6071</v>
      </c>
      <c r="M1139" s="11">
        <f>($V$5/(Table414[[#This Row],[modified  Half Life]]*Table414[[#This Row],[Order of Magnatude]]))</f>
        <v>0</v>
      </c>
      <c r="N1139" s="11"/>
      <c r="O1139" s="11"/>
      <c r="P1139" s="11"/>
      <c r="Q1139" s="11"/>
      <c r="R1139" s="11"/>
    </row>
    <row r="1140" spans="1:18" x14ac:dyDescent="0.25">
      <c r="A1140" s="10">
        <v>86</v>
      </c>
      <c r="B1140" s="10">
        <v>126</v>
      </c>
      <c r="C1140" s="10">
        <v>212</v>
      </c>
      <c r="D1140" s="10" t="s">
        <v>5253</v>
      </c>
      <c r="E1140" s="2">
        <v>1694.1</v>
      </c>
      <c r="F1140" s="2" t="s">
        <v>6065</v>
      </c>
      <c r="G1140" s="10"/>
      <c r="H1140" s="10">
        <v>101.8</v>
      </c>
      <c r="I1140" s="11">
        <v>35</v>
      </c>
      <c r="J1140" s="12">
        <v>1.0000000000000001E-9</v>
      </c>
      <c r="K1140" s="10">
        <v>402.5</v>
      </c>
      <c r="L1140" s="11" t="s">
        <v>6065</v>
      </c>
      <c r="M1140" s="11">
        <f>($V$5/(Table414[[#This Row],[modified  Half Life]]*Table414[[#This Row],[Order of Magnatude]]))</f>
        <v>0</v>
      </c>
      <c r="N1140" s="11"/>
      <c r="O1140" s="11"/>
      <c r="P1140" s="11"/>
      <c r="Q1140" s="11"/>
      <c r="R1140" s="11"/>
    </row>
    <row r="1141" spans="1:18" x14ac:dyDescent="0.25">
      <c r="A1141" s="10">
        <v>86</v>
      </c>
      <c r="B1141" s="10">
        <v>126</v>
      </c>
      <c r="C1141" s="10">
        <v>212</v>
      </c>
      <c r="D1141" s="10" t="s">
        <v>5253</v>
      </c>
      <c r="E1141" s="2">
        <v>4066.6</v>
      </c>
      <c r="F1141" s="2" t="s">
        <v>6065</v>
      </c>
      <c r="G1141" s="10"/>
      <c r="H1141" s="10">
        <v>101.8</v>
      </c>
      <c r="I1141" s="11">
        <v>35</v>
      </c>
      <c r="J1141" s="12">
        <v>1.0000000000000001E-9</v>
      </c>
      <c r="K1141" s="10">
        <v>747.3</v>
      </c>
      <c r="L1141" s="11" t="s">
        <v>6067</v>
      </c>
      <c r="M1141" s="11">
        <f>($V$5/(Table414[[#This Row],[modified  Half Life]]*Table414[[#This Row],[Order of Magnatude]]))</f>
        <v>0</v>
      </c>
      <c r="N1141" s="11"/>
      <c r="O1141" s="11"/>
      <c r="P1141" s="11"/>
      <c r="Q1141" s="11"/>
      <c r="R1141" s="11"/>
    </row>
    <row r="1142" spans="1:18" x14ac:dyDescent="0.25">
      <c r="A1142" s="10">
        <v>86</v>
      </c>
      <c r="B1142" s="10">
        <v>126</v>
      </c>
      <c r="C1142" s="10">
        <v>212</v>
      </c>
      <c r="D1142" s="10" t="s">
        <v>5253</v>
      </c>
      <c r="E1142" s="2">
        <v>4066.6</v>
      </c>
      <c r="F1142" s="2" t="s">
        <v>6065</v>
      </c>
      <c r="G1142" s="10"/>
      <c r="H1142" s="10">
        <v>18</v>
      </c>
      <c r="I1142" s="11">
        <v>6</v>
      </c>
      <c r="J1142" s="12">
        <v>1.0000000000000001E-9</v>
      </c>
      <c r="K1142" s="10">
        <v>432.5</v>
      </c>
      <c r="L1142" s="11" t="s">
        <v>6068</v>
      </c>
      <c r="M1142" s="11">
        <f>($V$5/(Table414[[#This Row],[modified  Half Life]]*Table414[[#This Row],[Order of Magnatude]]))</f>
        <v>0</v>
      </c>
      <c r="N1142" s="11"/>
      <c r="O1142" s="11"/>
      <c r="P1142" s="11"/>
      <c r="Q1142" s="11"/>
      <c r="R1142" s="11"/>
    </row>
    <row r="1143" spans="1:18" x14ac:dyDescent="0.25">
      <c r="A1143" s="10">
        <v>86</v>
      </c>
      <c r="B1143" s="10">
        <v>126</v>
      </c>
      <c r="C1143" s="10">
        <v>212</v>
      </c>
      <c r="D1143" s="10" t="s">
        <v>5253</v>
      </c>
      <c r="E1143" s="2">
        <v>6174.2</v>
      </c>
      <c r="F1143" s="2" t="s">
        <v>6065</v>
      </c>
      <c r="G1143" s="10"/>
      <c r="H1143" s="10">
        <v>18</v>
      </c>
      <c r="I1143" s="11">
        <v>6</v>
      </c>
      <c r="J1143" s="12">
        <v>1.0000000000000001E-9</v>
      </c>
      <c r="K1143" s="10">
        <v>967.8</v>
      </c>
      <c r="L1143" s="11" t="s">
        <v>6067</v>
      </c>
      <c r="M1143" s="11">
        <f>($V$5/(Table414[[#This Row],[modified  Half Life]]*Table414[[#This Row],[Order of Magnatude]]))</f>
        <v>0</v>
      </c>
      <c r="N1143" s="11"/>
      <c r="O1143" s="11"/>
      <c r="P1143" s="11"/>
      <c r="Q1143" s="11"/>
      <c r="R1143" s="11"/>
    </row>
    <row r="1144" spans="1:18" x14ac:dyDescent="0.25">
      <c r="A1144" s="10">
        <v>86</v>
      </c>
      <c r="B1144" s="10">
        <v>126</v>
      </c>
      <c r="C1144" s="10">
        <v>212</v>
      </c>
      <c r="D1144" s="10" t="s">
        <v>5253</v>
      </c>
      <c r="E1144" s="2">
        <v>6174.2</v>
      </c>
      <c r="F1144" s="2" t="s">
        <v>6065</v>
      </c>
      <c r="G1144" s="10"/>
      <c r="H1144" s="10">
        <v>14</v>
      </c>
      <c r="I1144" s="11">
        <v>4</v>
      </c>
      <c r="J1144" s="12">
        <v>1.0000000000000001E-9</v>
      </c>
      <c r="K1144" s="10">
        <v>15.5</v>
      </c>
      <c r="L1144" s="11" t="s">
        <v>6071</v>
      </c>
      <c r="M1144" s="11">
        <f>($V$5/(Table414[[#This Row],[modified  Half Life]]*Table414[[#This Row],[Order of Magnatude]]))</f>
        <v>0</v>
      </c>
      <c r="N1144" s="11"/>
      <c r="O1144" s="11"/>
      <c r="P1144" s="11"/>
      <c r="Q1144" s="11"/>
      <c r="R1144" s="11"/>
    </row>
    <row r="1145" spans="1:18" x14ac:dyDescent="0.25">
      <c r="A1145" s="10">
        <v>86</v>
      </c>
      <c r="B1145" s="10">
        <v>126</v>
      </c>
      <c r="C1145" s="10">
        <v>212</v>
      </c>
      <c r="D1145" s="10" t="s">
        <v>5253</v>
      </c>
      <c r="E1145" s="2">
        <v>6174.2</v>
      </c>
      <c r="F1145" s="2" t="s">
        <v>6065</v>
      </c>
      <c r="G1145" s="10"/>
      <c r="H1145" s="10">
        <v>14</v>
      </c>
      <c r="I1145" s="11">
        <v>4</v>
      </c>
      <c r="J1145" s="12">
        <v>1.0000000000000001E-9</v>
      </c>
      <c r="K1145" s="10">
        <v>59.2</v>
      </c>
      <c r="L1145" s="11" t="s">
        <v>6071</v>
      </c>
      <c r="M1145" s="11">
        <f>($V$5/(Table414[[#This Row],[modified  Half Life]]*Table414[[#This Row],[Order of Magnatude]]))</f>
        <v>0</v>
      </c>
      <c r="N1145" s="11"/>
      <c r="O1145" s="11"/>
      <c r="P1145" s="11"/>
      <c r="Q1145" s="11"/>
      <c r="R1145" s="11"/>
    </row>
    <row r="1146" spans="1:18" x14ac:dyDescent="0.25">
      <c r="A1146" s="10">
        <v>86</v>
      </c>
      <c r="B1146" s="10">
        <v>126</v>
      </c>
      <c r="C1146" s="10">
        <v>212</v>
      </c>
      <c r="D1146" s="10" t="s">
        <v>5253</v>
      </c>
      <c r="E1146" s="2">
        <v>7142</v>
      </c>
      <c r="F1146" s="2" t="s">
        <v>6065</v>
      </c>
      <c r="G1146" s="10"/>
      <c r="H1146" s="10">
        <v>14</v>
      </c>
      <c r="I1146" s="11">
        <v>4</v>
      </c>
      <c r="J1146" s="12">
        <v>1.0000000000000001E-9</v>
      </c>
      <c r="K1146" s="10">
        <v>353.8</v>
      </c>
      <c r="L1146" s="11" t="s">
        <v>6065</v>
      </c>
      <c r="M1146" s="11">
        <f>($V$5/(Table414[[#This Row],[modified  Half Life]]*Table414[[#This Row],[Order of Magnatude]]))</f>
        <v>0</v>
      </c>
      <c r="N1146" s="11"/>
      <c r="O1146" s="11"/>
      <c r="P1146" s="11"/>
      <c r="Q1146" s="11"/>
      <c r="R1146" s="11"/>
    </row>
    <row r="1147" spans="1:18" x14ac:dyDescent="0.25">
      <c r="A1147" s="10">
        <v>86</v>
      </c>
      <c r="B1147" s="10">
        <v>126</v>
      </c>
      <c r="C1147" s="10">
        <v>212</v>
      </c>
      <c r="D1147" s="10" t="s">
        <v>5253</v>
      </c>
      <c r="E1147" s="2">
        <v>7142</v>
      </c>
      <c r="F1147" s="2" t="s">
        <v>6065</v>
      </c>
      <c r="G1147" s="10"/>
      <c r="H1147" s="10">
        <v>14</v>
      </c>
      <c r="I1147" s="11">
        <v>4</v>
      </c>
      <c r="J1147" s="12">
        <v>1.0000000000000001E-9</v>
      </c>
      <c r="K1147" s="10">
        <v>736.3</v>
      </c>
      <c r="L1147" s="11" t="s">
        <v>6067</v>
      </c>
      <c r="M1147" s="11">
        <f>($V$5/(Table414[[#This Row],[modified  Half Life]]*Table414[[#This Row],[Order of Magnatude]]))</f>
        <v>0</v>
      </c>
      <c r="N1147" s="11"/>
      <c r="O1147" s="11"/>
      <c r="P1147" s="11"/>
      <c r="Q1147" s="11"/>
      <c r="R1147" s="11"/>
    </row>
    <row r="1148" spans="1:18" x14ac:dyDescent="0.25">
      <c r="A1148" s="10">
        <v>86</v>
      </c>
      <c r="B1148" s="10">
        <v>126</v>
      </c>
      <c r="C1148" s="10">
        <v>212</v>
      </c>
      <c r="D1148" s="10" t="s">
        <v>5253</v>
      </c>
      <c r="E1148" s="2">
        <v>7878.1</v>
      </c>
      <c r="F1148" s="2" t="s">
        <v>6072</v>
      </c>
      <c r="G1148" s="10"/>
      <c r="H1148" s="10">
        <v>154</v>
      </c>
      <c r="I1148" s="11">
        <v>14</v>
      </c>
      <c r="J1148" s="12">
        <v>1.0000000000000001E-9</v>
      </c>
      <c r="K1148" s="10">
        <v>21.9</v>
      </c>
      <c r="L1148" s="11" t="s">
        <v>6071</v>
      </c>
      <c r="M1148" s="11">
        <f>($V$5/(Table414[[#This Row],[modified  Half Life]]*Table414[[#This Row],[Order of Magnatude]]))</f>
        <v>0</v>
      </c>
      <c r="N1148" s="11"/>
      <c r="O1148" s="11"/>
      <c r="P1148" s="11"/>
      <c r="Q1148" s="11"/>
      <c r="R1148" s="11"/>
    </row>
    <row r="1149" spans="1:18" x14ac:dyDescent="0.25">
      <c r="A1149" s="10">
        <v>86</v>
      </c>
      <c r="B1149" s="10">
        <v>126</v>
      </c>
      <c r="C1149" s="10">
        <v>212</v>
      </c>
      <c r="D1149" s="10" t="s">
        <v>5253</v>
      </c>
      <c r="E1149" s="2">
        <v>7878.1</v>
      </c>
      <c r="F1149" s="2" t="s">
        <v>6072</v>
      </c>
      <c r="G1149" s="10"/>
      <c r="H1149" s="10">
        <v>154</v>
      </c>
      <c r="I1149" s="11">
        <v>14</v>
      </c>
      <c r="J1149" s="12">
        <v>1.0000000000000001E-9</v>
      </c>
      <c r="K1149" s="10">
        <v>81.900000000000006</v>
      </c>
      <c r="L1149" s="11" t="s">
        <v>6071</v>
      </c>
      <c r="M1149" s="11">
        <f>($V$5/(Table414[[#This Row],[modified  Half Life]]*Table414[[#This Row],[Order of Magnatude]]))</f>
        <v>0</v>
      </c>
      <c r="N1149" s="11"/>
      <c r="O1149" s="11"/>
      <c r="P1149" s="11"/>
      <c r="Q1149" s="11"/>
      <c r="R1149" s="11"/>
    </row>
    <row r="1150" spans="1:18" x14ac:dyDescent="0.25">
      <c r="A1150" s="10">
        <v>86</v>
      </c>
      <c r="B1150" s="10">
        <v>126</v>
      </c>
      <c r="C1150" s="10">
        <v>212</v>
      </c>
      <c r="D1150" s="10" t="s">
        <v>5253</v>
      </c>
      <c r="E1150" s="2">
        <v>7878.1</v>
      </c>
      <c r="F1150" s="2" t="s">
        <v>6072</v>
      </c>
      <c r="G1150" s="10"/>
      <c r="H1150" s="10">
        <v>154</v>
      </c>
      <c r="I1150" s="11">
        <v>14</v>
      </c>
      <c r="J1150" s="12">
        <v>1.0000000000000001E-9</v>
      </c>
      <c r="K1150" s="10">
        <v>700.9</v>
      </c>
      <c r="L1150" s="11" t="s">
        <v>6067</v>
      </c>
      <c r="M1150" s="11">
        <f>($V$5/(Table414[[#This Row],[modified  Half Life]]*Table414[[#This Row],[Order of Magnatude]]))</f>
        <v>0</v>
      </c>
      <c r="N1150" s="11"/>
      <c r="O1150" s="11"/>
      <c r="P1150" s="11"/>
      <c r="Q1150" s="11"/>
      <c r="R1150" s="11"/>
    </row>
    <row r="1151" spans="1:18" x14ac:dyDescent="0.25">
      <c r="A1151" s="10">
        <v>86</v>
      </c>
      <c r="B1151" s="10">
        <v>126</v>
      </c>
      <c r="C1151" s="10">
        <v>212</v>
      </c>
      <c r="D1151" s="10" t="s">
        <v>5253</v>
      </c>
      <c r="E1151" s="2">
        <v>7878.1</v>
      </c>
      <c r="F1151" s="2" t="s">
        <v>6072</v>
      </c>
      <c r="G1151" s="10"/>
      <c r="H1151" s="10">
        <v>20</v>
      </c>
      <c r="I1151" s="11"/>
      <c r="J1151" s="12">
        <v>1.0000000000000001E-9</v>
      </c>
      <c r="K1151" s="10">
        <v>923.7</v>
      </c>
      <c r="L1151" s="11" t="s">
        <v>6067</v>
      </c>
      <c r="M1151" s="11">
        <f>($V$5/(Table414[[#This Row],[modified  Half Life]]*Table414[[#This Row],[Order of Magnatude]]))</f>
        <v>0</v>
      </c>
      <c r="N1151" s="11"/>
      <c r="O1151" s="11"/>
      <c r="P1151" s="11"/>
      <c r="Q1151" s="11"/>
      <c r="R1151" s="11"/>
    </row>
    <row r="1152" spans="1:18" x14ac:dyDescent="0.25">
      <c r="A1152" s="10">
        <v>86</v>
      </c>
      <c r="B1152" s="10">
        <v>126</v>
      </c>
      <c r="C1152" s="10">
        <v>212</v>
      </c>
      <c r="D1152" s="10" t="s">
        <v>5253</v>
      </c>
      <c r="E1152" s="2">
        <v>8579.2000000000007</v>
      </c>
      <c r="F1152" s="2" t="s">
        <v>6066</v>
      </c>
      <c r="G1152" s="10"/>
      <c r="H1152" s="10">
        <v>17.3</v>
      </c>
      <c r="I1152" s="11">
        <v>14</v>
      </c>
      <c r="J1152" s="12">
        <v>1.0000000000000001E-9</v>
      </c>
      <c r="K1152" s="10">
        <v>158.4</v>
      </c>
      <c r="L1152" s="11" t="s">
        <v>6065</v>
      </c>
      <c r="M1152" s="11">
        <f>($V$5/(Table414[[#This Row],[modified  Half Life]]*Table414[[#This Row],[Order of Magnatude]]))</f>
        <v>0</v>
      </c>
      <c r="N1152" s="11"/>
      <c r="O1152" s="11"/>
      <c r="P1152" s="11"/>
      <c r="Q1152" s="11"/>
      <c r="R1152" s="11"/>
    </row>
    <row r="1153" spans="1:18" x14ac:dyDescent="0.25">
      <c r="A1153" s="10">
        <v>86</v>
      </c>
      <c r="B1153" s="10">
        <v>126</v>
      </c>
      <c r="C1153" s="10">
        <v>212</v>
      </c>
      <c r="D1153" s="10" t="s">
        <v>5253</v>
      </c>
      <c r="E1153" s="2">
        <v>8579.2000000000007</v>
      </c>
      <c r="F1153" s="2" t="s">
        <v>6066</v>
      </c>
      <c r="G1153" s="10"/>
      <c r="H1153" s="10">
        <v>17.3</v>
      </c>
      <c r="I1153" s="11">
        <v>14</v>
      </c>
      <c r="J1153" s="12">
        <v>1.0000000000000001E-9</v>
      </c>
      <c r="K1153" s="10">
        <v>856.7</v>
      </c>
      <c r="L1153" s="11" t="s">
        <v>6068</v>
      </c>
      <c r="M1153" s="11">
        <f>($V$5/(Table414[[#This Row],[modified  Half Life]]*Table414[[#This Row],[Order of Magnatude]]))</f>
        <v>0</v>
      </c>
      <c r="N1153" s="11"/>
      <c r="O1153" s="11"/>
      <c r="P1153" s="11"/>
      <c r="Q1153" s="11"/>
      <c r="R1153" s="11"/>
    </row>
    <row r="1154" spans="1:18" x14ac:dyDescent="0.25">
      <c r="A1154" s="10">
        <v>86</v>
      </c>
      <c r="B1154" s="10">
        <v>126</v>
      </c>
      <c r="C1154" s="10">
        <v>212</v>
      </c>
      <c r="D1154" s="10" t="s">
        <v>5253</v>
      </c>
      <c r="E1154" s="2">
        <v>8579.2000000000007</v>
      </c>
      <c r="F1154" s="2" t="s">
        <v>6066</v>
      </c>
      <c r="G1154" s="10"/>
      <c r="H1154" s="10">
        <v>17.3</v>
      </c>
      <c r="I1154" s="11">
        <v>14</v>
      </c>
      <c r="J1154" s="12">
        <v>1.0000000000000001E-9</v>
      </c>
      <c r="K1154" s="10">
        <v>949.5</v>
      </c>
      <c r="L1154" s="11" t="s">
        <v>6065</v>
      </c>
      <c r="M1154" s="11">
        <f>($V$5/(Table414[[#This Row],[modified  Half Life]]*Table414[[#This Row],[Order of Magnatude]]))</f>
        <v>0</v>
      </c>
      <c r="N1154" s="11"/>
      <c r="O1154" s="11"/>
      <c r="P1154" s="11"/>
      <c r="Q1154" s="11"/>
      <c r="R1154" s="11"/>
    </row>
    <row r="1155" spans="1:18" x14ac:dyDescent="0.25">
      <c r="A1155" s="10">
        <v>86</v>
      </c>
      <c r="B1155" s="10">
        <v>127</v>
      </c>
      <c r="C1155" s="10">
        <v>213</v>
      </c>
      <c r="D1155" s="10" t="s">
        <v>5253</v>
      </c>
      <c r="E1155" s="2">
        <v>1664</v>
      </c>
      <c r="F1155" s="2" t="s">
        <v>6069</v>
      </c>
      <c r="G1155" s="10"/>
      <c r="H1155" s="10">
        <v>26</v>
      </c>
      <c r="I1155" s="11">
        <v>1</v>
      </c>
      <c r="J1155" s="12">
        <v>1.0000000000000001E-9</v>
      </c>
      <c r="K1155" s="10">
        <v>191.1</v>
      </c>
      <c r="L1155" s="11"/>
      <c r="M1155" s="11">
        <f>($V$5/(Table414[[#This Row],[modified  Half Life]]*Table414[[#This Row],[Order of Magnatude]]))</f>
        <v>0</v>
      </c>
      <c r="N1155" s="11"/>
      <c r="O1155" s="11"/>
      <c r="P1155" s="11"/>
      <c r="Q1155" s="11"/>
      <c r="R1155" s="11"/>
    </row>
    <row r="1156" spans="1:18" x14ac:dyDescent="0.25">
      <c r="A1156" s="10">
        <v>86</v>
      </c>
      <c r="B1156" s="10">
        <v>127</v>
      </c>
      <c r="C1156" s="10">
        <v>213</v>
      </c>
      <c r="D1156" s="10" t="s">
        <v>5253</v>
      </c>
      <c r="E1156" s="2">
        <v>1664</v>
      </c>
      <c r="F1156" s="2" t="s">
        <v>6069</v>
      </c>
      <c r="G1156" s="10"/>
      <c r="H1156" s="10">
        <v>26</v>
      </c>
      <c r="I1156" s="11">
        <v>1</v>
      </c>
      <c r="J1156" s="12">
        <v>1.0000000000000001E-9</v>
      </c>
      <c r="K1156" s="10">
        <v>896.1</v>
      </c>
      <c r="L1156" s="11"/>
      <c r="M1156" s="11">
        <f>($V$5/(Table414[[#This Row],[modified  Half Life]]*Table414[[#This Row],[Order of Magnatude]]))</f>
        <v>0</v>
      </c>
      <c r="N1156" s="11"/>
      <c r="O1156" s="11"/>
      <c r="P1156" s="11"/>
      <c r="Q1156" s="11"/>
      <c r="R1156" s="11"/>
    </row>
    <row r="1157" spans="1:18" x14ac:dyDescent="0.25">
      <c r="A1157" s="10">
        <v>86</v>
      </c>
      <c r="B1157" s="10">
        <v>127</v>
      </c>
      <c r="C1157" s="10">
        <v>213</v>
      </c>
      <c r="D1157" s="10" t="s">
        <v>5253</v>
      </c>
      <c r="E1157" s="2" t="s">
        <v>5767</v>
      </c>
      <c r="F1157" s="2"/>
      <c r="G1157" s="10"/>
      <c r="H1157" s="10">
        <v>29</v>
      </c>
      <c r="I1157" s="11">
        <v>2</v>
      </c>
      <c r="J1157" s="12">
        <v>1.0000000000000001E-9</v>
      </c>
      <c r="K1157" s="10">
        <v>135</v>
      </c>
      <c r="L1157" s="11"/>
      <c r="M1157" s="11">
        <f>($V$5/(Table414[[#This Row],[modified  Half Life]]*Table414[[#This Row],[Order of Magnatude]]))</f>
        <v>0</v>
      </c>
      <c r="N1157" s="11"/>
      <c r="O1157" s="11"/>
      <c r="P1157" s="11"/>
      <c r="Q1157" s="11"/>
      <c r="R1157" s="11"/>
    </row>
    <row r="1158" spans="1:18" x14ac:dyDescent="0.25">
      <c r="A1158" s="10">
        <v>86</v>
      </c>
      <c r="B1158" s="10">
        <v>127</v>
      </c>
      <c r="C1158" s="10">
        <v>213</v>
      </c>
      <c r="D1158" s="10" t="s">
        <v>5253</v>
      </c>
      <c r="E1158" s="2" t="s">
        <v>5767</v>
      </c>
      <c r="F1158" s="2"/>
      <c r="G1158" s="10"/>
      <c r="H1158" s="10">
        <v>29</v>
      </c>
      <c r="I1158" s="11">
        <v>2</v>
      </c>
      <c r="J1158" s="12">
        <v>1.0000000000000001E-9</v>
      </c>
      <c r="K1158" s="10">
        <v>767.9</v>
      </c>
      <c r="L1158" s="11"/>
      <c r="M1158" s="11">
        <f>($V$5/(Table414[[#This Row],[modified  Half Life]]*Table414[[#This Row],[Order of Magnatude]]))</f>
        <v>0</v>
      </c>
      <c r="N1158" s="11"/>
      <c r="O1158" s="11"/>
      <c r="P1158" s="11"/>
      <c r="Q1158" s="11"/>
      <c r="R1158" s="11"/>
    </row>
    <row r="1159" spans="1:18" x14ac:dyDescent="0.25">
      <c r="A1159" s="10">
        <v>86</v>
      </c>
      <c r="B1159" s="10">
        <v>127</v>
      </c>
      <c r="C1159" s="10">
        <v>213</v>
      </c>
      <c r="D1159" s="10" t="s">
        <v>5253</v>
      </c>
      <c r="E1159" s="2" t="s">
        <v>5769</v>
      </c>
      <c r="F1159" s="2"/>
      <c r="G1159" s="10"/>
      <c r="H1159" s="10">
        <v>26</v>
      </c>
      <c r="I1159" s="11">
        <v>1</v>
      </c>
      <c r="J1159" s="12">
        <v>1.0000000000000001E-9</v>
      </c>
      <c r="K1159" s="10">
        <v>45.3</v>
      </c>
      <c r="L1159" s="11"/>
      <c r="M1159" s="11">
        <f>($V$5/(Table414[[#This Row],[modified  Half Life]]*Table414[[#This Row],[Order of Magnatude]]))</f>
        <v>0</v>
      </c>
      <c r="N1159" s="11"/>
      <c r="O1159" s="11"/>
      <c r="P1159" s="11"/>
      <c r="Q1159" s="11"/>
      <c r="R1159" s="11"/>
    </row>
    <row r="1160" spans="1:18" x14ac:dyDescent="0.25">
      <c r="A1160" s="10">
        <v>86</v>
      </c>
      <c r="B1160" s="10">
        <v>127</v>
      </c>
      <c r="C1160" s="10">
        <v>213</v>
      </c>
      <c r="D1160" s="10" t="s">
        <v>5253</v>
      </c>
      <c r="E1160" s="2" t="s">
        <v>5770</v>
      </c>
      <c r="F1160" s="2"/>
      <c r="G1160" s="10"/>
      <c r="H1160" s="10">
        <v>26</v>
      </c>
      <c r="I1160" s="11">
        <v>1</v>
      </c>
      <c r="J1160" s="12">
        <v>1.0000000000000001E-9</v>
      </c>
      <c r="K1160" s="10">
        <v>113.5</v>
      </c>
      <c r="L1160" s="11"/>
      <c r="M1160" s="11">
        <f>($V$5/(Table414[[#This Row],[modified  Half Life]]*Table414[[#This Row],[Order of Magnatude]]))</f>
        <v>0</v>
      </c>
      <c r="N1160" s="11"/>
      <c r="O1160" s="11"/>
      <c r="P1160" s="11"/>
      <c r="Q1160" s="11"/>
      <c r="R1160" s="11"/>
    </row>
    <row r="1161" spans="1:18" x14ac:dyDescent="0.25">
      <c r="A1161" s="10">
        <v>86</v>
      </c>
      <c r="B1161" s="10">
        <v>127</v>
      </c>
      <c r="C1161" s="10">
        <v>213</v>
      </c>
      <c r="D1161" s="10" t="s">
        <v>5253</v>
      </c>
      <c r="E1161" s="2" t="s">
        <v>5771</v>
      </c>
      <c r="F1161" s="2"/>
      <c r="G1161" s="10"/>
      <c r="H1161" s="10">
        <v>26</v>
      </c>
      <c r="I1161" s="11">
        <v>1</v>
      </c>
      <c r="J1161" s="12">
        <v>1.0000000000000001E-9</v>
      </c>
      <c r="K1161" s="10">
        <v>842.6</v>
      </c>
      <c r="L1161" s="11"/>
      <c r="M1161" s="11">
        <f>($V$5/(Table414[[#This Row],[modified  Half Life]]*Table414[[#This Row],[Order of Magnatude]]))</f>
        <v>0</v>
      </c>
      <c r="N1161" s="11"/>
      <c r="O1161" s="11"/>
      <c r="P1161" s="11"/>
      <c r="Q1161" s="11"/>
      <c r="R1161" s="11"/>
    </row>
    <row r="1162" spans="1:18" x14ac:dyDescent="0.25">
      <c r="A1162" s="10">
        <v>86</v>
      </c>
      <c r="B1162" s="10">
        <v>127</v>
      </c>
      <c r="C1162" s="10">
        <v>213</v>
      </c>
      <c r="D1162" s="10" t="s">
        <v>5253</v>
      </c>
      <c r="E1162" s="2" t="s">
        <v>5771</v>
      </c>
      <c r="F1162" s="2"/>
      <c r="G1162" s="10"/>
      <c r="H1162" s="10">
        <v>28</v>
      </c>
      <c r="I1162" s="11">
        <v>1</v>
      </c>
      <c r="J1162" s="12">
        <v>1.0000000000000001E-9</v>
      </c>
      <c r="K1162" s="10">
        <v>54.3</v>
      </c>
      <c r="L1162" s="11"/>
      <c r="M1162" s="11">
        <f>($V$5/(Table414[[#This Row],[modified  Half Life]]*Table414[[#This Row],[Order of Magnatude]]))</f>
        <v>0</v>
      </c>
      <c r="N1162" s="11"/>
      <c r="O1162" s="11"/>
      <c r="P1162" s="11"/>
      <c r="Q1162" s="11"/>
      <c r="R1162" s="11"/>
    </row>
    <row r="1163" spans="1:18" x14ac:dyDescent="0.25">
      <c r="A1163" s="10">
        <v>86</v>
      </c>
      <c r="B1163" s="10">
        <v>127</v>
      </c>
      <c r="C1163" s="10">
        <v>213</v>
      </c>
      <c r="D1163" s="10" t="s">
        <v>5253</v>
      </c>
      <c r="E1163" s="2" t="s">
        <v>5773</v>
      </c>
      <c r="F1163" s="2"/>
      <c r="G1163" s="10"/>
      <c r="H1163" s="10">
        <v>12</v>
      </c>
      <c r="I1163" s="11">
        <v>1</v>
      </c>
      <c r="J1163" s="12">
        <v>1.0000000000000001E-9</v>
      </c>
      <c r="K1163" s="10">
        <v>457.6</v>
      </c>
      <c r="L1163" s="11"/>
      <c r="M1163" s="11">
        <f>($V$5/(Table414[[#This Row],[modified  Half Life]]*Table414[[#This Row],[Order of Magnatude]]))</f>
        <v>0</v>
      </c>
      <c r="N1163" s="11"/>
      <c r="O1163" s="11"/>
      <c r="P1163" s="11"/>
      <c r="Q1163" s="11"/>
      <c r="R1163" s="11"/>
    </row>
    <row r="1164" spans="1:18" x14ac:dyDescent="0.25">
      <c r="A1164" s="10">
        <v>86</v>
      </c>
      <c r="B1164" s="10">
        <v>127</v>
      </c>
      <c r="C1164" s="10">
        <v>213</v>
      </c>
      <c r="D1164" s="10" t="s">
        <v>5253</v>
      </c>
      <c r="E1164" s="2">
        <v>896.1</v>
      </c>
      <c r="F1164" s="2" t="s">
        <v>6073</v>
      </c>
      <c r="G1164" s="10"/>
      <c r="H1164" s="10">
        <v>12</v>
      </c>
      <c r="I1164" s="11">
        <v>1</v>
      </c>
      <c r="J1164" s="12">
        <v>1.0000000000000001E-9</v>
      </c>
      <c r="K1164" s="10">
        <v>1010.1</v>
      </c>
      <c r="L1164" s="11"/>
      <c r="M1164" s="11">
        <f>($V$5/(Table414[[#This Row],[modified  Half Life]]*Table414[[#This Row],[Order of Magnatude]]))</f>
        <v>0</v>
      </c>
      <c r="N1164" s="11"/>
      <c r="O1164" s="11"/>
      <c r="P1164" s="11"/>
      <c r="Q1164" s="11"/>
      <c r="R1164" s="11"/>
    </row>
    <row r="1165" spans="1:18" x14ac:dyDescent="0.25">
      <c r="A1165" s="10">
        <v>86</v>
      </c>
      <c r="B1165" s="10">
        <v>127</v>
      </c>
      <c r="C1165" s="10">
        <v>213</v>
      </c>
      <c r="D1165" s="10" t="s">
        <v>5253</v>
      </c>
      <c r="E1165" s="2">
        <v>896.1</v>
      </c>
      <c r="F1165" s="2" t="s">
        <v>6073</v>
      </c>
      <c r="G1165" s="10"/>
      <c r="H1165" s="10">
        <v>59</v>
      </c>
      <c r="I1165" s="11"/>
      <c r="J1165" s="12">
        <v>1.0000000000000001E-9</v>
      </c>
      <c r="K1165" s="10">
        <v>815</v>
      </c>
      <c r="L1165" s="11" t="s">
        <v>6068</v>
      </c>
      <c r="M1165" s="11">
        <f>($V$5/(Table414[[#This Row],[modified  Half Life]]*Table414[[#This Row],[Order of Magnatude]]))</f>
        <v>0</v>
      </c>
      <c r="N1165" s="11"/>
      <c r="O1165" s="11"/>
      <c r="P1165" s="11"/>
      <c r="Q1165" s="11"/>
      <c r="R1165" s="11"/>
    </row>
    <row r="1166" spans="1:18" x14ac:dyDescent="0.25">
      <c r="A1166" s="10">
        <v>86</v>
      </c>
      <c r="B1166" s="10">
        <v>128</v>
      </c>
      <c r="C1166" s="10">
        <v>214</v>
      </c>
      <c r="D1166" s="10" t="s">
        <v>5253</v>
      </c>
      <c r="E1166" s="2">
        <v>3490</v>
      </c>
      <c r="F1166" s="2" t="s">
        <v>6065</v>
      </c>
      <c r="G1166" s="10"/>
      <c r="H1166" s="10">
        <v>44</v>
      </c>
      <c r="I1166" s="11">
        <v>3</v>
      </c>
      <c r="J1166" s="12">
        <v>1.0000000000000001E-9</v>
      </c>
      <c r="K1166" s="10">
        <v>162.19999999999999</v>
      </c>
      <c r="L1166" s="11"/>
      <c r="M1166" s="11">
        <f>($V$5/(Table414[[#This Row],[modified  Half Life]]*Table414[[#This Row],[Order of Magnatude]]))</f>
        <v>0</v>
      </c>
      <c r="N1166" s="11"/>
      <c r="O1166" s="11"/>
      <c r="P1166" s="11"/>
      <c r="Q1166" s="11"/>
      <c r="R1166" s="11"/>
    </row>
    <row r="1167" spans="1:18" x14ac:dyDescent="0.25">
      <c r="A1167" s="10">
        <v>86</v>
      </c>
      <c r="B1167" s="10">
        <v>128</v>
      </c>
      <c r="C1167" s="10">
        <v>214</v>
      </c>
      <c r="D1167" s="10" t="s">
        <v>5253</v>
      </c>
      <c r="E1167" s="2">
        <v>4595</v>
      </c>
      <c r="F1167" s="2" t="s">
        <v>6066</v>
      </c>
      <c r="G1167" s="10"/>
      <c r="H1167" s="10">
        <v>245</v>
      </c>
      <c r="I1167" s="11">
        <v>30</v>
      </c>
      <c r="J1167" s="12">
        <v>1.0000000000000001E-9</v>
      </c>
      <c r="K1167" s="10">
        <v>767.7</v>
      </c>
      <c r="L1167" s="11"/>
      <c r="M1167" s="11">
        <f>($V$5/(Table414[[#This Row],[modified  Half Life]]*Table414[[#This Row],[Order of Magnatude]]))</f>
        <v>0</v>
      </c>
      <c r="N1167" s="11"/>
      <c r="O1167" s="11"/>
      <c r="P1167" s="11"/>
      <c r="Q1167" s="11"/>
      <c r="R1167" s="11"/>
    </row>
    <row r="1168" spans="1:18" x14ac:dyDescent="0.25">
      <c r="A1168" s="10">
        <v>86</v>
      </c>
      <c r="B1168" s="10">
        <v>133</v>
      </c>
      <c r="C1168" s="10">
        <v>219</v>
      </c>
      <c r="D1168" s="10" t="s">
        <v>5253</v>
      </c>
      <c r="E1168" s="2">
        <v>4.4130000000000003</v>
      </c>
      <c r="F1168" s="2" t="s">
        <v>6079</v>
      </c>
      <c r="G1168" s="10"/>
      <c r="H1168" s="10">
        <v>15.4</v>
      </c>
      <c r="I1168" s="11">
        <v>13</v>
      </c>
      <c r="J1168" s="12">
        <v>1.0000000000000001E-9</v>
      </c>
      <c r="K1168" s="10">
        <v>4.4130000000000003</v>
      </c>
      <c r="L1168" s="11" t="s">
        <v>6079</v>
      </c>
      <c r="M1168" s="11">
        <f>($V$5/(Table414[[#This Row],[modified  Half Life]]*Table414[[#This Row],[Order of Magnatude]]))</f>
        <v>0</v>
      </c>
      <c r="N1168" s="11"/>
      <c r="O1168" s="11"/>
      <c r="P1168" s="11"/>
      <c r="Q1168" s="11"/>
      <c r="R1168" s="11"/>
    </row>
    <row r="1169" spans="1:18" x14ac:dyDescent="0.25">
      <c r="A1169" s="10">
        <v>44</v>
      </c>
      <c r="B1169" s="10">
        <v>50</v>
      </c>
      <c r="C1169" s="10">
        <v>92</v>
      </c>
      <c r="D1169" s="10" t="s">
        <v>721</v>
      </c>
      <c r="E1169" s="2">
        <v>2535.1999999999998</v>
      </c>
      <c r="F1169" s="2" t="s">
        <v>6075</v>
      </c>
      <c r="G1169" s="10"/>
      <c r="H1169" s="10">
        <v>99</v>
      </c>
      <c r="I1169" s="10">
        <v>10</v>
      </c>
      <c r="J1169" s="13">
        <v>1.0000000000000001E-9</v>
      </c>
      <c r="K1169" s="10">
        <v>163.1</v>
      </c>
      <c r="L1169" s="10">
        <v>2</v>
      </c>
      <c r="M1169" s="10">
        <f>($V$5/(Table414[[#This Row],[modified  Half Life]]*Table414[[#This Row],[Order of Magnatude]]))</f>
        <v>0</v>
      </c>
      <c r="N1169" s="10"/>
      <c r="O1169" s="10"/>
      <c r="P1169" s="10"/>
      <c r="Q1169" s="10"/>
      <c r="R1169" s="10"/>
    </row>
    <row r="1170" spans="1:18" x14ac:dyDescent="0.25">
      <c r="A1170" s="11">
        <v>44</v>
      </c>
      <c r="B1170" s="11">
        <v>48</v>
      </c>
      <c r="C1170" s="11">
        <v>92</v>
      </c>
      <c r="D1170" s="11" t="s">
        <v>721</v>
      </c>
      <c r="E1170" s="2">
        <v>2535.1999999999998</v>
      </c>
      <c r="F1170" s="2" t="s">
        <v>6075</v>
      </c>
      <c r="G1170" s="11"/>
      <c r="H1170" s="11">
        <v>16</v>
      </c>
      <c r="I1170" s="11">
        <v>2</v>
      </c>
      <c r="J1170" s="12">
        <v>1.0000000000000001E-9</v>
      </c>
      <c r="K1170" s="11">
        <v>1670.7</v>
      </c>
      <c r="L1170" s="11">
        <v>10</v>
      </c>
      <c r="M1170" s="11">
        <f>($V$5/(Table414[[#This Row],[modified  Half Life]]*Table414[[#This Row],[Order of Magnatude]]))</f>
        <v>0</v>
      </c>
      <c r="N1170" s="11"/>
      <c r="O1170" s="11"/>
      <c r="P1170" s="11"/>
      <c r="Q1170" s="11"/>
      <c r="R1170" s="11"/>
    </row>
    <row r="1171" spans="1:18" x14ac:dyDescent="0.25">
      <c r="A1171" s="10">
        <v>44</v>
      </c>
      <c r="B1171" s="10">
        <v>48</v>
      </c>
      <c r="C1171" s="10">
        <v>92</v>
      </c>
      <c r="D1171" s="10" t="s">
        <v>721</v>
      </c>
      <c r="E1171" s="2">
        <v>2837.7</v>
      </c>
      <c r="F1171" s="2" t="s">
        <v>6066</v>
      </c>
      <c r="G1171" s="10"/>
      <c r="H1171" s="10">
        <v>16</v>
      </c>
      <c r="I1171" s="10">
        <v>2</v>
      </c>
      <c r="J1171" s="13">
        <v>1.0000000000000001E-9</v>
      </c>
      <c r="K1171" s="10">
        <v>680.1</v>
      </c>
      <c r="L1171" s="10">
        <v>10</v>
      </c>
      <c r="M1171" s="10">
        <f>($V$5/(Table414[[#This Row],[modified  Half Life]]*Table414[[#This Row],[Order of Magnatude]]))</f>
        <v>0</v>
      </c>
      <c r="N1171" s="10"/>
      <c r="O1171" s="10"/>
      <c r="P1171" s="10"/>
      <c r="Q1171" s="10"/>
      <c r="R1171" s="10"/>
    </row>
    <row r="1172" spans="1:18" x14ac:dyDescent="0.25">
      <c r="A1172" s="11">
        <v>44</v>
      </c>
      <c r="B1172" s="11">
        <v>49</v>
      </c>
      <c r="C1172" s="11">
        <v>93</v>
      </c>
      <c r="D1172" s="11" t="s">
        <v>721</v>
      </c>
      <c r="E1172" s="2">
        <v>2280.5</v>
      </c>
      <c r="F1172" s="2" t="s">
        <v>6070</v>
      </c>
      <c r="G1172" s="11"/>
      <c r="H1172" s="11">
        <v>35</v>
      </c>
      <c r="I1172" s="11">
        <v>4</v>
      </c>
      <c r="J1172" s="12">
        <v>1.0000000000000001E-9</v>
      </c>
      <c r="K1172" s="11">
        <v>151.30000000000001</v>
      </c>
      <c r="L1172" s="11">
        <v>10</v>
      </c>
      <c r="M1172" s="11">
        <f>($V$5/(Table414[[#This Row],[modified  Half Life]]*Table414[[#This Row],[Order of Magnatude]]))</f>
        <v>0</v>
      </c>
      <c r="N1172" s="11"/>
      <c r="O1172" s="11"/>
      <c r="P1172" s="11"/>
      <c r="Q1172" s="11"/>
      <c r="R1172" s="11"/>
    </row>
    <row r="1173" spans="1:18" x14ac:dyDescent="0.25">
      <c r="A1173" s="10">
        <v>44</v>
      </c>
      <c r="B1173" s="10">
        <v>49</v>
      </c>
      <c r="C1173" s="10">
        <v>93</v>
      </c>
      <c r="D1173" s="10" t="s">
        <v>721</v>
      </c>
      <c r="E1173" s="2">
        <v>2280.5</v>
      </c>
      <c r="F1173" s="2" t="s">
        <v>6070</v>
      </c>
      <c r="G1173" s="10"/>
      <c r="H1173" s="10">
        <v>35</v>
      </c>
      <c r="I1173" s="10">
        <v>4</v>
      </c>
      <c r="J1173" s="13">
        <v>1.0000000000000001E-9</v>
      </c>
      <c r="K1173" s="10">
        <v>167.8</v>
      </c>
      <c r="L1173" s="10">
        <v>10</v>
      </c>
      <c r="M1173" s="10">
        <f>($V$5/(Table414[[#This Row],[modified  Half Life]]*Table414[[#This Row],[Order of Magnatude]]))</f>
        <v>0</v>
      </c>
      <c r="N1173" s="10"/>
      <c r="O1173" s="10"/>
      <c r="P1173" s="10"/>
      <c r="Q1173" s="10"/>
      <c r="R1173" s="10"/>
    </row>
    <row r="1174" spans="1:18" x14ac:dyDescent="0.25">
      <c r="A1174" s="11">
        <v>44</v>
      </c>
      <c r="B1174" s="11">
        <v>49</v>
      </c>
      <c r="C1174" s="11">
        <v>93</v>
      </c>
      <c r="D1174" s="11" t="s">
        <v>721</v>
      </c>
      <c r="E1174" s="2">
        <v>2280.5</v>
      </c>
      <c r="F1174" s="2" t="s">
        <v>6070</v>
      </c>
      <c r="G1174" s="11"/>
      <c r="H1174" s="11">
        <v>35</v>
      </c>
      <c r="I1174" s="11">
        <v>4</v>
      </c>
      <c r="J1174" s="12">
        <v>1.0000000000000001E-9</v>
      </c>
      <c r="K1174" s="11">
        <v>343.8</v>
      </c>
      <c r="L1174" s="11">
        <v>10</v>
      </c>
      <c r="M1174" s="11">
        <f>($V$5/(Table414[[#This Row],[modified  Half Life]]*Table414[[#This Row],[Order of Magnatude]]))</f>
        <v>0</v>
      </c>
      <c r="N1174" s="11"/>
      <c r="O1174" s="11"/>
      <c r="P1174" s="11"/>
      <c r="Q1174" s="11"/>
      <c r="R1174" s="11"/>
    </row>
    <row r="1175" spans="1:18" x14ac:dyDescent="0.25">
      <c r="A1175" s="10">
        <v>44</v>
      </c>
      <c r="B1175" s="10">
        <v>50</v>
      </c>
      <c r="C1175" s="10">
        <v>94</v>
      </c>
      <c r="D1175" s="10" t="s">
        <v>721</v>
      </c>
      <c r="E1175" s="2">
        <v>2644.1</v>
      </c>
      <c r="F1175" s="2" t="s">
        <v>6066</v>
      </c>
      <c r="G1175" s="10"/>
      <c r="H1175" s="10">
        <v>64.5</v>
      </c>
      <c r="I1175" s="10">
        <v>20</v>
      </c>
      <c r="J1175" s="13">
        <v>1.0000000000000001E-9</v>
      </c>
      <c r="K1175" s="10">
        <v>311.39999999999998</v>
      </c>
      <c r="L1175" s="10">
        <v>2</v>
      </c>
      <c r="M1175" s="10">
        <f>($V$5/(Table414[[#This Row],[modified  Half Life]]*Table414[[#This Row],[Order of Magnatude]]))</f>
        <v>0</v>
      </c>
      <c r="N1175" s="10"/>
      <c r="O1175" s="10"/>
      <c r="P1175" s="10"/>
      <c r="Q1175" s="10"/>
      <c r="R1175" s="10"/>
    </row>
    <row r="1176" spans="1:18" x14ac:dyDescent="0.25">
      <c r="A1176" s="10">
        <v>44</v>
      </c>
      <c r="B1176" s="10">
        <v>51</v>
      </c>
      <c r="C1176" s="10">
        <v>95</v>
      </c>
      <c r="D1176" s="10" t="s">
        <v>721</v>
      </c>
      <c r="E1176" s="2">
        <v>2538</v>
      </c>
      <c r="F1176" s="2" t="s">
        <v>6066</v>
      </c>
      <c r="G1176" s="10"/>
      <c r="H1176" s="10">
        <v>10.050000000000001</v>
      </c>
      <c r="I1176" s="10">
        <v>14</v>
      </c>
      <c r="J1176" s="13">
        <v>1.0000000000000001E-9</v>
      </c>
      <c r="K1176" s="10">
        <v>255</v>
      </c>
      <c r="L1176" s="10">
        <v>1</v>
      </c>
      <c r="M1176" s="10">
        <f>($V$5/(Table414[[#This Row],[modified  Half Life]]*Table414[[#This Row],[Order of Magnatude]]))</f>
        <v>0</v>
      </c>
      <c r="N1176" s="10"/>
      <c r="O1176" s="10"/>
      <c r="P1176" s="10"/>
      <c r="Q1176" s="10"/>
      <c r="R1176" s="10"/>
    </row>
    <row r="1177" spans="1:18" x14ac:dyDescent="0.25">
      <c r="A1177" s="11">
        <v>44</v>
      </c>
      <c r="B1177" s="11">
        <v>55</v>
      </c>
      <c r="C1177" s="11">
        <v>99</v>
      </c>
      <c r="D1177" s="11" t="s">
        <v>721</v>
      </c>
      <c r="E1177" s="2">
        <v>89.57</v>
      </c>
      <c r="F1177" s="2" t="s">
        <v>6071</v>
      </c>
      <c r="G1177" s="11"/>
      <c r="H1177" s="11">
        <v>20.5</v>
      </c>
      <c r="I1177" s="11">
        <v>1</v>
      </c>
      <c r="J1177" s="12">
        <v>1.0000000000000001E-9</v>
      </c>
      <c r="K1177" s="11">
        <v>89.5</v>
      </c>
      <c r="L1177" s="11">
        <v>20</v>
      </c>
      <c r="M1177" s="11">
        <f>($V$5/(Table414[[#This Row],[modified  Half Life]]*Table414[[#This Row],[Order of Magnatude]]))</f>
        <v>0</v>
      </c>
      <c r="N1177" s="11"/>
      <c r="O1177" s="11"/>
      <c r="P1177" s="11"/>
      <c r="Q1177" s="11"/>
      <c r="R1177" s="11"/>
    </row>
    <row r="1178" spans="1:18" x14ac:dyDescent="0.25">
      <c r="A1178" s="11">
        <v>44</v>
      </c>
      <c r="B1178" s="11">
        <v>61</v>
      </c>
      <c r="C1178" s="11">
        <v>105</v>
      </c>
      <c r="D1178" s="11" t="s">
        <v>721</v>
      </c>
      <c r="E1178" s="2">
        <v>163.821</v>
      </c>
      <c r="F1178" s="2" t="s">
        <v>6085</v>
      </c>
      <c r="G1178" s="11"/>
      <c r="H1178" s="11">
        <v>55</v>
      </c>
      <c r="I1178" s="11">
        <v>7</v>
      </c>
      <c r="J1178" s="12">
        <v>1.0000000000000001E-9</v>
      </c>
      <c r="K1178" s="11">
        <v>143.26</v>
      </c>
      <c r="L1178" s="11">
        <v>7</v>
      </c>
      <c r="M1178" s="11">
        <f>($V$5/(Table414[[#This Row],[modified  Half Life]]*Table414[[#This Row],[Order of Magnatude]]))</f>
        <v>0</v>
      </c>
      <c r="N1178" s="11"/>
      <c r="O1178" s="11"/>
      <c r="P1178" s="11"/>
      <c r="Q1178" s="11"/>
      <c r="R1178" s="11"/>
    </row>
    <row r="1179" spans="1:18" x14ac:dyDescent="0.25">
      <c r="A1179" s="11">
        <v>44</v>
      </c>
      <c r="B1179" s="11">
        <v>61</v>
      </c>
      <c r="C1179" s="11">
        <v>105</v>
      </c>
      <c r="D1179" s="11" t="s">
        <v>721</v>
      </c>
      <c r="E1179" s="2">
        <v>163.821</v>
      </c>
      <c r="F1179" s="2" t="s">
        <v>6085</v>
      </c>
      <c r="G1179" s="11"/>
      <c r="H1179" s="11">
        <v>340</v>
      </c>
      <c r="I1179" s="11">
        <v>15</v>
      </c>
      <c r="J1179" s="12">
        <v>1.0000000000000001E-9</v>
      </c>
      <c r="K1179" s="11">
        <v>20.56</v>
      </c>
      <c r="L1179" s="11">
        <v>2</v>
      </c>
      <c r="M1179" s="11">
        <f>($V$5/(Table414[[#This Row],[modified  Half Life]]*Table414[[#This Row],[Order of Magnatude]]))</f>
        <v>0</v>
      </c>
      <c r="N1179" s="11"/>
      <c r="O1179" s="11"/>
      <c r="P1179" s="11"/>
      <c r="Q1179" s="11"/>
      <c r="R1179" s="11"/>
    </row>
    <row r="1180" spans="1:18" x14ac:dyDescent="0.25">
      <c r="A1180" s="10">
        <v>44</v>
      </c>
      <c r="B1180" s="10">
        <v>61</v>
      </c>
      <c r="C1180" s="10">
        <v>105</v>
      </c>
      <c r="D1180" s="10" t="s">
        <v>721</v>
      </c>
      <c r="E1180" s="2">
        <v>20.606000000000002</v>
      </c>
      <c r="F1180" s="2" t="s">
        <v>6082</v>
      </c>
      <c r="G1180" s="10"/>
      <c r="H1180" s="10">
        <v>55</v>
      </c>
      <c r="I1180" s="10">
        <v>7</v>
      </c>
      <c r="J1180" s="13">
        <v>1.0000000000000001E-9</v>
      </c>
      <c r="K1180" s="10">
        <v>55.74</v>
      </c>
      <c r="L1180" s="10">
        <v>5</v>
      </c>
      <c r="M1180" s="10">
        <f>($V$5/(Table414[[#This Row],[modified  Half Life]]*Table414[[#This Row],[Order of Magnatude]]))</f>
        <v>0</v>
      </c>
      <c r="N1180" s="10"/>
      <c r="O1180" s="10"/>
      <c r="P1180" s="10"/>
      <c r="Q1180" s="10"/>
      <c r="R1180" s="10"/>
    </row>
    <row r="1181" spans="1:18" x14ac:dyDescent="0.25">
      <c r="A1181" s="11">
        <v>44</v>
      </c>
      <c r="B1181" s="11">
        <v>63</v>
      </c>
      <c r="C1181" s="11">
        <v>107</v>
      </c>
      <c r="D1181" s="11" t="s">
        <v>721</v>
      </c>
      <c r="E1181" s="2">
        <v>102.681</v>
      </c>
      <c r="F1181" s="2" t="s">
        <v>6083</v>
      </c>
      <c r="G1181" s="11"/>
      <c r="H1181" s="11">
        <v>10.8</v>
      </c>
      <c r="I1181" s="11">
        <v>5</v>
      </c>
      <c r="J1181" s="12">
        <v>1.0000000000000001E-9</v>
      </c>
      <c r="K1181" s="11">
        <v>102.7</v>
      </c>
      <c r="L1181" s="11">
        <v>3</v>
      </c>
      <c r="M1181" s="11">
        <f>($V$5/(Table414[[#This Row],[modified  Half Life]]*Table414[[#This Row],[Order of Magnatude]]))</f>
        <v>0</v>
      </c>
      <c r="N1181" s="11"/>
      <c r="O1181" s="11"/>
      <c r="P1181" s="11"/>
      <c r="Q1181" s="11"/>
      <c r="R1181" s="11"/>
    </row>
    <row r="1182" spans="1:18" x14ac:dyDescent="0.25">
      <c r="A1182" s="11">
        <v>44</v>
      </c>
      <c r="B1182" s="11">
        <v>63</v>
      </c>
      <c r="C1182" s="11">
        <v>107</v>
      </c>
      <c r="D1182" s="11" t="s">
        <v>721</v>
      </c>
      <c r="E1182" s="2">
        <v>106.307</v>
      </c>
      <c r="F1182" s="2" t="s">
        <v>6083</v>
      </c>
      <c r="G1182" s="11"/>
      <c r="H1182" s="11">
        <v>33.4</v>
      </c>
      <c r="I1182" s="11">
        <v>10</v>
      </c>
      <c r="J1182" s="12">
        <v>1.0000000000000001E-9</v>
      </c>
      <c r="K1182" s="11">
        <v>106.31</v>
      </c>
      <c r="L1182" s="11">
        <v>3</v>
      </c>
      <c r="M1182" s="11">
        <f>($V$5/(Table414[[#This Row],[modified  Half Life]]*Table414[[#This Row],[Order of Magnatude]]))</f>
        <v>0</v>
      </c>
      <c r="N1182" s="11"/>
      <c r="O1182" s="11"/>
      <c r="P1182" s="11"/>
      <c r="Q1182" s="11"/>
      <c r="R1182" s="11"/>
    </row>
    <row r="1183" spans="1:18" x14ac:dyDescent="0.25">
      <c r="A1183" s="11">
        <v>44</v>
      </c>
      <c r="B1183" s="11">
        <v>67</v>
      </c>
      <c r="C1183" s="11">
        <v>111</v>
      </c>
      <c r="D1183" s="11" t="s">
        <v>721</v>
      </c>
      <c r="E1183" s="2">
        <v>253.97</v>
      </c>
      <c r="F1183" s="2" t="s">
        <v>6082</v>
      </c>
      <c r="G1183" s="11"/>
      <c r="H1183" s="11">
        <v>14</v>
      </c>
      <c r="I1183" s="11"/>
      <c r="J1183" s="12">
        <v>1.0000000000000001E-9</v>
      </c>
      <c r="K1183" s="11">
        <v>103.8</v>
      </c>
      <c r="L1183" s="11">
        <v>2</v>
      </c>
      <c r="M1183" s="11">
        <f>($V$5/(Table414[[#This Row],[modified  Half Life]]*Table414[[#This Row],[Order of Magnatude]]))</f>
        <v>0</v>
      </c>
      <c r="N1183" s="11"/>
      <c r="O1183" s="11"/>
      <c r="P1183" s="11"/>
      <c r="Q1183" s="11"/>
      <c r="R1183" s="11"/>
    </row>
    <row r="1184" spans="1:18" x14ac:dyDescent="0.25">
      <c r="A1184" s="10">
        <v>44</v>
      </c>
      <c r="B1184" s="10">
        <v>67</v>
      </c>
      <c r="C1184" s="10">
        <v>111</v>
      </c>
      <c r="D1184" s="10" t="s">
        <v>721</v>
      </c>
      <c r="E1184" s="2">
        <v>253.97</v>
      </c>
      <c r="F1184" s="2" t="s">
        <v>6082</v>
      </c>
      <c r="G1184" s="10"/>
      <c r="H1184" s="10">
        <v>14</v>
      </c>
      <c r="I1184" s="10"/>
      <c r="J1184" s="13">
        <v>1.0000000000000001E-9</v>
      </c>
      <c r="K1184" s="10">
        <v>254</v>
      </c>
      <c r="L1184" s="10">
        <v>2</v>
      </c>
      <c r="M1184" s="10">
        <f>($V$5/(Table414[[#This Row],[modified  Half Life]]*Table414[[#This Row],[Order of Magnatude]]))</f>
        <v>0</v>
      </c>
      <c r="N1184" s="10"/>
      <c r="O1184" s="10"/>
      <c r="P1184" s="10"/>
      <c r="Q1184" s="10"/>
      <c r="R1184" s="10"/>
    </row>
    <row r="1185" spans="1:18" x14ac:dyDescent="0.25">
      <c r="A1185" s="11">
        <v>51</v>
      </c>
      <c r="B1185" s="11">
        <v>55</v>
      </c>
      <c r="C1185" s="11">
        <v>106</v>
      </c>
      <c r="D1185" s="11" t="s">
        <v>1108</v>
      </c>
      <c r="E1185" s="2">
        <v>103.5</v>
      </c>
      <c r="F1185" s="2" t="s">
        <v>6065</v>
      </c>
      <c r="G1185" s="11"/>
      <c r="H1185" s="11">
        <v>232</v>
      </c>
      <c r="I1185" s="11">
        <v>21</v>
      </c>
      <c r="J1185" s="12">
        <v>1.0000000000000001E-9</v>
      </c>
      <c r="K1185" s="11">
        <v>103.4</v>
      </c>
      <c r="L1185" s="11">
        <v>3</v>
      </c>
      <c r="M1185" s="11">
        <f>($V$5/(Table414[[#This Row],[modified  Half Life]]*Table414[[#This Row],[Order of Magnatude]]))</f>
        <v>0</v>
      </c>
      <c r="N1185" s="11"/>
      <c r="O1185" s="11"/>
      <c r="P1185" s="11"/>
      <c r="Q1185" s="11"/>
      <c r="R1185" s="11"/>
    </row>
    <row r="1186" spans="1:18" x14ac:dyDescent="0.25">
      <c r="A1186" s="10">
        <v>51</v>
      </c>
      <c r="B1186" s="10">
        <v>59</v>
      </c>
      <c r="C1186" s="10">
        <v>110</v>
      </c>
      <c r="D1186" s="10" t="s">
        <v>1108</v>
      </c>
      <c r="E1186" s="2">
        <v>1152.9000000000001</v>
      </c>
      <c r="F1186" s="2" t="s">
        <v>6069</v>
      </c>
      <c r="G1186" s="10"/>
      <c r="H1186" s="10">
        <v>24</v>
      </c>
      <c r="I1186" s="10">
        <v>1</v>
      </c>
      <c r="J1186" s="13">
        <v>1.0000000000000001E-9</v>
      </c>
      <c r="K1186" s="10">
        <v>812</v>
      </c>
      <c r="L1186" s="10"/>
      <c r="M1186" s="10">
        <f>($V$5/(Table414[[#This Row],[modified  Half Life]]*Table414[[#This Row],[Order of Magnatude]]))</f>
        <v>0</v>
      </c>
      <c r="N1186" s="10"/>
      <c r="O1186" s="10"/>
      <c r="P1186" s="10"/>
      <c r="Q1186" s="10"/>
      <c r="R1186" s="10"/>
    </row>
    <row r="1187" spans="1:18" x14ac:dyDescent="0.25">
      <c r="A1187" s="10">
        <v>51</v>
      </c>
      <c r="B1187" s="10">
        <v>61</v>
      </c>
      <c r="C1187" s="10">
        <v>112</v>
      </c>
      <c r="D1187" s="10" t="s">
        <v>1108</v>
      </c>
      <c r="E1187" s="2">
        <v>825.9</v>
      </c>
      <c r="F1187" s="2" t="s">
        <v>6066</v>
      </c>
      <c r="G1187" s="10"/>
      <c r="H1187" s="10">
        <v>536</v>
      </c>
      <c r="I1187" s="10">
        <v>22</v>
      </c>
      <c r="J1187" s="13">
        <v>1.0000000000000001E-9</v>
      </c>
      <c r="K1187" s="10">
        <v>456.4</v>
      </c>
      <c r="L1187" s="10">
        <v>3</v>
      </c>
      <c r="M1187" s="10">
        <f>($V$5/(Table414[[#This Row],[modified  Half Life]]*Table414[[#This Row],[Order of Magnatude]]))</f>
        <v>0</v>
      </c>
      <c r="N1187" s="10"/>
      <c r="O1187" s="10"/>
      <c r="P1187" s="10"/>
      <c r="Q1187" s="10"/>
      <c r="R1187" s="10"/>
    </row>
    <row r="1188" spans="1:18" x14ac:dyDescent="0.25">
      <c r="A1188" s="11">
        <v>51</v>
      </c>
      <c r="B1188" s="11">
        <v>63</v>
      </c>
      <c r="C1188" s="11">
        <v>114</v>
      </c>
      <c r="D1188" s="11" t="s">
        <v>1108</v>
      </c>
      <c r="E1188" s="2">
        <v>495.5</v>
      </c>
      <c r="F1188" s="2" t="s">
        <v>6070</v>
      </c>
      <c r="G1188" s="11"/>
      <c r="H1188" s="11">
        <v>26</v>
      </c>
      <c r="I1188" s="11">
        <v>3</v>
      </c>
      <c r="J1188" s="12">
        <v>1.0000000000000001E-9</v>
      </c>
      <c r="K1188" s="11">
        <v>45.87</v>
      </c>
      <c r="L1188" s="11">
        <v>3</v>
      </c>
      <c r="M1188" s="11">
        <f>($V$5/(Table414[[#This Row],[modified  Half Life]]*Table414[[#This Row],[Order of Magnatude]]))</f>
        <v>0</v>
      </c>
      <c r="N1188" s="11"/>
      <c r="O1188" s="11"/>
      <c r="P1188" s="11"/>
      <c r="Q1188" s="11"/>
      <c r="R1188" s="11"/>
    </row>
    <row r="1189" spans="1:18" x14ac:dyDescent="0.25">
      <c r="A1189" s="10">
        <v>51</v>
      </c>
      <c r="B1189" s="10">
        <v>63</v>
      </c>
      <c r="C1189" s="10">
        <v>114</v>
      </c>
      <c r="D1189" s="10" t="s">
        <v>1108</v>
      </c>
      <c r="E1189" s="2">
        <v>54.64</v>
      </c>
      <c r="F1189" s="2" t="s">
        <v>6065</v>
      </c>
      <c r="G1189" s="10"/>
      <c r="H1189" s="10">
        <v>20.399999999999999</v>
      </c>
      <c r="I1189" s="10">
        <v>9</v>
      </c>
      <c r="J1189" s="13">
        <v>1.0000000000000001E-9</v>
      </c>
      <c r="K1189" s="10">
        <v>54.65</v>
      </c>
      <c r="L1189" s="10">
        <v>3</v>
      </c>
      <c r="M1189" s="10">
        <f>($V$5/(Table414[[#This Row],[modified  Half Life]]*Table414[[#This Row],[Order of Magnatude]]))</f>
        <v>0</v>
      </c>
      <c r="N1189" s="10"/>
      <c r="O1189" s="10"/>
      <c r="P1189" s="10"/>
      <c r="Q1189" s="10"/>
      <c r="R1189" s="10"/>
    </row>
    <row r="1190" spans="1:18" x14ac:dyDescent="0.25">
      <c r="A1190" s="11">
        <v>51</v>
      </c>
      <c r="B1190" s="11">
        <v>64</v>
      </c>
      <c r="C1190" s="11">
        <v>115</v>
      </c>
      <c r="D1190" s="11" t="s">
        <v>1108</v>
      </c>
      <c r="E1190" s="2">
        <v>2796.26</v>
      </c>
      <c r="F1190" s="2" t="s">
        <v>6077</v>
      </c>
      <c r="G1190" s="11"/>
      <c r="H1190" s="11">
        <v>159</v>
      </c>
      <c r="I1190" s="11">
        <v>3</v>
      </c>
      <c r="J1190" s="12">
        <v>1.0000000000000001E-9</v>
      </c>
      <c r="K1190" s="11">
        <v>157.84</v>
      </c>
      <c r="L1190" s="11">
        <v>6</v>
      </c>
      <c r="M1190" s="11">
        <f>($V$5/(Table414[[#This Row],[modified  Half Life]]*Table414[[#This Row],[Order of Magnatude]]))</f>
        <v>0</v>
      </c>
      <c r="N1190" s="11"/>
      <c r="O1190" s="11"/>
      <c r="P1190" s="11"/>
      <c r="Q1190" s="11"/>
      <c r="R1190" s="11"/>
    </row>
    <row r="1191" spans="1:18" x14ac:dyDescent="0.25">
      <c r="A1191" s="10">
        <v>51</v>
      </c>
      <c r="B1191" s="10">
        <v>64</v>
      </c>
      <c r="C1191" s="10">
        <v>115</v>
      </c>
      <c r="D1191" s="10" t="s">
        <v>1108</v>
      </c>
      <c r="E1191" s="2">
        <v>2796.26</v>
      </c>
      <c r="F1191" s="2" t="s">
        <v>6077</v>
      </c>
      <c r="G1191" s="10"/>
      <c r="H1191" s="10">
        <v>159</v>
      </c>
      <c r="I1191" s="10">
        <v>3</v>
      </c>
      <c r="J1191" s="13">
        <v>1.0000000000000001E-9</v>
      </c>
      <c r="K1191" s="10">
        <v>279.36</v>
      </c>
      <c r="L1191" s="10">
        <v>9</v>
      </c>
      <c r="M1191" s="10">
        <f>($V$5/(Table414[[#This Row],[modified  Half Life]]*Table414[[#This Row],[Order of Magnatude]]))</f>
        <v>0</v>
      </c>
      <c r="N1191" s="10"/>
      <c r="O1191" s="10"/>
      <c r="P1191" s="10"/>
      <c r="Q1191" s="10"/>
      <c r="R1191" s="10"/>
    </row>
    <row r="1192" spans="1:18" x14ac:dyDescent="0.25">
      <c r="A1192" s="11">
        <v>51</v>
      </c>
      <c r="B1192" s="11">
        <v>65</v>
      </c>
      <c r="C1192" s="11">
        <v>116</v>
      </c>
      <c r="D1192" s="11" t="s">
        <v>1108</v>
      </c>
      <c r="E1192" s="2">
        <v>1158.79</v>
      </c>
      <c r="F1192" s="2" t="s">
        <v>6074</v>
      </c>
      <c r="G1192" s="11"/>
      <c r="H1192" s="11">
        <v>10.6</v>
      </c>
      <c r="I1192" s="11">
        <v>7</v>
      </c>
      <c r="J1192" s="12">
        <v>1.0000000000000001E-9</v>
      </c>
      <c r="K1192" s="11">
        <v>349.7</v>
      </c>
      <c r="L1192" s="11">
        <v>3</v>
      </c>
      <c r="M1192" s="11">
        <f>($V$5/(Table414[[#This Row],[modified  Half Life]]*Table414[[#This Row],[Order of Magnatude]]))</f>
        <v>0</v>
      </c>
      <c r="N1192" s="11"/>
      <c r="O1192" s="11"/>
      <c r="P1192" s="11"/>
      <c r="Q1192" s="11"/>
      <c r="R1192" s="11"/>
    </row>
    <row r="1193" spans="1:18" x14ac:dyDescent="0.25">
      <c r="A1193" s="10">
        <v>51</v>
      </c>
      <c r="B1193" s="10">
        <v>65</v>
      </c>
      <c r="C1193" s="10">
        <v>116</v>
      </c>
      <c r="D1193" s="10" t="s">
        <v>1108</v>
      </c>
      <c r="E1193" s="2">
        <v>1158.79</v>
      </c>
      <c r="F1193" s="2" t="s">
        <v>6074</v>
      </c>
      <c r="G1193" s="10"/>
      <c r="H1193" s="10">
        <v>10.6</v>
      </c>
      <c r="I1193" s="10">
        <v>7</v>
      </c>
      <c r="J1193" s="13">
        <v>1.0000000000000001E-9</v>
      </c>
      <c r="K1193" s="10">
        <v>775.8</v>
      </c>
      <c r="L1193" s="10">
        <v>2</v>
      </c>
      <c r="M1193" s="10">
        <f>($V$5/(Table414[[#This Row],[modified  Half Life]]*Table414[[#This Row],[Order of Magnatude]]))</f>
        <v>0</v>
      </c>
      <c r="N1193" s="10"/>
      <c r="O1193" s="10"/>
      <c r="P1193" s="10"/>
      <c r="Q1193" s="10"/>
      <c r="R1193" s="10"/>
    </row>
    <row r="1194" spans="1:18" x14ac:dyDescent="0.25">
      <c r="A1194" s="11">
        <v>51</v>
      </c>
      <c r="B1194" s="11">
        <v>65</v>
      </c>
      <c r="C1194" s="11">
        <v>116</v>
      </c>
      <c r="D1194" s="11" t="s">
        <v>1108</v>
      </c>
      <c r="E1194" s="2">
        <v>93.99</v>
      </c>
      <c r="F1194" s="2" t="s">
        <v>6072</v>
      </c>
      <c r="G1194" s="11"/>
      <c r="H1194" s="11">
        <v>194</v>
      </c>
      <c r="I1194" s="11">
        <v>4</v>
      </c>
      <c r="J1194" s="12">
        <v>1.0000000000000001E-9</v>
      </c>
      <c r="K1194" s="11">
        <v>93.88</v>
      </c>
      <c r="L1194" s="11">
        <v>3</v>
      </c>
      <c r="M1194" s="11">
        <f>($V$5/(Table414[[#This Row],[modified  Half Life]]*Table414[[#This Row],[Order of Magnatude]]))</f>
        <v>0</v>
      </c>
      <c r="N1194" s="11"/>
      <c r="O1194" s="11"/>
      <c r="P1194" s="11"/>
      <c r="Q1194" s="11"/>
      <c r="R1194" s="11"/>
    </row>
    <row r="1195" spans="1:18" x14ac:dyDescent="0.25">
      <c r="A1195" s="10">
        <v>51</v>
      </c>
      <c r="B1195" s="10">
        <v>66</v>
      </c>
      <c r="C1195" s="10">
        <v>117</v>
      </c>
      <c r="D1195" s="10" t="s">
        <v>1108</v>
      </c>
      <c r="E1195" s="2">
        <v>3130.76</v>
      </c>
      <c r="F1195" s="2" t="s">
        <v>6080</v>
      </c>
      <c r="G1195" s="10"/>
      <c r="H1195" s="10">
        <v>290</v>
      </c>
      <c r="I1195" s="10">
        <v>5</v>
      </c>
      <c r="J1195" s="13">
        <v>1.0000000000000001E-9</v>
      </c>
      <c r="K1195" s="10">
        <v>16.399999999999999</v>
      </c>
      <c r="L1195" s="10">
        <v>2</v>
      </c>
      <c r="M1195" s="10">
        <f>($V$5/(Table414[[#This Row],[modified  Half Life]]*Table414[[#This Row],[Order of Magnatude]]))</f>
        <v>0</v>
      </c>
      <c r="N1195" s="10"/>
      <c r="O1195" s="10"/>
      <c r="P1195" s="10"/>
      <c r="Q1195" s="10"/>
      <c r="R1195" s="10"/>
    </row>
    <row r="1196" spans="1:18" x14ac:dyDescent="0.25">
      <c r="A1196" s="10">
        <v>51</v>
      </c>
      <c r="B1196" s="10">
        <v>66</v>
      </c>
      <c r="C1196" s="10">
        <v>117</v>
      </c>
      <c r="D1196" s="10" t="s">
        <v>1108</v>
      </c>
      <c r="E1196" s="2">
        <v>3230.7</v>
      </c>
      <c r="F1196" s="2" t="s">
        <v>6068</v>
      </c>
      <c r="G1196" s="10"/>
      <c r="H1196" s="10">
        <v>290</v>
      </c>
      <c r="I1196" s="10">
        <v>5</v>
      </c>
      <c r="J1196" s="13">
        <v>1.0000000000000001E-9</v>
      </c>
      <c r="K1196" s="10">
        <v>99.6</v>
      </c>
      <c r="L1196" s="10">
        <v>2</v>
      </c>
      <c r="M1196" s="10">
        <f>($V$5/(Table414[[#This Row],[modified  Half Life]]*Table414[[#This Row],[Order of Magnatude]]))</f>
        <v>0</v>
      </c>
      <c r="N1196" s="10"/>
      <c r="O1196" s="10"/>
      <c r="P1196" s="10"/>
      <c r="Q1196" s="10"/>
      <c r="R1196" s="10"/>
    </row>
    <row r="1197" spans="1:18" x14ac:dyDescent="0.25">
      <c r="A1197" s="11">
        <v>51</v>
      </c>
      <c r="B1197" s="11">
        <v>67</v>
      </c>
      <c r="C1197" s="11">
        <v>118</v>
      </c>
      <c r="D1197" s="11" t="s">
        <v>1108</v>
      </c>
      <c r="E1197" s="2">
        <v>269.82</v>
      </c>
      <c r="F1197" s="2" t="s">
        <v>6065</v>
      </c>
      <c r="G1197" s="11"/>
      <c r="H1197" s="11">
        <v>13.3</v>
      </c>
      <c r="I1197" s="11">
        <v>2</v>
      </c>
      <c r="J1197" s="12">
        <v>1.0000000000000001E-9</v>
      </c>
      <c r="K1197" s="11">
        <v>103.65</v>
      </c>
      <c r="L1197" s="11">
        <v>2</v>
      </c>
      <c r="M1197" s="11">
        <f>($V$5/(Table414[[#This Row],[modified  Half Life]]*Table414[[#This Row],[Order of Magnatude]]))</f>
        <v>0</v>
      </c>
      <c r="N1197" s="11"/>
      <c r="O1197" s="11"/>
      <c r="P1197" s="11"/>
      <c r="Q1197" s="11"/>
      <c r="R1197" s="11"/>
    </row>
    <row r="1198" spans="1:18" x14ac:dyDescent="0.25">
      <c r="A1198" s="10">
        <v>51</v>
      </c>
      <c r="B1198" s="10">
        <v>67</v>
      </c>
      <c r="C1198" s="10">
        <v>118</v>
      </c>
      <c r="D1198" s="10" t="s">
        <v>1108</v>
      </c>
      <c r="E1198" s="2">
        <v>269.82</v>
      </c>
      <c r="F1198" s="2" t="s">
        <v>6065</v>
      </c>
      <c r="G1198" s="10"/>
      <c r="H1198" s="10">
        <v>13.3</v>
      </c>
      <c r="I1198" s="10">
        <v>2</v>
      </c>
      <c r="J1198" s="13">
        <v>1.0000000000000001E-9</v>
      </c>
      <c r="K1198" s="10">
        <v>187.85</v>
      </c>
      <c r="L1198" s="10">
        <v>7</v>
      </c>
      <c r="M1198" s="10">
        <f>($V$5/(Table414[[#This Row],[modified  Half Life]]*Table414[[#This Row],[Order of Magnatude]]))</f>
        <v>0</v>
      </c>
      <c r="N1198" s="10"/>
      <c r="O1198" s="10"/>
      <c r="P1198" s="10"/>
      <c r="Q1198" s="10"/>
      <c r="R1198" s="10"/>
    </row>
    <row r="1199" spans="1:18" x14ac:dyDescent="0.25">
      <c r="A1199" s="11">
        <v>51</v>
      </c>
      <c r="B1199" s="11">
        <v>67</v>
      </c>
      <c r="C1199" s="11">
        <v>118</v>
      </c>
      <c r="D1199" s="11" t="s">
        <v>1108</v>
      </c>
      <c r="E1199" s="2">
        <v>269.82</v>
      </c>
      <c r="F1199" s="2" t="s">
        <v>6065</v>
      </c>
      <c r="G1199" s="11"/>
      <c r="H1199" s="11">
        <v>13.3</v>
      </c>
      <c r="I1199" s="11">
        <v>2</v>
      </c>
      <c r="J1199" s="12">
        <v>1.0000000000000001E-9</v>
      </c>
      <c r="K1199" s="11">
        <v>238.56</v>
      </c>
      <c r="L1199" s="11">
        <v>2</v>
      </c>
      <c r="M1199" s="11">
        <f>($V$5/(Table414[[#This Row],[modified  Half Life]]*Table414[[#This Row],[Order of Magnatude]]))</f>
        <v>0</v>
      </c>
      <c r="N1199" s="11"/>
      <c r="O1199" s="11"/>
      <c r="P1199" s="11"/>
      <c r="Q1199" s="11"/>
      <c r="R1199" s="11"/>
    </row>
    <row r="1200" spans="1:18" x14ac:dyDescent="0.25">
      <c r="A1200" s="11">
        <v>51</v>
      </c>
      <c r="B1200" s="11">
        <v>67</v>
      </c>
      <c r="C1200" s="11">
        <v>118</v>
      </c>
      <c r="D1200" s="11" t="s">
        <v>1108</v>
      </c>
      <c r="E1200" s="2">
        <v>50.814</v>
      </c>
      <c r="F1200" s="2" t="s">
        <v>6088</v>
      </c>
      <c r="G1200" s="11"/>
      <c r="H1200" s="11">
        <v>22.6</v>
      </c>
      <c r="I1200" s="11">
        <v>3</v>
      </c>
      <c r="J1200" s="12">
        <v>1.0000000000000001E-9</v>
      </c>
      <c r="K1200" s="11">
        <v>396.65</v>
      </c>
      <c r="L1200" s="11">
        <v>4</v>
      </c>
      <c r="M1200" s="11">
        <f>($V$5/(Table414[[#This Row],[modified  Half Life]]*Table414[[#This Row],[Order of Magnatude]]))</f>
        <v>0</v>
      </c>
      <c r="N1200" s="11"/>
      <c r="O1200" s="11"/>
      <c r="P1200" s="11"/>
      <c r="Q1200" s="11"/>
      <c r="R1200" s="11"/>
    </row>
    <row r="1201" spans="1:18" x14ac:dyDescent="0.25">
      <c r="A1201" s="10">
        <v>51</v>
      </c>
      <c r="B1201" s="10">
        <v>67</v>
      </c>
      <c r="C1201" s="10">
        <v>118</v>
      </c>
      <c r="D1201" s="10" t="s">
        <v>1108</v>
      </c>
      <c r="E1201" s="2">
        <v>964.88</v>
      </c>
      <c r="F1201" s="2" t="s">
        <v>6066</v>
      </c>
      <c r="G1201" s="10"/>
      <c r="H1201" s="10">
        <v>22.6</v>
      </c>
      <c r="I1201" s="10">
        <v>3</v>
      </c>
      <c r="J1201" s="13">
        <v>1.0000000000000001E-9</v>
      </c>
      <c r="K1201" s="10">
        <v>714.9</v>
      </c>
      <c r="L1201" s="10">
        <v>1</v>
      </c>
      <c r="M1201" s="10">
        <f>($V$5/(Table414[[#This Row],[modified  Half Life]]*Table414[[#This Row],[Order of Magnatude]]))</f>
        <v>0</v>
      </c>
      <c r="N1201" s="10"/>
      <c r="O1201" s="10"/>
      <c r="P1201" s="10"/>
      <c r="Q1201" s="10"/>
      <c r="R1201" s="10"/>
    </row>
    <row r="1202" spans="1:18" x14ac:dyDescent="0.25">
      <c r="A1202" s="10">
        <v>51</v>
      </c>
      <c r="B1202" s="10">
        <v>68</v>
      </c>
      <c r="C1202" s="10">
        <v>119</v>
      </c>
      <c r="D1202" s="10" t="s">
        <v>1108</v>
      </c>
      <c r="E1202" s="2">
        <v>2553.6</v>
      </c>
      <c r="F1202" s="2" t="s">
        <v>6065</v>
      </c>
      <c r="G1202" s="10"/>
      <c r="H1202" s="10">
        <v>130</v>
      </c>
      <c r="I1202" s="10">
        <v>3</v>
      </c>
      <c r="J1202" s="13">
        <v>1.0000000000000001E-9</v>
      </c>
      <c r="K1202" s="10">
        <v>134</v>
      </c>
      <c r="L1202" s="10"/>
      <c r="M1202" s="10">
        <f>($V$5/(Table414[[#This Row],[modified  Half Life]]*Table414[[#This Row],[Order of Magnatude]]))</f>
        <v>0</v>
      </c>
      <c r="N1202" s="10"/>
      <c r="O1202" s="10"/>
      <c r="P1202" s="10"/>
      <c r="Q1202" s="10"/>
      <c r="R1202" s="10"/>
    </row>
    <row r="1203" spans="1:18" x14ac:dyDescent="0.25">
      <c r="A1203" s="10">
        <v>51</v>
      </c>
      <c r="B1203" s="10">
        <v>68</v>
      </c>
      <c r="C1203" s="10">
        <v>119</v>
      </c>
      <c r="D1203" s="10" t="s">
        <v>1108</v>
      </c>
      <c r="E1203" s="2">
        <v>2553.6</v>
      </c>
      <c r="F1203" s="2" t="s">
        <v>6065</v>
      </c>
      <c r="G1203" s="10"/>
      <c r="H1203" s="10">
        <v>130</v>
      </c>
      <c r="I1203" s="10">
        <v>3</v>
      </c>
      <c r="J1203" s="13">
        <v>1.0000000000000001E-9</v>
      </c>
      <c r="K1203" s="10">
        <v>240</v>
      </c>
      <c r="L1203" s="10"/>
      <c r="M1203" s="10">
        <f>($V$5/(Table414[[#This Row],[modified  Half Life]]*Table414[[#This Row],[Order of Magnatude]]))</f>
        <v>0</v>
      </c>
      <c r="N1203" s="10"/>
      <c r="O1203" s="10"/>
      <c r="P1203" s="10"/>
      <c r="Q1203" s="10"/>
      <c r="R1203" s="10"/>
    </row>
    <row r="1204" spans="1:18" x14ac:dyDescent="0.25">
      <c r="A1204" s="11">
        <v>51</v>
      </c>
      <c r="B1204" s="11">
        <v>69</v>
      </c>
      <c r="C1204" s="11">
        <v>120</v>
      </c>
      <c r="D1204" s="11" t="s">
        <v>1108</v>
      </c>
      <c r="E1204" s="2">
        <v>2328.3000000000002</v>
      </c>
      <c r="F1204" s="2"/>
      <c r="G1204" s="11"/>
      <c r="H1204" s="11">
        <v>14</v>
      </c>
      <c r="I1204" s="11">
        <v>3</v>
      </c>
      <c r="J1204" s="12">
        <v>1.0000000000000001E-9</v>
      </c>
      <c r="K1204" s="11">
        <v>148.30000000000001</v>
      </c>
      <c r="L1204" s="11">
        <v>3</v>
      </c>
      <c r="M1204" s="11">
        <f>($V$5/(Table414[[#This Row],[modified  Half Life]]*Table414[[#This Row],[Order of Magnatude]]))</f>
        <v>0</v>
      </c>
      <c r="N1204" s="11"/>
      <c r="O1204" s="11"/>
      <c r="P1204" s="11"/>
      <c r="Q1204" s="11"/>
      <c r="R1204" s="11"/>
    </row>
    <row r="1205" spans="1:18" x14ac:dyDescent="0.25">
      <c r="A1205" s="11">
        <v>51</v>
      </c>
      <c r="B1205" s="11">
        <v>69</v>
      </c>
      <c r="C1205" s="11">
        <v>120</v>
      </c>
      <c r="D1205" s="11" t="s">
        <v>1108</v>
      </c>
      <c r="E1205" s="2">
        <v>2884.7</v>
      </c>
      <c r="F1205" s="2"/>
      <c r="G1205" s="11"/>
      <c r="H1205" s="11">
        <v>400</v>
      </c>
      <c r="I1205" s="11">
        <v>8</v>
      </c>
      <c r="J1205" s="12">
        <v>1.0000000000000001E-9</v>
      </c>
      <c r="K1205" s="11">
        <v>204.4</v>
      </c>
      <c r="L1205" s="11">
        <v>3</v>
      </c>
      <c r="M1205" s="11">
        <f>($V$5/(Table414[[#This Row],[modified  Half Life]]*Table414[[#This Row],[Order of Magnatude]]))</f>
        <v>0</v>
      </c>
      <c r="N1205" s="11"/>
      <c r="O1205" s="11"/>
      <c r="P1205" s="11"/>
      <c r="Q1205" s="11"/>
      <c r="R1205" s="11"/>
    </row>
    <row r="1206" spans="1:18" x14ac:dyDescent="0.25">
      <c r="A1206" s="10">
        <v>51</v>
      </c>
      <c r="B1206" s="10">
        <v>69</v>
      </c>
      <c r="C1206" s="10">
        <v>120</v>
      </c>
      <c r="D1206" s="10" t="s">
        <v>1108</v>
      </c>
      <c r="E1206" s="2">
        <v>78.16</v>
      </c>
      <c r="F1206" s="2" t="s">
        <v>6072</v>
      </c>
      <c r="G1206" s="10"/>
      <c r="H1206" s="10">
        <v>246</v>
      </c>
      <c r="I1206" s="10">
        <v>2</v>
      </c>
      <c r="J1206" s="13">
        <v>1.0000000000000001E-9</v>
      </c>
      <c r="K1206" s="10">
        <v>69.78</v>
      </c>
      <c r="L1206" s="10">
        <v>4</v>
      </c>
      <c r="M1206" s="10">
        <f>($V$5/(Table414[[#This Row],[modified  Half Life]]*Table414[[#This Row],[Order of Magnatude]]))</f>
        <v>0</v>
      </c>
      <c r="N1206" s="10"/>
      <c r="O1206" s="10"/>
      <c r="P1206" s="10"/>
      <c r="Q1206" s="10"/>
      <c r="R1206" s="10"/>
    </row>
    <row r="1207" spans="1:18" x14ac:dyDescent="0.25">
      <c r="A1207" s="11">
        <v>51</v>
      </c>
      <c r="B1207" s="11">
        <v>72</v>
      </c>
      <c r="C1207" s="11">
        <v>123</v>
      </c>
      <c r="D1207" s="11" t="s">
        <v>1108</v>
      </c>
      <c r="E1207" s="2">
        <v>2037.4</v>
      </c>
      <c r="F1207" s="2" t="s">
        <v>6065</v>
      </c>
      <c r="G1207" s="11"/>
      <c r="H1207" s="11">
        <v>37.299999999999997</v>
      </c>
      <c r="I1207" s="11">
        <v>8</v>
      </c>
      <c r="J1207" s="12">
        <v>1.0000000000000001E-9</v>
      </c>
      <c r="K1207" s="11">
        <v>949</v>
      </c>
      <c r="L1207" s="11"/>
      <c r="M1207" s="11">
        <f>($V$5/(Table414[[#This Row],[modified  Half Life]]*Table414[[#This Row],[Order of Magnatude]]))</f>
        <v>0</v>
      </c>
      <c r="N1207" s="11"/>
      <c r="O1207" s="11"/>
      <c r="P1207" s="11"/>
      <c r="Q1207" s="11"/>
      <c r="R1207" s="11"/>
    </row>
    <row r="1208" spans="1:18" x14ac:dyDescent="0.25">
      <c r="A1208" s="10">
        <v>51</v>
      </c>
      <c r="B1208" s="10">
        <v>72</v>
      </c>
      <c r="C1208" s="10">
        <v>123</v>
      </c>
      <c r="D1208" s="10" t="s">
        <v>1108</v>
      </c>
      <c r="E1208" s="2">
        <v>2037.4</v>
      </c>
      <c r="F1208" s="2" t="s">
        <v>6065</v>
      </c>
      <c r="G1208" s="10"/>
      <c r="H1208" s="10">
        <v>37.299999999999997</v>
      </c>
      <c r="I1208" s="10">
        <v>8</v>
      </c>
      <c r="J1208" s="13">
        <v>1.0000000000000001E-9</v>
      </c>
      <c r="K1208" s="10">
        <v>1007.3</v>
      </c>
      <c r="L1208" s="10"/>
      <c r="M1208" s="10">
        <f>($V$5/(Table414[[#This Row],[modified  Half Life]]*Table414[[#This Row],[Order of Magnatude]]))</f>
        <v>0</v>
      </c>
      <c r="N1208" s="10"/>
      <c r="O1208" s="10"/>
      <c r="P1208" s="10"/>
      <c r="Q1208" s="10"/>
      <c r="R1208" s="10"/>
    </row>
    <row r="1209" spans="1:18" x14ac:dyDescent="0.25">
      <c r="A1209" s="10">
        <v>51</v>
      </c>
      <c r="B1209" s="10">
        <v>72</v>
      </c>
      <c r="C1209" s="10">
        <v>123</v>
      </c>
      <c r="D1209" s="10" t="s">
        <v>1108</v>
      </c>
      <c r="E1209" s="2">
        <v>2613.6</v>
      </c>
      <c r="F1209" s="2" t="s">
        <v>6072</v>
      </c>
      <c r="G1209" s="10"/>
      <c r="H1209" s="10">
        <v>214</v>
      </c>
      <c r="I1209" s="10">
        <v>3</v>
      </c>
      <c r="J1209" s="13">
        <v>1.0000000000000001E-9</v>
      </c>
      <c r="K1209" s="10">
        <v>200.5</v>
      </c>
      <c r="L1209" s="10">
        <v>3</v>
      </c>
      <c r="M1209" s="10">
        <f>($V$5/(Table414[[#This Row],[modified  Half Life]]*Table414[[#This Row],[Order of Magnatude]]))</f>
        <v>0</v>
      </c>
      <c r="N1209" s="10"/>
      <c r="O1209" s="10"/>
      <c r="P1209" s="10"/>
      <c r="Q1209" s="10"/>
      <c r="R1209" s="10"/>
    </row>
    <row r="1210" spans="1:18" x14ac:dyDescent="0.25">
      <c r="A1210" s="11">
        <v>51</v>
      </c>
      <c r="B1210" s="11">
        <v>72</v>
      </c>
      <c r="C1210" s="11">
        <v>123</v>
      </c>
      <c r="D1210" s="11" t="s">
        <v>1108</v>
      </c>
      <c r="E1210" s="2">
        <v>2613.6</v>
      </c>
      <c r="F1210" s="2" t="s">
        <v>6072</v>
      </c>
      <c r="G1210" s="11"/>
      <c r="H1210" s="11">
        <v>37.299999999999997</v>
      </c>
      <c r="I1210" s="11">
        <v>8</v>
      </c>
      <c r="J1210" s="12">
        <v>1.0000000000000001E-9</v>
      </c>
      <c r="K1210" s="11">
        <v>381.2</v>
      </c>
      <c r="L1210" s="11">
        <v>3</v>
      </c>
      <c r="M1210" s="11">
        <f>($V$5/(Table414[[#This Row],[modified  Half Life]]*Table414[[#This Row],[Order of Magnatude]]))</f>
        <v>0</v>
      </c>
      <c r="N1210" s="11"/>
      <c r="O1210" s="11"/>
      <c r="P1210" s="11"/>
      <c r="Q1210" s="11"/>
      <c r="R1210" s="11"/>
    </row>
    <row r="1211" spans="1:18" x14ac:dyDescent="0.25">
      <c r="A1211" s="11">
        <v>51</v>
      </c>
      <c r="B1211" s="11">
        <v>73</v>
      </c>
      <c r="C1211" s="11">
        <v>124</v>
      </c>
      <c r="D1211" s="11" t="s">
        <v>1108</v>
      </c>
      <c r="E1211" s="2">
        <v>125.229</v>
      </c>
      <c r="F1211" s="2"/>
      <c r="G1211" s="11"/>
      <c r="H1211" s="11">
        <v>86</v>
      </c>
      <c r="I1211" s="11">
        <v>2</v>
      </c>
      <c r="J1211" s="12">
        <v>1.0000000000000001E-9</v>
      </c>
      <c r="K1211" s="11">
        <v>114.36790000000001</v>
      </c>
      <c r="L1211" s="11">
        <v>13</v>
      </c>
      <c r="M1211" s="11">
        <f>($V$5/(Table414[[#This Row],[modified  Half Life]]*Table414[[#This Row],[Order of Magnatude]]))</f>
        <v>0</v>
      </c>
      <c r="N1211" s="11"/>
      <c r="O1211" s="11"/>
      <c r="P1211" s="11"/>
      <c r="Q1211" s="11"/>
      <c r="R1211" s="11"/>
    </row>
    <row r="1212" spans="1:18" x14ac:dyDescent="0.25">
      <c r="A1212" s="10">
        <v>51</v>
      </c>
      <c r="B1212" s="10">
        <v>73</v>
      </c>
      <c r="C1212" s="10">
        <v>124</v>
      </c>
      <c r="D1212" s="10" t="s">
        <v>1108</v>
      </c>
      <c r="E1212" s="2">
        <v>36.844000000000001</v>
      </c>
      <c r="F1212" s="2" t="s">
        <v>6082</v>
      </c>
      <c r="G1212" s="10"/>
      <c r="H1212" s="10">
        <v>86</v>
      </c>
      <c r="I1212" s="10">
        <v>2</v>
      </c>
      <c r="J1212" s="13">
        <v>1.0000000000000001E-9</v>
      </c>
      <c r="K1212" s="10">
        <v>37.628999999999998</v>
      </c>
      <c r="L1212" s="10">
        <v>3</v>
      </c>
      <c r="M1212" s="10">
        <f>($V$5/(Table414[[#This Row],[modified  Half Life]]*Table414[[#This Row],[Order of Magnatude]]))</f>
        <v>0</v>
      </c>
      <c r="N1212" s="10"/>
      <c r="O1212" s="10"/>
      <c r="P1212" s="10"/>
      <c r="Q1212" s="10"/>
      <c r="R1212" s="10"/>
    </row>
    <row r="1213" spans="1:18" x14ac:dyDescent="0.25">
      <c r="A1213" s="10">
        <v>51</v>
      </c>
      <c r="B1213" s="10">
        <v>73</v>
      </c>
      <c r="C1213" s="10">
        <v>124</v>
      </c>
      <c r="D1213" s="10" t="s">
        <v>1108</v>
      </c>
      <c r="E1213" s="2">
        <v>40.803800000000003</v>
      </c>
      <c r="F1213" s="2" t="s">
        <v>6070</v>
      </c>
      <c r="G1213" s="10"/>
      <c r="H1213" s="10">
        <v>86</v>
      </c>
      <c r="I1213" s="10">
        <v>2</v>
      </c>
      <c r="J1213" s="13">
        <v>1.0000000000000001E-9</v>
      </c>
      <c r="K1213" s="10">
        <v>88.385199999999998</v>
      </c>
      <c r="L1213" s="10">
        <v>6</v>
      </c>
      <c r="M1213" s="10">
        <f>($V$5/(Table414[[#This Row],[modified  Half Life]]*Table414[[#This Row],[Order of Magnatude]]))</f>
        <v>0</v>
      </c>
      <c r="N1213" s="10"/>
      <c r="O1213" s="10"/>
      <c r="P1213" s="10"/>
      <c r="Q1213" s="10"/>
      <c r="R1213" s="10"/>
    </row>
    <row r="1214" spans="1:18" x14ac:dyDescent="0.25">
      <c r="A1214" s="11">
        <v>51</v>
      </c>
      <c r="B1214" s="11">
        <v>74</v>
      </c>
      <c r="C1214" s="11">
        <v>125</v>
      </c>
      <c r="D1214" s="11" t="s">
        <v>1108</v>
      </c>
      <c r="E1214" s="2">
        <v>1971.25</v>
      </c>
      <c r="F1214" s="2" t="s">
        <v>6084</v>
      </c>
      <c r="G1214" s="11"/>
      <c r="H1214" s="11">
        <v>31</v>
      </c>
      <c r="I1214" s="11">
        <v>2</v>
      </c>
      <c r="J1214" s="12">
        <v>1.0000000000000001E-9</v>
      </c>
      <c r="K1214" s="11">
        <v>107.9</v>
      </c>
      <c r="L1214" s="11">
        <v>3</v>
      </c>
      <c r="M1214" s="11">
        <f>($V$5/(Table414[[#This Row],[modified  Half Life]]*Table414[[#This Row],[Order of Magnatude]]))</f>
        <v>0</v>
      </c>
      <c r="N1214" s="11"/>
      <c r="O1214" s="11"/>
      <c r="P1214" s="11"/>
      <c r="Q1214" s="11"/>
      <c r="R1214" s="11"/>
    </row>
    <row r="1215" spans="1:18" x14ac:dyDescent="0.25">
      <c r="A1215" s="11">
        <v>51</v>
      </c>
      <c r="B1215" s="11">
        <v>74</v>
      </c>
      <c r="C1215" s="11">
        <v>125</v>
      </c>
      <c r="D1215" s="11" t="s">
        <v>1108</v>
      </c>
      <c r="E1215" s="2">
        <v>1971.25</v>
      </c>
      <c r="F1215" s="2" t="s">
        <v>6084</v>
      </c>
      <c r="G1215" s="11"/>
      <c r="H1215" s="11">
        <v>31</v>
      </c>
      <c r="I1215" s="11">
        <v>2</v>
      </c>
      <c r="J1215" s="12">
        <v>1.0000000000000001E-9</v>
      </c>
      <c r="K1215" s="11">
        <v>131.59</v>
      </c>
      <c r="L1215" s="11">
        <v>17</v>
      </c>
      <c r="M1215" s="11">
        <f>($V$5/(Table414[[#This Row],[modified  Half Life]]*Table414[[#This Row],[Order of Magnatude]]))</f>
        <v>0</v>
      </c>
      <c r="N1215" s="11"/>
      <c r="O1215" s="11"/>
      <c r="P1215" s="11"/>
      <c r="Q1215" s="11"/>
      <c r="R1215" s="11"/>
    </row>
    <row r="1216" spans="1:18" x14ac:dyDescent="0.25">
      <c r="A1216" s="11">
        <v>51</v>
      </c>
      <c r="B1216" s="11">
        <v>74</v>
      </c>
      <c r="C1216" s="11">
        <v>125</v>
      </c>
      <c r="D1216" s="11" t="s">
        <v>1108</v>
      </c>
      <c r="E1216" s="2">
        <v>2325</v>
      </c>
      <c r="F1216" s="2" t="s">
        <v>6065</v>
      </c>
      <c r="G1216" s="11"/>
      <c r="H1216" s="11">
        <v>277</v>
      </c>
      <c r="I1216" s="11">
        <v>7</v>
      </c>
      <c r="J1216" s="12">
        <v>1.0000000000000001E-9</v>
      </c>
      <c r="K1216" s="11">
        <v>146.02000000000001</v>
      </c>
      <c r="L1216" s="11">
        <v>19</v>
      </c>
      <c r="M1216" s="11">
        <f>($V$5/(Table414[[#This Row],[modified  Half Life]]*Table414[[#This Row],[Order of Magnatude]]))</f>
        <v>0</v>
      </c>
      <c r="N1216" s="11"/>
      <c r="O1216" s="11"/>
      <c r="P1216" s="11"/>
      <c r="Q1216" s="11"/>
      <c r="R1216" s="11"/>
    </row>
    <row r="1217" spans="1:18" x14ac:dyDescent="0.25">
      <c r="A1217" s="10">
        <v>51</v>
      </c>
      <c r="B1217" s="10">
        <v>74</v>
      </c>
      <c r="C1217" s="10">
        <v>125</v>
      </c>
      <c r="D1217" s="10" t="s">
        <v>1108</v>
      </c>
      <c r="E1217" s="2">
        <v>2325</v>
      </c>
      <c r="F1217" s="2" t="s">
        <v>6065</v>
      </c>
      <c r="G1217" s="10"/>
      <c r="H1217" s="10">
        <v>31</v>
      </c>
      <c r="I1217" s="10">
        <v>2</v>
      </c>
      <c r="J1217" s="13">
        <v>1.0000000000000001E-9</v>
      </c>
      <c r="K1217" s="10">
        <v>331.36</v>
      </c>
      <c r="L1217" s="10">
        <v>24</v>
      </c>
      <c r="M1217" s="10">
        <f>($V$5/(Table414[[#This Row],[modified  Half Life]]*Table414[[#This Row],[Order of Magnatude]]))</f>
        <v>0</v>
      </c>
      <c r="N1217" s="10"/>
      <c r="O1217" s="10"/>
      <c r="P1217" s="10"/>
      <c r="Q1217" s="10"/>
      <c r="R1217" s="10"/>
    </row>
    <row r="1218" spans="1:18" x14ac:dyDescent="0.25">
      <c r="A1218" s="10">
        <v>51</v>
      </c>
      <c r="B1218" s="10">
        <v>75</v>
      </c>
      <c r="C1218" s="10">
        <v>126</v>
      </c>
      <c r="D1218" s="10" t="s">
        <v>1108</v>
      </c>
      <c r="E1218" s="2">
        <v>104.6</v>
      </c>
      <c r="F1218" s="2" t="s">
        <v>6065</v>
      </c>
      <c r="G1218" s="10"/>
      <c r="H1218" s="10">
        <v>90</v>
      </c>
      <c r="I1218" s="10">
        <v>16</v>
      </c>
      <c r="J1218" s="13">
        <v>1.0000000000000001E-9</v>
      </c>
      <c r="K1218" s="10">
        <v>121.3</v>
      </c>
      <c r="L1218" s="10">
        <v>10</v>
      </c>
      <c r="M1218" s="10">
        <f>($V$5/(Table414[[#This Row],[modified  Half Life]]*Table414[[#This Row],[Order of Magnatude]]))</f>
        <v>0</v>
      </c>
      <c r="N1218" s="10"/>
      <c r="O1218" s="10"/>
      <c r="P1218" s="10"/>
      <c r="Q1218" s="10"/>
      <c r="R1218" s="10"/>
    </row>
    <row r="1219" spans="1:18" x14ac:dyDescent="0.25">
      <c r="A1219" s="10">
        <v>51</v>
      </c>
      <c r="B1219" s="10">
        <v>75</v>
      </c>
      <c r="C1219" s="10">
        <v>126</v>
      </c>
      <c r="D1219" s="10" t="s">
        <v>1108</v>
      </c>
      <c r="E1219" s="2">
        <v>104.6</v>
      </c>
      <c r="F1219" s="2" t="s">
        <v>6065</v>
      </c>
      <c r="G1219" s="10"/>
      <c r="H1219" s="10">
        <v>553</v>
      </c>
      <c r="I1219" s="10">
        <v>5</v>
      </c>
      <c r="J1219" s="13">
        <v>1.0000000000000001E-9</v>
      </c>
      <c r="K1219" s="10">
        <v>21.646000000000001</v>
      </c>
      <c r="L1219" s="10">
        <v>10</v>
      </c>
      <c r="M1219" s="10">
        <f>($V$5/(Table414[[#This Row],[modified  Half Life]]*Table414[[#This Row],[Order of Magnatude]]))</f>
        <v>0</v>
      </c>
      <c r="N1219" s="10"/>
      <c r="O1219" s="10"/>
      <c r="P1219" s="10"/>
      <c r="Q1219" s="10"/>
      <c r="R1219" s="10"/>
    </row>
    <row r="1220" spans="1:18" x14ac:dyDescent="0.25">
      <c r="A1220" s="10">
        <v>51</v>
      </c>
      <c r="B1220" s="10">
        <v>75</v>
      </c>
      <c r="C1220" s="10">
        <v>126</v>
      </c>
      <c r="D1220" s="10" t="s">
        <v>1108</v>
      </c>
      <c r="E1220" s="2">
        <v>127.9</v>
      </c>
      <c r="F1220" s="2" t="s">
        <v>6065</v>
      </c>
      <c r="G1220" s="10"/>
      <c r="H1220" s="10">
        <v>78</v>
      </c>
      <c r="I1220" s="10">
        <v>5</v>
      </c>
      <c r="J1220" s="13">
        <v>1.0000000000000001E-9</v>
      </c>
      <c r="K1220" s="10">
        <v>23.28</v>
      </c>
      <c r="L1220" s="10">
        <v>10</v>
      </c>
      <c r="M1220" s="10">
        <f>($V$5/(Table414[[#This Row],[modified  Half Life]]*Table414[[#This Row],[Order of Magnatude]]))</f>
        <v>0</v>
      </c>
      <c r="N1220" s="10"/>
      <c r="O1220" s="10"/>
      <c r="P1220" s="10"/>
      <c r="Q1220" s="10"/>
      <c r="R1220" s="10"/>
    </row>
    <row r="1221" spans="1:18" x14ac:dyDescent="0.25">
      <c r="A1221" s="10">
        <v>51</v>
      </c>
      <c r="B1221" s="10">
        <v>75</v>
      </c>
      <c r="C1221" s="10">
        <v>126</v>
      </c>
      <c r="D1221" s="10" t="s">
        <v>1108</v>
      </c>
      <c r="E1221" s="2">
        <v>127.9</v>
      </c>
      <c r="F1221" s="2" t="s">
        <v>6065</v>
      </c>
      <c r="G1221" s="10"/>
      <c r="H1221" s="10">
        <v>553</v>
      </c>
      <c r="I1221" s="10">
        <v>5</v>
      </c>
      <c r="J1221" s="13">
        <v>1.0000000000000001E-9</v>
      </c>
      <c r="K1221" s="10">
        <v>64.281000000000006</v>
      </c>
      <c r="L1221" s="10">
        <v>10</v>
      </c>
      <c r="M1221" s="10">
        <f>($V$5/(Table414[[#This Row],[modified  Half Life]]*Table414[[#This Row],[Order of Magnatude]]))</f>
        <v>0</v>
      </c>
      <c r="N1221" s="10"/>
      <c r="O1221" s="10"/>
      <c r="P1221" s="10"/>
      <c r="Q1221" s="10"/>
      <c r="R1221" s="10"/>
    </row>
    <row r="1222" spans="1:18" x14ac:dyDescent="0.25">
      <c r="A1222" s="11">
        <v>51</v>
      </c>
      <c r="B1222" s="11">
        <v>75</v>
      </c>
      <c r="C1222" s="11">
        <v>126</v>
      </c>
      <c r="D1222" s="11" t="s">
        <v>1108</v>
      </c>
      <c r="E1222" s="2">
        <v>1689.4</v>
      </c>
      <c r="F1222" s="2" t="s">
        <v>6075</v>
      </c>
      <c r="G1222" s="11"/>
      <c r="H1222" s="11">
        <v>60</v>
      </c>
      <c r="I1222" s="11">
        <v>20</v>
      </c>
      <c r="J1222" s="12">
        <v>1.0000000000000001E-9</v>
      </c>
      <c r="K1222" s="11">
        <v>644.6</v>
      </c>
      <c r="L1222" s="11">
        <v>10</v>
      </c>
      <c r="M1222" s="11">
        <f>($V$5/(Table414[[#This Row],[modified  Half Life]]*Table414[[#This Row],[Order of Magnatude]]))</f>
        <v>0</v>
      </c>
      <c r="N1222" s="11"/>
      <c r="O1222" s="11"/>
      <c r="P1222" s="11"/>
      <c r="Q1222" s="11"/>
      <c r="R1222" s="11"/>
    </row>
    <row r="1223" spans="1:18" x14ac:dyDescent="0.25">
      <c r="A1223" s="11">
        <v>51</v>
      </c>
      <c r="B1223" s="11">
        <v>75</v>
      </c>
      <c r="C1223" s="11">
        <v>126</v>
      </c>
      <c r="D1223" s="11" t="s">
        <v>1108</v>
      </c>
      <c r="E1223" s="2">
        <v>1810.7</v>
      </c>
      <c r="F1223" s="2" t="s">
        <v>6076</v>
      </c>
      <c r="G1223" s="11"/>
      <c r="H1223" s="11">
        <v>553</v>
      </c>
      <c r="I1223" s="11">
        <v>5</v>
      </c>
      <c r="J1223" s="12">
        <v>1.0000000000000001E-9</v>
      </c>
      <c r="K1223" s="11">
        <v>86.938000000000002</v>
      </c>
      <c r="L1223" s="11">
        <v>10</v>
      </c>
      <c r="M1223" s="11">
        <f>($V$5/(Table414[[#This Row],[modified  Half Life]]*Table414[[#This Row],[Order of Magnatude]]))</f>
        <v>0</v>
      </c>
      <c r="N1223" s="11"/>
      <c r="O1223" s="11"/>
      <c r="P1223" s="11"/>
      <c r="Q1223" s="11"/>
      <c r="R1223" s="11"/>
    </row>
    <row r="1224" spans="1:18" x14ac:dyDescent="0.25">
      <c r="A1224" s="10">
        <v>51</v>
      </c>
      <c r="B1224" s="10">
        <v>75</v>
      </c>
      <c r="C1224" s="10">
        <v>126</v>
      </c>
      <c r="D1224" s="10" t="s">
        <v>1108</v>
      </c>
      <c r="E1224" s="2">
        <v>40.4</v>
      </c>
      <c r="F1224" s="2" t="s">
        <v>6065</v>
      </c>
      <c r="G1224" s="10"/>
      <c r="H1224" s="10">
        <v>78</v>
      </c>
      <c r="I1224" s="10">
        <v>5</v>
      </c>
      <c r="J1224" s="13">
        <v>1.0000000000000001E-9</v>
      </c>
      <c r="K1224" s="10">
        <v>87.566999999999993</v>
      </c>
      <c r="L1224" s="10">
        <v>10</v>
      </c>
      <c r="M1224" s="10">
        <f>($V$5/(Table414[[#This Row],[modified  Half Life]]*Table414[[#This Row],[Order of Magnatude]]))</f>
        <v>0</v>
      </c>
      <c r="N1224" s="10"/>
      <c r="O1224" s="10"/>
      <c r="P1224" s="10"/>
      <c r="Q1224" s="10"/>
      <c r="R1224" s="10"/>
    </row>
    <row r="1225" spans="1:18" x14ac:dyDescent="0.25">
      <c r="A1225" s="11">
        <v>51</v>
      </c>
      <c r="B1225" s="11">
        <v>76</v>
      </c>
      <c r="C1225" s="11">
        <v>127</v>
      </c>
      <c r="D1225" s="11" t="s">
        <v>1108</v>
      </c>
      <c r="E1225" s="2">
        <v>1920.19</v>
      </c>
      <c r="F1225" s="2" t="s">
        <v>6088</v>
      </c>
      <c r="G1225" s="11"/>
      <c r="H1225" s="11">
        <v>269</v>
      </c>
      <c r="I1225" s="11">
        <v>5</v>
      </c>
      <c r="J1225" s="12">
        <v>1.0000000000000001E-9</v>
      </c>
      <c r="K1225" s="11">
        <v>130.80000000000001</v>
      </c>
      <c r="L1225" s="11"/>
      <c r="M1225" s="11">
        <f>($V$5/(Table414[[#This Row],[modified  Half Life]]*Table414[[#This Row],[Order of Magnatude]]))</f>
        <v>0</v>
      </c>
      <c r="N1225" s="11"/>
      <c r="O1225" s="11"/>
      <c r="P1225" s="11"/>
      <c r="Q1225" s="11"/>
      <c r="R1225" s="11"/>
    </row>
    <row r="1226" spans="1:18" x14ac:dyDescent="0.25">
      <c r="A1226" s="10">
        <v>51</v>
      </c>
      <c r="B1226" s="10">
        <v>76</v>
      </c>
      <c r="C1226" s="10">
        <v>127</v>
      </c>
      <c r="D1226" s="10" t="s">
        <v>1108</v>
      </c>
      <c r="E1226" s="2">
        <v>1920.19</v>
      </c>
      <c r="F1226" s="2" t="s">
        <v>6088</v>
      </c>
      <c r="G1226" s="10"/>
      <c r="H1226" s="10">
        <v>14</v>
      </c>
      <c r="I1226" s="10">
        <v>1</v>
      </c>
      <c r="J1226" s="13">
        <v>1.0000000000000001E-9</v>
      </c>
      <c r="K1226" s="10">
        <v>143.30000000000001</v>
      </c>
      <c r="L1226" s="10"/>
      <c r="M1226" s="10">
        <f>($V$5/(Table414[[#This Row],[modified  Half Life]]*Table414[[#This Row],[Order of Magnatude]]))</f>
        <v>0</v>
      </c>
      <c r="N1226" s="10"/>
      <c r="O1226" s="10"/>
      <c r="P1226" s="10"/>
      <c r="Q1226" s="10"/>
      <c r="R1226" s="10"/>
    </row>
    <row r="1227" spans="1:18" x14ac:dyDescent="0.25">
      <c r="A1227" s="11">
        <v>51</v>
      </c>
      <c r="B1227" s="11">
        <v>76</v>
      </c>
      <c r="C1227" s="11">
        <v>127</v>
      </c>
      <c r="D1227" s="11" t="s">
        <v>1108</v>
      </c>
      <c r="E1227" s="2">
        <v>2194.4</v>
      </c>
      <c r="F1227" s="2" t="s">
        <v>6071</v>
      </c>
      <c r="G1227" s="11"/>
      <c r="H1227" s="11">
        <v>14</v>
      </c>
      <c r="I1227" s="11">
        <v>1</v>
      </c>
      <c r="J1227" s="12">
        <v>1.0000000000000001E-9</v>
      </c>
      <c r="K1227" s="11">
        <v>246.9</v>
      </c>
      <c r="L1227" s="11"/>
      <c r="M1227" s="11">
        <f>($V$5/(Table414[[#This Row],[modified  Half Life]]*Table414[[#This Row],[Order of Magnatude]]))</f>
        <v>0</v>
      </c>
      <c r="N1227" s="11"/>
      <c r="O1227" s="11"/>
      <c r="P1227" s="11"/>
      <c r="Q1227" s="11"/>
      <c r="R1227" s="11"/>
    </row>
    <row r="1228" spans="1:18" x14ac:dyDescent="0.25">
      <c r="A1228" s="10">
        <v>51</v>
      </c>
      <c r="B1228" s="10">
        <v>77</v>
      </c>
      <c r="C1228" s="10">
        <v>128</v>
      </c>
      <c r="D1228" s="10" t="s">
        <v>1108</v>
      </c>
      <c r="E1228" s="2">
        <v>1769</v>
      </c>
      <c r="F1228" s="2"/>
      <c r="G1228" s="10"/>
      <c r="H1228" s="10">
        <v>500</v>
      </c>
      <c r="I1228" s="10">
        <v>20</v>
      </c>
      <c r="J1228" s="13">
        <v>1.0000000000000001E-9</v>
      </c>
      <c r="K1228" s="10">
        <v>152.6</v>
      </c>
      <c r="L1228" s="10"/>
      <c r="M1228" s="10">
        <f>($V$5/(Table414[[#This Row],[modified  Half Life]]*Table414[[#This Row],[Order of Magnatude]]))</f>
        <v>0</v>
      </c>
      <c r="N1228" s="10"/>
      <c r="O1228" s="10"/>
      <c r="P1228" s="10"/>
      <c r="Q1228" s="10"/>
      <c r="R1228" s="10"/>
    </row>
    <row r="1229" spans="1:18" x14ac:dyDescent="0.25">
      <c r="A1229" s="11">
        <v>51</v>
      </c>
      <c r="B1229" s="11">
        <v>81</v>
      </c>
      <c r="C1229" s="11">
        <v>132</v>
      </c>
      <c r="D1229" s="11" t="s">
        <v>1108</v>
      </c>
      <c r="E1229" s="2">
        <v>254.5</v>
      </c>
      <c r="F1229" s="2" t="s">
        <v>6065</v>
      </c>
      <c r="G1229" s="11"/>
      <c r="H1229" s="11">
        <v>15.62</v>
      </c>
      <c r="I1229" s="11">
        <v>13</v>
      </c>
      <c r="J1229" s="12">
        <v>1.0000000000000001E-9</v>
      </c>
      <c r="K1229" s="11">
        <v>85.58</v>
      </c>
      <c r="L1229" s="11">
        <v>8</v>
      </c>
      <c r="M1229" s="11">
        <f>($V$5/(Table414[[#This Row],[modified  Half Life]]*Table414[[#This Row],[Order of Magnatude]]))</f>
        <v>0</v>
      </c>
      <c r="N1229" s="11"/>
      <c r="O1229" s="11"/>
      <c r="P1229" s="11"/>
      <c r="Q1229" s="11"/>
      <c r="R1229" s="11"/>
    </row>
    <row r="1230" spans="1:18" x14ac:dyDescent="0.25">
      <c r="A1230" s="10">
        <v>51</v>
      </c>
      <c r="B1230" s="10">
        <v>81</v>
      </c>
      <c r="C1230" s="10">
        <v>132</v>
      </c>
      <c r="D1230" s="10" t="s">
        <v>1108</v>
      </c>
      <c r="E1230" s="2">
        <v>85.55</v>
      </c>
      <c r="F1230" s="2" t="s">
        <v>6071</v>
      </c>
      <c r="G1230" s="10"/>
      <c r="H1230" s="10">
        <v>102</v>
      </c>
      <c r="I1230" s="10">
        <v>4</v>
      </c>
      <c r="J1230" s="13">
        <v>1.0000000000000001E-9</v>
      </c>
      <c r="K1230" s="10">
        <v>91.7</v>
      </c>
      <c r="L1230" s="10">
        <v>2</v>
      </c>
      <c r="M1230" s="10">
        <f>($V$5/(Table414[[#This Row],[modified  Half Life]]*Table414[[#This Row],[Order of Magnatude]]))</f>
        <v>0</v>
      </c>
      <c r="N1230" s="10"/>
      <c r="O1230" s="10"/>
      <c r="P1230" s="10"/>
      <c r="Q1230" s="10"/>
      <c r="R1230" s="10"/>
    </row>
    <row r="1231" spans="1:18" x14ac:dyDescent="0.25">
      <c r="A1231" s="11">
        <v>51</v>
      </c>
      <c r="B1231" s="11">
        <v>84</v>
      </c>
      <c r="C1231" s="11">
        <v>135</v>
      </c>
      <c r="D1231" s="11" t="s">
        <v>1108</v>
      </c>
      <c r="E1231" s="2">
        <v>1343.2</v>
      </c>
      <c r="F1231" s="2" t="s">
        <v>6068</v>
      </c>
      <c r="G1231" s="11"/>
      <c r="H1231" s="11">
        <v>20</v>
      </c>
      <c r="I1231" s="11"/>
      <c r="J1231" s="12">
        <v>1.0000000000000001E-9</v>
      </c>
      <c r="K1231" s="11">
        <v>225.1</v>
      </c>
      <c r="L1231" s="11">
        <v>1</v>
      </c>
      <c r="M1231" s="11">
        <f>($V$5/(Table414[[#This Row],[modified  Half Life]]*Table414[[#This Row],[Order of Magnatude]]))</f>
        <v>0</v>
      </c>
      <c r="N1231" s="11"/>
      <c r="O1231" s="11"/>
      <c r="P1231" s="11"/>
      <c r="Q1231" s="11"/>
      <c r="R1231" s="11"/>
    </row>
    <row r="1232" spans="1:18" x14ac:dyDescent="0.25">
      <c r="A1232" s="11">
        <v>51</v>
      </c>
      <c r="B1232" s="11">
        <v>85</v>
      </c>
      <c r="C1232" s="11">
        <v>136</v>
      </c>
      <c r="D1232" s="11" t="s">
        <v>1108</v>
      </c>
      <c r="E1232" s="2">
        <v>269.3</v>
      </c>
      <c r="F1232" s="2" t="s">
        <v>6072</v>
      </c>
      <c r="G1232" s="11"/>
      <c r="H1232" s="11">
        <v>536</v>
      </c>
      <c r="I1232" s="11">
        <v>40</v>
      </c>
      <c r="J1232" s="12">
        <v>1.0000000000000001E-9</v>
      </c>
      <c r="K1232" s="11">
        <v>53.4</v>
      </c>
      <c r="L1232" s="11">
        <v>3</v>
      </c>
      <c r="M1232" s="11">
        <f>($V$5/(Table414[[#This Row],[modified  Half Life]]*Table414[[#This Row],[Order of Magnatude]]))</f>
        <v>0</v>
      </c>
      <c r="N1232" s="11"/>
      <c r="O1232" s="11"/>
      <c r="P1232" s="11"/>
      <c r="Q1232" s="11"/>
      <c r="R1232" s="11"/>
    </row>
    <row r="1233" spans="1:18" x14ac:dyDescent="0.25">
      <c r="A1233" s="13">
        <v>21</v>
      </c>
      <c r="B1233" s="13">
        <v>37</v>
      </c>
      <c r="C1233" s="13">
        <v>58</v>
      </c>
      <c r="D1233" s="8" t="s">
        <v>4</v>
      </c>
      <c r="E1233" s="1">
        <v>412.5</v>
      </c>
      <c r="F1233" t="s">
        <v>6065</v>
      </c>
      <c r="G1233" s="8"/>
      <c r="H1233" s="10">
        <v>1185</v>
      </c>
      <c r="I1233" s="10">
        <v>243</v>
      </c>
      <c r="J1233" s="13">
        <v>1.0000000000000001E-9</v>
      </c>
      <c r="K1233" s="13">
        <v>412.5</v>
      </c>
      <c r="L1233" s="10">
        <v>3</v>
      </c>
      <c r="M1233" s="10">
        <f>($V$5/(Table414[[#This Row],[modified  Half Life]]*Table414[[#This Row],[Order of Magnatude]]))</f>
        <v>0</v>
      </c>
      <c r="N1233" s="10"/>
      <c r="O1233" s="10"/>
      <c r="P1233" s="10"/>
      <c r="Q1233" s="10"/>
      <c r="R1233" s="13"/>
    </row>
    <row r="1234" spans="1:18" x14ac:dyDescent="0.25">
      <c r="A1234" s="13">
        <v>21</v>
      </c>
      <c r="B1234" s="13">
        <v>37</v>
      </c>
      <c r="C1234" s="13">
        <v>58</v>
      </c>
      <c r="D1234" s="8" t="s">
        <v>4</v>
      </c>
      <c r="E1234" s="1">
        <v>580</v>
      </c>
      <c r="F1234" t="s">
        <v>6072</v>
      </c>
      <c r="G1234" s="8"/>
      <c r="H1234" s="10">
        <v>1123</v>
      </c>
      <c r="I1234" s="10">
        <v>187</v>
      </c>
      <c r="J1234" s="13">
        <v>1.0000000000000001E-9</v>
      </c>
      <c r="K1234" s="13">
        <v>580</v>
      </c>
      <c r="L1234" s="10">
        <v>5</v>
      </c>
      <c r="M1234" s="10">
        <f>($V$5/(Table414[[#This Row],[modified  Half Life]]*Table414[[#This Row],[Order of Magnatude]]))</f>
        <v>0</v>
      </c>
      <c r="N1234" s="10"/>
      <c r="O1234" s="10"/>
      <c r="P1234" s="10"/>
      <c r="Q1234" s="10"/>
      <c r="R1234" s="13"/>
    </row>
    <row r="1235" spans="1:18" x14ac:dyDescent="0.25">
      <c r="A1235" s="12">
        <v>21</v>
      </c>
      <c r="B1235" s="12">
        <v>37</v>
      </c>
      <c r="C1235" s="12">
        <v>58</v>
      </c>
      <c r="D1235" s="9" t="s">
        <v>4</v>
      </c>
      <c r="E1235" s="1">
        <v>580</v>
      </c>
      <c r="F1235" t="s">
        <v>6072</v>
      </c>
      <c r="G1235" s="9"/>
      <c r="H1235" s="11">
        <v>776</v>
      </c>
      <c r="I1235" s="11">
        <v>208</v>
      </c>
      <c r="J1235" s="12">
        <v>1.0000000000000001E-9</v>
      </c>
      <c r="K1235" s="12">
        <v>580</v>
      </c>
      <c r="L1235" s="11">
        <v>5</v>
      </c>
      <c r="M1235" s="11">
        <f>($V$5/(Table414[[#This Row],[modified  Half Life]]*Table414[[#This Row],[Order of Magnatude]]))</f>
        <v>0</v>
      </c>
      <c r="N1235" s="11"/>
      <c r="O1235" s="11"/>
      <c r="P1235" s="11"/>
      <c r="Q1235" s="11"/>
      <c r="R1235" s="12"/>
    </row>
    <row r="1236" spans="1:18" x14ac:dyDescent="0.25">
      <c r="A1236" s="10">
        <v>34</v>
      </c>
      <c r="B1236" s="10">
        <v>35</v>
      </c>
      <c r="C1236" s="10">
        <v>69</v>
      </c>
      <c r="D1236" s="10" t="s">
        <v>228</v>
      </c>
      <c r="E1236" s="2">
        <v>574</v>
      </c>
      <c r="F1236" s="2" t="s">
        <v>6066</v>
      </c>
      <c r="G1236" s="10"/>
      <c r="H1236" s="10">
        <v>955</v>
      </c>
      <c r="I1236" s="10">
        <v>21</v>
      </c>
      <c r="J1236" s="13">
        <v>1.0000000000000001E-9</v>
      </c>
      <c r="K1236" s="10">
        <v>534.79999999999995</v>
      </c>
      <c r="L1236" s="10">
        <v>8</v>
      </c>
      <c r="M1236" s="10">
        <f>($V$5/(Table414[[#This Row],[modified  Half Life]]*Table414[[#This Row],[Order of Magnatude]]))</f>
        <v>0</v>
      </c>
      <c r="N1236" s="10"/>
      <c r="O1236" s="10"/>
      <c r="P1236" s="10"/>
      <c r="Q1236" s="10"/>
      <c r="R1236" s="10"/>
    </row>
    <row r="1237" spans="1:18" x14ac:dyDescent="0.25">
      <c r="A1237" s="10">
        <v>34</v>
      </c>
      <c r="B1237" s="10">
        <v>38</v>
      </c>
      <c r="C1237" s="10">
        <v>72</v>
      </c>
      <c r="D1237" s="10" t="s">
        <v>228</v>
      </c>
      <c r="E1237" s="2">
        <v>937.22</v>
      </c>
      <c r="F1237" s="2" t="s">
        <v>6074</v>
      </c>
      <c r="G1237" s="10"/>
      <c r="H1237" s="10">
        <v>19.22</v>
      </c>
      <c r="I1237" s="10">
        <v>21</v>
      </c>
      <c r="J1237" s="13">
        <v>1.0000000000000001E-9</v>
      </c>
      <c r="K1237" s="10">
        <v>937</v>
      </c>
      <c r="L1237" s="10"/>
      <c r="M1237" s="10">
        <f>($V$5/(Table414[[#This Row],[modified  Half Life]]*Table414[[#This Row],[Order of Magnatude]]))</f>
        <v>0</v>
      </c>
      <c r="N1237" s="10"/>
      <c r="O1237" s="10"/>
      <c r="P1237" s="10"/>
      <c r="Q1237" s="10"/>
      <c r="R1237" s="10"/>
    </row>
    <row r="1238" spans="1:18" x14ac:dyDescent="0.25">
      <c r="A1238" s="10">
        <v>34</v>
      </c>
      <c r="B1238" s="10">
        <v>38</v>
      </c>
      <c r="C1238" s="10">
        <v>72</v>
      </c>
      <c r="D1238" s="10" t="s">
        <v>228</v>
      </c>
      <c r="E1238" s="2">
        <v>937.22</v>
      </c>
      <c r="F1238" s="2" t="s">
        <v>6074</v>
      </c>
      <c r="G1238" s="10"/>
      <c r="H1238" s="10">
        <v>19.22</v>
      </c>
      <c r="I1238" s="10">
        <v>21</v>
      </c>
      <c r="J1238" s="13">
        <v>1.0000000000000001E-9</v>
      </c>
      <c r="K1238" s="10">
        <v>75.06</v>
      </c>
      <c r="L1238" s="10">
        <v>20</v>
      </c>
      <c r="M1238" s="10">
        <f>($V$5/(Table414[[#This Row],[modified  Half Life]]*Table414[[#This Row],[Order of Magnatude]]))</f>
        <v>0</v>
      </c>
      <c r="N1238" s="10"/>
      <c r="O1238" s="10"/>
      <c r="P1238" s="10"/>
      <c r="Q1238" s="10"/>
      <c r="R1238" s="10"/>
    </row>
    <row r="1239" spans="1:18" x14ac:dyDescent="0.25">
      <c r="A1239" s="11">
        <v>34</v>
      </c>
      <c r="B1239" s="11">
        <v>41</v>
      </c>
      <c r="C1239" s="11">
        <v>75</v>
      </c>
      <c r="D1239" s="11" t="s">
        <v>228</v>
      </c>
      <c r="E1239" s="2">
        <v>293.10599999999999</v>
      </c>
      <c r="F1239" s="2" t="s">
        <v>6065</v>
      </c>
      <c r="G1239" s="11"/>
      <c r="H1239" s="11">
        <v>30</v>
      </c>
      <c r="I1239" s="11">
        <v>4</v>
      </c>
      <c r="J1239" s="12">
        <v>1.0000000000000001E-9</v>
      </c>
      <c r="K1239" s="11">
        <v>6.5</v>
      </c>
      <c r="L1239" s="11">
        <v>1</v>
      </c>
      <c r="M1239" s="11">
        <f>($V$5/(Table414[[#This Row],[modified  Half Life]]*Table414[[#This Row],[Order of Magnatude]]))</f>
        <v>0</v>
      </c>
      <c r="N1239" s="11"/>
      <c r="O1239" s="11"/>
      <c r="P1239" s="11"/>
      <c r="Q1239" s="11"/>
      <c r="R1239" s="11"/>
    </row>
    <row r="1240" spans="1:18" x14ac:dyDescent="0.25">
      <c r="A1240" s="10">
        <v>62</v>
      </c>
      <c r="B1240" s="10">
        <v>73</v>
      </c>
      <c r="C1240" s="10">
        <v>135</v>
      </c>
      <c r="D1240" s="10" t="s">
        <v>2230</v>
      </c>
      <c r="E1240" s="2" t="s">
        <v>2231</v>
      </c>
      <c r="F1240" s="2"/>
      <c r="G1240" s="10"/>
      <c r="H1240" s="10">
        <v>21</v>
      </c>
      <c r="I1240" s="10">
        <v>14</v>
      </c>
      <c r="J1240" s="13">
        <v>1.0000000000000001E-9</v>
      </c>
      <c r="K1240" s="10" t="s">
        <v>2233</v>
      </c>
      <c r="L1240" s="10"/>
      <c r="M1240" s="10">
        <f>($V$5/(Table414[[#This Row],[modified  Half Life]]*Table414[[#This Row],[Order of Magnatude]]))</f>
        <v>0</v>
      </c>
      <c r="N1240" s="10"/>
      <c r="O1240" s="10"/>
      <c r="P1240" s="10"/>
      <c r="Q1240" s="10"/>
      <c r="R1240" s="10"/>
    </row>
    <row r="1241" spans="1:18" x14ac:dyDescent="0.25">
      <c r="A1241" s="10">
        <v>62</v>
      </c>
      <c r="B1241" s="10">
        <v>78</v>
      </c>
      <c r="C1241" s="10">
        <v>140</v>
      </c>
      <c r="D1241" s="10" t="s">
        <v>2230</v>
      </c>
      <c r="E1241" s="2">
        <v>3172.1</v>
      </c>
      <c r="F1241" s="2" t="s">
        <v>6066</v>
      </c>
      <c r="G1241" s="10"/>
      <c r="H1241" s="10">
        <v>19.399999999999999</v>
      </c>
      <c r="I1241" s="10">
        <v>7</v>
      </c>
      <c r="J1241" s="13">
        <v>1.0000000000000001E-9</v>
      </c>
      <c r="K1241" s="10">
        <v>-44</v>
      </c>
      <c r="L1241" s="10"/>
      <c r="M1241" s="10">
        <f>($V$5/(Table414[[#This Row],[modified  Half Life]]*Table414[[#This Row],[Order of Magnatude]]))</f>
        <v>0</v>
      </c>
      <c r="N1241" s="10"/>
      <c r="O1241" s="10"/>
      <c r="P1241" s="10"/>
      <c r="Q1241" s="10"/>
      <c r="R1241" s="10"/>
    </row>
    <row r="1242" spans="1:18" x14ac:dyDescent="0.25">
      <c r="A1242" s="10">
        <v>62</v>
      </c>
      <c r="B1242" s="10">
        <v>78</v>
      </c>
      <c r="C1242" s="10">
        <v>140</v>
      </c>
      <c r="D1242" s="10" t="s">
        <v>2230</v>
      </c>
      <c r="E1242" s="2">
        <v>3172.1</v>
      </c>
      <c r="F1242" s="2" t="s">
        <v>6066</v>
      </c>
      <c r="G1242" s="10"/>
      <c r="H1242" s="10">
        <v>19.399999999999999</v>
      </c>
      <c r="I1242" s="10">
        <v>7</v>
      </c>
      <c r="J1242" s="13">
        <v>1.0000000000000001E-9</v>
      </c>
      <c r="K1242" s="10">
        <v>202.6</v>
      </c>
      <c r="L1242" s="10">
        <v>2</v>
      </c>
      <c r="M1242" s="10">
        <f>($V$5/(Table414[[#This Row],[modified  Half Life]]*Table414[[#This Row],[Order of Magnatude]]))</f>
        <v>0</v>
      </c>
      <c r="N1242" s="10"/>
      <c r="O1242" s="10"/>
      <c r="P1242" s="10"/>
      <c r="Q1242" s="10"/>
      <c r="R1242" s="10"/>
    </row>
    <row r="1243" spans="1:18" x14ac:dyDescent="0.25">
      <c r="A1243" s="10">
        <v>62</v>
      </c>
      <c r="B1243" s="10">
        <v>78</v>
      </c>
      <c r="C1243" s="10">
        <v>140</v>
      </c>
      <c r="D1243" s="10" t="s">
        <v>2230</v>
      </c>
      <c r="E1243" s="2">
        <v>3652.8</v>
      </c>
      <c r="F1243" s="2" t="s">
        <v>6065</v>
      </c>
      <c r="G1243" s="10"/>
      <c r="H1243" s="10">
        <v>15.2</v>
      </c>
      <c r="I1243" s="10">
        <v>21</v>
      </c>
      <c r="J1243" s="13">
        <v>1.0000000000000001E-9</v>
      </c>
      <c r="K1243" s="10">
        <v>441.9</v>
      </c>
      <c r="L1243" s="10">
        <v>1</v>
      </c>
      <c r="M1243" s="10">
        <f>($V$5/(Table414[[#This Row],[modified  Half Life]]*Table414[[#This Row],[Order of Magnatude]]))</f>
        <v>0</v>
      </c>
      <c r="N1243" s="10"/>
      <c r="O1243" s="10"/>
      <c r="P1243" s="10"/>
      <c r="Q1243" s="10"/>
      <c r="R1243" s="10"/>
    </row>
    <row r="1244" spans="1:18" x14ac:dyDescent="0.25">
      <c r="A1244" s="10">
        <v>62</v>
      </c>
      <c r="B1244" s="10">
        <v>80</v>
      </c>
      <c r="C1244" s="10">
        <v>142</v>
      </c>
      <c r="D1244" s="10" t="s">
        <v>2230</v>
      </c>
      <c r="E1244" s="2">
        <v>2372.1</v>
      </c>
      <c r="F1244" s="2" t="s">
        <v>6066</v>
      </c>
      <c r="G1244" s="10"/>
      <c r="H1244" s="10">
        <v>480</v>
      </c>
      <c r="I1244" s="10">
        <v>60</v>
      </c>
      <c r="J1244" s="13">
        <v>1.0000000000000001E-9</v>
      </c>
      <c r="K1244" s="10">
        <v>275.10000000000002</v>
      </c>
      <c r="L1244" s="10"/>
      <c r="M1244" s="10">
        <f>($V$5/(Table414[[#This Row],[modified  Half Life]]*Table414[[#This Row],[Order of Magnatude]]))</f>
        <v>0</v>
      </c>
      <c r="N1244" s="10"/>
      <c r="O1244" s="10"/>
      <c r="P1244" s="10"/>
      <c r="Q1244" s="10"/>
      <c r="R1244" s="10"/>
    </row>
    <row r="1245" spans="1:18" x14ac:dyDescent="0.25">
      <c r="A1245" s="11">
        <v>62</v>
      </c>
      <c r="B1245" s="11">
        <v>80</v>
      </c>
      <c r="C1245" s="11">
        <v>142</v>
      </c>
      <c r="D1245" s="11" t="s">
        <v>2230</v>
      </c>
      <c r="E1245" s="2">
        <v>2372.1</v>
      </c>
      <c r="F1245" s="2" t="s">
        <v>6066</v>
      </c>
      <c r="G1245" s="11"/>
      <c r="H1245" s="11">
        <v>480</v>
      </c>
      <c r="I1245" s="11">
        <v>60</v>
      </c>
      <c r="J1245" s="12">
        <v>1.0000000000000001E-9</v>
      </c>
      <c r="K1245" s="11">
        <v>336</v>
      </c>
      <c r="L1245" s="11"/>
      <c r="M1245" s="11">
        <f>($V$5/(Table414[[#This Row],[modified  Half Life]]*Table414[[#This Row],[Order of Magnatude]]))</f>
        <v>0</v>
      </c>
      <c r="N1245" s="11"/>
      <c r="O1245" s="11"/>
      <c r="P1245" s="11"/>
      <c r="Q1245" s="11"/>
      <c r="R1245" s="11"/>
    </row>
    <row r="1246" spans="1:18" x14ac:dyDescent="0.25">
      <c r="A1246" s="10">
        <v>62</v>
      </c>
      <c r="B1246" s="10">
        <v>80</v>
      </c>
      <c r="C1246" s="10">
        <v>142</v>
      </c>
      <c r="D1246" s="10" t="s">
        <v>2230</v>
      </c>
      <c r="E1246" s="2">
        <v>3662.2</v>
      </c>
      <c r="F1246" s="2" t="s">
        <v>6070</v>
      </c>
      <c r="G1246" s="10"/>
      <c r="H1246" s="10">
        <v>480</v>
      </c>
      <c r="I1246" s="10">
        <v>60</v>
      </c>
      <c r="J1246" s="13">
        <v>1.0000000000000001E-9</v>
      </c>
      <c r="K1246" s="10">
        <v>1290.3</v>
      </c>
      <c r="L1246" s="10"/>
      <c r="M1246" s="10">
        <f>($V$5/(Table414[[#This Row],[modified  Half Life]]*Table414[[#This Row],[Order of Magnatude]]))</f>
        <v>0</v>
      </c>
      <c r="N1246" s="10"/>
      <c r="O1246" s="10"/>
      <c r="P1246" s="10"/>
      <c r="Q1246" s="10"/>
      <c r="R1246" s="10"/>
    </row>
    <row r="1247" spans="1:18" x14ac:dyDescent="0.25">
      <c r="A1247" s="10">
        <v>62</v>
      </c>
      <c r="B1247" s="10">
        <v>80</v>
      </c>
      <c r="C1247" s="10">
        <v>142</v>
      </c>
      <c r="D1247" s="10" t="s">
        <v>2230</v>
      </c>
      <c r="E1247" s="2">
        <v>3662.2</v>
      </c>
      <c r="F1247" s="2" t="s">
        <v>6070</v>
      </c>
      <c r="G1247" s="10"/>
      <c r="H1247" s="10">
        <v>142.1</v>
      </c>
      <c r="I1247" s="10">
        <v>28</v>
      </c>
      <c r="J1247" s="13">
        <v>1.0000000000000001E-9</v>
      </c>
      <c r="K1247" s="10">
        <v>24.1</v>
      </c>
      <c r="L1247" s="10">
        <v>3</v>
      </c>
      <c r="M1247" s="10">
        <f>($V$5/(Table414[[#This Row],[modified  Half Life]]*Table414[[#This Row],[Order of Magnatude]]))</f>
        <v>0</v>
      </c>
      <c r="N1247" s="10"/>
      <c r="O1247" s="10"/>
      <c r="P1247" s="10"/>
      <c r="Q1247" s="10"/>
      <c r="R1247" s="10"/>
    </row>
    <row r="1248" spans="1:18" x14ac:dyDescent="0.25">
      <c r="A1248" s="11">
        <v>62</v>
      </c>
      <c r="B1248" s="11">
        <v>80</v>
      </c>
      <c r="C1248" s="11">
        <v>142</v>
      </c>
      <c r="D1248" s="11" t="s">
        <v>2230</v>
      </c>
      <c r="E1248" s="2">
        <v>3662.2</v>
      </c>
      <c r="F1248" s="2" t="s">
        <v>6070</v>
      </c>
      <c r="G1248" s="11"/>
      <c r="H1248" s="11">
        <v>142.1</v>
      </c>
      <c r="I1248" s="11">
        <v>28</v>
      </c>
      <c r="J1248" s="12">
        <v>1.0000000000000001E-9</v>
      </c>
      <c r="K1248" s="11">
        <v>580.70000000000005</v>
      </c>
      <c r="L1248" s="11" t="s">
        <v>3186</v>
      </c>
      <c r="M1248" s="11">
        <f>($V$5/(Table414[[#This Row],[modified  Half Life]]*Table414[[#This Row],[Order of Magnatude]]))</f>
        <v>0</v>
      </c>
      <c r="N1248" s="11"/>
      <c r="O1248" s="11"/>
      <c r="P1248" s="11"/>
      <c r="Q1248" s="11"/>
      <c r="R1248" s="11"/>
    </row>
    <row r="1249" spans="1:18" x14ac:dyDescent="0.25">
      <c r="A1249" s="10">
        <v>62</v>
      </c>
      <c r="B1249" s="10">
        <v>82</v>
      </c>
      <c r="C1249" s="10">
        <v>144</v>
      </c>
      <c r="D1249" s="10" t="s">
        <v>2230</v>
      </c>
      <c r="E1249" s="2">
        <v>2323.6</v>
      </c>
      <c r="F1249" s="2" t="s">
        <v>6073</v>
      </c>
      <c r="G1249" s="10"/>
      <c r="H1249" s="10">
        <v>880</v>
      </c>
      <c r="I1249" s="10">
        <v>25</v>
      </c>
      <c r="J1249" s="13">
        <v>1.0000000000000001E-9</v>
      </c>
      <c r="K1249" s="10">
        <v>132.6</v>
      </c>
      <c r="L1249" s="10">
        <v>1</v>
      </c>
      <c r="M1249" s="10">
        <f>($V$5/(Table414[[#This Row],[modified  Half Life]]*Table414[[#This Row],[Order of Magnatude]]))</f>
        <v>0</v>
      </c>
      <c r="N1249" s="10"/>
      <c r="O1249" s="10"/>
      <c r="P1249" s="10"/>
      <c r="Q1249" s="10"/>
      <c r="R1249" s="10"/>
    </row>
    <row r="1250" spans="1:18" x14ac:dyDescent="0.25">
      <c r="A1250" s="11">
        <v>62</v>
      </c>
      <c r="B1250" s="11">
        <v>83</v>
      </c>
      <c r="C1250" s="11">
        <v>145</v>
      </c>
      <c r="D1250" s="11" t="s">
        <v>2230</v>
      </c>
      <c r="E1250" s="2">
        <v>8815</v>
      </c>
      <c r="F1250" s="2"/>
      <c r="G1250" s="11"/>
      <c r="H1250" s="11">
        <v>13.1</v>
      </c>
      <c r="I1250" s="11">
        <v>18</v>
      </c>
      <c r="J1250" s="12">
        <v>1.0000000000000001E-9</v>
      </c>
      <c r="K1250" s="11">
        <v>1105</v>
      </c>
      <c r="L1250" s="11">
        <v>2</v>
      </c>
      <c r="M1250" s="11">
        <f>($V$5/(Table414[[#This Row],[modified  Half Life]]*Table414[[#This Row],[Order of Magnatude]]))</f>
        <v>0</v>
      </c>
      <c r="N1250" s="11"/>
      <c r="O1250" s="11"/>
      <c r="P1250" s="11"/>
      <c r="Q1250" s="11"/>
      <c r="R1250" s="11"/>
    </row>
    <row r="1251" spans="1:18" x14ac:dyDescent="0.25">
      <c r="A1251" s="11">
        <v>62</v>
      </c>
      <c r="B1251" s="11">
        <v>86</v>
      </c>
      <c r="C1251" s="11">
        <v>148</v>
      </c>
      <c r="D1251" s="11" t="s">
        <v>2230</v>
      </c>
      <c r="E1251" s="2">
        <v>6694.32</v>
      </c>
      <c r="F1251" s="2" t="s">
        <v>6088</v>
      </c>
      <c r="G1251" s="11"/>
      <c r="H1251" s="11">
        <v>32</v>
      </c>
      <c r="I1251" s="11">
        <v>3</v>
      </c>
      <c r="J1251" s="12">
        <v>1.0000000000000001E-9</v>
      </c>
      <c r="K1251" s="11">
        <v>101.5</v>
      </c>
      <c r="L1251" s="11">
        <v>1</v>
      </c>
      <c r="M1251" s="11">
        <f>($V$5/(Table414[[#This Row],[modified  Half Life]]*Table414[[#This Row],[Order of Magnatude]]))</f>
        <v>0</v>
      </c>
      <c r="N1251" s="11"/>
      <c r="O1251" s="11"/>
      <c r="P1251" s="11"/>
      <c r="Q1251" s="11"/>
      <c r="R1251" s="11"/>
    </row>
    <row r="1252" spans="1:18" x14ac:dyDescent="0.25">
      <c r="A1252" s="10">
        <v>62</v>
      </c>
      <c r="B1252" s="10">
        <v>86</v>
      </c>
      <c r="C1252" s="10">
        <v>148</v>
      </c>
      <c r="D1252" s="10" t="s">
        <v>2230</v>
      </c>
      <c r="E1252" s="2">
        <v>6694.32</v>
      </c>
      <c r="F1252" s="2" t="s">
        <v>6088</v>
      </c>
      <c r="G1252" s="10"/>
      <c r="H1252" s="10">
        <v>32</v>
      </c>
      <c r="I1252" s="10">
        <v>3</v>
      </c>
      <c r="J1252" s="13">
        <v>1.0000000000000001E-9</v>
      </c>
      <c r="K1252" s="10">
        <v>217.3</v>
      </c>
      <c r="L1252" s="10">
        <v>1</v>
      </c>
      <c r="M1252" s="10">
        <f>($V$5/(Table414[[#This Row],[modified  Half Life]]*Table414[[#This Row],[Order of Magnatude]]))</f>
        <v>0</v>
      </c>
      <c r="N1252" s="10"/>
      <c r="O1252" s="10"/>
      <c r="P1252" s="10"/>
      <c r="Q1252" s="10"/>
      <c r="R1252" s="10"/>
    </row>
    <row r="1253" spans="1:18" x14ac:dyDescent="0.25">
      <c r="A1253" s="11">
        <v>62</v>
      </c>
      <c r="B1253" s="11">
        <v>86</v>
      </c>
      <c r="C1253" s="11">
        <v>148</v>
      </c>
      <c r="D1253" s="11" t="s">
        <v>2230</v>
      </c>
      <c r="E1253" s="2">
        <v>6694.32</v>
      </c>
      <c r="F1253" s="2" t="s">
        <v>6088</v>
      </c>
      <c r="G1253" s="11"/>
      <c r="H1253" s="11">
        <v>32</v>
      </c>
      <c r="I1253" s="11">
        <v>3</v>
      </c>
      <c r="J1253" s="12">
        <v>1.0000000000000001E-9</v>
      </c>
      <c r="K1253" s="11">
        <v>302</v>
      </c>
      <c r="L1253" s="11">
        <v>2</v>
      </c>
      <c r="M1253" s="11">
        <f>($V$5/(Table414[[#This Row],[modified  Half Life]]*Table414[[#This Row],[Order of Magnatude]]))</f>
        <v>0</v>
      </c>
      <c r="N1253" s="11"/>
      <c r="O1253" s="11"/>
      <c r="P1253" s="11"/>
      <c r="Q1253" s="11"/>
      <c r="R1253" s="11"/>
    </row>
    <row r="1254" spans="1:18" x14ac:dyDescent="0.25">
      <c r="A1254" s="10">
        <v>62</v>
      </c>
      <c r="B1254" s="10">
        <v>89</v>
      </c>
      <c r="C1254" s="10">
        <v>151</v>
      </c>
      <c r="D1254" s="10" t="s">
        <v>2230</v>
      </c>
      <c r="E1254" s="2">
        <v>261.13</v>
      </c>
      <c r="F1254" s="2" t="s">
        <v>6066</v>
      </c>
      <c r="G1254" s="10"/>
      <c r="H1254" s="10">
        <v>78</v>
      </c>
      <c r="I1254" s="10">
        <v>1</v>
      </c>
      <c r="J1254" s="13">
        <v>1.0000000000000001E-9</v>
      </c>
      <c r="K1254" s="10">
        <v>25.71</v>
      </c>
      <c r="L1254" s="10">
        <v>1</v>
      </c>
      <c r="M1254" s="10">
        <f>($V$5/(Table414[[#This Row],[modified  Half Life]]*Table414[[#This Row],[Order of Magnatude]]))</f>
        <v>0</v>
      </c>
      <c r="N1254" s="10"/>
      <c r="O1254" s="10"/>
      <c r="P1254" s="10"/>
      <c r="Q1254" s="10"/>
      <c r="R1254" s="10"/>
    </row>
    <row r="1255" spans="1:18" x14ac:dyDescent="0.25">
      <c r="A1255" s="11">
        <v>62</v>
      </c>
      <c r="B1255" s="11">
        <v>89</v>
      </c>
      <c r="C1255" s="11">
        <v>151</v>
      </c>
      <c r="D1255" s="11" t="s">
        <v>2230</v>
      </c>
      <c r="E1255" s="2">
        <v>4.8209999999999997</v>
      </c>
      <c r="F1255" s="2" t="s">
        <v>6065</v>
      </c>
      <c r="G1255" s="11"/>
      <c r="H1255" s="11">
        <v>35</v>
      </c>
      <c r="I1255" s="11">
        <v>1</v>
      </c>
      <c r="J1255" s="12">
        <v>1.0000000000000001E-9</v>
      </c>
      <c r="K1255" s="11">
        <v>4.8209999999999997</v>
      </c>
      <c r="L1255" s="11">
        <v>3</v>
      </c>
      <c r="M1255" s="11">
        <f>($V$5/(Table414[[#This Row],[modified  Half Life]]*Table414[[#This Row],[Order of Magnatude]]))</f>
        <v>0</v>
      </c>
      <c r="N1255" s="11"/>
      <c r="O1255" s="11"/>
      <c r="P1255" s="11"/>
      <c r="Q1255" s="11"/>
      <c r="R1255" s="11"/>
    </row>
    <row r="1256" spans="1:18" x14ac:dyDescent="0.25">
      <c r="A1256" s="10">
        <v>62</v>
      </c>
      <c r="B1256" s="10">
        <v>94</v>
      </c>
      <c r="C1256" s="10">
        <v>156</v>
      </c>
      <c r="D1256" s="10" t="s">
        <v>2230</v>
      </c>
      <c r="E1256" s="2">
        <v>1397.55</v>
      </c>
      <c r="F1256" s="2" t="s">
        <v>6077</v>
      </c>
      <c r="G1256" s="10"/>
      <c r="H1256" s="10">
        <v>185</v>
      </c>
      <c r="I1256" s="10">
        <v>7</v>
      </c>
      <c r="J1256" s="13">
        <v>1.0000000000000001E-9</v>
      </c>
      <c r="K1256" s="10">
        <v>1147.8399999999999</v>
      </c>
      <c r="L1256" s="10">
        <v>10</v>
      </c>
      <c r="M1256" s="10">
        <f>($V$5/(Table414[[#This Row],[modified  Half Life]]*Table414[[#This Row],[Order of Magnatude]]))</f>
        <v>0</v>
      </c>
      <c r="N1256" s="10"/>
      <c r="O1256" s="10"/>
      <c r="P1256" s="10"/>
      <c r="Q1256" s="10"/>
      <c r="R1256" s="10"/>
    </row>
    <row r="1257" spans="1:18" x14ac:dyDescent="0.25">
      <c r="A1257" s="11">
        <v>62</v>
      </c>
      <c r="B1257" s="11">
        <v>94</v>
      </c>
      <c r="C1257" s="11">
        <v>156</v>
      </c>
      <c r="D1257" s="11" t="s">
        <v>2230</v>
      </c>
      <c r="E1257" s="2">
        <v>1397.55</v>
      </c>
      <c r="F1257" s="2" t="s">
        <v>6077</v>
      </c>
      <c r="G1257" s="11"/>
      <c r="H1257" s="11">
        <v>185</v>
      </c>
      <c r="I1257" s="11">
        <v>7</v>
      </c>
      <c r="J1257" s="12">
        <v>1.0000000000000001E-9</v>
      </c>
      <c r="K1257" s="11">
        <v>376.75</v>
      </c>
      <c r="L1257" s="11">
        <v>10</v>
      </c>
      <c r="M1257" s="11">
        <f>($V$5/(Table414[[#This Row],[modified  Half Life]]*Table414[[#This Row],[Order of Magnatude]]))</f>
        <v>0</v>
      </c>
      <c r="N1257" s="11"/>
      <c r="O1257" s="11"/>
      <c r="P1257" s="11"/>
      <c r="Q1257" s="11"/>
      <c r="R1257" s="11"/>
    </row>
    <row r="1258" spans="1:18" x14ac:dyDescent="0.25">
      <c r="A1258" s="10">
        <v>62</v>
      </c>
      <c r="B1258" s="10">
        <v>94</v>
      </c>
      <c r="C1258" s="10">
        <v>156</v>
      </c>
      <c r="D1258" s="10" t="s">
        <v>2230</v>
      </c>
      <c r="E1258" s="2">
        <v>1397.55</v>
      </c>
      <c r="F1258" s="2" t="s">
        <v>6077</v>
      </c>
      <c r="G1258" s="10"/>
      <c r="H1258" s="10">
        <v>185</v>
      </c>
      <c r="I1258" s="10">
        <v>7</v>
      </c>
      <c r="J1258" s="13">
        <v>1.0000000000000001E-9</v>
      </c>
      <c r="K1258" s="10">
        <v>880.39</v>
      </c>
      <c r="L1258" s="10">
        <v>10</v>
      </c>
      <c r="M1258" s="10">
        <f>($V$5/(Table414[[#This Row],[modified  Half Life]]*Table414[[#This Row],[Order of Magnatude]]))</f>
        <v>0</v>
      </c>
      <c r="N1258" s="10"/>
      <c r="O1258" s="10"/>
      <c r="P1258" s="10"/>
      <c r="Q1258" s="10"/>
      <c r="R1258" s="10"/>
    </row>
    <row r="1259" spans="1:18" x14ac:dyDescent="0.25">
      <c r="A1259" s="11">
        <v>62</v>
      </c>
      <c r="B1259" s="11">
        <v>96</v>
      </c>
      <c r="C1259" s="11">
        <v>158</v>
      </c>
      <c r="D1259" s="11" t="s">
        <v>2230</v>
      </c>
      <c r="E1259" s="2">
        <v>1279.7</v>
      </c>
      <c r="F1259" s="2" t="s">
        <v>6076</v>
      </c>
      <c r="G1259" s="11"/>
      <c r="H1259" s="11">
        <v>74</v>
      </c>
      <c r="I1259" s="11">
        <v>6</v>
      </c>
      <c r="J1259" s="12">
        <v>1.0000000000000001E-9</v>
      </c>
      <c r="K1259" s="11">
        <v>1039.4000000000001</v>
      </c>
      <c r="L1259" s="11">
        <v>1</v>
      </c>
      <c r="M1259" s="11">
        <f>($V$5/(Table414[[#This Row],[modified  Half Life]]*Table414[[#This Row],[Order of Magnatude]]))</f>
        <v>0</v>
      </c>
      <c r="N1259" s="11"/>
      <c r="O1259" s="11"/>
      <c r="P1259" s="11"/>
      <c r="Q1259" s="11"/>
      <c r="R1259" s="11"/>
    </row>
    <row r="1260" spans="1:18" x14ac:dyDescent="0.25">
      <c r="A1260" s="10">
        <v>62</v>
      </c>
      <c r="B1260" s="10">
        <v>96</v>
      </c>
      <c r="C1260" s="10">
        <v>158</v>
      </c>
      <c r="D1260" s="10" t="s">
        <v>2230</v>
      </c>
      <c r="E1260" s="2">
        <v>1279.7</v>
      </c>
      <c r="F1260" s="2" t="s">
        <v>6076</v>
      </c>
      <c r="G1260" s="10"/>
      <c r="H1260" s="10">
        <v>74</v>
      </c>
      <c r="I1260" s="10">
        <v>6</v>
      </c>
      <c r="J1260" s="13">
        <v>1.0000000000000001E-9</v>
      </c>
      <c r="K1260" s="10">
        <v>781.3</v>
      </c>
      <c r="L1260" s="10">
        <v>2</v>
      </c>
      <c r="M1260" s="10">
        <f>($V$5/(Table414[[#This Row],[modified  Half Life]]*Table414[[#This Row],[Order of Magnatude]]))</f>
        <v>0</v>
      </c>
      <c r="N1260" s="10"/>
      <c r="O1260" s="10"/>
      <c r="P1260" s="10"/>
      <c r="Q1260" s="10"/>
      <c r="R1260" s="10"/>
    </row>
    <row r="1261" spans="1:18" x14ac:dyDescent="0.25">
      <c r="A1261" s="10">
        <v>62</v>
      </c>
      <c r="B1261" s="10">
        <v>97</v>
      </c>
      <c r="C1261" s="10">
        <v>159</v>
      </c>
      <c r="D1261" s="10" t="s">
        <v>2230</v>
      </c>
      <c r="E1261" s="2">
        <v>1275.9000000000001</v>
      </c>
      <c r="F1261" s="2" t="s">
        <v>6082</v>
      </c>
      <c r="G1261" s="10"/>
      <c r="H1261" s="10">
        <v>83</v>
      </c>
      <c r="I1261" s="10">
        <v>33</v>
      </c>
      <c r="J1261" s="13">
        <v>1.0000000000000001E-9</v>
      </c>
      <c r="K1261" s="10">
        <v>869.6</v>
      </c>
      <c r="L1261" s="10">
        <v>8</v>
      </c>
      <c r="M1261" s="10">
        <f>($V$5/(Table414[[#This Row],[modified  Half Life]]*Table414[[#This Row],[Order of Magnatude]]))</f>
        <v>0</v>
      </c>
      <c r="N1261" s="10"/>
      <c r="O1261" s="10"/>
      <c r="P1261" s="10"/>
      <c r="Q1261" s="10"/>
      <c r="R1261" s="10"/>
    </row>
    <row r="1262" spans="1:18" x14ac:dyDescent="0.25">
      <c r="A1262" s="10">
        <v>62</v>
      </c>
      <c r="B1262" s="10">
        <v>98</v>
      </c>
      <c r="C1262" s="10">
        <v>160</v>
      </c>
      <c r="D1262" s="10" t="s">
        <v>2230</v>
      </c>
      <c r="E1262" s="2">
        <v>1361.3</v>
      </c>
      <c r="F1262" s="2" t="s">
        <v>6066</v>
      </c>
      <c r="G1262" s="10"/>
      <c r="H1262" s="10">
        <v>120</v>
      </c>
      <c r="I1262" s="10">
        <v>46</v>
      </c>
      <c r="J1262" s="13">
        <v>1.0000000000000001E-9</v>
      </c>
      <c r="K1262" s="10">
        <v>1128.2</v>
      </c>
      <c r="L1262" s="10">
        <v>2</v>
      </c>
      <c r="M1262" s="10">
        <f>($V$5/(Table414[[#This Row],[modified  Half Life]]*Table414[[#This Row],[Order of Magnatude]]))</f>
        <v>0</v>
      </c>
      <c r="N1262" s="10"/>
      <c r="O1262" s="10"/>
      <c r="P1262" s="10"/>
      <c r="Q1262" s="10"/>
      <c r="R1262" s="10"/>
    </row>
    <row r="1263" spans="1:18" x14ac:dyDescent="0.25">
      <c r="A1263" s="10">
        <v>62</v>
      </c>
      <c r="B1263" s="10">
        <v>98</v>
      </c>
      <c r="C1263" s="10">
        <v>160</v>
      </c>
      <c r="D1263" s="10" t="s">
        <v>2230</v>
      </c>
      <c r="E1263" s="2">
        <v>2757.6</v>
      </c>
      <c r="F1263" s="2" t="s">
        <v>6079</v>
      </c>
      <c r="G1263" s="10"/>
      <c r="H1263" s="10">
        <v>120</v>
      </c>
      <c r="I1263" s="10">
        <v>46</v>
      </c>
      <c r="J1263" s="13">
        <v>1.0000000000000001E-9</v>
      </c>
      <c r="K1263" s="10">
        <v>878</v>
      </c>
      <c r="L1263" s="10">
        <v>2</v>
      </c>
      <c r="M1263" s="10">
        <f>($V$5/(Table414[[#This Row],[modified  Half Life]]*Table414[[#This Row],[Order of Magnatude]]))</f>
        <v>0</v>
      </c>
      <c r="N1263" s="10"/>
      <c r="O1263" s="10"/>
      <c r="P1263" s="10"/>
      <c r="Q1263" s="10"/>
      <c r="R1263" s="10"/>
    </row>
    <row r="1264" spans="1:18" x14ac:dyDescent="0.25">
      <c r="A1264" s="11">
        <v>50</v>
      </c>
      <c r="B1264" s="11">
        <v>61</v>
      </c>
      <c r="C1264" s="11">
        <v>111</v>
      </c>
      <c r="D1264" s="11" t="s">
        <v>1238</v>
      </c>
      <c r="E1264" s="2">
        <v>978.6</v>
      </c>
      <c r="F1264" s="2" t="s">
        <v>6065</v>
      </c>
      <c r="G1264" s="11"/>
      <c r="H1264" s="11">
        <v>10</v>
      </c>
      <c r="I1264" s="11">
        <v>5</v>
      </c>
      <c r="J1264" s="12">
        <v>1.0000000000000001E-9</v>
      </c>
      <c r="K1264" s="11">
        <v>978.6</v>
      </c>
      <c r="L1264" s="11">
        <v>3</v>
      </c>
      <c r="M1264" s="11">
        <f>($V$5/(Table414[[#This Row],[modified  Half Life]]*Table414[[#This Row],[Order of Magnatude]]))</f>
        <v>0</v>
      </c>
      <c r="N1264" s="11"/>
      <c r="O1264" s="11"/>
      <c r="P1264" s="11"/>
      <c r="Q1264" s="11"/>
      <c r="R1264" s="11"/>
    </row>
    <row r="1265" spans="1:18" x14ac:dyDescent="0.25">
      <c r="A1265" s="11">
        <v>50</v>
      </c>
      <c r="B1265" s="11">
        <v>62</v>
      </c>
      <c r="C1265" s="11">
        <v>112</v>
      </c>
      <c r="D1265" s="11" t="s">
        <v>1238</v>
      </c>
      <c r="E1265" s="2">
        <v>2549.2199999999998</v>
      </c>
      <c r="F1265" s="2" t="s">
        <v>6082</v>
      </c>
      <c r="G1265" s="11"/>
      <c r="H1265" s="11">
        <v>13.72</v>
      </c>
      <c r="I1265" s="11">
        <v>10</v>
      </c>
      <c r="J1265" s="12">
        <v>1.0000000000000001E-9</v>
      </c>
      <c r="K1265" s="11">
        <v>301.83999999999997</v>
      </c>
      <c r="L1265" s="11">
        <v>13</v>
      </c>
      <c r="M1265" s="11">
        <f>($V$5/(Table414[[#This Row],[modified  Half Life]]*Table414[[#This Row],[Order of Magnatude]]))</f>
        <v>0</v>
      </c>
      <c r="N1265" s="11"/>
      <c r="O1265" s="11"/>
      <c r="P1265" s="11"/>
      <c r="Q1265" s="11"/>
      <c r="R1265" s="11"/>
    </row>
    <row r="1266" spans="1:18" x14ac:dyDescent="0.25">
      <c r="A1266" s="10">
        <v>50</v>
      </c>
      <c r="B1266" s="10">
        <v>63</v>
      </c>
      <c r="C1266" s="10">
        <v>113</v>
      </c>
      <c r="D1266" s="10" t="s">
        <v>1238</v>
      </c>
      <c r="E1266" s="2">
        <v>738.4</v>
      </c>
      <c r="F1266" s="2" t="s">
        <v>6065</v>
      </c>
      <c r="G1266" s="10"/>
      <c r="H1266" s="10">
        <v>86</v>
      </c>
      <c r="I1266" s="10">
        <v>2</v>
      </c>
      <c r="J1266" s="13">
        <v>1.0000000000000001E-9</v>
      </c>
      <c r="K1266" s="10">
        <v>661</v>
      </c>
      <c r="L1266" s="10">
        <v>3</v>
      </c>
      <c r="M1266" s="10">
        <f>($V$5/(Table414[[#This Row],[modified  Half Life]]*Table414[[#This Row],[Order of Magnatude]]))</f>
        <v>0</v>
      </c>
      <c r="N1266" s="10"/>
      <c r="O1266" s="10"/>
      <c r="P1266" s="10"/>
      <c r="Q1266" s="10"/>
      <c r="R1266" s="10"/>
    </row>
    <row r="1267" spans="1:18" x14ac:dyDescent="0.25">
      <c r="A1267" s="11">
        <v>50</v>
      </c>
      <c r="B1267" s="11">
        <v>64</v>
      </c>
      <c r="C1267" s="11">
        <v>114</v>
      </c>
      <c r="D1267" s="11" t="s">
        <v>1238</v>
      </c>
      <c r="E1267" s="2">
        <v>3087.37</v>
      </c>
      <c r="F1267" s="2" t="s">
        <v>6070</v>
      </c>
      <c r="G1267" s="11"/>
      <c r="H1267" s="11">
        <v>733</v>
      </c>
      <c r="I1267" s="11">
        <v>14</v>
      </c>
      <c r="J1267" s="12">
        <v>1.0000000000000001E-9</v>
      </c>
      <c r="K1267" s="11">
        <v>272.3</v>
      </c>
      <c r="L1267" s="11">
        <v>1</v>
      </c>
      <c r="M1267" s="11">
        <f>($V$5/(Table414[[#This Row],[modified  Half Life]]*Table414[[#This Row],[Order of Magnatude]]))</f>
        <v>0</v>
      </c>
      <c r="N1267" s="11"/>
      <c r="O1267" s="11"/>
      <c r="P1267" s="11"/>
      <c r="Q1267" s="11"/>
      <c r="R1267" s="11"/>
    </row>
    <row r="1268" spans="1:18" x14ac:dyDescent="0.25">
      <c r="A1268" s="10">
        <v>50</v>
      </c>
      <c r="B1268" s="10">
        <v>66</v>
      </c>
      <c r="C1268" s="10">
        <v>116</v>
      </c>
      <c r="D1268" s="10" t="s">
        <v>1238</v>
      </c>
      <c r="E1268" s="2">
        <v>2365.9749999999999</v>
      </c>
      <c r="F1268" s="2" t="s">
        <v>6088</v>
      </c>
      <c r="G1268" s="10"/>
      <c r="H1268" s="10">
        <v>348</v>
      </c>
      <c r="I1268" s="10">
        <v>19</v>
      </c>
      <c r="J1268" s="13">
        <v>1.0000000000000001E-9</v>
      </c>
      <c r="K1268" s="10">
        <v>1072.3699999999999</v>
      </c>
      <c r="L1268" s="10">
        <v>3</v>
      </c>
      <c r="M1268" s="10">
        <f>($V$5/(Table414[[#This Row],[modified  Half Life]]*Table414[[#This Row],[Order of Magnatude]]))</f>
        <v>0</v>
      </c>
      <c r="N1268" s="10"/>
      <c r="O1268" s="10"/>
      <c r="P1268" s="10"/>
      <c r="Q1268" s="10"/>
      <c r="R1268" s="10"/>
    </row>
    <row r="1269" spans="1:18" x14ac:dyDescent="0.25">
      <c r="A1269" s="10">
        <v>50</v>
      </c>
      <c r="B1269" s="10">
        <v>66</v>
      </c>
      <c r="C1269" s="10">
        <v>116</v>
      </c>
      <c r="D1269" s="10" t="s">
        <v>1238</v>
      </c>
      <c r="E1269" s="2">
        <v>2365.9749999999999</v>
      </c>
      <c r="F1269" s="2" t="s">
        <v>6088</v>
      </c>
      <c r="G1269" s="10"/>
      <c r="H1269" s="10">
        <v>833</v>
      </c>
      <c r="I1269" s="10">
        <v>30</v>
      </c>
      <c r="J1269" s="13">
        <v>1.0000000000000001E-9</v>
      </c>
      <c r="K1269" s="10">
        <v>319.10000000000002</v>
      </c>
      <c r="L1269" s="10">
        <v>1</v>
      </c>
      <c r="M1269" s="10">
        <f>($V$5/(Table414[[#This Row],[modified  Half Life]]*Table414[[#This Row],[Order of Magnatude]]))</f>
        <v>0</v>
      </c>
      <c r="N1269" s="10"/>
      <c r="O1269" s="10"/>
      <c r="P1269" s="10"/>
      <c r="Q1269" s="10"/>
      <c r="R1269" s="10"/>
    </row>
    <row r="1270" spans="1:18" x14ac:dyDescent="0.25">
      <c r="A1270" s="11">
        <v>50</v>
      </c>
      <c r="B1270" s="11">
        <v>66</v>
      </c>
      <c r="C1270" s="11">
        <v>116</v>
      </c>
      <c r="D1270" s="11" t="s">
        <v>1238</v>
      </c>
      <c r="E1270" s="2">
        <v>3547.16</v>
      </c>
      <c r="F1270" s="2" t="s">
        <v>6076</v>
      </c>
      <c r="G1270" s="11"/>
      <c r="H1270" s="11">
        <v>833</v>
      </c>
      <c r="I1270" s="11">
        <v>30</v>
      </c>
      <c r="J1270" s="12">
        <v>1.0000000000000001E-9</v>
      </c>
      <c r="K1270" s="11">
        <v>54</v>
      </c>
      <c r="L1270" s="11">
        <v>5</v>
      </c>
      <c r="M1270" s="11">
        <f>($V$5/(Table414[[#This Row],[modified  Half Life]]*Table414[[#This Row],[Order of Magnatude]]))</f>
        <v>0</v>
      </c>
      <c r="N1270" s="11"/>
      <c r="O1270" s="11"/>
      <c r="P1270" s="11"/>
      <c r="Q1270" s="11"/>
      <c r="R1270" s="11"/>
    </row>
    <row r="1271" spans="1:18" x14ac:dyDescent="0.25">
      <c r="A1271" s="10">
        <v>50</v>
      </c>
      <c r="B1271" s="10">
        <v>66</v>
      </c>
      <c r="C1271" s="10">
        <v>116</v>
      </c>
      <c r="D1271" s="10" t="s">
        <v>1238</v>
      </c>
      <c r="E1271" s="2">
        <v>3547.16</v>
      </c>
      <c r="F1271" s="2" t="s">
        <v>6076</v>
      </c>
      <c r="G1271" s="10"/>
      <c r="H1271" s="10">
        <v>348</v>
      </c>
      <c r="I1271" s="10">
        <v>19</v>
      </c>
      <c r="J1271" s="13">
        <v>1.0000000000000001E-9</v>
      </c>
      <c r="K1271" s="10">
        <v>99.802000000000007</v>
      </c>
      <c r="L1271" s="10">
        <v>11</v>
      </c>
      <c r="M1271" s="10">
        <f>($V$5/(Table414[[#This Row],[modified  Half Life]]*Table414[[#This Row],[Order of Magnatude]]))</f>
        <v>0</v>
      </c>
      <c r="N1271" s="10"/>
      <c r="O1271" s="10"/>
      <c r="P1271" s="10"/>
      <c r="Q1271" s="10"/>
      <c r="R1271" s="10"/>
    </row>
    <row r="1272" spans="1:18" x14ac:dyDescent="0.25">
      <c r="A1272" s="10">
        <v>50</v>
      </c>
      <c r="B1272" s="10">
        <v>68</v>
      </c>
      <c r="C1272" s="10">
        <v>118</v>
      </c>
      <c r="D1272" s="10" t="s">
        <v>1238</v>
      </c>
      <c r="E1272" s="2">
        <v>2321.23</v>
      </c>
      <c r="F1272" s="2" t="s">
        <v>6066</v>
      </c>
      <c r="G1272" s="10"/>
      <c r="H1272" s="10">
        <v>20.8</v>
      </c>
      <c r="I1272" s="10">
        <v>6</v>
      </c>
      <c r="J1272" s="13">
        <v>1.0000000000000001E-9</v>
      </c>
      <c r="K1272" s="10">
        <v>1091.51</v>
      </c>
      <c r="L1272" s="10">
        <v>8</v>
      </c>
      <c r="M1272" s="10">
        <f>($V$5/(Table414[[#This Row],[modified  Half Life]]*Table414[[#This Row],[Order of Magnatude]]))</f>
        <v>0</v>
      </c>
      <c r="N1272" s="10"/>
      <c r="O1272" s="10"/>
      <c r="P1272" s="10"/>
      <c r="Q1272" s="10"/>
      <c r="R1272" s="10"/>
    </row>
    <row r="1273" spans="1:18" x14ac:dyDescent="0.25">
      <c r="A1273" s="10">
        <v>50</v>
      </c>
      <c r="B1273" s="10">
        <v>68</v>
      </c>
      <c r="C1273" s="10">
        <v>118</v>
      </c>
      <c r="D1273" s="10" t="s">
        <v>1238</v>
      </c>
      <c r="E1273" s="2">
        <v>2321.23</v>
      </c>
      <c r="F1273" s="2" t="s">
        <v>6066</v>
      </c>
      <c r="G1273" s="10"/>
      <c r="H1273" s="10">
        <v>230</v>
      </c>
      <c r="I1273" s="10">
        <v>10</v>
      </c>
      <c r="J1273" s="13">
        <v>1.0000000000000001E-9</v>
      </c>
      <c r="K1273" s="10">
        <v>253.678</v>
      </c>
      <c r="L1273" s="10">
        <v>10</v>
      </c>
      <c r="M1273" s="10">
        <f>($V$5/(Table414[[#This Row],[modified  Half Life]]*Table414[[#This Row],[Order of Magnatude]]))</f>
        <v>0</v>
      </c>
      <c r="N1273" s="10"/>
      <c r="O1273" s="10"/>
      <c r="P1273" s="10"/>
      <c r="Q1273" s="10"/>
      <c r="R1273" s="10"/>
    </row>
    <row r="1274" spans="1:18" x14ac:dyDescent="0.25">
      <c r="A1274" s="10">
        <v>50</v>
      </c>
      <c r="B1274" s="10">
        <v>68</v>
      </c>
      <c r="C1274" s="10">
        <v>118</v>
      </c>
      <c r="D1274" s="10" t="s">
        <v>1238</v>
      </c>
      <c r="E1274" s="2">
        <v>2574.91</v>
      </c>
      <c r="F1274" s="2" t="s">
        <v>6066</v>
      </c>
      <c r="G1274" s="10"/>
      <c r="H1274" s="10">
        <v>20.8</v>
      </c>
      <c r="I1274" s="10">
        <v>6</v>
      </c>
      <c r="J1274" s="13">
        <v>1.0000000000000001E-9</v>
      </c>
      <c r="K1274" s="10">
        <v>40.799999999999997</v>
      </c>
      <c r="L1274" s="10">
        <v>1</v>
      </c>
      <c r="M1274" s="10">
        <f>($V$5/(Table414[[#This Row],[modified  Half Life]]*Table414[[#This Row],[Order of Magnatude]]))</f>
        <v>0</v>
      </c>
      <c r="N1274" s="10"/>
      <c r="O1274" s="10"/>
      <c r="P1274" s="10"/>
      <c r="Q1274" s="10"/>
      <c r="R1274" s="10"/>
    </row>
    <row r="1275" spans="1:18" x14ac:dyDescent="0.25">
      <c r="A1275" s="11">
        <v>50</v>
      </c>
      <c r="B1275" s="11">
        <v>69</v>
      </c>
      <c r="C1275" s="11">
        <v>119</v>
      </c>
      <c r="D1275" s="11" t="s">
        <v>1238</v>
      </c>
      <c r="E1275" s="2">
        <v>2127</v>
      </c>
      <c r="F1275" s="2" t="s">
        <v>6069</v>
      </c>
      <c r="G1275" s="11"/>
      <c r="H1275" s="11">
        <v>18.03</v>
      </c>
      <c r="I1275" s="11">
        <v>7</v>
      </c>
      <c r="J1275" s="12">
        <v>1.0000000000000001E-9</v>
      </c>
      <c r="K1275" s="11">
        <v>23.87</v>
      </c>
      <c r="L1275" s="11">
        <v>8</v>
      </c>
      <c r="M1275" s="11">
        <f>($V$5/(Table414[[#This Row],[modified  Half Life]]*Table414[[#This Row],[Order of Magnatude]]))</f>
        <v>0</v>
      </c>
      <c r="N1275" s="11"/>
      <c r="O1275" s="11"/>
      <c r="P1275" s="11"/>
      <c r="Q1275" s="11"/>
      <c r="R1275" s="11"/>
    </row>
    <row r="1276" spans="1:18" x14ac:dyDescent="0.25">
      <c r="A1276" s="10">
        <v>50</v>
      </c>
      <c r="B1276" s="10">
        <v>70</v>
      </c>
      <c r="C1276" s="10">
        <v>120</v>
      </c>
      <c r="D1276" s="10" t="s">
        <v>1238</v>
      </c>
      <c r="E1276" s="2">
        <v>2902.22</v>
      </c>
      <c r="F1276" s="2" t="s">
        <v>6083</v>
      </c>
      <c r="G1276" s="10"/>
      <c r="H1276" s="10">
        <v>30</v>
      </c>
      <c r="I1276" s="10">
        <v>3</v>
      </c>
      <c r="J1276" s="13">
        <v>1.0000000000000001E-9</v>
      </c>
      <c r="K1276" s="10">
        <v>241.7</v>
      </c>
      <c r="L1276" s="10">
        <v>1</v>
      </c>
      <c r="M1276" s="10">
        <f>($V$5/(Table414[[#This Row],[modified  Half Life]]*Table414[[#This Row],[Order of Magnatude]]))</f>
        <v>0</v>
      </c>
      <c r="N1276" s="10"/>
      <c r="O1276" s="10"/>
      <c r="P1276" s="10"/>
      <c r="Q1276" s="10"/>
      <c r="R1276" s="10"/>
    </row>
    <row r="1277" spans="1:18" x14ac:dyDescent="0.25">
      <c r="A1277" s="10">
        <v>50</v>
      </c>
      <c r="B1277" s="10">
        <v>72</v>
      </c>
      <c r="C1277" s="10">
        <v>122</v>
      </c>
      <c r="D1277" s="10" t="s">
        <v>1238</v>
      </c>
      <c r="E1277" s="2">
        <v>2765.3</v>
      </c>
      <c r="F1277" s="2" t="s">
        <v>6066</v>
      </c>
      <c r="G1277" s="10"/>
      <c r="H1277" s="10">
        <v>40</v>
      </c>
      <c r="I1277" s="10">
        <v>3</v>
      </c>
      <c r="J1277" s="13">
        <v>1.0000000000000001E-9</v>
      </c>
      <c r="K1277" s="10">
        <v>1712.8</v>
      </c>
      <c r="L1277" s="10">
        <v>5</v>
      </c>
      <c r="M1277" s="10">
        <f>($V$5/(Table414[[#This Row],[modified  Half Life]]*Table414[[#This Row],[Order of Magnatude]]))</f>
        <v>0</v>
      </c>
      <c r="N1277" s="10"/>
      <c r="O1277" s="10"/>
      <c r="P1277" s="10"/>
      <c r="Q1277" s="10"/>
      <c r="R1277" s="10"/>
    </row>
    <row r="1278" spans="1:18" x14ac:dyDescent="0.25">
      <c r="A1278" s="11">
        <v>50</v>
      </c>
      <c r="B1278" s="11">
        <v>72</v>
      </c>
      <c r="C1278" s="11">
        <v>122</v>
      </c>
      <c r="D1278" s="11" t="s">
        <v>1238</v>
      </c>
      <c r="E1278" s="2">
        <v>4478.7</v>
      </c>
      <c r="F1278" s="2" t="s">
        <v>6065</v>
      </c>
      <c r="G1278" s="11"/>
      <c r="H1278" s="11">
        <v>139</v>
      </c>
      <c r="I1278" s="11">
        <v>12</v>
      </c>
      <c r="J1278" s="12">
        <v>1.0000000000000001E-9</v>
      </c>
      <c r="K1278" s="11">
        <v>242.5</v>
      </c>
      <c r="L1278" s="11">
        <v>1</v>
      </c>
      <c r="M1278" s="11">
        <f>($V$5/(Table414[[#This Row],[modified  Half Life]]*Table414[[#This Row],[Order of Magnatude]]))</f>
        <v>0</v>
      </c>
      <c r="N1278" s="11"/>
      <c r="O1278" s="11"/>
      <c r="P1278" s="11"/>
      <c r="Q1278" s="11"/>
      <c r="R1278" s="11"/>
    </row>
    <row r="1279" spans="1:18" x14ac:dyDescent="0.25">
      <c r="A1279" s="11">
        <v>50</v>
      </c>
      <c r="B1279" s="11">
        <v>72</v>
      </c>
      <c r="C1279" s="11">
        <v>122</v>
      </c>
      <c r="D1279" s="11" t="s">
        <v>1238</v>
      </c>
      <c r="E1279" s="2">
        <v>4478.7</v>
      </c>
      <c r="F1279" s="2" t="s">
        <v>6065</v>
      </c>
      <c r="G1279" s="11"/>
      <c r="H1279" s="11">
        <v>40</v>
      </c>
      <c r="I1279" s="11">
        <v>3</v>
      </c>
      <c r="J1279" s="12">
        <v>1.0000000000000001E-9</v>
      </c>
      <c r="K1279" s="11">
        <v>264.5</v>
      </c>
      <c r="L1279" s="11">
        <v>2</v>
      </c>
      <c r="M1279" s="11">
        <f>($V$5/(Table414[[#This Row],[modified  Half Life]]*Table414[[#This Row],[Order of Magnatude]]))</f>
        <v>0</v>
      </c>
      <c r="N1279" s="11"/>
      <c r="O1279" s="11"/>
      <c r="P1279" s="11"/>
      <c r="Q1279" s="11"/>
      <c r="R1279" s="11"/>
    </row>
    <row r="1280" spans="1:18" x14ac:dyDescent="0.25">
      <c r="A1280" s="11">
        <v>50</v>
      </c>
      <c r="B1280" s="11">
        <v>72</v>
      </c>
      <c r="C1280" s="11">
        <v>122</v>
      </c>
      <c r="D1280" s="11" t="s">
        <v>1238</v>
      </c>
      <c r="E1280" s="2">
        <v>4478.7</v>
      </c>
      <c r="F1280" s="2" t="s">
        <v>6065</v>
      </c>
      <c r="G1280" s="11"/>
      <c r="H1280" s="11">
        <v>40</v>
      </c>
      <c r="I1280" s="11">
        <v>3</v>
      </c>
      <c r="J1280" s="12">
        <v>1.0000000000000001E-9</v>
      </c>
      <c r="K1280" s="11">
        <v>609.6</v>
      </c>
      <c r="L1280" s="11">
        <v>1</v>
      </c>
      <c r="M1280" s="11">
        <f>($V$5/(Table414[[#This Row],[modified  Half Life]]*Table414[[#This Row],[Order of Magnatude]]))</f>
        <v>0</v>
      </c>
      <c r="N1280" s="11"/>
      <c r="O1280" s="11"/>
      <c r="P1280" s="11"/>
      <c r="Q1280" s="11"/>
      <c r="R1280" s="11"/>
    </row>
    <row r="1281" spans="1:18" x14ac:dyDescent="0.25">
      <c r="A1281" s="10">
        <v>50</v>
      </c>
      <c r="B1281" s="10">
        <v>72</v>
      </c>
      <c r="C1281" s="10">
        <v>122</v>
      </c>
      <c r="D1281" s="10" t="s">
        <v>1238</v>
      </c>
      <c r="E1281" s="2">
        <v>4478.7</v>
      </c>
      <c r="F1281" s="2" t="s">
        <v>6065</v>
      </c>
      <c r="G1281" s="10"/>
      <c r="H1281" s="10">
        <v>40</v>
      </c>
      <c r="I1281" s="10">
        <v>3</v>
      </c>
      <c r="J1281" s="13">
        <v>1.0000000000000001E-9</v>
      </c>
      <c r="K1281" s="10">
        <v>70.2</v>
      </c>
      <c r="L1281" s="10">
        <v>5</v>
      </c>
      <c r="M1281" s="10">
        <f>($V$5/(Table414[[#This Row],[modified  Half Life]]*Table414[[#This Row],[Order of Magnatude]]))</f>
        <v>0</v>
      </c>
      <c r="N1281" s="10"/>
      <c r="O1281" s="10"/>
      <c r="P1281" s="10"/>
      <c r="Q1281" s="10"/>
      <c r="R1281" s="10"/>
    </row>
    <row r="1282" spans="1:18" x14ac:dyDescent="0.25">
      <c r="A1282" s="10">
        <v>50</v>
      </c>
      <c r="B1282" s="10">
        <v>74</v>
      </c>
      <c r="C1282" s="10">
        <v>124</v>
      </c>
      <c r="D1282" s="10" t="s">
        <v>1238</v>
      </c>
      <c r="E1282" s="2">
        <v>2656.6</v>
      </c>
      <c r="F1282" s="2" t="s">
        <v>6072</v>
      </c>
      <c r="G1282" s="10"/>
      <c r="H1282" s="10">
        <v>260</v>
      </c>
      <c r="I1282" s="10">
        <v>25</v>
      </c>
      <c r="J1282" s="13">
        <v>1.0000000000000001E-9</v>
      </c>
      <c r="K1282" s="10">
        <v>228.5</v>
      </c>
      <c r="L1282" s="10">
        <v>4</v>
      </c>
      <c r="M1282" s="10">
        <f>($V$5/(Table414[[#This Row],[modified  Half Life]]*Table414[[#This Row],[Order of Magnatude]]))</f>
        <v>0</v>
      </c>
      <c r="N1282" s="10"/>
      <c r="O1282" s="10"/>
      <c r="P1282" s="10"/>
      <c r="Q1282" s="10"/>
      <c r="R1282" s="10"/>
    </row>
    <row r="1283" spans="1:18" x14ac:dyDescent="0.25">
      <c r="A1283" s="10">
        <v>50</v>
      </c>
      <c r="B1283" s="10">
        <v>76</v>
      </c>
      <c r="C1283" s="10">
        <v>126</v>
      </c>
      <c r="D1283" s="10" t="s">
        <v>1238</v>
      </c>
      <c r="E1283" s="2">
        <v>2161.54</v>
      </c>
      <c r="F1283" s="2" t="s">
        <v>6070</v>
      </c>
      <c r="G1283" s="10"/>
      <c r="H1283" s="10">
        <v>10.8</v>
      </c>
      <c r="I1283" s="10">
        <v>7</v>
      </c>
      <c r="J1283" s="13">
        <v>1.0000000000000001E-9</v>
      </c>
      <c r="K1283" s="10">
        <v>1020.41</v>
      </c>
      <c r="L1283" s="10">
        <v>10</v>
      </c>
      <c r="M1283" s="10">
        <f>($V$5/(Table414[[#This Row],[modified  Half Life]]*Table414[[#This Row],[Order of Magnatude]]))</f>
        <v>0</v>
      </c>
      <c r="N1283" s="10"/>
      <c r="O1283" s="10"/>
      <c r="P1283" s="10"/>
      <c r="Q1283" s="10"/>
      <c r="R1283" s="10"/>
    </row>
    <row r="1284" spans="1:18" x14ac:dyDescent="0.25">
      <c r="A1284" s="10">
        <v>50</v>
      </c>
      <c r="B1284" s="10">
        <v>76</v>
      </c>
      <c r="C1284" s="10">
        <v>126</v>
      </c>
      <c r="D1284" s="10" t="s">
        <v>1238</v>
      </c>
      <c r="E1284" s="2">
        <v>2161.54</v>
      </c>
      <c r="F1284" s="2" t="s">
        <v>6070</v>
      </c>
      <c r="G1284" s="10"/>
      <c r="H1284" s="10">
        <v>10.8</v>
      </c>
      <c r="I1284" s="10">
        <v>7</v>
      </c>
      <c r="J1284" s="13">
        <v>1.0000000000000001E-9</v>
      </c>
      <c r="K1284" s="10">
        <v>111.79</v>
      </c>
      <c r="L1284" s="10">
        <v>5</v>
      </c>
      <c r="M1284" s="10">
        <f>($V$5/(Table414[[#This Row],[modified  Half Life]]*Table414[[#This Row],[Order of Magnatude]]))</f>
        <v>0</v>
      </c>
      <c r="N1284" s="10"/>
      <c r="O1284" s="10"/>
      <c r="P1284" s="10"/>
      <c r="Q1284" s="10"/>
      <c r="R1284" s="10"/>
    </row>
    <row r="1285" spans="1:18" x14ac:dyDescent="0.25">
      <c r="A1285" s="10">
        <v>50</v>
      </c>
      <c r="B1285" s="10">
        <v>76</v>
      </c>
      <c r="C1285" s="10">
        <v>126</v>
      </c>
      <c r="D1285" s="10" t="s">
        <v>1238</v>
      </c>
      <c r="E1285" s="2">
        <v>2218.9899999999998</v>
      </c>
      <c r="F1285" s="2" t="s">
        <v>6073</v>
      </c>
      <c r="G1285" s="10"/>
      <c r="H1285" s="10">
        <v>126</v>
      </c>
      <c r="I1285" s="10">
        <v>20</v>
      </c>
      <c r="J1285" s="13">
        <v>1.0000000000000001E-9</v>
      </c>
      <c r="K1285" s="10">
        <v>180.5</v>
      </c>
      <c r="L1285" s="10">
        <v>3</v>
      </c>
      <c r="M1285" s="10">
        <f>($V$5/(Table414[[#This Row],[modified  Half Life]]*Table414[[#This Row],[Order of Magnatude]]))</f>
        <v>0</v>
      </c>
      <c r="N1285" s="10"/>
      <c r="O1285" s="10"/>
      <c r="P1285" s="10"/>
      <c r="Q1285" s="10"/>
      <c r="R1285" s="10"/>
    </row>
    <row r="1286" spans="1:18" x14ac:dyDescent="0.25">
      <c r="A1286" s="10">
        <v>50</v>
      </c>
      <c r="B1286" s="10">
        <v>78</v>
      </c>
      <c r="C1286" s="10">
        <v>128</v>
      </c>
      <c r="D1286" s="10" t="s">
        <v>1238</v>
      </c>
      <c r="E1286" s="2">
        <v>2091.5</v>
      </c>
      <c r="F1286" s="2" t="s">
        <v>6078</v>
      </c>
      <c r="G1286" s="10"/>
      <c r="H1286" s="10">
        <v>220</v>
      </c>
      <c r="I1286" s="10">
        <v>30</v>
      </c>
      <c r="J1286" s="13">
        <v>1.0000000000000001E-9</v>
      </c>
      <c r="K1286" s="10">
        <v>119.7</v>
      </c>
      <c r="L1286" s="10">
        <v>2</v>
      </c>
      <c r="M1286" s="10">
        <f>($V$5/(Table414[[#This Row],[modified  Half Life]]*Table414[[#This Row],[Order of Magnatude]]))</f>
        <v>0</v>
      </c>
      <c r="N1286" s="10"/>
      <c r="O1286" s="10"/>
      <c r="P1286" s="10"/>
      <c r="Q1286" s="10"/>
      <c r="R1286" s="10"/>
    </row>
    <row r="1287" spans="1:18" x14ac:dyDescent="0.25">
      <c r="A1287" s="11">
        <v>50</v>
      </c>
      <c r="B1287" s="11">
        <v>79</v>
      </c>
      <c r="C1287" s="11">
        <v>129</v>
      </c>
      <c r="D1287" s="11" t="s">
        <v>1238</v>
      </c>
      <c r="E1287" s="2">
        <v>1761.6</v>
      </c>
      <c r="F1287" s="2" t="s">
        <v>6069</v>
      </c>
      <c r="G1287" s="11"/>
      <c r="H1287" s="11">
        <v>217</v>
      </c>
      <c r="I1287" s="11">
        <v>19</v>
      </c>
      <c r="J1287" s="12">
        <v>1.0000000000000001E-9</v>
      </c>
      <c r="K1287" s="11">
        <v>145.30000000000001</v>
      </c>
      <c r="L1287" s="11">
        <v>3</v>
      </c>
      <c r="M1287" s="11">
        <f>($V$5/(Table414[[#This Row],[modified  Half Life]]*Table414[[#This Row],[Order of Magnatude]]))</f>
        <v>0</v>
      </c>
      <c r="N1287" s="11"/>
      <c r="O1287" s="11"/>
      <c r="P1287" s="11"/>
      <c r="Q1287" s="11"/>
      <c r="R1287" s="11"/>
    </row>
    <row r="1288" spans="1:18" x14ac:dyDescent="0.25">
      <c r="A1288" s="10">
        <v>50</v>
      </c>
      <c r="B1288" s="10">
        <v>80</v>
      </c>
      <c r="C1288" s="10">
        <v>130</v>
      </c>
      <c r="D1288" s="10" t="s">
        <v>1238</v>
      </c>
      <c r="E1288" s="2">
        <v>2084.84</v>
      </c>
      <c r="F1288" s="2" t="s">
        <v>6073</v>
      </c>
      <c r="G1288" s="10"/>
      <c r="H1288" s="10">
        <v>52</v>
      </c>
      <c r="I1288" s="10">
        <v>3</v>
      </c>
      <c r="J1288" s="13">
        <v>1.0000000000000001E-9</v>
      </c>
      <c r="K1288" s="10">
        <v>137.96</v>
      </c>
      <c r="L1288" s="10">
        <v>5</v>
      </c>
      <c r="M1288" s="10">
        <f>($V$5/(Table414[[#This Row],[modified  Half Life]]*Table414[[#This Row],[Order of Magnatude]]))</f>
        <v>0</v>
      </c>
      <c r="N1288" s="10"/>
      <c r="O1288" s="10"/>
      <c r="P1288" s="10"/>
      <c r="Q1288" s="10"/>
      <c r="R1288" s="10"/>
    </row>
    <row r="1289" spans="1:18" x14ac:dyDescent="0.25">
      <c r="A1289" s="10">
        <v>50</v>
      </c>
      <c r="B1289" s="10">
        <v>80</v>
      </c>
      <c r="C1289" s="10">
        <v>130</v>
      </c>
      <c r="D1289" s="10" t="s">
        <v>1238</v>
      </c>
      <c r="E1289" s="2">
        <v>2084.84</v>
      </c>
      <c r="F1289" s="2" t="s">
        <v>6073</v>
      </c>
      <c r="G1289" s="10"/>
      <c r="H1289" s="10">
        <v>52</v>
      </c>
      <c r="I1289" s="10">
        <v>3</v>
      </c>
      <c r="J1289" s="13">
        <v>1.0000000000000001E-9</v>
      </c>
      <c r="K1289" s="10">
        <v>89.23</v>
      </c>
      <c r="L1289" s="10">
        <v>3</v>
      </c>
      <c r="M1289" s="10">
        <f>($V$5/(Table414[[#This Row],[modified  Half Life]]*Table414[[#This Row],[Order of Magnatude]]))</f>
        <v>0</v>
      </c>
      <c r="N1289" s="10"/>
      <c r="O1289" s="10"/>
      <c r="P1289" s="10"/>
      <c r="Q1289" s="10"/>
      <c r="R1289" s="10"/>
    </row>
    <row r="1290" spans="1:18" x14ac:dyDescent="0.25">
      <c r="A1290" s="10">
        <v>50</v>
      </c>
      <c r="B1290" s="10">
        <v>81</v>
      </c>
      <c r="C1290" s="10">
        <v>131</v>
      </c>
      <c r="D1290" s="10" t="s">
        <v>1238</v>
      </c>
      <c r="E1290" s="2" t="s">
        <v>2046</v>
      </c>
      <c r="F1290" s="2"/>
      <c r="G1290" s="10"/>
      <c r="H1290" s="10">
        <v>316</v>
      </c>
      <c r="I1290" s="10">
        <v>5</v>
      </c>
      <c r="J1290" s="13">
        <v>1.0000000000000001E-9</v>
      </c>
      <c r="K1290" s="10">
        <v>158.80000000000001</v>
      </c>
      <c r="L1290" s="10">
        <v>5</v>
      </c>
      <c r="M1290" s="10">
        <f>($V$5/(Table414[[#This Row],[modified  Half Life]]*Table414[[#This Row],[Order of Magnatude]]))</f>
        <v>0</v>
      </c>
      <c r="N1290" s="10"/>
      <c r="O1290" s="10"/>
      <c r="P1290" s="10"/>
      <c r="Q1290" s="10"/>
      <c r="R1290" s="10"/>
    </row>
    <row r="1291" spans="1:18" x14ac:dyDescent="0.25">
      <c r="A1291" s="10">
        <v>50</v>
      </c>
      <c r="B1291" s="10">
        <v>82</v>
      </c>
      <c r="C1291" s="10">
        <v>132</v>
      </c>
      <c r="D1291" s="10" t="s">
        <v>1238</v>
      </c>
      <c r="E1291" s="2">
        <v>4848.5200000000004</v>
      </c>
      <c r="F1291" s="2" t="s">
        <v>6084</v>
      </c>
      <c r="G1291" s="10"/>
      <c r="H1291" s="10">
        <v>20.100000000000001</v>
      </c>
      <c r="I1291" s="10">
        <v>5</v>
      </c>
      <c r="J1291" s="13">
        <v>1.0000000000000001E-9</v>
      </c>
      <c r="K1291" s="10">
        <v>299.60000000000002</v>
      </c>
      <c r="L1291" s="10"/>
      <c r="M1291" s="10">
        <f>($V$5/(Table414[[#This Row],[modified  Half Life]]*Table414[[#This Row],[Order of Magnatude]]))</f>
        <v>0</v>
      </c>
      <c r="N1291" s="10"/>
      <c r="O1291" s="10"/>
      <c r="P1291" s="10"/>
      <c r="Q1291" s="10"/>
      <c r="R1291" s="10"/>
    </row>
    <row r="1292" spans="1:18" x14ac:dyDescent="0.25">
      <c r="A1292" s="11">
        <v>50</v>
      </c>
      <c r="B1292" s="11">
        <v>84</v>
      </c>
      <c r="C1292" s="11">
        <v>134</v>
      </c>
      <c r="D1292" s="11" t="s">
        <v>1238</v>
      </c>
      <c r="E1292" s="2">
        <v>1246.3</v>
      </c>
      <c r="F1292" s="2" t="s">
        <v>6077</v>
      </c>
      <c r="G1292" s="11"/>
      <c r="H1292" s="11">
        <v>81.7</v>
      </c>
      <c r="I1292" s="11">
        <v>12</v>
      </c>
      <c r="J1292" s="12">
        <v>1.0000000000000001E-9</v>
      </c>
      <c r="K1292" s="11">
        <v>174.1</v>
      </c>
      <c r="L1292" s="11">
        <v>5</v>
      </c>
      <c r="M1292" s="11">
        <f>($V$5/(Table414[[#This Row],[modified  Half Life]]*Table414[[#This Row],[Order of Magnatude]]))</f>
        <v>0</v>
      </c>
      <c r="N1292" s="11"/>
      <c r="O1292" s="11"/>
      <c r="P1292" s="11"/>
      <c r="Q1292" s="11"/>
      <c r="R1292" s="11"/>
    </row>
    <row r="1293" spans="1:18" x14ac:dyDescent="0.25">
      <c r="A1293" s="10">
        <v>50</v>
      </c>
      <c r="B1293" s="10">
        <v>86</v>
      </c>
      <c r="C1293" s="10">
        <v>136</v>
      </c>
      <c r="D1293" s="10" t="s">
        <v>1238</v>
      </c>
      <c r="E1293" s="2">
        <v>1295</v>
      </c>
      <c r="F1293" s="2" t="s">
        <v>6068</v>
      </c>
      <c r="G1293" s="10"/>
      <c r="H1293" s="10">
        <v>46</v>
      </c>
      <c r="I1293" s="10">
        <v>7</v>
      </c>
      <c r="J1293" s="13">
        <v>1.0000000000000001E-9</v>
      </c>
      <c r="K1293" s="10">
        <v>216</v>
      </c>
      <c r="L1293" s="10">
        <v>1</v>
      </c>
      <c r="M1293" s="10">
        <f>($V$5/(Table414[[#This Row],[modified  Half Life]]*Table414[[#This Row],[Order of Magnatude]]))</f>
        <v>0</v>
      </c>
      <c r="N1293" s="10"/>
      <c r="O1293" s="10"/>
      <c r="P1293" s="10"/>
      <c r="Q1293" s="10"/>
      <c r="R1293" s="10"/>
    </row>
    <row r="1294" spans="1:18" x14ac:dyDescent="0.25">
      <c r="A1294" s="10">
        <v>38</v>
      </c>
      <c r="B1294" s="10">
        <v>41</v>
      </c>
      <c r="C1294" s="10">
        <v>79</v>
      </c>
      <c r="D1294" s="10" t="s">
        <v>429</v>
      </c>
      <c r="E1294" s="2">
        <v>177.29</v>
      </c>
      <c r="F1294" s="2" t="s">
        <v>6071</v>
      </c>
      <c r="G1294" s="10"/>
      <c r="H1294" s="10">
        <v>21</v>
      </c>
      <c r="I1294" s="10">
        <v>1</v>
      </c>
      <c r="J1294" s="13">
        <v>1.0000000000000001E-9</v>
      </c>
      <c r="K1294" s="10">
        <v>177.29</v>
      </c>
      <c r="L1294" s="10">
        <v>6</v>
      </c>
      <c r="M1294" s="10">
        <f>($V$5/(Table414[[#This Row],[modified  Half Life]]*Table414[[#This Row],[Order of Magnatude]]))</f>
        <v>0</v>
      </c>
      <c r="N1294" s="10"/>
      <c r="O1294" s="10"/>
      <c r="P1294" s="10"/>
      <c r="Q1294" s="10"/>
      <c r="R1294" s="10"/>
    </row>
    <row r="1295" spans="1:18" x14ac:dyDescent="0.25">
      <c r="A1295" s="11">
        <v>38</v>
      </c>
      <c r="B1295" s="11">
        <v>43</v>
      </c>
      <c r="C1295" s="11">
        <v>81</v>
      </c>
      <c r="D1295" s="11" t="s">
        <v>429</v>
      </c>
      <c r="E1295" s="2">
        <v>119.76</v>
      </c>
      <c r="F1295" s="2" t="s">
        <v>6066</v>
      </c>
      <c r="G1295" s="11"/>
      <c r="H1295" s="11">
        <v>24</v>
      </c>
      <c r="I1295" s="11">
        <v>4</v>
      </c>
      <c r="J1295" s="12">
        <v>1.0000000000000001E-9</v>
      </c>
      <c r="K1295" s="11">
        <v>119.76</v>
      </c>
      <c r="L1295" s="11">
        <v>4</v>
      </c>
      <c r="M1295" s="11">
        <f>($V$5/(Table414[[#This Row],[modified  Half Life]]*Table414[[#This Row],[Order of Magnatude]]))</f>
        <v>0</v>
      </c>
      <c r="N1295" s="11"/>
      <c r="O1295" s="11"/>
      <c r="P1295" s="11"/>
      <c r="Q1295" s="11"/>
      <c r="R1295" s="11"/>
    </row>
    <row r="1296" spans="1:18" x14ac:dyDescent="0.25">
      <c r="A1296" s="11">
        <v>38</v>
      </c>
      <c r="B1296" s="11">
        <v>53</v>
      </c>
      <c r="C1296" s="11">
        <v>91</v>
      </c>
      <c r="D1296" s="11" t="s">
        <v>429</v>
      </c>
      <c r="E1296" s="2">
        <v>93.628</v>
      </c>
      <c r="F1296" s="2" t="s">
        <v>6066</v>
      </c>
      <c r="G1296" s="11"/>
      <c r="H1296" s="11">
        <v>89.4</v>
      </c>
      <c r="I1296" s="11">
        <v>16</v>
      </c>
      <c r="J1296" s="12">
        <v>1.0000000000000001E-9</v>
      </c>
      <c r="K1296" s="11">
        <v>93.628</v>
      </c>
      <c r="L1296" s="11">
        <v>4</v>
      </c>
      <c r="M1296" s="11">
        <f>($V$5/(Table414[[#This Row],[modified  Half Life]]*Table414[[#This Row],[Order of Magnatude]]))</f>
        <v>0</v>
      </c>
      <c r="N1296" s="11"/>
      <c r="O1296" s="11"/>
      <c r="P1296" s="11"/>
      <c r="Q1296" s="11"/>
      <c r="R1296" s="11"/>
    </row>
    <row r="1297" spans="1:18" x14ac:dyDescent="0.25">
      <c r="A1297" s="11">
        <v>38</v>
      </c>
      <c r="B1297" s="11">
        <v>57</v>
      </c>
      <c r="C1297" s="11">
        <v>95</v>
      </c>
      <c r="D1297" s="11" t="s">
        <v>429</v>
      </c>
      <c r="E1297" s="2">
        <v>556.08000000000004</v>
      </c>
      <c r="F1297" s="2" t="s">
        <v>6073</v>
      </c>
      <c r="G1297" s="11"/>
      <c r="H1297" s="11">
        <v>21.6</v>
      </c>
      <c r="I1297" s="11">
        <v>3</v>
      </c>
      <c r="J1297" s="12">
        <v>1.0000000000000001E-9</v>
      </c>
      <c r="K1297" s="11">
        <v>204.01</v>
      </c>
      <c r="L1297" s="11">
        <v>9</v>
      </c>
      <c r="M1297" s="11">
        <f>($V$5/(Table414[[#This Row],[modified  Half Life]]*Table414[[#This Row],[Order of Magnatude]]))</f>
        <v>0</v>
      </c>
      <c r="N1297" s="11"/>
      <c r="O1297" s="11"/>
      <c r="P1297" s="11"/>
      <c r="Q1297" s="11"/>
      <c r="R1297" s="11"/>
    </row>
    <row r="1298" spans="1:18" x14ac:dyDescent="0.25">
      <c r="A1298" s="10">
        <v>38</v>
      </c>
      <c r="B1298" s="10">
        <v>58</v>
      </c>
      <c r="C1298" s="10">
        <v>96</v>
      </c>
      <c r="D1298" s="10" t="s">
        <v>429</v>
      </c>
      <c r="E1298" s="2">
        <v>3523.7</v>
      </c>
      <c r="F1298" s="2" t="s">
        <v>6072</v>
      </c>
      <c r="G1298" s="10"/>
      <c r="H1298" s="10">
        <v>10</v>
      </c>
      <c r="I1298" s="10">
        <v>5</v>
      </c>
      <c r="J1298" s="13">
        <v>1.0000000000000001E-9</v>
      </c>
      <c r="K1298" s="10">
        <v>195.7</v>
      </c>
      <c r="L1298" s="10"/>
      <c r="M1298" s="10">
        <f>($V$5/(Table414[[#This Row],[modified  Half Life]]*Table414[[#This Row],[Order of Magnatude]]))</f>
        <v>0</v>
      </c>
      <c r="N1298" s="10"/>
      <c r="O1298" s="10"/>
      <c r="P1298" s="10"/>
      <c r="Q1298" s="10"/>
      <c r="R1298" s="10"/>
    </row>
    <row r="1299" spans="1:18" x14ac:dyDescent="0.25">
      <c r="A1299" s="10">
        <v>38</v>
      </c>
      <c r="B1299" s="10">
        <v>58</v>
      </c>
      <c r="C1299" s="10">
        <v>96</v>
      </c>
      <c r="D1299" s="10" t="s">
        <v>429</v>
      </c>
      <c r="E1299" s="2">
        <v>3523.7</v>
      </c>
      <c r="F1299" s="2" t="s">
        <v>6072</v>
      </c>
      <c r="G1299" s="10"/>
      <c r="H1299" s="10">
        <v>10</v>
      </c>
      <c r="I1299" s="10">
        <v>5</v>
      </c>
      <c r="J1299" s="13">
        <v>1.0000000000000001E-9</v>
      </c>
      <c r="K1299" s="10">
        <v>398.4</v>
      </c>
      <c r="L1299" s="10"/>
      <c r="M1299" s="10">
        <f>($V$5/(Table414[[#This Row],[modified  Half Life]]*Table414[[#This Row],[Order of Magnatude]]))</f>
        <v>0</v>
      </c>
      <c r="N1299" s="10"/>
      <c r="O1299" s="10"/>
      <c r="P1299" s="10"/>
      <c r="Q1299" s="10"/>
      <c r="R1299" s="10"/>
    </row>
    <row r="1300" spans="1:18" x14ac:dyDescent="0.25">
      <c r="A1300" s="11">
        <v>38</v>
      </c>
      <c r="B1300" s="11">
        <v>59</v>
      </c>
      <c r="C1300" s="11">
        <v>97</v>
      </c>
      <c r="D1300" s="11" t="s">
        <v>429</v>
      </c>
      <c r="E1300" s="2">
        <v>308.13</v>
      </c>
      <c r="F1300" s="2" t="s">
        <v>6078</v>
      </c>
      <c r="G1300" s="11"/>
      <c r="H1300" s="11">
        <v>173</v>
      </c>
      <c r="I1300" s="11">
        <v>4</v>
      </c>
      <c r="J1300" s="12">
        <v>1.0000000000000001E-9</v>
      </c>
      <c r="K1300" s="11">
        <v>141.30000000000001</v>
      </c>
      <c r="L1300" s="11">
        <v>5</v>
      </c>
      <c r="M1300" s="11">
        <f>($V$5/(Table414[[#This Row],[modified  Half Life]]*Table414[[#This Row],[Order of Magnatude]]))</f>
        <v>0</v>
      </c>
      <c r="N1300" s="11"/>
      <c r="O1300" s="11"/>
      <c r="P1300" s="11"/>
      <c r="Q1300" s="11"/>
      <c r="R1300" s="11"/>
    </row>
    <row r="1301" spans="1:18" x14ac:dyDescent="0.25">
      <c r="A1301" s="11">
        <v>38</v>
      </c>
      <c r="B1301" s="11">
        <v>59</v>
      </c>
      <c r="C1301" s="11">
        <v>97</v>
      </c>
      <c r="D1301" s="11" t="s">
        <v>429</v>
      </c>
      <c r="E1301" s="2">
        <v>830.8</v>
      </c>
      <c r="F1301" s="2" t="s">
        <v>6083</v>
      </c>
      <c r="G1301" s="11"/>
      <c r="H1301" s="11">
        <v>513</v>
      </c>
      <c r="I1301" s="11">
        <v>8</v>
      </c>
      <c r="J1301" s="12">
        <v>1.0000000000000001E-9</v>
      </c>
      <c r="K1301" s="11">
        <v>308.3</v>
      </c>
      <c r="L1301" s="11">
        <v>2</v>
      </c>
      <c r="M1301" s="11">
        <f>($V$5/(Table414[[#This Row],[modified  Half Life]]*Table414[[#This Row],[Order of Magnatude]]))</f>
        <v>0</v>
      </c>
      <c r="N1301" s="11"/>
      <c r="O1301" s="11"/>
      <c r="P1301" s="11"/>
      <c r="Q1301" s="11"/>
      <c r="R1301" s="11"/>
    </row>
    <row r="1302" spans="1:18" x14ac:dyDescent="0.25">
      <c r="A1302" s="10">
        <v>38</v>
      </c>
      <c r="B1302" s="10">
        <v>59</v>
      </c>
      <c r="C1302" s="10">
        <v>97</v>
      </c>
      <c r="D1302" s="10" t="s">
        <v>429</v>
      </c>
      <c r="E1302" s="2">
        <v>830.8</v>
      </c>
      <c r="F1302" s="2" t="s">
        <v>6083</v>
      </c>
      <c r="G1302" s="10"/>
      <c r="H1302" s="10">
        <v>513</v>
      </c>
      <c r="I1302" s="10">
        <v>8</v>
      </c>
      <c r="J1302" s="13">
        <v>1.0000000000000001E-9</v>
      </c>
      <c r="K1302" s="10">
        <v>522.70000000000005</v>
      </c>
      <c r="L1302" s="10">
        <v>2</v>
      </c>
      <c r="M1302" s="10">
        <f>($V$5/(Table414[[#This Row],[modified  Half Life]]*Table414[[#This Row],[Order of Magnatude]]))</f>
        <v>0</v>
      </c>
      <c r="N1302" s="10"/>
      <c r="O1302" s="10"/>
      <c r="P1302" s="10"/>
      <c r="Q1302" s="10"/>
      <c r="R1302" s="10"/>
    </row>
    <row r="1303" spans="1:18" x14ac:dyDescent="0.25">
      <c r="A1303" s="11">
        <v>38</v>
      </c>
      <c r="B1303" s="11">
        <v>60</v>
      </c>
      <c r="C1303" s="11">
        <v>98</v>
      </c>
      <c r="D1303" s="11" t="s">
        <v>429</v>
      </c>
      <c r="E1303" s="2">
        <v>215.35</v>
      </c>
      <c r="F1303" s="2" t="s">
        <v>6070</v>
      </c>
      <c r="G1303" s="11"/>
      <c r="H1303" s="11">
        <v>22.8</v>
      </c>
      <c r="I1303" s="11">
        <v>19</v>
      </c>
      <c r="J1303" s="12">
        <v>1.0000000000000001E-9</v>
      </c>
      <c r="K1303" s="11">
        <v>215.5</v>
      </c>
      <c r="L1303" s="11">
        <v>1</v>
      </c>
      <c r="M1303" s="11">
        <f>($V$5/(Table414[[#This Row],[modified  Half Life]]*Table414[[#This Row],[Order of Magnatude]]))</f>
        <v>0</v>
      </c>
      <c r="N1303" s="11"/>
      <c r="O1303" s="11"/>
      <c r="P1303" s="11"/>
      <c r="Q1303" s="11"/>
      <c r="R1303" s="11"/>
    </row>
    <row r="1304" spans="1:18" x14ac:dyDescent="0.25">
      <c r="A1304" s="11">
        <v>38</v>
      </c>
      <c r="B1304" s="11">
        <v>60</v>
      </c>
      <c r="C1304" s="11">
        <v>98</v>
      </c>
      <c r="D1304" s="11" t="s">
        <v>429</v>
      </c>
      <c r="E1304" s="2">
        <v>215.35</v>
      </c>
      <c r="F1304" s="2" t="s">
        <v>6070</v>
      </c>
      <c r="G1304" s="11"/>
      <c r="H1304" s="11">
        <v>22.8</v>
      </c>
      <c r="I1304" s="11">
        <v>19</v>
      </c>
      <c r="J1304" s="12">
        <v>1.0000000000000001E-9</v>
      </c>
      <c r="K1304" s="11">
        <v>71</v>
      </c>
      <c r="L1304" s="11">
        <v>1</v>
      </c>
      <c r="M1304" s="11">
        <f>($V$5/(Table414[[#This Row],[modified  Half Life]]*Table414[[#This Row],[Order of Magnatude]]))</f>
        <v>0</v>
      </c>
      <c r="N1304" s="11"/>
      <c r="O1304" s="11"/>
      <c r="P1304" s="11"/>
      <c r="Q1304" s="11"/>
      <c r="R1304" s="11"/>
    </row>
    <row r="1305" spans="1:18" x14ac:dyDescent="0.25">
      <c r="A1305" s="10">
        <v>73</v>
      </c>
      <c r="B1305" s="10">
        <v>96</v>
      </c>
      <c r="C1305" s="10">
        <v>169</v>
      </c>
      <c r="D1305" s="10" t="s">
        <v>3425</v>
      </c>
      <c r="E1305" s="2">
        <v>180.1</v>
      </c>
      <c r="F1305" s="2" t="s">
        <v>6065</v>
      </c>
      <c r="G1305" s="10"/>
      <c r="H1305" s="10">
        <v>17</v>
      </c>
      <c r="I1305" s="11">
        <v>4</v>
      </c>
      <c r="J1305" s="12">
        <v>1.0000000000000001E-9</v>
      </c>
      <c r="K1305" s="10">
        <v>152.6</v>
      </c>
      <c r="L1305" s="11" t="s">
        <v>6068</v>
      </c>
      <c r="M1305" s="11">
        <f>($V$5/(Table414[[#This Row],[modified  Half Life]]*Table414[[#This Row],[Order of Magnatude]]))</f>
        <v>0</v>
      </c>
      <c r="N1305" s="11"/>
      <c r="O1305" s="11"/>
      <c r="P1305" s="11"/>
      <c r="Q1305" s="11"/>
      <c r="R1305" s="11"/>
    </row>
    <row r="1306" spans="1:18" x14ac:dyDescent="0.25">
      <c r="A1306" s="10">
        <v>73</v>
      </c>
      <c r="B1306" s="10">
        <v>96</v>
      </c>
      <c r="C1306" s="10">
        <v>169</v>
      </c>
      <c r="D1306" s="10" t="s">
        <v>3425</v>
      </c>
      <c r="E1306" s="2">
        <v>180.1</v>
      </c>
      <c r="F1306" s="2" t="s">
        <v>6065</v>
      </c>
      <c r="G1306" s="10"/>
      <c r="H1306" s="10">
        <v>17</v>
      </c>
      <c r="I1306" s="11">
        <v>4</v>
      </c>
      <c r="J1306" s="12">
        <v>1.0000000000000001E-9</v>
      </c>
      <c r="K1306" s="10">
        <v>168.7</v>
      </c>
      <c r="L1306" s="11" t="s">
        <v>6068</v>
      </c>
      <c r="M1306" s="11">
        <f>($V$5/(Table414[[#This Row],[modified  Half Life]]*Table414[[#This Row],[Order of Magnatude]]))</f>
        <v>0</v>
      </c>
      <c r="N1306" s="11"/>
      <c r="O1306" s="11"/>
      <c r="P1306" s="11"/>
      <c r="Q1306" s="11"/>
      <c r="R1306" s="11"/>
    </row>
    <row r="1307" spans="1:18" x14ac:dyDescent="0.25">
      <c r="A1307" s="10">
        <v>73</v>
      </c>
      <c r="B1307" s="10">
        <v>96</v>
      </c>
      <c r="C1307" s="10">
        <v>169</v>
      </c>
      <c r="D1307" s="10" t="s">
        <v>3425</v>
      </c>
      <c r="E1307" s="2">
        <v>219.72</v>
      </c>
      <c r="F1307" s="2" t="s">
        <v>6080</v>
      </c>
      <c r="G1307" s="10"/>
      <c r="H1307" s="10">
        <v>28</v>
      </c>
      <c r="I1307" s="11">
        <v>5</v>
      </c>
      <c r="J1307" s="12">
        <v>1.0000000000000001E-9</v>
      </c>
      <c r="K1307" s="10">
        <v>123</v>
      </c>
      <c r="L1307" s="11" t="s">
        <v>6068</v>
      </c>
      <c r="M1307" s="11">
        <f>($V$5/(Table414[[#This Row],[modified  Half Life]]*Table414[[#This Row],[Order of Magnatude]]))</f>
        <v>0</v>
      </c>
      <c r="N1307" s="11"/>
      <c r="O1307" s="11"/>
      <c r="P1307" s="11"/>
      <c r="Q1307" s="11"/>
      <c r="R1307" s="11"/>
    </row>
    <row r="1308" spans="1:18" x14ac:dyDescent="0.25">
      <c r="A1308" s="10">
        <v>73</v>
      </c>
      <c r="B1308" s="10">
        <v>98</v>
      </c>
      <c r="C1308" s="10">
        <v>171</v>
      </c>
      <c r="D1308" s="10" t="s">
        <v>3425</v>
      </c>
      <c r="E1308" s="2">
        <v>235.9</v>
      </c>
      <c r="F1308" s="2" t="s">
        <v>6084</v>
      </c>
      <c r="G1308" s="10"/>
      <c r="H1308" s="10">
        <v>46</v>
      </c>
      <c r="I1308" s="11">
        <v>3</v>
      </c>
      <c r="J1308" s="12">
        <v>1.0000000000000001E-9</v>
      </c>
      <c r="K1308" s="10">
        <v>53.1</v>
      </c>
      <c r="L1308" s="11" t="s">
        <v>6065</v>
      </c>
      <c r="M1308" s="11">
        <f>($V$5/(Table414[[#This Row],[modified  Half Life]]*Table414[[#This Row],[Order of Magnatude]]))</f>
        <v>0</v>
      </c>
      <c r="N1308" s="11"/>
      <c r="O1308" s="11"/>
      <c r="P1308" s="11"/>
      <c r="Q1308" s="11"/>
      <c r="R1308" s="11"/>
    </row>
    <row r="1309" spans="1:18" x14ac:dyDescent="0.25">
      <c r="A1309" s="10">
        <v>73</v>
      </c>
      <c r="B1309" s="10">
        <v>98</v>
      </c>
      <c r="C1309" s="10">
        <v>171</v>
      </c>
      <c r="D1309" s="10" t="s">
        <v>3425</v>
      </c>
      <c r="E1309" s="2">
        <v>235.9</v>
      </c>
      <c r="F1309" s="2" t="s">
        <v>6084</v>
      </c>
      <c r="G1309" s="10"/>
      <c r="H1309" s="10">
        <v>46</v>
      </c>
      <c r="I1309" s="11">
        <v>3</v>
      </c>
      <c r="J1309" s="12">
        <v>1.0000000000000001E-9</v>
      </c>
      <c r="K1309" s="10">
        <v>184.2</v>
      </c>
      <c r="L1309" s="11" t="s">
        <v>6068</v>
      </c>
      <c r="M1309" s="11">
        <f>($V$5/(Table414[[#This Row],[modified  Half Life]]*Table414[[#This Row],[Order of Magnatude]]))</f>
        <v>0</v>
      </c>
      <c r="N1309" s="11"/>
      <c r="O1309" s="11"/>
      <c r="P1309" s="11"/>
      <c r="Q1309" s="11"/>
      <c r="R1309" s="11"/>
    </row>
    <row r="1310" spans="1:18" x14ac:dyDescent="0.25">
      <c r="A1310" s="10">
        <v>73</v>
      </c>
      <c r="B1310" s="10">
        <v>98</v>
      </c>
      <c r="C1310" s="10">
        <v>171</v>
      </c>
      <c r="D1310" s="10" t="s">
        <v>3425</v>
      </c>
      <c r="E1310" s="2">
        <v>235.9</v>
      </c>
      <c r="F1310" s="2" t="s">
        <v>6084</v>
      </c>
      <c r="G1310" s="10"/>
      <c r="H1310" s="10">
        <v>46</v>
      </c>
      <c r="I1310" s="11">
        <v>3</v>
      </c>
      <c r="J1310" s="12">
        <v>1.0000000000000001E-9</v>
      </c>
      <c r="K1310" s="10">
        <v>236.3</v>
      </c>
      <c r="L1310" s="11" t="s">
        <v>6065</v>
      </c>
      <c r="M1310" s="11">
        <f>($V$5/(Table414[[#This Row],[modified  Half Life]]*Table414[[#This Row],[Order of Magnatude]]))</f>
        <v>0</v>
      </c>
      <c r="N1310" s="11"/>
      <c r="O1310" s="11"/>
      <c r="P1310" s="11"/>
      <c r="Q1310" s="11"/>
      <c r="R1310" s="11"/>
    </row>
    <row r="1311" spans="1:18" x14ac:dyDescent="0.25">
      <c r="A1311" s="10">
        <v>73</v>
      </c>
      <c r="B1311" s="10">
        <v>99</v>
      </c>
      <c r="C1311" s="10">
        <v>172</v>
      </c>
      <c r="D1311" s="10" t="s">
        <v>3425</v>
      </c>
      <c r="E1311" s="2" t="s">
        <v>6190</v>
      </c>
      <c r="F1311" s="2" t="s">
        <v>6072</v>
      </c>
      <c r="G1311" s="10"/>
      <c r="H1311" s="10">
        <v>50</v>
      </c>
      <c r="I1311" s="11">
        <v>2</v>
      </c>
      <c r="J1311" s="12">
        <v>1.0000000000000001E-9</v>
      </c>
      <c r="K1311" s="10">
        <v>49.3</v>
      </c>
      <c r="L1311" s="11" t="s">
        <v>6065</v>
      </c>
      <c r="M1311" s="11">
        <f>($V$5/(Table414[[#This Row],[modified  Half Life]]*Table414[[#This Row],[Order of Magnatude]]))</f>
        <v>0</v>
      </c>
      <c r="N1311" s="11"/>
      <c r="O1311" s="11"/>
      <c r="P1311" s="11"/>
      <c r="Q1311" s="11"/>
      <c r="R1311" s="11"/>
    </row>
    <row r="1312" spans="1:18" x14ac:dyDescent="0.25">
      <c r="A1312" s="10">
        <v>73</v>
      </c>
      <c r="B1312" s="10">
        <v>99</v>
      </c>
      <c r="C1312" s="10">
        <v>172</v>
      </c>
      <c r="D1312" s="10" t="s">
        <v>3425</v>
      </c>
      <c r="E1312" s="2" t="s">
        <v>6191</v>
      </c>
      <c r="F1312" s="2" t="s">
        <v>6072</v>
      </c>
      <c r="G1312" s="10"/>
      <c r="H1312" s="10">
        <v>37</v>
      </c>
      <c r="I1312" s="11">
        <v>3</v>
      </c>
      <c r="J1312" s="12">
        <v>1.0000000000000001E-9</v>
      </c>
      <c r="K1312" s="10">
        <v>180.2</v>
      </c>
      <c r="L1312" s="11" t="s">
        <v>6065</v>
      </c>
      <c r="M1312" s="11">
        <f>($V$5/(Table414[[#This Row],[modified  Half Life]]*Table414[[#This Row],[Order of Magnatude]]))</f>
        <v>0</v>
      </c>
      <c r="N1312" s="11"/>
      <c r="O1312" s="11"/>
      <c r="P1312" s="11"/>
      <c r="Q1312" s="11"/>
      <c r="R1312" s="11"/>
    </row>
    <row r="1313" spans="1:18" x14ac:dyDescent="0.25">
      <c r="A1313" s="10">
        <v>73</v>
      </c>
      <c r="B1313" s="10">
        <v>100</v>
      </c>
      <c r="C1313" s="10">
        <v>173</v>
      </c>
      <c r="D1313" s="10" t="s">
        <v>3425</v>
      </c>
      <c r="E1313" s="2">
        <v>1717.2</v>
      </c>
      <c r="F1313" s="2" t="s">
        <v>6066</v>
      </c>
      <c r="G1313" s="10"/>
      <c r="H1313" s="10">
        <v>205</v>
      </c>
      <c r="I1313" s="11">
        <v>8</v>
      </c>
      <c r="J1313" s="12">
        <v>1.0000000000000001E-9</v>
      </c>
      <c r="K1313" s="10">
        <v>35.4</v>
      </c>
      <c r="L1313" s="11" t="s">
        <v>6068</v>
      </c>
      <c r="M1313" s="11">
        <f>($V$5/(Table414[[#This Row],[modified  Half Life]]*Table414[[#This Row],[Order of Magnatude]]))</f>
        <v>0</v>
      </c>
      <c r="N1313" s="11"/>
      <c r="O1313" s="11"/>
      <c r="P1313" s="11"/>
      <c r="Q1313" s="11"/>
      <c r="R1313" s="11"/>
    </row>
    <row r="1314" spans="1:18" x14ac:dyDescent="0.25">
      <c r="A1314" s="10">
        <v>73</v>
      </c>
      <c r="B1314" s="10">
        <v>100</v>
      </c>
      <c r="C1314" s="10">
        <v>173</v>
      </c>
      <c r="D1314" s="10" t="s">
        <v>3425</v>
      </c>
      <c r="E1314" s="2">
        <v>1717.2</v>
      </c>
      <c r="F1314" s="2" t="s">
        <v>6066</v>
      </c>
      <c r="G1314" s="10"/>
      <c r="H1314" s="10">
        <v>205</v>
      </c>
      <c r="I1314" s="11">
        <v>8</v>
      </c>
      <c r="J1314" s="12">
        <v>1.0000000000000001E-9</v>
      </c>
      <c r="K1314" s="10">
        <v>63</v>
      </c>
      <c r="L1314" s="11" t="s">
        <v>6068</v>
      </c>
      <c r="M1314" s="11">
        <f>($V$5/(Table414[[#This Row],[modified  Half Life]]*Table414[[#This Row],[Order of Magnatude]]))</f>
        <v>0</v>
      </c>
      <c r="N1314" s="11"/>
      <c r="O1314" s="11"/>
      <c r="P1314" s="11"/>
      <c r="Q1314" s="11"/>
      <c r="R1314" s="11"/>
    </row>
    <row r="1315" spans="1:18" x14ac:dyDescent="0.25">
      <c r="A1315" s="10">
        <v>73</v>
      </c>
      <c r="B1315" s="10">
        <v>100</v>
      </c>
      <c r="C1315" s="10">
        <v>173</v>
      </c>
      <c r="D1315" s="10" t="s">
        <v>3425</v>
      </c>
      <c r="E1315" s="2">
        <v>1717.2</v>
      </c>
      <c r="F1315" s="2" t="s">
        <v>6066</v>
      </c>
      <c r="G1315" s="10"/>
      <c r="H1315" s="10">
        <v>205</v>
      </c>
      <c r="I1315" s="11">
        <v>8</v>
      </c>
      <c r="J1315" s="12">
        <v>1.0000000000000001E-9</v>
      </c>
      <c r="K1315" s="10">
        <v>166</v>
      </c>
      <c r="L1315" s="11" t="s">
        <v>6068</v>
      </c>
      <c r="M1315" s="11">
        <f>($V$5/(Table414[[#This Row],[modified  Half Life]]*Table414[[#This Row],[Order of Magnatude]]))</f>
        <v>0</v>
      </c>
      <c r="N1315" s="11"/>
      <c r="O1315" s="11"/>
      <c r="P1315" s="11"/>
      <c r="Q1315" s="11"/>
      <c r="R1315" s="11"/>
    </row>
    <row r="1316" spans="1:18" x14ac:dyDescent="0.25">
      <c r="A1316" s="10">
        <v>73</v>
      </c>
      <c r="B1316" s="10">
        <v>100</v>
      </c>
      <c r="C1316" s="10">
        <v>173</v>
      </c>
      <c r="D1316" s="10" t="s">
        <v>3425</v>
      </c>
      <c r="E1316" s="2">
        <v>173.05</v>
      </c>
      <c r="F1316" s="2" t="s">
        <v>6087</v>
      </c>
      <c r="G1316" s="10"/>
      <c r="H1316" s="10">
        <v>13.5</v>
      </c>
      <c r="I1316" s="11">
        <v>58</v>
      </c>
      <c r="J1316" s="12">
        <v>1.0000000000000001E-9</v>
      </c>
      <c r="K1316" s="10">
        <v>174.21</v>
      </c>
      <c r="L1316" s="11" t="s">
        <v>6069</v>
      </c>
      <c r="M1316" s="11">
        <f>($V$5/(Table414[[#This Row],[modified  Half Life]]*Table414[[#This Row],[Order of Magnatude]]))</f>
        <v>0</v>
      </c>
      <c r="N1316" s="11"/>
      <c r="O1316" s="11"/>
      <c r="P1316" s="11"/>
      <c r="Q1316" s="11"/>
      <c r="R1316" s="11"/>
    </row>
    <row r="1317" spans="1:18" x14ac:dyDescent="0.25">
      <c r="A1317" s="32">
        <v>73</v>
      </c>
      <c r="B1317" s="32">
        <v>100</v>
      </c>
      <c r="C1317" s="32">
        <v>173</v>
      </c>
      <c r="D1317" s="32" t="s">
        <v>3425</v>
      </c>
      <c r="E1317" s="2">
        <v>173.05</v>
      </c>
      <c r="F1317" s="2" t="s">
        <v>6087</v>
      </c>
      <c r="G1317" s="32"/>
      <c r="H1317" s="32">
        <v>13.5</v>
      </c>
      <c r="I1317" s="17">
        <v>58</v>
      </c>
      <c r="J1317" s="18">
        <v>1.0000000000000001E-9</v>
      </c>
      <c r="K1317" s="32">
        <v>196.61</v>
      </c>
      <c r="L1317" s="17" t="s">
        <v>6069</v>
      </c>
      <c r="M1317" s="17">
        <f>($V$5/(Table414[[#This Row],[modified  Half Life]]*Table414[[#This Row],[Order of Magnatude]]))</f>
        <v>0</v>
      </c>
      <c r="N1317" s="17"/>
      <c r="O1317" s="17"/>
      <c r="P1317" s="17"/>
      <c r="Q1317" s="17"/>
      <c r="R1317" s="17"/>
    </row>
    <row r="1318" spans="1:18" x14ac:dyDescent="0.25">
      <c r="A1318" s="2">
        <v>73</v>
      </c>
      <c r="B1318" s="2">
        <v>100</v>
      </c>
      <c r="C1318" s="2">
        <v>173</v>
      </c>
      <c r="D1318" s="2" t="s">
        <v>3425</v>
      </c>
      <c r="E1318" s="2">
        <v>173.05</v>
      </c>
      <c r="F1318" s="2" t="s">
        <v>6087</v>
      </c>
      <c r="G1318" s="2"/>
      <c r="H1318" s="2">
        <v>137</v>
      </c>
      <c r="I1318" s="11">
        <v>7</v>
      </c>
      <c r="J1318" s="12">
        <v>1.0000000000000001E-9</v>
      </c>
      <c r="K1318" s="2">
        <v>351.3</v>
      </c>
      <c r="L1318" s="11" t="s">
        <v>6068</v>
      </c>
      <c r="M1318" s="11">
        <f>($V$5/(Table414[[#This Row],[modified  Half Life]]*Table414[[#This Row],[Order of Magnatude]]))</f>
        <v>0</v>
      </c>
      <c r="N1318" s="11"/>
      <c r="O1318" s="11"/>
      <c r="P1318" s="11"/>
      <c r="Q1318" s="11"/>
      <c r="R1318" s="11"/>
    </row>
    <row r="1319" spans="1:18" x14ac:dyDescent="0.25">
      <c r="A1319" s="2">
        <v>73</v>
      </c>
      <c r="B1319" s="2">
        <v>100</v>
      </c>
      <c r="C1319" s="2">
        <v>173</v>
      </c>
      <c r="D1319" s="2" t="s">
        <v>3425</v>
      </c>
      <c r="E1319" s="2">
        <v>198.16</v>
      </c>
      <c r="F1319" s="2" t="s">
        <v>6084</v>
      </c>
      <c r="G1319" s="2"/>
      <c r="H1319" s="2">
        <v>137</v>
      </c>
      <c r="I1319" s="11">
        <v>7</v>
      </c>
      <c r="J1319" s="12">
        <v>1.0000000000000001E-9</v>
      </c>
      <c r="K1319" s="2">
        <v>604.1</v>
      </c>
      <c r="L1319" s="11" t="s">
        <v>6068</v>
      </c>
      <c r="M1319" s="11">
        <f>($V$5/(Table414[[#This Row],[modified  Half Life]]*Table414[[#This Row],[Order of Magnatude]]))</f>
        <v>0</v>
      </c>
      <c r="N1319" s="11"/>
      <c r="O1319" s="11"/>
      <c r="P1319" s="11"/>
      <c r="Q1319" s="11"/>
      <c r="R1319" s="11"/>
    </row>
    <row r="1320" spans="1:18" x14ac:dyDescent="0.25">
      <c r="A1320" s="2">
        <v>73</v>
      </c>
      <c r="B1320" s="2">
        <v>100</v>
      </c>
      <c r="C1320" s="2">
        <v>173</v>
      </c>
      <c r="D1320" s="2" t="s">
        <v>3425</v>
      </c>
      <c r="E1320" s="2">
        <v>198.16</v>
      </c>
      <c r="F1320" s="2" t="s">
        <v>6084</v>
      </c>
      <c r="G1320" s="2"/>
      <c r="H1320" s="2">
        <v>137</v>
      </c>
      <c r="I1320" s="11">
        <v>7</v>
      </c>
      <c r="J1320" s="12">
        <v>1.0000000000000001E-9</v>
      </c>
      <c r="K1320" s="2">
        <v>835.3</v>
      </c>
      <c r="L1320" s="11" t="s">
        <v>6068</v>
      </c>
      <c r="M1320" s="11">
        <f>($V$5/(Table414[[#This Row],[modified  Half Life]]*Table414[[#This Row],[Order of Magnatude]]))</f>
        <v>0</v>
      </c>
      <c r="N1320" s="11"/>
      <c r="O1320" s="11"/>
      <c r="P1320" s="11"/>
      <c r="Q1320" s="11"/>
      <c r="R1320" s="11"/>
    </row>
    <row r="1321" spans="1:18" x14ac:dyDescent="0.25">
      <c r="A1321" s="2">
        <v>73</v>
      </c>
      <c r="B1321" s="2">
        <v>102</v>
      </c>
      <c r="C1321" s="2">
        <v>175</v>
      </c>
      <c r="D1321" s="2" t="s">
        <v>3425</v>
      </c>
      <c r="E1321" s="2">
        <v>131.41</v>
      </c>
      <c r="F1321" s="2" t="s">
        <v>6076</v>
      </c>
      <c r="G1321" s="2"/>
      <c r="H1321" s="2">
        <v>222</v>
      </c>
      <c r="I1321" s="11">
        <v>8</v>
      </c>
      <c r="J1321" s="12">
        <v>1.0000000000000001E-9</v>
      </c>
      <c r="K1321" s="2">
        <v>131.6</v>
      </c>
      <c r="L1321" s="11" t="s">
        <v>6068</v>
      </c>
      <c r="M1321" s="11">
        <f>($V$5/(Table414[[#This Row],[modified  Half Life]]*Table414[[#This Row],[Order of Magnatude]]))</f>
        <v>0</v>
      </c>
      <c r="N1321" s="11"/>
      <c r="O1321" s="11"/>
      <c r="P1321" s="11"/>
      <c r="Q1321" s="11"/>
      <c r="R1321" s="11"/>
    </row>
    <row r="1322" spans="1:18" x14ac:dyDescent="0.25">
      <c r="A1322" s="2">
        <v>73</v>
      </c>
      <c r="B1322" s="2">
        <v>102</v>
      </c>
      <c r="C1322" s="2">
        <v>175</v>
      </c>
      <c r="D1322" s="2" t="s">
        <v>3425</v>
      </c>
      <c r="E1322" s="2">
        <v>1567.6</v>
      </c>
      <c r="F1322" s="2" t="s">
        <v>6065</v>
      </c>
      <c r="G1322" s="2"/>
      <c r="H1322" s="2">
        <v>1950</v>
      </c>
      <c r="I1322" s="11">
        <v>150</v>
      </c>
      <c r="J1322" s="12">
        <v>1.0000000000000001E-9</v>
      </c>
      <c r="K1322" s="2">
        <v>216.8</v>
      </c>
      <c r="L1322" s="11" t="s">
        <v>6068</v>
      </c>
      <c r="M1322" s="11">
        <f>($V$5/(Table414[[#This Row],[modified  Half Life]]*Table414[[#This Row],[Order of Magnatude]]))</f>
        <v>0</v>
      </c>
      <c r="N1322" s="11"/>
      <c r="O1322" s="11"/>
      <c r="P1322" s="11"/>
      <c r="Q1322" s="11"/>
      <c r="R1322" s="11"/>
    </row>
    <row r="1323" spans="1:18" x14ac:dyDescent="0.25">
      <c r="A1323" s="2">
        <v>73</v>
      </c>
      <c r="B1323" s="2">
        <v>102</v>
      </c>
      <c r="C1323" s="2">
        <v>175</v>
      </c>
      <c r="D1323" s="2" t="s">
        <v>3425</v>
      </c>
      <c r="E1323" s="2">
        <v>339.2</v>
      </c>
      <c r="F1323" s="2" t="s">
        <v>6075</v>
      </c>
      <c r="G1323" s="2"/>
      <c r="H1323" s="2">
        <v>1950</v>
      </c>
      <c r="I1323" s="11">
        <v>150</v>
      </c>
      <c r="J1323" s="12">
        <v>1.0000000000000001E-9</v>
      </c>
      <c r="K1323" s="2">
        <v>473.8</v>
      </c>
      <c r="L1323" s="11" t="s">
        <v>6068</v>
      </c>
      <c r="M1323" s="11">
        <f>($V$5/(Table414[[#This Row],[modified  Half Life]]*Table414[[#This Row],[Order of Magnatude]]))</f>
        <v>0</v>
      </c>
      <c r="N1323" s="11"/>
      <c r="O1323" s="11"/>
      <c r="P1323" s="11"/>
      <c r="Q1323" s="11"/>
      <c r="R1323" s="11"/>
    </row>
    <row r="1324" spans="1:18" x14ac:dyDescent="0.25">
      <c r="A1324" s="2">
        <v>73</v>
      </c>
      <c r="B1324" s="2">
        <v>102</v>
      </c>
      <c r="C1324" s="2">
        <v>175</v>
      </c>
      <c r="D1324" s="2" t="s">
        <v>3425</v>
      </c>
      <c r="E1324" s="2">
        <v>339.2</v>
      </c>
      <c r="F1324" s="2" t="s">
        <v>6075</v>
      </c>
      <c r="G1324" s="2"/>
      <c r="H1324" s="2">
        <v>1950</v>
      </c>
      <c r="I1324" s="11">
        <v>150</v>
      </c>
      <c r="J1324" s="12">
        <v>1.0000000000000001E-9</v>
      </c>
      <c r="K1324" s="2">
        <v>709.6</v>
      </c>
      <c r="L1324" s="11"/>
      <c r="M1324" s="11">
        <f>($V$5/(Table414[[#This Row],[modified  Half Life]]*Table414[[#This Row],[Order of Magnatude]]))</f>
        <v>0</v>
      </c>
      <c r="N1324" s="11"/>
      <c r="O1324" s="11"/>
      <c r="P1324" s="11"/>
      <c r="Q1324" s="11"/>
      <c r="R1324" s="11"/>
    </row>
    <row r="1325" spans="1:18" x14ac:dyDescent="0.25">
      <c r="A1325" s="2">
        <v>73</v>
      </c>
      <c r="B1325" s="2">
        <v>103</v>
      </c>
      <c r="C1325" s="2">
        <v>176</v>
      </c>
      <c r="D1325" s="2" t="s">
        <v>3425</v>
      </c>
      <c r="E1325" s="2">
        <v>100.2</v>
      </c>
      <c r="F1325" s="2" t="s">
        <v>6069</v>
      </c>
      <c r="G1325" s="2"/>
      <c r="H1325" s="2">
        <v>27</v>
      </c>
      <c r="I1325" s="11">
        <v>8</v>
      </c>
      <c r="J1325" s="12">
        <v>1.0000000000000001E-9</v>
      </c>
      <c r="K1325" s="2">
        <v>90.4</v>
      </c>
      <c r="L1325" s="11" t="s">
        <v>6073</v>
      </c>
      <c r="M1325" s="11">
        <f>($V$5/(Table414[[#This Row],[modified  Half Life]]*Table414[[#This Row],[Order of Magnatude]]))</f>
        <v>0</v>
      </c>
      <c r="N1325" s="11"/>
      <c r="O1325" s="11"/>
      <c r="P1325" s="11"/>
      <c r="Q1325" s="11"/>
      <c r="R1325" s="11"/>
    </row>
    <row r="1326" spans="1:18" x14ac:dyDescent="0.25">
      <c r="A1326" s="2">
        <v>73</v>
      </c>
      <c r="B1326" s="2">
        <v>103</v>
      </c>
      <c r="C1326" s="2">
        <v>176</v>
      </c>
      <c r="D1326" s="2" t="s">
        <v>3425</v>
      </c>
      <c r="E1326" s="2">
        <v>103</v>
      </c>
      <c r="F1326" s="2" t="s">
        <v>6081</v>
      </c>
      <c r="G1326" s="2"/>
      <c r="H1326" s="2">
        <v>38</v>
      </c>
      <c r="I1326" s="11">
        <v>6</v>
      </c>
      <c r="J1326" s="12">
        <v>1.0000000000000001E-9</v>
      </c>
      <c r="K1326" s="2">
        <v>99.9</v>
      </c>
      <c r="L1326" s="11" t="s">
        <v>6073</v>
      </c>
      <c r="M1326" s="11">
        <f>($V$5/(Table414[[#This Row],[modified  Half Life]]*Table414[[#This Row],[Order of Magnatude]]))</f>
        <v>0</v>
      </c>
      <c r="N1326" s="11"/>
      <c r="O1326" s="11"/>
      <c r="P1326" s="11"/>
      <c r="Q1326" s="11"/>
      <c r="R1326" s="11"/>
    </row>
    <row r="1327" spans="1:18" x14ac:dyDescent="0.25">
      <c r="A1327" s="2">
        <v>73</v>
      </c>
      <c r="B1327" s="2">
        <v>103</v>
      </c>
      <c r="C1327" s="2">
        <v>176</v>
      </c>
      <c r="D1327" s="2" t="s">
        <v>3425</v>
      </c>
      <c r="E1327" s="2" t="s">
        <v>3826</v>
      </c>
      <c r="F1327" s="2"/>
      <c r="G1327" s="2"/>
      <c r="H1327" s="2">
        <v>30.5</v>
      </c>
      <c r="I1327" s="11">
        <v>10</v>
      </c>
      <c r="J1327" s="12">
        <v>1.0000000000000001E-9</v>
      </c>
      <c r="K1327" s="2">
        <v>100.2</v>
      </c>
      <c r="L1327" s="11"/>
      <c r="M1327" s="11">
        <f>($V$5/(Table414[[#This Row],[modified  Half Life]]*Table414[[#This Row],[Order of Magnatude]]))</f>
        <v>0</v>
      </c>
      <c r="N1327" s="11"/>
      <c r="O1327" s="11"/>
      <c r="P1327" s="11"/>
      <c r="Q1327" s="11"/>
      <c r="R1327" s="11"/>
    </row>
    <row r="1328" spans="1:18" x14ac:dyDescent="0.25">
      <c r="A1328" s="2">
        <v>73</v>
      </c>
      <c r="B1328" s="2">
        <v>103</v>
      </c>
      <c r="C1328" s="2">
        <v>176</v>
      </c>
      <c r="D1328" s="2" t="s">
        <v>3425</v>
      </c>
      <c r="E1328" s="2" t="s">
        <v>3830</v>
      </c>
      <c r="F1328" s="2"/>
      <c r="G1328" s="2"/>
      <c r="H1328" s="2">
        <v>13.3</v>
      </c>
      <c r="I1328" s="11">
        <v>10</v>
      </c>
      <c r="J1328" s="12">
        <v>1.0000000000000001E-9</v>
      </c>
      <c r="K1328" s="2">
        <v>90.8</v>
      </c>
      <c r="L1328" s="11"/>
      <c r="M1328" s="11">
        <f>($V$5/(Table414[[#This Row],[modified  Half Life]]*Table414[[#This Row],[Order of Magnatude]]))</f>
        <v>0</v>
      </c>
      <c r="N1328" s="11"/>
      <c r="O1328" s="11"/>
      <c r="P1328" s="11"/>
      <c r="Q1328" s="11"/>
      <c r="R1328" s="11"/>
    </row>
    <row r="1329" spans="1:18" x14ac:dyDescent="0.25">
      <c r="A1329" s="2">
        <v>73</v>
      </c>
      <c r="B1329" s="2">
        <v>103</v>
      </c>
      <c r="C1329" s="2">
        <v>176</v>
      </c>
      <c r="D1329" s="2" t="s">
        <v>3425</v>
      </c>
      <c r="E1329" s="2" t="s">
        <v>3833</v>
      </c>
      <c r="F1329" s="2"/>
      <c r="G1329" s="2"/>
      <c r="H1329" s="2">
        <v>25</v>
      </c>
      <c r="I1329" s="11">
        <v>8</v>
      </c>
      <c r="J1329" s="12">
        <v>1.0000000000000001E-9</v>
      </c>
      <c r="K1329" s="2">
        <v>61.4</v>
      </c>
      <c r="L1329" s="11" t="s">
        <v>6073</v>
      </c>
      <c r="M1329" s="11">
        <f>($V$5/(Table414[[#This Row],[modified  Half Life]]*Table414[[#This Row],[Order of Magnatude]]))</f>
        <v>0</v>
      </c>
      <c r="N1329" s="11"/>
      <c r="O1329" s="11"/>
      <c r="P1329" s="11"/>
      <c r="Q1329" s="11"/>
      <c r="R1329" s="11"/>
    </row>
    <row r="1330" spans="1:18" x14ac:dyDescent="0.25">
      <c r="A1330" s="2">
        <v>73</v>
      </c>
      <c r="B1330" s="2">
        <v>104</v>
      </c>
      <c r="C1330" s="2">
        <v>177</v>
      </c>
      <c r="D1330" s="2" t="s">
        <v>3425</v>
      </c>
      <c r="E1330" s="2">
        <v>1354.8</v>
      </c>
      <c r="F1330" s="2" t="s">
        <v>6065</v>
      </c>
      <c r="G1330" s="2"/>
      <c r="H1330" s="2">
        <v>70.2</v>
      </c>
      <c r="I1330" s="11">
        <v>19</v>
      </c>
      <c r="J1330" s="12">
        <v>1.0000000000000001E-9</v>
      </c>
      <c r="K1330" s="2">
        <v>70.45</v>
      </c>
      <c r="L1330" s="11" t="s">
        <v>6072</v>
      </c>
      <c r="M1330" s="11">
        <f>($V$5/(Table414[[#This Row],[modified  Half Life]]*Table414[[#This Row],[Order of Magnatude]]))</f>
        <v>0</v>
      </c>
      <c r="N1330" s="11"/>
      <c r="O1330" s="11"/>
      <c r="P1330" s="11"/>
      <c r="Q1330" s="11"/>
      <c r="R1330" s="11"/>
    </row>
    <row r="1331" spans="1:18" x14ac:dyDescent="0.25">
      <c r="A1331" s="2">
        <v>73</v>
      </c>
      <c r="B1331" s="2">
        <v>104</v>
      </c>
      <c r="C1331" s="2">
        <v>177</v>
      </c>
      <c r="D1331" s="2" t="s">
        <v>3425</v>
      </c>
      <c r="E1331" s="2">
        <v>1354.8</v>
      </c>
      <c r="F1331" s="2" t="s">
        <v>6065</v>
      </c>
      <c r="G1331" s="2"/>
      <c r="H1331" s="2">
        <v>410</v>
      </c>
      <c r="I1331" s="11">
        <v>7</v>
      </c>
      <c r="J1331" s="12">
        <v>1.0000000000000001E-9</v>
      </c>
      <c r="K1331" s="2">
        <v>73.150000000000006</v>
      </c>
      <c r="L1331" s="11" t="s">
        <v>6077</v>
      </c>
      <c r="M1331" s="11">
        <f>($V$5/(Table414[[#This Row],[modified  Half Life]]*Table414[[#This Row],[Order of Magnatude]]))</f>
        <v>0</v>
      </c>
      <c r="N1331" s="11"/>
      <c r="O1331" s="11"/>
      <c r="P1331" s="11"/>
      <c r="Q1331" s="11"/>
      <c r="R1331" s="11"/>
    </row>
    <row r="1332" spans="1:18" x14ac:dyDescent="0.25">
      <c r="A1332" s="2">
        <v>73</v>
      </c>
      <c r="B1332" s="2">
        <v>104</v>
      </c>
      <c r="C1332" s="2">
        <v>177</v>
      </c>
      <c r="D1332" s="2" t="s">
        <v>3425</v>
      </c>
      <c r="E1332" s="2">
        <v>186.16</v>
      </c>
      <c r="F1332" s="2" t="s">
        <v>6071</v>
      </c>
      <c r="G1332" s="2"/>
      <c r="H1332" s="2">
        <v>26</v>
      </c>
      <c r="I1332" s="11">
        <v>3</v>
      </c>
      <c r="J1332" s="12">
        <v>1.0000000000000001E-9</v>
      </c>
      <c r="K1332" s="2">
        <v>115.05</v>
      </c>
      <c r="L1332" s="11" t="s">
        <v>6072</v>
      </c>
      <c r="M1332" s="11">
        <f>($V$5/(Table414[[#This Row],[modified  Half Life]]*Table414[[#This Row],[Order of Magnatude]]))</f>
        <v>0</v>
      </c>
      <c r="N1332" s="11"/>
      <c r="O1332" s="11"/>
      <c r="P1332" s="11"/>
      <c r="Q1332" s="11"/>
      <c r="R1332" s="11"/>
    </row>
    <row r="1333" spans="1:18" x14ac:dyDescent="0.25">
      <c r="A1333" s="2">
        <v>73</v>
      </c>
      <c r="B1333" s="2">
        <v>104</v>
      </c>
      <c r="C1333" s="2">
        <v>177</v>
      </c>
      <c r="D1333" s="2" t="s">
        <v>3425</v>
      </c>
      <c r="E1333" s="2">
        <v>2826.3</v>
      </c>
      <c r="F1333" s="2" t="s">
        <v>6066</v>
      </c>
      <c r="G1333" s="2"/>
      <c r="H1333" s="2">
        <v>26</v>
      </c>
      <c r="I1333" s="11">
        <v>3</v>
      </c>
      <c r="J1333" s="12">
        <v>1.0000000000000001E-9</v>
      </c>
      <c r="K1333" s="2">
        <v>271.02</v>
      </c>
      <c r="L1333" s="11" t="s">
        <v>6077</v>
      </c>
      <c r="M1333" s="11">
        <f>($V$5/(Table414[[#This Row],[modified  Half Life]]*Table414[[#This Row],[Order of Magnatude]]))</f>
        <v>0</v>
      </c>
      <c r="N1333" s="11"/>
      <c r="O1333" s="11"/>
      <c r="P1333" s="11"/>
      <c r="Q1333" s="11"/>
      <c r="R1333" s="11"/>
    </row>
    <row r="1334" spans="1:18" x14ac:dyDescent="0.25">
      <c r="A1334" s="2">
        <v>73</v>
      </c>
      <c r="B1334" s="2">
        <v>104</v>
      </c>
      <c r="C1334" s="2">
        <v>177</v>
      </c>
      <c r="D1334" s="2" t="s">
        <v>3425</v>
      </c>
      <c r="E1334" s="2">
        <v>2826.3</v>
      </c>
      <c r="F1334" s="2" t="s">
        <v>6066</v>
      </c>
      <c r="G1334" s="2"/>
      <c r="H1334" s="2">
        <v>26</v>
      </c>
      <c r="I1334" s="11">
        <v>3</v>
      </c>
      <c r="J1334" s="12">
        <v>1.0000000000000001E-9</v>
      </c>
      <c r="K1334" s="2">
        <v>417.16</v>
      </c>
      <c r="L1334" s="11" t="s">
        <v>6072</v>
      </c>
      <c r="M1334" s="11">
        <f>($V$5/(Table414[[#This Row],[modified  Half Life]]*Table414[[#This Row],[Order of Magnatude]]))</f>
        <v>0</v>
      </c>
      <c r="N1334" s="11"/>
      <c r="O1334" s="11"/>
      <c r="P1334" s="11"/>
      <c r="Q1334" s="11"/>
      <c r="R1334" s="11"/>
    </row>
    <row r="1335" spans="1:18" x14ac:dyDescent="0.25">
      <c r="A1335" s="2">
        <v>73</v>
      </c>
      <c r="B1335" s="2">
        <v>104</v>
      </c>
      <c r="C1335" s="2">
        <v>177</v>
      </c>
      <c r="D1335" s="2" t="s">
        <v>3425</v>
      </c>
      <c r="E1335" s="2">
        <v>2826.3</v>
      </c>
      <c r="F1335" s="2" t="s">
        <v>6066</v>
      </c>
      <c r="G1335" s="2"/>
      <c r="H1335" s="2">
        <v>23</v>
      </c>
      <c r="I1335" s="11">
        <v>4</v>
      </c>
      <c r="J1335" s="12">
        <v>1.0000000000000001E-9</v>
      </c>
      <c r="K1335" s="2">
        <v>155.19999999999999</v>
      </c>
      <c r="L1335" s="11" t="s">
        <v>6065</v>
      </c>
      <c r="M1335" s="11">
        <f>($V$5/(Table414[[#This Row],[modified  Half Life]]*Table414[[#This Row],[Order of Magnatude]]))</f>
        <v>0</v>
      </c>
      <c r="N1335" s="11"/>
      <c r="O1335" s="11"/>
      <c r="P1335" s="11"/>
      <c r="Q1335" s="11"/>
      <c r="R1335" s="11"/>
    </row>
    <row r="1336" spans="1:18" x14ac:dyDescent="0.25">
      <c r="A1336" s="2">
        <v>73</v>
      </c>
      <c r="B1336" s="2">
        <v>104</v>
      </c>
      <c r="C1336" s="2">
        <v>177</v>
      </c>
      <c r="D1336" s="2" t="s">
        <v>3425</v>
      </c>
      <c r="E1336" s="2">
        <v>2826.3</v>
      </c>
      <c r="F1336" s="2" t="s">
        <v>6066</v>
      </c>
      <c r="G1336" s="2"/>
      <c r="H1336" s="2">
        <v>23</v>
      </c>
      <c r="I1336" s="11">
        <v>4</v>
      </c>
      <c r="J1336" s="12">
        <v>1.0000000000000001E-9</v>
      </c>
      <c r="K1336" s="2">
        <v>244</v>
      </c>
      <c r="L1336" s="11" t="s">
        <v>6067</v>
      </c>
      <c r="M1336" s="11">
        <f>($V$5/(Table414[[#This Row],[modified  Half Life]]*Table414[[#This Row],[Order of Magnatude]]))</f>
        <v>0</v>
      </c>
      <c r="N1336" s="11"/>
      <c r="O1336" s="11"/>
      <c r="P1336" s="11"/>
      <c r="Q1336" s="11"/>
      <c r="R1336" s="11"/>
    </row>
    <row r="1337" spans="1:18" x14ac:dyDescent="0.25">
      <c r="A1337" s="2">
        <v>73</v>
      </c>
      <c r="B1337" s="2">
        <v>104</v>
      </c>
      <c r="C1337" s="2">
        <v>177</v>
      </c>
      <c r="D1337" s="2" t="s">
        <v>3425</v>
      </c>
      <c r="E1337" s="2">
        <v>2826.3</v>
      </c>
      <c r="F1337" s="2" t="s">
        <v>6066</v>
      </c>
      <c r="G1337" s="2"/>
      <c r="H1337" s="2">
        <v>23</v>
      </c>
      <c r="I1337" s="11">
        <v>4</v>
      </c>
      <c r="J1337" s="12">
        <v>1.0000000000000001E-9</v>
      </c>
      <c r="K1337" s="2">
        <v>257</v>
      </c>
      <c r="L1337" s="11" t="s">
        <v>6067</v>
      </c>
      <c r="M1337" s="11">
        <f>($V$5/(Table414[[#This Row],[modified  Half Life]]*Table414[[#This Row],[Order of Magnatude]]))</f>
        <v>0</v>
      </c>
      <c r="N1337" s="11"/>
      <c r="O1337" s="11"/>
      <c r="P1337" s="11"/>
      <c r="Q1337" s="11"/>
      <c r="R1337" s="11"/>
    </row>
    <row r="1338" spans="1:18" x14ac:dyDescent="0.25">
      <c r="A1338" s="2">
        <v>73</v>
      </c>
      <c r="B1338" s="2">
        <v>104</v>
      </c>
      <c r="C1338" s="2">
        <v>177</v>
      </c>
      <c r="D1338" s="2" t="s">
        <v>3425</v>
      </c>
      <c r="E1338" s="2">
        <v>2852.5</v>
      </c>
      <c r="F1338" s="2" t="s">
        <v>6072</v>
      </c>
      <c r="G1338" s="2"/>
      <c r="H1338" s="2">
        <v>23</v>
      </c>
      <c r="I1338" s="11">
        <v>4</v>
      </c>
      <c r="J1338" s="12">
        <v>1.0000000000000001E-9</v>
      </c>
      <c r="K1338" s="2">
        <v>296.5</v>
      </c>
      <c r="L1338" s="11" t="s">
        <v>6065</v>
      </c>
      <c r="M1338" s="11">
        <f>($V$5/(Table414[[#This Row],[modified  Half Life]]*Table414[[#This Row],[Order of Magnatude]]))</f>
        <v>0</v>
      </c>
      <c r="N1338" s="11"/>
      <c r="O1338" s="11"/>
      <c r="P1338" s="11"/>
      <c r="Q1338" s="11"/>
      <c r="R1338" s="11"/>
    </row>
    <row r="1339" spans="1:18" x14ac:dyDescent="0.25">
      <c r="A1339" s="2">
        <v>73</v>
      </c>
      <c r="B1339" s="2">
        <v>104</v>
      </c>
      <c r="C1339" s="2">
        <v>177</v>
      </c>
      <c r="D1339" s="2" t="s">
        <v>3425</v>
      </c>
      <c r="E1339" s="2">
        <v>4656.3</v>
      </c>
      <c r="F1339" s="2" t="s">
        <v>6073</v>
      </c>
      <c r="G1339" s="2"/>
      <c r="H1339" s="2">
        <v>23</v>
      </c>
      <c r="I1339" s="11">
        <v>4</v>
      </c>
      <c r="J1339" s="12">
        <v>1.0000000000000001E-9</v>
      </c>
      <c r="K1339" s="2">
        <v>502</v>
      </c>
      <c r="L1339" s="11" t="s">
        <v>6067</v>
      </c>
      <c r="M1339" s="11">
        <f>($V$5/(Table414[[#This Row],[modified  Half Life]]*Table414[[#This Row],[Order of Magnatude]]))</f>
        <v>0</v>
      </c>
      <c r="N1339" s="11"/>
      <c r="O1339" s="11"/>
      <c r="P1339" s="11"/>
      <c r="Q1339" s="11"/>
      <c r="R1339" s="11"/>
    </row>
    <row r="1340" spans="1:18" x14ac:dyDescent="0.25">
      <c r="A1340" s="2">
        <v>73</v>
      </c>
      <c r="B1340" s="2">
        <v>104</v>
      </c>
      <c r="C1340" s="2">
        <v>177</v>
      </c>
      <c r="D1340" s="2" t="s">
        <v>3425</v>
      </c>
      <c r="E1340" s="2">
        <v>487.63</v>
      </c>
      <c r="F1340" s="2" t="s">
        <v>6071</v>
      </c>
      <c r="G1340" s="2"/>
      <c r="H1340" s="2">
        <v>23</v>
      </c>
      <c r="I1340" s="11">
        <v>4</v>
      </c>
      <c r="J1340" s="12">
        <v>1.0000000000000001E-9</v>
      </c>
      <c r="K1340" s="2">
        <v>552</v>
      </c>
      <c r="L1340" s="11" t="s">
        <v>6067</v>
      </c>
      <c r="M1340" s="11">
        <f>($V$5/(Table414[[#This Row],[modified  Half Life]]*Table414[[#This Row],[Order of Magnatude]]))</f>
        <v>0</v>
      </c>
      <c r="N1340" s="11"/>
      <c r="O1340" s="11"/>
      <c r="P1340" s="11"/>
      <c r="Q1340" s="11"/>
      <c r="R1340" s="11"/>
    </row>
    <row r="1341" spans="1:18" x14ac:dyDescent="0.25">
      <c r="A1341" s="2">
        <v>73</v>
      </c>
      <c r="B1341" s="2">
        <v>104</v>
      </c>
      <c r="C1341" s="2">
        <v>177</v>
      </c>
      <c r="D1341" s="2" t="s">
        <v>3425</v>
      </c>
      <c r="E1341" s="2">
        <v>487.63</v>
      </c>
      <c r="F1341" s="2" t="s">
        <v>6071</v>
      </c>
      <c r="G1341" s="2"/>
      <c r="H1341" s="2">
        <v>23</v>
      </c>
      <c r="I1341" s="11">
        <v>4</v>
      </c>
      <c r="J1341" s="12">
        <v>1.0000000000000001E-9</v>
      </c>
      <c r="K1341" s="2">
        <v>555.29999999999995</v>
      </c>
      <c r="L1341" s="11" t="s">
        <v>6065</v>
      </c>
      <c r="M1341" s="11">
        <f>($V$5/(Table414[[#This Row],[modified  Half Life]]*Table414[[#This Row],[Order of Magnatude]]))</f>
        <v>0</v>
      </c>
      <c r="N1341" s="11"/>
      <c r="O1341" s="11"/>
      <c r="P1341" s="11"/>
      <c r="Q1341" s="11"/>
      <c r="R1341" s="11"/>
    </row>
    <row r="1342" spans="1:18" x14ac:dyDescent="0.25">
      <c r="A1342" s="2">
        <v>73</v>
      </c>
      <c r="B1342" s="2">
        <v>104</v>
      </c>
      <c r="C1342" s="2">
        <v>177</v>
      </c>
      <c r="D1342" s="2" t="s">
        <v>3425</v>
      </c>
      <c r="E1342" s="2">
        <v>487.63</v>
      </c>
      <c r="F1342" s="2" t="s">
        <v>6071</v>
      </c>
      <c r="G1342" s="2"/>
      <c r="H1342" s="2">
        <v>23</v>
      </c>
      <c r="I1342" s="11">
        <v>4</v>
      </c>
      <c r="J1342" s="12">
        <v>1.0000000000000001E-9</v>
      </c>
      <c r="K1342" s="2">
        <v>789.3</v>
      </c>
      <c r="L1342" s="11" t="s">
        <v>6065</v>
      </c>
      <c r="M1342" s="11">
        <f>($V$5/(Table414[[#This Row],[modified  Half Life]]*Table414[[#This Row],[Order of Magnatude]]))</f>
        <v>0</v>
      </c>
      <c r="N1342" s="11"/>
      <c r="O1342" s="11"/>
      <c r="P1342" s="11"/>
      <c r="Q1342" s="11"/>
      <c r="R1342" s="11"/>
    </row>
    <row r="1343" spans="1:18" x14ac:dyDescent="0.25">
      <c r="A1343" s="2">
        <v>73</v>
      </c>
      <c r="B1343" s="2">
        <v>104</v>
      </c>
      <c r="C1343" s="2">
        <v>177</v>
      </c>
      <c r="D1343" s="2" t="s">
        <v>3425</v>
      </c>
      <c r="E1343" s="2">
        <v>70.48</v>
      </c>
      <c r="F1343" s="2" t="s">
        <v>6072</v>
      </c>
      <c r="G1343" s="2"/>
      <c r="H1343" s="2">
        <v>46</v>
      </c>
      <c r="I1343" s="11">
        <v>4</v>
      </c>
      <c r="J1343" s="12">
        <v>1.0000000000000001E-9</v>
      </c>
      <c r="K1343" s="2">
        <v>26.2</v>
      </c>
      <c r="L1343" s="11" t="s">
        <v>6065</v>
      </c>
      <c r="M1343" s="11">
        <f>($V$5/(Table414[[#This Row],[modified  Half Life]]*Table414[[#This Row],[Order of Magnatude]]))</f>
        <v>0</v>
      </c>
      <c r="N1343" s="11"/>
      <c r="O1343" s="11"/>
      <c r="P1343" s="11"/>
      <c r="Q1343" s="11"/>
      <c r="R1343" s="11"/>
    </row>
    <row r="1344" spans="1:18" x14ac:dyDescent="0.25">
      <c r="A1344" s="2">
        <v>73</v>
      </c>
      <c r="B1344" s="2">
        <v>105</v>
      </c>
      <c r="C1344" s="2">
        <v>178</v>
      </c>
      <c r="D1344" s="2" t="s">
        <v>3425</v>
      </c>
      <c r="E1344" s="2" t="s">
        <v>3978</v>
      </c>
      <c r="F1344" s="2"/>
      <c r="G1344" s="2"/>
      <c r="H1344" s="2">
        <v>43</v>
      </c>
      <c r="I1344" s="11">
        <v>8</v>
      </c>
      <c r="J1344" s="12">
        <v>1.0000000000000001E-9</v>
      </c>
      <c r="K1344" s="2">
        <v>84.1</v>
      </c>
      <c r="L1344" s="11" t="s">
        <v>6067</v>
      </c>
      <c r="M1344" s="11">
        <f>($V$5/(Table414[[#This Row],[modified  Half Life]]*Table414[[#This Row],[Order of Magnatude]]))</f>
        <v>0</v>
      </c>
      <c r="N1344" s="11"/>
      <c r="O1344" s="11"/>
      <c r="P1344" s="11"/>
      <c r="Q1344" s="11"/>
      <c r="R1344" s="11"/>
    </row>
    <row r="1345" spans="1:18" x14ac:dyDescent="0.25">
      <c r="A1345" s="2">
        <v>73</v>
      </c>
      <c r="B1345" s="2">
        <v>105</v>
      </c>
      <c r="C1345" s="2">
        <v>178</v>
      </c>
      <c r="D1345" s="2" t="s">
        <v>3425</v>
      </c>
      <c r="E1345" s="2" t="s">
        <v>3985</v>
      </c>
      <c r="F1345" s="2"/>
      <c r="G1345" s="2"/>
      <c r="H1345" s="2">
        <v>60</v>
      </c>
      <c r="I1345" s="11">
        <v>5</v>
      </c>
      <c r="J1345" s="12">
        <v>1.0000000000000001E-9</v>
      </c>
      <c r="K1345" s="2">
        <v>118.4</v>
      </c>
      <c r="L1345" s="11" t="s">
        <v>6065</v>
      </c>
      <c r="M1345" s="11">
        <f>($V$5/(Table414[[#This Row],[modified  Half Life]]*Table414[[#This Row],[Order of Magnatude]]))</f>
        <v>0</v>
      </c>
      <c r="N1345" s="11"/>
      <c r="O1345" s="11"/>
      <c r="P1345" s="11"/>
      <c r="Q1345" s="11"/>
      <c r="R1345" s="11"/>
    </row>
    <row r="1346" spans="1:18" x14ac:dyDescent="0.25">
      <c r="A1346" s="2">
        <v>73</v>
      </c>
      <c r="B1346" s="2">
        <v>105</v>
      </c>
      <c r="C1346" s="2">
        <v>178</v>
      </c>
      <c r="D1346" s="2" t="s">
        <v>3425</v>
      </c>
      <c r="E1346" s="2" t="s">
        <v>3985</v>
      </c>
      <c r="F1346" s="2"/>
      <c r="G1346" s="2"/>
      <c r="H1346" s="2">
        <v>60</v>
      </c>
      <c r="I1346" s="11">
        <v>5</v>
      </c>
      <c r="J1346" s="12">
        <v>1.0000000000000001E-9</v>
      </c>
      <c r="K1346" s="2">
        <v>329.2</v>
      </c>
      <c r="L1346" s="11" t="s">
        <v>6067</v>
      </c>
      <c r="M1346" s="11">
        <f>($V$5/(Table414[[#This Row],[modified  Half Life]]*Table414[[#This Row],[Order of Magnatude]]))</f>
        <v>0</v>
      </c>
      <c r="N1346" s="11"/>
      <c r="O1346" s="11"/>
      <c r="P1346" s="11"/>
      <c r="Q1346" s="11"/>
      <c r="R1346" s="11"/>
    </row>
    <row r="1347" spans="1:18" x14ac:dyDescent="0.25">
      <c r="A1347" s="2">
        <v>73</v>
      </c>
      <c r="B1347" s="2">
        <v>105</v>
      </c>
      <c r="C1347" s="2">
        <v>178</v>
      </c>
      <c r="D1347" s="2" t="s">
        <v>3425</v>
      </c>
      <c r="E1347" s="2" t="s">
        <v>3985</v>
      </c>
      <c r="F1347" s="2"/>
      <c r="G1347" s="2"/>
      <c r="H1347" s="2">
        <v>60</v>
      </c>
      <c r="I1347" s="11">
        <v>5</v>
      </c>
      <c r="J1347" s="12">
        <v>1.0000000000000001E-9</v>
      </c>
      <c r="K1347" s="2">
        <v>401.7</v>
      </c>
      <c r="L1347" s="11" t="s">
        <v>6073</v>
      </c>
      <c r="M1347" s="11">
        <f>($V$5/(Table414[[#This Row],[modified  Half Life]]*Table414[[#This Row],[Order of Magnatude]]))</f>
        <v>0</v>
      </c>
      <c r="N1347" s="11"/>
      <c r="O1347" s="11"/>
      <c r="P1347" s="11"/>
      <c r="Q1347" s="11"/>
      <c r="R1347" s="11"/>
    </row>
    <row r="1348" spans="1:18" x14ac:dyDescent="0.25">
      <c r="A1348" s="2">
        <v>73</v>
      </c>
      <c r="B1348" s="2">
        <v>106</v>
      </c>
      <c r="C1348" s="2">
        <v>179</v>
      </c>
      <c r="D1348" s="2" t="s">
        <v>3425</v>
      </c>
      <c r="E1348" s="2">
        <v>1252.5999999999999</v>
      </c>
      <c r="F1348" s="2" t="s">
        <v>6089</v>
      </c>
      <c r="G1348" s="2"/>
      <c r="H1348" s="2">
        <v>65</v>
      </c>
      <c r="I1348" s="11">
        <v>10</v>
      </c>
      <c r="J1348" s="12">
        <v>1.0000000000000001E-9</v>
      </c>
      <c r="K1348" s="2">
        <v>238.56</v>
      </c>
      <c r="L1348" s="11" t="s">
        <v>6077</v>
      </c>
      <c r="M1348" s="11">
        <f>($V$5/(Table414[[#This Row],[modified  Half Life]]*Table414[[#This Row],[Order of Magnatude]]))</f>
        <v>0</v>
      </c>
      <c r="N1348" s="11"/>
      <c r="O1348" s="11"/>
      <c r="P1348" s="11"/>
      <c r="Q1348" s="11"/>
      <c r="R1348" s="11"/>
    </row>
    <row r="1349" spans="1:18" x14ac:dyDescent="0.25">
      <c r="A1349" s="2">
        <v>73</v>
      </c>
      <c r="B1349" s="2">
        <v>106</v>
      </c>
      <c r="C1349" s="2">
        <v>179</v>
      </c>
      <c r="D1349" s="2" t="s">
        <v>3425</v>
      </c>
      <c r="E1349" s="2">
        <v>1328</v>
      </c>
      <c r="F1349" s="2" t="s">
        <v>6066</v>
      </c>
      <c r="G1349" s="2"/>
      <c r="H1349" s="2">
        <v>80</v>
      </c>
      <c r="I1349" s="11">
        <v>7</v>
      </c>
      <c r="J1349" s="12">
        <v>1.0000000000000001E-9</v>
      </c>
      <c r="K1349" s="2">
        <v>100.5</v>
      </c>
      <c r="L1349" s="11" t="s">
        <v>6077</v>
      </c>
      <c r="M1349" s="11">
        <f>($V$5/(Table414[[#This Row],[modified  Half Life]]*Table414[[#This Row],[Order of Magnatude]]))</f>
        <v>0</v>
      </c>
      <c r="N1349" s="11"/>
      <c r="O1349" s="11"/>
      <c r="P1349" s="11"/>
      <c r="Q1349" s="11"/>
      <c r="R1349" s="11"/>
    </row>
    <row r="1350" spans="1:18" x14ac:dyDescent="0.25">
      <c r="A1350" s="2">
        <v>73</v>
      </c>
      <c r="B1350" s="2">
        <v>106</v>
      </c>
      <c r="C1350" s="2">
        <v>179</v>
      </c>
      <c r="D1350" s="2" t="s">
        <v>3425</v>
      </c>
      <c r="E1350" s="2">
        <v>238.56</v>
      </c>
      <c r="F1350" s="2" t="s">
        <v>6077</v>
      </c>
      <c r="G1350" s="2"/>
      <c r="H1350" s="2">
        <v>80</v>
      </c>
      <c r="I1350" s="11">
        <v>7</v>
      </c>
      <c r="J1350" s="12">
        <v>1.0000000000000001E-9</v>
      </c>
      <c r="K1350" s="2">
        <v>83.99</v>
      </c>
      <c r="L1350" s="11" t="s">
        <v>6088</v>
      </c>
      <c r="M1350" s="11">
        <f>($V$5/(Table414[[#This Row],[modified  Half Life]]*Table414[[#This Row],[Order of Magnatude]]))</f>
        <v>0</v>
      </c>
      <c r="N1350" s="11"/>
      <c r="O1350" s="11"/>
      <c r="P1350" s="11"/>
      <c r="Q1350" s="11"/>
      <c r="R1350" s="11"/>
    </row>
    <row r="1351" spans="1:18" x14ac:dyDescent="0.25">
      <c r="A1351" s="2">
        <v>73</v>
      </c>
      <c r="B1351" s="2">
        <v>106</v>
      </c>
      <c r="C1351" s="2">
        <v>179</v>
      </c>
      <c r="D1351" s="2" t="s">
        <v>3425</v>
      </c>
      <c r="E1351" s="2">
        <v>2639.5</v>
      </c>
      <c r="F1351" s="2" t="s">
        <v>6072</v>
      </c>
      <c r="G1351" s="2"/>
      <c r="H1351" s="2">
        <v>80</v>
      </c>
      <c r="I1351" s="11">
        <v>7</v>
      </c>
      <c r="J1351" s="12">
        <v>1.0000000000000001E-9</v>
      </c>
      <c r="K1351" s="2">
        <v>389.32</v>
      </c>
      <c r="L1351" s="11" t="s">
        <v>6088</v>
      </c>
      <c r="M1351" s="11">
        <f>($V$5/(Table414[[#This Row],[modified  Half Life]]*Table414[[#This Row],[Order of Magnatude]]))</f>
        <v>0</v>
      </c>
      <c r="N1351" s="11"/>
      <c r="O1351" s="11"/>
      <c r="P1351" s="11"/>
      <c r="Q1351" s="11"/>
      <c r="R1351" s="11"/>
    </row>
    <row r="1352" spans="1:18" x14ac:dyDescent="0.25">
      <c r="A1352" s="2">
        <v>73</v>
      </c>
      <c r="B1352" s="2">
        <v>106</v>
      </c>
      <c r="C1352" s="2">
        <v>179</v>
      </c>
      <c r="D1352" s="2" t="s">
        <v>3425</v>
      </c>
      <c r="E1352" s="2">
        <v>2792.8</v>
      </c>
      <c r="F1352" s="2" t="s">
        <v>6066</v>
      </c>
      <c r="G1352" s="2"/>
      <c r="H1352" s="2">
        <v>322</v>
      </c>
      <c r="I1352" s="11">
        <v>16</v>
      </c>
      <c r="J1352" s="12">
        <v>1.0000000000000001E-9</v>
      </c>
      <c r="K1352" s="2">
        <v>232.4</v>
      </c>
      <c r="L1352" s="11" t="s">
        <v>6068</v>
      </c>
      <c r="M1352" s="11">
        <f>($V$5/(Table414[[#This Row],[modified  Half Life]]*Table414[[#This Row],[Order of Magnatude]]))</f>
        <v>0</v>
      </c>
      <c r="N1352" s="11"/>
      <c r="O1352" s="11"/>
      <c r="P1352" s="11"/>
      <c r="Q1352" s="11"/>
      <c r="R1352" s="11"/>
    </row>
    <row r="1353" spans="1:18" x14ac:dyDescent="0.25">
      <c r="A1353" s="2">
        <v>73</v>
      </c>
      <c r="B1353" s="2">
        <v>106</v>
      </c>
      <c r="C1353" s="2">
        <v>179</v>
      </c>
      <c r="D1353" s="2" t="s">
        <v>3425</v>
      </c>
      <c r="E1353" s="2">
        <v>2792.8</v>
      </c>
      <c r="F1353" s="2" t="s">
        <v>6066</v>
      </c>
      <c r="G1353" s="2"/>
      <c r="H1353" s="2">
        <v>322</v>
      </c>
      <c r="I1353" s="11">
        <v>16</v>
      </c>
      <c r="J1353" s="12">
        <v>1.0000000000000001E-9</v>
      </c>
      <c r="K1353" s="2">
        <v>474.92</v>
      </c>
      <c r="L1353" s="11" t="s">
        <v>6081</v>
      </c>
      <c r="M1353" s="11">
        <f>($V$5/(Table414[[#This Row],[modified  Half Life]]*Table414[[#This Row],[Order of Magnatude]]))</f>
        <v>0</v>
      </c>
      <c r="N1353" s="11"/>
      <c r="O1353" s="11"/>
      <c r="P1353" s="11"/>
      <c r="Q1353" s="11"/>
      <c r="R1353" s="11"/>
    </row>
    <row r="1354" spans="1:18" x14ac:dyDescent="0.25">
      <c r="A1354" s="2">
        <v>73</v>
      </c>
      <c r="B1354" s="2">
        <v>106</v>
      </c>
      <c r="C1354" s="2">
        <v>179</v>
      </c>
      <c r="D1354" s="2" t="s">
        <v>3425</v>
      </c>
      <c r="E1354" s="2">
        <v>520.23</v>
      </c>
      <c r="F1354" s="2" t="s">
        <v>6081</v>
      </c>
      <c r="G1354" s="2"/>
      <c r="H1354" s="2">
        <v>17</v>
      </c>
      <c r="I1354" s="11">
        <v>3</v>
      </c>
      <c r="J1354" s="12">
        <v>1.0000000000000001E-9</v>
      </c>
      <c r="K1354" s="2">
        <v>232</v>
      </c>
      <c r="L1354" s="11" t="s">
        <v>6073</v>
      </c>
      <c r="M1354" s="11">
        <f>($V$5/(Table414[[#This Row],[modified  Half Life]]*Table414[[#This Row],[Order of Magnatude]]))</f>
        <v>0</v>
      </c>
      <c r="N1354" s="11"/>
      <c r="O1354" s="11"/>
      <c r="P1354" s="11"/>
      <c r="Q1354" s="11"/>
      <c r="R1354" s="11"/>
    </row>
    <row r="1355" spans="1:18" x14ac:dyDescent="0.25">
      <c r="A1355" s="2">
        <v>73</v>
      </c>
      <c r="B1355" s="2">
        <v>106</v>
      </c>
      <c r="C1355" s="2">
        <v>179</v>
      </c>
      <c r="D1355" s="2" t="s">
        <v>3425</v>
      </c>
      <c r="E1355" s="2">
        <v>5391.8</v>
      </c>
      <c r="F1355" s="2" t="s">
        <v>6073</v>
      </c>
      <c r="G1355" s="2"/>
      <c r="H1355" s="2">
        <v>17</v>
      </c>
      <c r="I1355" s="11">
        <v>3</v>
      </c>
      <c r="J1355" s="12">
        <v>1.0000000000000001E-9</v>
      </c>
      <c r="K1355" s="2">
        <v>262.2</v>
      </c>
      <c r="L1355" s="11" t="s">
        <v>6065</v>
      </c>
      <c r="M1355" s="11">
        <f>($V$5/(Table414[[#This Row],[modified  Half Life]]*Table414[[#This Row],[Order of Magnatude]]))</f>
        <v>0</v>
      </c>
      <c r="N1355" s="11"/>
      <c r="O1355" s="11"/>
      <c r="P1355" s="11"/>
      <c r="Q1355" s="11"/>
      <c r="R1355" s="11"/>
    </row>
    <row r="1356" spans="1:18" x14ac:dyDescent="0.25">
      <c r="A1356" s="2">
        <v>73</v>
      </c>
      <c r="B1356" s="2">
        <v>106</v>
      </c>
      <c r="C1356" s="2">
        <v>179</v>
      </c>
      <c r="D1356" s="2" t="s">
        <v>3425</v>
      </c>
      <c r="E1356" s="2">
        <v>5391.8</v>
      </c>
      <c r="F1356" s="2" t="s">
        <v>6073</v>
      </c>
      <c r="G1356" s="2"/>
      <c r="H1356" s="2">
        <v>17</v>
      </c>
      <c r="I1356" s="11">
        <v>3</v>
      </c>
      <c r="J1356" s="12">
        <v>1.0000000000000001E-9</v>
      </c>
      <c r="K1356" s="2">
        <v>573.45000000000005</v>
      </c>
      <c r="L1356" s="11" t="s">
        <v>6089</v>
      </c>
      <c r="M1356" s="11">
        <f>($V$5/(Table414[[#This Row],[modified  Half Life]]*Table414[[#This Row],[Order of Magnatude]]))</f>
        <v>0</v>
      </c>
      <c r="N1356" s="11"/>
      <c r="O1356" s="11"/>
      <c r="P1356" s="11"/>
      <c r="Q1356" s="11"/>
      <c r="R1356" s="11"/>
    </row>
    <row r="1357" spans="1:18" x14ac:dyDescent="0.25">
      <c r="A1357" s="2">
        <v>73</v>
      </c>
      <c r="B1357" s="2">
        <v>106</v>
      </c>
      <c r="C1357" s="2">
        <v>179</v>
      </c>
      <c r="D1357" s="2" t="s">
        <v>3425</v>
      </c>
      <c r="E1357" s="2">
        <v>627.98</v>
      </c>
      <c r="F1357" s="2" t="s">
        <v>6074</v>
      </c>
      <c r="G1357" s="2"/>
      <c r="H1357" s="2">
        <v>17</v>
      </c>
      <c r="I1357" s="11">
        <v>3</v>
      </c>
      <c r="J1357" s="12">
        <v>1.0000000000000001E-9</v>
      </c>
      <c r="K1357" s="2">
        <v>595</v>
      </c>
      <c r="L1357" s="11"/>
      <c r="M1357" s="11">
        <f>($V$5/(Table414[[#This Row],[modified  Half Life]]*Table414[[#This Row],[Order of Magnatude]]))</f>
        <v>0</v>
      </c>
      <c r="N1357" s="11"/>
      <c r="O1357" s="11"/>
      <c r="P1357" s="11"/>
      <c r="Q1357" s="11"/>
      <c r="R1357" s="11"/>
    </row>
    <row r="1358" spans="1:18" x14ac:dyDescent="0.25">
      <c r="A1358" s="2">
        <v>73</v>
      </c>
      <c r="B1358" s="2">
        <v>106</v>
      </c>
      <c r="C1358" s="2">
        <v>179</v>
      </c>
      <c r="D1358" s="2" t="s">
        <v>3425</v>
      </c>
      <c r="E1358" s="2">
        <v>627.98</v>
      </c>
      <c r="F1358" s="2" t="s">
        <v>6074</v>
      </c>
      <c r="G1358" s="2"/>
      <c r="H1358" s="2">
        <v>53</v>
      </c>
      <c r="I1358" s="11">
        <f>3-7</f>
        <v>-4</v>
      </c>
      <c r="J1358" s="12">
        <v>1.0000000000000001E-9</v>
      </c>
      <c r="K1358" s="2">
        <v>500</v>
      </c>
      <c r="L1358" s="11" t="s">
        <v>6072</v>
      </c>
      <c r="M1358" s="11">
        <f>($V$5/(Table414[[#This Row],[modified  Half Life]]*Table414[[#This Row],[Order of Magnatude]]))</f>
        <v>0</v>
      </c>
      <c r="N1358" s="11"/>
      <c r="O1358" s="11"/>
      <c r="P1358" s="11"/>
      <c r="Q1358" s="11"/>
      <c r="R1358" s="11"/>
    </row>
    <row r="1359" spans="1:18" x14ac:dyDescent="0.25">
      <c r="A1359" s="2">
        <v>73</v>
      </c>
      <c r="B1359" s="2">
        <v>106</v>
      </c>
      <c r="C1359" s="2">
        <v>179</v>
      </c>
      <c r="D1359" s="2" t="s">
        <v>3425</v>
      </c>
      <c r="E1359" s="2">
        <v>627.98</v>
      </c>
      <c r="F1359" s="2" t="s">
        <v>6074</v>
      </c>
      <c r="G1359" s="2"/>
      <c r="H1359" s="2">
        <v>53</v>
      </c>
      <c r="I1359" s="11">
        <f>3-7</f>
        <v>-4</v>
      </c>
      <c r="J1359" s="12">
        <v>1.0000000000000001E-9</v>
      </c>
      <c r="K1359" s="2">
        <v>988.8</v>
      </c>
      <c r="L1359" s="11" t="s">
        <v>6072</v>
      </c>
      <c r="M1359" s="11">
        <f>($V$5/(Table414[[#This Row],[modified  Half Life]]*Table414[[#This Row],[Order of Magnatude]]))</f>
        <v>0</v>
      </c>
      <c r="N1359" s="11"/>
      <c r="O1359" s="11"/>
      <c r="P1359" s="11"/>
      <c r="Q1359" s="11"/>
      <c r="R1359" s="11"/>
    </row>
    <row r="1360" spans="1:18" x14ac:dyDescent="0.25">
      <c r="A1360" s="2">
        <v>73</v>
      </c>
      <c r="B1360" s="2">
        <v>107</v>
      </c>
      <c r="C1360" s="2">
        <v>180</v>
      </c>
      <c r="D1360" s="2" t="s">
        <v>3425</v>
      </c>
      <c r="E1360" s="2">
        <v>107.78</v>
      </c>
      <c r="F1360" s="2" t="s">
        <v>6066</v>
      </c>
      <c r="G1360" s="2"/>
      <c r="H1360" s="2">
        <v>19.2</v>
      </c>
      <c r="I1360" s="11">
        <v>7</v>
      </c>
      <c r="J1360" s="12">
        <v>1.0000000000000001E-9</v>
      </c>
      <c r="K1360" s="2">
        <v>107.69</v>
      </c>
      <c r="L1360" s="11" t="s">
        <v>6072</v>
      </c>
      <c r="M1360" s="11">
        <f>($V$5/(Table414[[#This Row],[modified  Half Life]]*Table414[[#This Row],[Order of Magnatude]]))</f>
        <v>0</v>
      </c>
      <c r="N1360" s="11"/>
      <c r="O1360" s="11"/>
      <c r="P1360" s="11"/>
      <c r="Q1360" s="11"/>
      <c r="R1360" s="11"/>
    </row>
    <row r="1361" spans="1:18" x14ac:dyDescent="0.25">
      <c r="A1361" s="2">
        <v>73</v>
      </c>
      <c r="B1361" s="2">
        <v>107</v>
      </c>
      <c r="C1361" s="2">
        <v>180</v>
      </c>
      <c r="D1361" s="2" t="s">
        <v>3425</v>
      </c>
      <c r="E1361" s="2">
        <v>1452.39</v>
      </c>
      <c r="F1361" s="2" t="s">
        <v>6083</v>
      </c>
      <c r="G1361" s="2"/>
      <c r="H1361" s="2">
        <v>70</v>
      </c>
      <c r="I1361" s="11">
        <v>14</v>
      </c>
      <c r="J1361" s="12">
        <v>1.0000000000000001E-9</v>
      </c>
      <c r="K1361" s="2">
        <v>100.71</v>
      </c>
      <c r="L1361" s="11" t="s">
        <v>6072</v>
      </c>
      <c r="M1361" s="11">
        <f>($V$5/(Table414[[#This Row],[modified  Half Life]]*Table414[[#This Row],[Order of Magnatude]]))</f>
        <v>0</v>
      </c>
      <c r="N1361" s="11"/>
      <c r="O1361" s="11"/>
      <c r="P1361" s="11"/>
      <c r="Q1361" s="11"/>
      <c r="R1361" s="11"/>
    </row>
    <row r="1362" spans="1:18" x14ac:dyDescent="0.25">
      <c r="A1362" s="2">
        <v>73</v>
      </c>
      <c r="B1362" s="2">
        <v>107</v>
      </c>
      <c r="C1362" s="2">
        <v>180</v>
      </c>
      <c r="D1362" s="2" t="s">
        <v>3425</v>
      </c>
      <c r="E1362" s="2">
        <v>1452.39</v>
      </c>
      <c r="F1362" s="2" t="s">
        <v>6083</v>
      </c>
      <c r="G1362" s="2"/>
      <c r="H1362" s="2">
        <v>42</v>
      </c>
      <c r="I1362" s="11">
        <v>3</v>
      </c>
      <c r="J1362" s="12">
        <v>1.0000000000000001E-9</v>
      </c>
      <c r="K1362" s="2">
        <v>179.08</v>
      </c>
      <c r="L1362" s="11" t="s">
        <v>6077</v>
      </c>
      <c r="M1362" s="11">
        <f>($V$5/(Table414[[#This Row],[modified  Half Life]]*Table414[[#This Row],[Order of Magnatude]]))</f>
        <v>0</v>
      </c>
      <c r="N1362" s="11"/>
      <c r="O1362" s="11"/>
      <c r="P1362" s="11"/>
      <c r="Q1362" s="11"/>
      <c r="R1362" s="11"/>
    </row>
    <row r="1363" spans="1:18" x14ac:dyDescent="0.25">
      <c r="A1363" s="2">
        <v>73</v>
      </c>
      <c r="B1363" s="2">
        <v>107</v>
      </c>
      <c r="C1363" s="2">
        <v>180</v>
      </c>
      <c r="D1363" s="2" t="s">
        <v>3425</v>
      </c>
      <c r="E1363" s="2">
        <v>177.87</v>
      </c>
      <c r="F1363" s="2" t="s">
        <v>6078</v>
      </c>
      <c r="G1363" s="2"/>
      <c r="H1363" s="2">
        <v>31.2</v>
      </c>
      <c r="I1363" s="11">
        <v>19</v>
      </c>
      <c r="J1363" s="12">
        <v>1.0000000000000001E-9</v>
      </c>
      <c r="K1363" s="2">
        <v>285.54000000000002</v>
      </c>
      <c r="L1363" s="11" t="s">
        <v>6079</v>
      </c>
      <c r="M1363" s="11">
        <f>($V$5/(Table414[[#This Row],[modified  Half Life]]*Table414[[#This Row],[Order of Magnatude]]))</f>
        <v>0</v>
      </c>
      <c r="N1363" s="11"/>
      <c r="O1363" s="11"/>
      <c r="P1363" s="11"/>
      <c r="Q1363" s="11"/>
      <c r="R1363" s="11"/>
    </row>
    <row r="1364" spans="1:18" x14ac:dyDescent="0.25">
      <c r="A1364" s="2">
        <v>73</v>
      </c>
      <c r="B1364" s="2">
        <v>107</v>
      </c>
      <c r="C1364" s="2">
        <v>180</v>
      </c>
      <c r="D1364" s="2" t="s">
        <v>3425</v>
      </c>
      <c r="E1364" s="2">
        <v>2588.3000000000002</v>
      </c>
      <c r="F1364" s="2" t="s">
        <v>6065</v>
      </c>
      <c r="G1364" s="2"/>
      <c r="H1364" s="2">
        <v>37.4</v>
      </c>
      <c r="I1364" s="11">
        <v>20</v>
      </c>
      <c r="J1364" s="12">
        <v>1.0000000000000001E-9</v>
      </c>
      <c r="K1364" s="2">
        <v>-71.8</v>
      </c>
      <c r="L1364" s="11"/>
      <c r="M1364" s="11">
        <f>($V$5/(Table414[[#This Row],[modified  Half Life]]*Table414[[#This Row],[Order of Magnatude]]))</f>
        <v>0</v>
      </c>
      <c r="N1364" s="11"/>
      <c r="O1364" s="11"/>
      <c r="P1364" s="11"/>
      <c r="Q1364" s="11"/>
      <c r="R1364" s="11"/>
    </row>
    <row r="1365" spans="1:18" x14ac:dyDescent="0.25">
      <c r="A1365" s="2">
        <v>73</v>
      </c>
      <c r="B1365" s="2">
        <v>107</v>
      </c>
      <c r="C1365" s="2">
        <v>180</v>
      </c>
      <c r="D1365" s="2" t="s">
        <v>3425</v>
      </c>
      <c r="E1365" s="2">
        <v>2588.3000000000002</v>
      </c>
      <c r="F1365" s="2" t="s">
        <v>6065</v>
      </c>
      <c r="G1365" s="2"/>
      <c r="H1365" s="2">
        <v>37.4</v>
      </c>
      <c r="I1365" s="11">
        <v>20</v>
      </c>
      <c r="J1365" s="12">
        <v>1.0000000000000001E-9</v>
      </c>
      <c r="K1365" s="2">
        <v>209.2</v>
      </c>
      <c r="L1365" s="11" t="s">
        <v>6067</v>
      </c>
      <c r="M1365" s="11">
        <f>($V$5/(Table414[[#This Row],[modified  Half Life]]*Table414[[#This Row],[Order of Magnatude]]))</f>
        <v>0</v>
      </c>
      <c r="N1365" s="11"/>
      <c r="O1365" s="11"/>
      <c r="P1365" s="11"/>
      <c r="Q1365" s="11"/>
      <c r="R1365" s="11"/>
    </row>
    <row r="1366" spans="1:18" x14ac:dyDescent="0.25">
      <c r="A1366" s="2">
        <v>73</v>
      </c>
      <c r="B1366" s="2">
        <v>107</v>
      </c>
      <c r="C1366" s="2">
        <v>180</v>
      </c>
      <c r="D1366" s="2" t="s">
        <v>3425</v>
      </c>
      <c r="E1366" s="2">
        <v>357.01</v>
      </c>
      <c r="F1366" s="2" t="s">
        <v>6079</v>
      </c>
      <c r="G1366" s="2"/>
      <c r="H1366" s="2">
        <v>37.4</v>
      </c>
      <c r="I1366" s="11">
        <v>20</v>
      </c>
      <c r="J1366" s="12">
        <v>1.0000000000000001E-9</v>
      </c>
      <c r="K1366" s="2">
        <v>335.2</v>
      </c>
      <c r="L1366" s="11" t="s">
        <v>6067</v>
      </c>
      <c r="M1366" s="11">
        <f>($V$5/(Table414[[#This Row],[modified  Half Life]]*Table414[[#This Row],[Order of Magnatude]]))</f>
        <v>0</v>
      </c>
      <c r="N1366" s="11"/>
      <c r="O1366" s="11"/>
      <c r="P1366" s="11"/>
      <c r="Q1366" s="11"/>
      <c r="R1366" s="11"/>
    </row>
    <row r="1367" spans="1:18" x14ac:dyDescent="0.25">
      <c r="A1367" s="2">
        <v>73</v>
      </c>
      <c r="B1367" s="2">
        <v>107</v>
      </c>
      <c r="C1367" s="2">
        <v>180</v>
      </c>
      <c r="D1367" s="2" t="s">
        <v>3425</v>
      </c>
      <c r="E1367" s="2">
        <v>3678.9</v>
      </c>
      <c r="F1367" s="2" t="s">
        <v>6069</v>
      </c>
      <c r="G1367" s="2"/>
      <c r="H1367" s="2">
        <v>37.4</v>
      </c>
      <c r="I1367" s="11">
        <v>20</v>
      </c>
      <c r="J1367" s="12">
        <v>1.0000000000000001E-9</v>
      </c>
      <c r="K1367" s="2">
        <v>409.07</v>
      </c>
      <c r="L1367" s="11" t="s">
        <v>6082</v>
      </c>
      <c r="M1367" s="11">
        <f>($V$5/(Table414[[#This Row],[modified  Half Life]]*Table414[[#This Row],[Order of Magnatude]]))</f>
        <v>0</v>
      </c>
      <c r="N1367" s="11"/>
      <c r="O1367" s="11"/>
      <c r="P1367" s="11"/>
      <c r="Q1367" s="11"/>
      <c r="R1367" s="11"/>
    </row>
    <row r="1368" spans="1:18" x14ac:dyDescent="0.25">
      <c r="A1368" s="2">
        <v>73</v>
      </c>
      <c r="B1368" s="2">
        <v>107</v>
      </c>
      <c r="C1368" s="2">
        <v>180</v>
      </c>
      <c r="D1368" s="2" t="s">
        <v>3425</v>
      </c>
      <c r="E1368" s="2">
        <v>463.62</v>
      </c>
      <c r="F1368" s="2" t="s">
        <v>6075</v>
      </c>
      <c r="G1368" s="2"/>
      <c r="H1368" s="2">
        <v>16.100000000000001</v>
      </c>
      <c r="I1368" s="11">
        <v>19</v>
      </c>
      <c r="J1368" s="12">
        <v>1.0000000000000001E-9</v>
      </c>
      <c r="K1368" s="2">
        <v>72.2</v>
      </c>
      <c r="L1368" s="11"/>
      <c r="M1368" s="11">
        <f>($V$5/(Table414[[#This Row],[modified  Half Life]]*Table414[[#This Row],[Order of Magnatude]]))</f>
        <v>0</v>
      </c>
      <c r="N1368" s="11"/>
      <c r="O1368" s="11"/>
      <c r="P1368" s="11"/>
      <c r="Q1368" s="11"/>
      <c r="R1368" s="11"/>
    </row>
    <row r="1369" spans="1:18" x14ac:dyDescent="0.25">
      <c r="A1369" s="2">
        <v>73</v>
      </c>
      <c r="B1369" s="2">
        <v>107</v>
      </c>
      <c r="C1369" s="2">
        <v>180</v>
      </c>
      <c r="D1369" s="2" t="s">
        <v>3425</v>
      </c>
      <c r="E1369" s="2">
        <v>520.04</v>
      </c>
      <c r="F1369" s="2" t="s">
        <v>6077</v>
      </c>
      <c r="G1369" s="2"/>
      <c r="H1369" s="2">
        <v>22</v>
      </c>
      <c r="I1369" s="11">
        <v>2</v>
      </c>
      <c r="J1369" s="12">
        <v>1.0000000000000001E-9</v>
      </c>
      <c r="K1369" s="2">
        <v>431.07</v>
      </c>
      <c r="L1369" s="11" t="s">
        <v>6077</v>
      </c>
      <c r="M1369" s="11">
        <f>($V$5/(Table414[[#This Row],[modified  Half Life]]*Table414[[#This Row],[Order of Magnatude]]))</f>
        <v>0</v>
      </c>
      <c r="N1369" s="11"/>
      <c r="O1369" s="11"/>
      <c r="P1369" s="11"/>
      <c r="Q1369" s="11"/>
      <c r="R1369" s="11"/>
    </row>
    <row r="1370" spans="1:18" x14ac:dyDescent="0.25">
      <c r="A1370" s="2">
        <v>73</v>
      </c>
      <c r="B1370" s="2">
        <v>107</v>
      </c>
      <c r="C1370" s="2">
        <v>180</v>
      </c>
      <c r="D1370" s="2" t="s">
        <v>3425</v>
      </c>
      <c r="E1370" s="2">
        <v>520.04</v>
      </c>
      <c r="F1370" s="2" t="s">
        <v>6077</v>
      </c>
      <c r="G1370" s="2"/>
      <c r="H1370" s="2">
        <v>22</v>
      </c>
      <c r="I1370" s="11">
        <v>2</v>
      </c>
      <c r="J1370" s="12">
        <v>1.0000000000000001E-9</v>
      </c>
      <c r="K1370" s="2">
        <v>1136.8</v>
      </c>
      <c r="L1370" s="11"/>
      <c r="M1370" s="11">
        <f>($V$5/(Table414[[#This Row],[modified  Half Life]]*Table414[[#This Row],[Order of Magnatude]]))</f>
        <v>0</v>
      </c>
      <c r="N1370" s="11"/>
      <c r="O1370" s="11"/>
      <c r="P1370" s="11"/>
      <c r="Q1370" s="11"/>
      <c r="R1370" s="11"/>
    </row>
    <row r="1371" spans="1:18" x14ac:dyDescent="0.25">
      <c r="A1371" s="2">
        <v>73</v>
      </c>
      <c r="B1371" s="2">
        <v>108</v>
      </c>
      <c r="C1371" s="2">
        <v>181</v>
      </c>
      <c r="D1371" s="2" t="s">
        <v>3425</v>
      </c>
      <c r="E1371" s="2">
        <v>1483.43</v>
      </c>
      <c r="F1371" s="2" t="s">
        <v>6088</v>
      </c>
      <c r="G1371" s="2"/>
      <c r="H1371" s="2">
        <v>10.8</v>
      </c>
      <c r="I1371" s="11">
        <v>1</v>
      </c>
      <c r="J1371" s="12">
        <v>1.0000000000000001E-9</v>
      </c>
      <c r="K1371" s="2">
        <v>345.97</v>
      </c>
      <c r="L1371" s="11" t="s">
        <v>6066</v>
      </c>
      <c r="M1371" s="11">
        <f>($V$5/(Table414[[#This Row],[modified  Half Life]]*Table414[[#This Row],[Order of Magnatude]]))</f>
        <v>0</v>
      </c>
      <c r="N1371" s="11"/>
      <c r="O1371" s="11"/>
      <c r="P1371" s="11"/>
      <c r="Q1371" s="11"/>
      <c r="R1371" s="11"/>
    </row>
    <row r="1372" spans="1:18" x14ac:dyDescent="0.25">
      <c r="A1372" s="2">
        <v>73</v>
      </c>
      <c r="B1372" s="2">
        <v>108</v>
      </c>
      <c r="C1372" s="2">
        <v>181</v>
      </c>
      <c r="D1372" s="2" t="s">
        <v>3425</v>
      </c>
      <c r="E1372" s="2">
        <v>1483.43</v>
      </c>
      <c r="F1372" s="2" t="s">
        <v>6088</v>
      </c>
      <c r="G1372" s="2"/>
      <c r="H1372" s="2">
        <v>10.8</v>
      </c>
      <c r="I1372" s="11">
        <v>1</v>
      </c>
      <c r="J1372" s="12">
        <v>1.0000000000000001E-9</v>
      </c>
      <c r="K1372" s="2">
        <v>475.99</v>
      </c>
      <c r="L1372" s="11" t="s">
        <v>6077</v>
      </c>
      <c r="M1372" s="11">
        <f>($V$5/(Table414[[#This Row],[modified  Half Life]]*Table414[[#This Row],[Order of Magnatude]]))</f>
        <v>0</v>
      </c>
      <c r="N1372" s="11"/>
      <c r="O1372" s="11"/>
      <c r="P1372" s="11"/>
      <c r="Q1372" s="11"/>
      <c r="R1372" s="11"/>
    </row>
    <row r="1373" spans="1:18" x14ac:dyDescent="0.25">
      <c r="A1373" s="2">
        <v>73</v>
      </c>
      <c r="B1373" s="2">
        <v>108</v>
      </c>
      <c r="C1373" s="2">
        <v>181</v>
      </c>
      <c r="D1373" s="2" t="s">
        <v>3425</v>
      </c>
      <c r="E1373" s="2">
        <v>2227.9</v>
      </c>
      <c r="F1373" s="2" t="s">
        <v>6077</v>
      </c>
      <c r="G1373" s="2"/>
      <c r="H1373" s="2">
        <v>10.8</v>
      </c>
      <c r="I1373" s="11">
        <v>1</v>
      </c>
      <c r="J1373" s="12">
        <v>1.0000000000000001E-9</v>
      </c>
      <c r="K1373" s="2">
        <v>482.17</v>
      </c>
      <c r="L1373" s="11" t="s">
        <v>6065</v>
      </c>
      <c r="M1373" s="11">
        <f>($V$5/(Table414[[#This Row],[modified  Half Life]]*Table414[[#This Row],[Order of Magnatude]]))</f>
        <v>0</v>
      </c>
      <c r="N1373" s="11"/>
      <c r="O1373" s="11"/>
      <c r="P1373" s="11"/>
      <c r="Q1373" s="11"/>
      <c r="R1373" s="11"/>
    </row>
    <row r="1374" spans="1:18" x14ac:dyDescent="0.25">
      <c r="A1374" s="2">
        <v>73</v>
      </c>
      <c r="B1374" s="2">
        <v>110</v>
      </c>
      <c r="C1374" s="2">
        <v>183</v>
      </c>
      <c r="D1374" s="2" t="s">
        <v>3425</v>
      </c>
      <c r="E1374" s="2">
        <v>1332</v>
      </c>
      <c r="F1374" s="2"/>
      <c r="G1374" s="2"/>
      <c r="H1374" s="2">
        <v>109</v>
      </c>
      <c r="I1374" s="11">
        <v>3</v>
      </c>
      <c r="J1374" s="12">
        <v>1.0000000000000001E-9</v>
      </c>
      <c r="K1374" s="2">
        <v>73.174000000000007</v>
      </c>
      <c r="L1374" s="11" t="s">
        <v>6079</v>
      </c>
      <c r="M1374" s="11">
        <f>($V$5/(Table414[[#This Row],[modified  Half Life]]*Table414[[#This Row],[Order of Magnatude]]))</f>
        <v>0</v>
      </c>
      <c r="N1374" s="11"/>
      <c r="O1374" s="11"/>
      <c r="P1374" s="11"/>
      <c r="Q1374" s="11"/>
      <c r="R1374" s="11"/>
    </row>
    <row r="1375" spans="1:18" x14ac:dyDescent="0.25">
      <c r="A1375" s="2">
        <v>73</v>
      </c>
      <c r="B1375" s="2">
        <v>110</v>
      </c>
      <c r="C1375" s="2">
        <v>183</v>
      </c>
      <c r="D1375" s="2" t="s">
        <v>3425</v>
      </c>
      <c r="E1375" s="2">
        <v>1332</v>
      </c>
      <c r="F1375" s="2"/>
      <c r="G1375" s="2"/>
      <c r="H1375" s="2">
        <v>832</v>
      </c>
      <c r="I1375" s="11">
        <v>97</v>
      </c>
      <c r="J1375" s="12">
        <v>1.0000000000000001E-9</v>
      </c>
      <c r="K1375" s="2">
        <v>22.7</v>
      </c>
      <c r="L1375" s="11" t="s">
        <v>6068</v>
      </c>
      <c r="M1375" s="11">
        <f>($V$5/(Table414[[#This Row],[modified  Half Life]]*Table414[[#This Row],[Order of Magnatude]]))</f>
        <v>0</v>
      </c>
      <c r="N1375" s="11"/>
      <c r="O1375" s="11"/>
      <c r="P1375" s="11"/>
      <c r="Q1375" s="11"/>
      <c r="R1375" s="11"/>
    </row>
    <row r="1376" spans="1:18" x14ac:dyDescent="0.25">
      <c r="A1376" s="2">
        <v>73</v>
      </c>
      <c r="B1376" s="2">
        <v>110</v>
      </c>
      <c r="C1376" s="2">
        <v>183</v>
      </c>
      <c r="D1376" s="2" t="s">
        <v>3425</v>
      </c>
      <c r="E1376" s="2">
        <v>73.164000000000001</v>
      </c>
      <c r="F1376" s="2" t="s">
        <v>6082</v>
      </c>
      <c r="G1376" s="2"/>
      <c r="H1376" s="2">
        <v>832</v>
      </c>
      <c r="I1376" s="11">
        <v>97</v>
      </c>
      <c r="J1376" s="12">
        <v>1.0000000000000001E-9</v>
      </c>
      <c r="K1376" s="2">
        <v>465.4</v>
      </c>
      <c r="L1376" s="11" t="s">
        <v>6065</v>
      </c>
      <c r="M1376" s="11">
        <f>($V$5/(Table414[[#This Row],[modified  Half Life]]*Table414[[#This Row],[Order of Magnatude]]))</f>
        <v>0</v>
      </c>
      <c r="N1376" s="11"/>
      <c r="O1376" s="11"/>
      <c r="P1376" s="11"/>
      <c r="Q1376" s="11"/>
      <c r="R1376" s="11"/>
    </row>
    <row r="1377" spans="1:18" x14ac:dyDescent="0.25">
      <c r="A1377" s="2">
        <v>73</v>
      </c>
      <c r="B1377" s="2">
        <v>112</v>
      </c>
      <c r="C1377" s="2">
        <v>185</v>
      </c>
      <c r="D1377" s="2" t="s">
        <v>3425</v>
      </c>
      <c r="E1377" s="2">
        <v>1273.4000000000001</v>
      </c>
      <c r="F1377" s="2" t="s">
        <v>6066</v>
      </c>
      <c r="G1377" s="2"/>
      <c r="H1377" s="2">
        <v>11.8</v>
      </c>
      <c r="I1377" s="11">
        <v>21</v>
      </c>
      <c r="J1377" s="12">
        <v>1.0000000000000001E-9</v>
      </c>
      <c r="K1377" s="2">
        <v>-22.6</v>
      </c>
      <c r="L1377" s="11"/>
      <c r="M1377" s="11">
        <f>($V$5/(Table414[[#This Row],[modified  Half Life]]*Table414[[#This Row],[Order of Magnatude]]))</f>
        <v>0</v>
      </c>
      <c r="N1377" s="11"/>
      <c r="O1377" s="11"/>
      <c r="P1377" s="11"/>
      <c r="Q1377" s="11"/>
      <c r="R1377" s="11"/>
    </row>
    <row r="1378" spans="1:18" x14ac:dyDescent="0.25">
      <c r="A1378" s="2">
        <v>73</v>
      </c>
      <c r="B1378" s="2">
        <v>112</v>
      </c>
      <c r="C1378" s="2">
        <v>185</v>
      </c>
      <c r="D1378" s="2" t="s">
        <v>3425</v>
      </c>
      <c r="E1378" s="2">
        <v>1273.4000000000001</v>
      </c>
      <c r="F1378" s="2" t="s">
        <v>6066</v>
      </c>
      <c r="G1378" s="2"/>
      <c r="H1378" s="2">
        <v>11.8</v>
      </c>
      <c r="I1378" s="11">
        <v>21</v>
      </c>
      <c r="J1378" s="12">
        <v>1.0000000000000001E-9</v>
      </c>
      <c r="K1378" s="2">
        <v>175.5</v>
      </c>
      <c r="L1378" s="11" t="s">
        <v>6068</v>
      </c>
      <c r="M1378" s="11">
        <f>($V$5/(Table414[[#This Row],[modified  Half Life]]*Table414[[#This Row],[Order of Magnatude]]))</f>
        <v>0</v>
      </c>
      <c r="N1378" s="11"/>
      <c r="O1378" s="11"/>
      <c r="P1378" s="11"/>
      <c r="Q1378" s="11"/>
      <c r="R1378" s="11"/>
    </row>
    <row r="1379" spans="1:18" x14ac:dyDescent="0.25">
      <c r="A1379" s="2">
        <v>73</v>
      </c>
      <c r="B1379" s="2">
        <v>117</v>
      </c>
      <c r="C1379" s="2">
        <v>190</v>
      </c>
      <c r="D1379" s="2" t="s">
        <v>3425</v>
      </c>
      <c r="E1379" s="2" t="s">
        <v>4611</v>
      </c>
      <c r="F1379" s="2"/>
      <c r="G1379" s="2"/>
      <c r="H1379" s="2">
        <v>42</v>
      </c>
      <c r="I1379" s="11">
        <v>7</v>
      </c>
      <c r="J1379" s="12">
        <v>1.0000000000000001E-9</v>
      </c>
      <c r="K1379" s="2">
        <v>175</v>
      </c>
      <c r="L1379" s="11"/>
      <c r="M1379" s="11">
        <f>($V$5/(Table414[[#This Row],[modified  Half Life]]*Table414[[#This Row],[Order of Magnatude]]))</f>
        <v>0</v>
      </c>
      <c r="N1379" s="11"/>
      <c r="O1379" s="11"/>
      <c r="P1379" s="11"/>
      <c r="Q1379" s="11"/>
      <c r="R1379" s="11"/>
    </row>
    <row r="1380" spans="1:18" x14ac:dyDescent="0.25">
      <c r="A1380" s="19">
        <v>65</v>
      </c>
      <c r="B1380" s="19">
        <v>83</v>
      </c>
      <c r="C1380" s="19">
        <v>148</v>
      </c>
      <c r="D1380" s="19" t="s">
        <v>2426</v>
      </c>
      <c r="E1380" s="2">
        <v>1095.8</v>
      </c>
      <c r="F1380" s="2"/>
      <c r="G1380" s="19"/>
      <c r="H1380" s="19">
        <v>22</v>
      </c>
      <c r="I1380" s="11">
        <v>1</v>
      </c>
      <c r="J1380" s="12">
        <v>1.0000000000000001E-9</v>
      </c>
      <c r="K1380" s="19">
        <v>690.2</v>
      </c>
      <c r="L1380" s="11"/>
      <c r="M1380" s="11">
        <f>($V$5/(Table414[[#This Row],[modified  Half Life]]*Table414[[#This Row],[Order of Magnatude]]))</f>
        <v>0</v>
      </c>
      <c r="N1380" s="11"/>
      <c r="O1380" s="11"/>
      <c r="P1380" s="11"/>
      <c r="Q1380" s="11"/>
      <c r="R1380" s="11"/>
    </row>
    <row r="1381" spans="1:18" x14ac:dyDescent="0.25">
      <c r="A1381" s="2">
        <v>65</v>
      </c>
      <c r="B1381" s="2">
        <v>83</v>
      </c>
      <c r="C1381" s="2">
        <v>148</v>
      </c>
      <c r="D1381" s="2" t="s">
        <v>2426</v>
      </c>
      <c r="E1381" s="2">
        <v>8618.6</v>
      </c>
      <c r="F1381" s="2" t="s">
        <v>6069</v>
      </c>
      <c r="G1381" s="2"/>
      <c r="H1381" s="2">
        <v>22</v>
      </c>
      <c r="I1381" s="10">
        <v>1</v>
      </c>
      <c r="J1381" s="13">
        <v>1.0000000000000001E-9</v>
      </c>
      <c r="K1381" s="2">
        <v>1006.2</v>
      </c>
      <c r="L1381" s="10"/>
      <c r="M1381" s="10">
        <f>($V$5/(Table414[[#This Row],[modified  Half Life]]*Table414[[#This Row],[Order of Magnatude]]))</f>
        <v>0</v>
      </c>
      <c r="N1381" s="10"/>
      <c r="O1381" s="10"/>
      <c r="P1381" s="10"/>
      <c r="Q1381" s="10"/>
      <c r="R1381" s="10"/>
    </row>
    <row r="1382" spans="1:18" x14ac:dyDescent="0.25">
      <c r="A1382" s="2">
        <v>65</v>
      </c>
      <c r="B1382" s="2">
        <v>83</v>
      </c>
      <c r="C1382" s="2">
        <v>148</v>
      </c>
      <c r="D1382" s="2" t="s">
        <v>2426</v>
      </c>
      <c r="E1382" s="2">
        <v>8618.6</v>
      </c>
      <c r="F1382" s="2" t="s">
        <v>6069</v>
      </c>
      <c r="G1382" s="2"/>
      <c r="H1382" s="2">
        <v>80</v>
      </c>
      <c r="I1382" s="10">
        <v>4</v>
      </c>
      <c r="J1382" s="13">
        <v>1.0000000000000001E-9</v>
      </c>
      <c r="K1382" s="2">
        <v>109.6</v>
      </c>
      <c r="L1382" s="10">
        <v>2</v>
      </c>
      <c r="M1382" s="10">
        <f>($V$5/(Table414[[#This Row],[modified  Half Life]]*Table414[[#This Row],[Order of Magnatude]]))</f>
        <v>0</v>
      </c>
      <c r="N1382" s="10"/>
      <c r="O1382" s="10"/>
      <c r="P1382" s="10"/>
      <c r="Q1382" s="10"/>
      <c r="R1382" s="10"/>
    </row>
    <row r="1383" spans="1:18" x14ac:dyDescent="0.25">
      <c r="A1383" s="2">
        <v>65</v>
      </c>
      <c r="B1383" s="2">
        <v>91</v>
      </c>
      <c r="C1383" s="2">
        <v>156</v>
      </c>
      <c r="D1383" s="2" t="s">
        <v>2426</v>
      </c>
      <c r="E1383" s="2">
        <v>49.63</v>
      </c>
      <c r="F1383" s="2" t="s">
        <v>6069</v>
      </c>
      <c r="G1383" s="2"/>
      <c r="H1383" s="2">
        <v>49</v>
      </c>
      <c r="I1383" s="10">
        <v>7</v>
      </c>
      <c r="J1383" s="13">
        <v>1.0000000000000001E-9</v>
      </c>
      <c r="K1383" s="2">
        <v>49.63</v>
      </c>
      <c r="L1383" s="10">
        <v>10</v>
      </c>
      <c r="M1383" s="10">
        <f>($V$5/(Table414[[#This Row],[modified  Half Life]]*Table414[[#This Row],[Order of Magnatude]]))</f>
        <v>0</v>
      </c>
      <c r="N1383" s="10"/>
      <c r="O1383" s="10"/>
      <c r="P1383" s="10"/>
      <c r="Q1383" s="10"/>
      <c r="R1383" s="10"/>
    </row>
    <row r="1384" spans="1:18" x14ac:dyDescent="0.25">
      <c r="A1384" s="2">
        <v>65</v>
      </c>
      <c r="B1384" s="2">
        <v>95</v>
      </c>
      <c r="C1384" s="2">
        <v>160</v>
      </c>
      <c r="D1384" s="2" t="s">
        <v>2426</v>
      </c>
      <c r="E1384" s="2">
        <v>63.685600000000001</v>
      </c>
      <c r="F1384" s="2" t="s">
        <v>6084</v>
      </c>
      <c r="G1384" s="2"/>
      <c r="H1384" s="2">
        <v>60</v>
      </c>
      <c r="I1384" s="10">
        <v>5</v>
      </c>
      <c r="J1384" s="13">
        <v>1.0000000000000001E-9</v>
      </c>
      <c r="K1384" s="2">
        <v>63.685899999999997</v>
      </c>
      <c r="L1384" s="10">
        <v>20</v>
      </c>
      <c r="M1384" s="10">
        <f>($V$5/(Table414[[#This Row],[modified  Half Life]]*Table414[[#This Row],[Order of Magnatude]]))</f>
        <v>0</v>
      </c>
      <c r="N1384" s="10"/>
      <c r="O1384" s="10"/>
      <c r="P1384" s="10"/>
      <c r="Q1384" s="10"/>
      <c r="R1384" s="10"/>
    </row>
    <row r="1385" spans="1:18" x14ac:dyDescent="0.25">
      <c r="A1385" s="2">
        <v>43</v>
      </c>
      <c r="B1385" s="2">
        <v>44</v>
      </c>
      <c r="C1385" s="2">
        <v>87</v>
      </c>
      <c r="D1385" s="2" t="s">
        <v>574</v>
      </c>
      <c r="E1385" s="2" t="s">
        <v>6193</v>
      </c>
      <c r="F1385" s="2" t="s">
        <v>6194</v>
      </c>
      <c r="G1385" s="2"/>
      <c r="H1385" s="2">
        <v>647</v>
      </c>
      <c r="I1385" s="10">
        <v>24</v>
      </c>
      <c r="J1385" s="13">
        <v>1.0000000000000001E-9</v>
      </c>
      <c r="K1385" s="2">
        <v>64</v>
      </c>
      <c r="L1385" s="10"/>
      <c r="M1385" s="10">
        <f>($V$5/(Table414[[#This Row],[modified  Half Life]]*Table414[[#This Row],[Order of Magnatude]]))</f>
        <v>0</v>
      </c>
      <c r="N1385" s="10"/>
      <c r="O1385" s="10"/>
      <c r="P1385" s="10"/>
      <c r="Q1385" s="10"/>
      <c r="R1385" s="10"/>
    </row>
    <row r="1386" spans="1:18" x14ac:dyDescent="0.25">
      <c r="A1386" s="19">
        <v>43</v>
      </c>
      <c r="B1386" s="19">
        <v>44</v>
      </c>
      <c r="C1386" s="19">
        <v>87</v>
      </c>
      <c r="D1386" s="19" t="s">
        <v>574</v>
      </c>
      <c r="E1386" s="2" t="s">
        <v>6193</v>
      </c>
      <c r="F1386" s="2" t="s">
        <v>6194</v>
      </c>
      <c r="G1386" s="19"/>
      <c r="H1386" s="19">
        <v>647</v>
      </c>
      <c r="I1386" s="11">
        <v>24</v>
      </c>
      <c r="J1386" s="12">
        <v>1.0000000000000001E-9</v>
      </c>
      <c r="K1386" s="19">
        <v>71</v>
      </c>
      <c r="L1386" s="11"/>
      <c r="M1386" s="11">
        <f>($V$5/(Table414[[#This Row],[modified  Half Life]]*Table414[[#This Row],[Order of Magnatude]]))</f>
        <v>0</v>
      </c>
      <c r="N1386" s="11"/>
      <c r="O1386" s="11"/>
      <c r="P1386" s="11"/>
      <c r="Q1386" s="11"/>
      <c r="R1386" s="11"/>
    </row>
    <row r="1387" spans="1:18" x14ac:dyDescent="0.25">
      <c r="A1387" s="19">
        <v>43</v>
      </c>
      <c r="B1387" s="19">
        <v>45</v>
      </c>
      <c r="C1387" s="19">
        <v>88</v>
      </c>
      <c r="D1387" s="19" t="s">
        <v>574</v>
      </c>
      <c r="E1387" s="2">
        <v>95</v>
      </c>
      <c r="F1387" s="2" t="s">
        <v>6195</v>
      </c>
      <c r="G1387" s="19"/>
      <c r="H1387" s="19">
        <v>146</v>
      </c>
      <c r="I1387" s="11">
        <v>12</v>
      </c>
      <c r="J1387" s="12">
        <v>1.0000000000000001E-9</v>
      </c>
      <c r="K1387" s="19">
        <v>95</v>
      </c>
      <c r="L1387" s="11"/>
      <c r="M1387" s="11">
        <f>($V$5/(Table414[[#This Row],[modified  Half Life]]*Table414[[#This Row],[Order of Magnatude]]))</f>
        <v>0</v>
      </c>
      <c r="N1387" s="11"/>
      <c r="O1387" s="11"/>
      <c r="P1387" s="11"/>
      <c r="Q1387" s="11"/>
      <c r="R1387" s="11"/>
    </row>
    <row r="1388" spans="1:18" x14ac:dyDescent="0.25">
      <c r="A1388" s="19">
        <v>43</v>
      </c>
      <c r="B1388" s="19">
        <v>53</v>
      </c>
      <c r="C1388" s="19">
        <v>96</v>
      </c>
      <c r="D1388" s="19" t="s">
        <v>574</v>
      </c>
      <c r="E1388" s="2">
        <v>121.24</v>
      </c>
      <c r="F1388" s="2" t="s">
        <v>6070</v>
      </c>
      <c r="G1388" s="19"/>
      <c r="H1388" s="19">
        <v>25.6</v>
      </c>
      <c r="I1388" s="11">
        <f>4-2</f>
        <v>2</v>
      </c>
      <c r="J1388" s="12">
        <v>1.0000000000000001E-9</v>
      </c>
      <c r="K1388" s="19">
        <v>85.1</v>
      </c>
      <c r="L1388" s="11">
        <v>1</v>
      </c>
      <c r="M1388" s="11">
        <f>($V$5/(Table414[[#This Row],[modified  Half Life]]*Table414[[#This Row],[Order of Magnatude]]))</f>
        <v>0</v>
      </c>
      <c r="N1388" s="11"/>
      <c r="O1388" s="11"/>
      <c r="P1388" s="11"/>
      <c r="Q1388" s="11"/>
      <c r="R1388" s="11"/>
    </row>
    <row r="1389" spans="1:18" x14ac:dyDescent="0.25">
      <c r="A1389" s="2">
        <v>43</v>
      </c>
      <c r="B1389" s="2">
        <v>53</v>
      </c>
      <c r="C1389" s="2">
        <v>96</v>
      </c>
      <c r="D1389" s="2" t="s">
        <v>574</v>
      </c>
      <c r="E1389" s="2">
        <v>121.24</v>
      </c>
      <c r="F1389" s="2" t="s">
        <v>6070</v>
      </c>
      <c r="G1389" s="2"/>
      <c r="H1389" s="2">
        <v>25.6</v>
      </c>
      <c r="I1389" s="10">
        <f>4-2</f>
        <v>2</v>
      </c>
      <c r="J1389" s="13">
        <v>1.0000000000000001E-9</v>
      </c>
      <c r="K1389" s="2">
        <v>85.9</v>
      </c>
      <c r="L1389" s="10">
        <v>1</v>
      </c>
      <c r="M1389" s="10">
        <f>($V$5/(Table414[[#This Row],[modified  Half Life]]*Table414[[#This Row],[Order of Magnatude]]))</f>
        <v>0</v>
      </c>
      <c r="N1389" s="10"/>
      <c r="O1389" s="10"/>
      <c r="P1389" s="10"/>
      <c r="Q1389" s="10"/>
      <c r="R1389" s="10"/>
    </row>
    <row r="1390" spans="1:18" x14ac:dyDescent="0.25">
      <c r="A1390" s="2">
        <v>43</v>
      </c>
      <c r="B1390" s="2">
        <v>58</v>
      </c>
      <c r="C1390" s="2">
        <v>101</v>
      </c>
      <c r="D1390" s="2" t="s">
        <v>574</v>
      </c>
      <c r="E1390" s="2">
        <v>15.602</v>
      </c>
      <c r="F1390" s="2" t="s">
        <v>6069</v>
      </c>
      <c r="G1390" s="2"/>
      <c r="H1390" s="2">
        <v>26.8</v>
      </c>
      <c r="I1390" s="10">
        <v>6</v>
      </c>
      <c r="J1390" s="13">
        <v>1.0000000000000001E-9</v>
      </c>
      <c r="K1390" s="2">
        <v>15.606</v>
      </c>
      <c r="L1390" s="10">
        <v>15</v>
      </c>
      <c r="M1390" s="10">
        <f>($V$5/(Table414[[#This Row],[modified  Half Life]]*Table414[[#This Row],[Order of Magnatude]]))</f>
        <v>0</v>
      </c>
      <c r="N1390" s="10"/>
      <c r="O1390" s="10"/>
      <c r="P1390" s="10"/>
      <c r="Q1390" s="10"/>
      <c r="R1390" s="10"/>
    </row>
    <row r="1391" spans="1:18" x14ac:dyDescent="0.25">
      <c r="A1391" s="2">
        <v>43</v>
      </c>
      <c r="B1391" s="2">
        <v>58</v>
      </c>
      <c r="C1391" s="2">
        <v>101</v>
      </c>
      <c r="D1391" s="2" t="s">
        <v>574</v>
      </c>
      <c r="E1391" s="2">
        <v>207.52600000000001</v>
      </c>
      <c r="F1391" s="2" t="s">
        <v>6084</v>
      </c>
      <c r="G1391" s="2"/>
      <c r="H1391" s="2">
        <v>26.8</v>
      </c>
      <c r="I1391" s="10">
        <v>6</v>
      </c>
      <c r="J1391" s="13">
        <v>1.0000000000000001E-9</v>
      </c>
      <c r="K1391" s="2">
        <v>6.2809999999999997</v>
      </c>
      <c r="L1391" s="10">
        <v>7</v>
      </c>
      <c r="M1391" s="10">
        <f>($V$5/(Table414[[#This Row],[modified  Half Life]]*Table414[[#This Row],[Order of Magnatude]]))</f>
        <v>0</v>
      </c>
      <c r="N1391" s="10"/>
      <c r="O1391" s="10"/>
      <c r="P1391" s="10"/>
      <c r="Q1391" s="10"/>
      <c r="R1391" s="10"/>
    </row>
    <row r="1392" spans="1:18" x14ac:dyDescent="0.25">
      <c r="A1392" s="2">
        <v>43</v>
      </c>
      <c r="B1392" s="2">
        <v>58</v>
      </c>
      <c r="C1392" s="2">
        <v>101</v>
      </c>
      <c r="D1392" s="2" t="s">
        <v>574</v>
      </c>
      <c r="E1392" s="2">
        <v>9.32</v>
      </c>
      <c r="F1392" s="2" t="s">
        <v>6077</v>
      </c>
      <c r="G1392" s="2"/>
      <c r="H1392" s="2">
        <v>14.3</v>
      </c>
      <c r="I1392" s="10">
        <v>3</v>
      </c>
      <c r="J1392" s="13">
        <v>1.0000000000000001E-9</v>
      </c>
      <c r="K1392" s="2">
        <v>9.3170000000000002</v>
      </c>
      <c r="L1392" s="10">
        <v>10</v>
      </c>
      <c r="M1392" s="10">
        <f>($V$5/(Table414[[#This Row],[modified  Half Life]]*Table414[[#This Row],[Order of Magnatude]]))</f>
        <v>0</v>
      </c>
      <c r="N1392" s="10"/>
      <c r="O1392" s="10"/>
      <c r="P1392" s="10"/>
      <c r="Q1392" s="10"/>
      <c r="R1392" s="10"/>
    </row>
    <row r="1393" spans="1:18" x14ac:dyDescent="0.25">
      <c r="A1393" s="2">
        <v>43</v>
      </c>
      <c r="B1393" s="2">
        <v>62</v>
      </c>
      <c r="C1393" s="2">
        <v>105</v>
      </c>
      <c r="D1393" s="2" t="s">
        <v>574</v>
      </c>
      <c r="E1393" s="2">
        <v>85.42</v>
      </c>
      <c r="F1393" s="2" t="s">
        <v>6070</v>
      </c>
      <c r="G1393" s="2"/>
      <c r="H1393" s="2">
        <v>20.8</v>
      </c>
      <c r="I1393" s="10">
        <v>6</v>
      </c>
      <c r="J1393" s="13">
        <v>1.0000000000000001E-9</v>
      </c>
      <c r="K1393" s="2">
        <v>85.4</v>
      </c>
      <c r="L1393" s="10">
        <v>1</v>
      </c>
      <c r="M1393" s="10">
        <f>($V$5/(Table414[[#This Row],[modified  Half Life]]*Table414[[#This Row],[Order of Magnatude]]))</f>
        <v>0</v>
      </c>
      <c r="N1393" s="10"/>
      <c r="O1393" s="10"/>
      <c r="P1393" s="10"/>
      <c r="Q1393" s="10"/>
      <c r="R1393" s="10"/>
    </row>
    <row r="1394" spans="1:18" x14ac:dyDescent="0.25">
      <c r="A1394" s="2">
        <v>43</v>
      </c>
      <c r="B1394" s="2">
        <v>64</v>
      </c>
      <c r="C1394" s="2">
        <v>107</v>
      </c>
      <c r="D1394" s="2" t="s">
        <v>574</v>
      </c>
      <c r="E1394" s="2">
        <v>30.1</v>
      </c>
      <c r="F1394" s="2" t="s">
        <v>6067</v>
      </c>
      <c r="G1394" s="2"/>
      <c r="H1394" s="2">
        <v>184</v>
      </c>
      <c r="I1394" s="10">
        <v>3</v>
      </c>
      <c r="J1394" s="13">
        <v>1.0000000000000001E-9</v>
      </c>
      <c r="K1394" s="2">
        <v>20</v>
      </c>
      <c r="L1394" s="10"/>
      <c r="M1394" s="10">
        <f>($V$5/(Table414[[#This Row],[modified  Half Life]]*Table414[[#This Row],[Order of Magnatude]]))</f>
        <v>0</v>
      </c>
      <c r="N1394" s="10"/>
      <c r="O1394" s="10"/>
      <c r="P1394" s="10"/>
      <c r="Q1394" s="10"/>
      <c r="R1394" s="10"/>
    </row>
    <row r="1395" spans="1:18" x14ac:dyDescent="0.25">
      <c r="A1395" s="2">
        <v>43</v>
      </c>
      <c r="B1395" s="2">
        <v>64</v>
      </c>
      <c r="C1395" s="2">
        <v>107</v>
      </c>
      <c r="D1395" s="2" t="s">
        <v>574</v>
      </c>
      <c r="E1395" s="2">
        <v>65.72</v>
      </c>
      <c r="F1395" s="2" t="s">
        <v>6082</v>
      </c>
      <c r="G1395" s="2"/>
      <c r="H1395" s="2">
        <v>184</v>
      </c>
      <c r="I1395" s="10">
        <v>3</v>
      </c>
      <c r="J1395" s="13">
        <v>1.0000000000000001E-9</v>
      </c>
      <c r="K1395" s="2">
        <v>65.77</v>
      </c>
      <c r="L1395" s="10">
        <v>14</v>
      </c>
      <c r="M1395" s="10">
        <f>($V$5/(Table414[[#This Row],[modified  Half Life]]*Table414[[#This Row],[Order of Magnatude]]))</f>
        <v>0</v>
      </c>
      <c r="N1395" s="10"/>
      <c r="O1395" s="10"/>
      <c r="P1395" s="10"/>
      <c r="Q1395" s="10"/>
      <c r="R1395" s="10"/>
    </row>
    <row r="1396" spans="1:18" x14ac:dyDescent="0.25">
      <c r="A1396" s="2">
        <v>43</v>
      </c>
      <c r="B1396" s="2">
        <v>65</v>
      </c>
      <c r="C1396" s="2">
        <v>108</v>
      </c>
      <c r="D1396" s="2" t="s">
        <v>574</v>
      </c>
      <c r="E1396" s="2">
        <v>176.6</v>
      </c>
      <c r="F1396" s="2"/>
      <c r="G1396" s="2"/>
      <c r="H1396" s="2">
        <v>28</v>
      </c>
      <c r="I1396" s="10">
        <v>4</v>
      </c>
      <c r="J1396" s="13">
        <v>1.0000000000000001E-9</v>
      </c>
      <c r="K1396" s="2">
        <v>70.400000000000006</v>
      </c>
      <c r="L1396" s="10"/>
      <c r="M1396" s="10">
        <f>($V$5/(Table414[[#This Row],[modified  Half Life]]*Table414[[#This Row],[Order of Magnatude]]))</f>
        <v>0</v>
      </c>
      <c r="N1396" s="10"/>
      <c r="O1396" s="10"/>
      <c r="P1396" s="10"/>
      <c r="Q1396" s="10"/>
      <c r="R1396" s="10"/>
    </row>
    <row r="1397" spans="1:18" x14ac:dyDescent="0.25">
      <c r="A1397" s="19">
        <v>43</v>
      </c>
      <c r="B1397" s="19">
        <v>65</v>
      </c>
      <c r="C1397" s="19">
        <v>108</v>
      </c>
      <c r="D1397" s="19" t="s">
        <v>574</v>
      </c>
      <c r="E1397" s="2">
        <v>176.6</v>
      </c>
      <c r="F1397" s="2"/>
      <c r="G1397" s="19"/>
      <c r="H1397" s="19">
        <v>28</v>
      </c>
      <c r="I1397" s="11">
        <v>4</v>
      </c>
      <c r="J1397" s="12">
        <v>1.0000000000000001E-9</v>
      </c>
      <c r="K1397" s="19">
        <v>90.4</v>
      </c>
      <c r="L1397" s="11"/>
      <c r="M1397" s="11">
        <f>($V$5/(Table414[[#This Row],[modified  Half Life]]*Table414[[#This Row],[Order of Magnatude]]))</f>
        <v>0</v>
      </c>
      <c r="N1397" s="11"/>
      <c r="O1397" s="11"/>
      <c r="P1397" s="11"/>
      <c r="Q1397" s="11"/>
      <c r="R1397" s="11"/>
    </row>
    <row r="1398" spans="1:18" x14ac:dyDescent="0.25">
      <c r="A1398" s="2">
        <v>43</v>
      </c>
      <c r="B1398" s="2">
        <v>65</v>
      </c>
      <c r="C1398" s="2">
        <v>108</v>
      </c>
      <c r="D1398" s="2" t="s">
        <v>574</v>
      </c>
      <c r="E1398" s="2">
        <v>176.6</v>
      </c>
      <c r="F1398" s="2"/>
      <c r="G1398" s="2"/>
      <c r="H1398" s="2">
        <v>28</v>
      </c>
      <c r="I1398" s="10">
        <v>4</v>
      </c>
      <c r="J1398" s="13">
        <v>1.0000000000000001E-9</v>
      </c>
      <c r="K1398" s="2">
        <v>176.6</v>
      </c>
      <c r="L1398" s="10"/>
      <c r="M1398" s="10">
        <f>($V$5/(Table414[[#This Row],[modified  Half Life]]*Table414[[#This Row],[Order of Magnatude]]))</f>
        <v>0</v>
      </c>
      <c r="N1398" s="10"/>
      <c r="O1398" s="10"/>
      <c r="P1398" s="10"/>
      <c r="Q1398" s="10"/>
      <c r="R1398" s="10"/>
    </row>
    <row r="1399" spans="1:18" x14ac:dyDescent="0.25">
      <c r="A1399" s="19">
        <v>43</v>
      </c>
      <c r="B1399" s="19">
        <v>69</v>
      </c>
      <c r="C1399" s="19">
        <v>112</v>
      </c>
      <c r="D1399" s="19" t="s">
        <v>574</v>
      </c>
      <c r="E1399" s="2">
        <v>350</v>
      </c>
      <c r="F1399" s="2" t="s">
        <v>6074</v>
      </c>
      <c r="G1399" s="19"/>
      <c r="H1399" s="19">
        <v>150</v>
      </c>
      <c r="I1399" s="11">
        <v>17</v>
      </c>
      <c r="J1399" s="12">
        <v>1.0000000000000001E-9</v>
      </c>
      <c r="K1399" s="19">
        <v>92</v>
      </c>
      <c r="L1399" s="11">
        <v>1</v>
      </c>
      <c r="M1399" s="11">
        <f>($V$5/(Table414[[#This Row],[modified  Half Life]]*Table414[[#This Row],[Order of Magnatude]]))</f>
        <v>0</v>
      </c>
      <c r="N1399" s="11"/>
      <c r="O1399" s="11"/>
      <c r="P1399" s="11"/>
      <c r="Q1399" s="11"/>
      <c r="R1399" s="11"/>
    </row>
    <row r="1400" spans="1:18" x14ac:dyDescent="0.25">
      <c r="A1400" s="19">
        <v>52</v>
      </c>
      <c r="B1400" s="19">
        <v>59</v>
      </c>
      <c r="C1400" s="19">
        <v>111</v>
      </c>
      <c r="D1400" s="19" t="s">
        <v>1244</v>
      </c>
      <c r="E1400" s="2">
        <v>839.4</v>
      </c>
      <c r="F1400" s="2" t="s">
        <v>6071</v>
      </c>
      <c r="G1400" s="19"/>
      <c r="H1400" s="19">
        <v>32.200000000000003</v>
      </c>
      <c r="I1400" s="11">
        <v>14</v>
      </c>
      <c r="J1400" s="12">
        <v>1.0000000000000001E-9</v>
      </c>
      <c r="K1400" s="19">
        <v>723</v>
      </c>
      <c r="L1400" s="11"/>
      <c r="M1400" s="11">
        <f>($V$5/(Table414[[#This Row],[modified  Half Life]]*Table414[[#This Row],[Order of Magnatude]]))</f>
        <v>0</v>
      </c>
      <c r="N1400" s="11"/>
      <c r="O1400" s="11"/>
      <c r="P1400" s="11"/>
      <c r="Q1400" s="11"/>
      <c r="R1400" s="11"/>
    </row>
    <row r="1401" spans="1:18" x14ac:dyDescent="0.25">
      <c r="A1401" s="2">
        <v>52</v>
      </c>
      <c r="B1401" s="2">
        <v>65</v>
      </c>
      <c r="C1401" s="2">
        <v>117</v>
      </c>
      <c r="D1401" s="2" t="s">
        <v>1244</v>
      </c>
      <c r="E1401" s="2">
        <v>274.39999999999998</v>
      </c>
      <c r="F1401" s="2" t="s">
        <v>6067</v>
      </c>
      <c r="G1401" s="2"/>
      <c r="H1401" s="2">
        <v>19.899999999999999</v>
      </c>
      <c r="I1401" s="10">
        <v>4</v>
      </c>
      <c r="J1401" s="13">
        <v>1.0000000000000001E-9</v>
      </c>
      <c r="K1401" s="2">
        <v>274.39999999999998</v>
      </c>
      <c r="L1401" s="10">
        <v>1</v>
      </c>
      <c r="M1401" s="10">
        <f>($V$5/(Table414[[#This Row],[modified  Half Life]]*Table414[[#This Row],[Order of Magnatude]]))</f>
        <v>0</v>
      </c>
      <c r="N1401" s="10"/>
      <c r="O1401" s="10"/>
      <c r="P1401" s="10"/>
      <c r="Q1401" s="10"/>
      <c r="R1401" s="10"/>
    </row>
    <row r="1402" spans="1:18" x14ac:dyDescent="0.25">
      <c r="A1402" s="2">
        <v>52</v>
      </c>
      <c r="B1402" s="2">
        <v>69</v>
      </c>
      <c r="C1402" s="2">
        <v>121</v>
      </c>
      <c r="D1402" s="2" t="s">
        <v>1244</v>
      </c>
      <c r="E1402" s="2">
        <v>443.11</v>
      </c>
      <c r="F1402" s="2" t="s">
        <v>6065</v>
      </c>
      <c r="G1402" s="2"/>
      <c r="H1402" s="2">
        <v>85.3</v>
      </c>
      <c r="I1402" s="10">
        <v>5</v>
      </c>
      <c r="J1402" s="13">
        <v>1.0000000000000001E-9</v>
      </c>
      <c r="K1402" s="2">
        <v>230.95</v>
      </c>
      <c r="L1402" s="10">
        <v>5</v>
      </c>
      <c r="M1402" s="10">
        <f>($V$5/(Table414[[#This Row],[modified  Half Life]]*Table414[[#This Row],[Order of Magnatude]]))</f>
        <v>0</v>
      </c>
      <c r="N1402" s="10"/>
      <c r="O1402" s="10"/>
      <c r="P1402" s="10"/>
      <c r="Q1402" s="10"/>
      <c r="R1402" s="10"/>
    </row>
    <row r="1403" spans="1:18" x14ac:dyDescent="0.25">
      <c r="A1403" s="2">
        <v>52</v>
      </c>
      <c r="B1403" s="2">
        <v>71</v>
      </c>
      <c r="C1403" s="2">
        <v>123</v>
      </c>
      <c r="D1403" s="2" t="s">
        <v>1244</v>
      </c>
      <c r="E1403" s="2">
        <v>247.45</v>
      </c>
      <c r="F1403" s="2" t="s">
        <v>6066</v>
      </c>
      <c r="G1403" s="2"/>
      <c r="H1403" s="2">
        <v>30.7</v>
      </c>
      <c r="I1403" s="10">
        <v>4</v>
      </c>
      <c r="J1403" s="13">
        <v>1.0000000000000001E-9</v>
      </c>
      <c r="K1403" s="2">
        <v>330.75</v>
      </c>
      <c r="L1403" s="10">
        <v>6</v>
      </c>
      <c r="M1403" s="10">
        <f>($V$5/(Table414[[#This Row],[modified  Half Life]]*Table414[[#This Row],[Order of Magnatude]]))</f>
        <v>0</v>
      </c>
      <c r="N1403" s="10"/>
      <c r="O1403" s="10"/>
      <c r="P1403" s="10"/>
      <c r="Q1403" s="10"/>
      <c r="R1403" s="10"/>
    </row>
    <row r="1404" spans="1:18" x14ac:dyDescent="0.25">
      <c r="A1404" s="19">
        <v>52</v>
      </c>
      <c r="B1404" s="19">
        <v>74</v>
      </c>
      <c r="C1404" s="19">
        <v>126</v>
      </c>
      <c r="D1404" s="19" t="s">
        <v>1244</v>
      </c>
      <c r="E1404" s="2">
        <v>2974.4</v>
      </c>
      <c r="F1404" s="2" t="s">
        <v>6066</v>
      </c>
      <c r="G1404" s="19"/>
      <c r="H1404" s="19">
        <v>10.7</v>
      </c>
      <c r="I1404" s="11">
        <v>9</v>
      </c>
      <c r="J1404" s="12">
        <v>1.0000000000000001E-9</v>
      </c>
      <c r="K1404" s="19">
        <v>208.6</v>
      </c>
      <c r="L1404" s="11">
        <v>3</v>
      </c>
      <c r="M1404" s="11">
        <f>($V$5/(Table414[[#This Row],[modified  Half Life]]*Table414[[#This Row],[Order of Magnatude]]))</f>
        <v>0</v>
      </c>
      <c r="N1404" s="11"/>
      <c r="O1404" s="11"/>
      <c r="P1404" s="11"/>
      <c r="Q1404" s="11"/>
      <c r="R1404" s="11"/>
    </row>
    <row r="1405" spans="1:18" x14ac:dyDescent="0.25">
      <c r="A1405" s="2">
        <v>52</v>
      </c>
      <c r="B1405" s="2">
        <v>76</v>
      </c>
      <c r="C1405" s="2">
        <v>128</v>
      </c>
      <c r="D1405" s="2" t="s">
        <v>1244</v>
      </c>
      <c r="E1405" s="2">
        <v>2790.8</v>
      </c>
      <c r="F1405" s="2" t="s">
        <v>6065</v>
      </c>
      <c r="G1405" s="2"/>
      <c r="H1405" s="2">
        <v>236</v>
      </c>
      <c r="I1405" s="10">
        <v>20</v>
      </c>
      <c r="J1405" s="13">
        <v>1.0000000000000001E-9</v>
      </c>
      <c r="K1405" s="2">
        <v>101.9</v>
      </c>
      <c r="L1405" s="10">
        <v>3</v>
      </c>
      <c r="M1405" s="10">
        <f>($V$5/(Table414[[#This Row],[modified  Half Life]]*Table414[[#This Row],[Order of Magnatude]]))</f>
        <v>0</v>
      </c>
      <c r="N1405" s="10"/>
      <c r="O1405" s="10"/>
      <c r="P1405" s="10"/>
      <c r="Q1405" s="10"/>
      <c r="R1405" s="10"/>
    </row>
    <row r="1406" spans="1:18" x14ac:dyDescent="0.25">
      <c r="A1406" s="2">
        <v>52</v>
      </c>
      <c r="B1406" s="2">
        <v>77</v>
      </c>
      <c r="C1406" s="2">
        <v>129</v>
      </c>
      <c r="D1406" s="2" t="s">
        <v>1244</v>
      </c>
      <c r="E1406" s="2">
        <v>2137.83</v>
      </c>
      <c r="F1406" s="2" t="s">
        <v>6076</v>
      </c>
      <c r="G1406" s="2"/>
      <c r="H1406" s="2">
        <v>33</v>
      </c>
      <c r="I1406" s="10">
        <v>3</v>
      </c>
      <c r="J1406" s="13">
        <v>1.0000000000000001E-9</v>
      </c>
      <c r="K1406" s="2">
        <v>180.4</v>
      </c>
      <c r="L1406" s="10">
        <v>2</v>
      </c>
      <c r="M1406" s="10">
        <f>($V$5/(Table414[[#This Row],[modified  Half Life]]*Table414[[#This Row],[Order of Magnatude]]))</f>
        <v>0</v>
      </c>
      <c r="N1406" s="10"/>
      <c r="O1406" s="10"/>
      <c r="P1406" s="10"/>
      <c r="Q1406" s="10"/>
      <c r="R1406" s="10"/>
    </row>
    <row r="1407" spans="1:18" x14ac:dyDescent="0.25">
      <c r="A1407" s="19">
        <v>52</v>
      </c>
      <c r="B1407" s="19">
        <v>77</v>
      </c>
      <c r="C1407" s="19">
        <v>129</v>
      </c>
      <c r="D1407" s="19" t="s">
        <v>1244</v>
      </c>
      <c r="E1407" s="2">
        <v>2137.83</v>
      </c>
      <c r="F1407" s="2" t="s">
        <v>6076</v>
      </c>
      <c r="G1407" s="19"/>
      <c r="H1407" s="19">
        <v>33</v>
      </c>
      <c r="I1407" s="11">
        <v>3</v>
      </c>
      <c r="J1407" s="12">
        <v>1.0000000000000001E-9</v>
      </c>
      <c r="K1407" s="19">
        <v>251.1</v>
      </c>
      <c r="L1407" s="11">
        <v>2</v>
      </c>
      <c r="M1407" s="11">
        <f>($V$5/(Table414[[#This Row],[modified  Half Life]]*Table414[[#This Row],[Order of Magnatude]]))</f>
        <v>0</v>
      </c>
      <c r="N1407" s="11"/>
      <c r="O1407" s="11"/>
      <c r="P1407" s="11"/>
      <c r="Q1407" s="11"/>
      <c r="R1407" s="11"/>
    </row>
    <row r="1408" spans="1:18" x14ac:dyDescent="0.25">
      <c r="A1408" s="19">
        <v>52</v>
      </c>
      <c r="B1408" s="19">
        <v>78</v>
      </c>
      <c r="C1408" s="19">
        <v>130</v>
      </c>
      <c r="D1408" s="19" t="s">
        <v>1244</v>
      </c>
      <c r="E1408" s="2">
        <v>2146.41</v>
      </c>
      <c r="F1408" s="2" t="s">
        <v>6066</v>
      </c>
      <c r="G1408" s="19"/>
      <c r="H1408" s="19">
        <v>111</v>
      </c>
      <c r="I1408" s="11">
        <v>5</v>
      </c>
      <c r="J1408" s="12">
        <v>1.0000000000000001E-9</v>
      </c>
      <c r="K1408" s="19">
        <v>-46</v>
      </c>
      <c r="L1408" s="11"/>
      <c r="M1408" s="11">
        <f>($V$5/(Table414[[#This Row],[modified  Half Life]]*Table414[[#This Row],[Order of Magnatude]]))</f>
        <v>0</v>
      </c>
      <c r="N1408" s="11"/>
      <c r="O1408" s="11"/>
      <c r="P1408" s="11"/>
      <c r="Q1408" s="11"/>
      <c r="R1408" s="11"/>
    </row>
    <row r="1409" spans="1:18" x14ac:dyDescent="0.25">
      <c r="A1409" s="2">
        <v>52</v>
      </c>
      <c r="B1409" s="2">
        <v>78</v>
      </c>
      <c r="C1409" s="2">
        <v>130</v>
      </c>
      <c r="D1409" s="2" t="s">
        <v>1244</v>
      </c>
      <c r="E1409" s="2">
        <v>2146.41</v>
      </c>
      <c r="F1409" s="2" t="s">
        <v>6066</v>
      </c>
      <c r="G1409" s="2"/>
      <c r="H1409" s="2">
        <v>53</v>
      </c>
      <c r="I1409" s="10">
        <v>8</v>
      </c>
      <c r="J1409" s="13">
        <v>1.0000000000000001E-9</v>
      </c>
      <c r="K1409" s="2">
        <v>126.2</v>
      </c>
      <c r="L1409" s="10">
        <v>3</v>
      </c>
      <c r="M1409" s="10">
        <f>($V$5/(Table414[[#This Row],[modified  Half Life]]*Table414[[#This Row],[Order of Magnatude]]))</f>
        <v>0</v>
      </c>
      <c r="N1409" s="10"/>
      <c r="O1409" s="10"/>
      <c r="P1409" s="10"/>
      <c r="Q1409" s="10"/>
      <c r="R1409" s="10"/>
    </row>
    <row r="1410" spans="1:18" x14ac:dyDescent="0.25">
      <c r="A1410" s="2">
        <v>52</v>
      </c>
      <c r="B1410" s="2">
        <v>78</v>
      </c>
      <c r="C1410" s="2">
        <v>130</v>
      </c>
      <c r="D1410" s="2" t="s">
        <v>1244</v>
      </c>
      <c r="E1410" s="2">
        <v>2664.7</v>
      </c>
      <c r="F1410" s="2" t="s">
        <v>6077</v>
      </c>
      <c r="G1410" s="2"/>
      <c r="H1410" s="2">
        <v>111</v>
      </c>
      <c r="I1410" s="10">
        <v>5</v>
      </c>
      <c r="J1410" s="13">
        <v>1.0000000000000001E-9</v>
      </c>
      <c r="K1410" s="2">
        <v>330.7</v>
      </c>
      <c r="L1410" s="10">
        <v>3</v>
      </c>
      <c r="M1410" s="10">
        <f>($V$5/(Table414[[#This Row],[modified  Half Life]]*Table414[[#This Row],[Order of Magnatude]]))</f>
        <v>0</v>
      </c>
      <c r="N1410" s="10"/>
      <c r="O1410" s="10"/>
      <c r="P1410" s="10"/>
      <c r="Q1410" s="10"/>
      <c r="R1410" s="10"/>
    </row>
    <row r="1411" spans="1:18" x14ac:dyDescent="0.25">
      <c r="A1411" s="19">
        <v>52</v>
      </c>
      <c r="B1411" s="19">
        <v>78</v>
      </c>
      <c r="C1411" s="19">
        <v>130</v>
      </c>
      <c r="D1411" s="19" t="s">
        <v>1244</v>
      </c>
      <c r="E1411" s="2">
        <v>4373.8999999999996</v>
      </c>
      <c r="F1411" s="2" t="s">
        <v>6077</v>
      </c>
      <c r="G1411" s="19"/>
      <c r="H1411" s="19">
        <v>111</v>
      </c>
      <c r="I1411" s="11">
        <v>5</v>
      </c>
      <c r="J1411" s="12">
        <v>1.0000000000000001E-9</v>
      </c>
      <c r="K1411" s="19">
        <v>330.7</v>
      </c>
      <c r="L1411" s="11">
        <v>3</v>
      </c>
      <c r="M1411" s="11">
        <f>($V$5/(Table414[[#This Row],[modified  Half Life]]*Table414[[#This Row],[Order of Magnatude]]))</f>
        <v>0</v>
      </c>
      <c r="N1411" s="11"/>
      <c r="O1411" s="11"/>
      <c r="P1411" s="11"/>
      <c r="Q1411" s="11"/>
      <c r="R1411" s="11"/>
    </row>
    <row r="1412" spans="1:18" x14ac:dyDescent="0.25">
      <c r="A1412" s="19">
        <v>52</v>
      </c>
      <c r="B1412" s="19">
        <v>80</v>
      </c>
      <c r="C1412" s="19">
        <v>132</v>
      </c>
      <c r="D1412" s="19" t="s">
        <v>1244</v>
      </c>
      <c r="E1412" s="2">
        <v>1925.47</v>
      </c>
      <c r="F1412" s="2" t="s">
        <v>6077</v>
      </c>
      <c r="G1412" s="19"/>
      <c r="H1412" s="19">
        <v>135</v>
      </c>
      <c r="I1412" s="11">
        <v>44</v>
      </c>
      <c r="J1412" s="12">
        <v>1.0000000000000001E-9</v>
      </c>
      <c r="K1412" s="19">
        <v>103.51900000000001</v>
      </c>
      <c r="L1412" s="11">
        <v>4</v>
      </c>
      <c r="M1412" s="11">
        <f>($V$5/(Table414[[#This Row],[modified  Half Life]]*Table414[[#This Row],[Order of Magnatude]]))</f>
        <v>0</v>
      </c>
      <c r="N1412" s="11"/>
      <c r="O1412" s="11"/>
      <c r="P1412" s="11"/>
      <c r="Q1412" s="11"/>
      <c r="R1412" s="11"/>
    </row>
    <row r="1413" spans="1:18" x14ac:dyDescent="0.25">
      <c r="A1413" s="19">
        <v>52</v>
      </c>
      <c r="B1413" s="19">
        <v>81</v>
      </c>
      <c r="C1413" s="19">
        <v>133</v>
      </c>
      <c r="D1413" s="19" t="s">
        <v>1244</v>
      </c>
      <c r="E1413" s="2">
        <v>1610.4</v>
      </c>
      <c r="F1413" s="2" t="s">
        <v>6072</v>
      </c>
      <c r="G1413" s="19"/>
      <c r="H1413" s="19">
        <v>100</v>
      </c>
      <c r="I1413" s="11">
        <v>5</v>
      </c>
      <c r="J1413" s="12">
        <v>1.0000000000000001E-9</v>
      </c>
      <c r="K1413" s="19">
        <v>125.5</v>
      </c>
      <c r="L1413" s="11">
        <v>3</v>
      </c>
      <c r="M1413" s="11">
        <f>($V$5/(Table414[[#This Row],[modified  Half Life]]*Table414[[#This Row],[Order of Magnatude]]))</f>
        <v>0</v>
      </c>
      <c r="N1413" s="11"/>
      <c r="O1413" s="11"/>
      <c r="P1413" s="11"/>
      <c r="Q1413" s="11"/>
      <c r="R1413" s="11"/>
    </row>
    <row r="1414" spans="1:18" x14ac:dyDescent="0.25">
      <c r="A1414" s="19">
        <v>52</v>
      </c>
      <c r="B1414" s="19">
        <v>82</v>
      </c>
      <c r="C1414" s="19">
        <v>134</v>
      </c>
      <c r="D1414" s="19" t="s">
        <v>1244</v>
      </c>
      <c r="E1414" s="2">
        <v>1691.34</v>
      </c>
      <c r="F1414" s="2" t="s">
        <v>6085</v>
      </c>
      <c r="G1414" s="19"/>
      <c r="H1414" s="19">
        <v>164.8</v>
      </c>
      <c r="I1414" s="11">
        <v>10</v>
      </c>
      <c r="J1414" s="12">
        <v>1.0000000000000001E-9</v>
      </c>
      <c r="K1414" s="19">
        <v>115.2</v>
      </c>
      <c r="L1414" s="11">
        <v>1</v>
      </c>
      <c r="M1414" s="11">
        <f>($V$5/(Table414[[#This Row],[modified  Half Life]]*Table414[[#This Row],[Order of Magnatude]]))</f>
        <v>0</v>
      </c>
      <c r="N1414" s="11"/>
      <c r="O1414" s="11"/>
      <c r="P1414" s="11"/>
      <c r="Q1414" s="11"/>
      <c r="R1414" s="11"/>
    </row>
    <row r="1415" spans="1:18" x14ac:dyDescent="0.25">
      <c r="A1415" s="19">
        <v>52</v>
      </c>
      <c r="B1415" s="19">
        <v>82</v>
      </c>
      <c r="C1415" s="19">
        <v>134</v>
      </c>
      <c r="D1415" s="19" t="s">
        <v>1244</v>
      </c>
      <c r="E1415" s="2">
        <v>5804</v>
      </c>
      <c r="F1415" s="2" t="s">
        <v>6065</v>
      </c>
      <c r="G1415" s="19"/>
      <c r="H1415" s="19">
        <v>17.100000000000001</v>
      </c>
      <c r="I1415" s="11">
        <v>17</v>
      </c>
      <c r="J1415" s="12">
        <v>1.0000000000000001E-9</v>
      </c>
      <c r="K1415" s="19">
        <v>182.6</v>
      </c>
      <c r="L1415" s="11">
        <v>2</v>
      </c>
      <c r="M1415" s="11">
        <f>($V$5/(Table414[[#This Row],[modified  Half Life]]*Table414[[#This Row],[Order of Magnatude]]))</f>
        <v>0</v>
      </c>
      <c r="N1415" s="11"/>
      <c r="O1415" s="11"/>
      <c r="P1415" s="11"/>
      <c r="Q1415" s="11"/>
      <c r="R1415" s="11"/>
    </row>
    <row r="1416" spans="1:18" x14ac:dyDescent="0.25">
      <c r="A1416" s="2">
        <v>90</v>
      </c>
      <c r="B1416" s="2">
        <v>127</v>
      </c>
      <c r="C1416" s="2">
        <v>217</v>
      </c>
      <c r="D1416" s="2" t="s">
        <v>5797</v>
      </c>
      <c r="E1416" s="2">
        <v>673.8</v>
      </c>
      <c r="F1416" s="2"/>
      <c r="G1416" s="2"/>
      <c r="H1416" s="2">
        <v>141</v>
      </c>
      <c r="I1416" s="11">
        <v>50</v>
      </c>
      <c r="J1416" s="12">
        <v>1.0000000000000001E-9</v>
      </c>
      <c r="K1416" s="2">
        <v>673.8</v>
      </c>
      <c r="L1416" s="11"/>
      <c r="M1416" s="11">
        <f>($V$5/(Table414[[#This Row],[modified  Half Life]]*Table414[[#This Row],[Order of Magnatude]]))</f>
        <v>0</v>
      </c>
      <c r="N1416" s="11"/>
      <c r="O1416" s="11"/>
      <c r="P1416" s="11"/>
      <c r="Q1416" s="11"/>
      <c r="R1416" s="11"/>
    </row>
    <row r="1417" spans="1:18" x14ac:dyDescent="0.25">
      <c r="A1417" s="1">
        <v>22</v>
      </c>
      <c r="B1417" s="1">
        <v>37</v>
      </c>
      <c r="C1417" s="1">
        <v>59</v>
      </c>
      <c r="D1417" t="s">
        <v>22</v>
      </c>
      <c r="E1417" s="1">
        <v>108.7</v>
      </c>
      <c r="F1417" t="s">
        <v>6066</v>
      </c>
      <c r="H1417" s="2">
        <v>616</v>
      </c>
      <c r="I1417" s="10">
        <v>13</v>
      </c>
      <c r="J1417" s="13">
        <v>1.0000000000000001E-9</v>
      </c>
      <c r="K1417" s="1">
        <v>108.5</v>
      </c>
      <c r="L1417" s="10">
        <v>5</v>
      </c>
      <c r="M1417" s="10">
        <f>($V$5/(Table414[[#This Row],[modified  Half Life]]*Table414[[#This Row],[Order of Magnatude]]))</f>
        <v>0</v>
      </c>
      <c r="N1417" s="10"/>
      <c r="O1417" s="10"/>
      <c r="P1417" s="10"/>
      <c r="Q1417" s="10"/>
      <c r="R1417" s="13"/>
    </row>
    <row r="1418" spans="1:18" x14ac:dyDescent="0.25">
      <c r="A1418" s="1">
        <v>22</v>
      </c>
      <c r="B1418" s="1">
        <v>39</v>
      </c>
      <c r="C1418" s="1">
        <v>61</v>
      </c>
      <c r="D1418" t="s">
        <v>22</v>
      </c>
      <c r="E1418" s="1">
        <v>125.1</v>
      </c>
      <c r="F1418" t="s">
        <v>6072</v>
      </c>
      <c r="H1418" s="2">
        <v>200</v>
      </c>
      <c r="I1418" s="10">
        <v>28</v>
      </c>
      <c r="J1418" s="13">
        <v>1.0000000000000001E-9</v>
      </c>
      <c r="K1418" s="1">
        <v>125</v>
      </c>
      <c r="L1418" s="10">
        <v>5</v>
      </c>
      <c r="M1418" s="10">
        <f>($V$5/(Table414[[#This Row],[modified  Half Life]]*Table414[[#This Row],[Order of Magnatude]]))</f>
        <v>0</v>
      </c>
      <c r="N1418" s="10"/>
      <c r="O1418" s="10"/>
      <c r="P1418" s="10"/>
      <c r="Q1418" s="10"/>
      <c r="R1418" s="13"/>
    </row>
    <row r="1419" spans="1:18" x14ac:dyDescent="0.25">
      <c r="A1419" s="27">
        <v>22</v>
      </c>
      <c r="B1419" s="27">
        <v>39</v>
      </c>
      <c r="C1419" s="27">
        <v>61</v>
      </c>
      <c r="D1419" s="48" t="s">
        <v>22</v>
      </c>
      <c r="E1419" s="1">
        <v>700.7</v>
      </c>
      <c r="F1419" t="s">
        <v>6070</v>
      </c>
      <c r="G1419" s="48"/>
      <c r="H1419" s="19">
        <v>354</v>
      </c>
      <c r="I1419" s="11">
        <v>69</v>
      </c>
      <c r="J1419" s="12">
        <v>1.0000000000000001E-9</v>
      </c>
      <c r="K1419" s="27">
        <v>575.1</v>
      </c>
      <c r="L1419" s="11">
        <v>5</v>
      </c>
      <c r="M1419" s="11">
        <f>($V$5/(Table414[[#This Row],[modified  Half Life]]*Table414[[#This Row],[Order of Magnatude]]))</f>
        <v>0</v>
      </c>
      <c r="N1419" s="11"/>
      <c r="O1419" s="11"/>
      <c r="P1419" s="11"/>
      <c r="Q1419" s="11"/>
      <c r="R1419" s="12"/>
    </row>
    <row r="1420" spans="1:18" x14ac:dyDescent="0.25">
      <c r="A1420" s="2">
        <v>81</v>
      </c>
      <c r="B1420" s="2">
        <v>98</v>
      </c>
      <c r="C1420" s="2">
        <v>179</v>
      </c>
      <c r="D1420" s="2" t="s">
        <v>4094</v>
      </c>
      <c r="E1420" s="2">
        <v>904.5</v>
      </c>
      <c r="F1420" s="2" t="s">
        <v>6077</v>
      </c>
      <c r="G1420" s="2"/>
      <c r="H1420" s="2">
        <v>114</v>
      </c>
      <c r="I1420" s="11" t="s">
        <v>6063</v>
      </c>
      <c r="J1420" s="12">
        <v>1.0000000000000001E-9</v>
      </c>
      <c r="K1420" s="2">
        <v>94</v>
      </c>
      <c r="L1420" s="11" t="s">
        <v>6072</v>
      </c>
      <c r="M1420" s="11">
        <f>($V$5/(Table414[[#This Row],[modified  Half Life]]*Table414[[#This Row],[Order of Magnatude]]))</f>
        <v>0</v>
      </c>
      <c r="N1420" s="11"/>
      <c r="O1420" s="11"/>
      <c r="P1420" s="11"/>
      <c r="Q1420" s="11"/>
      <c r="R1420" s="11"/>
    </row>
    <row r="1421" spans="1:18" x14ac:dyDescent="0.25">
      <c r="A1421" s="2">
        <v>81</v>
      </c>
      <c r="B1421" s="2">
        <v>105</v>
      </c>
      <c r="C1421" s="2">
        <v>186</v>
      </c>
      <c r="D1421" s="2" t="s">
        <v>4094</v>
      </c>
      <c r="E1421" s="2" t="s">
        <v>4474</v>
      </c>
      <c r="F1421" s="2"/>
      <c r="G1421" s="2"/>
      <c r="H1421" s="2">
        <v>11</v>
      </c>
      <c r="I1421" s="11">
        <v>4</v>
      </c>
      <c r="J1421" s="12">
        <v>1.0000000000000001E-9</v>
      </c>
      <c r="K1421" s="2">
        <v>78.5</v>
      </c>
      <c r="L1421" s="11"/>
      <c r="M1421" s="11">
        <f>($V$5/(Table414[[#This Row],[modified  Half Life]]*Table414[[#This Row],[Order of Magnatude]]))</f>
        <v>0</v>
      </c>
      <c r="N1421" s="11"/>
      <c r="O1421" s="11"/>
      <c r="P1421" s="11"/>
      <c r="Q1421" s="11"/>
      <c r="R1421" s="11"/>
    </row>
    <row r="1422" spans="1:18" x14ac:dyDescent="0.25">
      <c r="A1422" s="2">
        <v>81</v>
      </c>
      <c r="B1422" s="2">
        <v>105</v>
      </c>
      <c r="C1422" s="2">
        <v>186</v>
      </c>
      <c r="D1422" s="2" t="s">
        <v>4094</v>
      </c>
      <c r="E1422" s="2" t="s">
        <v>4474</v>
      </c>
      <c r="F1422" s="2"/>
      <c r="G1422" s="2"/>
      <c r="H1422" s="2">
        <v>11</v>
      </c>
      <c r="I1422" s="11">
        <v>4</v>
      </c>
      <c r="J1422" s="12">
        <v>1.0000000000000001E-9</v>
      </c>
      <c r="K1422" s="2">
        <v>293.7</v>
      </c>
      <c r="L1422" s="11" t="s">
        <v>6065</v>
      </c>
      <c r="M1422" s="11">
        <f>($V$5/(Table414[[#This Row],[modified  Half Life]]*Table414[[#This Row],[Order of Magnatude]]))</f>
        <v>0</v>
      </c>
      <c r="N1422" s="11"/>
      <c r="O1422" s="11"/>
      <c r="P1422" s="11"/>
      <c r="Q1422" s="11"/>
      <c r="R1422" s="11"/>
    </row>
    <row r="1423" spans="1:18" x14ac:dyDescent="0.25">
      <c r="A1423" s="2">
        <v>81</v>
      </c>
      <c r="B1423" s="2">
        <v>107</v>
      </c>
      <c r="C1423" s="2">
        <v>188</v>
      </c>
      <c r="D1423" s="2" t="s">
        <v>4094</v>
      </c>
      <c r="E1423" s="2" t="s">
        <v>4556</v>
      </c>
      <c r="F1423" s="2"/>
      <c r="G1423" s="2"/>
      <c r="H1423" s="2">
        <v>34</v>
      </c>
      <c r="I1423" s="11"/>
      <c r="J1423" s="12">
        <v>1.0000000000000001E-9</v>
      </c>
      <c r="K1423" s="2">
        <v>184.6</v>
      </c>
      <c r="L1423" s="11" t="s">
        <v>6065</v>
      </c>
      <c r="M1423" s="11">
        <f>($V$5/(Table414[[#This Row],[modified  Half Life]]*Table414[[#This Row],[Order of Magnatude]]))</f>
        <v>0</v>
      </c>
      <c r="N1423" s="11"/>
      <c r="O1423" s="11"/>
      <c r="P1423" s="11"/>
      <c r="Q1423" s="11"/>
      <c r="R1423" s="11"/>
    </row>
    <row r="1424" spans="1:18" x14ac:dyDescent="0.25">
      <c r="A1424" s="2">
        <v>81</v>
      </c>
      <c r="B1424" s="2">
        <v>109</v>
      </c>
      <c r="C1424" s="2">
        <v>190</v>
      </c>
      <c r="D1424" s="2" t="s">
        <v>4094</v>
      </c>
      <c r="E1424" s="2">
        <v>151.30000000000001</v>
      </c>
      <c r="F1424" s="2" t="s">
        <v>6065</v>
      </c>
      <c r="G1424" s="2"/>
      <c r="H1424" s="2">
        <v>34</v>
      </c>
      <c r="I1424" s="11"/>
      <c r="J1424" s="12">
        <v>1.0000000000000001E-9</v>
      </c>
      <c r="K1424" s="2">
        <v>151.30000000000001</v>
      </c>
      <c r="L1424" s="11"/>
      <c r="M1424" s="11">
        <f>($V$5/(Table414[[#This Row],[modified  Half Life]]*Table414[[#This Row],[Order of Magnatude]]))</f>
        <v>0</v>
      </c>
      <c r="N1424" s="11"/>
      <c r="O1424" s="11"/>
      <c r="P1424" s="11"/>
      <c r="Q1424" s="11"/>
      <c r="R1424" s="11"/>
    </row>
    <row r="1425" spans="1:18" x14ac:dyDescent="0.25">
      <c r="A1425" s="2">
        <v>81</v>
      </c>
      <c r="B1425" s="2">
        <v>111</v>
      </c>
      <c r="C1425" s="2">
        <v>192</v>
      </c>
      <c r="D1425" s="2" t="s">
        <v>4094</v>
      </c>
      <c r="E1425" s="2">
        <v>388</v>
      </c>
      <c r="F1425" s="2" t="s">
        <v>6196</v>
      </c>
      <c r="G1425" s="2"/>
      <c r="H1425" s="2">
        <v>296</v>
      </c>
      <c r="I1425" s="11">
        <v>5</v>
      </c>
      <c r="J1425" s="12">
        <v>1.0000000000000001E-9</v>
      </c>
      <c r="K1425" s="2">
        <v>250.6</v>
      </c>
      <c r="L1425" s="11" t="s">
        <v>6068</v>
      </c>
      <c r="M1425" s="11">
        <f>($V$5/(Table414[[#This Row],[modified  Half Life]]*Table414[[#This Row],[Order of Magnatude]]))</f>
        <v>0</v>
      </c>
      <c r="N1425" s="11"/>
      <c r="O1425" s="11"/>
      <c r="P1425" s="11"/>
      <c r="Q1425" s="11"/>
      <c r="R1425" s="11"/>
    </row>
    <row r="1426" spans="1:18" x14ac:dyDescent="0.25">
      <c r="A1426" s="2">
        <v>81</v>
      </c>
      <c r="B1426" s="2">
        <v>115</v>
      </c>
      <c r="C1426" s="2">
        <v>196</v>
      </c>
      <c r="D1426" s="2" t="s">
        <v>4094</v>
      </c>
      <c r="E1426" s="2">
        <v>738.1</v>
      </c>
      <c r="F1426" s="2" t="s">
        <v>6071</v>
      </c>
      <c r="G1426" s="2"/>
      <c r="H1426" s="2">
        <v>21.3</v>
      </c>
      <c r="I1426" s="11">
        <v>5</v>
      </c>
      <c r="J1426" s="12">
        <v>1.0000000000000001E-9</v>
      </c>
      <c r="K1426" s="2">
        <v>343.9</v>
      </c>
      <c r="L1426" s="11" t="s">
        <v>6065</v>
      </c>
      <c r="M1426" s="11">
        <f>($V$5/(Table414[[#This Row],[modified  Half Life]]*Table414[[#This Row],[Order of Magnatude]]))</f>
        <v>0</v>
      </c>
      <c r="N1426" s="11"/>
      <c r="O1426" s="11"/>
      <c r="P1426" s="11"/>
      <c r="Q1426" s="11"/>
      <c r="R1426" s="11"/>
    </row>
    <row r="1427" spans="1:18" x14ac:dyDescent="0.25">
      <c r="A1427" s="2">
        <v>81</v>
      </c>
      <c r="B1427" s="2">
        <v>116</v>
      </c>
      <c r="C1427" s="2">
        <v>197</v>
      </c>
      <c r="D1427" s="2" t="s">
        <v>4094</v>
      </c>
      <c r="E1427" s="2">
        <v>608.22</v>
      </c>
      <c r="F1427" s="2" t="s">
        <v>6073</v>
      </c>
      <c r="G1427" s="2"/>
      <c r="H1427" s="2">
        <v>18</v>
      </c>
      <c r="I1427" s="11">
        <v>4</v>
      </c>
      <c r="J1427" s="12">
        <v>1.0000000000000001E-9</v>
      </c>
      <c r="K1427" s="2">
        <v>263.10000000000002</v>
      </c>
      <c r="L1427" s="11" t="s">
        <v>6068</v>
      </c>
      <c r="M1427" s="11">
        <f>($V$5/(Table414[[#This Row],[modified  Half Life]]*Table414[[#This Row],[Order of Magnatude]]))</f>
        <v>0</v>
      </c>
      <c r="N1427" s="11"/>
      <c r="O1427" s="11"/>
      <c r="P1427" s="11"/>
      <c r="Q1427" s="11"/>
      <c r="R1427" s="11"/>
    </row>
    <row r="1428" spans="1:18" x14ac:dyDescent="0.25">
      <c r="A1428" s="2">
        <v>81</v>
      </c>
      <c r="B1428" s="2">
        <v>117</v>
      </c>
      <c r="C1428" s="2">
        <v>198</v>
      </c>
      <c r="D1428" s="2" t="s">
        <v>4094</v>
      </c>
      <c r="E1428" s="2">
        <v>686.8</v>
      </c>
      <c r="F1428" s="2" t="s">
        <v>6072</v>
      </c>
      <c r="G1428" s="2"/>
      <c r="H1428" s="2">
        <v>150</v>
      </c>
      <c r="I1428" s="11">
        <v>40</v>
      </c>
      <c r="J1428" s="12">
        <v>1.0000000000000001E-9</v>
      </c>
      <c r="K1428" s="2">
        <v>-13</v>
      </c>
      <c r="L1428" s="11"/>
      <c r="M1428" s="11">
        <f>($V$5/(Table414[[#This Row],[modified  Half Life]]*Table414[[#This Row],[Order of Magnatude]]))</f>
        <v>0</v>
      </c>
      <c r="N1428" s="11"/>
      <c r="O1428" s="11"/>
      <c r="P1428" s="11"/>
      <c r="Q1428" s="11"/>
      <c r="R1428" s="11"/>
    </row>
    <row r="1429" spans="1:18" x14ac:dyDescent="0.25">
      <c r="A1429" s="2">
        <v>81</v>
      </c>
      <c r="B1429" s="2">
        <v>117</v>
      </c>
      <c r="C1429" s="2">
        <v>198</v>
      </c>
      <c r="D1429" s="2" t="s">
        <v>4094</v>
      </c>
      <c r="E1429" s="2">
        <v>934.5</v>
      </c>
      <c r="F1429" s="2" t="s">
        <v>6066</v>
      </c>
      <c r="G1429" s="2"/>
      <c r="H1429" s="2">
        <v>12.3</v>
      </c>
      <c r="I1429" s="11">
        <v>3</v>
      </c>
      <c r="J1429" s="12">
        <v>1.0000000000000001E-9</v>
      </c>
      <c r="K1429" s="2">
        <v>391</v>
      </c>
      <c r="L1429" s="11" t="s">
        <v>6065</v>
      </c>
      <c r="M1429" s="11">
        <f>($V$5/(Table414[[#This Row],[modified  Half Life]]*Table414[[#This Row],[Order of Magnatude]]))</f>
        <v>0</v>
      </c>
      <c r="N1429" s="11"/>
      <c r="O1429" s="11"/>
      <c r="P1429" s="11"/>
      <c r="Q1429" s="11"/>
      <c r="R1429" s="11"/>
    </row>
    <row r="1430" spans="1:18" x14ac:dyDescent="0.25">
      <c r="A1430" s="2">
        <v>81</v>
      </c>
      <c r="B1430" s="2">
        <v>119</v>
      </c>
      <c r="C1430" s="2">
        <v>200</v>
      </c>
      <c r="D1430" s="2" t="s">
        <v>4094</v>
      </c>
      <c r="E1430" s="2">
        <v>753.6</v>
      </c>
      <c r="F1430" s="2" t="s">
        <v>6087</v>
      </c>
      <c r="G1430" s="2"/>
      <c r="H1430" s="2">
        <v>390</v>
      </c>
      <c r="I1430" s="11">
        <v>20</v>
      </c>
      <c r="J1430" s="12">
        <v>1.0000000000000001E-9</v>
      </c>
      <c r="K1430" s="2">
        <v>221.1</v>
      </c>
      <c r="L1430" s="11" t="s">
        <v>6068</v>
      </c>
      <c r="M1430" s="11">
        <f>($V$5/(Table414[[#This Row],[modified  Half Life]]*Table414[[#This Row],[Order of Magnatude]]))</f>
        <v>0</v>
      </c>
      <c r="N1430" s="11"/>
      <c r="O1430" s="11"/>
      <c r="P1430" s="11"/>
      <c r="Q1430" s="11"/>
      <c r="R1430" s="11"/>
    </row>
    <row r="1431" spans="1:18" x14ac:dyDescent="0.25">
      <c r="A1431" s="2">
        <v>81</v>
      </c>
      <c r="B1431" s="2">
        <v>119</v>
      </c>
      <c r="C1431" s="2">
        <v>200</v>
      </c>
      <c r="D1431" s="2" t="s">
        <v>4094</v>
      </c>
      <c r="E1431" s="2">
        <v>762</v>
      </c>
      <c r="F1431" s="2" t="s">
        <v>6087</v>
      </c>
      <c r="G1431" s="2"/>
      <c r="H1431" s="2">
        <v>57</v>
      </c>
      <c r="I1431" s="11">
        <v>2</v>
      </c>
      <c r="J1431" s="12">
        <v>1.0000000000000001E-9</v>
      </c>
      <c r="K1431" s="2">
        <v>99</v>
      </c>
      <c r="L1431" s="11"/>
      <c r="M1431" s="11">
        <f>($V$5/(Table414[[#This Row],[modified  Half Life]]*Table414[[#This Row],[Order of Magnatude]]))</f>
        <v>0</v>
      </c>
      <c r="N1431" s="11"/>
      <c r="O1431" s="11"/>
      <c r="P1431" s="11"/>
      <c r="Q1431" s="11"/>
      <c r="R1431" s="11"/>
    </row>
    <row r="1432" spans="1:18" x14ac:dyDescent="0.25">
      <c r="A1432" s="2">
        <v>81</v>
      </c>
      <c r="B1432" s="2">
        <v>123</v>
      </c>
      <c r="C1432" s="2">
        <v>204</v>
      </c>
      <c r="D1432" s="2" t="s">
        <v>4094</v>
      </c>
      <c r="E1432" s="2">
        <v>1103.9000000000001</v>
      </c>
      <c r="F1432" s="2" t="s">
        <v>6065</v>
      </c>
      <c r="G1432" s="2"/>
      <c r="H1432" s="2">
        <v>18.7</v>
      </c>
      <c r="I1432" s="11">
        <v>14</v>
      </c>
      <c r="J1432" s="12">
        <v>1.0000000000000001E-9</v>
      </c>
      <c r="K1432" s="2">
        <v>145.88</v>
      </c>
      <c r="L1432" s="11" t="s">
        <v>6069</v>
      </c>
      <c r="M1432" s="11">
        <f>($V$5/(Table414[[#This Row],[modified  Half Life]]*Table414[[#This Row],[Order of Magnatude]]))</f>
        <v>0</v>
      </c>
      <c r="N1432" s="11"/>
      <c r="O1432" s="11"/>
      <c r="P1432" s="11"/>
      <c r="Q1432" s="11"/>
      <c r="R1432" s="11"/>
    </row>
    <row r="1433" spans="1:18" x14ac:dyDescent="0.25">
      <c r="A1433" s="2">
        <v>81</v>
      </c>
      <c r="B1433" s="2">
        <v>123</v>
      </c>
      <c r="C1433" s="2">
        <v>204</v>
      </c>
      <c r="D1433" s="2" t="s">
        <v>4094</v>
      </c>
      <c r="E1433" s="2">
        <v>4391.62</v>
      </c>
      <c r="F1433" s="2" t="s">
        <v>6087</v>
      </c>
      <c r="G1433" s="2"/>
      <c r="H1433" s="2">
        <v>420</v>
      </c>
      <c r="I1433" s="11">
        <v>30</v>
      </c>
      <c r="J1433" s="12">
        <v>1.0000000000000001E-9</v>
      </c>
      <c r="K1433" s="2">
        <v>754.3</v>
      </c>
      <c r="L1433" s="11" t="s">
        <v>6067</v>
      </c>
      <c r="M1433" s="11">
        <f>($V$5/(Table414[[#This Row],[modified  Half Life]]*Table414[[#This Row],[Order of Magnatude]]))</f>
        <v>0</v>
      </c>
      <c r="N1433" s="11"/>
      <c r="O1433" s="11"/>
      <c r="P1433" s="11"/>
      <c r="Q1433" s="11"/>
      <c r="R1433" s="11"/>
    </row>
    <row r="1434" spans="1:18" x14ac:dyDescent="0.25">
      <c r="A1434" s="2">
        <v>81</v>
      </c>
      <c r="B1434" s="2">
        <v>123</v>
      </c>
      <c r="C1434" s="2">
        <v>204</v>
      </c>
      <c r="D1434" s="2" t="s">
        <v>4094</v>
      </c>
      <c r="E1434" s="2">
        <v>4391.62</v>
      </c>
      <c r="F1434" s="2" t="s">
        <v>6087</v>
      </c>
      <c r="G1434" s="2"/>
      <c r="H1434" s="2">
        <v>420</v>
      </c>
      <c r="I1434" s="11">
        <v>30</v>
      </c>
      <c r="J1434" s="12">
        <v>1.0000000000000001E-9</v>
      </c>
      <c r="K1434" s="2">
        <v>1036.3</v>
      </c>
      <c r="L1434" s="11" t="s">
        <v>6067</v>
      </c>
      <c r="M1434" s="11">
        <f>($V$5/(Table414[[#This Row],[modified  Half Life]]*Table414[[#This Row],[Order of Magnatude]]))</f>
        <v>0</v>
      </c>
      <c r="N1434" s="11"/>
      <c r="O1434" s="11"/>
      <c r="P1434" s="11"/>
      <c r="Q1434" s="11"/>
      <c r="R1434" s="11"/>
    </row>
    <row r="1435" spans="1:18" x14ac:dyDescent="0.25">
      <c r="A1435" s="2">
        <v>81</v>
      </c>
      <c r="B1435" s="2">
        <v>123</v>
      </c>
      <c r="C1435" s="2">
        <v>204</v>
      </c>
      <c r="D1435" s="2" t="s">
        <v>4094</v>
      </c>
      <c r="E1435" s="2">
        <v>6239.4</v>
      </c>
      <c r="F1435" s="2" t="s">
        <v>6065</v>
      </c>
      <c r="G1435" s="2"/>
      <c r="H1435" s="2">
        <v>90</v>
      </c>
      <c r="I1435" s="11">
        <v>3</v>
      </c>
      <c r="J1435" s="12">
        <v>1.0000000000000001E-9</v>
      </c>
      <c r="K1435" s="2">
        <v>954.1</v>
      </c>
      <c r="L1435" s="11" t="s">
        <v>6065</v>
      </c>
      <c r="M1435" s="11">
        <f>($V$5/(Table414[[#This Row],[modified  Half Life]]*Table414[[#This Row],[Order of Magnatude]]))</f>
        <v>0</v>
      </c>
      <c r="N1435" s="11"/>
      <c r="O1435" s="11"/>
      <c r="P1435" s="11"/>
      <c r="Q1435" s="11"/>
      <c r="R1435" s="11"/>
    </row>
    <row r="1436" spans="1:18" x14ac:dyDescent="0.25">
      <c r="A1436" s="2">
        <v>81</v>
      </c>
      <c r="B1436" s="2">
        <v>123</v>
      </c>
      <c r="C1436" s="2">
        <v>204</v>
      </c>
      <c r="D1436" s="2" t="s">
        <v>4094</v>
      </c>
      <c r="E1436" s="2">
        <v>6239.4</v>
      </c>
      <c r="F1436" s="2" t="s">
        <v>6065</v>
      </c>
      <c r="G1436" s="2"/>
      <c r="H1436" s="2">
        <v>90</v>
      </c>
      <c r="I1436" s="11">
        <v>3</v>
      </c>
      <c r="J1436" s="12">
        <v>1.0000000000000001E-9</v>
      </c>
      <c r="K1436" s="2">
        <v>1084.8</v>
      </c>
      <c r="L1436" s="11" t="s">
        <v>6068</v>
      </c>
      <c r="M1436" s="11">
        <f>($V$5/(Table414[[#This Row],[modified  Half Life]]*Table414[[#This Row],[Order of Magnatude]]))</f>
        <v>0</v>
      </c>
      <c r="N1436" s="11"/>
      <c r="O1436" s="11"/>
      <c r="P1436" s="11"/>
      <c r="Q1436" s="11"/>
      <c r="R1436" s="11"/>
    </row>
    <row r="1437" spans="1:18" x14ac:dyDescent="0.25">
      <c r="A1437" s="2">
        <v>81</v>
      </c>
      <c r="B1437" s="2">
        <v>123</v>
      </c>
      <c r="C1437" s="2">
        <v>204</v>
      </c>
      <c r="D1437" s="2" t="s">
        <v>4094</v>
      </c>
      <c r="E1437" s="2">
        <v>6239.4</v>
      </c>
      <c r="F1437" s="2" t="s">
        <v>6065</v>
      </c>
      <c r="G1437" s="2"/>
      <c r="H1437" s="2">
        <v>90</v>
      </c>
      <c r="I1437" s="11">
        <v>3</v>
      </c>
      <c r="J1437" s="12">
        <v>1.0000000000000001E-9</v>
      </c>
      <c r="K1437" s="2">
        <v>1542.4</v>
      </c>
      <c r="L1437" s="11" t="s">
        <v>6067</v>
      </c>
      <c r="M1437" s="11">
        <f>($V$5/(Table414[[#This Row],[modified  Half Life]]*Table414[[#This Row],[Order of Magnatude]]))</f>
        <v>0</v>
      </c>
      <c r="N1437" s="11"/>
      <c r="O1437" s="11"/>
      <c r="P1437" s="11"/>
      <c r="Q1437" s="11"/>
      <c r="R1437" s="11"/>
    </row>
    <row r="1438" spans="1:18" x14ac:dyDescent="0.25">
      <c r="A1438" s="2">
        <v>81</v>
      </c>
      <c r="B1438" s="2">
        <v>124</v>
      </c>
      <c r="C1438" s="2">
        <v>205</v>
      </c>
      <c r="D1438" s="2" t="s">
        <v>4094</v>
      </c>
      <c r="E1438" s="2">
        <v>4835.6000000000004</v>
      </c>
      <c r="F1438" s="2" t="s">
        <v>6074</v>
      </c>
      <c r="G1438" s="2"/>
      <c r="H1438" s="2">
        <v>235</v>
      </c>
      <c r="I1438" s="11">
        <v>10</v>
      </c>
      <c r="J1438" s="12">
        <v>1.0000000000000001E-9</v>
      </c>
      <c r="K1438" s="2">
        <v>1217</v>
      </c>
      <c r="L1438" s="11"/>
      <c r="M1438" s="11">
        <f>($V$5/(Table414[[#This Row],[modified  Half Life]]*Table414[[#This Row],[Order of Magnatude]]))</f>
        <v>0</v>
      </c>
      <c r="N1438" s="11"/>
      <c r="O1438" s="11"/>
      <c r="P1438" s="11"/>
      <c r="Q1438" s="11"/>
      <c r="R1438" s="11"/>
    </row>
    <row r="1439" spans="1:18" x14ac:dyDescent="0.25">
      <c r="A1439" s="2">
        <v>81</v>
      </c>
      <c r="B1439" s="2">
        <v>125</v>
      </c>
      <c r="C1439" s="2">
        <v>206</v>
      </c>
      <c r="D1439" s="2" t="s">
        <v>4094</v>
      </c>
      <c r="E1439" s="2">
        <v>1405.47</v>
      </c>
      <c r="F1439" s="2" t="s">
        <v>6070</v>
      </c>
      <c r="G1439" s="2"/>
      <c r="H1439" s="2">
        <v>78</v>
      </c>
      <c r="I1439" s="11">
        <v>2</v>
      </c>
      <c r="J1439" s="12">
        <v>1.0000000000000001E-9</v>
      </c>
      <c r="K1439" s="2">
        <v>453.28</v>
      </c>
      <c r="L1439" s="11" t="s">
        <v>6072</v>
      </c>
      <c r="M1439" s="11">
        <f>($V$5/(Table414[[#This Row],[modified  Half Life]]*Table414[[#This Row],[Order of Magnatude]]))</f>
        <v>0</v>
      </c>
      <c r="N1439" s="11"/>
      <c r="O1439" s="11"/>
      <c r="P1439" s="11"/>
      <c r="Q1439" s="11"/>
      <c r="R1439" s="11"/>
    </row>
    <row r="1440" spans="1:18" x14ac:dyDescent="0.25">
      <c r="A1440" s="2">
        <v>81</v>
      </c>
      <c r="B1440" s="2">
        <v>125</v>
      </c>
      <c r="C1440" s="2">
        <v>206</v>
      </c>
      <c r="D1440" s="2" t="s">
        <v>4094</v>
      </c>
      <c r="E1440" s="2">
        <v>1405.47</v>
      </c>
      <c r="F1440" s="2" t="s">
        <v>6070</v>
      </c>
      <c r="G1440" s="2"/>
      <c r="H1440" s="2">
        <v>78</v>
      </c>
      <c r="I1440" s="11">
        <v>2</v>
      </c>
      <c r="J1440" s="12">
        <v>1.0000000000000001E-9</v>
      </c>
      <c r="K1440" s="2">
        <v>604.29999999999995</v>
      </c>
      <c r="L1440" s="11" t="s">
        <v>6068</v>
      </c>
      <c r="M1440" s="11">
        <f>($V$5/(Table414[[#This Row],[modified  Half Life]]*Table414[[#This Row],[Order of Magnatude]]))</f>
        <v>0</v>
      </c>
      <c r="N1440" s="11"/>
      <c r="O1440" s="11"/>
      <c r="P1440" s="11"/>
      <c r="Q1440" s="11"/>
      <c r="R1440" s="11"/>
    </row>
    <row r="1441" spans="1:18" x14ac:dyDescent="0.25">
      <c r="A1441" s="2">
        <v>81</v>
      </c>
      <c r="B1441" s="2">
        <v>125</v>
      </c>
      <c r="C1441" s="2">
        <v>206</v>
      </c>
      <c r="D1441" s="2" t="s">
        <v>4094</v>
      </c>
      <c r="E1441" s="2">
        <v>1405.47</v>
      </c>
      <c r="F1441" s="2" t="s">
        <v>6070</v>
      </c>
      <c r="G1441" s="2"/>
      <c r="H1441" s="2">
        <v>78</v>
      </c>
      <c r="I1441" s="11">
        <v>2</v>
      </c>
      <c r="J1441" s="12">
        <v>1.0000000000000001E-9</v>
      </c>
      <c r="K1441" s="2">
        <v>1139.9000000000001</v>
      </c>
      <c r="L1441" s="11" t="s">
        <v>6065</v>
      </c>
      <c r="M1441" s="11">
        <f>($V$5/(Table414[[#This Row],[modified  Half Life]]*Table414[[#This Row],[Order of Magnatude]]))</f>
        <v>0</v>
      </c>
      <c r="N1441" s="11"/>
      <c r="O1441" s="11"/>
      <c r="P1441" s="11"/>
      <c r="Q1441" s="11"/>
      <c r="R1441" s="11"/>
    </row>
    <row r="1442" spans="1:18" x14ac:dyDescent="0.25">
      <c r="A1442" s="2">
        <v>81</v>
      </c>
      <c r="B1442" s="2">
        <v>125</v>
      </c>
      <c r="C1442" s="2">
        <v>206</v>
      </c>
      <c r="D1442" s="2" t="s">
        <v>4094</v>
      </c>
      <c r="E1442" s="2">
        <v>1621.7</v>
      </c>
      <c r="F1442" s="2" t="s">
        <v>6078</v>
      </c>
      <c r="G1442" s="2"/>
      <c r="H1442" s="2">
        <v>10.1</v>
      </c>
      <c r="I1442" s="11">
        <v>6</v>
      </c>
      <c r="J1442" s="12">
        <v>1.0000000000000001E-9</v>
      </c>
      <c r="K1442" s="2">
        <v>216.26</v>
      </c>
      <c r="L1442" s="11" t="s">
        <v>6073</v>
      </c>
      <c r="M1442" s="11">
        <f>($V$5/(Table414[[#This Row],[modified  Half Life]]*Table414[[#This Row],[Order of Magnatude]]))</f>
        <v>0</v>
      </c>
      <c r="N1442" s="11"/>
      <c r="O1442" s="11"/>
      <c r="P1442" s="11"/>
      <c r="Q1442" s="11"/>
      <c r="R1442" s="11"/>
    </row>
    <row r="1443" spans="1:18" x14ac:dyDescent="0.25">
      <c r="A1443" s="2">
        <v>81</v>
      </c>
      <c r="B1443" s="2">
        <v>128</v>
      </c>
      <c r="C1443" s="2">
        <v>209</v>
      </c>
      <c r="D1443" s="2" t="s">
        <v>4094</v>
      </c>
      <c r="E1443" s="2">
        <v>1180.7</v>
      </c>
      <c r="F1443" s="2" t="s">
        <v>6066</v>
      </c>
      <c r="G1443" s="2"/>
      <c r="H1443" s="2">
        <v>14</v>
      </c>
      <c r="I1443" s="11">
        <v>5</v>
      </c>
      <c r="J1443" s="12">
        <v>1.0000000000000001E-9</v>
      </c>
      <c r="K1443" s="2">
        <v>137.80000000000001</v>
      </c>
      <c r="L1443" s="11" t="s">
        <v>6068</v>
      </c>
      <c r="M1443" s="11">
        <f>($V$5/(Table414[[#This Row],[modified  Half Life]]*Table414[[#This Row],[Order of Magnatude]]))</f>
        <v>0</v>
      </c>
      <c r="N1443" s="11"/>
      <c r="O1443" s="11"/>
      <c r="P1443" s="11"/>
      <c r="Q1443" s="11"/>
      <c r="R1443" s="11"/>
    </row>
    <row r="1444" spans="1:18" x14ac:dyDescent="0.25">
      <c r="A1444" s="2">
        <v>81</v>
      </c>
      <c r="B1444" s="2">
        <v>128</v>
      </c>
      <c r="C1444" s="2">
        <v>209</v>
      </c>
      <c r="D1444" s="2" t="s">
        <v>4094</v>
      </c>
      <c r="E1444" s="2">
        <v>1228.0999999999999</v>
      </c>
      <c r="F1444" s="2" t="s">
        <v>6084</v>
      </c>
      <c r="G1444" s="2"/>
      <c r="H1444" s="2">
        <v>146</v>
      </c>
      <c r="I1444" s="11">
        <v>10</v>
      </c>
      <c r="J1444" s="12">
        <v>1.0000000000000001E-9</v>
      </c>
      <c r="K1444" s="2">
        <v>47.4</v>
      </c>
      <c r="L1444" s="11" t="s">
        <v>6084</v>
      </c>
      <c r="M1444" s="11">
        <f>($V$5/(Table414[[#This Row],[modified  Half Life]]*Table414[[#This Row],[Order of Magnatude]]))</f>
        <v>0</v>
      </c>
      <c r="N1444" s="11"/>
      <c r="O1444" s="11"/>
      <c r="P1444" s="11"/>
      <c r="Q1444" s="11"/>
      <c r="R1444" s="11"/>
    </row>
    <row r="1445" spans="1:18" x14ac:dyDescent="0.25">
      <c r="A1445" s="19">
        <v>69</v>
      </c>
      <c r="B1445" s="19">
        <v>82</v>
      </c>
      <c r="C1445" s="19">
        <v>151</v>
      </c>
      <c r="D1445" s="19" t="s">
        <v>2659</v>
      </c>
      <c r="E1445" s="2">
        <v>2655.67</v>
      </c>
      <c r="F1445" s="2" t="s">
        <v>6083</v>
      </c>
      <c r="G1445" s="19"/>
      <c r="H1445" s="19">
        <v>24</v>
      </c>
      <c r="I1445" s="11">
        <v>4</v>
      </c>
      <c r="J1445" s="12">
        <v>1.0000000000000001E-9</v>
      </c>
      <c r="K1445" s="19">
        <v>1050.2</v>
      </c>
      <c r="L1445" s="11">
        <v>2</v>
      </c>
      <c r="M1445" s="11">
        <f>($V$5/(Table414[[#This Row],[modified  Half Life]]*Table414[[#This Row],[Order of Magnatude]]))</f>
        <v>0</v>
      </c>
      <c r="N1445" s="11"/>
      <c r="O1445" s="11"/>
      <c r="P1445" s="11"/>
      <c r="Q1445" s="11"/>
      <c r="R1445" s="11"/>
    </row>
    <row r="1446" spans="1:18" x14ac:dyDescent="0.25">
      <c r="A1446" s="19">
        <v>69</v>
      </c>
      <c r="B1446" s="19">
        <v>83</v>
      </c>
      <c r="C1446" s="19">
        <v>152</v>
      </c>
      <c r="D1446" s="19" t="s">
        <v>2659</v>
      </c>
      <c r="E1446" s="2" t="s">
        <v>2914</v>
      </c>
      <c r="F1446" s="2"/>
      <c r="G1446" s="19"/>
      <c r="H1446" s="19">
        <v>301</v>
      </c>
      <c r="I1446" s="11">
        <v>8</v>
      </c>
      <c r="J1446" s="12">
        <v>1.0000000000000001E-9</v>
      </c>
      <c r="K1446" s="19">
        <v>103.5</v>
      </c>
      <c r="L1446" s="11">
        <v>1</v>
      </c>
      <c r="M1446" s="11">
        <f>($V$5/(Table414[[#This Row],[modified  Half Life]]*Table414[[#This Row],[Order of Magnatude]]))</f>
        <v>0</v>
      </c>
      <c r="N1446" s="11"/>
      <c r="O1446" s="11"/>
      <c r="P1446" s="11"/>
      <c r="Q1446" s="11"/>
      <c r="R1446" s="11"/>
    </row>
    <row r="1447" spans="1:18" x14ac:dyDescent="0.25">
      <c r="A1447" s="19">
        <v>69</v>
      </c>
      <c r="B1447" s="19">
        <v>87</v>
      </c>
      <c r="C1447" s="19">
        <v>156</v>
      </c>
      <c r="D1447" s="19" t="s">
        <v>2659</v>
      </c>
      <c r="E1447" s="2" t="s">
        <v>3040</v>
      </c>
      <c r="F1447" s="2"/>
      <c r="G1447" s="19"/>
      <c r="H1447" s="19">
        <v>400</v>
      </c>
      <c r="I1447" s="11"/>
      <c r="J1447" s="12">
        <v>1.0000000000000001E-9</v>
      </c>
      <c r="K1447" s="19">
        <v>203.6</v>
      </c>
      <c r="L1447" s="11"/>
      <c r="M1447" s="11">
        <f>($V$5/(Table414[[#This Row],[modified  Half Life]]*Table414[[#This Row],[Order of Magnatude]]))</f>
        <v>0</v>
      </c>
      <c r="N1447" s="11"/>
      <c r="O1447" s="11"/>
      <c r="P1447" s="11"/>
      <c r="Q1447" s="11"/>
      <c r="R1447" s="11"/>
    </row>
    <row r="1448" spans="1:18" x14ac:dyDescent="0.25">
      <c r="A1448" s="19">
        <v>69</v>
      </c>
      <c r="B1448" s="19">
        <v>90</v>
      </c>
      <c r="C1448" s="19">
        <v>159</v>
      </c>
      <c r="D1448" s="19" t="s">
        <v>2659</v>
      </c>
      <c r="E1448" s="2">
        <v>166.17</v>
      </c>
      <c r="F1448" s="2" t="s">
        <v>6072</v>
      </c>
      <c r="G1448" s="19"/>
      <c r="H1448" s="19">
        <v>37.5</v>
      </c>
      <c r="I1448" s="11">
        <v>13</v>
      </c>
      <c r="J1448" s="12">
        <v>1.0000000000000001E-9</v>
      </c>
      <c r="K1448" s="19">
        <v>113.18</v>
      </c>
      <c r="L1448" s="11">
        <v>6</v>
      </c>
      <c r="M1448" s="11">
        <f>($V$5/(Table414[[#This Row],[modified  Half Life]]*Table414[[#This Row],[Order of Magnatude]]))</f>
        <v>0</v>
      </c>
      <c r="N1448" s="11"/>
      <c r="O1448" s="11"/>
      <c r="P1448" s="11"/>
      <c r="Q1448" s="11"/>
      <c r="R1448" s="11"/>
    </row>
    <row r="1449" spans="1:18" x14ac:dyDescent="0.25">
      <c r="A1449" s="2">
        <v>69</v>
      </c>
      <c r="B1449" s="2">
        <v>90</v>
      </c>
      <c r="C1449" s="2">
        <v>159</v>
      </c>
      <c r="D1449" s="2" t="s">
        <v>2659</v>
      </c>
      <c r="E1449" s="2">
        <v>166.17</v>
      </c>
      <c r="F1449" s="2" t="s">
        <v>6072</v>
      </c>
      <c r="G1449" s="2"/>
      <c r="H1449" s="2">
        <v>37.5</v>
      </c>
      <c r="I1449" s="10">
        <v>13</v>
      </c>
      <c r="J1449" s="13">
        <v>1.0000000000000001E-9</v>
      </c>
      <c r="K1449" s="2">
        <v>166.16</v>
      </c>
      <c r="L1449" s="10">
        <v>5</v>
      </c>
      <c r="M1449" s="10">
        <f>($V$5/(Table414[[#This Row],[modified  Half Life]]*Table414[[#This Row],[Order of Magnatude]]))</f>
        <v>0</v>
      </c>
      <c r="N1449" s="10"/>
      <c r="O1449" s="10"/>
      <c r="P1449" s="10"/>
      <c r="Q1449" s="10"/>
      <c r="R1449" s="10"/>
    </row>
    <row r="1450" spans="1:18" x14ac:dyDescent="0.25">
      <c r="A1450" s="19">
        <v>69</v>
      </c>
      <c r="B1450" s="19">
        <v>91</v>
      </c>
      <c r="C1450" s="19">
        <v>160</v>
      </c>
      <c r="D1450" s="19" t="s">
        <v>2659</v>
      </c>
      <c r="E1450" s="2">
        <v>174.38</v>
      </c>
      <c r="F1450" s="2" t="s">
        <v>6071</v>
      </c>
      <c r="G1450" s="19"/>
      <c r="H1450" s="19">
        <v>200</v>
      </c>
      <c r="I1450" s="11"/>
      <c r="J1450" s="12">
        <v>1.0000000000000001E-9</v>
      </c>
      <c r="K1450" s="19">
        <v>98.2</v>
      </c>
      <c r="L1450" s="11"/>
      <c r="M1450" s="11">
        <f>($V$5/(Table414[[#This Row],[modified  Half Life]]*Table414[[#This Row],[Order of Magnatude]]))</f>
        <v>0</v>
      </c>
      <c r="N1450" s="11"/>
      <c r="O1450" s="11"/>
      <c r="P1450" s="11"/>
      <c r="Q1450" s="11"/>
      <c r="R1450" s="11"/>
    </row>
    <row r="1451" spans="1:18" x14ac:dyDescent="0.25">
      <c r="A1451" s="2">
        <v>69</v>
      </c>
      <c r="B1451" s="2">
        <v>91</v>
      </c>
      <c r="C1451" s="2">
        <v>160</v>
      </c>
      <c r="D1451" s="2" t="s">
        <v>2659</v>
      </c>
      <c r="E1451" s="2">
        <v>174.38</v>
      </c>
      <c r="F1451" s="2" t="s">
        <v>6071</v>
      </c>
      <c r="G1451" s="2"/>
      <c r="H1451" s="2">
        <v>17</v>
      </c>
      <c r="I1451" s="10">
        <v>1</v>
      </c>
      <c r="J1451" s="13">
        <v>1.0000000000000001E-9</v>
      </c>
      <c r="K1451" s="2">
        <v>132.22999999999999</v>
      </c>
      <c r="L1451" s="10">
        <v>5</v>
      </c>
      <c r="M1451" s="10">
        <f>($V$5/(Table414[[#This Row],[modified  Half Life]]*Table414[[#This Row],[Order of Magnatude]]))</f>
        <v>0</v>
      </c>
      <c r="N1451" s="10"/>
      <c r="O1451" s="10"/>
      <c r="P1451" s="10"/>
      <c r="Q1451" s="10"/>
      <c r="R1451" s="10"/>
    </row>
    <row r="1452" spans="1:18" x14ac:dyDescent="0.25">
      <c r="A1452" s="19">
        <v>69</v>
      </c>
      <c r="B1452" s="19">
        <v>91</v>
      </c>
      <c r="C1452" s="19">
        <v>160</v>
      </c>
      <c r="D1452" s="19" t="s">
        <v>2659</v>
      </c>
      <c r="E1452" s="2">
        <v>174.38</v>
      </c>
      <c r="F1452" s="2" t="s">
        <v>6071</v>
      </c>
      <c r="G1452" s="19"/>
      <c r="H1452" s="19">
        <v>17</v>
      </c>
      <c r="I1452" s="11">
        <v>1</v>
      </c>
      <c r="J1452" s="12">
        <v>1.0000000000000001E-9</v>
      </c>
      <c r="K1452" s="19">
        <v>174.4</v>
      </c>
      <c r="L1452" s="11">
        <v>10</v>
      </c>
      <c r="M1452" s="11">
        <f>($V$5/(Table414[[#This Row],[modified  Half Life]]*Table414[[#This Row],[Order of Magnatude]]))</f>
        <v>0</v>
      </c>
      <c r="N1452" s="11"/>
      <c r="O1452" s="11"/>
      <c r="P1452" s="11"/>
      <c r="Q1452" s="11"/>
      <c r="R1452" s="11"/>
    </row>
    <row r="1453" spans="1:18" x14ac:dyDescent="0.25">
      <c r="A1453" s="2">
        <v>69</v>
      </c>
      <c r="B1453" s="2">
        <v>91</v>
      </c>
      <c r="C1453" s="2">
        <v>160</v>
      </c>
      <c r="D1453" s="2" t="s">
        <v>2659</v>
      </c>
      <c r="E1453" s="2" t="s">
        <v>3136</v>
      </c>
      <c r="F1453" s="2"/>
      <c r="G1453" s="2"/>
      <c r="H1453" s="2">
        <v>17</v>
      </c>
      <c r="I1453" s="10">
        <v>1</v>
      </c>
      <c r="J1453" s="13">
        <v>1.0000000000000001E-9</v>
      </c>
      <c r="K1453" s="2">
        <v>34.18</v>
      </c>
      <c r="L1453" s="10">
        <v>10</v>
      </c>
      <c r="M1453" s="10">
        <f>($V$5/(Table414[[#This Row],[modified  Half Life]]*Table414[[#This Row],[Order of Magnatude]]))</f>
        <v>0</v>
      </c>
      <c r="N1453" s="10"/>
      <c r="O1453" s="10"/>
      <c r="P1453" s="10"/>
      <c r="Q1453" s="10"/>
      <c r="R1453" s="10"/>
    </row>
    <row r="1454" spans="1:18" x14ac:dyDescent="0.25">
      <c r="A1454" s="2">
        <v>69</v>
      </c>
      <c r="B1454" s="2">
        <v>92</v>
      </c>
      <c r="C1454" s="2">
        <v>161</v>
      </c>
      <c r="D1454" s="2" t="s">
        <v>2659</v>
      </c>
      <c r="E1454" s="2">
        <v>78.2</v>
      </c>
      <c r="F1454" s="2" t="s">
        <v>6065</v>
      </c>
      <c r="G1454" s="2"/>
      <c r="H1454" s="2">
        <v>110</v>
      </c>
      <c r="I1454" s="11">
        <v>3</v>
      </c>
      <c r="J1454" s="12">
        <v>1.0000000000000001E-9</v>
      </c>
      <c r="K1454" s="2">
        <v>78.2</v>
      </c>
      <c r="L1454" s="11" t="s">
        <v>6065</v>
      </c>
      <c r="M1454" s="11">
        <f>($V$5/(Table414[[#This Row],[modified  Half Life]]*Table414[[#This Row],[Order of Magnatude]]))</f>
        <v>0</v>
      </c>
      <c r="N1454" s="11"/>
      <c r="O1454" s="11"/>
      <c r="P1454" s="11"/>
      <c r="Q1454" s="11"/>
      <c r="R1454" s="11"/>
    </row>
    <row r="1455" spans="1:18" x14ac:dyDescent="0.25">
      <c r="A1455" s="2">
        <v>69</v>
      </c>
      <c r="B1455" s="2">
        <v>94</v>
      </c>
      <c r="C1455" s="2">
        <v>163</v>
      </c>
      <c r="D1455" s="2" t="s">
        <v>2659</v>
      </c>
      <c r="E1455" s="2">
        <v>290.3</v>
      </c>
      <c r="F1455" s="2" t="s">
        <v>6075</v>
      </c>
      <c r="G1455" s="2"/>
      <c r="H1455" s="2">
        <v>43</v>
      </c>
      <c r="I1455" s="11"/>
      <c r="J1455" s="12">
        <v>1.0000000000000001E-9</v>
      </c>
      <c r="K1455" s="2">
        <v>141.4</v>
      </c>
      <c r="L1455" s="11" t="s">
        <v>6067</v>
      </c>
      <c r="M1455" s="11">
        <f>($V$5/(Table414[[#This Row],[modified  Half Life]]*Table414[[#This Row],[Order of Magnatude]]))</f>
        <v>0</v>
      </c>
      <c r="N1455" s="11"/>
      <c r="O1455" s="11"/>
      <c r="P1455" s="11"/>
      <c r="Q1455" s="11"/>
      <c r="R1455" s="11"/>
    </row>
    <row r="1456" spans="1:18" x14ac:dyDescent="0.25">
      <c r="A1456" s="2">
        <v>69</v>
      </c>
      <c r="B1456" s="2">
        <v>94</v>
      </c>
      <c r="C1456" s="2">
        <v>163</v>
      </c>
      <c r="D1456" s="2" t="s">
        <v>2659</v>
      </c>
      <c r="E1456" s="2">
        <v>290.3</v>
      </c>
      <c r="F1456" s="2" t="s">
        <v>6075</v>
      </c>
      <c r="G1456" s="2"/>
      <c r="H1456" s="2">
        <v>43</v>
      </c>
      <c r="I1456" s="11"/>
      <c r="J1456" s="12">
        <v>1.0000000000000001E-9</v>
      </c>
      <c r="K1456" s="2">
        <v>115.7</v>
      </c>
      <c r="L1456" s="11" t="s">
        <v>6068</v>
      </c>
      <c r="M1456" s="11">
        <f>($V$5/(Table414[[#This Row],[modified  Half Life]]*Table414[[#This Row],[Order of Magnatude]]))</f>
        <v>0</v>
      </c>
      <c r="N1456" s="11"/>
      <c r="O1456" s="11"/>
      <c r="P1456" s="11"/>
      <c r="Q1456" s="11"/>
      <c r="R1456" s="11"/>
    </row>
    <row r="1457" spans="1:18" x14ac:dyDescent="0.25">
      <c r="A1457" s="2">
        <v>69</v>
      </c>
      <c r="B1457" s="2">
        <v>94</v>
      </c>
      <c r="C1457" s="2">
        <v>163</v>
      </c>
      <c r="D1457" s="2" t="s">
        <v>2659</v>
      </c>
      <c r="E1457" s="2">
        <v>86.92</v>
      </c>
      <c r="F1457" s="2" t="s">
        <v>6072</v>
      </c>
      <c r="G1457" s="2"/>
      <c r="H1457" s="2">
        <v>43</v>
      </c>
      <c r="I1457" s="11"/>
      <c r="J1457" s="12">
        <v>1.0000000000000001E-9</v>
      </c>
      <c r="K1457" s="2">
        <v>203.4</v>
      </c>
      <c r="L1457" s="11" t="s">
        <v>6068</v>
      </c>
      <c r="M1457" s="11">
        <f>($V$5/(Table414[[#This Row],[modified  Half Life]]*Table414[[#This Row],[Order of Magnatude]]))</f>
        <v>0</v>
      </c>
      <c r="N1457" s="11"/>
      <c r="O1457" s="11"/>
      <c r="P1457" s="11"/>
      <c r="Q1457" s="11"/>
      <c r="R1457" s="11"/>
    </row>
    <row r="1458" spans="1:18" x14ac:dyDescent="0.25">
      <c r="A1458" s="2">
        <v>69</v>
      </c>
      <c r="B1458" s="2">
        <v>95</v>
      </c>
      <c r="C1458" s="2">
        <v>164</v>
      </c>
      <c r="D1458" s="2" t="s">
        <v>2659</v>
      </c>
      <c r="E1458" s="2" t="s">
        <v>6197</v>
      </c>
      <c r="F1458" s="2" t="s">
        <v>6065</v>
      </c>
      <c r="G1458" s="2"/>
      <c r="H1458" s="2">
        <v>36</v>
      </c>
      <c r="I1458" s="11">
        <v>5</v>
      </c>
      <c r="J1458" s="12">
        <v>1.0000000000000001E-9</v>
      </c>
      <c r="K1458" s="2">
        <v>124.04</v>
      </c>
      <c r="L1458" s="11" t="s">
        <v>6065</v>
      </c>
      <c r="M1458" s="11">
        <f>($V$5/(Table414[[#This Row],[modified  Half Life]]*Table414[[#This Row],[Order of Magnatude]]))</f>
        <v>0</v>
      </c>
      <c r="N1458" s="11"/>
      <c r="O1458" s="11"/>
      <c r="P1458" s="11"/>
      <c r="Q1458" s="11"/>
      <c r="R1458" s="11"/>
    </row>
    <row r="1459" spans="1:18" x14ac:dyDescent="0.25">
      <c r="A1459" s="2">
        <v>69</v>
      </c>
      <c r="B1459" s="2">
        <v>97</v>
      </c>
      <c r="C1459" s="2">
        <v>166</v>
      </c>
      <c r="D1459" s="2" t="s">
        <v>2659</v>
      </c>
      <c r="E1459" s="2" t="s">
        <v>3320</v>
      </c>
      <c r="F1459" s="2"/>
      <c r="G1459" s="2"/>
      <c r="H1459" s="2">
        <v>36</v>
      </c>
      <c r="I1459" s="11">
        <v>2</v>
      </c>
      <c r="J1459" s="12">
        <v>1.0000000000000001E-9</v>
      </c>
      <c r="K1459" s="2">
        <v>59.488</v>
      </c>
      <c r="L1459" s="11" t="s">
        <v>6068</v>
      </c>
      <c r="M1459" s="11">
        <f>($V$5/(Table414[[#This Row],[modified  Half Life]]*Table414[[#This Row],[Order of Magnatude]]))</f>
        <v>0</v>
      </c>
      <c r="N1459" s="11"/>
      <c r="O1459" s="11"/>
      <c r="P1459" s="11"/>
      <c r="Q1459" s="11"/>
      <c r="R1459" s="11"/>
    </row>
    <row r="1460" spans="1:18" x14ac:dyDescent="0.25">
      <c r="A1460" s="2">
        <v>69</v>
      </c>
      <c r="B1460" s="2">
        <v>97</v>
      </c>
      <c r="C1460" s="2">
        <v>166</v>
      </c>
      <c r="D1460" s="2" t="s">
        <v>2659</v>
      </c>
      <c r="E1460" s="2" t="s">
        <v>3320</v>
      </c>
      <c r="F1460" s="2"/>
      <c r="G1460" s="2"/>
      <c r="H1460" s="2">
        <v>36</v>
      </c>
      <c r="I1460" s="11">
        <v>2</v>
      </c>
      <c r="J1460" s="12">
        <v>1.0000000000000001E-9</v>
      </c>
      <c r="K1460" s="2">
        <v>121.71</v>
      </c>
      <c r="L1460" s="11" t="s">
        <v>6072</v>
      </c>
      <c r="M1460" s="11">
        <f>($V$5/(Table414[[#This Row],[modified  Half Life]]*Table414[[#This Row],[Order of Magnatude]]))</f>
        <v>0</v>
      </c>
      <c r="N1460" s="11"/>
      <c r="O1460" s="11"/>
      <c r="P1460" s="11"/>
      <c r="Q1460" s="11"/>
      <c r="R1460" s="11"/>
    </row>
    <row r="1461" spans="1:18" x14ac:dyDescent="0.25">
      <c r="A1461" s="2">
        <v>69</v>
      </c>
      <c r="B1461" s="2">
        <v>100</v>
      </c>
      <c r="C1461" s="2">
        <v>169</v>
      </c>
      <c r="D1461" s="2" t="s">
        <v>2659</v>
      </c>
      <c r="E1461" s="2">
        <v>316.14632999999998</v>
      </c>
      <c r="F1461" s="2" t="s">
        <v>6078</v>
      </c>
      <c r="G1461" s="2"/>
      <c r="H1461" s="2">
        <v>659.9</v>
      </c>
      <c r="I1461" s="11">
        <v>23</v>
      </c>
      <c r="J1461" s="12">
        <v>1.0000000000000001E-9</v>
      </c>
      <c r="K1461" s="2">
        <v>177.21306999999999</v>
      </c>
      <c r="L1461" s="11" t="s">
        <v>6071</v>
      </c>
      <c r="M1461" s="11">
        <f>($V$5/(Table414[[#This Row],[modified  Half Life]]*Table414[[#This Row],[Order of Magnatude]]))</f>
        <v>0</v>
      </c>
      <c r="N1461" s="11"/>
      <c r="O1461" s="11"/>
      <c r="P1461" s="11"/>
      <c r="Q1461" s="11"/>
      <c r="R1461" s="11"/>
    </row>
    <row r="1462" spans="1:18" x14ac:dyDescent="0.25">
      <c r="A1462" s="2">
        <v>69</v>
      </c>
      <c r="B1462" s="2">
        <v>100</v>
      </c>
      <c r="C1462" s="2">
        <v>169</v>
      </c>
      <c r="D1462" s="2" t="s">
        <v>2659</v>
      </c>
      <c r="E1462" s="2">
        <v>316.14632999999998</v>
      </c>
      <c r="F1462" s="2" t="s">
        <v>6078</v>
      </c>
      <c r="G1462" s="2"/>
      <c r="H1462" s="2">
        <v>659.9</v>
      </c>
      <c r="I1462" s="11">
        <v>23</v>
      </c>
      <c r="J1462" s="12">
        <v>1.0000000000000001E-9</v>
      </c>
      <c r="K1462" s="2">
        <v>197.95675</v>
      </c>
      <c r="L1462" s="11" t="s">
        <v>6070</v>
      </c>
      <c r="M1462" s="11">
        <f>($V$5/(Table414[[#This Row],[modified  Half Life]]*Table414[[#This Row],[Order of Magnatude]]))</f>
        <v>0</v>
      </c>
      <c r="N1462" s="11"/>
      <c r="O1462" s="11"/>
      <c r="P1462" s="11"/>
      <c r="Q1462" s="11"/>
      <c r="R1462" s="11"/>
    </row>
    <row r="1463" spans="1:18" x14ac:dyDescent="0.25">
      <c r="A1463" s="2">
        <v>69</v>
      </c>
      <c r="B1463" s="2">
        <v>100</v>
      </c>
      <c r="C1463" s="2">
        <v>169</v>
      </c>
      <c r="D1463" s="2" t="s">
        <v>2659</v>
      </c>
      <c r="E1463" s="2">
        <v>316.14632999999998</v>
      </c>
      <c r="F1463" s="2" t="s">
        <v>6078</v>
      </c>
      <c r="G1463" s="2"/>
      <c r="H1463" s="2">
        <v>659.9</v>
      </c>
      <c r="I1463" s="11">
        <v>23</v>
      </c>
      <c r="J1463" s="12">
        <v>1.0000000000000001E-9</v>
      </c>
      <c r="K1463" s="2">
        <v>307.73586</v>
      </c>
      <c r="L1463" s="11"/>
      <c r="M1463" s="11">
        <f>($V$5/(Table414[[#This Row],[modified  Half Life]]*Table414[[#This Row],[Order of Magnatude]]))</f>
        <v>0</v>
      </c>
      <c r="N1463" s="11"/>
      <c r="O1463" s="11"/>
      <c r="P1463" s="11"/>
      <c r="Q1463" s="11"/>
      <c r="R1463" s="11"/>
    </row>
    <row r="1464" spans="1:18" x14ac:dyDescent="0.25">
      <c r="A1464" s="2">
        <v>69</v>
      </c>
      <c r="B1464" s="2">
        <v>100</v>
      </c>
      <c r="C1464" s="2">
        <v>169</v>
      </c>
      <c r="D1464" s="2" t="s">
        <v>2659</v>
      </c>
      <c r="E1464" s="2">
        <v>316.14632999999998</v>
      </c>
      <c r="F1464" s="2" t="s">
        <v>6078</v>
      </c>
      <c r="G1464" s="2"/>
      <c r="H1464" s="2">
        <v>659.9</v>
      </c>
      <c r="I1464" s="11">
        <v>23</v>
      </c>
      <c r="J1464" s="12">
        <v>1.0000000000000001E-9</v>
      </c>
      <c r="K1464" s="2">
        <v>-10</v>
      </c>
      <c r="L1464" s="11"/>
      <c r="M1464" s="11">
        <f>($V$5/(Table414[[#This Row],[modified  Half Life]]*Table414[[#This Row],[Order of Magnatude]]))</f>
        <v>0</v>
      </c>
      <c r="N1464" s="11"/>
      <c r="O1464" s="11"/>
      <c r="P1464" s="11"/>
      <c r="Q1464" s="11"/>
      <c r="R1464" s="11"/>
    </row>
    <row r="1465" spans="1:18" x14ac:dyDescent="0.25">
      <c r="A1465" s="2">
        <v>69</v>
      </c>
      <c r="B1465" s="2">
        <v>100</v>
      </c>
      <c r="C1465" s="2">
        <v>169</v>
      </c>
      <c r="D1465" s="2" t="s">
        <v>2659</v>
      </c>
      <c r="E1465" s="2">
        <v>379.26677999999998</v>
      </c>
      <c r="F1465" s="2" t="s">
        <v>6079</v>
      </c>
      <c r="G1465" s="2"/>
      <c r="H1465" s="2">
        <v>52.2</v>
      </c>
      <c r="I1465" s="11">
        <v>8</v>
      </c>
      <c r="J1465" s="12">
        <v>1.0000000000000001E-9</v>
      </c>
      <c r="K1465" s="2">
        <v>63.120440000000002</v>
      </c>
      <c r="L1465" s="11" t="s">
        <v>6066</v>
      </c>
      <c r="M1465" s="11">
        <f>($V$5/(Table414[[#This Row],[modified  Half Life]]*Table414[[#This Row],[Order of Magnatude]]))</f>
        <v>0</v>
      </c>
      <c r="N1465" s="11"/>
      <c r="O1465" s="11"/>
      <c r="P1465" s="11"/>
      <c r="Q1465" s="11"/>
      <c r="R1465" s="11"/>
    </row>
    <row r="1466" spans="1:18" x14ac:dyDescent="0.25">
      <c r="A1466" s="2">
        <v>69</v>
      </c>
      <c r="B1466" s="2">
        <v>100</v>
      </c>
      <c r="C1466" s="2">
        <v>169</v>
      </c>
      <c r="D1466" s="2" t="s">
        <v>2659</v>
      </c>
      <c r="E1466" s="2">
        <v>379.26677999999998</v>
      </c>
      <c r="F1466" s="2" t="s">
        <v>6079</v>
      </c>
      <c r="G1466" s="2"/>
      <c r="H1466" s="2">
        <v>52.2</v>
      </c>
      <c r="I1466" s="11">
        <v>8</v>
      </c>
      <c r="J1466" s="12">
        <v>1.0000000000000001E-9</v>
      </c>
      <c r="K1466" s="2">
        <v>240.33099999999999</v>
      </c>
      <c r="L1466" s="11" t="s">
        <v>6065</v>
      </c>
      <c r="M1466" s="11">
        <f>($V$5/(Table414[[#This Row],[modified  Half Life]]*Table414[[#This Row],[Order of Magnatude]]))</f>
        <v>0</v>
      </c>
      <c r="N1466" s="11"/>
      <c r="O1466" s="11"/>
      <c r="P1466" s="11"/>
      <c r="Q1466" s="11"/>
      <c r="R1466" s="11"/>
    </row>
    <row r="1467" spans="1:18" x14ac:dyDescent="0.25">
      <c r="A1467" s="2">
        <v>69</v>
      </c>
      <c r="B1467" s="2">
        <v>100</v>
      </c>
      <c r="C1467" s="2">
        <v>169</v>
      </c>
      <c r="D1467" s="2" t="s">
        <v>2659</v>
      </c>
      <c r="E1467" s="2">
        <v>379.26677999999998</v>
      </c>
      <c r="F1467" s="2" t="s">
        <v>6079</v>
      </c>
      <c r="G1467" s="2"/>
      <c r="H1467" s="2">
        <v>52.2</v>
      </c>
      <c r="I1467" s="11">
        <v>8</v>
      </c>
      <c r="J1467" s="12">
        <v>1.0000000000000001E-9</v>
      </c>
      <c r="K1467" s="2">
        <v>261.07711999999998</v>
      </c>
      <c r="L1467" s="11" t="s">
        <v>6077</v>
      </c>
      <c r="M1467" s="11">
        <f>($V$5/(Table414[[#This Row],[modified  Half Life]]*Table414[[#This Row],[Order of Magnatude]]))</f>
        <v>0</v>
      </c>
      <c r="N1467" s="11"/>
      <c r="O1467" s="11"/>
      <c r="P1467" s="11"/>
      <c r="Q1467" s="11"/>
      <c r="R1467" s="11"/>
    </row>
    <row r="1468" spans="1:18" x14ac:dyDescent="0.25">
      <c r="A1468" s="2">
        <v>69</v>
      </c>
      <c r="B1468" s="2">
        <v>100</v>
      </c>
      <c r="C1468" s="2">
        <v>169</v>
      </c>
      <c r="D1468" s="2" t="s">
        <v>2659</v>
      </c>
      <c r="E1468" s="2">
        <v>379.26677999999998</v>
      </c>
      <c r="F1468" s="2" t="s">
        <v>6079</v>
      </c>
      <c r="G1468" s="2"/>
      <c r="H1468" s="2">
        <v>52.2</v>
      </c>
      <c r="I1468" s="11">
        <v>8</v>
      </c>
      <c r="J1468" s="12">
        <v>1.0000000000000001E-9</v>
      </c>
      <c r="K1468" s="2">
        <v>370.85399999999998</v>
      </c>
      <c r="L1468" s="11" t="s">
        <v>6073</v>
      </c>
      <c r="M1468" s="11">
        <f>($V$5/(Table414[[#This Row],[modified  Half Life]]*Table414[[#This Row],[Order of Magnatude]]))</f>
        <v>0</v>
      </c>
      <c r="N1468" s="11"/>
      <c r="O1468" s="11"/>
      <c r="P1468" s="11"/>
      <c r="Q1468" s="11"/>
      <c r="R1468" s="11"/>
    </row>
    <row r="1469" spans="1:18" x14ac:dyDescent="0.25">
      <c r="A1469" s="2">
        <v>69</v>
      </c>
      <c r="B1469" s="2">
        <v>100</v>
      </c>
      <c r="C1469" s="2">
        <v>169</v>
      </c>
      <c r="D1469" s="2" t="s">
        <v>2659</v>
      </c>
      <c r="E1469" s="2">
        <v>379.26677999999998</v>
      </c>
      <c r="F1469" s="2" t="s">
        <v>6079</v>
      </c>
      <c r="G1469" s="2"/>
      <c r="H1469" s="2">
        <v>52.2</v>
      </c>
      <c r="I1469" s="11">
        <v>8</v>
      </c>
      <c r="J1469" s="12">
        <v>1.0000000000000001E-9</v>
      </c>
      <c r="K1469" s="2">
        <v>379.28399999999999</v>
      </c>
      <c r="L1469" s="11" t="s">
        <v>6081</v>
      </c>
      <c r="M1469" s="11">
        <f>($V$5/(Table414[[#This Row],[modified  Half Life]]*Table414[[#This Row],[Order of Magnatude]]))</f>
        <v>0</v>
      </c>
      <c r="N1469" s="11"/>
      <c r="O1469" s="11"/>
      <c r="P1469" s="11"/>
      <c r="Q1469" s="11"/>
      <c r="R1469" s="11"/>
    </row>
    <row r="1470" spans="1:18" x14ac:dyDescent="0.25">
      <c r="A1470" s="2">
        <v>69</v>
      </c>
      <c r="B1470" s="2">
        <v>104</v>
      </c>
      <c r="C1470" s="2">
        <v>173</v>
      </c>
      <c r="D1470" s="2" t="s">
        <v>2659</v>
      </c>
      <c r="E1470" s="2">
        <v>1905.7</v>
      </c>
      <c r="F1470" s="2" t="s">
        <v>6066</v>
      </c>
      <c r="G1470" s="2"/>
      <c r="H1470" s="2">
        <v>250</v>
      </c>
      <c r="I1470" s="11">
        <v>69</v>
      </c>
      <c r="J1470" s="12">
        <v>1.0000000000000001E-9</v>
      </c>
      <c r="K1470" s="2">
        <v>43.4</v>
      </c>
      <c r="L1470" s="11" t="s">
        <v>6071</v>
      </c>
      <c r="M1470" s="11">
        <f>($V$5/(Table414[[#This Row],[modified  Half Life]]*Table414[[#This Row],[Order of Magnatude]]))</f>
        <v>0</v>
      </c>
      <c r="N1470" s="11"/>
      <c r="O1470" s="11"/>
      <c r="P1470" s="11"/>
      <c r="Q1470" s="11"/>
      <c r="R1470" s="11"/>
    </row>
    <row r="1471" spans="1:18" x14ac:dyDescent="0.25">
      <c r="A1471" s="2">
        <v>69</v>
      </c>
      <c r="B1471" s="2">
        <v>104</v>
      </c>
      <c r="C1471" s="2">
        <v>173</v>
      </c>
      <c r="D1471" s="2" t="s">
        <v>2659</v>
      </c>
      <c r="E1471" s="2">
        <v>2061.1</v>
      </c>
      <c r="F1471" s="2" t="s">
        <v>6066</v>
      </c>
      <c r="G1471" s="2"/>
      <c r="H1471" s="2">
        <v>250</v>
      </c>
      <c r="I1471" s="11">
        <v>69</v>
      </c>
      <c r="J1471" s="12">
        <v>1.0000000000000001E-9</v>
      </c>
      <c r="K1471" s="2">
        <v>124</v>
      </c>
      <c r="L1471" s="11" t="s">
        <v>6067</v>
      </c>
      <c r="M1471" s="11">
        <f>($V$5/(Table414[[#This Row],[modified  Half Life]]*Table414[[#This Row],[Order of Magnatude]]))</f>
        <v>0</v>
      </c>
      <c r="N1471" s="11"/>
      <c r="O1471" s="11"/>
      <c r="P1471" s="11"/>
      <c r="Q1471" s="11"/>
      <c r="R1471" s="11"/>
    </row>
    <row r="1472" spans="1:18" x14ac:dyDescent="0.25">
      <c r="A1472" s="2">
        <v>69</v>
      </c>
      <c r="B1472" s="2">
        <v>104</v>
      </c>
      <c r="C1472" s="2">
        <v>173</v>
      </c>
      <c r="D1472" s="2" t="s">
        <v>2659</v>
      </c>
      <c r="E1472" s="2">
        <v>317.73</v>
      </c>
      <c r="F1472" s="2" t="s">
        <v>6084</v>
      </c>
      <c r="G1472" s="2"/>
      <c r="H1472" s="2">
        <v>250</v>
      </c>
      <c r="I1472" s="11">
        <v>69</v>
      </c>
      <c r="J1472" s="12">
        <v>1.0000000000000001E-9</v>
      </c>
      <c r="K1472" s="2">
        <v>154.30000000000001</v>
      </c>
      <c r="L1472" s="11" t="s">
        <v>6068</v>
      </c>
      <c r="M1472" s="11">
        <f>($V$5/(Table414[[#This Row],[modified  Half Life]]*Table414[[#This Row],[Order of Magnatude]]))</f>
        <v>0</v>
      </c>
      <c r="N1472" s="11"/>
      <c r="O1472" s="11"/>
      <c r="P1472" s="11"/>
      <c r="Q1472" s="11"/>
      <c r="R1472" s="11"/>
    </row>
    <row r="1473" spans="1:18" x14ac:dyDescent="0.25">
      <c r="A1473" s="2">
        <v>69</v>
      </c>
      <c r="B1473" s="2">
        <v>104</v>
      </c>
      <c r="C1473" s="2">
        <v>173</v>
      </c>
      <c r="D1473" s="2" t="s">
        <v>2659</v>
      </c>
      <c r="E1473" s="2">
        <v>317.73</v>
      </c>
      <c r="F1473" s="2" t="s">
        <v>6084</v>
      </c>
      <c r="G1473" s="2"/>
      <c r="H1473" s="2">
        <v>250</v>
      </c>
      <c r="I1473" s="11">
        <v>69</v>
      </c>
      <c r="J1473" s="12">
        <v>1.0000000000000001E-9</v>
      </c>
      <c r="K1473" s="2">
        <v>214.3</v>
      </c>
      <c r="L1473" s="11" t="s">
        <v>6066</v>
      </c>
      <c r="M1473" s="11">
        <f>($V$5/(Table414[[#This Row],[modified  Half Life]]*Table414[[#This Row],[Order of Magnatude]]))</f>
        <v>0</v>
      </c>
      <c r="N1473" s="11"/>
      <c r="O1473" s="11"/>
      <c r="P1473" s="11"/>
      <c r="Q1473" s="11"/>
      <c r="R1473" s="11"/>
    </row>
    <row r="1474" spans="1:18" x14ac:dyDescent="0.25">
      <c r="A1474" s="2">
        <v>69</v>
      </c>
      <c r="B1474" s="2">
        <v>104</v>
      </c>
      <c r="C1474" s="2">
        <v>173</v>
      </c>
      <c r="D1474" s="2" t="s">
        <v>2659</v>
      </c>
      <c r="E1474" s="2">
        <v>317.73</v>
      </c>
      <c r="F1474" s="2" t="s">
        <v>6084</v>
      </c>
      <c r="G1474" s="2"/>
      <c r="H1474" s="2">
        <v>15.2</v>
      </c>
      <c r="I1474" s="11">
        <v>55</v>
      </c>
      <c r="J1474" s="12">
        <v>1.0000000000000001E-9</v>
      </c>
      <c r="K1474" s="2">
        <v>155.4</v>
      </c>
      <c r="L1474" s="11" t="s">
        <v>6067</v>
      </c>
      <c r="M1474" s="11">
        <f>($V$5/(Table414[[#This Row],[modified  Half Life]]*Table414[[#This Row],[Order of Magnatude]]))</f>
        <v>0</v>
      </c>
      <c r="N1474" s="11"/>
      <c r="O1474" s="11"/>
      <c r="P1474" s="11"/>
      <c r="Q1474" s="11"/>
      <c r="R1474" s="11"/>
    </row>
    <row r="1475" spans="1:18" x14ac:dyDescent="0.25">
      <c r="A1475" s="2">
        <v>69</v>
      </c>
      <c r="B1475" s="2">
        <v>104</v>
      </c>
      <c r="C1475" s="2">
        <v>173</v>
      </c>
      <c r="D1475" s="2" t="s">
        <v>2659</v>
      </c>
      <c r="E1475" s="2">
        <v>4047.9</v>
      </c>
      <c r="F1475" s="2" t="s">
        <v>6072</v>
      </c>
      <c r="G1475" s="2"/>
      <c r="H1475" s="2">
        <v>121</v>
      </c>
      <c r="I1475" s="11">
        <v>28</v>
      </c>
      <c r="J1475" s="12">
        <v>1.0000000000000001E-9</v>
      </c>
      <c r="K1475" s="2">
        <v>412</v>
      </c>
      <c r="L1475" s="11" t="s">
        <v>6067</v>
      </c>
      <c r="M1475" s="11">
        <f>($V$5/(Table414[[#This Row],[modified  Half Life]]*Table414[[#This Row],[Order of Magnatude]]))</f>
        <v>0</v>
      </c>
      <c r="N1475" s="11"/>
      <c r="O1475" s="11"/>
      <c r="P1475" s="11"/>
      <c r="Q1475" s="11"/>
      <c r="R1475" s="11"/>
    </row>
    <row r="1476" spans="1:18" x14ac:dyDescent="0.25">
      <c r="A1476" s="2">
        <v>69</v>
      </c>
      <c r="B1476" s="2">
        <v>104</v>
      </c>
      <c r="C1476" s="2">
        <v>173</v>
      </c>
      <c r="D1476" s="2" t="s">
        <v>2659</v>
      </c>
      <c r="E1476" s="2">
        <v>4047.9</v>
      </c>
      <c r="F1476" s="2" t="s">
        <v>6072</v>
      </c>
      <c r="G1476" s="2"/>
      <c r="H1476" s="2">
        <v>121</v>
      </c>
      <c r="I1476" s="11">
        <v>28</v>
      </c>
      <c r="J1476" s="12">
        <v>1.0000000000000001E-9</v>
      </c>
      <c r="K1476" s="2">
        <v>655</v>
      </c>
      <c r="L1476" s="11" t="s">
        <v>6067</v>
      </c>
      <c r="M1476" s="11">
        <f>($V$5/(Table414[[#This Row],[modified  Half Life]]*Table414[[#This Row],[Order of Magnatude]]))</f>
        <v>0</v>
      </c>
      <c r="N1476" s="11"/>
      <c r="O1476" s="11"/>
      <c r="P1476" s="11"/>
      <c r="Q1476" s="11"/>
      <c r="R1476" s="11"/>
    </row>
    <row r="1477" spans="1:18" x14ac:dyDescent="0.25">
      <c r="A1477" s="2">
        <v>69</v>
      </c>
      <c r="B1477" s="2">
        <v>104</v>
      </c>
      <c r="C1477" s="2">
        <v>173</v>
      </c>
      <c r="D1477" s="2" t="s">
        <v>2659</v>
      </c>
      <c r="E1477" s="2">
        <v>4047.9</v>
      </c>
      <c r="F1477" s="2" t="s">
        <v>6072</v>
      </c>
      <c r="G1477" s="2"/>
      <c r="H1477" s="2">
        <v>121</v>
      </c>
      <c r="I1477" s="11">
        <v>28</v>
      </c>
      <c r="J1477" s="12">
        <v>1.0000000000000001E-9</v>
      </c>
      <c r="K1477" s="2">
        <v>703.5</v>
      </c>
      <c r="L1477" s="11" t="s">
        <v>6067</v>
      </c>
      <c r="M1477" s="11">
        <f>($V$5/(Table414[[#This Row],[modified  Half Life]]*Table414[[#This Row],[Order of Magnatude]]))</f>
        <v>0</v>
      </c>
      <c r="N1477" s="11"/>
      <c r="O1477" s="11"/>
      <c r="P1477" s="11"/>
      <c r="Q1477" s="11"/>
      <c r="R1477" s="11"/>
    </row>
    <row r="1478" spans="1:18" x14ac:dyDescent="0.25">
      <c r="A1478" s="2">
        <v>69</v>
      </c>
      <c r="B1478" s="2">
        <v>105</v>
      </c>
      <c r="C1478" s="2">
        <v>174</v>
      </c>
      <c r="D1478" s="2" t="s">
        <v>2659</v>
      </c>
      <c r="E1478" s="2">
        <v>191.5</v>
      </c>
      <c r="F1478" s="2" t="s">
        <v>6080</v>
      </c>
      <c r="G1478" s="2"/>
      <c r="H1478" s="2">
        <v>15.2</v>
      </c>
      <c r="I1478" s="11">
        <v>21</v>
      </c>
      <c r="J1478" s="12">
        <v>1.0000000000000001E-9</v>
      </c>
      <c r="K1478" s="2">
        <v>91.2</v>
      </c>
      <c r="L1478" s="11" t="s">
        <v>6071</v>
      </c>
      <c r="M1478" s="11">
        <f>($V$5/(Table414[[#This Row],[modified  Half Life]]*Table414[[#This Row],[Order of Magnatude]]))</f>
        <v>0</v>
      </c>
      <c r="N1478" s="11"/>
      <c r="O1478" s="11"/>
      <c r="P1478" s="11"/>
      <c r="Q1478" s="11"/>
      <c r="R1478" s="11"/>
    </row>
    <row r="1479" spans="1:18" x14ac:dyDescent="0.25">
      <c r="A1479" s="2">
        <v>69</v>
      </c>
      <c r="B1479" s="2">
        <v>105</v>
      </c>
      <c r="C1479" s="2">
        <v>174</v>
      </c>
      <c r="D1479" s="2" t="s">
        <v>2659</v>
      </c>
      <c r="E1479" s="2">
        <v>191.5</v>
      </c>
      <c r="F1479" s="2" t="s">
        <v>6080</v>
      </c>
      <c r="G1479" s="2"/>
      <c r="H1479" s="2">
        <v>15.2</v>
      </c>
      <c r="I1479" s="11">
        <v>21</v>
      </c>
      <c r="J1479" s="12">
        <v>1.0000000000000001E-9</v>
      </c>
      <c r="K1479" s="2">
        <v>191.5</v>
      </c>
      <c r="L1479" s="11" t="s">
        <v>6068</v>
      </c>
      <c r="M1479" s="11">
        <f>($V$5/(Table414[[#This Row],[modified  Half Life]]*Table414[[#This Row],[Order of Magnatude]]))</f>
        <v>0</v>
      </c>
      <c r="N1479" s="11"/>
      <c r="O1479" s="11"/>
      <c r="P1479" s="11"/>
      <c r="Q1479" s="11"/>
      <c r="R1479" s="11"/>
    </row>
    <row r="1480" spans="1:18" x14ac:dyDescent="0.25">
      <c r="A1480" s="2">
        <v>69</v>
      </c>
      <c r="B1480" s="2">
        <v>105</v>
      </c>
      <c r="C1480" s="2">
        <v>174</v>
      </c>
      <c r="D1480" s="2" t="s">
        <v>2659</v>
      </c>
      <c r="E1480" s="2">
        <v>2091.6999999999998</v>
      </c>
      <c r="F1480" s="2" t="s">
        <v>6065</v>
      </c>
      <c r="G1480" s="2"/>
      <c r="H1480" s="2">
        <v>10.4</v>
      </c>
      <c r="I1480" s="11">
        <v>14</v>
      </c>
      <c r="J1480" s="12">
        <v>1.0000000000000001E-9</v>
      </c>
      <c r="K1480" s="2">
        <v>90.5</v>
      </c>
      <c r="L1480" s="11" t="s">
        <v>6072</v>
      </c>
      <c r="M1480" s="11">
        <f>($V$5/(Table414[[#This Row],[modified  Half Life]]*Table414[[#This Row],[Order of Magnatude]]))</f>
        <v>0</v>
      </c>
      <c r="N1480" s="11"/>
      <c r="O1480" s="11"/>
      <c r="P1480" s="11"/>
      <c r="Q1480" s="11"/>
      <c r="R1480" s="11"/>
    </row>
    <row r="1481" spans="1:18" x14ac:dyDescent="0.25">
      <c r="A1481" s="2">
        <v>69</v>
      </c>
      <c r="B1481" s="2">
        <v>106</v>
      </c>
      <c r="C1481" s="2">
        <v>175</v>
      </c>
      <c r="D1481" s="2" t="s">
        <v>2659</v>
      </c>
      <c r="E1481" s="2">
        <v>1517.7</v>
      </c>
      <c r="F1481" s="2" t="s">
        <v>6079</v>
      </c>
      <c r="G1481" s="2"/>
      <c r="H1481" s="2">
        <v>319</v>
      </c>
      <c r="I1481" s="11">
        <v>35</v>
      </c>
      <c r="J1481" s="12">
        <v>1.0000000000000001E-9</v>
      </c>
      <c r="K1481" s="2">
        <v>87.4</v>
      </c>
      <c r="L1481" s="11" t="s">
        <v>6066</v>
      </c>
      <c r="M1481" s="11">
        <f>($V$5/(Table414[[#This Row],[modified  Half Life]]*Table414[[#This Row],[Order of Magnatude]]))</f>
        <v>0</v>
      </c>
      <c r="N1481" s="11"/>
      <c r="O1481" s="11"/>
      <c r="P1481" s="11"/>
      <c r="Q1481" s="11"/>
      <c r="R1481" s="11"/>
    </row>
    <row r="1482" spans="1:18" x14ac:dyDescent="0.25">
      <c r="A1482" s="2">
        <v>69</v>
      </c>
      <c r="B1482" s="2">
        <v>106</v>
      </c>
      <c r="C1482" s="2">
        <v>175</v>
      </c>
      <c r="D1482" s="2" t="s">
        <v>2659</v>
      </c>
      <c r="E1482" s="2">
        <v>1517.7</v>
      </c>
      <c r="F1482" s="2" t="s">
        <v>6079</v>
      </c>
      <c r="G1482" s="2"/>
      <c r="H1482" s="2">
        <v>319</v>
      </c>
      <c r="I1482" s="11">
        <v>35</v>
      </c>
      <c r="J1482" s="12">
        <v>1.0000000000000001E-9</v>
      </c>
      <c r="K1482" s="2">
        <v>311</v>
      </c>
      <c r="L1482" s="11" t="s">
        <v>6068</v>
      </c>
      <c r="M1482" s="11">
        <f>($V$5/(Table414[[#This Row],[modified  Half Life]]*Table414[[#This Row],[Order of Magnatude]]))</f>
        <v>0</v>
      </c>
      <c r="N1482" s="11"/>
      <c r="O1482" s="11"/>
      <c r="P1482" s="11"/>
      <c r="Q1482" s="11"/>
      <c r="R1482" s="11"/>
    </row>
    <row r="1483" spans="1:18" x14ac:dyDescent="0.25">
      <c r="A1483" s="2">
        <v>69</v>
      </c>
      <c r="B1483" s="2">
        <v>106</v>
      </c>
      <c r="C1483" s="2">
        <v>175</v>
      </c>
      <c r="D1483" s="2" t="s">
        <v>2659</v>
      </c>
      <c r="E1483" s="2">
        <v>1517.7</v>
      </c>
      <c r="F1483" s="2" t="s">
        <v>6079</v>
      </c>
      <c r="G1483" s="2"/>
      <c r="H1483" s="2">
        <v>319</v>
      </c>
      <c r="I1483" s="11">
        <v>35</v>
      </c>
      <c r="J1483" s="12">
        <v>1.0000000000000001E-9</v>
      </c>
      <c r="K1483" s="2">
        <v>313</v>
      </c>
      <c r="L1483" s="11" t="s">
        <v>6068</v>
      </c>
      <c r="M1483" s="11">
        <f>($V$5/(Table414[[#This Row],[modified  Half Life]]*Table414[[#This Row],[Order of Magnatude]]))</f>
        <v>0</v>
      </c>
      <c r="N1483" s="11"/>
      <c r="O1483" s="11"/>
      <c r="P1483" s="11"/>
      <c r="Q1483" s="11"/>
      <c r="R1483" s="11"/>
    </row>
    <row r="1484" spans="1:18" x14ac:dyDescent="0.25">
      <c r="A1484" s="2">
        <v>69</v>
      </c>
      <c r="B1484" s="2">
        <v>106</v>
      </c>
      <c r="C1484" s="2">
        <v>175</v>
      </c>
      <c r="D1484" s="2" t="s">
        <v>2659</v>
      </c>
      <c r="E1484" s="2">
        <v>440</v>
      </c>
      <c r="F1484" s="2" t="s">
        <v>6078</v>
      </c>
      <c r="G1484" s="2"/>
      <c r="H1484" s="2">
        <v>319</v>
      </c>
      <c r="I1484" s="11">
        <v>35</v>
      </c>
      <c r="J1484" s="12">
        <v>1.0000000000000001E-9</v>
      </c>
      <c r="K1484" s="2">
        <v>440</v>
      </c>
      <c r="L1484" s="11" t="s">
        <v>6067</v>
      </c>
      <c r="M1484" s="11">
        <f>($V$5/(Table414[[#This Row],[modified  Half Life]]*Table414[[#This Row],[Order of Magnatude]]))</f>
        <v>0</v>
      </c>
      <c r="N1484" s="11"/>
      <c r="O1484" s="11"/>
      <c r="P1484" s="11"/>
      <c r="Q1484" s="11"/>
      <c r="R1484" s="11"/>
    </row>
    <row r="1485" spans="1:18" x14ac:dyDescent="0.25">
      <c r="A1485" s="2">
        <v>69</v>
      </c>
      <c r="B1485" s="2">
        <v>106</v>
      </c>
      <c r="C1485" s="2">
        <v>175</v>
      </c>
      <c r="D1485" s="2" t="s">
        <v>2659</v>
      </c>
      <c r="E1485" s="2">
        <v>440</v>
      </c>
      <c r="F1485" s="2" t="s">
        <v>6078</v>
      </c>
      <c r="G1485" s="2"/>
      <c r="H1485" s="2">
        <v>44.4</v>
      </c>
      <c r="I1485" s="11">
        <v>21</v>
      </c>
      <c r="J1485" s="12">
        <v>1.0000000000000001E-9</v>
      </c>
      <c r="K1485" s="2">
        <v>-5.2</v>
      </c>
      <c r="L1485" s="11"/>
      <c r="M1485" s="11">
        <f>($V$5/(Table414[[#This Row],[modified  Half Life]]*Table414[[#This Row],[Order of Magnatude]]))</f>
        <v>0</v>
      </c>
      <c r="N1485" s="11"/>
      <c r="O1485" s="11"/>
      <c r="P1485" s="11"/>
      <c r="Q1485" s="11"/>
      <c r="R1485" s="11"/>
    </row>
    <row r="1486" spans="1:18" x14ac:dyDescent="0.25">
      <c r="A1486" s="2">
        <v>69</v>
      </c>
      <c r="B1486" s="2">
        <v>106</v>
      </c>
      <c r="C1486" s="2">
        <v>175</v>
      </c>
      <c r="D1486" s="2" t="s">
        <v>2659</v>
      </c>
      <c r="E1486" s="2">
        <v>440</v>
      </c>
      <c r="F1486" s="2" t="s">
        <v>6078</v>
      </c>
      <c r="G1486" s="2"/>
      <c r="H1486" s="2">
        <v>44.4</v>
      </c>
      <c r="I1486" s="11">
        <v>21</v>
      </c>
      <c r="J1486" s="12">
        <v>1.0000000000000001E-9</v>
      </c>
      <c r="K1486" s="2">
        <v>163.80000000000001</v>
      </c>
      <c r="L1486" s="11" t="s">
        <v>6067</v>
      </c>
      <c r="M1486" s="11">
        <f>($V$5/(Table414[[#This Row],[modified  Half Life]]*Table414[[#This Row],[Order of Magnatude]]))</f>
        <v>0</v>
      </c>
      <c r="N1486" s="11"/>
      <c r="O1486" s="11"/>
      <c r="P1486" s="11"/>
      <c r="Q1486" s="11"/>
      <c r="R1486" s="11"/>
    </row>
    <row r="1487" spans="1:18" x14ac:dyDescent="0.25">
      <c r="A1487" s="2">
        <v>69</v>
      </c>
      <c r="B1487" s="2">
        <v>106</v>
      </c>
      <c r="C1487" s="2">
        <v>175</v>
      </c>
      <c r="D1487" s="2" t="s">
        <v>2659</v>
      </c>
      <c r="E1487" s="2">
        <v>440</v>
      </c>
      <c r="F1487" s="2" t="s">
        <v>6078</v>
      </c>
      <c r="G1487" s="2"/>
      <c r="H1487" s="2">
        <v>44.4</v>
      </c>
      <c r="I1487" s="11">
        <v>21</v>
      </c>
      <c r="J1487" s="12">
        <v>1.0000000000000001E-9</v>
      </c>
      <c r="K1487" s="2">
        <v>300.60000000000002</v>
      </c>
      <c r="L1487" s="11" t="s">
        <v>6067</v>
      </c>
      <c r="M1487" s="11">
        <f>($V$5/(Table414[[#This Row],[modified  Half Life]]*Table414[[#This Row],[Order of Magnatude]]))</f>
        <v>0</v>
      </c>
      <c r="N1487" s="11"/>
      <c r="O1487" s="11"/>
      <c r="P1487" s="11"/>
      <c r="Q1487" s="11"/>
      <c r="R1487" s="11"/>
    </row>
    <row r="1488" spans="1:18" x14ac:dyDescent="0.25">
      <c r="A1488" s="2">
        <v>92</v>
      </c>
      <c r="B1488" s="2">
        <v>144</v>
      </c>
      <c r="C1488" s="2">
        <v>236</v>
      </c>
      <c r="D1488" s="2" t="s">
        <v>5914</v>
      </c>
      <c r="E1488" s="2">
        <v>1052.5</v>
      </c>
      <c r="F1488" s="2" t="s">
        <v>6071</v>
      </c>
      <c r="G1488" s="2"/>
      <c r="H1488" s="2">
        <v>100</v>
      </c>
      <c r="I1488" s="11">
        <v>4</v>
      </c>
      <c r="J1488" s="12">
        <v>1.0000000000000001E-9</v>
      </c>
      <c r="K1488" s="2">
        <v>65</v>
      </c>
      <c r="L1488" s="11" t="s">
        <v>6067</v>
      </c>
      <c r="M1488" s="11">
        <f>($V$5/(Table414[[#This Row],[modified  Half Life]]*Table414[[#This Row],[Order of Magnatude]]))</f>
        <v>0</v>
      </c>
      <c r="N1488" s="11"/>
      <c r="O1488" s="11"/>
      <c r="P1488" s="11"/>
      <c r="Q1488" s="11"/>
      <c r="R1488" s="11"/>
    </row>
    <row r="1489" spans="1:18" x14ac:dyDescent="0.25">
      <c r="A1489" s="2">
        <v>92</v>
      </c>
      <c r="B1489" s="2">
        <v>144</v>
      </c>
      <c r="C1489" s="2">
        <v>236</v>
      </c>
      <c r="D1489" s="2" t="s">
        <v>5914</v>
      </c>
      <c r="E1489" s="2">
        <v>1052.5</v>
      </c>
      <c r="F1489" s="2" t="s">
        <v>6071</v>
      </c>
      <c r="G1489" s="2"/>
      <c r="H1489" s="2">
        <v>100</v>
      </c>
      <c r="I1489" s="11">
        <v>4</v>
      </c>
      <c r="J1489" s="12">
        <v>1.0000000000000001E-9</v>
      </c>
      <c r="K1489" s="2">
        <v>204.6</v>
      </c>
      <c r="L1489" s="11" t="s">
        <v>6069</v>
      </c>
      <c r="M1489" s="11">
        <f>($V$5/(Table414[[#This Row],[modified  Half Life]]*Table414[[#This Row],[Order of Magnatude]]))</f>
        <v>0</v>
      </c>
      <c r="N1489" s="11"/>
      <c r="O1489" s="11"/>
      <c r="P1489" s="11"/>
      <c r="Q1489" s="11"/>
      <c r="R1489" s="11"/>
    </row>
    <row r="1490" spans="1:18" x14ac:dyDescent="0.25">
      <c r="A1490" s="2">
        <v>92</v>
      </c>
      <c r="B1490" s="2">
        <v>144</v>
      </c>
      <c r="C1490" s="2">
        <v>236</v>
      </c>
      <c r="D1490" s="2" t="s">
        <v>5914</v>
      </c>
      <c r="E1490" s="2">
        <v>1052.5</v>
      </c>
      <c r="F1490" s="2" t="s">
        <v>6071</v>
      </c>
      <c r="G1490" s="2"/>
      <c r="H1490" s="2">
        <v>100</v>
      </c>
      <c r="I1490" s="11">
        <v>4</v>
      </c>
      <c r="J1490" s="12">
        <v>1.0000000000000001E-9</v>
      </c>
      <c r="K1490" s="2">
        <v>307.89999999999998</v>
      </c>
      <c r="L1490" s="11" t="s">
        <v>6069</v>
      </c>
      <c r="M1490" s="11">
        <f>($V$5/(Table414[[#This Row],[modified  Half Life]]*Table414[[#This Row],[Order of Magnatude]]))</f>
        <v>0</v>
      </c>
      <c r="N1490" s="11"/>
      <c r="O1490" s="11"/>
      <c r="P1490" s="11"/>
      <c r="Q1490" s="11"/>
      <c r="R1490" s="11"/>
    </row>
    <row r="1491" spans="1:18" x14ac:dyDescent="0.25">
      <c r="A1491" s="2">
        <v>92</v>
      </c>
      <c r="B1491" s="2">
        <v>144</v>
      </c>
      <c r="C1491" s="2">
        <v>236</v>
      </c>
      <c r="D1491" s="2" t="s">
        <v>5914</v>
      </c>
      <c r="E1491" s="2">
        <v>1052.5</v>
      </c>
      <c r="F1491" s="2" t="s">
        <v>6071</v>
      </c>
      <c r="G1491" s="2"/>
      <c r="H1491" s="2">
        <v>100</v>
      </c>
      <c r="I1491" s="11">
        <v>4</v>
      </c>
      <c r="J1491" s="12">
        <v>1.0000000000000001E-9</v>
      </c>
      <c r="K1491" s="2">
        <v>903.2</v>
      </c>
      <c r="L1491" s="11" t="s">
        <v>6069</v>
      </c>
      <c r="M1491" s="11">
        <f>($V$5/(Table414[[#This Row],[modified  Half Life]]*Table414[[#This Row],[Order of Magnatude]]))</f>
        <v>0</v>
      </c>
      <c r="N1491" s="11"/>
      <c r="O1491" s="11"/>
      <c r="P1491" s="11"/>
      <c r="Q1491" s="11"/>
      <c r="R1491" s="11"/>
    </row>
    <row r="1492" spans="1:18" x14ac:dyDescent="0.25">
      <c r="A1492" s="2">
        <v>92</v>
      </c>
      <c r="B1492" s="2">
        <v>145</v>
      </c>
      <c r="C1492" s="2">
        <v>237</v>
      </c>
      <c r="D1492" s="2" t="s">
        <v>5914</v>
      </c>
      <c r="E1492" s="2">
        <v>274</v>
      </c>
      <c r="F1492" s="2" t="s">
        <v>6069</v>
      </c>
      <c r="G1492" s="2"/>
      <c r="H1492" s="2">
        <v>155</v>
      </c>
      <c r="I1492" s="11">
        <v>6</v>
      </c>
      <c r="J1492" s="12">
        <v>1.0000000000000001E-9</v>
      </c>
      <c r="K1492" s="2">
        <v>114</v>
      </c>
      <c r="L1492" s="11" t="s">
        <v>6069</v>
      </c>
      <c r="M1492" s="11">
        <f>($V$5/(Table414[[#This Row],[modified  Half Life]]*Table414[[#This Row],[Order of Magnatude]]))</f>
        <v>0</v>
      </c>
      <c r="N1492" s="11"/>
      <c r="O1492" s="11"/>
      <c r="P1492" s="11"/>
      <c r="Q1492" s="11"/>
      <c r="R1492" s="11"/>
    </row>
    <row r="1493" spans="1:18" x14ac:dyDescent="0.25">
      <c r="A1493" s="1">
        <v>23</v>
      </c>
      <c r="B1493" s="1">
        <v>37</v>
      </c>
      <c r="C1493" s="1">
        <v>60</v>
      </c>
      <c r="D1493" t="s">
        <v>32</v>
      </c>
      <c r="E1493" s="1">
        <v>103.2</v>
      </c>
      <c r="F1493" t="s">
        <v>6067</v>
      </c>
      <c r="H1493" s="2">
        <v>204</v>
      </c>
      <c r="I1493" s="10">
        <v>4</v>
      </c>
      <c r="J1493" s="13">
        <v>1.0000000000000001E-9</v>
      </c>
      <c r="K1493" s="1">
        <v>103.2</v>
      </c>
      <c r="L1493" s="10">
        <v>1</v>
      </c>
      <c r="M1493" s="10">
        <f>($V$5/(Table414[[#This Row],[modified  Half Life]]*Table414[[#This Row],[Order of Magnatude]]))</f>
        <v>0</v>
      </c>
      <c r="N1493" s="10"/>
      <c r="O1493" s="10"/>
      <c r="P1493" s="10"/>
      <c r="Q1493" s="10"/>
      <c r="R1493" s="13"/>
    </row>
    <row r="1494" spans="1:18" x14ac:dyDescent="0.25">
      <c r="A1494" s="27">
        <v>23</v>
      </c>
      <c r="B1494" s="27">
        <v>37</v>
      </c>
      <c r="C1494" s="27">
        <v>60</v>
      </c>
      <c r="D1494" s="48" t="s">
        <v>32</v>
      </c>
      <c r="E1494" s="1">
        <v>103.2</v>
      </c>
      <c r="F1494" t="s">
        <v>6067</v>
      </c>
      <c r="G1494" s="48"/>
      <c r="H1494" s="19">
        <v>204</v>
      </c>
      <c r="I1494" s="11">
        <v>4</v>
      </c>
      <c r="J1494" s="12">
        <v>1.0000000000000001E-9</v>
      </c>
      <c r="K1494" s="27">
        <v>99.1</v>
      </c>
      <c r="L1494" s="11">
        <v>1</v>
      </c>
      <c r="M1494" s="11">
        <f>($V$5/(Table414[[#This Row],[modified  Half Life]]*Table414[[#This Row],[Order of Magnatude]]))</f>
        <v>0</v>
      </c>
      <c r="N1494" s="11"/>
      <c r="O1494" s="11"/>
      <c r="P1494" s="11"/>
      <c r="Q1494" s="11"/>
      <c r="R1494" s="12"/>
    </row>
    <row r="1495" spans="1:18" x14ac:dyDescent="0.25">
      <c r="A1495" s="2">
        <v>74</v>
      </c>
      <c r="B1495" s="2">
        <v>89</v>
      </c>
      <c r="C1495" s="2">
        <v>163</v>
      </c>
      <c r="D1495" s="2" t="s">
        <v>3252</v>
      </c>
      <c r="E1495" s="2">
        <v>480.3</v>
      </c>
      <c r="F1495" s="2" t="s">
        <v>6070</v>
      </c>
      <c r="G1495" s="2"/>
      <c r="H1495" s="2">
        <v>154</v>
      </c>
      <c r="I1495" s="11">
        <v>3</v>
      </c>
      <c r="J1495" s="12">
        <v>1.0000000000000001E-9</v>
      </c>
      <c r="K1495" s="2">
        <v>38.4</v>
      </c>
      <c r="L1495" s="11" t="s">
        <v>6070</v>
      </c>
      <c r="M1495" s="11">
        <f>($V$5/(Table414[[#This Row],[modified  Half Life]]*Table414[[#This Row],[Order of Magnatude]]))</f>
        <v>0</v>
      </c>
      <c r="N1495" s="11"/>
      <c r="O1495" s="11"/>
      <c r="P1495" s="11"/>
      <c r="Q1495" s="11"/>
      <c r="R1495" s="11"/>
    </row>
    <row r="1496" spans="1:18" x14ac:dyDescent="0.25">
      <c r="A1496" s="2">
        <v>74</v>
      </c>
      <c r="B1496" s="2">
        <v>89</v>
      </c>
      <c r="C1496" s="2">
        <v>163</v>
      </c>
      <c r="D1496" s="2" t="s">
        <v>3252</v>
      </c>
      <c r="E1496" s="2">
        <v>480.3</v>
      </c>
      <c r="F1496" s="2" t="s">
        <v>6070</v>
      </c>
      <c r="G1496" s="2"/>
      <c r="H1496" s="2">
        <v>154</v>
      </c>
      <c r="I1496" s="11">
        <v>3</v>
      </c>
      <c r="J1496" s="12">
        <v>1.0000000000000001E-9</v>
      </c>
      <c r="K1496" s="2">
        <v>378.3</v>
      </c>
      <c r="L1496" s="11" t="s">
        <v>6071</v>
      </c>
      <c r="M1496" s="11">
        <f>($V$5/(Table414[[#This Row],[modified  Half Life]]*Table414[[#This Row],[Order of Magnatude]]))</f>
        <v>0</v>
      </c>
      <c r="N1496" s="11"/>
      <c r="O1496" s="11"/>
      <c r="P1496" s="11"/>
      <c r="Q1496" s="11"/>
      <c r="R1496" s="11"/>
    </row>
    <row r="1497" spans="1:18" x14ac:dyDescent="0.25">
      <c r="A1497" s="2">
        <v>74</v>
      </c>
      <c r="B1497" s="2">
        <v>99</v>
      </c>
      <c r="C1497" s="2">
        <v>173</v>
      </c>
      <c r="D1497" s="2" t="s">
        <v>3252</v>
      </c>
      <c r="E1497" s="2">
        <v>85.37</v>
      </c>
      <c r="F1497" s="2" t="s">
        <v>6069</v>
      </c>
      <c r="G1497" s="2"/>
      <c r="H1497" s="2">
        <v>14</v>
      </c>
      <c r="I1497" s="11">
        <v>4</v>
      </c>
      <c r="J1497" s="12">
        <v>1.0000000000000001E-9</v>
      </c>
      <c r="K1497" s="2">
        <v>85.37</v>
      </c>
      <c r="L1497" s="11" t="s">
        <v>6069</v>
      </c>
      <c r="M1497" s="11">
        <f>($V$5/(Table414[[#This Row],[modified  Half Life]]*Table414[[#This Row],[Order of Magnatude]]))</f>
        <v>0</v>
      </c>
      <c r="N1497" s="11"/>
      <c r="O1497" s="11"/>
      <c r="P1497" s="11"/>
      <c r="Q1497" s="11"/>
      <c r="R1497" s="11"/>
    </row>
    <row r="1498" spans="1:18" x14ac:dyDescent="0.25">
      <c r="A1498" s="2">
        <v>74</v>
      </c>
      <c r="B1498" s="2">
        <v>100</v>
      </c>
      <c r="C1498" s="2">
        <v>174</v>
      </c>
      <c r="D1498" s="2" t="s">
        <v>3252</v>
      </c>
      <c r="E1498" s="2">
        <v>2267.8000000000002</v>
      </c>
      <c r="F1498" s="2" t="s">
        <v>6066</v>
      </c>
      <c r="G1498" s="2"/>
      <c r="H1498" s="2">
        <v>158</v>
      </c>
      <c r="I1498" s="11">
        <v>3</v>
      </c>
      <c r="J1498" s="12">
        <v>1.0000000000000001E-9</v>
      </c>
      <c r="K1498" s="2">
        <v>247</v>
      </c>
      <c r="L1498" s="11" t="s">
        <v>6068</v>
      </c>
      <c r="M1498" s="11">
        <f>($V$5/(Table414[[#This Row],[modified  Half Life]]*Table414[[#This Row],[Order of Magnatude]]))</f>
        <v>0</v>
      </c>
      <c r="N1498" s="11"/>
      <c r="O1498" s="11"/>
      <c r="P1498" s="11"/>
      <c r="Q1498" s="11"/>
      <c r="R1498" s="11"/>
    </row>
    <row r="1499" spans="1:18" x14ac:dyDescent="0.25">
      <c r="A1499" s="2">
        <v>74</v>
      </c>
      <c r="B1499" s="2">
        <v>100</v>
      </c>
      <c r="C1499" s="2">
        <v>174</v>
      </c>
      <c r="D1499" s="2" t="s">
        <v>3252</v>
      </c>
      <c r="E1499" s="2">
        <v>3515.6</v>
      </c>
      <c r="F1499" s="2" t="s">
        <v>6066</v>
      </c>
      <c r="G1499" s="2"/>
      <c r="H1499" s="2">
        <v>126</v>
      </c>
      <c r="I1499" s="11">
        <v>8</v>
      </c>
      <c r="J1499" s="12">
        <v>1.0000000000000001E-9</v>
      </c>
      <c r="K1499" s="2">
        <v>306.8</v>
      </c>
      <c r="L1499" s="11" t="s">
        <v>6068</v>
      </c>
      <c r="M1499" s="11">
        <f>($V$5/(Table414[[#This Row],[modified  Half Life]]*Table414[[#This Row],[Order of Magnatude]]))</f>
        <v>0</v>
      </c>
      <c r="N1499" s="11"/>
      <c r="O1499" s="11"/>
      <c r="P1499" s="11"/>
      <c r="Q1499" s="11"/>
      <c r="R1499" s="11"/>
    </row>
    <row r="1500" spans="1:18" x14ac:dyDescent="0.25">
      <c r="A1500" s="2">
        <v>74</v>
      </c>
      <c r="B1500" s="2">
        <v>100</v>
      </c>
      <c r="C1500" s="2">
        <v>174</v>
      </c>
      <c r="D1500" s="2" t="s">
        <v>3252</v>
      </c>
      <c r="E1500" s="2">
        <v>3515.6</v>
      </c>
      <c r="F1500" s="2" t="s">
        <v>6066</v>
      </c>
      <c r="G1500" s="2"/>
      <c r="H1500" s="2">
        <v>126</v>
      </c>
      <c r="I1500" s="11">
        <v>8</v>
      </c>
      <c r="J1500" s="12">
        <v>1.0000000000000001E-9</v>
      </c>
      <c r="K1500" s="2">
        <v>557.1</v>
      </c>
      <c r="L1500" s="11" t="s">
        <v>6066</v>
      </c>
      <c r="M1500" s="11">
        <f>($V$5/(Table414[[#This Row],[modified  Half Life]]*Table414[[#This Row],[Order of Magnatude]]))</f>
        <v>0</v>
      </c>
      <c r="N1500" s="11"/>
      <c r="O1500" s="11"/>
      <c r="P1500" s="11"/>
      <c r="Q1500" s="11"/>
      <c r="R1500" s="11"/>
    </row>
    <row r="1501" spans="1:18" x14ac:dyDescent="0.25">
      <c r="A1501" s="2">
        <v>74</v>
      </c>
      <c r="B1501" s="2">
        <v>100</v>
      </c>
      <c r="C1501" s="2">
        <v>174</v>
      </c>
      <c r="D1501" s="2" t="s">
        <v>3252</v>
      </c>
      <c r="E1501" s="2">
        <v>3515.6</v>
      </c>
      <c r="F1501" s="2" t="s">
        <v>6066</v>
      </c>
      <c r="G1501" s="2"/>
      <c r="H1501" s="2">
        <v>126</v>
      </c>
      <c r="I1501" s="11">
        <v>8</v>
      </c>
      <c r="J1501" s="12">
        <v>1.0000000000000001E-9</v>
      </c>
      <c r="K1501" s="2">
        <v>685.6</v>
      </c>
      <c r="L1501" s="11" t="s">
        <v>6072</v>
      </c>
      <c r="M1501" s="11">
        <f>($V$5/(Table414[[#This Row],[modified  Half Life]]*Table414[[#This Row],[Order of Magnatude]]))</f>
        <v>0</v>
      </c>
      <c r="N1501" s="11"/>
      <c r="O1501" s="11"/>
      <c r="P1501" s="11"/>
      <c r="Q1501" s="11"/>
      <c r="R1501" s="11"/>
    </row>
    <row r="1502" spans="1:18" x14ac:dyDescent="0.25">
      <c r="A1502" s="2">
        <v>74</v>
      </c>
      <c r="B1502" s="2">
        <v>100</v>
      </c>
      <c r="C1502" s="2">
        <v>174</v>
      </c>
      <c r="D1502" s="2" t="s">
        <v>3252</v>
      </c>
      <c r="E1502" s="2">
        <v>3515.6</v>
      </c>
      <c r="F1502" s="2" t="s">
        <v>6066</v>
      </c>
      <c r="G1502" s="2"/>
      <c r="H1502" s="2">
        <v>126</v>
      </c>
      <c r="I1502" s="11">
        <v>8</v>
      </c>
      <c r="J1502" s="12">
        <v>1.0000000000000001E-9</v>
      </c>
      <c r="K1502" s="2">
        <v>1327.7</v>
      </c>
      <c r="L1502" s="11" t="s">
        <v>6066</v>
      </c>
      <c r="M1502" s="11">
        <f>($V$5/(Table414[[#This Row],[modified  Half Life]]*Table414[[#This Row],[Order of Magnatude]]))</f>
        <v>0</v>
      </c>
      <c r="N1502" s="11"/>
      <c r="O1502" s="11"/>
      <c r="P1502" s="11"/>
      <c r="Q1502" s="11"/>
      <c r="R1502" s="11"/>
    </row>
    <row r="1503" spans="1:18" x14ac:dyDescent="0.25">
      <c r="A1503" s="2">
        <v>74</v>
      </c>
      <c r="B1503" s="2">
        <v>100</v>
      </c>
      <c r="C1503" s="2">
        <v>174</v>
      </c>
      <c r="D1503" s="2" t="s">
        <v>3252</v>
      </c>
      <c r="E1503" s="2">
        <v>3515.6</v>
      </c>
      <c r="F1503" s="2" t="s">
        <v>6066</v>
      </c>
      <c r="G1503" s="2"/>
      <c r="H1503" s="2">
        <v>126</v>
      </c>
      <c r="I1503" s="11">
        <v>8</v>
      </c>
      <c r="J1503" s="12">
        <v>1.0000000000000001E-9</v>
      </c>
      <c r="K1503" s="2">
        <v>1879.3</v>
      </c>
      <c r="L1503" s="11" t="s">
        <v>6072</v>
      </c>
      <c r="M1503" s="11">
        <f>($V$5/(Table414[[#This Row],[modified  Half Life]]*Table414[[#This Row],[Order of Magnatude]]))</f>
        <v>0</v>
      </c>
      <c r="N1503" s="11"/>
      <c r="O1503" s="11"/>
      <c r="P1503" s="11"/>
      <c r="Q1503" s="11"/>
      <c r="R1503" s="11"/>
    </row>
    <row r="1504" spans="1:18" x14ac:dyDescent="0.25">
      <c r="A1504" s="2">
        <v>74</v>
      </c>
      <c r="B1504" s="2">
        <v>101</v>
      </c>
      <c r="C1504" s="2">
        <v>175</v>
      </c>
      <c r="D1504" s="2" t="s">
        <v>3252</v>
      </c>
      <c r="E1504" s="2">
        <v>234.96</v>
      </c>
      <c r="F1504" s="2" t="s">
        <v>6074</v>
      </c>
      <c r="G1504" s="2"/>
      <c r="H1504" s="2">
        <v>216</v>
      </c>
      <c r="I1504" s="11">
        <v>6</v>
      </c>
      <c r="J1504" s="12">
        <v>1.0000000000000001E-9</v>
      </c>
      <c r="K1504" s="2">
        <v>38.69</v>
      </c>
      <c r="L1504" s="11" t="s">
        <v>6069</v>
      </c>
      <c r="M1504" s="11">
        <f>($V$5/(Table414[[#This Row],[modified  Half Life]]*Table414[[#This Row],[Order of Magnatude]]))</f>
        <v>0</v>
      </c>
      <c r="N1504" s="11"/>
      <c r="O1504" s="11"/>
      <c r="P1504" s="11"/>
      <c r="Q1504" s="11"/>
      <c r="R1504" s="11"/>
    </row>
    <row r="1505" spans="1:18" x14ac:dyDescent="0.25">
      <c r="A1505" s="2">
        <v>74</v>
      </c>
      <c r="B1505" s="2">
        <v>101</v>
      </c>
      <c r="C1505" s="2">
        <v>175</v>
      </c>
      <c r="D1505" s="2" t="s">
        <v>3252</v>
      </c>
      <c r="E1505" s="2">
        <v>234.96</v>
      </c>
      <c r="F1505" s="2" t="s">
        <v>6074</v>
      </c>
      <c r="G1505" s="2"/>
      <c r="H1505" s="2">
        <v>216</v>
      </c>
      <c r="I1505" s="11">
        <v>6</v>
      </c>
      <c r="J1505" s="12">
        <v>1.0000000000000001E-9</v>
      </c>
      <c r="K1505" s="2">
        <v>130.91999999999999</v>
      </c>
      <c r="L1505" s="11" t="s">
        <v>6069</v>
      </c>
      <c r="M1505" s="11">
        <f>($V$5/(Table414[[#This Row],[modified  Half Life]]*Table414[[#This Row],[Order of Magnatude]]))</f>
        <v>0</v>
      </c>
      <c r="N1505" s="11"/>
      <c r="O1505" s="11"/>
      <c r="P1505" s="11"/>
      <c r="Q1505" s="11"/>
      <c r="R1505" s="11"/>
    </row>
    <row r="1506" spans="1:18" x14ac:dyDescent="0.25">
      <c r="A1506" s="2">
        <v>74</v>
      </c>
      <c r="B1506" s="2">
        <v>101</v>
      </c>
      <c r="C1506" s="2">
        <v>175</v>
      </c>
      <c r="D1506" s="2" t="s">
        <v>3252</v>
      </c>
      <c r="E1506" s="2">
        <v>234.96</v>
      </c>
      <c r="F1506" s="2" t="s">
        <v>6074</v>
      </c>
      <c r="G1506" s="2"/>
      <c r="H1506" s="2">
        <v>216</v>
      </c>
      <c r="I1506" s="11">
        <v>6</v>
      </c>
      <c r="J1506" s="12">
        <v>1.0000000000000001E-9</v>
      </c>
      <c r="K1506" s="2">
        <v>145.74</v>
      </c>
      <c r="L1506" s="11" t="s">
        <v>6079</v>
      </c>
      <c r="M1506" s="11">
        <f>($V$5/(Table414[[#This Row],[modified  Half Life]]*Table414[[#This Row],[Order of Magnatude]]))</f>
        <v>0</v>
      </c>
      <c r="N1506" s="11"/>
      <c r="O1506" s="11"/>
      <c r="P1506" s="11"/>
      <c r="Q1506" s="11"/>
      <c r="R1506" s="11"/>
    </row>
    <row r="1507" spans="1:18" x14ac:dyDescent="0.25">
      <c r="A1507" s="2">
        <v>74</v>
      </c>
      <c r="B1507" s="2">
        <v>102</v>
      </c>
      <c r="C1507" s="2">
        <v>176</v>
      </c>
      <c r="D1507" s="2" t="s">
        <v>3252</v>
      </c>
      <c r="E1507" s="2">
        <v>3747</v>
      </c>
      <c r="F1507" s="2" t="s">
        <v>6073</v>
      </c>
      <c r="G1507" s="2"/>
      <c r="H1507" s="2">
        <v>41</v>
      </c>
      <c r="I1507" s="11">
        <v>1</v>
      </c>
      <c r="J1507" s="12">
        <v>1.0000000000000001E-9</v>
      </c>
      <c r="K1507" s="2">
        <v>445</v>
      </c>
      <c r="L1507" s="11" t="s">
        <v>6067</v>
      </c>
      <c r="M1507" s="11">
        <f>($V$5/(Table414[[#This Row],[modified  Half Life]]*Table414[[#This Row],[Order of Magnatude]]))</f>
        <v>0</v>
      </c>
      <c r="N1507" s="11"/>
      <c r="O1507" s="11"/>
      <c r="P1507" s="11"/>
      <c r="Q1507" s="11"/>
      <c r="R1507" s="11"/>
    </row>
    <row r="1508" spans="1:18" x14ac:dyDescent="0.25">
      <c r="A1508" s="2">
        <v>74</v>
      </c>
      <c r="B1508" s="2">
        <v>102</v>
      </c>
      <c r="C1508" s="2">
        <v>176</v>
      </c>
      <c r="D1508" s="2" t="s">
        <v>3252</v>
      </c>
      <c r="E1508" s="2">
        <v>3747</v>
      </c>
      <c r="F1508" s="2" t="s">
        <v>6073</v>
      </c>
      <c r="G1508" s="2"/>
      <c r="H1508" s="2">
        <v>41</v>
      </c>
      <c r="I1508" s="11">
        <v>1</v>
      </c>
      <c r="J1508" s="12">
        <v>1.0000000000000001E-9</v>
      </c>
      <c r="K1508" s="2">
        <v>490.9</v>
      </c>
      <c r="L1508" s="11" t="s">
        <v>6068</v>
      </c>
      <c r="M1508" s="11">
        <f>($V$5/(Table414[[#This Row],[modified  Half Life]]*Table414[[#This Row],[Order of Magnatude]]))</f>
        <v>0</v>
      </c>
      <c r="N1508" s="11"/>
      <c r="O1508" s="11"/>
      <c r="P1508" s="11"/>
      <c r="Q1508" s="11"/>
      <c r="R1508" s="11"/>
    </row>
    <row r="1509" spans="1:18" x14ac:dyDescent="0.25">
      <c r="A1509" s="2">
        <v>74</v>
      </c>
      <c r="B1509" s="2">
        <v>102</v>
      </c>
      <c r="C1509" s="2">
        <v>176</v>
      </c>
      <c r="D1509" s="2" t="s">
        <v>3252</v>
      </c>
      <c r="E1509" s="2">
        <v>3747</v>
      </c>
      <c r="F1509" s="2" t="s">
        <v>6073</v>
      </c>
      <c r="G1509" s="2"/>
      <c r="H1509" s="2">
        <v>41</v>
      </c>
      <c r="I1509" s="11">
        <v>1</v>
      </c>
      <c r="J1509" s="12">
        <v>1.0000000000000001E-9</v>
      </c>
      <c r="K1509" s="2">
        <v>518.6</v>
      </c>
      <c r="L1509" s="11" t="s">
        <v>6065</v>
      </c>
      <c r="M1509" s="11">
        <f>($V$5/(Table414[[#This Row],[modified  Half Life]]*Table414[[#This Row],[Order of Magnatude]]))</f>
        <v>0</v>
      </c>
      <c r="N1509" s="11"/>
      <c r="O1509" s="11"/>
      <c r="P1509" s="11"/>
      <c r="Q1509" s="11"/>
      <c r="R1509" s="11"/>
    </row>
    <row r="1510" spans="1:18" x14ac:dyDescent="0.25">
      <c r="A1510" s="2">
        <v>74</v>
      </c>
      <c r="B1510" s="2">
        <v>102</v>
      </c>
      <c r="C1510" s="2">
        <v>176</v>
      </c>
      <c r="D1510" s="2" t="s">
        <v>3252</v>
      </c>
      <c r="E1510" s="2">
        <v>3747</v>
      </c>
      <c r="F1510" s="2" t="s">
        <v>6073</v>
      </c>
      <c r="G1510" s="2"/>
      <c r="H1510" s="2">
        <v>41</v>
      </c>
      <c r="I1510" s="11">
        <v>1</v>
      </c>
      <c r="J1510" s="12">
        <v>1.0000000000000001E-9</v>
      </c>
      <c r="K1510" s="2">
        <v>714.1</v>
      </c>
      <c r="L1510" s="11" t="s">
        <v>6067</v>
      </c>
      <c r="M1510" s="11">
        <f>($V$5/(Table414[[#This Row],[modified  Half Life]]*Table414[[#This Row],[Order of Magnatude]]))</f>
        <v>0</v>
      </c>
      <c r="N1510" s="11"/>
      <c r="O1510" s="11"/>
      <c r="P1510" s="11"/>
      <c r="Q1510" s="11"/>
      <c r="R1510" s="11"/>
    </row>
    <row r="1511" spans="1:18" x14ac:dyDescent="0.25">
      <c r="A1511" s="2">
        <v>74</v>
      </c>
      <c r="B1511" s="2">
        <v>102</v>
      </c>
      <c r="C1511" s="2">
        <v>176</v>
      </c>
      <c r="D1511" s="2" t="s">
        <v>3252</v>
      </c>
      <c r="E1511" s="2">
        <v>3747</v>
      </c>
      <c r="F1511" s="2" t="s">
        <v>6073</v>
      </c>
      <c r="G1511" s="2"/>
      <c r="H1511" s="2">
        <v>41</v>
      </c>
      <c r="I1511" s="11">
        <v>1</v>
      </c>
      <c r="J1511" s="12">
        <v>1.0000000000000001E-9</v>
      </c>
      <c r="K1511" s="2">
        <v>884.5</v>
      </c>
      <c r="L1511" s="11" t="s">
        <v>6068</v>
      </c>
      <c r="M1511" s="11">
        <f>($V$5/(Table414[[#This Row],[modified  Half Life]]*Table414[[#This Row],[Order of Magnatude]]))</f>
        <v>0</v>
      </c>
      <c r="N1511" s="11"/>
      <c r="O1511" s="11"/>
      <c r="P1511" s="11"/>
      <c r="Q1511" s="11"/>
      <c r="R1511" s="11"/>
    </row>
    <row r="1512" spans="1:18" x14ac:dyDescent="0.25">
      <c r="A1512" s="2">
        <v>74</v>
      </c>
      <c r="B1512" s="2">
        <v>102</v>
      </c>
      <c r="C1512" s="2">
        <v>176</v>
      </c>
      <c r="D1512" s="2" t="s">
        <v>3252</v>
      </c>
      <c r="E1512" s="2">
        <v>3747</v>
      </c>
      <c r="F1512" s="2" t="s">
        <v>6073</v>
      </c>
      <c r="G1512" s="2"/>
      <c r="H1512" s="2">
        <v>41</v>
      </c>
      <c r="I1512" s="11">
        <v>1</v>
      </c>
      <c r="J1512" s="12">
        <v>1.0000000000000001E-9</v>
      </c>
      <c r="K1512" s="2">
        <v>916.8</v>
      </c>
      <c r="L1512" s="11" t="s">
        <v>6065</v>
      </c>
      <c r="M1512" s="11">
        <f>($V$5/(Table414[[#This Row],[modified  Half Life]]*Table414[[#This Row],[Order of Magnatude]]))</f>
        <v>0</v>
      </c>
      <c r="N1512" s="11"/>
      <c r="O1512" s="11"/>
      <c r="P1512" s="11"/>
      <c r="Q1512" s="11"/>
      <c r="R1512" s="11"/>
    </row>
    <row r="1513" spans="1:18" x14ac:dyDescent="0.25">
      <c r="A1513" s="2">
        <v>74</v>
      </c>
      <c r="B1513" s="2">
        <v>102</v>
      </c>
      <c r="C1513" s="2">
        <v>176</v>
      </c>
      <c r="D1513" s="2" t="s">
        <v>3252</v>
      </c>
      <c r="E1513" s="2">
        <v>3747</v>
      </c>
      <c r="F1513" s="2" t="s">
        <v>6073</v>
      </c>
      <c r="G1513" s="2"/>
      <c r="H1513" s="2">
        <v>41</v>
      </c>
      <c r="I1513" s="11">
        <v>1</v>
      </c>
      <c r="J1513" s="12">
        <v>1.0000000000000001E-9</v>
      </c>
      <c r="K1513" s="2">
        <v>945</v>
      </c>
      <c r="L1513" s="11" t="s">
        <v>6068</v>
      </c>
      <c r="M1513" s="11">
        <f>($V$5/(Table414[[#This Row],[modified  Half Life]]*Table414[[#This Row],[Order of Magnatude]]))</f>
        <v>0</v>
      </c>
      <c r="N1513" s="11"/>
      <c r="O1513" s="11"/>
      <c r="P1513" s="11"/>
      <c r="Q1513" s="11"/>
      <c r="R1513" s="11"/>
    </row>
    <row r="1514" spans="1:18" x14ac:dyDescent="0.25">
      <c r="A1514" s="2">
        <v>74</v>
      </c>
      <c r="B1514" s="2">
        <v>102</v>
      </c>
      <c r="C1514" s="2">
        <v>176</v>
      </c>
      <c r="D1514" s="2" t="s">
        <v>3252</v>
      </c>
      <c r="E1514" s="2">
        <v>4894.7</v>
      </c>
      <c r="F1514" s="2" t="s">
        <v>6073</v>
      </c>
      <c r="G1514" s="2"/>
      <c r="H1514" s="2">
        <v>10</v>
      </c>
      <c r="I1514" s="11"/>
      <c r="J1514" s="12">
        <v>1.0000000000000001E-9</v>
      </c>
      <c r="K1514" s="2">
        <v>315.8</v>
      </c>
      <c r="L1514" s="11" t="s">
        <v>6067</v>
      </c>
      <c r="M1514" s="11">
        <f>($V$5/(Table414[[#This Row],[modified  Half Life]]*Table414[[#This Row],[Order of Magnatude]]))</f>
        <v>0</v>
      </c>
      <c r="N1514" s="11"/>
      <c r="O1514" s="11"/>
      <c r="P1514" s="11"/>
      <c r="Q1514" s="11"/>
      <c r="R1514" s="11"/>
    </row>
    <row r="1515" spans="1:18" x14ac:dyDescent="0.25">
      <c r="A1515" s="2">
        <v>74</v>
      </c>
      <c r="B1515" s="2">
        <v>103</v>
      </c>
      <c r="C1515" s="2">
        <v>177</v>
      </c>
      <c r="D1515" s="2" t="s">
        <v>3252</v>
      </c>
      <c r="E1515" s="2">
        <v>101.23</v>
      </c>
      <c r="F1515" s="2" t="s">
        <v>6073</v>
      </c>
      <c r="G1515" s="2"/>
      <c r="H1515" s="2">
        <v>38</v>
      </c>
      <c r="I1515" s="11">
        <v>8</v>
      </c>
      <c r="J1515" s="12">
        <v>1.0000000000000001E-9</v>
      </c>
      <c r="K1515" s="2">
        <v>6.25</v>
      </c>
      <c r="L1515" s="11" t="s">
        <v>6078</v>
      </c>
      <c r="M1515" s="11">
        <f>($V$5/(Table414[[#This Row],[modified  Half Life]]*Table414[[#This Row],[Order of Magnatude]]))</f>
        <v>0</v>
      </c>
      <c r="N1515" s="11"/>
      <c r="O1515" s="11"/>
      <c r="P1515" s="11"/>
      <c r="Q1515" s="11"/>
      <c r="R1515" s="11"/>
    </row>
    <row r="1516" spans="1:18" x14ac:dyDescent="0.25">
      <c r="A1516" s="2">
        <v>74</v>
      </c>
      <c r="B1516" s="2">
        <v>103</v>
      </c>
      <c r="C1516" s="2">
        <v>177</v>
      </c>
      <c r="D1516" s="2" t="s">
        <v>3252</v>
      </c>
      <c r="E1516" s="2">
        <v>101.23</v>
      </c>
      <c r="F1516" s="2" t="s">
        <v>6073</v>
      </c>
      <c r="G1516" s="2"/>
      <c r="H1516" s="2">
        <v>38</v>
      </c>
      <c r="I1516" s="11">
        <v>8</v>
      </c>
      <c r="J1516" s="12">
        <v>1.0000000000000001E-9</v>
      </c>
      <c r="K1516" s="2">
        <v>21.74</v>
      </c>
      <c r="L1516" s="11" t="s">
        <v>6078</v>
      </c>
      <c r="M1516" s="11">
        <f>($V$5/(Table414[[#This Row],[modified  Half Life]]*Table414[[#This Row],[Order of Magnatude]]))</f>
        <v>0</v>
      </c>
      <c r="N1516" s="11"/>
      <c r="O1516" s="11"/>
      <c r="P1516" s="11"/>
      <c r="Q1516" s="11"/>
      <c r="R1516" s="11"/>
    </row>
    <row r="1517" spans="1:18" x14ac:dyDescent="0.25">
      <c r="A1517" s="2">
        <v>74</v>
      </c>
      <c r="B1517" s="2">
        <v>103</v>
      </c>
      <c r="C1517" s="2">
        <v>177</v>
      </c>
      <c r="D1517" s="2" t="s">
        <v>3252</v>
      </c>
      <c r="E1517" s="2">
        <v>101.23</v>
      </c>
      <c r="F1517" s="2" t="s">
        <v>6073</v>
      </c>
      <c r="G1517" s="2"/>
      <c r="H1517" s="2">
        <v>38</v>
      </c>
      <c r="I1517" s="11">
        <v>8</v>
      </c>
      <c r="J1517" s="12">
        <v>1.0000000000000001E-9</v>
      </c>
      <c r="K1517" s="2">
        <v>101.2</v>
      </c>
      <c r="L1517" s="11" t="s">
        <v>6067</v>
      </c>
      <c r="M1517" s="11">
        <f>($V$5/(Table414[[#This Row],[modified  Half Life]]*Table414[[#This Row],[Order of Magnatude]]))</f>
        <v>0</v>
      </c>
      <c r="N1517" s="11"/>
      <c r="O1517" s="11"/>
      <c r="P1517" s="11"/>
      <c r="Q1517" s="11"/>
      <c r="R1517" s="11"/>
    </row>
    <row r="1518" spans="1:18" x14ac:dyDescent="0.25">
      <c r="A1518" s="2">
        <v>74</v>
      </c>
      <c r="B1518" s="2">
        <v>103</v>
      </c>
      <c r="C1518" s="2">
        <v>177</v>
      </c>
      <c r="D1518" s="2" t="s">
        <v>3252</v>
      </c>
      <c r="E1518" s="2">
        <v>185.31</v>
      </c>
      <c r="F1518" s="2" t="s">
        <v>6076</v>
      </c>
      <c r="G1518" s="2"/>
      <c r="H1518" s="2">
        <v>13</v>
      </c>
      <c r="I1518" s="11">
        <v>3</v>
      </c>
      <c r="J1518" s="12">
        <v>1.0000000000000001E-9</v>
      </c>
      <c r="K1518" s="2">
        <v>49.8</v>
      </c>
      <c r="L1518" s="11" t="s">
        <v>6068</v>
      </c>
      <c r="M1518" s="11">
        <f>($V$5/(Table414[[#This Row],[modified  Half Life]]*Table414[[#This Row],[Order of Magnatude]]))</f>
        <v>0</v>
      </c>
      <c r="N1518" s="11"/>
      <c r="O1518" s="11"/>
      <c r="P1518" s="11"/>
      <c r="Q1518" s="11"/>
      <c r="R1518" s="11"/>
    </row>
    <row r="1519" spans="1:18" x14ac:dyDescent="0.25">
      <c r="A1519" s="2">
        <v>74</v>
      </c>
      <c r="B1519" s="2">
        <v>103</v>
      </c>
      <c r="C1519" s="2">
        <v>177</v>
      </c>
      <c r="D1519" s="2" t="s">
        <v>3252</v>
      </c>
      <c r="E1519" s="2">
        <v>185.31</v>
      </c>
      <c r="F1519" s="2" t="s">
        <v>6076</v>
      </c>
      <c r="G1519" s="2"/>
      <c r="H1519" s="2">
        <v>13</v>
      </c>
      <c r="I1519" s="11">
        <v>3</v>
      </c>
      <c r="J1519" s="12">
        <v>1.0000000000000001E-9</v>
      </c>
      <c r="K1519" s="2">
        <v>84.3</v>
      </c>
      <c r="L1519" s="11" t="s">
        <v>6068</v>
      </c>
      <c r="M1519" s="11">
        <f>($V$5/(Table414[[#This Row],[modified  Half Life]]*Table414[[#This Row],[Order of Magnatude]]))</f>
        <v>0</v>
      </c>
      <c r="N1519" s="11"/>
      <c r="O1519" s="11"/>
      <c r="P1519" s="11"/>
      <c r="Q1519" s="11"/>
      <c r="R1519" s="11"/>
    </row>
    <row r="1520" spans="1:18" x14ac:dyDescent="0.25">
      <c r="A1520" s="2">
        <v>74</v>
      </c>
      <c r="B1520" s="2">
        <v>104</v>
      </c>
      <c r="C1520" s="2">
        <v>178</v>
      </c>
      <c r="D1520" s="2" t="s">
        <v>3252</v>
      </c>
      <c r="E1520" s="2">
        <v>3654.93</v>
      </c>
      <c r="F1520" s="2" t="s">
        <v>6080</v>
      </c>
      <c r="G1520" s="2"/>
      <c r="H1520" s="2">
        <v>30</v>
      </c>
      <c r="I1520" s="11">
        <v>1</v>
      </c>
      <c r="J1520" s="12">
        <v>1.0000000000000001E-9</v>
      </c>
      <c r="K1520" s="2">
        <v>61.4</v>
      </c>
      <c r="L1520" s="11" t="s">
        <v>6067</v>
      </c>
      <c r="M1520" s="11">
        <f>($V$5/(Table414[[#This Row],[modified  Half Life]]*Table414[[#This Row],[Order of Magnatude]]))</f>
        <v>0</v>
      </c>
      <c r="N1520" s="11"/>
      <c r="O1520" s="11"/>
      <c r="P1520" s="11"/>
      <c r="Q1520" s="11"/>
      <c r="R1520" s="11"/>
    </row>
    <row r="1521" spans="1:18" x14ac:dyDescent="0.25">
      <c r="A1521" s="2">
        <v>74</v>
      </c>
      <c r="B1521" s="2">
        <v>104</v>
      </c>
      <c r="C1521" s="2">
        <v>178</v>
      </c>
      <c r="D1521" s="2" t="s">
        <v>3252</v>
      </c>
      <c r="E1521" s="2">
        <v>5313.7</v>
      </c>
      <c r="F1521" s="2" t="s">
        <v>6065</v>
      </c>
      <c r="G1521" s="2"/>
      <c r="H1521" s="2">
        <v>64</v>
      </c>
      <c r="I1521" s="11">
        <v>2</v>
      </c>
      <c r="J1521" s="12">
        <v>1.0000000000000001E-9</v>
      </c>
      <c r="K1521" s="2">
        <v>43.8</v>
      </c>
      <c r="L1521" s="11" t="s">
        <v>6067</v>
      </c>
      <c r="M1521" s="11">
        <f>($V$5/(Table414[[#This Row],[modified  Half Life]]*Table414[[#This Row],[Order of Magnatude]]))</f>
        <v>0</v>
      </c>
      <c r="N1521" s="11"/>
      <c r="O1521" s="11"/>
      <c r="P1521" s="11"/>
      <c r="Q1521" s="11"/>
      <c r="R1521" s="11"/>
    </row>
    <row r="1522" spans="1:18" x14ac:dyDescent="0.25">
      <c r="A1522" s="2">
        <v>74</v>
      </c>
      <c r="B1522" s="2">
        <v>104</v>
      </c>
      <c r="C1522" s="2">
        <v>178</v>
      </c>
      <c r="D1522" s="2" t="s">
        <v>3252</v>
      </c>
      <c r="E1522" s="2">
        <v>5313.7</v>
      </c>
      <c r="F1522" s="2" t="s">
        <v>6065</v>
      </c>
      <c r="G1522" s="2"/>
      <c r="H1522" s="2">
        <v>64</v>
      </c>
      <c r="I1522" s="11">
        <v>2</v>
      </c>
      <c r="J1522" s="12">
        <v>1.0000000000000001E-9</v>
      </c>
      <c r="K1522" s="2">
        <v>251</v>
      </c>
      <c r="L1522" s="11" t="s">
        <v>6072</v>
      </c>
      <c r="M1522" s="11">
        <f>($V$5/(Table414[[#This Row],[modified  Half Life]]*Table414[[#This Row],[Order of Magnatude]]))</f>
        <v>0</v>
      </c>
      <c r="N1522" s="11"/>
      <c r="O1522" s="11"/>
      <c r="P1522" s="11"/>
      <c r="Q1522" s="11"/>
      <c r="R1522" s="11"/>
    </row>
    <row r="1523" spans="1:18" x14ac:dyDescent="0.25">
      <c r="A1523" s="2">
        <v>74</v>
      </c>
      <c r="B1523" s="2">
        <v>104</v>
      </c>
      <c r="C1523" s="2">
        <v>178</v>
      </c>
      <c r="D1523" s="2" t="s">
        <v>3252</v>
      </c>
      <c r="E1523" s="2">
        <v>6572.7</v>
      </c>
      <c r="F1523" s="2" t="s">
        <v>6065</v>
      </c>
      <c r="G1523" s="2"/>
      <c r="H1523" s="2">
        <v>220</v>
      </c>
      <c r="I1523" s="11">
        <v>10</v>
      </c>
      <c r="J1523" s="12">
        <v>1.0000000000000001E-9</v>
      </c>
      <c r="K1523" s="2">
        <v>182.9</v>
      </c>
      <c r="L1523" s="11" t="s">
        <v>6067</v>
      </c>
      <c r="M1523" s="11">
        <f>($V$5/(Table414[[#This Row],[modified  Half Life]]*Table414[[#This Row],[Order of Magnatude]]))</f>
        <v>0</v>
      </c>
      <c r="N1523" s="11"/>
      <c r="O1523" s="11"/>
      <c r="P1523" s="11"/>
      <c r="Q1523" s="11"/>
      <c r="R1523" s="11"/>
    </row>
    <row r="1524" spans="1:18" x14ac:dyDescent="0.25">
      <c r="A1524" s="2">
        <v>74</v>
      </c>
      <c r="B1524" s="2">
        <v>104</v>
      </c>
      <c r="C1524" s="2">
        <v>178</v>
      </c>
      <c r="D1524" s="2" t="s">
        <v>3252</v>
      </c>
      <c r="E1524" s="2">
        <v>6572.7</v>
      </c>
      <c r="F1524" s="2" t="s">
        <v>6065</v>
      </c>
      <c r="G1524" s="2"/>
      <c r="H1524" s="2">
        <v>220</v>
      </c>
      <c r="I1524" s="11">
        <v>10</v>
      </c>
      <c r="J1524" s="12">
        <v>1.0000000000000001E-9</v>
      </c>
      <c r="K1524" s="2">
        <v>946</v>
      </c>
      <c r="L1524" s="11" t="s">
        <v>6067</v>
      </c>
      <c r="M1524" s="11">
        <f>($V$5/(Table414[[#This Row],[modified  Half Life]]*Table414[[#This Row],[Order of Magnatude]]))</f>
        <v>0</v>
      </c>
      <c r="N1524" s="11"/>
      <c r="O1524" s="11"/>
      <c r="P1524" s="11"/>
      <c r="Q1524" s="11"/>
      <c r="R1524" s="11"/>
    </row>
    <row r="1525" spans="1:18" x14ac:dyDescent="0.25">
      <c r="A1525" s="2">
        <v>74</v>
      </c>
      <c r="B1525" s="2">
        <v>105</v>
      </c>
      <c r="C1525" s="2">
        <v>179</v>
      </c>
      <c r="D1525" s="2" t="s">
        <v>3252</v>
      </c>
      <c r="E1525" s="2">
        <v>1631.9</v>
      </c>
      <c r="F1525" s="2" t="s">
        <v>6073</v>
      </c>
      <c r="G1525" s="2"/>
      <c r="H1525" s="2">
        <v>390</v>
      </c>
      <c r="I1525" s="11">
        <v>30</v>
      </c>
      <c r="J1525" s="12">
        <v>1.0000000000000001E-9</v>
      </c>
      <c r="K1525" s="2">
        <v>99.5</v>
      </c>
      <c r="L1525" s="11" t="s">
        <v>6068</v>
      </c>
      <c r="M1525" s="11">
        <f>($V$5/(Table414[[#This Row],[modified  Half Life]]*Table414[[#This Row],[Order of Magnatude]]))</f>
        <v>0</v>
      </c>
      <c r="N1525" s="11"/>
      <c r="O1525" s="11"/>
      <c r="P1525" s="11"/>
      <c r="Q1525" s="11"/>
      <c r="R1525" s="11"/>
    </row>
    <row r="1526" spans="1:18" x14ac:dyDescent="0.25">
      <c r="A1526" s="2">
        <v>74</v>
      </c>
      <c r="B1526" s="2">
        <v>105</v>
      </c>
      <c r="C1526" s="2">
        <v>179</v>
      </c>
      <c r="D1526" s="2" t="s">
        <v>3252</v>
      </c>
      <c r="E1526" s="2">
        <v>1631.9</v>
      </c>
      <c r="F1526" s="2" t="s">
        <v>6073</v>
      </c>
      <c r="G1526" s="2"/>
      <c r="H1526" s="2">
        <v>390</v>
      </c>
      <c r="I1526" s="11">
        <v>30</v>
      </c>
      <c r="J1526" s="12">
        <v>1.0000000000000001E-9</v>
      </c>
      <c r="K1526" s="2">
        <v>114.8</v>
      </c>
      <c r="L1526" s="11" t="s">
        <v>6068</v>
      </c>
      <c r="M1526" s="11">
        <f>($V$5/(Table414[[#This Row],[modified  Half Life]]*Table414[[#This Row],[Order of Magnatude]]))</f>
        <v>0</v>
      </c>
      <c r="N1526" s="11"/>
      <c r="O1526" s="11"/>
      <c r="P1526" s="11"/>
      <c r="Q1526" s="11"/>
      <c r="R1526" s="11"/>
    </row>
    <row r="1527" spans="1:18" x14ac:dyDescent="0.25">
      <c r="A1527" s="2">
        <v>74</v>
      </c>
      <c r="B1527" s="2">
        <v>105</v>
      </c>
      <c r="C1527" s="2">
        <v>179</v>
      </c>
      <c r="D1527" s="2" t="s">
        <v>3252</v>
      </c>
      <c r="E1527" s="2">
        <v>1631.9</v>
      </c>
      <c r="F1527" s="2" t="s">
        <v>6073</v>
      </c>
      <c r="G1527" s="2"/>
      <c r="H1527" s="2">
        <v>390</v>
      </c>
      <c r="I1527" s="11">
        <v>30</v>
      </c>
      <c r="J1527" s="12">
        <v>1.0000000000000001E-9</v>
      </c>
      <c r="K1527" s="2">
        <v>206.7</v>
      </c>
      <c r="L1527" s="11" t="s">
        <v>6068</v>
      </c>
      <c r="M1527" s="11">
        <f>($V$5/(Table414[[#This Row],[modified  Half Life]]*Table414[[#This Row],[Order of Magnatude]]))</f>
        <v>0</v>
      </c>
      <c r="N1527" s="11"/>
      <c r="O1527" s="11"/>
      <c r="P1527" s="11"/>
      <c r="Q1527" s="11"/>
      <c r="R1527" s="11"/>
    </row>
    <row r="1528" spans="1:18" x14ac:dyDescent="0.25">
      <c r="A1528" s="2">
        <v>74</v>
      </c>
      <c r="B1528" s="2">
        <v>105</v>
      </c>
      <c r="C1528" s="2">
        <v>179</v>
      </c>
      <c r="D1528" s="2" t="s">
        <v>3252</v>
      </c>
      <c r="E1528" s="2">
        <v>1631.9</v>
      </c>
      <c r="F1528" s="2" t="s">
        <v>6073</v>
      </c>
      <c r="G1528" s="2"/>
      <c r="H1528" s="2">
        <v>390</v>
      </c>
      <c r="I1528" s="11">
        <v>30</v>
      </c>
      <c r="J1528" s="12">
        <v>1.0000000000000001E-9</v>
      </c>
      <c r="K1528" s="2">
        <v>415.6</v>
      </c>
      <c r="L1528" s="11" t="s">
        <v>6068</v>
      </c>
      <c r="M1528" s="11">
        <f>($V$5/(Table414[[#This Row],[modified  Half Life]]*Table414[[#This Row],[Order of Magnatude]]))</f>
        <v>0</v>
      </c>
      <c r="N1528" s="11"/>
      <c r="O1528" s="11"/>
      <c r="P1528" s="11"/>
      <c r="Q1528" s="11"/>
      <c r="R1528" s="11"/>
    </row>
    <row r="1529" spans="1:18" x14ac:dyDescent="0.25">
      <c r="A1529" s="2">
        <v>74</v>
      </c>
      <c r="B1529" s="2">
        <v>105</v>
      </c>
      <c r="C1529" s="2">
        <v>179</v>
      </c>
      <c r="D1529" s="2" t="s">
        <v>3252</v>
      </c>
      <c r="E1529" s="2">
        <v>1631.9</v>
      </c>
      <c r="F1529" s="2" t="s">
        <v>6073</v>
      </c>
      <c r="G1529" s="2"/>
      <c r="H1529" s="2">
        <v>390</v>
      </c>
      <c r="I1529" s="11">
        <v>30</v>
      </c>
      <c r="J1529" s="12">
        <v>1.0000000000000001E-9</v>
      </c>
      <c r="K1529" s="2">
        <v>508.6</v>
      </c>
      <c r="L1529" s="11" t="s">
        <v>6068</v>
      </c>
      <c r="M1529" s="11">
        <f>($V$5/(Table414[[#This Row],[modified  Half Life]]*Table414[[#This Row],[Order of Magnatude]]))</f>
        <v>0</v>
      </c>
      <c r="N1529" s="11"/>
      <c r="O1529" s="11"/>
      <c r="P1529" s="11"/>
      <c r="Q1529" s="11"/>
      <c r="R1529" s="11"/>
    </row>
    <row r="1530" spans="1:18" x14ac:dyDescent="0.25">
      <c r="A1530" s="2">
        <v>74</v>
      </c>
      <c r="B1530" s="2">
        <v>105</v>
      </c>
      <c r="C1530" s="2">
        <v>179</v>
      </c>
      <c r="D1530" s="2" t="s">
        <v>3252</v>
      </c>
      <c r="E1530" s="2">
        <v>1631.9</v>
      </c>
      <c r="F1530" s="2" t="s">
        <v>6073</v>
      </c>
      <c r="G1530" s="2"/>
      <c r="H1530" s="2">
        <v>390</v>
      </c>
      <c r="I1530" s="11">
        <v>30</v>
      </c>
      <c r="J1530" s="12">
        <v>1.0000000000000001E-9</v>
      </c>
      <c r="K1530" s="2">
        <v>567.29999999999995</v>
      </c>
      <c r="L1530" s="11" t="s">
        <v>6068</v>
      </c>
      <c r="M1530" s="11">
        <f>($V$5/(Table414[[#This Row],[modified  Half Life]]*Table414[[#This Row],[Order of Magnatude]]))</f>
        <v>0</v>
      </c>
      <c r="N1530" s="11"/>
      <c r="O1530" s="11"/>
      <c r="P1530" s="11"/>
      <c r="Q1530" s="11"/>
      <c r="R1530" s="11"/>
    </row>
    <row r="1531" spans="1:18" x14ac:dyDescent="0.25">
      <c r="A1531" s="2">
        <v>74</v>
      </c>
      <c r="B1531" s="2">
        <v>105</v>
      </c>
      <c r="C1531" s="2">
        <v>179</v>
      </c>
      <c r="D1531" s="2" t="s">
        <v>3252</v>
      </c>
      <c r="E1531" s="2">
        <v>1631.9</v>
      </c>
      <c r="F1531" s="2" t="s">
        <v>6073</v>
      </c>
      <c r="G1531" s="2"/>
      <c r="H1531" s="2">
        <v>390</v>
      </c>
      <c r="I1531" s="11">
        <v>30</v>
      </c>
      <c r="J1531" s="12">
        <v>1.0000000000000001E-9</v>
      </c>
      <c r="K1531" s="2">
        <v>671.1</v>
      </c>
      <c r="L1531" s="11" t="s">
        <v>6068</v>
      </c>
      <c r="M1531" s="11">
        <f>($V$5/(Table414[[#This Row],[modified  Half Life]]*Table414[[#This Row],[Order of Magnatude]]))</f>
        <v>0</v>
      </c>
      <c r="N1531" s="11"/>
      <c r="O1531" s="11"/>
      <c r="P1531" s="11"/>
      <c r="Q1531" s="11"/>
      <c r="R1531" s="11"/>
    </row>
    <row r="1532" spans="1:18" x14ac:dyDescent="0.25">
      <c r="A1532" s="2">
        <v>74</v>
      </c>
      <c r="B1532" s="2">
        <v>105</v>
      </c>
      <c r="C1532" s="2">
        <v>179</v>
      </c>
      <c r="D1532" s="2" t="s">
        <v>3252</v>
      </c>
      <c r="E1532" s="2">
        <v>1631.9</v>
      </c>
      <c r="F1532" s="2" t="s">
        <v>6073</v>
      </c>
      <c r="G1532" s="2"/>
      <c r="H1532" s="2">
        <v>390</v>
      </c>
      <c r="I1532" s="11">
        <v>30</v>
      </c>
      <c r="J1532" s="12">
        <v>1.0000000000000001E-9</v>
      </c>
      <c r="K1532" s="2">
        <v>883.8</v>
      </c>
      <c r="L1532" s="11" t="s">
        <v>6068</v>
      </c>
      <c r="M1532" s="11">
        <f>($V$5/(Table414[[#This Row],[modified  Half Life]]*Table414[[#This Row],[Order of Magnatude]]))</f>
        <v>0</v>
      </c>
      <c r="N1532" s="11"/>
      <c r="O1532" s="11"/>
      <c r="P1532" s="11"/>
      <c r="Q1532" s="11"/>
      <c r="R1532" s="11"/>
    </row>
    <row r="1533" spans="1:18" x14ac:dyDescent="0.25">
      <c r="A1533" s="2">
        <v>74</v>
      </c>
      <c r="B1533" s="2">
        <v>105</v>
      </c>
      <c r="C1533" s="2">
        <v>179</v>
      </c>
      <c r="D1533" s="2" t="s">
        <v>3252</v>
      </c>
      <c r="E1533" s="2">
        <v>3348.41</v>
      </c>
      <c r="F1533" s="2" t="s">
        <v>6082</v>
      </c>
      <c r="G1533" s="2"/>
      <c r="H1533" s="2">
        <v>750</v>
      </c>
      <c r="I1533" s="11">
        <v>80</v>
      </c>
      <c r="J1533" s="12">
        <v>1.0000000000000001E-9</v>
      </c>
      <c r="K1533" s="2">
        <v>266.3</v>
      </c>
      <c r="L1533" s="11" t="s">
        <v>6068</v>
      </c>
      <c r="M1533" s="11">
        <f>($V$5/(Table414[[#This Row],[modified  Half Life]]*Table414[[#This Row],[Order of Magnatude]]))</f>
        <v>0</v>
      </c>
      <c r="N1533" s="11"/>
      <c r="O1533" s="11"/>
      <c r="P1533" s="11"/>
      <c r="Q1533" s="11"/>
      <c r="R1533" s="11"/>
    </row>
    <row r="1534" spans="1:18" x14ac:dyDescent="0.25">
      <c r="A1534" s="2">
        <v>74</v>
      </c>
      <c r="B1534" s="2">
        <v>105</v>
      </c>
      <c r="C1534" s="2">
        <v>179</v>
      </c>
      <c r="D1534" s="2" t="s">
        <v>3252</v>
      </c>
      <c r="E1534" s="2">
        <v>3348.41</v>
      </c>
      <c r="F1534" s="2" t="s">
        <v>6082</v>
      </c>
      <c r="G1534" s="2"/>
      <c r="H1534" s="2">
        <v>750</v>
      </c>
      <c r="I1534" s="11">
        <v>80</v>
      </c>
      <c r="J1534" s="12">
        <v>1.0000000000000001E-9</v>
      </c>
      <c r="K1534" s="2">
        <v>316.39999999999998</v>
      </c>
      <c r="L1534" s="11" t="s">
        <v>6068</v>
      </c>
      <c r="M1534" s="11">
        <f>($V$5/(Table414[[#This Row],[modified  Half Life]]*Table414[[#This Row],[Order of Magnatude]]))</f>
        <v>0</v>
      </c>
      <c r="N1534" s="11"/>
      <c r="O1534" s="11"/>
      <c r="P1534" s="11"/>
      <c r="Q1534" s="11"/>
      <c r="R1534" s="11"/>
    </row>
    <row r="1535" spans="1:18" x14ac:dyDescent="0.25">
      <c r="A1535" s="2">
        <v>74</v>
      </c>
      <c r="B1535" s="2">
        <v>105</v>
      </c>
      <c r="C1535" s="2">
        <v>179</v>
      </c>
      <c r="D1535" s="2" t="s">
        <v>3252</v>
      </c>
      <c r="E1535" s="2">
        <v>3348.41</v>
      </c>
      <c r="F1535" s="2" t="s">
        <v>6082</v>
      </c>
      <c r="G1535" s="2"/>
      <c r="H1535" s="2">
        <v>750</v>
      </c>
      <c r="I1535" s="11">
        <v>80</v>
      </c>
      <c r="J1535" s="12">
        <v>1.0000000000000001E-9</v>
      </c>
      <c r="K1535" s="2">
        <v>575.70000000000005</v>
      </c>
      <c r="L1535" s="11" t="s">
        <v>6068</v>
      </c>
      <c r="M1535" s="11">
        <f>($V$5/(Table414[[#This Row],[modified  Half Life]]*Table414[[#This Row],[Order of Magnatude]]))</f>
        <v>0</v>
      </c>
      <c r="N1535" s="11"/>
      <c r="O1535" s="11"/>
      <c r="P1535" s="11"/>
      <c r="Q1535" s="11"/>
      <c r="R1535" s="11"/>
    </row>
    <row r="1536" spans="1:18" x14ac:dyDescent="0.25">
      <c r="A1536" s="2">
        <v>74</v>
      </c>
      <c r="B1536" s="2">
        <v>105</v>
      </c>
      <c r="C1536" s="2">
        <v>179</v>
      </c>
      <c r="D1536" s="2" t="s">
        <v>3252</v>
      </c>
      <c r="E1536" s="2">
        <v>3348.41</v>
      </c>
      <c r="F1536" s="2" t="s">
        <v>6082</v>
      </c>
      <c r="G1536" s="2"/>
      <c r="H1536" s="2">
        <v>750</v>
      </c>
      <c r="I1536" s="11">
        <v>80</v>
      </c>
      <c r="J1536" s="12">
        <v>1.0000000000000001E-9</v>
      </c>
      <c r="K1536" s="2">
        <v>609.79999999999995</v>
      </c>
      <c r="L1536" s="11" t="s">
        <v>6068</v>
      </c>
      <c r="M1536" s="11">
        <f>($V$5/(Table414[[#This Row],[modified  Half Life]]*Table414[[#This Row],[Order of Magnatude]]))</f>
        <v>0</v>
      </c>
      <c r="N1536" s="11"/>
      <c r="O1536" s="11"/>
      <c r="P1536" s="11"/>
      <c r="Q1536" s="11"/>
      <c r="R1536" s="11"/>
    </row>
    <row r="1537" spans="1:18" x14ac:dyDescent="0.25">
      <c r="A1537" s="2">
        <v>74</v>
      </c>
      <c r="B1537" s="2">
        <v>105</v>
      </c>
      <c r="C1537" s="2">
        <v>179</v>
      </c>
      <c r="D1537" s="2" t="s">
        <v>3252</v>
      </c>
      <c r="E1537" s="2">
        <v>3348.41</v>
      </c>
      <c r="F1537" s="2" t="s">
        <v>6082</v>
      </c>
      <c r="G1537" s="2"/>
      <c r="H1537" s="2">
        <v>750</v>
      </c>
      <c r="I1537" s="11">
        <v>80</v>
      </c>
      <c r="J1537" s="12">
        <v>1.0000000000000001E-9</v>
      </c>
      <c r="K1537" s="2">
        <v>625</v>
      </c>
      <c r="L1537" s="11" t="s">
        <v>6068</v>
      </c>
      <c r="M1537" s="11">
        <f>($V$5/(Table414[[#This Row],[modified  Half Life]]*Table414[[#This Row],[Order of Magnatude]]))</f>
        <v>0</v>
      </c>
      <c r="N1537" s="11"/>
      <c r="O1537" s="11"/>
      <c r="P1537" s="11"/>
      <c r="Q1537" s="11"/>
      <c r="R1537" s="11"/>
    </row>
    <row r="1538" spans="1:18" x14ac:dyDescent="0.25">
      <c r="A1538" s="2">
        <v>74</v>
      </c>
      <c r="B1538" s="2">
        <v>106</v>
      </c>
      <c r="C1538" s="2">
        <v>180</v>
      </c>
      <c r="D1538" s="2" t="s">
        <v>3252</v>
      </c>
      <c r="E1538" s="2">
        <v>1639.8</v>
      </c>
      <c r="F1538" s="2" t="s">
        <v>6065</v>
      </c>
      <c r="G1538" s="2"/>
      <c r="H1538" s="2">
        <v>19.2</v>
      </c>
      <c r="I1538" s="11">
        <v>3</v>
      </c>
      <c r="J1538" s="12">
        <v>1.0000000000000001E-9</v>
      </c>
      <c r="K1538" s="2">
        <v>179.1</v>
      </c>
      <c r="L1538" s="11"/>
      <c r="M1538" s="11">
        <f>($V$5/(Table414[[#This Row],[modified  Half Life]]*Table414[[#This Row],[Order of Magnatude]]))</f>
        <v>0</v>
      </c>
      <c r="N1538" s="11"/>
      <c r="O1538" s="11"/>
      <c r="P1538" s="11"/>
      <c r="Q1538" s="11"/>
      <c r="R1538" s="11"/>
    </row>
    <row r="1539" spans="1:18" x14ac:dyDescent="0.25">
      <c r="A1539" s="2">
        <v>74</v>
      </c>
      <c r="B1539" s="2">
        <v>106</v>
      </c>
      <c r="C1539" s="2">
        <v>180</v>
      </c>
      <c r="D1539" s="2" t="s">
        <v>3252</v>
      </c>
      <c r="E1539" s="2">
        <v>1639.8</v>
      </c>
      <c r="F1539" s="2" t="s">
        <v>6065</v>
      </c>
      <c r="G1539" s="2"/>
      <c r="H1539" s="2">
        <v>19.2</v>
      </c>
      <c r="I1539" s="11">
        <v>3</v>
      </c>
      <c r="J1539" s="12">
        <v>1.0000000000000001E-9</v>
      </c>
      <c r="K1539" s="2">
        <v>279.31</v>
      </c>
      <c r="L1539" s="11" t="s">
        <v>6066</v>
      </c>
      <c r="M1539" s="11">
        <f>($V$5/(Table414[[#This Row],[modified  Half Life]]*Table414[[#This Row],[Order of Magnatude]]))</f>
        <v>0</v>
      </c>
      <c r="N1539" s="11"/>
      <c r="O1539" s="11"/>
      <c r="P1539" s="11"/>
      <c r="Q1539" s="11"/>
      <c r="R1539" s="11"/>
    </row>
    <row r="1540" spans="1:18" x14ac:dyDescent="0.25">
      <c r="A1540" s="2">
        <v>74</v>
      </c>
      <c r="B1540" s="2">
        <v>106</v>
      </c>
      <c r="C1540" s="2">
        <v>180</v>
      </c>
      <c r="D1540" s="2" t="s">
        <v>3252</v>
      </c>
      <c r="E1540" s="2">
        <v>1639.8</v>
      </c>
      <c r="F1540" s="2" t="s">
        <v>6065</v>
      </c>
      <c r="G1540" s="2"/>
      <c r="H1540" s="2">
        <v>19.2</v>
      </c>
      <c r="I1540" s="11">
        <v>3</v>
      </c>
      <c r="J1540" s="12">
        <v>1.0000000000000001E-9</v>
      </c>
      <c r="K1540" s="2">
        <v>332.24</v>
      </c>
      <c r="L1540" s="11" t="s">
        <v>6065</v>
      </c>
      <c r="M1540" s="11">
        <f>($V$5/(Table414[[#This Row],[modified  Half Life]]*Table414[[#This Row],[Order of Magnatude]]))</f>
        <v>0</v>
      </c>
      <c r="N1540" s="11"/>
      <c r="O1540" s="11"/>
      <c r="P1540" s="11"/>
      <c r="Q1540" s="11"/>
      <c r="R1540" s="11"/>
    </row>
    <row r="1541" spans="1:18" x14ac:dyDescent="0.25">
      <c r="A1541" s="2">
        <v>74</v>
      </c>
      <c r="B1541" s="2">
        <v>106</v>
      </c>
      <c r="C1541" s="2">
        <v>180</v>
      </c>
      <c r="D1541" s="2" t="s">
        <v>3252</v>
      </c>
      <c r="E1541" s="2">
        <v>1639.8</v>
      </c>
      <c r="F1541" s="2" t="s">
        <v>6065</v>
      </c>
      <c r="G1541" s="2"/>
      <c r="H1541" s="2">
        <v>19.2</v>
      </c>
      <c r="I1541" s="11">
        <v>3</v>
      </c>
      <c r="J1541" s="12">
        <v>1.0000000000000001E-9</v>
      </c>
      <c r="K1541" s="2">
        <v>454.88</v>
      </c>
      <c r="L1541" s="11" t="s">
        <v>6065</v>
      </c>
      <c r="M1541" s="11">
        <f>($V$5/(Table414[[#This Row],[modified  Half Life]]*Table414[[#This Row],[Order of Magnatude]]))</f>
        <v>0</v>
      </c>
      <c r="N1541" s="11"/>
      <c r="O1541" s="11"/>
      <c r="P1541" s="11"/>
      <c r="Q1541" s="11"/>
      <c r="R1541" s="11"/>
    </row>
    <row r="1542" spans="1:18" x14ac:dyDescent="0.25">
      <c r="A1542" s="2">
        <v>74</v>
      </c>
      <c r="B1542" s="2">
        <v>106</v>
      </c>
      <c r="C1542" s="2">
        <v>180</v>
      </c>
      <c r="D1542" s="2" t="s">
        <v>3252</v>
      </c>
      <c r="E1542" s="2">
        <v>1639.8</v>
      </c>
      <c r="F1542" s="2" t="s">
        <v>6065</v>
      </c>
      <c r="G1542" s="2"/>
      <c r="H1542" s="2">
        <v>19.2</v>
      </c>
      <c r="I1542" s="11">
        <v>3</v>
      </c>
      <c r="J1542" s="12">
        <v>1.0000000000000001E-9</v>
      </c>
      <c r="K1542" s="2">
        <v>951.25</v>
      </c>
      <c r="L1542" s="11" t="s">
        <v>6079</v>
      </c>
      <c r="M1542" s="11">
        <f>($V$5/(Table414[[#This Row],[modified  Half Life]]*Table414[[#This Row],[Order of Magnatude]]))</f>
        <v>0</v>
      </c>
      <c r="N1542" s="11"/>
      <c r="O1542" s="11"/>
      <c r="P1542" s="11"/>
      <c r="Q1542" s="11"/>
      <c r="R1542" s="11"/>
    </row>
    <row r="1543" spans="1:18" x14ac:dyDescent="0.25">
      <c r="A1543" s="2">
        <v>74</v>
      </c>
      <c r="B1543" s="2">
        <v>107</v>
      </c>
      <c r="C1543" s="2">
        <v>181</v>
      </c>
      <c r="D1543" s="2" t="s">
        <v>3252</v>
      </c>
      <c r="E1543" s="2">
        <v>1744.9</v>
      </c>
      <c r="F1543" s="2" t="s">
        <v>6073</v>
      </c>
      <c r="G1543" s="2"/>
      <c r="H1543" s="2">
        <v>140</v>
      </c>
      <c r="I1543" s="11">
        <v>20</v>
      </c>
      <c r="J1543" s="12">
        <v>1.0000000000000001E-9</v>
      </c>
      <c r="K1543" s="2">
        <v>838.9</v>
      </c>
      <c r="L1543" s="11"/>
      <c r="M1543" s="11">
        <f>($V$5/(Table414[[#This Row],[modified  Half Life]]*Table414[[#This Row],[Order of Magnatude]]))</f>
        <v>0</v>
      </c>
      <c r="N1543" s="11"/>
      <c r="O1543" s="11"/>
      <c r="P1543" s="11"/>
      <c r="Q1543" s="11"/>
      <c r="R1543" s="11"/>
    </row>
    <row r="1544" spans="1:18" x14ac:dyDescent="0.25">
      <c r="A1544" s="2">
        <v>74</v>
      </c>
      <c r="B1544" s="2">
        <v>107</v>
      </c>
      <c r="C1544" s="2">
        <v>181</v>
      </c>
      <c r="D1544" s="2" t="s">
        <v>3252</v>
      </c>
      <c r="E1544" s="2">
        <v>365.55</v>
      </c>
      <c r="F1544" s="2" t="s">
        <v>6075</v>
      </c>
      <c r="G1544" s="2"/>
      <c r="H1544" s="2">
        <v>140</v>
      </c>
      <c r="I1544" s="11">
        <v>20</v>
      </c>
      <c r="J1544" s="12">
        <v>1.0000000000000001E-9</v>
      </c>
      <c r="K1544" s="2">
        <v>1053.7</v>
      </c>
      <c r="L1544" s="11"/>
      <c r="M1544" s="11">
        <f>($V$5/(Table414[[#This Row],[modified  Half Life]]*Table414[[#This Row],[Order of Magnatude]]))</f>
        <v>0</v>
      </c>
      <c r="N1544" s="11"/>
      <c r="O1544" s="11"/>
      <c r="P1544" s="11"/>
      <c r="Q1544" s="11"/>
      <c r="R1544" s="11"/>
    </row>
    <row r="1545" spans="1:18" x14ac:dyDescent="0.25">
      <c r="A1545" s="2">
        <v>74</v>
      </c>
      <c r="B1545" s="2">
        <v>107</v>
      </c>
      <c r="C1545" s="2">
        <v>181</v>
      </c>
      <c r="D1545" s="2" t="s">
        <v>3252</v>
      </c>
      <c r="E1545" s="2">
        <v>365.55</v>
      </c>
      <c r="F1545" s="2" t="s">
        <v>6075</v>
      </c>
      <c r="G1545" s="2"/>
      <c r="H1545" s="2">
        <v>50</v>
      </c>
      <c r="I1545" s="11"/>
      <c r="J1545" s="12">
        <v>1.0000000000000001E-9</v>
      </c>
      <c r="K1545" s="2">
        <v>91.8</v>
      </c>
      <c r="L1545" s="11"/>
      <c r="M1545" s="11">
        <f>($V$5/(Table414[[#This Row],[modified  Half Life]]*Table414[[#This Row],[Order of Magnatude]]))</f>
        <v>0</v>
      </c>
      <c r="N1545" s="11"/>
      <c r="O1545" s="11"/>
      <c r="P1545" s="11"/>
      <c r="Q1545" s="11"/>
      <c r="R1545" s="11"/>
    </row>
    <row r="1546" spans="1:18" x14ac:dyDescent="0.25">
      <c r="A1546" s="2">
        <v>74</v>
      </c>
      <c r="B1546" s="2">
        <v>107</v>
      </c>
      <c r="C1546" s="2">
        <v>181</v>
      </c>
      <c r="D1546" s="2" t="s">
        <v>3252</v>
      </c>
      <c r="E1546" s="2">
        <v>3943.9</v>
      </c>
      <c r="F1546" s="2" t="s">
        <v>6085</v>
      </c>
      <c r="G1546" s="2"/>
      <c r="H1546" s="2">
        <v>20</v>
      </c>
      <c r="I1546" s="11"/>
      <c r="J1546" s="12">
        <v>1.0000000000000001E-9</v>
      </c>
      <c r="K1546" s="2">
        <v>351</v>
      </c>
      <c r="L1546" s="11"/>
      <c r="M1546" s="11">
        <f>($V$5/(Table414[[#This Row],[modified  Half Life]]*Table414[[#This Row],[Order of Magnatude]]))</f>
        <v>0</v>
      </c>
      <c r="N1546" s="11"/>
      <c r="O1546" s="11"/>
      <c r="P1546" s="11"/>
      <c r="Q1546" s="11"/>
      <c r="R1546" s="11"/>
    </row>
    <row r="1547" spans="1:18" x14ac:dyDescent="0.25">
      <c r="A1547" s="2">
        <v>74</v>
      </c>
      <c r="B1547" s="2">
        <v>107</v>
      </c>
      <c r="C1547" s="2">
        <v>181</v>
      </c>
      <c r="D1547" s="2" t="s">
        <v>3252</v>
      </c>
      <c r="E1547" s="2">
        <v>3943.9</v>
      </c>
      <c r="F1547" s="2" t="s">
        <v>6085</v>
      </c>
      <c r="G1547" s="2"/>
      <c r="H1547" s="2">
        <v>20</v>
      </c>
      <c r="I1547" s="11"/>
      <c r="J1547" s="12">
        <v>1.0000000000000001E-9</v>
      </c>
      <c r="K1547" s="2">
        <v>712</v>
      </c>
      <c r="L1547" s="11"/>
      <c r="M1547" s="11">
        <f>($V$5/(Table414[[#This Row],[modified  Half Life]]*Table414[[#This Row],[Order of Magnatude]]))</f>
        <v>0</v>
      </c>
      <c r="N1547" s="11"/>
      <c r="O1547" s="11"/>
      <c r="P1547" s="11"/>
      <c r="Q1547" s="11"/>
      <c r="R1547" s="11"/>
    </row>
    <row r="1548" spans="1:18" x14ac:dyDescent="0.25">
      <c r="A1548" s="2">
        <v>74</v>
      </c>
      <c r="B1548" s="2">
        <v>108</v>
      </c>
      <c r="C1548" s="2">
        <v>182</v>
      </c>
      <c r="D1548" s="2" t="s">
        <v>3252</v>
      </c>
      <c r="E1548" s="2">
        <v>3754.89</v>
      </c>
      <c r="F1548" s="2" t="s">
        <v>6088</v>
      </c>
      <c r="G1548" s="2"/>
      <c r="H1548" s="2">
        <v>37</v>
      </c>
      <c r="I1548" s="11">
        <v>2</v>
      </c>
      <c r="J1548" s="12">
        <v>1.0000000000000001E-9</v>
      </c>
      <c r="K1548" s="2">
        <v>19</v>
      </c>
      <c r="L1548" s="11"/>
      <c r="M1548" s="11">
        <f>($V$5/(Table414[[#This Row],[modified  Half Life]]*Table414[[#This Row],[Order of Magnatude]]))</f>
        <v>0</v>
      </c>
      <c r="N1548" s="11"/>
      <c r="O1548" s="11"/>
      <c r="P1548" s="11"/>
      <c r="Q1548" s="11"/>
      <c r="R1548" s="11"/>
    </row>
    <row r="1549" spans="1:18" x14ac:dyDescent="0.25">
      <c r="A1549" s="2">
        <v>74</v>
      </c>
      <c r="B1549" s="2">
        <v>108</v>
      </c>
      <c r="C1549" s="2">
        <v>182</v>
      </c>
      <c r="D1549" s="2" t="s">
        <v>3252</v>
      </c>
      <c r="E1549" s="2">
        <v>3754.89</v>
      </c>
      <c r="F1549" s="2" t="s">
        <v>6088</v>
      </c>
      <c r="G1549" s="2"/>
      <c r="H1549" s="2">
        <v>37</v>
      </c>
      <c r="I1549" s="11">
        <v>2</v>
      </c>
      <c r="J1549" s="12">
        <v>1.0000000000000001E-9</v>
      </c>
      <c r="K1549" s="2">
        <v>356.5</v>
      </c>
      <c r="L1549" s="11" t="s">
        <v>6067</v>
      </c>
      <c r="M1549" s="11">
        <f>($V$5/(Table414[[#This Row],[modified  Half Life]]*Table414[[#This Row],[Order of Magnatude]]))</f>
        <v>0</v>
      </c>
      <c r="N1549" s="11"/>
      <c r="O1549" s="11"/>
      <c r="P1549" s="11"/>
      <c r="Q1549" s="11"/>
      <c r="R1549" s="11"/>
    </row>
    <row r="1550" spans="1:18" x14ac:dyDescent="0.25">
      <c r="A1550" s="2">
        <v>74</v>
      </c>
      <c r="B1550" s="2">
        <v>108</v>
      </c>
      <c r="C1550" s="2">
        <v>182</v>
      </c>
      <c r="D1550" s="2" t="s">
        <v>3252</v>
      </c>
      <c r="E1550" s="2">
        <v>3754.89</v>
      </c>
      <c r="F1550" s="2" t="s">
        <v>6088</v>
      </c>
      <c r="G1550" s="2"/>
      <c r="H1550" s="2">
        <v>37</v>
      </c>
      <c r="I1550" s="11">
        <v>2</v>
      </c>
      <c r="J1550" s="12">
        <v>1.0000000000000001E-9</v>
      </c>
      <c r="K1550" s="2">
        <v>676.8</v>
      </c>
      <c r="L1550" s="11" t="s">
        <v>6068</v>
      </c>
      <c r="M1550" s="11">
        <f>($V$5/(Table414[[#This Row],[modified  Half Life]]*Table414[[#This Row],[Order of Magnatude]]))</f>
        <v>0</v>
      </c>
      <c r="N1550" s="11"/>
      <c r="O1550" s="11"/>
      <c r="P1550" s="11"/>
      <c r="Q1550" s="11"/>
      <c r="R1550" s="11"/>
    </row>
    <row r="1551" spans="1:18" x14ac:dyDescent="0.25">
      <c r="A1551" s="2">
        <v>74</v>
      </c>
      <c r="B1551" s="2">
        <v>108</v>
      </c>
      <c r="C1551" s="2">
        <v>182</v>
      </c>
      <c r="D1551" s="2" t="s">
        <v>3252</v>
      </c>
      <c r="E1551" s="2">
        <v>4040.6</v>
      </c>
      <c r="F1551" s="2" t="s">
        <v>6065</v>
      </c>
      <c r="G1551" s="2"/>
      <c r="H1551" s="2">
        <v>20</v>
      </c>
      <c r="I1551" s="11">
        <v>1</v>
      </c>
      <c r="J1551" s="12">
        <v>1.0000000000000001E-9</v>
      </c>
      <c r="K1551" s="2">
        <v>146.9</v>
      </c>
      <c r="L1551" s="11" t="s">
        <v>6067</v>
      </c>
      <c r="M1551" s="11">
        <f>($V$5/(Table414[[#This Row],[modified  Half Life]]*Table414[[#This Row],[Order of Magnatude]]))</f>
        <v>0</v>
      </c>
      <c r="N1551" s="11"/>
      <c r="O1551" s="11"/>
      <c r="P1551" s="11"/>
      <c r="Q1551" s="11"/>
      <c r="R1551" s="11"/>
    </row>
    <row r="1552" spans="1:18" x14ac:dyDescent="0.25">
      <c r="A1552" s="2">
        <v>74</v>
      </c>
      <c r="B1552" s="2">
        <v>109</v>
      </c>
      <c r="C1552" s="2">
        <v>183</v>
      </c>
      <c r="D1552" s="2" t="s">
        <v>3252</v>
      </c>
      <c r="E1552" s="2">
        <v>1746.11</v>
      </c>
      <c r="F1552" s="2" t="s">
        <v>6070</v>
      </c>
      <c r="G1552" s="2"/>
      <c r="H1552" s="2">
        <v>18.899999999999999</v>
      </c>
      <c r="I1552" s="11">
        <v>4</v>
      </c>
      <c r="J1552" s="12">
        <v>1.0000000000000001E-9</v>
      </c>
      <c r="K1552" s="2">
        <v>40.975999999999999</v>
      </c>
      <c r="L1552" s="11" t="s">
        <v>6067</v>
      </c>
      <c r="M1552" s="11">
        <f>($V$5/(Table414[[#This Row],[modified  Half Life]]*Table414[[#This Row],[Order of Magnatude]]))</f>
        <v>0</v>
      </c>
      <c r="N1552" s="11"/>
      <c r="O1552" s="11"/>
      <c r="P1552" s="11"/>
      <c r="Q1552" s="11"/>
      <c r="R1552" s="11"/>
    </row>
    <row r="1553" spans="1:18" x14ac:dyDescent="0.25">
      <c r="A1553" s="2">
        <v>74</v>
      </c>
      <c r="B1553" s="2">
        <v>109</v>
      </c>
      <c r="C1553" s="2">
        <v>183</v>
      </c>
      <c r="D1553" s="2" t="s">
        <v>3252</v>
      </c>
      <c r="E1553" s="2">
        <v>1746.11</v>
      </c>
      <c r="F1553" s="2" t="s">
        <v>6070</v>
      </c>
      <c r="G1553" s="2"/>
      <c r="H1553" s="2">
        <v>18.899999999999999</v>
      </c>
      <c r="I1553" s="11">
        <v>4</v>
      </c>
      <c r="J1553" s="12">
        <v>1.0000000000000001E-9</v>
      </c>
      <c r="K1553" s="2">
        <v>144.1217</v>
      </c>
      <c r="L1553" s="11" t="s">
        <v>6087</v>
      </c>
      <c r="M1553" s="11">
        <f>($V$5/(Table414[[#This Row],[modified  Half Life]]*Table414[[#This Row],[Order of Magnatude]]))</f>
        <v>0</v>
      </c>
      <c r="N1553" s="11"/>
      <c r="O1553" s="11"/>
      <c r="P1553" s="11"/>
      <c r="Q1553" s="11"/>
      <c r="R1553" s="11"/>
    </row>
    <row r="1554" spans="1:18" x14ac:dyDescent="0.25">
      <c r="A1554" s="2">
        <v>74</v>
      </c>
      <c r="B1554" s="2">
        <v>109</v>
      </c>
      <c r="C1554" s="2">
        <v>183</v>
      </c>
      <c r="D1554" s="2" t="s">
        <v>3252</v>
      </c>
      <c r="E1554" s="2">
        <v>1746.11</v>
      </c>
      <c r="F1554" s="2" t="s">
        <v>6070</v>
      </c>
      <c r="G1554" s="2"/>
      <c r="H1554" s="2">
        <v>18.899999999999999</v>
      </c>
      <c r="I1554" s="11">
        <v>4</v>
      </c>
      <c r="J1554" s="12">
        <v>1.0000000000000001E-9</v>
      </c>
      <c r="K1554" s="2">
        <v>161.34389999999999</v>
      </c>
      <c r="L1554" s="11" t="s">
        <v>6090</v>
      </c>
      <c r="M1554" s="11">
        <f>($V$5/(Table414[[#This Row],[modified  Half Life]]*Table414[[#This Row],[Order of Magnatude]]))</f>
        <v>0</v>
      </c>
      <c r="N1554" s="11"/>
      <c r="O1554" s="11"/>
      <c r="P1554" s="11"/>
      <c r="Q1554" s="11"/>
      <c r="R1554" s="11"/>
    </row>
    <row r="1555" spans="1:18" x14ac:dyDescent="0.25">
      <c r="A1555" s="2">
        <v>74</v>
      </c>
      <c r="B1555" s="2">
        <v>109</v>
      </c>
      <c r="C1555" s="2">
        <v>183</v>
      </c>
      <c r="D1555" s="2" t="s">
        <v>3252</v>
      </c>
      <c r="E1555" s="2">
        <v>1746.11</v>
      </c>
      <c r="F1555" s="2" t="s">
        <v>6070</v>
      </c>
      <c r="G1555" s="2"/>
      <c r="H1555" s="2">
        <v>18.899999999999999</v>
      </c>
      <c r="I1555" s="11">
        <v>4</v>
      </c>
      <c r="J1555" s="12">
        <v>1.0000000000000001E-9</v>
      </c>
      <c r="K1555" s="2">
        <v>244.26300000000001</v>
      </c>
      <c r="L1555" s="11" t="s">
        <v>6066</v>
      </c>
      <c r="M1555" s="11">
        <f>($V$5/(Table414[[#This Row],[modified  Half Life]]*Table414[[#This Row],[Order of Magnatude]]))</f>
        <v>0</v>
      </c>
      <c r="N1555" s="11"/>
      <c r="O1555" s="11"/>
      <c r="P1555" s="11"/>
      <c r="Q1555" s="11"/>
      <c r="R1555" s="11"/>
    </row>
    <row r="1556" spans="1:18" x14ac:dyDescent="0.25">
      <c r="A1556" s="2">
        <v>74</v>
      </c>
      <c r="B1556" s="2">
        <v>109</v>
      </c>
      <c r="C1556" s="2">
        <v>183</v>
      </c>
      <c r="D1556" s="2" t="s">
        <v>3252</v>
      </c>
      <c r="E1556" s="2">
        <v>309.49200000000002</v>
      </c>
      <c r="F1556" s="2" t="s">
        <v>6066</v>
      </c>
      <c r="G1556" s="2"/>
      <c r="H1556" s="2">
        <v>18.899999999999999</v>
      </c>
      <c r="I1556" s="11">
        <v>4</v>
      </c>
      <c r="J1556" s="12">
        <v>1.0000000000000001E-9</v>
      </c>
      <c r="K1556" s="2">
        <v>246.059</v>
      </c>
      <c r="L1556" s="11" t="s">
        <v>6066</v>
      </c>
      <c r="M1556" s="11">
        <f>($V$5/(Table414[[#This Row],[modified  Half Life]]*Table414[[#This Row],[Order of Magnatude]]))</f>
        <v>0</v>
      </c>
      <c r="N1556" s="11"/>
      <c r="O1556" s="11"/>
      <c r="P1556" s="11"/>
      <c r="Q1556" s="11"/>
      <c r="R1556" s="11"/>
    </row>
    <row r="1557" spans="1:18" x14ac:dyDescent="0.25">
      <c r="A1557" s="2">
        <v>74</v>
      </c>
      <c r="B1557" s="2">
        <v>109</v>
      </c>
      <c r="C1557" s="2">
        <v>183</v>
      </c>
      <c r="D1557" s="2" t="s">
        <v>3252</v>
      </c>
      <c r="E1557" s="2">
        <v>453.06950000000001</v>
      </c>
      <c r="F1557" s="2" t="s">
        <v>6076</v>
      </c>
      <c r="G1557" s="2"/>
      <c r="H1557" s="2">
        <v>18.899999999999999</v>
      </c>
      <c r="I1557" s="11">
        <v>4</v>
      </c>
      <c r="J1557" s="12">
        <v>1.0000000000000001E-9</v>
      </c>
      <c r="K1557" s="2">
        <v>353.98899999999998</v>
      </c>
      <c r="L1557" s="11" t="s">
        <v>6071</v>
      </c>
      <c r="M1557" s="11">
        <f>($V$5/(Table414[[#This Row],[modified  Half Life]]*Table414[[#This Row],[Order of Magnatude]]))</f>
        <v>0</v>
      </c>
      <c r="N1557" s="11"/>
      <c r="O1557" s="11"/>
      <c r="P1557" s="11"/>
      <c r="Q1557" s="11"/>
      <c r="R1557" s="11"/>
    </row>
    <row r="1558" spans="1:18" x14ac:dyDescent="0.25">
      <c r="A1558" s="2">
        <v>74</v>
      </c>
      <c r="B1558" s="2">
        <v>109</v>
      </c>
      <c r="C1558" s="2">
        <v>183</v>
      </c>
      <c r="D1558" s="2" t="s">
        <v>3252</v>
      </c>
      <c r="E1558" s="2">
        <v>453.06950000000001</v>
      </c>
      <c r="F1558" s="2" t="s">
        <v>6076</v>
      </c>
      <c r="G1558" s="2"/>
      <c r="H1558" s="2">
        <v>18.899999999999999</v>
      </c>
      <c r="I1558" s="11">
        <v>4</v>
      </c>
      <c r="J1558" s="12">
        <v>1.0000000000000001E-9</v>
      </c>
      <c r="K1558" s="2">
        <v>406.59899999999999</v>
      </c>
      <c r="L1558" s="11" t="s">
        <v>6075</v>
      </c>
      <c r="M1558" s="11">
        <f>($V$5/(Table414[[#This Row],[modified  Half Life]]*Table414[[#This Row],[Order of Magnatude]]))</f>
        <v>0</v>
      </c>
      <c r="N1558" s="11"/>
      <c r="O1558" s="11"/>
      <c r="P1558" s="11"/>
      <c r="Q1558" s="11"/>
      <c r="R1558" s="11"/>
    </row>
    <row r="1559" spans="1:18" x14ac:dyDescent="0.25">
      <c r="A1559" s="2">
        <v>74</v>
      </c>
      <c r="B1559" s="2">
        <v>109</v>
      </c>
      <c r="C1559" s="2">
        <v>183</v>
      </c>
      <c r="D1559" s="2" t="s">
        <v>3252</v>
      </c>
      <c r="E1559" s="2">
        <v>453.06950000000001</v>
      </c>
      <c r="F1559" s="2" t="s">
        <v>6076</v>
      </c>
      <c r="G1559" s="2"/>
      <c r="H1559" s="2">
        <v>12.7</v>
      </c>
      <c r="I1559" s="11">
        <v>20</v>
      </c>
      <c r="J1559" s="12">
        <v>1.0000000000000001E-9</v>
      </c>
      <c r="K1559" s="2">
        <v>306.5</v>
      </c>
      <c r="L1559" s="11" t="s">
        <v>6067</v>
      </c>
      <c r="M1559" s="11">
        <f>($V$5/(Table414[[#This Row],[modified  Half Life]]*Table414[[#This Row],[Order of Magnatude]]))</f>
        <v>0</v>
      </c>
      <c r="N1559" s="11"/>
      <c r="O1559" s="11"/>
      <c r="P1559" s="11"/>
      <c r="Q1559" s="11"/>
      <c r="R1559" s="11"/>
    </row>
    <row r="1560" spans="1:18" x14ac:dyDescent="0.25">
      <c r="A1560" s="2">
        <v>74</v>
      </c>
      <c r="B1560" s="2">
        <v>109</v>
      </c>
      <c r="C1560" s="2">
        <v>183</v>
      </c>
      <c r="D1560" s="2" t="s">
        <v>3252</v>
      </c>
      <c r="E1560" s="2">
        <v>453.06950000000001</v>
      </c>
      <c r="F1560" s="2" t="s">
        <v>6076</v>
      </c>
      <c r="G1560" s="2"/>
      <c r="H1560" s="2">
        <v>12.7</v>
      </c>
      <c r="I1560" s="11">
        <v>20</v>
      </c>
      <c r="J1560" s="12">
        <v>1.0000000000000001E-9</v>
      </c>
      <c r="K1560" s="2">
        <v>307</v>
      </c>
      <c r="L1560" s="11" t="s">
        <v>6067</v>
      </c>
      <c r="M1560" s="11">
        <f>($V$5/(Table414[[#This Row],[modified  Half Life]]*Table414[[#This Row],[Order of Magnatude]]))</f>
        <v>0</v>
      </c>
      <c r="N1560" s="11"/>
      <c r="O1560" s="11"/>
      <c r="P1560" s="11"/>
      <c r="Q1560" s="11"/>
      <c r="R1560" s="11"/>
    </row>
    <row r="1561" spans="1:18" x14ac:dyDescent="0.25">
      <c r="A1561" s="2">
        <v>74</v>
      </c>
      <c r="B1561" s="2">
        <v>109</v>
      </c>
      <c r="C1561" s="2">
        <v>183</v>
      </c>
      <c r="D1561" s="2" t="s">
        <v>3252</v>
      </c>
      <c r="E1561" s="2">
        <v>453.06950000000001</v>
      </c>
      <c r="F1561" s="2" t="s">
        <v>6076</v>
      </c>
      <c r="G1561" s="2"/>
      <c r="H1561" s="2">
        <v>12.7</v>
      </c>
      <c r="I1561" s="11">
        <v>20</v>
      </c>
      <c r="J1561" s="12">
        <v>1.0000000000000001E-9</v>
      </c>
      <c r="K1561" s="2">
        <v>555.6</v>
      </c>
      <c r="L1561" s="11" t="s">
        <v>6067</v>
      </c>
      <c r="M1561" s="11">
        <f>($V$5/(Table414[[#This Row],[modified  Half Life]]*Table414[[#This Row],[Order of Magnatude]]))</f>
        <v>0</v>
      </c>
      <c r="N1561" s="11"/>
      <c r="O1561" s="11"/>
      <c r="P1561" s="11"/>
      <c r="Q1561" s="11"/>
      <c r="R1561" s="11"/>
    </row>
    <row r="1562" spans="1:18" x14ac:dyDescent="0.25">
      <c r="A1562" s="2">
        <v>74</v>
      </c>
      <c r="B1562" s="2">
        <v>109</v>
      </c>
      <c r="C1562" s="2">
        <v>183</v>
      </c>
      <c r="D1562" s="2" t="s">
        <v>3252</v>
      </c>
      <c r="E1562" s="2">
        <v>453.06950000000001</v>
      </c>
      <c r="F1562" s="2" t="s">
        <v>6076</v>
      </c>
      <c r="G1562" s="2"/>
      <c r="H1562" s="2">
        <v>12.7</v>
      </c>
      <c r="I1562" s="11">
        <v>20</v>
      </c>
      <c r="J1562" s="12">
        <v>1.0000000000000001E-9</v>
      </c>
      <c r="K1562" s="2">
        <v>577.1</v>
      </c>
      <c r="L1562" s="11" t="s">
        <v>6067</v>
      </c>
      <c r="M1562" s="11">
        <f>($V$5/(Table414[[#This Row],[modified  Half Life]]*Table414[[#This Row],[Order of Magnatude]]))</f>
        <v>0</v>
      </c>
      <c r="N1562" s="11"/>
      <c r="O1562" s="11"/>
      <c r="P1562" s="11"/>
      <c r="Q1562" s="11"/>
      <c r="R1562" s="11"/>
    </row>
    <row r="1563" spans="1:18" x14ac:dyDescent="0.25">
      <c r="A1563" s="2">
        <v>74</v>
      </c>
      <c r="B1563" s="2">
        <v>109</v>
      </c>
      <c r="C1563" s="2">
        <v>183</v>
      </c>
      <c r="D1563" s="2" t="s">
        <v>3252</v>
      </c>
      <c r="E1563" s="2">
        <v>453.06950000000001</v>
      </c>
      <c r="F1563" s="2" t="s">
        <v>6076</v>
      </c>
      <c r="G1563" s="2"/>
      <c r="H1563" s="2">
        <v>12.7</v>
      </c>
      <c r="I1563" s="11">
        <v>20</v>
      </c>
      <c r="J1563" s="12">
        <v>1.0000000000000001E-9</v>
      </c>
      <c r="K1563" s="2">
        <v>830.9</v>
      </c>
      <c r="L1563" s="11" t="s">
        <v>6067</v>
      </c>
      <c r="M1563" s="11">
        <f>($V$5/(Table414[[#This Row],[modified  Half Life]]*Table414[[#This Row],[Order of Magnatude]]))</f>
        <v>0</v>
      </c>
      <c r="N1563" s="11"/>
      <c r="O1563" s="11"/>
      <c r="P1563" s="11"/>
      <c r="Q1563" s="11"/>
      <c r="R1563" s="11"/>
    </row>
    <row r="1564" spans="1:18" x14ac:dyDescent="0.25">
      <c r="A1564" s="2">
        <v>74</v>
      </c>
      <c r="B1564" s="2">
        <v>110</v>
      </c>
      <c r="C1564" s="2">
        <v>184</v>
      </c>
      <c r="D1564" s="2" t="s">
        <v>3252</v>
      </c>
      <c r="E1564" s="2">
        <v>3863.2</v>
      </c>
      <c r="F1564" s="2" t="s">
        <v>6086</v>
      </c>
      <c r="G1564" s="2"/>
      <c r="H1564" s="2">
        <v>188</v>
      </c>
      <c r="I1564" s="11">
        <v>38</v>
      </c>
      <c r="J1564" s="12">
        <v>1.0000000000000001E-9</v>
      </c>
      <c r="K1564" s="2">
        <v>148</v>
      </c>
      <c r="L1564" s="11"/>
      <c r="M1564" s="11">
        <f>($V$5/(Table414[[#This Row],[modified  Half Life]]*Table414[[#This Row],[Order of Magnatude]]))</f>
        <v>0</v>
      </c>
      <c r="N1564" s="11"/>
      <c r="O1564" s="11"/>
      <c r="P1564" s="11"/>
      <c r="Q1564" s="11"/>
      <c r="R1564" s="11"/>
    </row>
    <row r="1565" spans="1:18" x14ac:dyDescent="0.25">
      <c r="A1565" s="2">
        <v>74</v>
      </c>
      <c r="B1565" s="2">
        <v>111</v>
      </c>
      <c r="C1565" s="2">
        <v>185</v>
      </c>
      <c r="D1565" s="2" t="s">
        <v>3252</v>
      </c>
      <c r="E1565" s="2">
        <v>243.62</v>
      </c>
      <c r="F1565" s="2" t="s">
        <v>6072</v>
      </c>
      <c r="G1565" s="2"/>
      <c r="H1565" s="2">
        <v>19.3</v>
      </c>
      <c r="I1565" s="11">
        <v>5</v>
      </c>
      <c r="J1565" s="12">
        <v>1.0000000000000001E-9</v>
      </c>
      <c r="K1565" s="2">
        <v>69.7</v>
      </c>
      <c r="L1565" s="11" t="s">
        <v>6065</v>
      </c>
      <c r="M1565" s="11">
        <f>($V$5/(Table414[[#This Row],[modified  Half Life]]*Table414[[#This Row],[Order of Magnatude]]))</f>
        <v>0</v>
      </c>
      <c r="N1565" s="11"/>
      <c r="O1565" s="11"/>
      <c r="P1565" s="11"/>
      <c r="Q1565" s="11"/>
      <c r="R1565" s="11"/>
    </row>
    <row r="1566" spans="1:18" x14ac:dyDescent="0.25">
      <c r="A1566" s="2">
        <v>74</v>
      </c>
      <c r="B1566" s="2">
        <v>111</v>
      </c>
      <c r="C1566" s="2">
        <v>185</v>
      </c>
      <c r="D1566" s="2" t="s">
        <v>3252</v>
      </c>
      <c r="E1566" s="2">
        <v>243.62</v>
      </c>
      <c r="F1566" s="2" t="s">
        <v>6072</v>
      </c>
      <c r="G1566" s="2"/>
      <c r="H1566" s="2">
        <v>19.3</v>
      </c>
      <c r="I1566" s="11">
        <v>5</v>
      </c>
      <c r="J1566" s="12">
        <v>1.0000000000000001E-9</v>
      </c>
      <c r="K1566" s="2">
        <v>150.30000000000001</v>
      </c>
      <c r="L1566" s="11" t="s">
        <v>6068</v>
      </c>
      <c r="M1566" s="11">
        <f>($V$5/(Table414[[#This Row],[modified  Half Life]]*Table414[[#This Row],[Order of Magnatude]]))</f>
        <v>0</v>
      </c>
      <c r="N1566" s="11"/>
      <c r="O1566" s="11"/>
      <c r="P1566" s="11"/>
      <c r="Q1566" s="11"/>
      <c r="R1566" s="11"/>
    </row>
    <row r="1567" spans="1:18" x14ac:dyDescent="0.25">
      <c r="A1567" s="2">
        <v>74</v>
      </c>
      <c r="B1567" s="2">
        <v>111</v>
      </c>
      <c r="C1567" s="2">
        <v>185</v>
      </c>
      <c r="D1567" s="2" t="s">
        <v>3252</v>
      </c>
      <c r="E1567" s="2">
        <v>243.62</v>
      </c>
      <c r="F1567" s="2" t="s">
        <v>6072</v>
      </c>
      <c r="G1567" s="2"/>
      <c r="H1567" s="2">
        <v>19.3</v>
      </c>
      <c r="I1567" s="11">
        <v>5</v>
      </c>
      <c r="J1567" s="12">
        <v>1.0000000000000001E-9</v>
      </c>
      <c r="K1567" s="2">
        <v>177.59</v>
      </c>
      <c r="L1567" s="11" t="s">
        <v>6073</v>
      </c>
      <c r="M1567" s="11">
        <f>($V$5/(Table414[[#This Row],[modified  Half Life]]*Table414[[#This Row],[Order of Magnatude]]))</f>
        <v>0</v>
      </c>
      <c r="N1567" s="11"/>
      <c r="O1567" s="11"/>
      <c r="P1567" s="11"/>
      <c r="Q1567" s="11"/>
      <c r="R1567" s="11"/>
    </row>
    <row r="1568" spans="1:18" x14ac:dyDescent="0.25">
      <c r="A1568" s="2">
        <v>74</v>
      </c>
      <c r="B1568" s="2">
        <v>111</v>
      </c>
      <c r="C1568" s="2">
        <v>185</v>
      </c>
      <c r="D1568" s="2" t="s">
        <v>3252</v>
      </c>
      <c r="E1568" s="2">
        <v>243.62</v>
      </c>
      <c r="F1568" s="2" t="s">
        <v>6072</v>
      </c>
      <c r="G1568" s="2"/>
      <c r="H1568" s="2">
        <v>19.3</v>
      </c>
      <c r="I1568" s="11">
        <v>5</v>
      </c>
      <c r="J1568" s="12">
        <v>1.0000000000000001E-9</v>
      </c>
      <c r="K1568" s="2">
        <v>243.7</v>
      </c>
      <c r="L1568" s="11" t="s">
        <v>6065</v>
      </c>
      <c r="M1568" s="11">
        <f>($V$5/(Table414[[#This Row],[modified  Half Life]]*Table414[[#This Row],[Order of Magnatude]]))</f>
        <v>0</v>
      </c>
      <c r="N1568" s="11"/>
      <c r="O1568" s="11"/>
      <c r="P1568" s="11"/>
      <c r="Q1568" s="11"/>
      <c r="R1568" s="11"/>
    </row>
    <row r="1569" spans="1:18" x14ac:dyDescent="0.25">
      <c r="A1569" s="2">
        <v>74</v>
      </c>
      <c r="B1569" s="2">
        <v>114</v>
      </c>
      <c r="C1569" s="2">
        <v>188</v>
      </c>
      <c r="D1569" s="2" t="s">
        <v>3252</v>
      </c>
      <c r="E1569" s="2">
        <v>1929.3</v>
      </c>
      <c r="F1569" s="2" t="s">
        <v>6085</v>
      </c>
      <c r="G1569" s="2"/>
      <c r="H1569" s="2">
        <v>109.5</v>
      </c>
      <c r="I1569" s="11">
        <v>35</v>
      </c>
      <c r="J1569" s="12">
        <v>1.0000000000000001E-9</v>
      </c>
      <c r="K1569" s="2">
        <v>184</v>
      </c>
      <c r="L1569" s="11"/>
      <c r="M1569" s="11">
        <f>($V$5/(Table414[[#This Row],[modified  Half Life]]*Table414[[#This Row],[Order of Magnatude]]))</f>
        <v>0</v>
      </c>
      <c r="N1569" s="11"/>
      <c r="O1569" s="11"/>
      <c r="P1569" s="11"/>
      <c r="Q1569" s="11"/>
      <c r="R1569" s="11"/>
    </row>
    <row r="1570" spans="1:18" x14ac:dyDescent="0.25">
      <c r="A1570" s="2">
        <v>74</v>
      </c>
      <c r="B1570" s="2">
        <v>114</v>
      </c>
      <c r="C1570" s="2">
        <v>188</v>
      </c>
      <c r="D1570" s="2" t="s">
        <v>3252</v>
      </c>
      <c r="E1570" s="2">
        <v>1929.3</v>
      </c>
      <c r="F1570" s="2" t="s">
        <v>6085</v>
      </c>
      <c r="G1570" s="2"/>
      <c r="H1570" s="2">
        <v>109.5</v>
      </c>
      <c r="I1570" s="11">
        <v>35</v>
      </c>
      <c r="J1570" s="12">
        <v>1.0000000000000001E-9</v>
      </c>
      <c r="K1570" s="2">
        <v>198</v>
      </c>
      <c r="L1570" s="11"/>
      <c r="M1570" s="11">
        <f>($V$5/(Table414[[#This Row],[modified  Half Life]]*Table414[[#This Row],[Order of Magnatude]]))</f>
        <v>0</v>
      </c>
      <c r="N1570" s="11"/>
      <c r="O1570" s="11"/>
      <c r="P1570" s="11"/>
      <c r="Q1570" s="11"/>
      <c r="R1570" s="11"/>
    </row>
    <row r="1571" spans="1:18" x14ac:dyDescent="0.25">
      <c r="A1571" s="2">
        <v>74</v>
      </c>
      <c r="B1571" s="2">
        <v>116</v>
      </c>
      <c r="C1571" s="2">
        <v>190</v>
      </c>
      <c r="D1571" s="2" t="s">
        <v>3252</v>
      </c>
      <c r="E1571" s="2">
        <v>1742</v>
      </c>
      <c r="F1571" s="2" t="s">
        <v>6084</v>
      </c>
      <c r="G1571" s="2"/>
      <c r="H1571" s="2">
        <v>111</v>
      </c>
      <c r="I1571" s="11">
        <v>17</v>
      </c>
      <c r="J1571" s="12">
        <v>1.0000000000000001E-9</v>
      </c>
      <c r="K1571" s="2">
        <v>102</v>
      </c>
      <c r="L1571" s="11"/>
      <c r="M1571" s="11">
        <f>($V$5/(Table414[[#This Row],[modified  Half Life]]*Table414[[#This Row],[Order of Magnatude]]))</f>
        <v>0</v>
      </c>
      <c r="N1571" s="11"/>
      <c r="O1571" s="11"/>
      <c r="P1571" s="11"/>
      <c r="Q1571" s="11"/>
      <c r="R1571" s="11"/>
    </row>
    <row r="1572" spans="1:18" x14ac:dyDescent="0.25">
      <c r="A1572" s="2">
        <v>74</v>
      </c>
      <c r="B1572" s="2">
        <v>116</v>
      </c>
      <c r="C1572" s="2">
        <v>190</v>
      </c>
      <c r="D1572" s="2" t="s">
        <v>3252</v>
      </c>
      <c r="E1572" s="2">
        <v>1742</v>
      </c>
      <c r="F1572" s="2" t="s">
        <v>6084</v>
      </c>
      <c r="G1572" s="2"/>
      <c r="H1572" s="2">
        <v>111</v>
      </c>
      <c r="I1572" s="11">
        <v>17</v>
      </c>
      <c r="J1572" s="12">
        <v>1.0000000000000001E-9</v>
      </c>
      <c r="K1572" s="2">
        <v>694</v>
      </c>
      <c r="L1572" s="11"/>
      <c r="M1572" s="11">
        <f>($V$5/(Table414[[#This Row],[modified  Half Life]]*Table414[[#This Row],[Order of Magnatude]]))</f>
        <v>0</v>
      </c>
      <c r="N1572" s="11"/>
      <c r="O1572" s="11"/>
      <c r="P1572" s="11"/>
      <c r="Q1572" s="11"/>
      <c r="R1572" s="11"/>
    </row>
    <row r="1573" spans="1:18" x14ac:dyDescent="0.25">
      <c r="A1573" s="19">
        <v>54</v>
      </c>
      <c r="B1573" s="19">
        <v>63</v>
      </c>
      <c r="C1573" s="19">
        <v>117</v>
      </c>
      <c r="D1573" s="19" t="s">
        <v>1292</v>
      </c>
      <c r="E1573" s="2">
        <v>205.52</v>
      </c>
      <c r="F1573" s="2" t="s">
        <v>6082</v>
      </c>
      <c r="G1573" s="19"/>
      <c r="H1573" s="19">
        <v>59</v>
      </c>
      <c r="I1573" s="11">
        <v>20</v>
      </c>
      <c r="J1573" s="12">
        <v>1.0000000000000001E-9</v>
      </c>
      <c r="K1573" s="19">
        <v>24</v>
      </c>
      <c r="L1573" s="11"/>
      <c r="M1573" s="11">
        <f>($V$5/(Table414[[#This Row],[modified  Half Life]]*Table414[[#This Row],[Order of Magnatude]]))</f>
        <v>0</v>
      </c>
      <c r="N1573" s="11"/>
      <c r="O1573" s="11"/>
      <c r="P1573" s="11"/>
      <c r="Q1573" s="11"/>
      <c r="R1573" s="11"/>
    </row>
    <row r="1574" spans="1:18" x14ac:dyDescent="0.25">
      <c r="A1574" s="19">
        <v>54</v>
      </c>
      <c r="B1574" s="19">
        <v>63</v>
      </c>
      <c r="C1574" s="19">
        <v>117</v>
      </c>
      <c r="D1574" s="19" t="s">
        <v>1292</v>
      </c>
      <c r="E1574" s="2">
        <v>229.78</v>
      </c>
      <c r="F1574" s="2" t="s">
        <v>6081</v>
      </c>
      <c r="G1574" s="19"/>
      <c r="H1574" s="19">
        <v>17</v>
      </c>
      <c r="I1574" s="11">
        <v>8</v>
      </c>
      <c r="J1574" s="12">
        <v>1.0000000000000001E-9</v>
      </c>
      <c r="K1574" s="19">
        <v>205.6</v>
      </c>
      <c r="L1574" s="11">
        <v>2</v>
      </c>
      <c r="M1574" s="11">
        <f>($V$5/(Table414[[#This Row],[modified  Half Life]]*Table414[[#This Row],[Order of Magnatude]]))</f>
        <v>0</v>
      </c>
      <c r="N1574" s="11"/>
      <c r="O1574" s="11"/>
      <c r="P1574" s="11"/>
      <c r="Q1574" s="11"/>
      <c r="R1574" s="11"/>
    </row>
    <row r="1575" spans="1:18" x14ac:dyDescent="0.25">
      <c r="A1575" s="19">
        <v>54</v>
      </c>
      <c r="B1575" s="19">
        <v>65</v>
      </c>
      <c r="C1575" s="19">
        <v>119</v>
      </c>
      <c r="D1575" s="19" t="s">
        <v>1292</v>
      </c>
      <c r="E1575" s="2">
        <v>176.08</v>
      </c>
      <c r="F1575" s="2" t="s">
        <v>6072</v>
      </c>
      <c r="G1575" s="19"/>
      <c r="H1575" s="19">
        <v>20</v>
      </c>
      <c r="I1575" s="11">
        <v>4</v>
      </c>
      <c r="J1575" s="12">
        <v>1.0000000000000001E-9</v>
      </c>
      <c r="K1575" s="19">
        <v>176.05</v>
      </c>
      <c r="L1575" s="11">
        <v>5</v>
      </c>
      <c r="M1575" s="11">
        <f>($V$5/(Table414[[#This Row],[modified  Half Life]]*Table414[[#This Row],[Order of Magnatude]]))</f>
        <v>0</v>
      </c>
      <c r="N1575" s="11"/>
      <c r="O1575" s="11"/>
      <c r="P1575" s="11"/>
      <c r="Q1575" s="11"/>
      <c r="R1575" s="11"/>
    </row>
    <row r="1576" spans="1:18" x14ac:dyDescent="0.25">
      <c r="A1576" s="19">
        <v>54</v>
      </c>
      <c r="B1576" s="19">
        <v>65</v>
      </c>
      <c r="C1576" s="19">
        <v>119</v>
      </c>
      <c r="D1576" s="19" t="s">
        <v>1292</v>
      </c>
      <c r="E1576" s="2">
        <v>243.39</v>
      </c>
      <c r="F1576" s="2" t="s">
        <v>6078</v>
      </c>
      <c r="G1576" s="19"/>
      <c r="H1576" s="19">
        <v>70</v>
      </c>
      <c r="I1576" s="11"/>
      <c r="J1576" s="12">
        <v>1.0000000000000001E-9</v>
      </c>
      <c r="K1576" s="19">
        <v>246.2</v>
      </c>
      <c r="L1576" s="11">
        <v>2</v>
      </c>
      <c r="M1576" s="11">
        <f>($V$5/(Table414[[#This Row],[modified  Half Life]]*Table414[[#This Row],[Order of Magnatude]]))</f>
        <v>0</v>
      </c>
      <c r="N1576" s="11"/>
      <c r="O1576" s="11"/>
      <c r="P1576" s="11"/>
      <c r="Q1576" s="11"/>
      <c r="R1576" s="11"/>
    </row>
    <row r="1577" spans="1:18" x14ac:dyDescent="0.25">
      <c r="A1577" s="2">
        <v>54</v>
      </c>
      <c r="B1577" s="2">
        <v>65</v>
      </c>
      <c r="C1577" s="2">
        <v>119</v>
      </c>
      <c r="D1577" s="2" t="s">
        <v>1292</v>
      </c>
      <c r="E1577" s="2">
        <v>245.99</v>
      </c>
      <c r="F1577" s="2" t="s">
        <v>6078</v>
      </c>
      <c r="G1577" s="2"/>
      <c r="H1577" s="2">
        <v>27</v>
      </c>
      <c r="I1577" s="10">
        <v>5</v>
      </c>
      <c r="J1577" s="13">
        <v>1.0000000000000001E-9</v>
      </c>
      <c r="K1577" s="2">
        <v>67.3</v>
      </c>
      <c r="L1577" s="10">
        <v>1</v>
      </c>
      <c r="M1577" s="10">
        <f>($V$5/(Table414[[#This Row],[modified  Half Life]]*Table414[[#This Row],[Order of Magnatude]]))</f>
        <v>0</v>
      </c>
      <c r="N1577" s="10"/>
      <c r="O1577" s="10"/>
      <c r="P1577" s="10"/>
      <c r="Q1577" s="10"/>
      <c r="R1577" s="10"/>
    </row>
    <row r="1578" spans="1:18" x14ac:dyDescent="0.25">
      <c r="A1578" s="2">
        <v>54</v>
      </c>
      <c r="B1578" s="2">
        <v>65</v>
      </c>
      <c r="C1578" s="2">
        <v>119</v>
      </c>
      <c r="D1578" s="2" t="s">
        <v>1292</v>
      </c>
      <c r="E1578" s="2">
        <v>245.99</v>
      </c>
      <c r="F1578" s="2" t="s">
        <v>6078</v>
      </c>
      <c r="G1578" s="2"/>
      <c r="H1578" s="2">
        <v>70</v>
      </c>
      <c r="I1578" s="10"/>
      <c r="J1578" s="13">
        <v>1.0000000000000001E-9</v>
      </c>
      <c r="K1578" s="2">
        <v>76.400000000000006</v>
      </c>
      <c r="L1578" s="10">
        <v>2</v>
      </c>
      <c r="M1578" s="10">
        <f>($V$5/(Table414[[#This Row],[modified  Half Life]]*Table414[[#This Row],[Order of Magnatude]]))</f>
        <v>0</v>
      </c>
      <c r="N1578" s="10"/>
      <c r="O1578" s="10"/>
      <c r="P1578" s="10"/>
      <c r="Q1578" s="10"/>
      <c r="R1578" s="10"/>
    </row>
    <row r="1579" spans="1:18" x14ac:dyDescent="0.25">
      <c r="A1579" s="2">
        <v>54</v>
      </c>
      <c r="B1579" s="2">
        <v>67</v>
      </c>
      <c r="C1579" s="2">
        <v>121</v>
      </c>
      <c r="D1579" s="2" t="s">
        <v>1292</v>
      </c>
      <c r="E1579" s="2">
        <v>153.99</v>
      </c>
      <c r="F1579" s="2" t="s">
        <v>6078</v>
      </c>
      <c r="G1579" s="2"/>
      <c r="H1579" s="2">
        <v>80</v>
      </c>
      <c r="I1579" s="10">
        <v>15</v>
      </c>
      <c r="J1579" s="13">
        <v>1.0000000000000001E-9</v>
      </c>
      <c r="K1579" s="2">
        <v>153.9</v>
      </c>
      <c r="L1579" s="10">
        <v>2</v>
      </c>
      <c r="M1579" s="10">
        <f>($V$5/(Table414[[#This Row],[modified  Half Life]]*Table414[[#This Row],[Order of Magnatude]]))</f>
        <v>0</v>
      </c>
      <c r="N1579" s="10"/>
      <c r="O1579" s="10"/>
      <c r="P1579" s="10"/>
      <c r="Q1579" s="10"/>
      <c r="R1579" s="10"/>
    </row>
    <row r="1580" spans="1:18" x14ac:dyDescent="0.25">
      <c r="A1580" s="19">
        <v>54</v>
      </c>
      <c r="B1580" s="19">
        <v>69</v>
      </c>
      <c r="C1580" s="19">
        <v>123</v>
      </c>
      <c r="D1580" s="19" t="s">
        <v>1292</v>
      </c>
      <c r="E1580" s="2">
        <v>185.3</v>
      </c>
      <c r="F1580" s="2" t="s">
        <v>6085</v>
      </c>
      <c r="G1580" s="19"/>
      <c r="H1580" s="19">
        <v>11.8</v>
      </c>
      <c r="I1580" s="11">
        <v>14</v>
      </c>
      <c r="J1580" s="12">
        <v>1.0000000000000001E-9</v>
      </c>
      <c r="K1580" s="19">
        <v>21.1</v>
      </c>
      <c r="L1580" s="11">
        <v>2</v>
      </c>
      <c r="M1580" s="11">
        <f>($V$5/(Table414[[#This Row],[modified  Half Life]]*Table414[[#This Row],[Order of Magnatude]]))</f>
        <v>0</v>
      </c>
      <c r="N1580" s="11"/>
      <c r="O1580" s="11"/>
      <c r="P1580" s="11"/>
      <c r="Q1580" s="11"/>
      <c r="R1580" s="11"/>
    </row>
    <row r="1581" spans="1:18" x14ac:dyDescent="0.25">
      <c r="A1581" s="2">
        <v>54</v>
      </c>
      <c r="B1581" s="2">
        <v>73</v>
      </c>
      <c r="C1581" s="2">
        <v>127</v>
      </c>
      <c r="D1581" s="2" t="s">
        <v>1292</v>
      </c>
      <c r="E1581" s="2">
        <v>2730.3</v>
      </c>
      <c r="F1581" s="2" t="s">
        <v>6069</v>
      </c>
      <c r="G1581" s="2"/>
      <c r="H1581" s="2">
        <v>28</v>
      </c>
      <c r="I1581" s="10">
        <v>1</v>
      </c>
      <c r="J1581" s="13">
        <v>1.0000000000000001E-9</v>
      </c>
      <c r="K1581" s="2">
        <v>335.9</v>
      </c>
      <c r="L1581" s="10"/>
      <c r="M1581" s="10">
        <f>($V$5/(Table414[[#This Row],[modified  Half Life]]*Table414[[#This Row],[Order of Magnatude]]))</f>
        <v>0</v>
      </c>
      <c r="N1581" s="10"/>
      <c r="O1581" s="10"/>
      <c r="P1581" s="10"/>
      <c r="Q1581" s="10"/>
      <c r="R1581" s="10"/>
    </row>
    <row r="1582" spans="1:18" x14ac:dyDescent="0.25">
      <c r="A1582" s="19">
        <v>54</v>
      </c>
      <c r="B1582" s="19">
        <v>73</v>
      </c>
      <c r="C1582" s="19">
        <v>127</v>
      </c>
      <c r="D1582" s="19" t="s">
        <v>1292</v>
      </c>
      <c r="E1582" s="2">
        <v>2730.3</v>
      </c>
      <c r="F1582" s="2" t="s">
        <v>6069</v>
      </c>
      <c r="G1582" s="19"/>
      <c r="H1582" s="19">
        <v>28</v>
      </c>
      <c r="I1582" s="11">
        <v>1</v>
      </c>
      <c r="J1582" s="12">
        <v>1.0000000000000001E-9</v>
      </c>
      <c r="K1582" s="19">
        <v>486.6</v>
      </c>
      <c r="L1582" s="11"/>
      <c r="M1582" s="11">
        <f>($V$5/(Table414[[#This Row],[modified  Half Life]]*Table414[[#This Row],[Order of Magnatude]]))</f>
        <v>0</v>
      </c>
      <c r="N1582" s="11"/>
      <c r="O1582" s="11"/>
      <c r="P1582" s="11"/>
      <c r="Q1582" s="11"/>
      <c r="R1582" s="11"/>
    </row>
    <row r="1583" spans="1:18" x14ac:dyDescent="0.25">
      <c r="A1583" s="19">
        <v>54</v>
      </c>
      <c r="B1583" s="19">
        <v>73</v>
      </c>
      <c r="C1583" s="19">
        <v>127</v>
      </c>
      <c r="D1583" s="19" t="s">
        <v>1292</v>
      </c>
      <c r="E1583" s="2">
        <v>342.23</v>
      </c>
      <c r="F1583" s="2" t="s">
        <v>6066</v>
      </c>
      <c r="G1583" s="19"/>
      <c r="H1583" s="19">
        <v>36.700000000000003</v>
      </c>
      <c r="I1583" s="11">
        <v>9</v>
      </c>
      <c r="J1583" s="12">
        <v>1.0000000000000001E-9</v>
      </c>
      <c r="K1583" s="19">
        <v>217.48</v>
      </c>
      <c r="L1583" s="11">
        <v>5</v>
      </c>
      <c r="M1583" s="11">
        <f>($V$5/(Table414[[#This Row],[modified  Half Life]]*Table414[[#This Row],[Order of Magnatude]]))</f>
        <v>0</v>
      </c>
      <c r="N1583" s="11"/>
      <c r="O1583" s="11"/>
      <c r="P1583" s="11"/>
      <c r="Q1583" s="11"/>
      <c r="R1583" s="11"/>
    </row>
    <row r="1584" spans="1:18" x14ac:dyDescent="0.25">
      <c r="A1584" s="19">
        <v>54</v>
      </c>
      <c r="B1584" s="19">
        <v>73</v>
      </c>
      <c r="C1584" s="19">
        <v>127</v>
      </c>
      <c r="D1584" s="19" t="s">
        <v>1292</v>
      </c>
      <c r="E1584" s="2">
        <v>342.23</v>
      </c>
      <c r="F1584" s="2" t="s">
        <v>6066</v>
      </c>
      <c r="G1584" s="19"/>
      <c r="H1584" s="19">
        <v>36.700000000000003</v>
      </c>
      <c r="I1584" s="11">
        <v>9</v>
      </c>
      <c r="J1584" s="12">
        <v>1.0000000000000001E-9</v>
      </c>
      <c r="K1584" s="19">
        <v>45.1</v>
      </c>
      <c r="L1584" s="11">
        <v>2</v>
      </c>
      <c r="M1584" s="11">
        <f>($V$5/(Table414[[#This Row],[modified  Half Life]]*Table414[[#This Row],[Order of Magnatude]]))</f>
        <v>0</v>
      </c>
      <c r="N1584" s="11"/>
      <c r="O1584" s="11"/>
      <c r="P1584" s="11"/>
      <c r="Q1584" s="11"/>
      <c r="R1584" s="11"/>
    </row>
    <row r="1585" spans="1:18" x14ac:dyDescent="0.25">
      <c r="A1585" s="2">
        <v>54</v>
      </c>
      <c r="B1585" s="2">
        <v>74</v>
      </c>
      <c r="C1585" s="2">
        <v>128</v>
      </c>
      <c r="D1585" s="2" t="s">
        <v>1292</v>
      </c>
      <c r="E1585" s="2">
        <v>2787.2</v>
      </c>
      <c r="F1585" s="2" t="s">
        <v>6065</v>
      </c>
      <c r="G1585" s="2"/>
      <c r="H1585" s="2">
        <v>78</v>
      </c>
      <c r="I1585" s="10">
        <v>5</v>
      </c>
      <c r="J1585" s="13">
        <v>1.0000000000000001E-9</v>
      </c>
      <c r="K1585" s="2">
        <v>204.2</v>
      </c>
      <c r="L1585" s="10">
        <v>5</v>
      </c>
      <c r="M1585" s="10">
        <f>($V$5/(Table414[[#This Row],[modified  Half Life]]*Table414[[#This Row],[Order of Magnatude]]))</f>
        <v>0</v>
      </c>
      <c r="N1585" s="10"/>
      <c r="O1585" s="10"/>
      <c r="P1585" s="10"/>
      <c r="Q1585" s="10"/>
      <c r="R1585" s="10"/>
    </row>
    <row r="1586" spans="1:18" x14ac:dyDescent="0.25">
      <c r="A1586" s="19">
        <v>54</v>
      </c>
      <c r="B1586" s="19">
        <v>74</v>
      </c>
      <c r="C1586" s="19">
        <v>128</v>
      </c>
      <c r="D1586" s="19" t="s">
        <v>1292</v>
      </c>
      <c r="E1586" s="2">
        <v>2787.2</v>
      </c>
      <c r="F1586" s="2" t="s">
        <v>6065</v>
      </c>
      <c r="G1586" s="19"/>
      <c r="H1586" s="19">
        <v>78</v>
      </c>
      <c r="I1586" s="11">
        <v>5</v>
      </c>
      <c r="J1586" s="12">
        <v>1.0000000000000001E-9</v>
      </c>
      <c r="K1586" s="19">
        <v>274.39999999999998</v>
      </c>
      <c r="L1586" s="11">
        <v>4</v>
      </c>
      <c r="M1586" s="11">
        <f>($V$5/(Table414[[#This Row],[modified  Half Life]]*Table414[[#This Row],[Order of Magnatude]]))</f>
        <v>0</v>
      </c>
      <c r="N1586" s="11"/>
      <c r="O1586" s="11"/>
      <c r="P1586" s="11"/>
      <c r="Q1586" s="11"/>
      <c r="R1586" s="11"/>
    </row>
    <row r="1587" spans="1:18" x14ac:dyDescent="0.25">
      <c r="A1587" s="2">
        <v>54</v>
      </c>
      <c r="B1587" s="2">
        <v>74</v>
      </c>
      <c r="C1587" s="2">
        <v>128</v>
      </c>
      <c r="D1587" s="2" t="s">
        <v>1292</v>
      </c>
      <c r="E1587" s="2">
        <v>2787.2</v>
      </c>
      <c r="F1587" s="2" t="s">
        <v>6065</v>
      </c>
      <c r="G1587" s="2"/>
      <c r="H1587" s="2">
        <v>78</v>
      </c>
      <c r="I1587" s="10">
        <v>5</v>
      </c>
      <c r="J1587" s="13">
        <v>1.0000000000000001E-9</v>
      </c>
      <c r="K1587" s="2">
        <v>286.3</v>
      </c>
      <c r="L1587" s="10">
        <v>5</v>
      </c>
      <c r="M1587" s="10">
        <f>($V$5/(Table414[[#This Row],[modified  Half Life]]*Table414[[#This Row],[Order of Magnatude]]))</f>
        <v>0</v>
      </c>
      <c r="N1587" s="10"/>
      <c r="O1587" s="10"/>
      <c r="P1587" s="10"/>
      <c r="Q1587" s="10"/>
      <c r="R1587" s="10"/>
    </row>
    <row r="1588" spans="1:18" x14ac:dyDescent="0.25">
      <c r="A1588" s="19">
        <v>54</v>
      </c>
      <c r="B1588" s="19">
        <v>77</v>
      </c>
      <c r="C1588" s="19">
        <v>131</v>
      </c>
      <c r="D1588" s="19" t="s">
        <v>1292</v>
      </c>
      <c r="E1588" s="2">
        <v>1805.3</v>
      </c>
      <c r="F1588" s="2" t="s">
        <v>6065</v>
      </c>
      <c r="G1588" s="19"/>
      <c r="H1588" s="19">
        <v>14</v>
      </c>
      <c r="I1588" s="11">
        <v>3</v>
      </c>
      <c r="J1588" s="12">
        <v>1.0000000000000001E-9</v>
      </c>
      <c r="K1588" s="19">
        <v>189.1</v>
      </c>
      <c r="L1588" s="11">
        <v>2</v>
      </c>
      <c r="M1588" s="11">
        <f>($V$5/(Table414[[#This Row],[modified  Half Life]]*Table414[[#This Row],[Order of Magnatude]]))</f>
        <v>0</v>
      </c>
      <c r="N1588" s="11"/>
      <c r="O1588" s="11"/>
      <c r="P1588" s="11"/>
      <c r="Q1588" s="11"/>
      <c r="R1588" s="11"/>
    </row>
    <row r="1589" spans="1:18" x14ac:dyDescent="0.25">
      <c r="A1589" s="2">
        <v>54</v>
      </c>
      <c r="B1589" s="2">
        <v>77</v>
      </c>
      <c r="C1589" s="2">
        <v>131</v>
      </c>
      <c r="D1589" s="2" t="s">
        <v>1292</v>
      </c>
      <c r="E1589" s="2">
        <v>1805.3</v>
      </c>
      <c r="F1589" s="2" t="s">
        <v>6065</v>
      </c>
      <c r="G1589" s="2"/>
      <c r="H1589" s="2">
        <v>14</v>
      </c>
      <c r="I1589" s="10">
        <v>3</v>
      </c>
      <c r="J1589" s="13">
        <v>1.0000000000000001E-9</v>
      </c>
      <c r="K1589" s="2">
        <v>204.5</v>
      </c>
      <c r="L1589" s="10">
        <v>3</v>
      </c>
      <c r="M1589" s="10">
        <f>($V$5/(Table414[[#This Row],[modified  Half Life]]*Table414[[#This Row],[Order of Magnatude]]))</f>
        <v>0</v>
      </c>
      <c r="N1589" s="10"/>
      <c r="O1589" s="10"/>
      <c r="P1589" s="10"/>
      <c r="Q1589" s="10"/>
      <c r="R1589" s="10"/>
    </row>
    <row r="1590" spans="1:18" x14ac:dyDescent="0.25">
      <c r="A1590" s="19">
        <v>54</v>
      </c>
      <c r="B1590" s="19">
        <v>78</v>
      </c>
      <c r="C1590" s="19">
        <v>132</v>
      </c>
      <c r="D1590" s="19" t="s">
        <v>1292</v>
      </c>
      <c r="E1590" s="2">
        <v>2214.0100000000002</v>
      </c>
      <c r="F1590" s="2" t="s">
        <v>6082</v>
      </c>
      <c r="G1590" s="19"/>
      <c r="H1590" s="19">
        <v>87</v>
      </c>
      <c r="I1590" s="11">
        <v>3</v>
      </c>
      <c r="J1590" s="12">
        <v>1.0000000000000001E-9</v>
      </c>
      <c r="K1590" s="19">
        <v>173.7</v>
      </c>
      <c r="L1590" s="11">
        <v>1</v>
      </c>
      <c r="M1590" s="11">
        <f>($V$5/(Table414[[#This Row],[modified  Half Life]]*Table414[[#This Row],[Order of Magnatude]]))</f>
        <v>0</v>
      </c>
      <c r="N1590" s="11"/>
      <c r="O1590" s="11"/>
      <c r="P1590" s="11"/>
      <c r="Q1590" s="11"/>
      <c r="R1590" s="11"/>
    </row>
    <row r="1591" spans="1:18" x14ac:dyDescent="0.25">
      <c r="A1591" s="2">
        <v>54</v>
      </c>
      <c r="B1591" s="2">
        <v>83</v>
      </c>
      <c r="C1591" s="2">
        <v>137</v>
      </c>
      <c r="D1591" s="2" t="s">
        <v>1292</v>
      </c>
      <c r="E1591" s="2">
        <v>1935.2</v>
      </c>
      <c r="F1591" s="2" t="s">
        <v>6065</v>
      </c>
      <c r="G1591" s="2"/>
      <c r="H1591" s="2">
        <v>10.1</v>
      </c>
      <c r="I1591" s="10">
        <v>9</v>
      </c>
      <c r="J1591" s="13">
        <v>1.0000000000000001E-9</v>
      </c>
      <c r="K1591" s="2">
        <v>314.10000000000002</v>
      </c>
      <c r="L1591" s="10">
        <v>10</v>
      </c>
      <c r="M1591" s="10">
        <f>($V$5/(Table414[[#This Row],[modified  Half Life]]*Table414[[#This Row],[Order of Magnatude]]))</f>
        <v>0</v>
      </c>
      <c r="N1591" s="10"/>
      <c r="O1591" s="10"/>
      <c r="P1591" s="10"/>
      <c r="Q1591" s="10"/>
      <c r="R1591" s="10"/>
    </row>
    <row r="1592" spans="1:18" x14ac:dyDescent="0.25">
      <c r="A1592" s="19">
        <v>39</v>
      </c>
      <c r="B1592" s="19">
        <v>43</v>
      </c>
      <c r="C1592" s="19">
        <v>82</v>
      </c>
      <c r="D1592" s="19" t="s">
        <v>446</v>
      </c>
      <c r="E1592" s="2">
        <v>401.1</v>
      </c>
      <c r="F1592" s="2" t="s">
        <v>6069</v>
      </c>
      <c r="G1592" s="19"/>
      <c r="H1592" s="19">
        <v>147</v>
      </c>
      <c r="I1592" s="11">
        <v>7</v>
      </c>
      <c r="J1592" s="12">
        <v>1.0000000000000001E-9</v>
      </c>
      <c r="K1592" s="19">
        <v>106.4</v>
      </c>
      <c r="L1592" s="11">
        <v>1</v>
      </c>
      <c r="M1592" s="11">
        <f>($V$5/(Table414[[#This Row],[modified  Half Life]]*Table414[[#This Row],[Order of Magnatude]]))</f>
        <v>0</v>
      </c>
      <c r="N1592" s="11"/>
      <c r="O1592" s="11"/>
      <c r="P1592" s="11"/>
      <c r="Q1592" s="11"/>
      <c r="R1592" s="11"/>
    </row>
    <row r="1593" spans="1:18" x14ac:dyDescent="0.25">
      <c r="A1593" s="2">
        <v>39</v>
      </c>
      <c r="B1593" s="2">
        <v>43</v>
      </c>
      <c r="C1593" s="2">
        <v>82</v>
      </c>
      <c r="D1593" s="2" t="s">
        <v>446</v>
      </c>
      <c r="E1593" s="2">
        <v>401.1</v>
      </c>
      <c r="F1593" s="2" t="s">
        <v>6069</v>
      </c>
      <c r="G1593" s="2"/>
      <c r="H1593" s="2">
        <v>11</v>
      </c>
      <c r="I1593" s="10">
        <v>3</v>
      </c>
      <c r="J1593" s="13">
        <v>1.0000000000000001E-9</v>
      </c>
      <c r="K1593" s="2">
        <v>258.7</v>
      </c>
      <c r="L1593" s="10">
        <v>1</v>
      </c>
      <c r="M1593" s="10">
        <f>($V$5/(Table414[[#This Row],[modified  Half Life]]*Table414[[#This Row],[Order of Magnatude]]))</f>
        <v>0</v>
      </c>
      <c r="N1593" s="10"/>
      <c r="O1593" s="10"/>
      <c r="P1593" s="10"/>
      <c r="Q1593" s="10"/>
      <c r="R1593" s="10"/>
    </row>
    <row r="1594" spans="1:18" x14ac:dyDescent="0.25">
      <c r="A1594" s="19">
        <v>39</v>
      </c>
      <c r="B1594" s="19">
        <v>43</v>
      </c>
      <c r="C1594" s="19">
        <v>82</v>
      </c>
      <c r="D1594" s="19" t="s">
        <v>446</v>
      </c>
      <c r="E1594" s="2">
        <v>401.1</v>
      </c>
      <c r="F1594" s="2" t="s">
        <v>6069</v>
      </c>
      <c r="G1594" s="19"/>
      <c r="H1594" s="19">
        <v>11</v>
      </c>
      <c r="I1594" s="11">
        <v>3</v>
      </c>
      <c r="J1594" s="12">
        <v>1.0000000000000001E-9</v>
      </c>
      <c r="K1594" s="19">
        <v>64.3</v>
      </c>
      <c r="L1594" s="11">
        <v>3</v>
      </c>
      <c r="M1594" s="11">
        <f>($V$5/(Table414[[#This Row],[modified  Half Life]]*Table414[[#This Row],[Order of Magnatude]]))</f>
        <v>0</v>
      </c>
      <c r="N1594" s="11"/>
      <c r="O1594" s="11"/>
      <c r="P1594" s="11"/>
      <c r="Q1594" s="11"/>
      <c r="R1594" s="11"/>
    </row>
    <row r="1595" spans="1:18" x14ac:dyDescent="0.25">
      <c r="A1595" s="2">
        <v>39</v>
      </c>
      <c r="B1595" s="2">
        <v>43</v>
      </c>
      <c r="C1595" s="2">
        <v>82</v>
      </c>
      <c r="D1595" s="2" t="s">
        <v>446</v>
      </c>
      <c r="E1595" s="2">
        <v>402.63</v>
      </c>
      <c r="F1595" s="2" t="s">
        <v>6082</v>
      </c>
      <c r="G1595" s="2"/>
      <c r="H1595" s="2">
        <v>268</v>
      </c>
      <c r="I1595" s="10">
        <v>25</v>
      </c>
      <c r="J1595" s="13">
        <v>1.0000000000000001E-9</v>
      </c>
      <c r="K1595" s="2">
        <v>65.7</v>
      </c>
      <c r="L1595" s="10">
        <v>2</v>
      </c>
      <c r="M1595" s="10">
        <f>($V$5/(Table414[[#This Row],[modified  Half Life]]*Table414[[#This Row],[Order of Magnatude]]))</f>
        <v>0</v>
      </c>
      <c r="N1595" s="10"/>
      <c r="O1595" s="10"/>
      <c r="P1595" s="10"/>
      <c r="Q1595" s="10"/>
      <c r="R1595" s="10"/>
    </row>
    <row r="1596" spans="1:18" x14ac:dyDescent="0.25">
      <c r="A1596" s="19">
        <v>39</v>
      </c>
      <c r="B1596" s="19">
        <v>43</v>
      </c>
      <c r="C1596" s="19">
        <v>82</v>
      </c>
      <c r="D1596" s="19" t="s">
        <v>446</v>
      </c>
      <c r="E1596" s="2">
        <v>402.63</v>
      </c>
      <c r="F1596" s="2" t="s">
        <v>6082</v>
      </c>
      <c r="G1596" s="19"/>
      <c r="H1596" s="19">
        <v>35.299999999999997</v>
      </c>
      <c r="I1596" s="11">
        <v>21</v>
      </c>
      <c r="J1596" s="12">
        <v>1.0000000000000001E-9</v>
      </c>
      <c r="K1596" s="19">
        <v>68.2</v>
      </c>
      <c r="L1596" s="11">
        <v>3</v>
      </c>
      <c r="M1596" s="11">
        <f>($V$5/(Table414[[#This Row],[modified  Half Life]]*Table414[[#This Row],[Order of Magnatude]]))</f>
        <v>0</v>
      </c>
      <c r="N1596" s="11"/>
      <c r="O1596" s="11"/>
      <c r="P1596" s="11"/>
      <c r="Q1596" s="11"/>
      <c r="R1596" s="11"/>
    </row>
    <row r="1597" spans="1:18" x14ac:dyDescent="0.25">
      <c r="A1597" s="2">
        <v>39</v>
      </c>
      <c r="B1597" s="2">
        <v>43</v>
      </c>
      <c r="C1597" s="2">
        <v>82</v>
      </c>
      <c r="D1597" s="2" t="s">
        <v>446</v>
      </c>
      <c r="E1597" s="2">
        <v>405.76</v>
      </c>
      <c r="F1597" s="2" t="s">
        <v>6087</v>
      </c>
      <c r="G1597" s="2"/>
      <c r="H1597" s="2">
        <v>11</v>
      </c>
      <c r="I1597" s="10">
        <v>3</v>
      </c>
      <c r="J1597" s="13">
        <v>1.0000000000000001E-9</v>
      </c>
      <c r="K1597" s="2">
        <v>87.5</v>
      </c>
      <c r="L1597" s="10">
        <v>1</v>
      </c>
      <c r="M1597" s="10">
        <f>($V$5/(Table414[[#This Row],[modified  Half Life]]*Table414[[#This Row],[Order of Magnatude]]))</f>
        <v>0</v>
      </c>
      <c r="N1597" s="10"/>
      <c r="O1597" s="10"/>
      <c r="P1597" s="10"/>
      <c r="Q1597" s="10"/>
      <c r="R1597" s="10"/>
    </row>
    <row r="1598" spans="1:18" x14ac:dyDescent="0.25">
      <c r="A1598" s="19">
        <v>39</v>
      </c>
      <c r="B1598" s="19">
        <v>43</v>
      </c>
      <c r="C1598" s="19">
        <v>82</v>
      </c>
      <c r="D1598" s="19" t="s">
        <v>446</v>
      </c>
      <c r="E1598" s="2">
        <v>507.5</v>
      </c>
      <c r="F1598" s="2" t="s">
        <v>6075</v>
      </c>
      <c r="G1598" s="19"/>
      <c r="H1598" s="19">
        <v>268</v>
      </c>
      <c r="I1598" s="11">
        <v>25</v>
      </c>
      <c r="J1598" s="12">
        <v>1.0000000000000001E-9</v>
      </c>
      <c r="K1598" s="19">
        <v>88.9</v>
      </c>
      <c r="L1598" s="11">
        <v>2</v>
      </c>
      <c r="M1598" s="11">
        <f>($V$5/(Table414[[#This Row],[modified  Half Life]]*Table414[[#This Row],[Order of Magnatude]]))</f>
        <v>0</v>
      </c>
      <c r="N1598" s="11"/>
      <c r="O1598" s="11"/>
      <c r="P1598" s="11"/>
      <c r="Q1598" s="11"/>
      <c r="R1598" s="11"/>
    </row>
    <row r="1599" spans="1:18" x14ac:dyDescent="0.25">
      <c r="A1599" s="2">
        <v>39</v>
      </c>
      <c r="B1599" s="2">
        <v>45</v>
      </c>
      <c r="C1599" s="2">
        <v>84</v>
      </c>
      <c r="D1599" s="2" t="s">
        <v>446</v>
      </c>
      <c r="E1599" s="2">
        <v>112.4</v>
      </c>
      <c r="F1599" s="2" t="s">
        <v>6074</v>
      </c>
      <c r="G1599" s="2"/>
      <c r="H1599" s="2">
        <v>79</v>
      </c>
      <c r="I1599" s="10">
        <v>2</v>
      </c>
      <c r="J1599" s="13">
        <v>1.0000000000000001E-9</v>
      </c>
      <c r="K1599" s="2">
        <v>112.4</v>
      </c>
      <c r="L1599" s="10">
        <v>2</v>
      </c>
      <c r="M1599" s="10">
        <f>($V$5/(Table414[[#This Row],[modified  Half Life]]*Table414[[#This Row],[Order of Magnatude]]))</f>
        <v>0</v>
      </c>
      <c r="N1599" s="10"/>
      <c r="O1599" s="10"/>
      <c r="P1599" s="10"/>
      <c r="Q1599" s="10"/>
      <c r="R1599" s="10"/>
    </row>
    <row r="1600" spans="1:18" x14ac:dyDescent="0.25">
      <c r="A1600" s="19">
        <v>39</v>
      </c>
      <c r="B1600" s="19">
        <v>45</v>
      </c>
      <c r="C1600" s="19">
        <v>84</v>
      </c>
      <c r="D1600" s="19" t="s">
        <v>446</v>
      </c>
      <c r="E1600" s="2">
        <v>156.69999999999999</v>
      </c>
      <c r="F1600" s="2" t="s">
        <v>6077</v>
      </c>
      <c r="G1600" s="19"/>
      <c r="H1600" s="19">
        <v>14.6</v>
      </c>
      <c r="I1600" s="11">
        <v>7</v>
      </c>
      <c r="J1600" s="12">
        <v>1.0000000000000001E-9</v>
      </c>
      <c r="K1600" s="19">
        <v>156.69999999999999</v>
      </c>
      <c r="L1600" s="11">
        <v>1</v>
      </c>
      <c r="M1600" s="11">
        <f>($V$5/(Table414[[#This Row],[modified  Half Life]]*Table414[[#This Row],[Order of Magnatude]]))</f>
        <v>0</v>
      </c>
      <c r="N1600" s="11"/>
      <c r="O1600" s="11"/>
      <c r="P1600" s="11"/>
      <c r="Q1600" s="11"/>
      <c r="R1600" s="11"/>
    </row>
    <row r="1601" spans="1:18" x14ac:dyDescent="0.25">
      <c r="A1601" s="2">
        <v>39</v>
      </c>
      <c r="B1601" s="2">
        <v>45</v>
      </c>
      <c r="C1601" s="2">
        <v>84</v>
      </c>
      <c r="D1601" s="2" t="s">
        <v>446</v>
      </c>
      <c r="E1601" s="2">
        <v>162.88</v>
      </c>
      <c r="F1601" s="2" t="s">
        <v>6069</v>
      </c>
      <c r="G1601" s="2"/>
      <c r="H1601" s="2">
        <v>32</v>
      </c>
      <c r="I1601" s="10">
        <v>4</v>
      </c>
      <c r="J1601" s="13">
        <v>1.0000000000000001E-9</v>
      </c>
      <c r="K1601" s="2">
        <v>162.9</v>
      </c>
      <c r="L1601" s="10">
        <v>1</v>
      </c>
      <c r="M1601" s="10">
        <f>($V$5/(Table414[[#This Row],[modified  Half Life]]*Table414[[#This Row],[Order of Magnatude]]))</f>
        <v>0</v>
      </c>
      <c r="N1601" s="10"/>
      <c r="O1601" s="10"/>
      <c r="P1601" s="10"/>
      <c r="Q1601" s="10"/>
      <c r="R1601" s="10"/>
    </row>
    <row r="1602" spans="1:18" x14ac:dyDescent="0.25">
      <c r="A1602" s="2">
        <v>39</v>
      </c>
      <c r="B1602" s="2">
        <v>45</v>
      </c>
      <c r="C1602" s="2">
        <v>84</v>
      </c>
      <c r="D1602" s="2" t="s">
        <v>446</v>
      </c>
      <c r="E1602" s="2">
        <v>210.42</v>
      </c>
      <c r="F1602" s="2" t="s">
        <v>6085</v>
      </c>
      <c r="G1602" s="2"/>
      <c r="H1602" s="2">
        <v>18.7</v>
      </c>
      <c r="I1602" s="10">
        <v>21</v>
      </c>
      <c r="J1602" s="13">
        <v>1.0000000000000001E-9</v>
      </c>
      <c r="K1602" s="2">
        <v>216.1</v>
      </c>
      <c r="L1602" s="10">
        <v>1</v>
      </c>
      <c r="M1602" s="10">
        <f>($V$5/(Table414[[#This Row],[modified  Half Life]]*Table414[[#This Row],[Order of Magnatude]]))</f>
        <v>0</v>
      </c>
      <c r="N1602" s="10"/>
      <c r="O1602" s="10"/>
      <c r="P1602" s="10"/>
      <c r="Q1602" s="10"/>
      <c r="R1602" s="10"/>
    </row>
    <row r="1603" spans="1:18" x14ac:dyDescent="0.25">
      <c r="A1603" s="2">
        <v>39</v>
      </c>
      <c r="B1603" s="2">
        <v>45</v>
      </c>
      <c r="C1603" s="2">
        <v>84</v>
      </c>
      <c r="D1603" s="2" t="s">
        <v>446</v>
      </c>
      <c r="E1603" s="2">
        <v>210.42</v>
      </c>
      <c r="F1603" s="2" t="s">
        <v>6085</v>
      </c>
      <c r="G1603" s="2"/>
      <c r="H1603" s="2">
        <v>292</v>
      </c>
      <c r="I1603" s="10">
        <v>10</v>
      </c>
      <c r="J1603" s="13">
        <v>1.0000000000000001E-9</v>
      </c>
      <c r="K1603" s="2">
        <v>61.7</v>
      </c>
      <c r="L1603" s="10">
        <v>2</v>
      </c>
      <c r="M1603" s="10">
        <f>($V$5/(Table414[[#This Row],[modified  Half Life]]*Table414[[#This Row],[Order of Magnatude]]))</f>
        <v>0</v>
      </c>
      <c r="N1603" s="10"/>
      <c r="O1603" s="10"/>
      <c r="P1603" s="10"/>
      <c r="Q1603" s="10"/>
      <c r="R1603" s="10"/>
    </row>
    <row r="1604" spans="1:18" x14ac:dyDescent="0.25">
      <c r="A1604" s="19">
        <v>39</v>
      </c>
      <c r="B1604" s="19">
        <v>45</v>
      </c>
      <c r="C1604" s="19">
        <v>84</v>
      </c>
      <c r="D1604" s="19" t="s">
        <v>446</v>
      </c>
      <c r="E1604" s="2">
        <v>210.42</v>
      </c>
      <c r="F1604" s="2" t="s">
        <v>6085</v>
      </c>
      <c r="G1604" s="19"/>
      <c r="H1604" s="19">
        <v>292</v>
      </c>
      <c r="I1604" s="11">
        <v>10</v>
      </c>
      <c r="J1604" s="12">
        <v>1.0000000000000001E-9</v>
      </c>
      <c r="K1604" s="19">
        <v>80</v>
      </c>
      <c r="L1604" s="11">
        <v>2</v>
      </c>
      <c r="M1604" s="11">
        <f>($V$5/(Table414[[#This Row],[modified  Half Life]]*Table414[[#This Row],[Order of Magnatude]]))</f>
        <v>0</v>
      </c>
      <c r="N1604" s="11"/>
      <c r="O1604" s="11"/>
      <c r="P1604" s="11"/>
      <c r="Q1604" s="11"/>
      <c r="R1604" s="11"/>
    </row>
    <row r="1605" spans="1:18" x14ac:dyDescent="0.25">
      <c r="A1605" s="2">
        <v>39</v>
      </c>
      <c r="B1605" s="2">
        <v>45</v>
      </c>
      <c r="C1605" s="2">
        <v>84</v>
      </c>
      <c r="D1605" s="2" t="s">
        <v>446</v>
      </c>
      <c r="E1605" s="2">
        <v>216.11</v>
      </c>
      <c r="F1605" s="2" t="s">
        <v>6077</v>
      </c>
      <c r="G1605" s="2"/>
      <c r="H1605" s="2">
        <v>292</v>
      </c>
      <c r="I1605" s="10">
        <v>10</v>
      </c>
      <c r="J1605" s="13">
        <v>1.0000000000000001E-9</v>
      </c>
      <c r="K1605" s="2">
        <v>98.1</v>
      </c>
      <c r="L1605" s="10">
        <v>2</v>
      </c>
      <c r="M1605" s="10">
        <f>($V$5/(Table414[[#This Row],[modified  Half Life]]*Table414[[#This Row],[Order of Magnatude]]))</f>
        <v>0</v>
      </c>
      <c r="N1605" s="10"/>
      <c r="O1605" s="10"/>
      <c r="P1605" s="10"/>
      <c r="Q1605" s="10"/>
      <c r="R1605" s="10"/>
    </row>
    <row r="1606" spans="1:18" x14ac:dyDescent="0.25">
      <c r="A1606" s="2">
        <v>39</v>
      </c>
      <c r="B1606" s="2">
        <v>46</v>
      </c>
      <c r="C1606" s="2">
        <v>85</v>
      </c>
      <c r="D1606" s="2" t="s">
        <v>446</v>
      </c>
      <c r="E1606" s="2">
        <v>266.18</v>
      </c>
      <c r="F1606" s="2" t="s">
        <v>6069</v>
      </c>
      <c r="G1606" s="2"/>
      <c r="H1606" s="2">
        <v>178</v>
      </c>
      <c r="I1606" s="10">
        <v>7</v>
      </c>
      <c r="J1606" s="13">
        <v>1.0000000000000001E-9</v>
      </c>
      <c r="K1606" s="2">
        <v>266.2</v>
      </c>
      <c r="L1606" s="10">
        <v>1</v>
      </c>
      <c r="M1606" s="10">
        <f>($V$5/(Table414[[#This Row],[modified  Half Life]]*Table414[[#This Row],[Order of Magnatude]]))</f>
        <v>0</v>
      </c>
      <c r="N1606" s="10"/>
      <c r="O1606" s="10"/>
      <c r="P1606" s="10"/>
      <c r="Q1606" s="10"/>
      <c r="R1606" s="10"/>
    </row>
    <row r="1607" spans="1:18" x14ac:dyDescent="0.25">
      <c r="A1607" s="2">
        <v>39</v>
      </c>
      <c r="B1607" s="2">
        <v>47</v>
      </c>
      <c r="C1607" s="2">
        <v>86</v>
      </c>
      <c r="D1607" s="2" t="s">
        <v>446</v>
      </c>
      <c r="E1607" s="2">
        <v>208.04</v>
      </c>
      <c r="F1607" s="2" t="s">
        <v>6070</v>
      </c>
      <c r="G1607" s="2"/>
      <c r="H1607" s="2">
        <v>70</v>
      </c>
      <c r="I1607" s="10">
        <v>7</v>
      </c>
      <c r="J1607" s="13">
        <v>1.0000000000000001E-9</v>
      </c>
      <c r="K1607" s="2">
        <v>208.06</v>
      </c>
      <c r="L1607" s="10">
        <v>7</v>
      </c>
      <c r="M1607" s="10">
        <f>($V$5/(Table414[[#This Row],[modified  Half Life]]*Table414[[#This Row],[Order of Magnatude]]))</f>
        <v>0</v>
      </c>
      <c r="N1607" s="10"/>
      <c r="O1607" s="10"/>
      <c r="P1607" s="10"/>
      <c r="Q1607" s="10"/>
      <c r="R1607" s="10"/>
    </row>
    <row r="1608" spans="1:18" x14ac:dyDescent="0.25">
      <c r="A1608" s="19">
        <v>39</v>
      </c>
      <c r="B1608" s="19">
        <v>47</v>
      </c>
      <c r="C1608" s="19">
        <v>86</v>
      </c>
      <c r="D1608" s="19" t="s">
        <v>446</v>
      </c>
      <c r="E1608" s="2">
        <v>242.8</v>
      </c>
      <c r="F1608" s="2" t="s">
        <v>6069</v>
      </c>
      <c r="G1608" s="19"/>
      <c r="H1608" s="19">
        <v>28.6</v>
      </c>
      <c r="I1608" s="11">
        <v>21</v>
      </c>
      <c r="J1608" s="12">
        <v>1.0000000000000001E-9</v>
      </c>
      <c r="K1608" s="19">
        <v>242.8</v>
      </c>
      <c r="L1608" s="11">
        <v>10</v>
      </c>
      <c r="M1608" s="11">
        <f>($V$5/(Table414[[#This Row],[modified  Half Life]]*Table414[[#This Row],[Order of Magnatude]]))</f>
        <v>0</v>
      </c>
      <c r="N1608" s="11"/>
      <c r="O1608" s="11"/>
      <c r="P1608" s="11"/>
      <c r="Q1608" s="11"/>
      <c r="R1608" s="11"/>
    </row>
    <row r="1609" spans="1:18" x14ac:dyDescent="0.25">
      <c r="A1609" s="19">
        <v>39</v>
      </c>
      <c r="B1609" s="19">
        <v>47</v>
      </c>
      <c r="C1609" s="19">
        <v>86</v>
      </c>
      <c r="D1609" s="19" t="s">
        <v>446</v>
      </c>
      <c r="E1609" s="2">
        <v>302.18</v>
      </c>
      <c r="F1609" s="2" t="s">
        <v>6077</v>
      </c>
      <c r="G1609" s="19"/>
      <c r="H1609" s="19">
        <v>127</v>
      </c>
      <c r="I1609" s="11">
        <v>14</v>
      </c>
      <c r="J1609" s="12">
        <v>1.0000000000000001E-9</v>
      </c>
      <c r="K1609" s="19">
        <v>84</v>
      </c>
      <c r="L1609" s="11">
        <v>1</v>
      </c>
      <c r="M1609" s="11">
        <f>($V$5/(Table414[[#This Row],[modified  Half Life]]*Table414[[#This Row],[Order of Magnatude]]))</f>
        <v>0</v>
      </c>
      <c r="N1609" s="11"/>
      <c r="O1609" s="11"/>
      <c r="P1609" s="11"/>
      <c r="Q1609" s="11"/>
      <c r="R1609" s="11"/>
    </row>
    <row r="1610" spans="1:18" x14ac:dyDescent="0.25">
      <c r="A1610" s="2">
        <v>39</v>
      </c>
      <c r="B1610" s="2">
        <v>47</v>
      </c>
      <c r="C1610" s="2">
        <v>86</v>
      </c>
      <c r="D1610" s="2" t="s">
        <v>446</v>
      </c>
      <c r="E1610" s="2">
        <v>302.18</v>
      </c>
      <c r="F1610" s="2" t="s">
        <v>6077</v>
      </c>
      <c r="G1610" s="2"/>
      <c r="H1610" s="2">
        <v>127</v>
      </c>
      <c r="I1610" s="10">
        <v>14</v>
      </c>
      <c r="J1610" s="13">
        <v>1.0000000000000001E-9</v>
      </c>
      <c r="K1610" s="2">
        <v>94.11</v>
      </c>
      <c r="L1610" s="10">
        <v>7</v>
      </c>
      <c r="M1610" s="10">
        <f>($V$5/(Table414[[#This Row],[modified  Half Life]]*Table414[[#This Row],[Order of Magnatude]]))</f>
        <v>0</v>
      </c>
      <c r="N1610" s="10"/>
      <c r="O1610" s="10"/>
      <c r="P1610" s="10"/>
      <c r="Q1610" s="10"/>
      <c r="R1610" s="10"/>
    </row>
    <row r="1611" spans="1:18" x14ac:dyDescent="0.25">
      <c r="A1611" s="19">
        <v>39</v>
      </c>
      <c r="B1611" s="19">
        <v>56</v>
      </c>
      <c r="C1611" s="19">
        <v>95</v>
      </c>
      <c r="D1611" s="19" t="s">
        <v>446</v>
      </c>
      <c r="E1611" s="2">
        <v>1087.5999999999999</v>
      </c>
      <c r="F1611" s="2" t="s">
        <v>6071</v>
      </c>
      <c r="G1611" s="19"/>
      <c r="H1611" s="19">
        <v>65</v>
      </c>
      <c r="I1611" s="11">
        <v>4</v>
      </c>
      <c r="J1611" s="12">
        <v>1.0000000000000001E-9</v>
      </c>
      <c r="K1611" s="19">
        <v>101.2</v>
      </c>
      <c r="L1611" s="11"/>
      <c r="M1611" s="11">
        <f>($V$5/(Table414[[#This Row],[modified  Half Life]]*Table414[[#This Row],[Order of Magnatude]]))</f>
        <v>0</v>
      </c>
      <c r="N1611" s="11"/>
      <c r="O1611" s="11"/>
      <c r="P1611" s="11"/>
      <c r="Q1611" s="11"/>
      <c r="R1611" s="11"/>
    </row>
    <row r="1612" spans="1:18" x14ac:dyDescent="0.25">
      <c r="A1612" s="2">
        <v>39</v>
      </c>
      <c r="B1612" s="2">
        <v>56</v>
      </c>
      <c r="C1612" s="2">
        <v>95</v>
      </c>
      <c r="D1612" s="2" t="s">
        <v>446</v>
      </c>
      <c r="E1612" s="2">
        <v>1087.5999999999999</v>
      </c>
      <c r="F1612" s="2" t="s">
        <v>6071</v>
      </c>
      <c r="G1612" s="2"/>
      <c r="H1612" s="2">
        <v>65</v>
      </c>
      <c r="I1612" s="10">
        <v>4</v>
      </c>
      <c r="J1612" s="13">
        <v>1.0000000000000001E-9</v>
      </c>
      <c r="K1612" s="2">
        <v>120.6</v>
      </c>
      <c r="L1612" s="10"/>
      <c r="M1612" s="10">
        <f>($V$5/(Table414[[#This Row],[modified  Half Life]]*Table414[[#This Row],[Order of Magnatude]]))</f>
        <v>0</v>
      </c>
      <c r="N1612" s="10"/>
      <c r="O1612" s="10"/>
      <c r="P1612" s="10"/>
      <c r="Q1612" s="10"/>
      <c r="R1612" s="10"/>
    </row>
    <row r="1613" spans="1:18" x14ac:dyDescent="0.25">
      <c r="A1613" s="19">
        <v>39</v>
      </c>
      <c r="B1613" s="19">
        <v>56</v>
      </c>
      <c r="C1613" s="19">
        <v>95</v>
      </c>
      <c r="D1613" s="19" t="s">
        <v>446</v>
      </c>
      <c r="E1613" s="2">
        <v>5022.2</v>
      </c>
      <c r="F1613" s="2" t="s">
        <v>6088</v>
      </c>
      <c r="G1613" s="19"/>
      <c r="H1613" s="19">
        <v>65</v>
      </c>
      <c r="I1613" s="11">
        <v>4</v>
      </c>
      <c r="J1613" s="12">
        <v>1.0000000000000001E-9</v>
      </c>
      <c r="K1613" s="19">
        <v>682.3</v>
      </c>
      <c r="L1613" s="11"/>
      <c r="M1613" s="11">
        <f>($V$5/(Table414[[#This Row],[modified  Half Life]]*Table414[[#This Row],[Order of Magnatude]]))</f>
        <v>0</v>
      </c>
      <c r="N1613" s="11"/>
      <c r="O1613" s="11"/>
      <c r="P1613" s="11"/>
      <c r="Q1613" s="11"/>
      <c r="R1613" s="11"/>
    </row>
    <row r="1614" spans="1:18" x14ac:dyDescent="0.25">
      <c r="A1614" s="19">
        <v>39</v>
      </c>
      <c r="B1614" s="19">
        <v>56</v>
      </c>
      <c r="C1614" s="19">
        <v>95</v>
      </c>
      <c r="D1614" s="19" t="s">
        <v>446</v>
      </c>
      <c r="E1614" s="2">
        <v>5022.2</v>
      </c>
      <c r="F1614" s="2" t="s">
        <v>6088</v>
      </c>
      <c r="G1614" s="19"/>
      <c r="H1614" s="19">
        <v>16</v>
      </c>
      <c r="I1614" s="11">
        <v>3</v>
      </c>
      <c r="J1614" s="12">
        <v>1.0000000000000001E-9</v>
      </c>
      <c r="K1614" s="19">
        <v>969.1</v>
      </c>
      <c r="L1614" s="11"/>
      <c r="M1614" s="11">
        <f>($V$5/(Table414[[#This Row],[modified  Half Life]]*Table414[[#This Row],[Order of Magnatude]]))</f>
        <v>0</v>
      </c>
      <c r="N1614" s="11"/>
      <c r="O1614" s="11"/>
      <c r="P1614" s="11"/>
      <c r="Q1614" s="11"/>
      <c r="R1614" s="11"/>
    </row>
    <row r="1615" spans="1:18" x14ac:dyDescent="0.25">
      <c r="A1615" s="2">
        <v>39</v>
      </c>
      <c r="B1615" s="2">
        <v>56</v>
      </c>
      <c r="C1615" s="2">
        <v>95</v>
      </c>
      <c r="D1615" s="2" t="s">
        <v>446</v>
      </c>
      <c r="E1615" s="2">
        <v>5022.2</v>
      </c>
      <c r="F1615" s="2" t="s">
        <v>6088</v>
      </c>
      <c r="G1615" s="2"/>
      <c r="H1615" s="2">
        <v>65</v>
      </c>
      <c r="I1615" s="10">
        <v>4</v>
      </c>
      <c r="J1615" s="13">
        <v>1.0000000000000001E-9</v>
      </c>
      <c r="K1615" s="2">
        <v>1246.3</v>
      </c>
      <c r="L1615" s="10"/>
      <c r="M1615" s="10">
        <f>($V$5/(Table414[[#This Row],[modified  Half Life]]*Table414[[#This Row],[Order of Magnatude]]))</f>
        <v>0</v>
      </c>
      <c r="N1615" s="10"/>
      <c r="O1615" s="10"/>
      <c r="P1615" s="10"/>
      <c r="Q1615" s="10"/>
      <c r="R1615" s="10"/>
    </row>
    <row r="1616" spans="1:18" x14ac:dyDescent="0.25">
      <c r="A1616" s="19">
        <v>39</v>
      </c>
      <c r="B1616" s="19">
        <v>57</v>
      </c>
      <c r="C1616" s="19">
        <v>96</v>
      </c>
      <c r="D1616" s="19" t="s">
        <v>446</v>
      </c>
      <c r="E1616" s="2">
        <v>1655.1</v>
      </c>
      <c r="F1616" s="2" t="s">
        <v>6068</v>
      </c>
      <c r="G1616" s="19"/>
      <c r="H1616" s="19">
        <v>181</v>
      </c>
      <c r="I1616" s="11">
        <v>9</v>
      </c>
      <c r="J1616" s="12">
        <v>1.0000000000000001E-9</v>
      </c>
      <c r="K1616" s="19">
        <v>11.2</v>
      </c>
      <c r="L1616" s="11"/>
      <c r="M1616" s="11">
        <f>($V$5/(Table414[[#This Row],[modified  Half Life]]*Table414[[#This Row],[Order of Magnatude]]))</f>
        <v>0</v>
      </c>
      <c r="N1616" s="11"/>
      <c r="O1616" s="11"/>
      <c r="P1616" s="11"/>
      <c r="Q1616" s="11"/>
      <c r="R1616" s="11"/>
    </row>
    <row r="1617" spans="1:18" x14ac:dyDescent="0.25">
      <c r="A1617" s="2">
        <v>39</v>
      </c>
      <c r="B1617" s="2">
        <v>57</v>
      </c>
      <c r="C1617" s="2">
        <v>96</v>
      </c>
      <c r="D1617" s="2" t="s">
        <v>446</v>
      </c>
      <c r="E1617" s="2">
        <v>1655.1</v>
      </c>
      <c r="F1617" s="2" t="s">
        <v>6068</v>
      </c>
      <c r="G1617" s="2"/>
      <c r="H1617" s="2">
        <v>181</v>
      </c>
      <c r="I1617" s="10">
        <v>9</v>
      </c>
      <c r="J1617" s="13">
        <v>1.0000000000000001E-9</v>
      </c>
      <c r="K1617" s="2">
        <v>114.6</v>
      </c>
      <c r="L1617" s="10">
        <v>3</v>
      </c>
      <c r="M1617" s="10">
        <f>($V$5/(Table414[[#This Row],[modified  Half Life]]*Table414[[#This Row],[Order of Magnatude]]))</f>
        <v>0</v>
      </c>
      <c r="N1617" s="10"/>
      <c r="O1617" s="10"/>
      <c r="P1617" s="10"/>
      <c r="Q1617" s="10"/>
      <c r="R1617" s="10"/>
    </row>
    <row r="1618" spans="1:18" x14ac:dyDescent="0.25">
      <c r="A1618" s="19">
        <v>39</v>
      </c>
      <c r="B1618" s="19">
        <v>57</v>
      </c>
      <c r="C1618" s="19">
        <v>96</v>
      </c>
      <c r="D1618" s="19" t="s">
        <v>446</v>
      </c>
      <c r="E1618" s="2">
        <v>1655.1</v>
      </c>
      <c r="F1618" s="2" t="s">
        <v>6068</v>
      </c>
      <c r="G1618" s="19"/>
      <c r="H1618" s="19">
        <v>181</v>
      </c>
      <c r="I1618" s="11">
        <v>9</v>
      </c>
      <c r="J1618" s="12">
        <v>1.0000000000000001E-9</v>
      </c>
      <c r="K1618" s="19">
        <v>472.2</v>
      </c>
      <c r="L1618" s="11">
        <v>3</v>
      </c>
      <c r="M1618" s="11">
        <f>($V$5/(Table414[[#This Row],[modified  Half Life]]*Table414[[#This Row],[Order of Magnatude]]))</f>
        <v>0</v>
      </c>
      <c r="N1618" s="11"/>
      <c r="O1618" s="11"/>
      <c r="P1618" s="11"/>
      <c r="Q1618" s="11"/>
      <c r="R1618" s="11"/>
    </row>
    <row r="1619" spans="1:18" x14ac:dyDescent="0.25">
      <c r="A1619" s="2">
        <v>39</v>
      </c>
      <c r="B1619" s="2">
        <v>59</v>
      </c>
      <c r="C1619" s="2">
        <v>98</v>
      </c>
      <c r="D1619" s="2" t="s">
        <v>446</v>
      </c>
      <c r="E1619" s="2">
        <v>374.97</v>
      </c>
      <c r="F1619" s="2" t="s">
        <v>6077</v>
      </c>
      <c r="G1619" s="2"/>
      <c r="H1619" s="2">
        <v>35.200000000000003</v>
      </c>
      <c r="I1619" s="10">
        <v>5</v>
      </c>
      <c r="J1619" s="13">
        <v>1.0000000000000001E-9</v>
      </c>
      <c r="K1619" s="2">
        <v>204.3</v>
      </c>
      <c r="L1619" s="10">
        <v>1</v>
      </c>
      <c r="M1619" s="10">
        <f>($V$5/(Table414[[#This Row],[modified  Half Life]]*Table414[[#This Row],[Order of Magnatude]]))</f>
        <v>0</v>
      </c>
      <c r="N1619" s="10"/>
      <c r="O1619" s="10"/>
      <c r="P1619" s="10"/>
      <c r="Q1619" s="10"/>
      <c r="R1619" s="10"/>
    </row>
    <row r="1620" spans="1:18" x14ac:dyDescent="0.25">
      <c r="A1620" s="2">
        <v>70</v>
      </c>
      <c r="B1620" s="2">
        <v>84</v>
      </c>
      <c r="C1620" s="2">
        <v>154</v>
      </c>
      <c r="D1620" s="2" t="s">
        <v>2695</v>
      </c>
      <c r="E1620" s="2">
        <v>4479.1000000000004</v>
      </c>
      <c r="F1620" s="2"/>
      <c r="G1620" s="2"/>
      <c r="H1620" s="2">
        <v>18.600000000000001</v>
      </c>
      <c r="I1620" s="10">
        <v>15</v>
      </c>
      <c r="J1620" s="13">
        <v>1.0000000000000001E-9</v>
      </c>
      <c r="K1620" s="2">
        <v>160.30000000000001</v>
      </c>
      <c r="L1620" s="10"/>
      <c r="M1620" s="10">
        <f>($V$5/(Table414[[#This Row],[modified  Half Life]]*Table414[[#This Row],[Order of Magnatude]]))</f>
        <v>0</v>
      </c>
      <c r="N1620" s="10"/>
      <c r="O1620" s="10"/>
      <c r="P1620" s="10"/>
      <c r="Q1620" s="10"/>
      <c r="R1620" s="10"/>
    </row>
    <row r="1621" spans="1:18" x14ac:dyDescent="0.25">
      <c r="A1621" s="19">
        <v>70</v>
      </c>
      <c r="B1621" s="19">
        <v>84</v>
      </c>
      <c r="C1621" s="19">
        <v>154</v>
      </c>
      <c r="D1621" s="19" t="s">
        <v>2695</v>
      </c>
      <c r="E1621" s="2">
        <v>2046.2</v>
      </c>
      <c r="F1621" s="2" t="s">
        <v>6066</v>
      </c>
      <c r="G1621" s="19"/>
      <c r="H1621" s="19">
        <v>28</v>
      </c>
      <c r="I1621" s="11">
        <v>2</v>
      </c>
      <c r="J1621" s="12">
        <v>1.0000000000000001E-9</v>
      </c>
      <c r="K1621" s="19">
        <v>96.6</v>
      </c>
      <c r="L1621" s="11">
        <v>2</v>
      </c>
      <c r="M1621" s="11">
        <f>($V$5/(Table414[[#This Row],[modified  Half Life]]*Table414[[#This Row],[Order of Magnatude]]))</f>
        <v>0</v>
      </c>
      <c r="N1621" s="11"/>
      <c r="O1621" s="11"/>
      <c r="P1621" s="11"/>
      <c r="Q1621" s="11"/>
      <c r="R1621" s="11"/>
    </row>
    <row r="1622" spans="1:18" x14ac:dyDescent="0.25">
      <c r="A1622" s="19">
        <v>70</v>
      </c>
      <c r="B1622" s="19">
        <v>87</v>
      </c>
      <c r="C1622" s="19">
        <v>157</v>
      </c>
      <c r="D1622" s="19" t="s">
        <v>2695</v>
      </c>
      <c r="E1622" s="2">
        <v>528.79999999999995</v>
      </c>
      <c r="F1622" s="2" t="s">
        <v>6065</v>
      </c>
      <c r="G1622" s="19"/>
      <c r="H1622" s="19">
        <v>45</v>
      </c>
      <c r="I1622" s="11"/>
      <c r="J1622" s="12">
        <v>1.0000000000000001E-9</v>
      </c>
      <c r="K1622" s="19">
        <v>-34.4</v>
      </c>
      <c r="L1622" s="11"/>
      <c r="M1622" s="11">
        <f>($V$5/(Table414[[#This Row],[modified  Half Life]]*Table414[[#This Row],[Order of Magnatude]]))</f>
        <v>0</v>
      </c>
      <c r="N1622" s="11"/>
      <c r="O1622" s="11"/>
      <c r="P1622" s="11"/>
      <c r="Q1622" s="11"/>
      <c r="R1622" s="11"/>
    </row>
    <row r="1623" spans="1:18" x14ac:dyDescent="0.25">
      <c r="A1623" s="19">
        <v>70</v>
      </c>
      <c r="B1623" s="19">
        <v>87</v>
      </c>
      <c r="C1623" s="19">
        <v>157</v>
      </c>
      <c r="D1623" s="19" t="s">
        <v>2695</v>
      </c>
      <c r="E1623" s="2">
        <v>528.79999999999995</v>
      </c>
      <c r="F1623" s="2" t="s">
        <v>6065</v>
      </c>
      <c r="G1623" s="19"/>
      <c r="H1623" s="19">
        <v>45</v>
      </c>
      <c r="I1623" s="11"/>
      <c r="J1623" s="12">
        <v>1.0000000000000001E-9</v>
      </c>
      <c r="K1623" s="19">
        <v>323.3</v>
      </c>
      <c r="L1623" s="11">
        <v>3</v>
      </c>
      <c r="M1623" s="11">
        <f>($V$5/(Table414[[#This Row],[modified  Half Life]]*Table414[[#This Row],[Order of Magnatude]]))</f>
        <v>0</v>
      </c>
      <c r="N1623" s="11"/>
      <c r="O1623" s="11"/>
      <c r="P1623" s="11"/>
      <c r="Q1623" s="11"/>
      <c r="R1623" s="11"/>
    </row>
    <row r="1624" spans="1:18" x14ac:dyDescent="0.25">
      <c r="A1624" s="2">
        <v>70</v>
      </c>
      <c r="B1624" s="2">
        <v>93</v>
      </c>
      <c r="C1624" s="2">
        <v>163</v>
      </c>
      <c r="D1624" s="2" t="s">
        <v>2695</v>
      </c>
      <c r="E1624" s="2">
        <v>58.1</v>
      </c>
      <c r="F1624" s="2"/>
      <c r="G1624" s="2"/>
      <c r="H1624" s="2">
        <v>10</v>
      </c>
      <c r="I1624" s="11"/>
      <c r="J1624" s="12">
        <v>1.0000000000000001E-9</v>
      </c>
      <c r="K1624" s="2">
        <v>4.2</v>
      </c>
      <c r="L1624" s="11"/>
      <c r="M1624" s="11">
        <f>($V$5/(Table414[[#This Row],[modified  Half Life]]*Table414[[#This Row],[Order of Magnatude]]))</f>
        <v>0</v>
      </c>
      <c r="N1624" s="11"/>
      <c r="O1624" s="11"/>
      <c r="P1624" s="11"/>
      <c r="Q1624" s="11"/>
      <c r="R1624" s="11"/>
    </row>
    <row r="1625" spans="1:18" x14ac:dyDescent="0.25">
      <c r="A1625" s="2">
        <v>70</v>
      </c>
      <c r="B1625" s="2">
        <v>93</v>
      </c>
      <c r="C1625" s="2">
        <v>163</v>
      </c>
      <c r="D1625" s="2" t="s">
        <v>2695</v>
      </c>
      <c r="E1625" s="2">
        <v>58.1</v>
      </c>
      <c r="F1625" s="2"/>
      <c r="G1625" s="2"/>
      <c r="H1625" s="2">
        <v>10</v>
      </c>
      <c r="I1625" s="11"/>
      <c r="J1625" s="12">
        <v>1.0000000000000001E-9</v>
      </c>
      <c r="K1625" s="2">
        <v>58</v>
      </c>
      <c r="L1625" s="11"/>
      <c r="M1625" s="11">
        <f>($V$5/(Table414[[#This Row],[modified  Half Life]]*Table414[[#This Row],[Order of Magnatude]]))</f>
        <v>0</v>
      </c>
      <c r="N1625" s="11"/>
      <c r="O1625" s="11"/>
      <c r="P1625" s="11"/>
      <c r="Q1625" s="11"/>
      <c r="R1625" s="11"/>
    </row>
    <row r="1626" spans="1:18" x14ac:dyDescent="0.25">
      <c r="A1626" s="2">
        <v>70</v>
      </c>
      <c r="B1626" s="2">
        <v>93</v>
      </c>
      <c r="C1626" s="2">
        <v>163</v>
      </c>
      <c r="D1626" s="2" t="s">
        <v>2695</v>
      </c>
      <c r="E1626" s="2">
        <v>124</v>
      </c>
      <c r="F1626" s="2" t="s">
        <v>6065</v>
      </c>
      <c r="G1626" s="2"/>
      <c r="H1626" s="2">
        <v>10</v>
      </c>
      <c r="I1626" s="11"/>
      <c r="J1626" s="12">
        <v>1.0000000000000001E-9</v>
      </c>
      <c r="K1626" s="2">
        <v>41</v>
      </c>
      <c r="L1626" s="11"/>
      <c r="M1626" s="11">
        <f>($V$5/(Table414[[#This Row],[modified  Half Life]]*Table414[[#This Row],[Order of Magnatude]]))</f>
        <v>0</v>
      </c>
      <c r="N1626" s="11"/>
      <c r="O1626" s="11"/>
      <c r="P1626" s="11"/>
      <c r="Q1626" s="11"/>
      <c r="R1626" s="11"/>
    </row>
    <row r="1627" spans="1:18" x14ac:dyDescent="0.25">
      <c r="A1627" s="2">
        <v>70</v>
      </c>
      <c r="B1627" s="2">
        <v>93</v>
      </c>
      <c r="C1627" s="2">
        <v>163</v>
      </c>
      <c r="D1627" s="2" t="s">
        <v>2695</v>
      </c>
      <c r="E1627" s="2">
        <v>99.2</v>
      </c>
      <c r="F1627" s="2" t="s">
        <v>6068</v>
      </c>
      <c r="G1627" s="2"/>
      <c r="H1627" s="2">
        <v>10</v>
      </c>
      <c r="I1627" s="11"/>
      <c r="J1627" s="12">
        <v>1.0000000000000001E-9</v>
      </c>
      <c r="K1627" s="2">
        <v>45.3</v>
      </c>
      <c r="L1627" s="11"/>
      <c r="M1627" s="11">
        <f>($V$5/(Table414[[#This Row],[modified  Half Life]]*Table414[[#This Row],[Order of Magnatude]]))</f>
        <v>0</v>
      </c>
      <c r="N1627" s="11"/>
      <c r="O1627" s="11"/>
      <c r="P1627" s="11"/>
      <c r="Q1627" s="11"/>
      <c r="R1627" s="11"/>
    </row>
    <row r="1628" spans="1:18" x14ac:dyDescent="0.25">
      <c r="A1628" s="2">
        <v>70</v>
      </c>
      <c r="B1628" s="2">
        <v>93</v>
      </c>
      <c r="C1628" s="2">
        <v>163</v>
      </c>
      <c r="D1628" s="2" t="s">
        <v>2695</v>
      </c>
      <c r="E1628" s="2">
        <v>99.2</v>
      </c>
      <c r="F1628" s="2" t="s">
        <v>6068</v>
      </c>
      <c r="G1628" s="2"/>
      <c r="H1628" s="2">
        <v>10</v>
      </c>
      <c r="I1628" s="11"/>
      <c r="J1628" s="12">
        <v>1.0000000000000001E-9</v>
      </c>
      <c r="K1628" s="2">
        <v>-24.7</v>
      </c>
      <c r="L1628" s="11"/>
      <c r="M1628" s="11">
        <f>($V$5/(Table414[[#This Row],[modified  Half Life]]*Table414[[#This Row],[Order of Magnatude]]))</f>
        <v>0</v>
      </c>
      <c r="N1628" s="11"/>
      <c r="O1628" s="11"/>
      <c r="P1628" s="11"/>
      <c r="Q1628" s="11"/>
      <c r="R1628" s="11"/>
    </row>
    <row r="1629" spans="1:18" x14ac:dyDescent="0.25">
      <c r="A1629" s="2">
        <v>70</v>
      </c>
      <c r="B1629" s="2">
        <v>95</v>
      </c>
      <c r="C1629" s="2">
        <v>165</v>
      </c>
      <c r="D1629" s="2" t="s">
        <v>2695</v>
      </c>
      <c r="E1629" s="2">
        <v>126.8</v>
      </c>
      <c r="F1629" s="2" t="s">
        <v>6077</v>
      </c>
      <c r="G1629" s="2"/>
      <c r="H1629" s="2">
        <v>300</v>
      </c>
      <c r="I1629" s="11">
        <v>30</v>
      </c>
      <c r="J1629" s="12">
        <v>1.0000000000000001E-9</v>
      </c>
      <c r="K1629" s="2">
        <v>39.229999999999997</v>
      </c>
      <c r="L1629" s="11" t="s">
        <v>6073</v>
      </c>
      <c r="M1629" s="11">
        <f>($V$5/(Table414[[#This Row],[modified  Half Life]]*Table414[[#This Row],[Order of Magnatude]]))</f>
        <v>0</v>
      </c>
      <c r="N1629" s="11"/>
      <c r="O1629" s="11"/>
      <c r="P1629" s="11"/>
      <c r="Q1629" s="11"/>
      <c r="R1629" s="11"/>
    </row>
    <row r="1630" spans="1:18" x14ac:dyDescent="0.25">
      <c r="A1630" s="2">
        <v>70</v>
      </c>
      <c r="B1630" s="2">
        <v>97</v>
      </c>
      <c r="C1630" s="2">
        <v>167</v>
      </c>
      <c r="D1630" s="2" t="s">
        <v>2695</v>
      </c>
      <c r="E1630" s="2">
        <v>188.75399999999999</v>
      </c>
      <c r="F1630" s="2" t="s">
        <v>6081</v>
      </c>
      <c r="G1630" s="2"/>
      <c r="H1630" s="2">
        <v>23</v>
      </c>
      <c r="I1630" s="11"/>
      <c r="J1630" s="12">
        <v>1.0000000000000001E-9</v>
      </c>
      <c r="K1630" s="2">
        <v>188.66</v>
      </c>
      <c r="L1630" s="11" t="s">
        <v>6066</v>
      </c>
      <c r="M1630" s="11">
        <f>($V$5/(Table414[[#This Row],[modified  Half Life]]*Table414[[#This Row],[Order of Magnatude]]))</f>
        <v>0</v>
      </c>
      <c r="N1630" s="11"/>
      <c r="O1630" s="11"/>
      <c r="P1630" s="11"/>
      <c r="Q1630" s="11"/>
      <c r="R1630" s="11"/>
    </row>
    <row r="1631" spans="1:18" x14ac:dyDescent="0.25">
      <c r="A1631" s="2">
        <v>70</v>
      </c>
      <c r="B1631" s="2">
        <v>97</v>
      </c>
      <c r="C1631" s="2">
        <v>167</v>
      </c>
      <c r="D1631" s="2" t="s">
        <v>2695</v>
      </c>
      <c r="E1631" s="2">
        <v>571.548</v>
      </c>
      <c r="F1631" s="2" t="s">
        <v>6083</v>
      </c>
      <c r="G1631" s="2"/>
      <c r="H1631" s="2">
        <v>180</v>
      </c>
      <c r="I1631" s="11"/>
      <c r="J1631" s="12">
        <v>1.0000000000000001E-9</v>
      </c>
      <c r="K1631" s="2">
        <v>151.96</v>
      </c>
      <c r="L1631" s="11" t="s">
        <v>6076</v>
      </c>
      <c r="M1631" s="11">
        <f>($V$5/(Table414[[#This Row],[modified  Half Life]]*Table414[[#This Row],[Order of Magnatude]]))</f>
        <v>0</v>
      </c>
      <c r="N1631" s="11"/>
      <c r="O1631" s="11"/>
      <c r="P1631" s="11"/>
      <c r="Q1631" s="11"/>
      <c r="R1631" s="11"/>
    </row>
    <row r="1632" spans="1:18" x14ac:dyDescent="0.25">
      <c r="A1632" s="2">
        <v>70</v>
      </c>
      <c r="B1632" s="2">
        <v>97</v>
      </c>
      <c r="C1632" s="2">
        <v>167</v>
      </c>
      <c r="D1632" s="2" t="s">
        <v>2695</v>
      </c>
      <c r="E1632" s="2">
        <v>571.548</v>
      </c>
      <c r="F1632" s="2" t="s">
        <v>6083</v>
      </c>
      <c r="G1632" s="2"/>
      <c r="H1632" s="2">
        <v>180</v>
      </c>
      <c r="I1632" s="11"/>
      <c r="J1632" s="12">
        <v>1.0000000000000001E-9</v>
      </c>
      <c r="K1632" s="2">
        <v>160.49</v>
      </c>
      <c r="L1632" s="11" t="s">
        <v>6076</v>
      </c>
      <c r="M1632" s="11">
        <f>($V$5/(Table414[[#This Row],[modified  Half Life]]*Table414[[#This Row],[Order of Magnatude]]))</f>
        <v>0</v>
      </c>
      <c r="N1632" s="11"/>
      <c r="O1632" s="11"/>
      <c r="P1632" s="11"/>
      <c r="Q1632" s="11"/>
      <c r="R1632" s="11"/>
    </row>
    <row r="1633" spans="1:18" x14ac:dyDescent="0.25">
      <c r="A1633" s="2">
        <v>70</v>
      </c>
      <c r="B1633" s="2">
        <v>97</v>
      </c>
      <c r="C1633" s="2">
        <v>167</v>
      </c>
      <c r="D1633" s="2" t="s">
        <v>2695</v>
      </c>
      <c r="E1633" s="2">
        <v>571.548</v>
      </c>
      <c r="F1633" s="2" t="s">
        <v>6083</v>
      </c>
      <c r="G1633" s="2"/>
      <c r="H1633" s="2">
        <v>180</v>
      </c>
      <c r="I1633" s="11"/>
      <c r="J1633" s="12">
        <v>1.0000000000000001E-9</v>
      </c>
      <c r="K1633" s="2">
        <v>254</v>
      </c>
      <c r="L1633" s="11" t="s">
        <v>6068</v>
      </c>
      <c r="M1633" s="11">
        <f>($V$5/(Table414[[#This Row],[modified  Half Life]]*Table414[[#This Row],[Order of Magnatude]]))</f>
        <v>0</v>
      </c>
      <c r="N1633" s="11"/>
      <c r="O1633" s="11"/>
      <c r="P1633" s="11"/>
      <c r="Q1633" s="11"/>
      <c r="R1633" s="11"/>
    </row>
    <row r="1634" spans="1:18" x14ac:dyDescent="0.25">
      <c r="A1634" s="2">
        <v>70</v>
      </c>
      <c r="B1634" s="2">
        <v>97</v>
      </c>
      <c r="C1634" s="2">
        <v>167</v>
      </c>
      <c r="D1634" s="2" t="s">
        <v>2695</v>
      </c>
      <c r="E1634" s="2">
        <v>571.548</v>
      </c>
      <c r="F1634" s="2" t="s">
        <v>6083</v>
      </c>
      <c r="G1634" s="2"/>
      <c r="H1634" s="2">
        <v>180</v>
      </c>
      <c r="I1634" s="11"/>
      <c r="J1634" s="12">
        <v>1.0000000000000001E-9</v>
      </c>
      <c r="K1634" s="2">
        <v>270</v>
      </c>
      <c r="L1634" s="11" t="s">
        <v>6077</v>
      </c>
      <c r="M1634" s="11">
        <f>($V$5/(Table414[[#This Row],[modified  Half Life]]*Table414[[#This Row],[Order of Magnatude]]))</f>
        <v>0</v>
      </c>
      <c r="N1634" s="11"/>
      <c r="O1634" s="11"/>
      <c r="P1634" s="11"/>
      <c r="Q1634" s="11"/>
      <c r="R1634" s="11"/>
    </row>
    <row r="1635" spans="1:18" x14ac:dyDescent="0.25">
      <c r="A1635" s="2">
        <v>70</v>
      </c>
      <c r="B1635" s="2">
        <v>97</v>
      </c>
      <c r="C1635" s="2">
        <v>167</v>
      </c>
      <c r="D1635" s="2" t="s">
        <v>2695</v>
      </c>
      <c r="E1635" s="2">
        <v>571.548</v>
      </c>
      <c r="F1635" s="2" t="s">
        <v>6083</v>
      </c>
      <c r="G1635" s="2"/>
      <c r="H1635" s="2">
        <v>180</v>
      </c>
      <c r="I1635" s="11"/>
      <c r="J1635" s="12">
        <v>1.0000000000000001E-9</v>
      </c>
      <c r="K1635" s="2">
        <v>385.55</v>
      </c>
      <c r="L1635" s="11" t="s">
        <v>6078</v>
      </c>
      <c r="M1635" s="11">
        <f>($V$5/(Table414[[#This Row],[modified  Half Life]]*Table414[[#This Row],[Order of Magnatude]]))</f>
        <v>0</v>
      </c>
      <c r="N1635" s="11"/>
      <c r="O1635" s="11"/>
      <c r="P1635" s="11"/>
      <c r="Q1635" s="11"/>
      <c r="R1635" s="11"/>
    </row>
    <row r="1636" spans="1:18" x14ac:dyDescent="0.25">
      <c r="A1636" s="2">
        <v>70</v>
      </c>
      <c r="B1636" s="2">
        <v>97</v>
      </c>
      <c r="C1636" s="2">
        <v>167</v>
      </c>
      <c r="D1636" s="2" t="s">
        <v>2695</v>
      </c>
      <c r="E1636" s="2">
        <v>571.548</v>
      </c>
      <c r="F1636" s="2" t="s">
        <v>6083</v>
      </c>
      <c r="G1636" s="2"/>
      <c r="H1636" s="2">
        <v>180</v>
      </c>
      <c r="I1636" s="11"/>
      <c r="J1636" s="12">
        <v>1.0000000000000001E-9</v>
      </c>
      <c r="K1636" s="2">
        <v>392.61</v>
      </c>
      <c r="L1636" s="11" t="s">
        <v>6077</v>
      </c>
      <c r="M1636" s="11">
        <f>($V$5/(Table414[[#This Row],[modified  Half Life]]*Table414[[#This Row],[Order of Magnatude]]))</f>
        <v>0</v>
      </c>
      <c r="N1636" s="11"/>
      <c r="O1636" s="11"/>
      <c r="P1636" s="11"/>
      <c r="Q1636" s="11"/>
      <c r="R1636" s="11"/>
    </row>
    <row r="1637" spans="1:18" x14ac:dyDescent="0.25">
      <c r="A1637" s="2">
        <v>70</v>
      </c>
      <c r="B1637" s="2">
        <v>97</v>
      </c>
      <c r="C1637" s="2">
        <v>167</v>
      </c>
      <c r="D1637" s="2" t="s">
        <v>2695</v>
      </c>
      <c r="E1637" s="2">
        <v>571.548</v>
      </c>
      <c r="F1637" s="2" t="s">
        <v>6083</v>
      </c>
      <c r="G1637" s="2"/>
      <c r="H1637" s="2">
        <v>180</v>
      </c>
      <c r="I1637" s="11"/>
      <c r="J1637" s="12">
        <v>1.0000000000000001E-9</v>
      </c>
      <c r="K1637" s="2">
        <v>445.56</v>
      </c>
      <c r="L1637" s="11" t="s">
        <v>6079</v>
      </c>
      <c r="M1637" s="11">
        <f>($V$5/(Table414[[#This Row],[modified  Half Life]]*Table414[[#This Row],[Order of Magnatude]]))</f>
        <v>0</v>
      </c>
      <c r="N1637" s="11"/>
      <c r="O1637" s="11"/>
      <c r="P1637" s="11"/>
      <c r="Q1637" s="11"/>
      <c r="R1637" s="11"/>
    </row>
    <row r="1638" spans="1:18" x14ac:dyDescent="0.25">
      <c r="A1638" s="2">
        <v>70</v>
      </c>
      <c r="B1638" s="2">
        <v>97</v>
      </c>
      <c r="C1638" s="2">
        <v>167</v>
      </c>
      <c r="D1638" s="2" t="s">
        <v>2695</v>
      </c>
      <c r="E1638" s="2">
        <v>571.548</v>
      </c>
      <c r="F1638" s="2" t="s">
        <v>6083</v>
      </c>
      <c r="G1638" s="2"/>
      <c r="H1638" s="2">
        <v>180</v>
      </c>
      <c r="I1638" s="11"/>
      <c r="J1638" s="12">
        <v>1.0000000000000001E-9</v>
      </c>
      <c r="K1638" s="2">
        <v>513.1</v>
      </c>
      <c r="L1638" s="11" t="s">
        <v>6069</v>
      </c>
      <c r="M1638" s="11">
        <f>($V$5/(Table414[[#This Row],[modified  Half Life]]*Table414[[#This Row],[Order of Magnatude]]))</f>
        <v>0</v>
      </c>
      <c r="N1638" s="11"/>
      <c r="O1638" s="11"/>
      <c r="P1638" s="11"/>
      <c r="Q1638" s="11"/>
      <c r="R1638" s="11"/>
    </row>
    <row r="1639" spans="1:18" x14ac:dyDescent="0.25">
      <c r="A1639" s="2">
        <v>70</v>
      </c>
      <c r="B1639" s="2">
        <v>98</v>
      </c>
      <c r="C1639" s="2">
        <v>168</v>
      </c>
      <c r="D1639" s="2" t="s">
        <v>2695</v>
      </c>
      <c r="E1639" s="2">
        <v>1998.74</v>
      </c>
      <c r="F1639" s="2" t="s">
        <v>6071</v>
      </c>
      <c r="G1639" s="2"/>
      <c r="H1639" s="2">
        <v>82</v>
      </c>
      <c r="I1639" s="11">
        <v>5</v>
      </c>
      <c r="J1639" s="12">
        <v>1.0000000000000001E-9</v>
      </c>
      <c r="K1639" s="2">
        <v>156.6</v>
      </c>
      <c r="L1639" s="11" t="s">
        <v>6068</v>
      </c>
      <c r="M1639" s="11">
        <f>($V$5/(Table414[[#This Row],[modified  Half Life]]*Table414[[#This Row],[Order of Magnatude]]))</f>
        <v>0</v>
      </c>
      <c r="N1639" s="11"/>
      <c r="O1639" s="11"/>
      <c r="P1639" s="11"/>
      <c r="Q1639" s="11"/>
      <c r="R1639" s="11"/>
    </row>
    <row r="1640" spans="1:18" x14ac:dyDescent="0.25">
      <c r="A1640" s="2">
        <v>70</v>
      </c>
      <c r="B1640" s="2">
        <v>98</v>
      </c>
      <c r="C1640" s="2">
        <v>168</v>
      </c>
      <c r="D1640" s="2" t="s">
        <v>2695</v>
      </c>
      <c r="E1640" s="2">
        <v>1998.74</v>
      </c>
      <c r="F1640" s="2" t="s">
        <v>6071</v>
      </c>
      <c r="G1640" s="2"/>
      <c r="H1640" s="2">
        <v>82</v>
      </c>
      <c r="I1640" s="11">
        <v>5</v>
      </c>
      <c r="J1640" s="12">
        <v>1.0000000000000001E-9</v>
      </c>
      <c r="K1640" s="2">
        <v>179.6</v>
      </c>
      <c r="L1640" s="11" t="s">
        <v>6068</v>
      </c>
      <c r="M1640" s="11">
        <f>($V$5/(Table414[[#This Row],[modified  Half Life]]*Table414[[#This Row],[Order of Magnatude]]))</f>
        <v>0</v>
      </c>
      <c r="N1640" s="11"/>
      <c r="O1640" s="11"/>
      <c r="P1640" s="11"/>
      <c r="Q1640" s="11"/>
      <c r="R1640" s="11"/>
    </row>
    <row r="1641" spans="1:18" x14ac:dyDescent="0.25">
      <c r="A1641" s="2">
        <v>70</v>
      </c>
      <c r="B1641" s="2">
        <v>98</v>
      </c>
      <c r="C1641" s="2">
        <v>168</v>
      </c>
      <c r="D1641" s="2" t="s">
        <v>2695</v>
      </c>
      <c r="E1641" s="2">
        <v>1998.74</v>
      </c>
      <c r="F1641" s="2" t="s">
        <v>6071</v>
      </c>
      <c r="G1641" s="2"/>
      <c r="H1641" s="2">
        <v>82</v>
      </c>
      <c r="I1641" s="11">
        <v>5</v>
      </c>
      <c r="J1641" s="12">
        <v>1.0000000000000001E-9</v>
      </c>
      <c r="K1641" s="2">
        <v>228.6</v>
      </c>
      <c r="L1641" s="11" t="s">
        <v>6068</v>
      </c>
      <c r="M1641" s="11">
        <f>($V$5/(Table414[[#This Row],[modified  Half Life]]*Table414[[#This Row],[Order of Magnatude]]))</f>
        <v>0</v>
      </c>
      <c r="N1641" s="11"/>
      <c r="O1641" s="11"/>
      <c r="P1641" s="11"/>
      <c r="Q1641" s="11"/>
      <c r="R1641" s="11"/>
    </row>
    <row r="1642" spans="1:18" x14ac:dyDescent="0.25">
      <c r="A1642" s="2">
        <v>70</v>
      </c>
      <c r="B1642" s="2">
        <v>98</v>
      </c>
      <c r="C1642" s="2">
        <v>168</v>
      </c>
      <c r="D1642" s="2" t="s">
        <v>2695</v>
      </c>
      <c r="E1642" s="2">
        <v>1998.74</v>
      </c>
      <c r="F1642" s="2" t="s">
        <v>6071</v>
      </c>
      <c r="G1642" s="2"/>
      <c r="H1642" s="2">
        <v>82</v>
      </c>
      <c r="I1642" s="11">
        <v>5</v>
      </c>
      <c r="J1642" s="12">
        <v>1.0000000000000001E-9</v>
      </c>
      <c r="K1642" s="2">
        <v>324.7</v>
      </c>
      <c r="L1642" s="11" t="s">
        <v>6068</v>
      </c>
      <c r="M1642" s="11">
        <f>($V$5/(Table414[[#This Row],[modified  Half Life]]*Table414[[#This Row],[Order of Magnatude]]))</f>
        <v>0</v>
      </c>
      <c r="N1642" s="11"/>
      <c r="O1642" s="11"/>
      <c r="P1642" s="11"/>
      <c r="Q1642" s="11"/>
      <c r="R1642" s="11"/>
    </row>
    <row r="1643" spans="1:18" x14ac:dyDescent="0.25">
      <c r="A1643" s="2">
        <v>70</v>
      </c>
      <c r="B1643" s="2">
        <v>98</v>
      </c>
      <c r="C1643" s="2">
        <v>168</v>
      </c>
      <c r="D1643" s="2" t="s">
        <v>2695</v>
      </c>
      <c r="E1643" s="2">
        <v>1998.74</v>
      </c>
      <c r="F1643" s="2" t="s">
        <v>6071</v>
      </c>
      <c r="G1643" s="2"/>
      <c r="H1643" s="2">
        <v>82</v>
      </c>
      <c r="I1643" s="11">
        <v>5</v>
      </c>
      <c r="J1643" s="12">
        <v>1.0000000000000001E-9</v>
      </c>
      <c r="K1643" s="2">
        <v>348.3</v>
      </c>
      <c r="L1643" s="11" t="s">
        <v>6068</v>
      </c>
      <c r="M1643" s="11">
        <f>($V$5/(Table414[[#This Row],[modified  Half Life]]*Table414[[#This Row],[Order of Magnatude]]))</f>
        <v>0</v>
      </c>
      <c r="N1643" s="11"/>
      <c r="O1643" s="11"/>
      <c r="P1643" s="11"/>
      <c r="Q1643" s="11"/>
      <c r="R1643" s="11"/>
    </row>
    <row r="1644" spans="1:18" x14ac:dyDescent="0.25">
      <c r="A1644" s="2">
        <v>70</v>
      </c>
      <c r="B1644" s="2">
        <v>98</v>
      </c>
      <c r="C1644" s="2">
        <v>168</v>
      </c>
      <c r="D1644" s="2" t="s">
        <v>2695</v>
      </c>
      <c r="E1644" s="2">
        <v>1998.74</v>
      </c>
      <c r="F1644" s="2" t="s">
        <v>6071</v>
      </c>
      <c r="G1644" s="2"/>
      <c r="H1644" s="2">
        <v>82</v>
      </c>
      <c r="I1644" s="11">
        <v>5</v>
      </c>
      <c r="J1644" s="12">
        <v>1.0000000000000001E-9</v>
      </c>
      <c r="K1644" s="2">
        <v>401.1</v>
      </c>
      <c r="L1644" s="11" t="s">
        <v>6065</v>
      </c>
      <c r="M1644" s="11">
        <f>($V$5/(Table414[[#This Row],[modified  Half Life]]*Table414[[#This Row],[Order of Magnatude]]))</f>
        <v>0</v>
      </c>
      <c r="N1644" s="11"/>
      <c r="O1644" s="11"/>
      <c r="P1644" s="11"/>
      <c r="Q1644" s="11"/>
      <c r="R1644" s="11"/>
    </row>
    <row r="1645" spans="1:18" x14ac:dyDescent="0.25">
      <c r="A1645" s="2">
        <v>70</v>
      </c>
      <c r="B1645" s="2">
        <v>98</v>
      </c>
      <c r="C1645" s="2">
        <v>168</v>
      </c>
      <c r="D1645" s="2" t="s">
        <v>2695</v>
      </c>
      <c r="E1645" s="2">
        <v>1998.74</v>
      </c>
      <c r="F1645" s="2" t="s">
        <v>6071</v>
      </c>
      <c r="G1645" s="2"/>
      <c r="H1645" s="2">
        <v>82</v>
      </c>
      <c r="I1645" s="11">
        <v>5</v>
      </c>
      <c r="J1645" s="12">
        <v>1.0000000000000001E-9</v>
      </c>
      <c r="K1645" s="2">
        <v>1413.5</v>
      </c>
      <c r="L1645" s="11" t="s">
        <v>6065</v>
      </c>
      <c r="M1645" s="11">
        <f>($V$5/(Table414[[#This Row],[modified  Half Life]]*Table414[[#This Row],[Order of Magnatude]]))</f>
        <v>0</v>
      </c>
      <c r="N1645" s="11"/>
      <c r="O1645" s="11"/>
      <c r="P1645" s="11"/>
      <c r="Q1645" s="11"/>
      <c r="R1645" s="11"/>
    </row>
    <row r="1646" spans="1:18" x14ac:dyDescent="0.25">
      <c r="A1646" s="2">
        <v>70</v>
      </c>
      <c r="B1646" s="2">
        <v>98</v>
      </c>
      <c r="C1646" s="2">
        <v>168</v>
      </c>
      <c r="D1646" s="2" t="s">
        <v>2695</v>
      </c>
      <c r="E1646" s="2">
        <v>1998.74</v>
      </c>
      <c r="F1646" s="2" t="s">
        <v>6071</v>
      </c>
      <c r="G1646" s="2"/>
      <c r="H1646" s="2">
        <v>82</v>
      </c>
      <c r="I1646" s="11">
        <v>5</v>
      </c>
      <c r="J1646" s="12">
        <v>1.0000000000000001E-9</v>
      </c>
      <c r="K1646" s="2">
        <v>1712</v>
      </c>
      <c r="L1646" s="11" t="s">
        <v>6072</v>
      </c>
      <c r="M1646" s="11">
        <f>($V$5/(Table414[[#This Row],[modified  Half Life]]*Table414[[#This Row],[Order of Magnatude]]))</f>
        <v>0</v>
      </c>
      <c r="N1646" s="11"/>
      <c r="O1646" s="11"/>
      <c r="P1646" s="11"/>
      <c r="Q1646" s="11"/>
      <c r="R1646" s="11"/>
    </row>
    <row r="1647" spans="1:18" x14ac:dyDescent="0.25">
      <c r="A1647" s="2">
        <v>70</v>
      </c>
      <c r="B1647" s="2">
        <v>98</v>
      </c>
      <c r="C1647" s="2">
        <v>168</v>
      </c>
      <c r="D1647" s="2" t="s">
        <v>2695</v>
      </c>
      <c r="E1647" s="2">
        <v>2222.37</v>
      </c>
      <c r="F1647" s="2" t="s">
        <v>6084</v>
      </c>
      <c r="G1647" s="2"/>
      <c r="H1647" s="2">
        <v>62</v>
      </c>
      <c r="I1647" s="11">
        <v>8</v>
      </c>
      <c r="J1647" s="12">
        <v>1.0000000000000001E-9</v>
      </c>
      <c r="K1647" s="2">
        <v>111.4</v>
      </c>
      <c r="L1647" s="11"/>
      <c r="M1647" s="11">
        <f>($V$5/(Table414[[#This Row],[modified  Half Life]]*Table414[[#This Row],[Order of Magnatude]]))</f>
        <v>0</v>
      </c>
      <c r="N1647" s="11"/>
      <c r="O1647" s="11"/>
      <c r="P1647" s="11"/>
      <c r="Q1647" s="11"/>
      <c r="R1647" s="11"/>
    </row>
    <row r="1648" spans="1:18" x14ac:dyDescent="0.25">
      <c r="A1648" s="2">
        <v>70</v>
      </c>
      <c r="B1648" s="2">
        <v>98</v>
      </c>
      <c r="C1648" s="2">
        <v>168</v>
      </c>
      <c r="D1648" s="2" t="s">
        <v>2695</v>
      </c>
      <c r="E1648" s="2">
        <v>2222.37</v>
      </c>
      <c r="F1648" s="2" t="s">
        <v>6084</v>
      </c>
      <c r="G1648" s="2"/>
      <c r="H1648" s="2">
        <v>62</v>
      </c>
      <c r="I1648" s="11">
        <v>8</v>
      </c>
      <c r="J1648" s="12">
        <v>1.0000000000000001E-9</v>
      </c>
      <c r="K1648" s="2">
        <v>223.59</v>
      </c>
      <c r="L1648" s="11" t="s">
        <v>6080</v>
      </c>
      <c r="M1648" s="11">
        <f>($V$5/(Table414[[#This Row],[modified  Half Life]]*Table414[[#This Row],[Order of Magnatude]]))</f>
        <v>0</v>
      </c>
      <c r="N1648" s="11"/>
      <c r="O1648" s="11"/>
      <c r="P1648" s="11"/>
      <c r="Q1648" s="11"/>
      <c r="R1648" s="11"/>
    </row>
    <row r="1649" spans="1:18" x14ac:dyDescent="0.25">
      <c r="A1649" s="2">
        <v>70</v>
      </c>
      <c r="B1649" s="2">
        <v>100</v>
      </c>
      <c r="C1649" s="2">
        <v>170</v>
      </c>
      <c r="D1649" s="2" t="s">
        <v>2695</v>
      </c>
      <c r="E1649" s="2">
        <v>1258.46</v>
      </c>
      <c r="F1649" s="2" t="s">
        <v>6082</v>
      </c>
      <c r="G1649" s="2"/>
      <c r="H1649" s="2">
        <v>370</v>
      </c>
      <c r="I1649" s="11">
        <v>15</v>
      </c>
      <c r="J1649" s="12">
        <v>1.0000000000000001E-9</v>
      </c>
      <c r="K1649" s="2">
        <v>981.1</v>
      </c>
      <c r="L1649" s="11" t="s">
        <v>6068</v>
      </c>
      <c r="M1649" s="11">
        <f>($V$5/(Table414[[#This Row],[modified  Half Life]]*Table414[[#This Row],[Order of Magnatude]]))</f>
        <v>0</v>
      </c>
      <c r="N1649" s="11"/>
      <c r="O1649" s="11"/>
      <c r="P1649" s="11"/>
      <c r="Q1649" s="11"/>
      <c r="R1649" s="11"/>
    </row>
    <row r="1650" spans="1:18" x14ac:dyDescent="0.25">
      <c r="A1650" s="2">
        <v>70</v>
      </c>
      <c r="B1650" s="2">
        <v>101</v>
      </c>
      <c r="C1650" s="2">
        <v>171</v>
      </c>
      <c r="D1650" s="2" t="s">
        <v>2695</v>
      </c>
      <c r="E1650" s="2">
        <v>122.416</v>
      </c>
      <c r="F1650" s="2" t="s">
        <v>6068</v>
      </c>
      <c r="G1650" s="2"/>
      <c r="H1650" s="2">
        <v>265</v>
      </c>
      <c r="I1650" s="11">
        <v>20</v>
      </c>
      <c r="J1650" s="12">
        <v>1.0000000000000001E-9</v>
      </c>
      <c r="K1650" s="2">
        <v>27.132999999999999</v>
      </c>
      <c r="L1650" s="11" t="s">
        <v>6067</v>
      </c>
      <c r="M1650" s="11">
        <f>($V$5/(Table414[[#This Row],[modified  Half Life]]*Table414[[#This Row],[Order of Magnatude]]))</f>
        <v>0</v>
      </c>
      <c r="N1650" s="11"/>
      <c r="O1650" s="11"/>
      <c r="P1650" s="11"/>
      <c r="Q1650" s="11"/>
      <c r="R1650" s="11"/>
    </row>
    <row r="1651" spans="1:18" x14ac:dyDescent="0.25">
      <c r="A1651" s="2">
        <v>70</v>
      </c>
      <c r="B1651" s="2">
        <v>101</v>
      </c>
      <c r="C1651" s="2">
        <v>171</v>
      </c>
      <c r="D1651" s="2" t="s">
        <v>2695</v>
      </c>
      <c r="E1651" s="2">
        <v>122.416</v>
      </c>
      <c r="F1651" s="2" t="s">
        <v>6068</v>
      </c>
      <c r="G1651" s="2"/>
      <c r="H1651" s="2">
        <v>265</v>
      </c>
      <c r="I1651" s="11">
        <v>20</v>
      </c>
      <c r="J1651" s="12">
        <v>1.0000000000000001E-9</v>
      </c>
      <c r="K1651" s="2">
        <v>46.542999999999999</v>
      </c>
      <c r="L1651" s="11" t="s">
        <v>6072</v>
      </c>
      <c r="M1651" s="11">
        <f>($V$5/(Table414[[#This Row],[modified  Half Life]]*Table414[[#This Row],[Order of Magnatude]]))</f>
        <v>0</v>
      </c>
      <c r="N1651" s="11"/>
      <c r="O1651" s="11"/>
      <c r="P1651" s="11"/>
      <c r="Q1651" s="11"/>
      <c r="R1651" s="11"/>
    </row>
    <row r="1652" spans="1:18" x14ac:dyDescent="0.25">
      <c r="A1652" s="2">
        <v>70</v>
      </c>
      <c r="B1652" s="2">
        <v>101</v>
      </c>
      <c r="C1652" s="2">
        <v>171</v>
      </c>
      <c r="D1652" s="2" t="s">
        <v>2695</v>
      </c>
      <c r="E1652" s="2">
        <v>122.416</v>
      </c>
      <c r="F1652" s="2" t="s">
        <v>6068</v>
      </c>
      <c r="G1652" s="2"/>
      <c r="H1652" s="2">
        <v>265</v>
      </c>
      <c r="I1652" s="11">
        <v>20</v>
      </c>
      <c r="J1652" s="12">
        <v>1.0000000000000001E-9</v>
      </c>
      <c r="K1652" s="2">
        <v>55.689</v>
      </c>
      <c r="L1652" s="11" t="s">
        <v>6068</v>
      </c>
      <c r="M1652" s="11">
        <f>($V$5/(Table414[[#This Row],[modified  Half Life]]*Table414[[#This Row],[Order of Magnatude]]))</f>
        <v>0</v>
      </c>
      <c r="N1652" s="11"/>
      <c r="O1652" s="11"/>
      <c r="P1652" s="11"/>
      <c r="Q1652" s="11"/>
      <c r="R1652" s="11"/>
    </row>
    <row r="1653" spans="1:18" x14ac:dyDescent="0.25">
      <c r="A1653" s="2">
        <v>70</v>
      </c>
      <c r="B1653" s="2">
        <v>101</v>
      </c>
      <c r="C1653" s="2">
        <v>171</v>
      </c>
      <c r="D1653" s="2" t="s">
        <v>2695</v>
      </c>
      <c r="E1653" s="2">
        <v>95.281999999999996</v>
      </c>
      <c r="F1653" s="2" t="s">
        <v>6068</v>
      </c>
      <c r="G1653" s="2"/>
      <c r="H1653" s="2">
        <v>265</v>
      </c>
      <c r="I1653" s="11">
        <v>20</v>
      </c>
      <c r="J1653" s="12">
        <v>1.0000000000000001E-9</v>
      </c>
      <c r="K1653" s="2">
        <v>122.37</v>
      </c>
      <c r="L1653" s="11" t="s">
        <v>6072</v>
      </c>
      <c r="M1653" s="11">
        <f>($V$5/(Table414[[#This Row],[modified  Half Life]]*Table414[[#This Row],[Order of Magnatude]]))</f>
        <v>0</v>
      </c>
      <c r="N1653" s="11"/>
      <c r="O1653" s="11"/>
      <c r="P1653" s="11"/>
      <c r="Q1653" s="11"/>
      <c r="R1653" s="11"/>
    </row>
    <row r="1654" spans="1:18" x14ac:dyDescent="0.25">
      <c r="A1654" s="2">
        <v>70</v>
      </c>
      <c r="B1654" s="2">
        <v>104</v>
      </c>
      <c r="C1654" s="2">
        <v>174</v>
      </c>
      <c r="D1654" s="2" t="s">
        <v>2695</v>
      </c>
      <c r="E1654" s="2">
        <v>1765.2</v>
      </c>
      <c r="F1654" s="2" t="s">
        <v>6072</v>
      </c>
      <c r="G1654" s="2"/>
      <c r="H1654" s="2">
        <v>256</v>
      </c>
      <c r="I1654" s="11">
        <v>11</v>
      </c>
      <c r="J1654" s="12">
        <v>1.0000000000000001E-9</v>
      </c>
      <c r="K1654" s="2">
        <v>193</v>
      </c>
      <c r="L1654" s="11"/>
      <c r="M1654" s="11">
        <f>($V$5/(Table414[[#This Row],[modified  Half Life]]*Table414[[#This Row],[Order of Magnatude]]))</f>
        <v>0</v>
      </c>
      <c r="N1654" s="11"/>
      <c r="O1654" s="11"/>
      <c r="P1654" s="11"/>
      <c r="Q1654" s="11"/>
      <c r="R1654" s="11"/>
    </row>
    <row r="1655" spans="1:18" x14ac:dyDescent="0.25">
      <c r="A1655" s="2">
        <v>70</v>
      </c>
      <c r="B1655" s="2">
        <v>104</v>
      </c>
      <c r="C1655" s="2">
        <v>174</v>
      </c>
      <c r="D1655" s="2" t="s">
        <v>2695</v>
      </c>
      <c r="E1655" s="2">
        <v>1765.2</v>
      </c>
      <c r="F1655" s="2" t="s">
        <v>6072</v>
      </c>
      <c r="G1655" s="2"/>
      <c r="H1655" s="2">
        <v>256</v>
      </c>
      <c r="I1655" s="11">
        <v>11</v>
      </c>
      <c r="J1655" s="12">
        <v>1.0000000000000001E-9</v>
      </c>
      <c r="K1655" s="2">
        <v>247.1</v>
      </c>
      <c r="L1655" s="11"/>
      <c r="M1655" s="11">
        <f>($V$5/(Table414[[#This Row],[modified  Half Life]]*Table414[[#This Row],[Order of Magnatude]]))</f>
        <v>0</v>
      </c>
      <c r="N1655" s="11"/>
      <c r="O1655" s="11"/>
      <c r="P1655" s="11"/>
      <c r="Q1655" s="11"/>
      <c r="R1655" s="11"/>
    </row>
    <row r="1656" spans="1:18" x14ac:dyDescent="0.25">
      <c r="A1656" s="2">
        <v>70</v>
      </c>
      <c r="B1656" s="2">
        <v>104</v>
      </c>
      <c r="C1656" s="2">
        <v>174</v>
      </c>
      <c r="D1656" s="2" t="s">
        <v>2695</v>
      </c>
      <c r="E1656" s="2">
        <v>1765.2</v>
      </c>
      <c r="F1656" s="2" t="s">
        <v>6072</v>
      </c>
      <c r="G1656" s="2"/>
      <c r="H1656" s="2">
        <v>256</v>
      </c>
      <c r="I1656" s="11">
        <v>11</v>
      </c>
      <c r="J1656" s="12">
        <v>1.0000000000000001E-9</v>
      </c>
      <c r="K1656" s="2">
        <v>875.5</v>
      </c>
      <c r="L1656" s="11"/>
      <c r="M1656" s="11">
        <f>($V$5/(Table414[[#This Row],[modified  Half Life]]*Table414[[#This Row],[Order of Magnatude]]))</f>
        <v>0</v>
      </c>
      <c r="N1656" s="11"/>
      <c r="O1656" s="11"/>
      <c r="P1656" s="11"/>
      <c r="Q1656" s="11"/>
      <c r="R1656" s="11"/>
    </row>
    <row r="1657" spans="1:18" x14ac:dyDescent="0.25">
      <c r="A1657" s="2">
        <v>70</v>
      </c>
      <c r="B1657" s="2">
        <v>104</v>
      </c>
      <c r="C1657" s="2">
        <v>174</v>
      </c>
      <c r="D1657" s="2" t="s">
        <v>2695</v>
      </c>
      <c r="E1657" s="2">
        <v>1765.2</v>
      </c>
      <c r="F1657" s="2" t="s">
        <v>6072</v>
      </c>
      <c r="G1657" s="2"/>
      <c r="H1657" s="2">
        <v>256</v>
      </c>
      <c r="I1657" s="11">
        <v>11</v>
      </c>
      <c r="J1657" s="12">
        <v>1.0000000000000001E-9</v>
      </c>
      <c r="K1657" s="2">
        <v>1239.2</v>
      </c>
      <c r="L1657" s="11"/>
      <c r="M1657" s="11">
        <f>($V$5/(Table414[[#This Row],[modified  Half Life]]*Table414[[#This Row],[Order of Magnatude]]))</f>
        <v>0</v>
      </c>
      <c r="N1657" s="11"/>
      <c r="O1657" s="11"/>
      <c r="P1657" s="11"/>
      <c r="Q1657" s="11"/>
      <c r="R1657" s="11"/>
    </row>
    <row r="1658" spans="1:18" x14ac:dyDescent="0.25">
      <c r="A1658" s="2">
        <v>70</v>
      </c>
      <c r="B1658" s="2">
        <v>104</v>
      </c>
      <c r="C1658" s="2">
        <v>174</v>
      </c>
      <c r="D1658" s="2" t="s">
        <v>2695</v>
      </c>
      <c r="E1658" s="2">
        <v>3698.8</v>
      </c>
      <c r="F1658" s="2" t="s">
        <v>6071</v>
      </c>
      <c r="G1658" s="2"/>
      <c r="H1658" s="2">
        <v>55</v>
      </c>
      <c r="I1658" s="11">
        <v>4</v>
      </c>
      <c r="J1658" s="12">
        <v>1.0000000000000001E-9</v>
      </c>
      <c r="K1658" s="2">
        <v>409.6</v>
      </c>
      <c r="L1658" s="11"/>
      <c r="M1658" s="11">
        <f>($V$5/(Table414[[#This Row],[modified  Half Life]]*Table414[[#This Row],[Order of Magnatude]]))</f>
        <v>0</v>
      </c>
      <c r="N1658" s="11"/>
      <c r="O1658" s="11"/>
      <c r="P1658" s="11"/>
      <c r="Q1658" s="11"/>
      <c r="R1658" s="11"/>
    </row>
    <row r="1659" spans="1:18" x14ac:dyDescent="0.25">
      <c r="A1659" s="2">
        <v>70</v>
      </c>
      <c r="B1659" s="2">
        <v>104</v>
      </c>
      <c r="C1659" s="2">
        <v>174</v>
      </c>
      <c r="D1659" s="2" t="s">
        <v>2695</v>
      </c>
      <c r="E1659" s="2">
        <v>3698.8</v>
      </c>
      <c r="F1659" s="2" t="s">
        <v>6071</v>
      </c>
      <c r="G1659" s="2"/>
      <c r="H1659" s="2">
        <v>55</v>
      </c>
      <c r="I1659" s="11">
        <v>4</v>
      </c>
      <c r="J1659" s="12">
        <v>1.0000000000000001E-9</v>
      </c>
      <c r="K1659" s="2">
        <v>695.6</v>
      </c>
      <c r="L1659" s="11"/>
      <c r="M1659" s="11">
        <f>($V$5/(Table414[[#This Row],[modified  Half Life]]*Table414[[#This Row],[Order of Magnatude]]))</f>
        <v>0</v>
      </c>
      <c r="N1659" s="11"/>
      <c r="O1659" s="11"/>
      <c r="P1659" s="11"/>
      <c r="Q1659" s="11"/>
      <c r="R1659" s="11"/>
    </row>
    <row r="1660" spans="1:18" x14ac:dyDescent="0.25">
      <c r="A1660" s="2">
        <v>70</v>
      </c>
      <c r="B1660" s="2">
        <v>104</v>
      </c>
      <c r="C1660" s="2">
        <v>174</v>
      </c>
      <c r="D1660" s="2" t="s">
        <v>2695</v>
      </c>
      <c r="E1660" s="2">
        <v>3698.8</v>
      </c>
      <c r="F1660" s="2" t="s">
        <v>6071</v>
      </c>
      <c r="G1660" s="2"/>
      <c r="H1660" s="2">
        <v>55</v>
      </c>
      <c r="I1660" s="11">
        <v>4</v>
      </c>
      <c r="J1660" s="12">
        <v>1.0000000000000001E-9</v>
      </c>
      <c r="K1660" s="2">
        <v>785.5</v>
      </c>
      <c r="L1660" s="11"/>
      <c r="M1660" s="11">
        <f>($V$5/(Table414[[#This Row],[modified  Half Life]]*Table414[[#This Row],[Order of Magnatude]]))</f>
        <v>0</v>
      </c>
      <c r="N1660" s="11"/>
      <c r="O1660" s="11"/>
      <c r="P1660" s="11"/>
      <c r="Q1660" s="11"/>
      <c r="R1660" s="11"/>
    </row>
    <row r="1661" spans="1:18" x14ac:dyDescent="0.25">
      <c r="A1661" s="2">
        <v>70</v>
      </c>
      <c r="B1661" s="2">
        <v>104</v>
      </c>
      <c r="C1661" s="2">
        <v>174</v>
      </c>
      <c r="D1661" s="2" t="s">
        <v>2695</v>
      </c>
      <c r="E1661" s="2">
        <v>3698.8</v>
      </c>
      <c r="F1661" s="2" t="s">
        <v>6071</v>
      </c>
      <c r="G1661" s="2"/>
      <c r="H1661" s="2">
        <v>55</v>
      </c>
      <c r="I1661" s="11">
        <v>4</v>
      </c>
      <c r="J1661" s="12">
        <v>1.0000000000000001E-9</v>
      </c>
      <c r="K1661" s="2">
        <v>964.1</v>
      </c>
      <c r="L1661" s="11"/>
      <c r="M1661" s="11">
        <f>($V$5/(Table414[[#This Row],[modified  Half Life]]*Table414[[#This Row],[Order of Magnatude]]))</f>
        <v>0</v>
      </c>
      <c r="N1661" s="11"/>
      <c r="O1661" s="11"/>
      <c r="P1661" s="11"/>
      <c r="Q1661" s="11"/>
      <c r="R1661" s="11"/>
    </row>
    <row r="1662" spans="1:18" x14ac:dyDescent="0.25">
      <c r="A1662" s="2">
        <v>30</v>
      </c>
      <c r="B1662" s="2">
        <v>37</v>
      </c>
      <c r="C1662" s="2">
        <v>67</v>
      </c>
      <c r="D1662" s="2" t="s">
        <v>87</v>
      </c>
      <c r="E1662" s="2">
        <v>604.48</v>
      </c>
      <c r="F1662" s="2" t="s">
        <v>6072</v>
      </c>
      <c r="G1662" s="2"/>
      <c r="H1662" s="2">
        <v>333</v>
      </c>
      <c r="I1662" s="10">
        <v>14</v>
      </c>
      <c r="J1662" s="13">
        <v>1.0000000000000001E-9</v>
      </c>
      <c r="K1662" s="2">
        <v>604.48</v>
      </c>
      <c r="L1662" s="10">
        <v>5</v>
      </c>
      <c r="M1662" s="10">
        <f>($V$5/(Table414[[#This Row],[modified  Half Life]]*Table414[[#This Row],[Order of Magnatude]]))</f>
        <v>0</v>
      </c>
      <c r="N1662" s="10"/>
      <c r="O1662" s="10"/>
      <c r="P1662" s="10"/>
      <c r="Q1662" s="10"/>
      <c r="R1662" s="10"/>
    </row>
    <row r="1663" spans="1:18" x14ac:dyDescent="0.25">
      <c r="A1663" s="19">
        <v>30</v>
      </c>
      <c r="B1663" s="19">
        <v>46</v>
      </c>
      <c r="C1663" s="19">
        <v>76</v>
      </c>
      <c r="D1663" s="19" t="s">
        <v>87</v>
      </c>
      <c r="E1663" s="2">
        <v>2634</v>
      </c>
      <c r="F1663" s="2"/>
      <c r="G1663" s="19"/>
      <c r="H1663" s="19">
        <v>25.4</v>
      </c>
      <c r="I1663" s="11">
        <v>4</v>
      </c>
      <c r="J1663" s="12">
        <v>1.0000000000000001E-9</v>
      </c>
      <c r="K1663" s="19">
        <v>1337</v>
      </c>
      <c r="L1663" s="11"/>
      <c r="M1663" s="11">
        <f>($V$5/(Table414[[#This Row],[modified  Half Life]]*Table414[[#This Row],[Order of Magnatude]]))</f>
        <v>0</v>
      </c>
      <c r="N1663" s="11"/>
      <c r="O1663" s="11"/>
      <c r="P1663" s="11"/>
      <c r="Q1663" s="11"/>
      <c r="R1663" s="11"/>
    </row>
    <row r="1664" spans="1:18" x14ac:dyDescent="0.25">
      <c r="A1664" s="2">
        <v>40</v>
      </c>
      <c r="B1664" s="2">
        <v>50</v>
      </c>
      <c r="C1664" s="2">
        <v>90</v>
      </c>
      <c r="D1664" s="2" t="s">
        <v>496</v>
      </c>
      <c r="E1664" s="2">
        <v>1760.74</v>
      </c>
      <c r="F1664" s="2" t="s">
        <v>6082</v>
      </c>
      <c r="G1664" s="2"/>
      <c r="H1664" s="2">
        <v>131</v>
      </c>
      <c r="I1664" s="10">
        <v>4</v>
      </c>
      <c r="J1664" s="13">
        <v>1.0000000000000001E-9</v>
      </c>
      <c r="K1664" s="2">
        <v>1270.396</v>
      </c>
      <c r="L1664" s="10">
        <v>18</v>
      </c>
      <c r="M1664" s="10">
        <f>($V$5/(Table414[[#This Row],[modified  Half Life]]*Table414[[#This Row],[Order of Magnatude]]))</f>
        <v>0</v>
      </c>
      <c r="N1664" s="10"/>
      <c r="O1664" s="10"/>
      <c r="P1664" s="10"/>
      <c r="Q1664" s="10"/>
      <c r="R1664" s="10"/>
    </row>
    <row r="1665" spans="1:18" x14ac:dyDescent="0.25">
      <c r="A1665" s="2">
        <v>40</v>
      </c>
      <c r="B1665" s="2">
        <v>50</v>
      </c>
      <c r="C1665" s="2">
        <v>90</v>
      </c>
      <c r="D1665" s="2" t="s">
        <v>496</v>
      </c>
      <c r="E1665" s="2">
        <v>2319</v>
      </c>
      <c r="F1665" s="2" t="s">
        <v>6077</v>
      </c>
      <c r="G1665" s="2"/>
      <c r="H1665" s="2">
        <v>131</v>
      </c>
      <c r="I1665" s="10">
        <v>4</v>
      </c>
      <c r="J1665" s="13">
        <v>1.0000000000000001E-9</v>
      </c>
      <c r="K1665" s="2">
        <v>141.178</v>
      </c>
      <c r="L1665" s="10">
        <v>15</v>
      </c>
      <c r="M1665" s="10">
        <f>($V$5/(Table414[[#This Row],[modified  Half Life]]*Table414[[#This Row],[Order of Magnatude]]))</f>
        <v>0</v>
      </c>
      <c r="N1665" s="10"/>
      <c r="O1665" s="10"/>
      <c r="P1665" s="10"/>
      <c r="Q1665" s="10"/>
      <c r="R1665" s="10"/>
    </row>
    <row r="1666" spans="1:18" x14ac:dyDescent="0.25">
      <c r="A1666" s="19">
        <v>40</v>
      </c>
      <c r="B1666" s="19">
        <v>50</v>
      </c>
      <c r="C1666" s="19">
        <v>90</v>
      </c>
      <c r="D1666" s="19" t="s">
        <v>496</v>
      </c>
      <c r="E1666" s="2">
        <v>3589.4180000000001</v>
      </c>
      <c r="F1666" s="2" t="s">
        <v>6074</v>
      </c>
      <c r="G1666" s="19"/>
      <c r="H1666" s="19">
        <v>61.3</v>
      </c>
      <c r="I1666" s="11">
        <v>25</v>
      </c>
      <c r="J1666" s="12">
        <v>1.0000000000000001E-9</v>
      </c>
      <c r="K1666" s="19">
        <v>1760.7</v>
      </c>
      <c r="L1666" s="11">
        <v>20</v>
      </c>
      <c r="M1666" s="11">
        <f>($V$5/(Table414[[#This Row],[modified  Half Life]]*Table414[[#This Row],[Order of Magnatude]]))</f>
        <v>0</v>
      </c>
      <c r="N1666" s="11"/>
      <c r="O1666" s="11"/>
      <c r="P1666" s="11"/>
      <c r="Q1666" s="11"/>
      <c r="R1666" s="11"/>
    </row>
    <row r="1667" spans="1:18" x14ac:dyDescent="0.25">
      <c r="A1667" s="2">
        <v>40</v>
      </c>
      <c r="B1667" s="2">
        <v>51</v>
      </c>
      <c r="C1667" s="2">
        <v>91</v>
      </c>
      <c r="D1667" s="2" t="s">
        <v>496</v>
      </c>
      <c r="E1667" s="2">
        <v>2287.4</v>
      </c>
      <c r="F1667" s="2" t="s">
        <v>6066</v>
      </c>
      <c r="G1667" s="2"/>
      <c r="H1667" s="2">
        <v>29</v>
      </c>
      <c r="I1667" s="10">
        <v>8</v>
      </c>
      <c r="J1667" s="13">
        <v>1.0000000000000001E-9</v>
      </c>
      <c r="K1667" s="2"/>
      <c r="L1667" s="10">
        <v>28</v>
      </c>
      <c r="M1667" s="10">
        <f>($V$5/(Table414[[#This Row],[modified  Half Life]]*Table414[[#This Row],[Order of Magnatude]]))</f>
        <v>0</v>
      </c>
      <c r="N1667" s="10"/>
      <c r="O1667" s="10"/>
      <c r="P1667" s="10"/>
      <c r="Q1667" s="10"/>
      <c r="R1667" s="10"/>
    </row>
    <row r="1668" spans="1:18" x14ac:dyDescent="0.25">
      <c r="A1668" s="2">
        <v>40</v>
      </c>
      <c r="B1668" s="2">
        <v>51</v>
      </c>
      <c r="C1668" s="2">
        <v>91</v>
      </c>
      <c r="D1668" s="2" t="s">
        <v>496</v>
      </c>
      <c r="E1668" s="2">
        <v>2287.4</v>
      </c>
      <c r="F1668" s="2" t="s">
        <v>6066</v>
      </c>
      <c r="G1668" s="2"/>
      <c r="H1668" s="2">
        <v>29</v>
      </c>
      <c r="I1668" s="10">
        <v>8</v>
      </c>
      <c r="J1668" s="13">
        <v>1.0000000000000001E-9</v>
      </c>
      <c r="K1668" s="2">
        <v>117.4</v>
      </c>
      <c r="L1668" s="10">
        <v>4</v>
      </c>
      <c r="M1668" s="10">
        <f>($V$5/(Table414[[#This Row],[modified  Half Life]]*Table414[[#This Row],[Order of Magnatude]]))</f>
        <v>0</v>
      </c>
      <c r="N1668" s="10"/>
      <c r="O1668" s="10"/>
      <c r="P1668" s="10"/>
      <c r="Q1668" s="10"/>
      <c r="R1668" s="10"/>
    </row>
    <row r="1669" spans="1:18" x14ac:dyDescent="0.25">
      <c r="A1669" s="19">
        <v>40</v>
      </c>
      <c r="B1669" s="19">
        <v>56</v>
      </c>
      <c r="C1669" s="19">
        <v>96</v>
      </c>
      <c r="D1669" s="19" t="s">
        <v>496</v>
      </c>
      <c r="E1669" s="2">
        <v>1581.64</v>
      </c>
      <c r="F1669" s="2" t="s">
        <v>6071</v>
      </c>
      <c r="G1669" s="19"/>
      <c r="H1669" s="19">
        <v>38</v>
      </c>
      <c r="I1669" s="11">
        <v>7</v>
      </c>
      <c r="J1669" s="12">
        <v>1.0000000000000001E-9</v>
      </c>
      <c r="K1669" s="19">
        <v>1581.6</v>
      </c>
      <c r="L1669" s="11">
        <v>4</v>
      </c>
      <c r="M1669" s="11">
        <f>($V$5/(Table414[[#This Row],[modified  Half Life]]*Table414[[#This Row],[Order of Magnatude]]))</f>
        <v>0</v>
      </c>
      <c r="N1669" s="11"/>
      <c r="O1669" s="11"/>
      <c r="P1669" s="11"/>
      <c r="Q1669" s="11"/>
      <c r="R1669" s="11"/>
    </row>
    <row r="1670" spans="1:18" x14ac:dyDescent="0.25">
      <c r="A1670" s="2">
        <v>40</v>
      </c>
      <c r="B1670" s="2">
        <v>57</v>
      </c>
      <c r="C1670" s="2">
        <v>97</v>
      </c>
      <c r="D1670" s="2" t="s">
        <v>496</v>
      </c>
      <c r="E1670" s="2">
        <v>1264.3499999999999</v>
      </c>
      <c r="F1670" s="2" t="s">
        <v>6085</v>
      </c>
      <c r="G1670" s="2"/>
      <c r="H1670" s="2">
        <v>105</v>
      </c>
      <c r="I1670" s="10">
        <v>2</v>
      </c>
      <c r="J1670" s="13">
        <v>1.0000000000000001E-9</v>
      </c>
      <c r="K1670" s="2">
        <v>1264.2</v>
      </c>
      <c r="L1670" s="10">
        <v>5</v>
      </c>
      <c r="M1670" s="10">
        <f>($V$5/(Table414[[#This Row],[modified  Half Life]]*Table414[[#This Row],[Order of Magnatude]]))</f>
        <v>0</v>
      </c>
      <c r="N1670" s="10"/>
      <c r="O1670" s="10"/>
      <c r="P1670" s="10"/>
      <c r="Q1670" s="10"/>
      <c r="R1670" s="10"/>
    </row>
    <row r="1671" spans="1:18" x14ac:dyDescent="0.25">
      <c r="A1671" s="2">
        <v>40</v>
      </c>
      <c r="B1671" s="2">
        <v>57</v>
      </c>
      <c r="C1671" s="2">
        <v>97</v>
      </c>
      <c r="D1671" s="2" t="s">
        <v>496</v>
      </c>
      <c r="E1671" s="2">
        <v>1264.3499999999999</v>
      </c>
      <c r="F1671" s="2" t="s">
        <v>6085</v>
      </c>
      <c r="G1671" s="2"/>
      <c r="H1671" s="2">
        <v>105</v>
      </c>
      <c r="I1671" s="10">
        <v>2</v>
      </c>
      <c r="J1671" s="13">
        <v>1.0000000000000001E-9</v>
      </c>
      <c r="K1671" s="2">
        <v>161.19999999999999</v>
      </c>
      <c r="L1671" s="10">
        <v>2</v>
      </c>
      <c r="M1671" s="10">
        <f>($V$5/(Table414[[#This Row],[modified  Half Life]]*Table414[[#This Row],[Order of Magnatude]]))</f>
        <v>0</v>
      </c>
      <c r="N1671" s="10"/>
      <c r="O1671" s="10"/>
      <c r="P1671" s="10"/>
      <c r="Q1671" s="10"/>
      <c r="R1671" s="10"/>
    </row>
    <row r="1672" spans="1:18" x14ac:dyDescent="0.25">
      <c r="A1672" s="19">
        <v>40</v>
      </c>
      <c r="B1672" s="19">
        <v>58</v>
      </c>
      <c r="C1672" s="19">
        <v>98</v>
      </c>
      <c r="D1672" s="19" t="s">
        <v>496</v>
      </c>
      <c r="E1672" s="2">
        <v>854.06</v>
      </c>
      <c r="F1672" s="2" t="s">
        <v>6071</v>
      </c>
      <c r="G1672" s="19"/>
      <c r="H1672" s="19">
        <v>64</v>
      </c>
      <c r="I1672" s="11">
        <v>7</v>
      </c>
      <c r="J1672" s="12">
        <v>1.0000000000000001E-9</v>
      </c>
      <c r="K1672" s="19">
        <v>854.06</v>
      </c>
      <c r="L1672" s="11">
        <v>6</v>
      </c>
      <c r="M1672" s="11">
        <f>($V$5/(Table414[[#This Row],[modified  Half Life]]*Table414[[#This Row],[Order of Magnatude]]))</f>
        <v>0</v>
      </c>
      <c r="N1672" s="11"/>
      <c r="O1672" s="11"/>
      <c r="P1672" s="11"/>
      <c r="Q1672" s="11"/>
      <c r="R1672" s="11"/>
    </row>
    <row r="1673" spans="1:18" x14ac:dyDescent="0.25">
      <c r="A1673" s="2">
        <v>40</v>
      </c>
      <c r="B1673" s="2">
        <v>59</v>
      </c>
      <c r="C1673" s="2">
        <v>99</v>
      </c>
      <c r="D1673" s="2" t="s">
        <v>496</v>
      </c>
      <c r="E1673" s="2">
        <v>1038.5</v>
      </c>
      <c r="F1673" s="2" t="s">
        <v>6072</v>
      </c>
      <c r="G1673" s="2"/>
      <c r="H1673" s="2">
        <v>54</v>
      </c>
      <c r="I1673" s="10">
        <v>10</v>
      </c>
      <c r="J1673" s="13">
        <v>1.0000000000000001E-9</v>
      </c>
      <c r="K1673" s="2">
        <v>188.5</v>
      </c>
      <c r="L1673" s="10"/>
      <c r="M1673" s="10">
        <f>($V$5/(Table414[[#This Row],[modified  Half Life]]*Table414[[#This Row],[Order of Magnatude]]))</f>
        <v>0</v>
      </c>
      <c r="N1673" s="10"/>
      <c r="O1673" s="10"/>
      <c r="P1673" s="10"/>
      <c r="Q1673" s="10"/>
      <c r="R1673" s="10"/>
    </row>
    <row r="1674" spans="1:18" x14ac:dyDescent="0.25">
      <c r="A1674" s="19">
        <v>40</v>
      </c>
      <c r="B1674" s="19">
        <v>59</v>
      </c>
      <c r="C1674" s="19">
        <v>99</v>
      </c>
      <c r="D1674" s="19" t="s">
        <v>496</v>
      </c>
      <c r="E1674" s="2">
        <v>1038.5</v>
      </c>
      <c r="F1674" s="2" t="s">
        <v>6072</v>
      </c>
      <c r="G1674" s="19"/>
      <c r="H1674" s="19">
        <v>54</v>
      </c>
      <c r="I1674" s="11">
        <v>10</v>
      </c>
      <c r="J1674" s="12">
        <v>1.0000000000000001E-9</v>
      </c>
      <c r="K1674" s="19">
        <v>360.1</v>
      </c>
      <c r="L1674" s="11"/>
      <c r="M1674" s="11">
        <f>($V$5/(Table414[[#This Row],[modified  Half Life]]*Table414[[#This Row],[Order of Magnatude]]))</f>
        <v>0</v>
      </c>
      <c r="N1674" s="11"/>
      <c r="O1674" s="11"/>
      <c r="P1674" s="11"/>
      <c r="Q1674" s="11"/>
      <c r="R1674" s="11"/>
    </row>
    <row r="1675" spans="1:18" x14ac:dyDescent="0.25">
      <c r="A1675" s="2">
        <v>40</v>
      </c>
      <c r="B1675" s="2">
        <v>59</v>
      </c>
      <c r="C1675" s="2">
        <v>99</v>
      </c>
      <c r="D1675" s="2" t="s">
        <v>496</v>
      </c>
      <c r="E1675" s="2">
        <v>1038.5</v>
      </c>
      <c r="F1675" s="2" t="s">
        <v>6072</v>
      </c>
      <c r="G1675" s="2"/>
      <c r="H1675" s="2">
        <v>54</v>
      </c>
      <c r="I1675" s="10">
        <v>10</v>
      </c>
      <c r="J1675" s="13">
        <v>1.0000000000000001E-9</v>
      </c>
      <c r="K1675" s="2">
        <v>786.8</v>
      </c>
      <c r="L1675" s="10"/>
      <c r="M1675" s="10">
        <f>($V$5/(Table414[[#This Row],[modified  Half Life]]*Table414[[#This Row],[Order of Magnatude]]))</f>
        <v>0</v>
      </c>
      <c r="N1675" s="10"/>
      <c r="O1675" s="10"/>
      <c r="P1675" s="10"/>
      <c r="Q1675" s="10"/>
      <c r="R1675" s="10"/>
    </row>
    <row r="1676" spans="1:18" x14ac:dyDescent="0.25">
      <c r="A1676" s="2">
        <v>40</v>
      </c>
      <c r="B1676" s="2">
        <v>59</v>
      </c>
      <c r="C1676" s="2">
        <v>99</v>
      </c>
      <c r="D1676" s="2" t="s">
        <v>496</v>
      </c>
      <c r="E1676" s="2">
        <v>251.96</v>
      </c>
      <c r="F1676" s="2" t="s">
        <v>6077</v>
      </c>
      <c r="G1676" s="2"/>
      <c r="H1676" s="2">
        <v>335</v>
      </c>
      <c r="I1676" s="10">
        <v>8</v>
      </c>
      <c r="J1676" s="13">
        <v>1.0000000000000001E-9</v>
      </c>
      <c r="K1676" s="2">
        <v>130.19999999999999</v>
      </c>
      <c r="L1676" s="10">
        <v>1</v>
      </c>
      <c r="M1676" s="10">
        <f>($V$5/(Table414[[#This Row],[modified  Half Life]]*Table414[[#This Row],[Order of Magnatude]]))</f>
        <v>0</v>
      </c>
      <c r="N1676" s="10"/>
      <c r="O1676" s="10"/>
      <c r="P1676" s="10"/>
      <c r="Q1676" s="10"/>
      <c r="R1676" s="10"/>
    </row>
    <row r="1677" spans="1:18" x14ac:dyDescent="0.25">
      <c r="A1677" s="2">
        <v>40</v>
      </c>
      <c r="B1677" s="2">
        <v>61</v>
      </c>
      <c r="C1677" s="2">
        <v>101</v>
      </c>
      <c r="D1677" s="2" t="s">
        <v>496</v>
      </c>
      <c r="E1677" s="2">
        <v>941.81</v>
      </c>
      <c r="F1677" s="2" t="s">
        <v>6089</v>
      </c>
      <c r="G1677" s="2"/>
      <c r="H1677" s="2">
        <v>16</v>
      </c>
      <c r="I1677" s="10">
        <v>2</v>
      </c>
      <c r="J1677" s="13">
        <v>1.0000000000000001E-9</v>
      </c>
      <c r="K1677" s="2">
        <v>322.2</v>
      </c>
      <c r="L1677" s="10">
        <v>5</v>
      </c>
      <c r="M1677" s="10">
        <f>($V$5/(Table414[[#This Row],[modified  Half Life]]*Table414[[#This Row],[Order of Magnatude]]))</f>
        <v>0</v>
      </c>
      <c r="N1677" s="10"/>
      <c r="O1677" s="10"/>
      <c r="P1677" s="10"/>
      <c r="Q1677" s="10"/>
      <c r="R1677" s="10"/>
    </row>
    <row r="1678" spans="1:18" x14ac:dyDescent="0.25">
      <c r="A1678" s="19">
        <v>40</v>
      </c>
      <c r="B1678" s="19">
        <v>61</v>
      </c>
      <c r="C1678" s="19">
        <v>101</v>
      </c>
      <c r="D1678" s="19" t="s">
        <v>496</v>
      </c>
      <c r="E1678" s="2">
        <v>941.81</v>
      </c>
      <c r="F1678" s="2" t="s">
        <v>6089</v>
      </c>
      <c r="G1678" s="19"/>
      <c r="H1678" s="19">
        <v>16</v>
      </c>
      <c r="I1678" s="11">
        <v>2</v>
      </c>
      <c r="J1678" s="12">
        <v>1.0000000000000001E-9</v>
      </c>
      <c r="K1678" s="19">
        <v>331.4</v>
      </c>
      <c r="L1678" s="11">
        <v>5</v>
      </c>
      <c r="M1678" s="11">
        <f>($V$5/(Table414[[#This Row],[modified  Half Life]]*Table414[[#This Row],[Order of Magnatude]]))</f>
        <v>0</v>
      </c>
      <c r="N1678" s="11"/>
      <c r="O1678" s="11"/>
      <c r="P1678" s="11"/>
      <c r="Q1678" s="11"/>
      <c r="R1678" s="11"/>
    </row>
    <row r="1679" spans="1:18" x14ac:dyDescent="0.25">
      <c r="A1679" s="19">
        <v>40</v>
      </c>
      <c r="B1679" s="19">
        <v>61</v>
      </c>
      <c r="C1679" s="19">
        <v>101</v>
      </c>
      <c r="D1679" s="19" t="s">
        <v>496</v>
      </c>
      <c r="E1679" s="2">
        <v>941.81</v>
      </c>
      <c r="F1679" s="2" t="s">
        <v>6089</v>
      </c>
      <c r="G1679" s="19"/>
      <c r="H1679" s="19">
        <v>16</v>
      </c>
      <c r="I1679" s="11">
        <v>2</v>
      </c>
      <c r="J1679" s="12">
        <v>1.0000000000000001E-9</v>
      </c>
      <c r="K1679" s="19">
        <v>474.2</v>
      </c>
      <c r="L1679" s="11">
        <v>4</v>
      </c>
      <c r="M1679" s="11">
        <f>($V$5/(Table414[[#This Row],[modified  Half Life]]*Table414[[#This Row],[Order of Magnatude]]))</f>
        <v>0</v>
      </c>
      <c r="N1679" s="11"/>
      <c r="O1679" s="11"/>
      <c r="P1679" s="11"/>
      <c r="Q1679" s="11"/>
      <c r="R1679" s="11"/>
    </row>
    <row r="1680" spans="1:18" x14ac:dyDescent="0.25">
      <c r="A1680" s="2">
        <v>40</v>
      </c>
      <c r="B1680" s="2">
        <v>61</v>
      </c>
      <c r="C1680" s="2">
        <v>101</v>
      </c>
      <c r="D1680" s="2" t="s">
        <v>496</v>
      </c>
      <c r="E1680" s="2">
        <v>941.81</v>
      </c>
      <c r="F1680" s="2" t="s">
        <v>6089</v>
      </c>
      <c r="G1680" s="2"/>
      <c r="H1680" s="2">
        <v>16</v>
      </c>
      <c r="I1680" s="10">
        <v>2</v>
      </c>
      <c r="J1680" s="13">
        <v>1.0000000000000001E-9</v>
      </c>
      <c r="K1680" s="2">
        <v>533.70000000000005</v>
      </c>
      <c r="L1680" s="10">
        <v>4</v>
      </c>
      <c r="M1680" s="10">
        <f>($V$5/(Table414[[#This Row],[modified  Half Life]]*Table414[[#This Row],[Order of Magnatude]]))</f>
        <v>0</v>
      </c>
      <c r="N1680" s="10"/>
      <c r="O1680" s="10"/>
      <c r="P1680" s="10"/>
      <c r="Q1680" s="10"/>
      <c r="R1680" s="10"/>
    </row>
    <row r="1681" spans="1:18" x14ac:dyDescent="0.25">
      <c r="A1681" s="19">
        <v>40</v>
      </c>
      <c r="B1681" s="19">
        <v>61</v>
      </c>
      <c r="C1681" s="19">
        <v>101</v>
      </c>
      <c r="D1681" s="19" t="s">
        <v>496</v>
      </c>
      <c r="E1681" s="2">
        <v>941.81</v>
      </c>
      <c r="F1681" s="2" t="s">
        <v>6089</v>
      </c>
      <c r="G1681" s="19"/>
      <c r="H1681" s="19">
        <v>16</v>
      </c>
      <c r="I1681" s="11">
        <v>2</v>
      </c>
      <c r="J1681" s="12">
        <v>1.0000000000000001E-9</v>
      </c>
      <c r="K1681" s="19">
        <v>620.9</v>
      </c>
      <c r="L1681" s="11">
        <v>4</v>
      </c>
      <c r="M1681" s="11">
        <f>($V$5/(Table414[[#This Row],[modified  Half Life]]*Table414[[#This Row],[Order of Magnatude]]))</f>
        <v>0</v>
      </c>
      <c r="N1681" s="11"/>
      <c r="O1681" s="11"/>
      <c r="P1681" s="11"/>
      <c r="Q1681" s="11"/>
      <c r="R1681" s="11"/>
    </row>
    <row r="1682" spans="1:18" x14ac:dyDescent="0.25">
      <c r="A1682" s="2">
        <v>40</v>
      </c>
      <c r="B1682" s="2">
        <v>61</v>
      </c>
      <c r="C1682" s="2">
        <v>101</v>
      </c>
      <c r="D1682" s="2" t="s">
        <v>496</v>
      </c>
      <c r="E1682" s="2">
        <v>941.81</v>
      </c>
      <c r="F1682" s="2" t="s">
        <v>6089</v>
      </c>
      <c r="G1682" s="2"/>
      <c r="H1682" s="2">
        <v>16</v>
      </c>
      <c r="I1682" s="10">
        <v>2</v>
      </c>
      <c r="J1682" s="13">
        <v>1.0000000000000001E-9</v>
      </c>
      <c r="K1682" s="2">
        <v>710.2</v>
      </c>
      <c r="L1682" s="10">
        <v>4</v>
      </c>
      <c r="M1682" s="10">
        <f>($V$5/(Table414[[#This Row],[modified  Half Life]]*Table414[[#This Row],[Order of Magnatude]]))</f>
        <v>0</v>
      </c>
      <c r="N1682" s="10"/>
      <c r="O1682" s="10"/>
      <c r="P1682" s="10"/>
      <c r="Q1682" s="10"/>
      <c r="R1682" s="10"/>
    </row>
    <row r="1683" spans="1:18" x14ac:dyDescent="0.25">
      <c r="A1683" s="19">
        <v>40</v>
      </c>
      <c r="B1683" s="19">
        <v>61</v>
      </c>
      <c r="C1683" s="19">
        <v>101</v>
      </c>
      <c r="D1683" s="19" t="s">
        <v>496</v>
      </c>
      <c r="E1683" s="2">
        <v>941.81</v>
      </c>
      <c r="F1683" s="2" t="s">
        <v>6089</v>
      </c>
      <c r="G1683" s="19"/>
      <c r="H1683" s="19">
        <v>16</v>
      </c>
      <c r="I1683" s="11">
        <v>2</v>
      </c>
      <c r="J1683" s="12">
        <v>1.0000000000000001E-9</v>
      </c>
      <c r="K1683" s="19">
        <v>843.8</v>
      </c>
      <c r="L1683" s="11">
        <v>4</v>
      </c>
      <c r="M1683" s="11">
        <f>($V$5/(Table414[[#This Row],[modified  Half Life]]*Table414[[#This Row],[Order of Magnatude]]))</f>
        <v>0</v>
      </c>
      <c r="N1683" s="11"/>
      <c r="O1683" s="11"/>
      <c r="P1683" s="11"/>
      <c r="Q1683" s="11"/>
      <c r="R1683" s="11"/>
    </row>
    <row r="1684" spans="1:18" x14ac:dyDescent="0.25">
      <c r="A1684" s="19">
        <v>47</v>
      </c>
      <c r="B1684" s="19">
        <v>49</v>
      </c>
      <c r="C1684" s="19">
        <v>96</v>
      </c>
      <c r="D1684" s="19" t="s">
        <v>847</v>
      </c>
      <c r="E1684" s="2">
        <v>2461.4</v>
      </c>
      <c r="F1684" s="2" t="s">
        <v>6065</v>
      </c>
      <c r="G1684" s="19"/>
      <c r="H1684" s="19">
        <v>0.13600000000000001</v>
      </c>
      <c r="I1684" s="11">
        <v>20</v>
      </c>
      <c r="J1684" s="12">
        <v>9.9999999999999995E-7</v>
      </c>
      <c r="K1684" s="19">
        <v>4265</v>
      </c>
      <c r="L1684" s="11">
        <v>2</v>
      </c>
      <c r="M1684" s="11">
        <f>($V$5/(Table414[[#This Row],[modified  Half Life]]*Table414[[#This Row],[Order of Magnatude]]))</f>
        <v>0</v>
      </c>
      <c r="N1684" s="11"/>
      <c r="O1684" s="11"/>
      <c r="P1684" s="11"/>
      <c r="Q1684" s="11"/>
      <c r="R1684" s="11"/>
    </row>
    <row r="1685" spans="1:18" x14ac:dyDescent="0.25">
      <c r="A1685" s="2">
        <v>47</v>
      </c>
      <c r="B1685" s="2">
        <v>49</v>
      </c>
      <c r="C1685" s="2">
        <v>96</v>
      </c>
      <c r="D1685" s="2" t="s">
        <v>847</v>
      </c>
      <c r="E1685" s="2">
        <v>2461.4</v>
      </c>
      <c r="F1685" s="2" t="s">
        <v>6065</v>
      </c>
      <c r="G1685" s="2"/>
      <c r="H1685" s="2">
        <v>1.56</v>
      </c>
      <c r="I1685" s="10">
        <v>2</v>
      </c>
      <c r="J1685" s="13">
        <v>9.9999999999999995E-7</v>
      </c>
      <c r="K1685" s="2">
        <v>43.7</v>
      </c>
      <c r="L1685" s="10">
        <v>2</v>
      </c>
      <c r="M1685" s="10">
        <f>($V$5/(Table414[[#This Row],[modified  Half Life]]*Table414[[#This Row],[Order of Magnatude]]))</f>
        <v>0</v>
      </c>
      <c r="N1685" s="10"/>
      <c r="O1685" s="10"/>
      <c r="P1685" s="10"/>
      <c r="Q1685" s="10"/>
      <c r="R1685" s="10"/>
    </row>
    <row r="1686" spans="1:18" x14ac:dyDescent="0.25">
      <c r="A1686" s="2">
        <v>47</v>
      </c>
      <c r="B1686" s="2">
        <v>49</v>
      </c>
      <c r="C1686" s="2">
        <v>96</v>
      </c>
      <c r="D1686" s="2" t="s">
        <v>847</v>
      </c>
      <c r="E1686" s="2">
        <v>2686.7</v>
      </c>
      <c r="F1686" s="2" t="s">
        <v>6066</v>
      </c>
      <c r="G1686" s="2"/>
      <c r="H1686" s="2">
        <v>103</v>
      </c>
      <c r="I1686" s="10">
        <v>5</v>
      </c>
      <c r="J1686" s="13">
        <v>9.9999999999999995E-7</v>
      </c>
      <c r="K1686" s="2">
        <v>485.7</v>
      </c>
      <c r="L1686" s="10">
        <v>3</v>
      </c>
      <c r="M1686" s="10">
        <f>($V$5/(Table414[[#This Row],[modified  Half Life]]*Table414[[#This Row],[Order of Magnatude]]))</f>
        <v>0</v>
      </c>
      <c r="N1686" s="10"/>
      <c r="O1686" s="10"/>
      <c r="P1686" s="10"/>
      <c r="Q1686" s="10"/>
      <c r="R1686" s="10"/>
    </row>
    <row r="1687" spans="1:18" x14ac:dyDescent="0.25">
      <c r="A1687" s="2">
        <v>47</v>
      </c>
      <c r="B1687" s="2">
        <v>49</v>
      </c>
      <c r="C1687" s="2">
        <v>96</v>
      </c>
      <c r="D1687" s="2" t="s">
        <v>847</v>
      </c>
      <c r="E1687" s="2">
        <v>6951.8</v>
      </c>
      <c r="F1687" s="2" t="s">
        <v>6081</v>
      </c>
      <c r="G1687" s="2"/>
      <c r="H1687" s="2">
        <v>103</v>
      </c>
      <c r="I1687" s="10">
        <v>5</v>
      </c>
      <c r="J1687" s="13">
        <v>9.9999999999999995E-7</v>
      </c>
      <c r="K1687" s="2">
        <v>742.7</v>
      </c>
      <c r="L1687" s="10">
        <v>2</v>
      </c>
      <c r="M1687" s="10">
        <f>($V$5/(Table414[[#This Row],[modified  Half Life]]*Table414[[#This Row],[Order of Magnatude]]))</f>
        <v>0</v>
      </c>
      <c r="N1687" s="10"/>
      <c r="O1687" s="10"/>
      <c r="P1687" s="10"/>
      <c r="Q1687" s="10"/>
      <c r="R1687" s="10"/>
    </row>
    <row r="1688" spans="1:18" x14ac:dyDescent="0.25">
      <c r="A1688" s="19">
        <v>47</v>
      </c>
      <c r="B1688" s="19">
        <v>49</v>
      </c>
      <c r="C1688" s="19">
        <v>96</v>
      </c>
      <c r="D1688" s="19" t="s">
        <v>847</v>
      </c>
      <c r="E1688" s="2">
        <v>6951.8</v>
      </c>
      <c r="F1688" s="2" t="s">
        <v>6081</v>
      </c>
      <c r="G1688" s="19"/>
      <c r="H1688" s="19">
        <v>0.13600000000000001</v>
      </c>
      <c r="I1688" s="11">
        <v>20</v>
      </c>
      <c r="J1688" s="12">
        <v>9.9999999999999995E-7</v>
      </c>
      <c r="K1688" s="19">
        <v>98</v>
      </c>
      <c r="L1688" s="11">
        <v>3</v>
      </c>
      <c r="M1688" s="11">
        <f>($V$5/(Table414[[#This Row],[modified  Half Life]]*Table414[[#This Row],[Order of Magnatude]]))</f>
        <v>0</v>
      </c>
      <c r="N1688" s="11"/>
      <c r="O1688" s="11"/>
      <c r="P1688" s="11"/>
      <c r="Q1688" s="11"/>
      <c r="R1688" s="11"/>
    </row>
    <row r="1689" spans="1:18" x14ac:dyDescent="0.25">
      <c r="A1689" s="2">
        <v>47</v>
      </c>
      <c r="B1689" s="2">
        <v>51</v>
      </c>
      <c r="C1689" s="2">
        <v>98</v>
      </c>
      <c r="D1689" s="2" t="s">
        <v>847</v>
      </c>
      <c r="E1689" s="2">
        <v>107.28</v>
      </c>
      <c r="F1689" s="2" t="s">
        <v>6069</v>
      </c>
      <c r="G1689" s="2"/>
      <c r="H1689" s="2">
        <v>0.161</v>
      </c>
      <c r="I1689" s="10">
        <v>7</v>
      </c>
      <c r="J1689" s="13">
        <v>9.9999999999999995E-7</v>
      </c>
      <c r="K1689" s="2">
        <v>107.28</v>
      </c>
      <c r="L1689" s="10">
        <v>10</v>
      </c>
      <c r="M1689" s="10">
        <f>($V$5/(Table414[[#This Row],[modified  Half Life]]*Table414[[#This Row],[Order of Magnatude]]))</f>
        <v>0</v>
      </c>
      <c r="N1689" s="10"/>
      <c r="O1689" s="10"/>
      <c r="P1689" s="10"/>
      <c r="Q1689" s="10"/>
      <c r="R1689" s="10"/>
    </row>
    <row r="1690" spans="1:18" x14ac:dyDescent="0.25">
      <c r="A1690" s="19">
        <v>47</v>
      </c>
      <c r="B1690" s="19">
        <v>71</v>
      </c>
      <c r="C1690" s="19">
        <v>118</v>
      </c>
      <c r="D1690" s="19" t="s">
        <v>847</v>
      </c>
      <c r="E1690" s="2">
        <v>279.37</v>
      </c>
      <c r="F1690" s="2" t="s">
        <v>6084</v>
      </c>
      <c r="G1690" s="19"/>
      <c r="H1690" s="19">
        <v>0.1</v>
      </c>
      <c r="I1690" s="11"/>
      <c r="J1690" s="12">
        <v>9.9999999999999995E-7</v>
      </c>
      <c r="K1690" s="19">
        <v>151.6</v>
      </c>
      <c r="L1690" s="11">
        <v>2</v>
      </c>
      <c r="M1690" s="11">
        <f>($V$5/(Table414[[#This Row],[modified  Half Life]]*Table414[[#This Row],[Order of Magnatude]]))</f>
        <v>0</v>
      </c>
      <c r="N1690" s="11"/>
      <c r="O1690" s="11"/>
      <c r="P1690" s="11"/>
      <c r="Q1690" s="11"/>
      <c r="R1690" s="11"/>
    </row>
    <row r="1691" spans="1:18" x14ac:dyDescent="0.25">
      <c r="A1691" s="19">
        <v>47</v>
      </c>
      <c r="B1691" s="19">
        <v>71</v>
      </c>
      <c r="C1691" s="19">
        <v>118</v>
      </c>
      <c r="D1691" s="19" t="s">
        <v>847</v>
      </c>
      <c r="E1691" s="2">
        <v>45.79</v>
      </c>
      <c r="F1691" s="2" t="s">
        <v>6077</v>
      </c>
      <c r="G1691" s="19"/>
      <c r="H1691" s="19">
        <v>0.1</v>
      </c>
      <c r="I1691" s="11"/>
      <c r="J1691" s="12">
        <v>9.9999999999999995E-7</v>
      </c>
      <c r="K1691" s="19">
        <v>45.8</v>
      </c>
      <c r="L1691" s="11">
        <v>1</v>
      </c>
      <c r="M1691" s="11">
        <f>($V$5/(Table414[[#This Row],[modified  Half Life]]*Table414[[#This Row],[Order of Magnatude]]))</f>
        <v>0</v>
      </c>
      <c r="N1691" s="11"/>
      <c r="O1691" s="11"/>
      <c r="P1691" s="11"/>
      <c r="Q1691" s="11"/>
      <c r="R1691" s="11"/>
    </row>
    <row r="1692" spans="1:18" x14ac:dyDescent="0.25">
      <c r="A1692" s="2">
        <v>47</v>
      </c>
      <c r="B1692" s="2">
        <v>75</v>
      </c>
      <c r="C1692" s="2">
        <v>122</v>
      </c>
      <c r="D1692" s="2" t="s">
        <v>847</v>
      </c>
      <c r="E1692" s="2" t="s">
        <v>1534</v>
      </c>
      <c r="F1692" s="2"/>
      <c r="G1692" s="2"/>
      <c r="H1692" s="2">
        <v>6.3</v>
      </c>
      <c r="I1692" s="10">
        <v>10</v>
      </c>
      <c r="J1692" s="13">
        <v>9.9999999999999995E-7</v>
      </c>
      <c r="K1692" s="2" t="s">
        <v>1536</v>
      </c>
      <c r="L1692" s="10"/>
      <c r="M1692" s="10">
        <f>($V$5/(Table414[[#This Row],[modified  Half Life]]*Table414[[#This Row],[Order of Magnatude]]))</f>
        <v>0</v>
      </c>
      <c r="N1692" s="10"/>
      <c r="O1692" s="10"/>
      <c r="P1692" s="10"/>
      <c r="Q1692" s="10"/>
      <c r="R1692" s="10"/>
    </row>
    <row r="1693" spans="1:18" x14ac:dyDescent="0.25">
      <c r="A1693" s="2">
        <v>47</v>
      </c>
      <c r="B1693" s="2">
        <v>77</v>
      </c>
      <c r="C1693" s="2">
        <v>124</v>
      </c>
      <c r="D1693" s="2" t="s">
        <v>847</v>
      </c>
      <c r="E1693" s="2" t="s">
        <v>6160</v>
      </c>
      <c r="F1693" s="2" t="s">
        <v>6161</v>
      </c>
      <c r="G1693" s="2"/>
      <c r="H1693" s="2">
        <v>0.14000000000000001</v>
      </c>
      <c r="I1693" s="10">
        <v>5</v>
      </c>
      <c r="J1693" s="13">
        <v>9.9999999999999995E-7</v>
      </c>
      <c r="K1693" s="2">
        <v>155.6</v>
      </c>
      <c r="L1693" s="10" t="s">
        <v>3183</v>
      </c>
      <c r="M1693" s="10">
        <f>($V$5/(Table414[[#This Row],[modified  Half Life]]*Table414[[#This Row],[Order of Magnatude]]))</f>
        <v>0</v>
      </c>
      <c r="N1693" s="10"/>
      <c r="O1693" s="10"/>
      <c r="P1693" s="10"/>
      <c r="Q1693" s="10"/>
      <c r="R1693" s="10"/>
    </row>
    <row r="1694" spans="1:18" x14ac:dyDescent="0.25">
      <c r="A1694" s="19">
        <v>47</v>
      </c>
      <c r="B1694" s="19">
        <v>77</v>
      </c>
      <c r="C1694" s="19">
        <v>124</v>
      </c>
      <c r="D1694" s="19" t="s">
        <v>847</v>
      </c>
      <c r="E1694" s="2" t="s">
        <v>6162</v>
      </c>
      <c r="F1694" s="2" t="s">
        <v>6070</v>
      </c>
      <c r="G1694" s="19"/>
      <c r="H1694" s="19">
        <v>1.47</v>
      </c>
      <c r="I1694" s="11">
        <v>20</v>
      </c>
      <c r="J1694" s="12">
        <v>9.9999999999999995E-7</v>
      </c>
      <c r="K1694" s="19">
        <v>75.5</v>
      </c>
      <c r="L1694" s="11" t="s">
        <v>3183</v>
      </c>
      <c r="M1694" s="11">
        <f>($V$5/(Table414[[#This Row],[modified  Half Life]]*Table414[[#This Row],[Order of Magnatude]]))</f>
        <v>0</v>
      </c>
      <c r="N1694" s="11"/>
      <c r="O1694" s="11"/>
      <c r="P1694" s="11"/>
      <c r="Q1694" s="11"/>
      <c r="R1694" s="11"/>
    </row>
    <row r="1695" spans="1:18" x14ac:dyDescent="0.25">
      <c r="A1695" s="19">
        <v>47</v>
      </c>
      <c r="B1695" s="19">
        <v>78</v>
      </c>
      <c r="C1695" s="19">
        <v>125</v>
      </c>
      <c r="D1695" s="19" t="s">
        <v>847</v>
      </c>
      <c r="E1695" s="2">
        <v>1501.2</v>
      </c>
      <c r="F1695" s="2" t="s">
        <v>6071</v>
      </c>
      <c r="G1695" s="19"/>
      <c r="H1695" s="19">
        <v>0.49099999999999999</v>
      </c>
      <c r="I1695" s="11">
        <v>20</v>
      </c>
      <c r="J1695" s="12">
        <v>9.9999999999999995E-7</v>
      </c>
      <c r="K1695" s="19">
        <v>102.9</v>
      </c>
      <c r="L1695" s="11">
        <v>5</v>
      </c>
      <c r="M1695" s="11">
        <f>($V$5/(Table414[[#This Row],[modified  Half Life]]*Table414[[#This Row],[Order of Magnatude]]))</f>
        <v>0</v>
      </c>
      <c r="N1695" s="11"/>
      <c r="O1695" s="11"/>
      <c r="P1695" s="11"/>
      <c r="Q1695" s="11"/>
      <c r="R1695" s="11"/>
    </row>
    <row r="1696" spans="1:18" x14ac:dyDescent="0.25">
      <c r="A1696" s="2">
        <v>47</v>
      </c>
      <c r="B1696" s="2">
        <v>78</v>
      </c>
      <c r="C1696" s="2">
        <v>125</v>
      </c>
      <c r="D1696" s="2" t="s">
        <v>847</v>
      </c>
      <c r="E1696" s="2" t="s">
        <v>6163</v>
      </c>
      <c r="F1696" s="2" t="s">
        <v>6082</v>
      </c>
      <c r="G1696" s="2"/>
      <c r="H1696" s="2">
        <v>0.49099999999999999</v>
      </c>
      <c r="I1696" s="10">
        <v>20</v>
      </c>
      <c r="J1696" s="13">
        <v>9.9999999999999995E-7</v>
      </c>
      <c r="K1696" s="2">
        <v>786.9</v>
      </c>
      <c r="L1696" s="10">
        <v>5</v>
      </c>
      <c r="M1696" s="10">
        <f>($V$5/(Table414[[#This Row],[modified  Half Life]]*Table414[[#This Row],[Order of Magnatude]]))</f>
        <v>0</v>
      </c>
      <c r="N1696" s="10"/>
      <c r="O1696" s="10"/>
      <c r="P1696" s="10"/>
      <c r="Q1696" s="10"/>
      <c r="R1696" s="10"/>
    </row>
    <row r="1697" spans="1:18" x14ac:dyDescent="0.25">
      <c r="A1697" s="2">
        <v>47</v>
      </c>
      <c r="B1697" s="2">
        <v>79</v>
      </c>
      <c r="C1697" s="2">
        <v>126</v>
      </c>
      <c r="D1697" s="2" t="s">
        <v>847</v>
      </c>
      <c r="E1697" s="2" t="s">
        <v>6164</v>
      </c>
      <c r="F1697" s="2" t="s">
        <v>6072</v>
      </c>
      <c r="G1697" s="2"/>
      <c r="H1697" s="2">
        <v>27</v>
      </c>
      <c r="I1697" s="10">
        <v>6</v>
      </c>
      <c r="J1697" s="13">
        <v>9.9999999999999995E-7</v>
      </c>
      <c r="K1697" s="2">
        <v>254.8</v>
      </c>
      <c r="L1697" s="10">
        <v>5</v>
      </c>
      <c r="M1697" s="10">
        <f>($V$5/(Table414[[#This Row],[modified  Half Life]]*Table414[[#This Row],[Order of Magnatude]]))</f>
        <v>0</v>
      </c>
      <c r="N1697" s="10"/>
      <c r="O1697" s="10"/>
      <c r="P1697" s="10"/>
      <c r="Q1697" s="10"/>
      <c r="R1697" s="10"/>
    </row>
    <row r="1698" spans="1:18" x14ac:dyDescent="0.25">
      <c r="A1698" s="19">
        <v>33</v>
      </c>
      <c r="B1698" s="19">
        <v>33</v>
      </c>
      <c r="C1698" s="19">
        <v>66</v>
      </c>
      <c r="D1698" s="48" t="s">
        <v>126</v>
      </c>
      <c r="E1698" s="1">
        <v>1356.63</v>
      </c>
      <c r="F1698" t="s">
        <v>6076</v>
      </c>
      <c r="G1698" s="48"/>
      <c r="H1698" s="19">
        <v>7.9</v>
      </c>
      <c r="I1698" s="11">
        <v>3</v>
      </c>
      <c r="J1698" s="12">
        <v>9.9999999999999995E-7</v>
      </c>
      <c r="K1698" s="27">
        <v>114.4</v>
      </c>
      <c r="L1698" s="11">
        <v>2</v>
      </c>
      <c r="M1698" s="11">
        <f>($V$5/(Table414[[#This Row],[modified  Half Life]]*Table414[[#This Row],[Order of Magnatude]]))</f>
        <v>0</v>
      </c>
      <c r="N1698" s="11"/>
      <c r="O1698" s="11"/>
      <c r="P1698" s="11"/>
      <c r="Q1698" s="11"/>
      <c r="R1698" s="12"/>
    </row>
    <row r="1699" spans="1:18" x14ac:dyDescent="0.25">
      <c r="A1699" s="19">
        <v>33</v>
      </c>
      <c r="B1699" s="19">
        <v>33</v>
      </c>
      <c r="C1699" s="19">
        <v>66</v>
      </c>
      <c r="D1699" s="48" t="s">
        <v>126</v>
      </c>
      <c r="E1699" s="1">
        <v>3023.8</v>
      </c>
      <c r="F1699" t="s">
        <v>6065</v>
      </c>
      <c r="G1699" s="48"/>
      <c r="H1699" s="19">
        <v>1.1499999999999999</v>
      </c>
      <c r="I1699" s="11">
        <v>4</v>
      </c>
      <c r="J1699" s="12">
        <v>9.9999999999999995E-7</v>
      </c>
      <c r="K1699" s="27">
        <v>124.4</v>
      </c>
      <c r="L1699" s="11">
        <v>2</v>
      </c>
      <c r="M1699" s="11">
        <f>($V$5/(Table414[[#This Row],[modified  Half Life]]*Table414[[#This Row],[Order of Magnatude]]))</f>
        <v>0</v>
      </c>
      <c r="N1699" s="11"/>
      <c r="O1699" s="11"/>
      <c r="P1699" s="11"/>
      <c r="Q1699" s="11"/>
      <c r="R1699" s="12"/>
    </row>
    <row r="1700" spans="1:18" x14ac:dyDescent="0.25">
      <c r="A1700" s="2">
        <v>33</v>
      </c>
      <c r="B1700" s="2">
        <v>37</v>
      </c>
      <c r="C1700" s="2">
        <v>70</v>
      </c>
      <c r="D1700" s="2" t="s">
        <v>126</v>
      </c>
      <c r="E1700" s="2">
        <v>32.045999999999999</v>
      </c>
      <c r="F1700" s="2" t="s">
        <v>6089</v>
      </c>
      <c r="G1700" s="2"/>
      <c r="H1700" s="2">
        <v>96</v>
      </c>
      <c r="I1700" s="10">
        <v>3</v>
      </c>
      <c r="J1700" s="13">
        <v>9.9999999999999995E-7</v>
      </c>
      <c r="K1700" s="2">
        <v>32.049999999999997</v>
      </c>
      <c r="L1700" s="10">
        <v>3</v>
      </c>
      <c r="M1700" s="10">
        <f>($V$5/(Table414[[#This Row],[modified  Half Life]]*Table414[[#This Row],[Order of Magnatude]]))</f>
        <v>0</v>
      </c>
      <c r="N1700" s="10"/>
      <c r="O1700" s="10"/>
      <c r="P1700" s="10"/>
      <c r="Q1700" s="10"/>
      <c r="R1700" s="10"/>
    </row>
    <row r="1701" spans="1:18" x14ac:dyDescent="0.25">
      <c r="A1701" s="19">
        <v>33</v>
      </c>
      <c r="B1701" s="19">
        <v>40</v>
      </c>
      <c r="C1701" s="19">
        <v>73</v>
      </c>
      <c r="D1701" s="19" t="s">
        <v>126</v>
      </c>
      <c r="E1701" s="2">
        <v>427.90600000000001</v>
      </c>
      <c r="F1701" s="2" t="s">
        <v>6088</v>
      </c>
      <c r="G1701" s="19"/>
      <c r="H1701" s="19">
        <v>5.7</v>
      </c>
      <c r="I1701" s="11">
        <v>2</v>
      </c>
      <c r="J1701" s="12">
        <v>9.9999999999999995E-7</v>
      </c>
      <c r="K1701" s="19">
        <v>360.86</v>
      </c>
      <c r="L1701" s="11">
        <v>2</v>
      </c>
      <c r="M1701" s="11">
        <f>($V$5/(Table414[[#This Row],[modified  Half Life]]*Table414[[#This Row],[Order of Magnatude]]))</f>
        <v>0</v>
      </c>
      <c r="N1701" s="11"/>
      <c r="O1701" s="11"/>
      <c r="P1701" s="11"/>
      <c r="Q1701" s="11"/>
      <c r="R1701" s="11"/>
    </row>
    <row r="1702" spans="1:18" x14ac:dyDescent="0.25">
      <c r="A1702" s="2">
        <v>33</v>
      </c>
      <c r="B1702" s="2">
        <v>40</v>
      </c>
      <c r="C1702" s="2">
        <v>73</v>
      </c>
      <c r="D1702" s="2" t="s">
        <v>126</v>
      </c>
      <c r="E1702" s="2">
        <v>427.90600000000001</v>
      </c>
      <c r="F1702" s="2" t="s">
        <v>6088</v>
      </c>
      <c r="G1702" s="2"/>
      <c r="H1702" s="2">
        <v>5.7</v>
      </c>
      <c r="I1702" s="10">
        <v>2</v>
      </c>
      <c r="J1702" s="13">
        <v>9.9999999999999995E-7</v>
      </c>
      <c r="K1702" s="2">
        <v>428.3</v>
      </c>
      <c r="L1702" s="10">
        <v>3</v>
      </c>
      <c r="M1702" s="10">
        <f>($V$5/(Table414[[#This Row],[modified  Half Life]]*Table414[[#This Row],[Order of Magnatude]]))</f>
        <v>0</v>
      </c>
      <c r="N1702" s="10"/>
      <c r="O1702" s="10"/>
      <c r="P1702" s="10"/>
      <c r="Q1702" s="10"/>
      <c r="R1702" s="10"/>
    </row>
    <row r="1703" spans="1:18" x14ac:dyDescent="0.25">
      <c r="A1703" s="19">
        <v>33</v>
      </c>
      <c r="B1703" s="19">
        <v>43</v>
      </c>
      <c r="C1703" s="19">
        <v>76</v>
      </c>
      <c r="D1703" s="19" t="s">
        <v>126</v>
      </c>
      <c r="E1703" s="2">
        <v>44.424999999999997</v>
      </c>
      <c r="F1703" s="2" t="s">
        <v>6067</v>
      </c>
      <c r="G1703" s="19"/>
      <c r="H1703" s="19">
        <v>1.84</v>
      </c>
      <c r="I1703" s="11">
        <v>6</v>
      </c>
      <c r="J1703" s="12">
        <v>9.9999999999999995E-7</v>
      </c>
      <c r="K1703" s="19">
        <v>44.424999999999997</v>
      </c>
      <c r="L1703" s="11">
        <v>1</v>
      </c>
      <c r="M1703" s="11">
        <f>($V$5/(Table414[[#This Row],[modified  Half Life]]*Table414[[#This Row],[Order of Magnatude]]))</f>
        <v>0</v>
      </c>
      <c r="N1703" s="11"/>
      <c r="O1703" s="11"/>
      <c r="P1703" s="11"/>
      <c r="Q1703" s="11"/>
      <c r="R1703" s="11"/>
    </row>
    <row r="1704" spans="1:18" x14ac:dyDescent="0.25">
      <c r="A1704" s="19">
        <v>33</v>
      </c>
      <c r="B1704" s="19">
        <v>44</v>
      </c>
      <c r="C1704" s="19">
        <v>77</v>
      </c>
      <c r="D1704" s="19" t="s">
        <v>126</v>
      </c>
      <c r="E1704" s="2">
        <v>475.48</v>
      </c>
      <c r="F1704" s="2" t="s">
        <v>6066</v>
      </c>
      <c r="G1704" s="19"/>
      <c r="H1704" s="19">
        <v>114</v>
      </c>
      <c r="I1704" s="11">
        <v>25</v>
      </c>
      <c r="J1704" s="12">
        <v>9.9999999999999995E-7</v>
      </c>
      <c r="K1704" s="19">
        <v>211.03</v>
      </c>
      <c r="L1704" s="11">
        <v>4</v>
      </c>
      <c r="M1704" s="11">
        <f>($V$5/(Table414[[#This Row],[modified  Half Life]]*Table414[[#This Row],[Order of Magnatude]]))</f>
        <v>0</v>
      </c>
      <c r="N1704" s="11"/>
      <c r="O1704" s="11"/>
      <c r="P1704" s="11"/>
      <c r="Q1704" s="11"/>
      <c r="R1704" s="11"/>
    </row>
    <row r="1705" spans="1:18" x14ac:dyDescent="0.25">
      <c r="A1705" s="2">
        <v>33</v>
      </c>
      <c r="B1705" s="2">
        <v>44</v>
      </c>
      <c r="C1705" s="2">
        <v>77</v>
      </c>
      <c r="D1705" s="2" t="s">
        <v>126</v>
      </c>
      <c r="E1705" s="2">
        <v>475.48</v>
      </c>
      <c r="F1705" s="2" t="s">
        <v>6066</v>
      </c>
      <c r="G1705" s="2"/>
      <c r="H1705" s="2">
        <v>114</v>
      </c>
      <c r="I1705" s="10">
        <v>25</v>
      </c>
      <c r="J1705" s="13">
        <v>9.9999999999999995E-7</v>
      </c>
      <c r="K1705" s="2">
        <v>475.46</v>
      </c>
      <c r="L1705" s="10">
        <v>10</v>
      </c>
      <c r="M1705" s="10">
        <f>($V$5/(Table414[[#This Row],[modified  Half Life]]*Table414[[#This Row],[Order of Magnatude]]))</f>
        <v>0</v>
      </c>
      <c r="N1705" s="10"/>
      <c r="O1705" s="10"/>
      <c r="P1705" s="10"/>
      <c r="Q1705" s="10"/>
      <c r="R1705" s="10"/>
    </row>
    <row r="1706" spans="1:18" x14ac:dyDescent="0.25">
      <c r="A1706" s="19">
        <v>33</v>
      </c>
      <c r="B1706" s="19">
        <v>46</v>
      </c>
      <c r="C1706" s="19">
        <v>79</v>
      </c>
      <c r="D1706" s="19" t="s">
        <v>126</v>
      </c>
      <c r="E1706" s="2">
        <v>772.81</v>
      </c>
      <c r="F1706" s="2" t="s">
        <v>6071</v>
      </c>
      <c r="G1706" s="19"/>
      <c r="H1706" s="19">
        <v>1.21</v>
      </c>
      <c r="I1706" s="11">
        <v>1</v>
      </c>
      <c r="J1706" s="12">
        <v>9.9999999999999995E-7</v>
      </c>
      <c r="K1706" s="19">
        <v>542.27</v>
      </c>
      <c r="L1706" s="11">
        <v>7</v>
      </c>
      <c r="M1706" s="11">
        <f>($V$5/(Table414[[#This Row],[modified  Half Life]]*Table414[[#This Row],[Order of Magnatude]]))</f>
        <v>0</v>
      </c>
      <c r="N1706" s="11"/>
      <c r="O1706" s="11"/>
      <c r="P1706" s="11"/>
      <c r="Q1706" s="11"/>
      <c r="R1706" s="11"/>
    </row>
    <row r="1707" spans="1:18" x14ac:dyDescent="0.25">
      <c r="A1707" s="19">
        <v>33</v>
      </c>
      <c r="B1707" s="19">
        <v>57</v>
      </c>
      <c r="C1707" s="19">
        <v>90</v>
      </c>
      <c r="D1707" s="19" t="s">
        <v>126</v>
      </c>
      <c r="E1707" s="2" t="s">
        <v>628</v>
      </c>
      <c r="F1707" s="2"/>
      <c r="G1707" s="19"/>
      <c r="H1707" s="19">
        <v>0.2</v>
      </c>
      <c r="I1707" s="11">
        <f>12-9</f>
        <v>3</v>
      </c>
      <c r="J1707" s="12">
        <v>9.9999999999999995E-7</v>
      </c>
      <c r="K1707" s="19">
        <v>124.5</v>
      </c>
      <c r="L1707" s="11">
        <v>5</v>
      </c>
      <c r="M1707" s="11">
        <f>($V$5/(Table414[[#This Row],[modified  Half Life]]*Table414[[#This Row],[Order of Magnatude]]))</f>
        <v>0</v>
      </c>
      <c r="N1707" s="11"/>
      <c r="O1707" s="11"/>
      <c r="P1707" s="11"/>
      <c r="Q1707" s="11"/>
      <c r="R1707" s="11"/>
    </row>
    <row r="1708" spans="1:18" x14ac:dyDescent="0.25">
      <c r="A1708" s="2">
        <v>85</v>
      </c>
      <c r="B1708" s="2">
        <v>111</v>
      </c>
      <c r="C1708" s="2">
        <v>196</v>
      </c>
      <c r="D1708" s="2" t="s">
        <v>4883</v>
      </c>
      <c r="E1708" s="2">
        <v>157.9</v>
      </c>
      <c r="F1708" s="2" t="s">
        <v>6067</v>
      </c>
      <c r="G1708" s="2"/>
      <c r="H1708" s="2">
        <v>11</v>
      </c>
      <c r="I1708" s="11">
        <v>2</v>
      </c>
      <c r="J1708" s="12">
        <v>9.9999999999999995E-7</v>
      </c>
      <c r="K1708" s="2">
        <v>157.9</v>
      </c>
      <c r="L1708" s="11" t="s">
        <v>6067</v>
      </c>
      <c r="M1708" s="11">
        <f>($V$5/(Table414[[#This Row],[modified  Half Life]]*Table414[[#This Row],[Order of Magnatude]]))</f>
        <v>0</v>
      </c>
      <c r="N1708" s="11"/>
      <c r="O1708" s="11"/>
      <c r="P1708" s="11"/>
      <c r="Q1708" s="11"/>
      <c r="R1708" s="11"/>
    </row>
    <row r="1709" spans="1:18" x14ac:dyDescent="0.25">
      <c r="A1709" s="2">
        <v>85</v>
      </c>
      <c r="B1709" s="2">
        <v>112</v>
      </c>
      <c r="C1709" s="2">
        <v>197</v>
      </c>
      <c r="D1709" s="2" t="s">
        <v>4883</v>
      </c>
      <c r="E1709" s="2">
        <v>310.7</v>
      </c>
      <c r="F1709" s="2" t="s">
        <v>6084</v>
      </c>
      <c r="G1709" s="2"/>
      <c r="H1709" s="2">
        <v>1.3</v>
      </c>
      <c r="I1709" s="11">
        <v>2</v>
      </c>
      <c r="J1709" s="12">
        <v>9.9999999999999995E-7</v>
      </c>
      <c r="K1709" s="2">
        <v>310.7</v>
      </c>
      <c r="L1709" s="11" t="s">
        <v>6068</v>
      </c>
      <c r="M1709" s="11">
        <f>($V$5/(Table414[[#This Row],[modified  Half Life]]*Table414[[#This Row],[Order of Magnatude]]))</f>
        <v>0</v>
      </c>
      <c r="N1709" s="11"/>
      <c r="O1709" s="11"/>
      <c r="P1709" s="11"/>
      <c r="Q1709" s="11"/>
      <c r="R1709" s="11"/>
    </row>
    <row r="1710" spans="1:18" x14ac:dyDescent="0.25">
      <c r="A1710" s="2">
        <v>85</v>
      </c>
      <c r="B1710" s="2">
        <v>114</v>
      </c>
      <c r="C1710" s="2">
        <v>199</v>
      </c>
      <c r="D1710" s="2" t="s">
        <v>4883</v>
      </c>
      <c r="E1710" s="2">
        <v>572.9</v>
      </c>
      <c r="F1710" s="2" t="s">
        <v>6069</v>
      </c>
      <c r="G1710" s="2"/>
      <c r="H1710" s="2">
        <v>0.8</v>
      </c>
      <c r="I1710" s="11">
        <v>5</v>
      </c>
      <c r="J1710" s="12">
        <v>9.9999999999999995E-7</v>
      </c>
      <c r="K1710" s="2">
        <v>162.9</v>
      </c>
      <c r="L1710" s="11" t="s">
        <v>6068</v>
      </c>
      <c r="M1710" s="11">
        <f>($V$5/(Table414[[#This Row],[modified  Half Life]]*Table414[[#This Row],[Order of Magnatude]]))</f>
        <v>0</v>
      </c>
      <c r="N1710" s="11"/>
      <c r="O1710" s="11"/>
      <c r="P1710" s="11"/>
      <c r="Q1710" s="11"/>
      <c r="R1710" s="11"/>
    </row>
    <row r="1711" spans="1:18" x14ac:dyDescent="0.25">
      <c r="A1711" s="2">
        <v>85</v>
      </c>
      <c r="B1711" s="2">
        <v>116</v>
      </c>
      <c r="C1711" s="2">
        <v>201</v>
      </c>
      <c r="D1711" s="2" t="s">
        <v>4883</v>
      </c>
      <c r="E1711" s="2">
        <v>749</v>
      </c>
      <c r="F1711" s="2" t="s">
        <v>6065</v>
      </c>
      <c r="G1711" s="2"/>
      <c r="H1711" s="2">
        <v>3.39</v>
      </c>
      <c r="I1711" s="11">
        <v>9</v>
      </c>
      <c r="J1711" s="12">
        <v>9.9999999999999995E-7</v>
      </c>
      <c r="K1711" s="2">
        <v>269</v>
      </c>
      <c r="L1711" s="11"/>
      <c r="M1711" s="11">
        <f>($V$5/(Table414[[#This Row],[modified  Half Life]]*Table414[[#This Row],[Order of Magnatude]]))</f>
        <v>0</v>
      </c>
      <c r="N1711" s="11"/>
      <c r="O1711" s="11"/>
      <c r="P1711" s="11"/>
      <c r="Q1711" s="11"/>
      <c r="R1711" s="11"/>
    </row>
    <row r="1712" spans="1:18" x14ac:dyDescent="0.25">
      <c r="A1712" s="2">
        <v>85</v>
      </c>
      <c r="B1712" s="2">
        <v>116</v>
      </c>
      <c r="C1712" s="2">
        <v>201</v>
      </c>
      <c r="D1712" s="2" t="s">
        <v>4883</v>
      </c>
      <c r="E1712" s="2">
        <v>749</v>
      </c>
      <c r="F1712" s="2" t="s">
        <v>6065</v>
      </c>
      <c r="G1712" s="2"/>
      <c r="H1712" s="2">
        <v>3.39</v>
      </c>
      <c r="I1712" s="11">
        <v>9</v>
      </c>
      <c r="J1712" s="12">
        <v>9.9999999999999995E-7</v>
      </c>
      <c r="K1712" s="2">
        <v>339</v>
      </c>
      <c r="L1712" s="11"/>
      <c r="M1712" s="11">
        <f>($V$5/(Table414[[#This Row],[modified  Half Life]]*Table414[[#This Row],[Order of Magnatude]]))</f>
        <v>0</v>
      </c>
      <c r="N1712" s="11"/>
      <c r="O1712" s="11"/>
      <c r="P1712" s="11"/>
      <c r="Q1712" s="11"/>
      <c r="R1712" s="11"/>
    </row>
    <row r="1713" spans="1:18" x14ac:dyDescent="0.25">
      <c r="A1713" s="2">
        <v>85</v>
      </c>
      <c r="B1713" s="2">
        <v>118</v>
      </c>
      <c r="C1713" s="2">
        <v>203</v>
      </c>
      <c r="D1713" s="2" t="s">
        <v>4883</v>
      </c>
      <c r="E1713" s="2">
        <v>2330</v>
      </c>
      <c r="F1713" s="2" t="s">
        <v>6065</v>
      </c>
      <c r="G1713" s="2"/>
      <c r="H1713" s="2">
        <v>9.77</v>
      </c>
      <c r="I1713" s="11">
        <v>21</v>
      </c>
      <c r="J1713" s="12">
        <v>9.9999999999999995E-7</v>
      </c>
      <c r="K1713" s="2">
        <v>285.8</v>
      </c>
      <c r="L1713" s="11" t="s">
        <v>6068</v>
      </c>
      <c r="M1713" s="11">
        <f>($V$5/(Table414[[#This Row],[modified  Half Life]]*Table414[[#This Row],[Order of Magnatude]]))</f>
        <v>0</v>
      </c>
      <c r="N1713" s="11"/>
      <c r="O1713" s="11"/>
      <c r="P1713" s="11"/>
      <c r="Q1713" s="11"/>
      <c r="R1713" s="11"/>
    </row>
    <row r="1714" spans="1:18" x14ac:dyDescent="0.25">
      <c r="A1714" s="2">
        <v>85</v>
      </c>
      <c r="B1714" s="2">
        <v>118</v>
      </c>
      <c r="C1714" s="2">
        <v>203</v>
      </c>
      <c r="D1714" s="2" t="s">
        <v>4883</v>
      </c>
      <c r="E1714" s="2">
        <v>683.4</v>
      </c>
      <c r="F1714" s="2" t="s">
        <v>6065</v>
      </c>
      <c r="G1714" s="2"/>
      <c r="H1714" s="2">
        <v>9.77</v>
      </c>
      <c r="I1714" s="11">
        <v>21</v>
      </c>
      <c r="J1714" s="12">
        <v>9.9999999999999995E-7</v>
      </c>
      <c r="K1714" s="2">
        <v>365.8</v>
      </c>
      <c r="L1714" s="11" t="s">
        <v>6068</v>
      </c>
      <c r="M1714" s="11">
        <f>($V$5/(Table414[[#This Row],[modified  Half Life]]*Table414[[#This Row],[Order of Magnatude]]))</f>
        <v>0</v>
      </c>
      <c r="N1714" s="11"/>
      <c r="O1714" s="11"/>
      <c r="P1714" s="11"/>
      <c r="Q1714" s="11"/>
      <c r="R1714" s="11"/>
    </row>
    <row r="1715" spans="1:18" x14ac:dyDescent="0.25">
      <c r="A1715" s="2">
        <v>85</v>
      </c>
      <c r="B1715" s="2">
        <v>120</v>
      </c>
      <c r="C1715" s="2">
        <v>205</v>
      </c>
      <c r="D1715" s="2" t="s">
        <v>4883</v>
      </c>
      <c r="E1715" s="2">
        <v>2339.64</v>
      </c>
      <c r="F1715" s="2" t="s">
        <v>6089</v>
      </c>
      <c r="G1715" s="2"/>
      <c r="H1715" s="2">
        <v>7.76</v>
      </c>
      <c r="I1715" s="11">
        <v>14</v>
      </c>
      <c r="J1715" s="12">
        <v>9.9999999999999995E-7</v>
      </c>
      <c r="K1715" s="2">
        <v>277.10000000000002</v>
      </c>
      <c r="L1715" s="11" t="s">
        <v>6067</v>
      </c>
      <c r="M1715" s="11">
        <f>($V$5/(Table414[[#This Row],[modified  Half Life]]*Table414[[#This Row],[Order of Magnatude]]))</f>
        <v>0</v>
      </c>
      <c r="N1715" s="11"/>
      <c r="O1715" s="11"/>
      <c r="P1715" s="11"/>
      <c r="Q1715" s="11"/>
      <c r="R1715" s="11"/>
    </row>
    <row r="1716" spans="1:18" x14ac:dyDescent="0.25">
      <c r="A1716" s="2">
        <v>85</v>
      </c>
      <c r="B1716" s="2">
        <v>120</v>
      </c>
      <c r="C1716" s="2">
        <v>205</v>
      </c>
      <c r="D1716" s="2" t="s">
        <v>4883</v>
      </c>
      <c r="E1716" s="2">
        <v>2339.64</v>
      </c>
      <c r="F1716" s="2" t="s">
        <v>6089</v>
      </c>
      <c r="G1716" s="2"/>
      <c r="H1716" s="2">
        <v>7.76</v>
      </c>
      <c r="I1716" s="11">
        <v>14</v>
      </c>
      <c r="J1716" s="12">
        <v>9.9999999999999995E-7</v>
      </c>
      <c r="K1716" s="2">
        <v>403.6</v>
      </c>
      <c r="L1716" s="11" t="s">
        <v>6067</v>
      </c>
      <c r="M1716" s="11">
        <f>($V$5/(Table414[[#This Row],[modified  Half Life]]*Table414[[#This Row],[Order of Magnatude]]))</f>
        <v>0</v>
      </c>
      <c r="N1716" s="11"/>
      <c r="O1716" s="11"/>
      <c r="P1716" s="11"/>
      <c r="Q1716" s="11"/>
      <c r="R1716" s="11"/>
    </row>
    <row r="1717" spans="1:18" x14ac:dyDescent="0.25">
      <c r="A1717" s="2">
        <v>85</v>
      </c>
      <c r="B1717" s="2">
        <v>123</v>
      </c>
      <c r="C1717" s="2">
        <v>208</v>
      </c>
      <c r="D1717" s="2" t="s">
        <v>4883</v>
      </c>
      <c r="E1717" s="2">
        <v>2276.4</v>
      </c>
      <c r="F1717" s="2" t="s">
        <v>6081</v>
      </c>
      <c r="G1717" s="2"/>
      <c r="H1717" s="2">
        <v>1.5</v>
      </c>
      <c r="I1717" s="11">
        <v>2</v>
      </c>
      <c r="J1717" s="12">
        <v>9.9999999999999995E-7</v>
      </c>
      <c r="K1717" s="2">
        <v>472.2</v>
      </c>
      <c r="L1717" s="11"/>
      <c r="M1717" s="11">
        <f>($V$5/(Table414[[#This Row],[modified  Half Life]]*Table414[[#This Row],[Order of Magnatude]]))</f>
        <v>0</v>
      </c>
      <c r="N1717" s="11"/>
      <c r="O1717" s="11"/>
      <c r="P1717" s="11"/>
      <c r="Q1717" s="11"/>
      <c r="R1717" s="11"/>
    </row>
    <row r="1718" spans="1:18" x14ac:dyDescent="0.25">
      <c r="A1718" s="2">
        <v>85</v>
      </c>
      <c r="B1718" s="2">
        <v>123</v>
      </c>
      <c r="C1718" s="2">
        <v>208</v>
      </c>
      <c r="D1718" s="2" t="s">
        <v>4883</v>
      </c>
      <c r="E1718" s="2">
        <v>2276.4</v>
      </c>
      <c r="F1718" s="2" t="s">
        <v>6081</v>
      </c>
      <c r="G1718" s="2"/>
      <c r="H1718" s="2">
        <v>1.5</v>
      </c>
      <c r="I1718" s="11">
        <v>2</v>
      </c>
      <c r="J1718" s="12">
        <v>9.9999999999999995E-7</v>
      </c>
      <c r="K1718" s="2">
        <v>750.9</v>
      </c>
      <c r="L1718" s="11"/>
      <c r="M1718" s="11">
        <f>($V$5/(Table414[[#This Row],[modified  Half Life]]*Table414[[#This Row],[Order of Magnatude]]))</f>
        <v>0</v>
      </c>
      <c r="N1718" s="11"/>
      <c r="O1718" s="11"/>
      <c r="P1718" s="11"/>
      <c r="Q1718" s="11"/>
      <c r="R1718" s="11"/>
    </row>
    <row r="1719" spans="1:18" x14ac:dyDescent="0.25">
      <c r="A1719" s="2">
        <v>85</v>
      </c>
      <c r="B1719" s="2">
        <v>124</v>
      </c>
      <c r="C1719" s="2">
        <v>209</v>
      </c>
      <c r="D1719" s="2" t="s">
        <v>4883</v>
      </c>
      <c r="E1719" s="2">
        <v>2429.3200000000002</v>
      </c>
      <c r="F1719" s="2" t="s">
        <v>6083</v>
      </c>
      <c r="G1719" s="2"/>
      <c r="H1719" s="2">
        <v>0.89300000000000002</v>
      </c>
      <c r="I1719" s="11">
        <v>32</v>
      </c>
      <c r="J1719" s="12">
        <v>9.9999999999999995E-7</v>
      </c>
      <c r="K1719" s="2">
        <v>577.6</v>
      </c>
      <c r="L1719" s="11" t="s">
        <v>6069</v>
      </c>
      <c r="M1719" s="11">
        <f>($V$5/(Table414[[#This Row],[modified  Half Life]]*Table414[[#This Row],[Order of Magnatude]]))</f>
        <v>0</v>
      </c>
      <c r="N1719" s="11"/>
      <c r="O1719" s="11"/>
      <c r="P1719" s="11"/>
      <c r="Q1719" s="11"/>
      <c r="R1719" s="11"/>
    </row>
    <row r="1720" spans="1:18" x14ac:dyDescent="0.25">
      <c r="A1720" s="2">
        <v>85</v>
      </c>
      <c r="B1720" s="2">
        <v>125</v>
      </c>
      <c r="C1720" s="2">
        <v>210</v>
      </c>
      <c r="D1720" s="2" t="s">
        <v>4883</v>
      </c>
      <c r="E1720" s="2">
        <v>4027.7</v>
      </c>
      <c r="F1720" s="2" t="s">
        <v>6068</v>
      </c>
      <c r="G1720" s="2"/>
      <c r="H1720" s="2">
        <v>5.66</v>
      </c>
      <c r="I1720" s="11">
        <v>7</v>
      </c>
      <c r="J1720" s="12">
        <v>9.9999999999999995E-7</v>
      </c>
      <c r="K1720" s="2">
        <v>372.3</v>
      </c>
      <c r="L1720" s="11"/>
      <c r="M1720" s="11">
        <f>($V$5/(Table414[[#This Row],[modified  Half Life]]*Table414[[#This Row],[Order of Magnatude]]))</f>
        <v>0</v>
      </c>
      <c r="N1720" s="11"/>
      <c r="O1720" s="11"/>
      <c r="P1720" s="11"/>
      <c r="Q1720" s="11"/>
      <c r="R1720" s="11"/>
    </row>
    <row r="1721" spans="1:18" x14ac:dyDescent="0.25">
      <c r="A1721" s="2">
        <v>85</v>
      </c>
      <c r="B1721" s="2">
        <v>125</v>
      </c>
      <c r="C1721" s="2">
        <v>210</v>
      </c>
      <c r="D1721" s="2" t="s">
        <v>4883</v>
      </c>
      <c r="E1721" s="2">
        <v>4027.7</v>
      </c>
      <c r="F1721" s="2" t="s">
        <v>6068</v>
      </c>
      <c r="G1721" s="2"/>
      <c r="H1721" s="2">
        <v>5.66</v>
      </c>
      <c r="I1721" s="11">
        <v>7</v>
      </c>
      <c r="J1721" s="12">
        <v>9.9999999999999995E-7</v>
      </c>
      <c r="K1721" s="2">
        <v>485.2</v>
      </c>
      <c r="L1721" s="11"/>
      <c r="M1721" s="11">
        <f>($V$5/(Table414[[#This Row],[modified  Half Life]]*Table414[[#This Row],[Order of Magnatude]]))</f>
        <v>0</v>
      </c>
      <c r="N1721" s="11"/>
      <c r="O1721" s="11"/>
      <c r="P1721" s="11"/>
      <c r="Q1721" s="11"/>
      <c r="R1721" s="11"/>
    </row>
    <row r="1722" spans="1:18" x14ac:dyDescent="0.25">
      <c r="A1722" s="2">
        <v>85</v>
      </c>
      <c r="B1722" s="2">
        <v>125</v>
      </c>
      <c r="C1722" s="2">
        <v>210</v>
      </c>
      <c r="D1722" s="2" t="s">
        <v>4883</v>
      </c>
      <c r="E1722" s="2">
        <v>4027.7</v>
      </c>
      <c r="F1722" s="2" t="s">
        <v>6068</v>
      </c>
      <c r="G1722" s="2"/>
      <c r="H1722" s="2">
        <v>5.66</v>
      </c>
      <c r="I1722" s="11">
        <v>7</v>
      </c>
      <c r="J1722" s="12">
        <v>9.9999999999999995E-7</v>
      </c>
      <c r="K1722" s="2">
        <v>611.79999999999995</v>
      </c>
      <c r="L1722" s="11"/>
      <c r="M1722" s="11">
        <f>($V$5/(Table414[[#This Row],[modified  Half Life]]*Table414[[#This Row],[Order of Magnatude]]))</f>
        <v>0</v>
      </c>
      <c r="N1722" s="11"/>
      <c r="O1722" s="11"/>
      <c r="P1722" s="11"/>
      <c r="Q1722" s="11"/>
      <c r="R1722" s="11"/>
    </row>
    <row r="1723" spans="1:18" x14ac:dyDescent="0.25">
      <c r="A1723" s="2">
        <v>85</v>
      </c>
      <c r="B1723" s="2">
        <v>125</v>
      </c>
      <c r="C1723" s="2">
        <v>210</v>
      </c>
      <c r="D1723" s="2" t="s">
        <v>4883</v>
      </c>
      <c r="E1723" s="2">
        <v>4027.7</v>
      </c>
      <c r="F1723" s="2" t="s">
        <v>6068</v>
      </c>
      <c r="G1723" s="2"/>
      <c r="H1723" s="2">
        <v>5.66</v>
      </c>
      <c r="I1723" s="11">
        <v>7</v>
      </c>
      <c r="J1723" s="12">
        <v>9.9999999999999995E-7</v>
      </c>
      <c r="K1723" s="2">
        <v>920.4</v>
      </c>
      <c r="L1723" s="11"/>
      <c r="M1723" s="11">
        <f>($V$5/(Table414[[#This Row],[modified  Half Life]]*Table414[[#This Row],[Order of Magnatude]]))</f>
        <v>0</v>
      </c>
      <c r="N1723" s="11"/>
      <c r="O1723" s="11"/>
      <c r="P1723" s="11"/>
      <c r="Q1723" s="11"/>
      <c r="R1723" s="11"/>
    </row>
    <row r="1724" spans="1:18" x14ac:dyDescent="0.25">
      <c r="A1724" s="2">
        <v>85</v>
      </c>
      <c r="B1724" s="2">
        <v>126</v>
      </c>
      <c r="C1724" s="2">
        <v>211</v>
      </c>
      <c r="D1724" s="2" t="s">
        <v>4883</v>
      </c>
      <c r="E1724" s="2">
        <v>4814.5</v>
      </c>
      <c r="F1724" s="2" t="s">
        <v>6072</v>
      </c>
      <c r="G1724" s="2"/>
      <c r="H1724" s="2">
        <v>4.2300000000000004</v>
      </c>
      <c r="I1724" s="11">
        <v>7</v>
      </c>
      <c r="J1724" s="12">
        <v>9.9999999999999995E-7</v>
      </c>
      <c r="K1724" s="2">
        <v>435.2</v>
      </c>
      <c r="L1724" s="11" t="s">
        <v>6068</v>
      </c>
      <c r="M1724" s="11">
        <f>($V$5/(Table414[[#This Row],[modified  Half Life]]*Table414[[#This Row],[Order of Magnatude]]))</f>
        <v>0</v>
      </c>
      <c r="N1724" s="11"/>
      <c r="O1724" s="11"/>
      <c r="P1724" s="11"/>
      <c r="Q1724" s="11"/>
      <c r="R1724" s="11"/>
    </row>
    <row r="1725" spans="1:18" x14ac:dyDescent="0.25">
      <c r="A1725" s="2">
        <v>85</v>
      </c>
      <c r="B1725" s="2">
        <v>127</v>
      </c>
      <c r="C1725" s="2">
        <v>212</v>
      </c>
      <c r="D1725" s="2" t="s">
        <v>4883</v>
      </c>
      <c r="E1725" s="2">
        <v>885.4</v>
      </c>
      <c r="F1725" s="2" t="s">
        <v>6066</v>
      </c>
      <c r="G1725" s="2"/>
      <c r="H1725" s="2">
        <v>152</v>
      </c>
      <c r="I1725" s="11">
        <v>5</v>
      </c>
      <c r="J1725" s="12">
        <v>9.9999999999999995E-7</v>
      </c>
      <c r="K1725" s="2">
        <v>224.2</v>
      </c>
      <c r="L1725" s="11"/>
      <c r="M1725" s="11">
        <f>($V$5/(Table414[[#This Row],[modified  Half Life]]*Table414[[#This Row],[Order of Magnatude]]))</f>
        <v>0</v>
      </c>
      <c r="N1725" s="11"/>
      <c r="O1725" s="11"/>
      <c r="P1725" s="11"/>
      <c r="Q1725" s="11"/>
      <c r="R1725" s="11"/>
    </row>
    <row r="1726" spans="1:18" x14ac:dyDescent="0.25">
      <c r="A1726" s="2">
        <v>85</v>
      </c>
      <c r="B1726" s="2">
        <v>127</v>
      </c>
      <c r="C1726" s="2">
        <v>212</v>
      </c>
      <c r="D1726" s="2" t="s">
        <v>4883</v>
      </c>
      <c r="E1726" s="2">
        <v>885.4</v>
      </c>
      <c r="F1726" s="2" t="s">
        <v>6066</v>
      </c>
      <c r="G1726" s="2"/>
      <c r="H1726" s="2">
        <v>152</v>
      </c>
      <c r="I1726" s="11">
        <v>5</v>
      </c>
      <c r="J1726" s="12">
        <v>9.9999999999999995E-7</v>
      </c>
      <c r="K1726" s="2">
        <v>1265.4000000000001</v>
      </c>
      <c r="L1726" s="11"/>
      <c r="M1726" s="11">
        <f>($V$5/(Table414[[#This Row],[modified  Half Life]]*Table414[[#This Row],[Order of Magnatude]]))</f>
        <v>0</v>
      </c>
      <c r="N1726" s="11"/>
      <c r="O1726" s="11"/>
      <c r="P1726" s="11"/>
      <c r="Q1726" s="11"/>
      <c r="R1726" s="11"/>
    </row>
    <row r="1727" spans="1:18" x14ac:dyDescent="0.25">
      <c r="A1727" s="2">
        <v>85</v>
      </c>
      <c r="B1727" s="2">
        <v>128</v>
      </c>
      <c r="C1727" s="2">
        <v>213</v>
      </c>
      <c r="D1727" s="2" t="s">
        <v>4883</v>
      </c>
      <c r="E1727" s="2" t="s">
        <v>5762</v>
      </c>
      <c r="F1727" s="2"/>
      <c r="G1727" s="2"/>
      <c r="H1727" s="2">
        <v>45</v>
      </c>
      <c r="I1727" s="11">
        <v>4</v>
      </c>
      <c r="J1727" s="12">
        <v>9.9999999999999995E-7</v>
      </c>
      <c r="K1727" s="2">
        <v>306</v>
      </c>
      <c r="L1727" s="11"/>
      <c r="M1727" s="11">
        <f>($V$5/(Table414[[#This Row],[modified  Half Life]]*Table414[[#This Row],[Order of Magnatude]]))</f>
        <v>0</v>
      </c>
      <c r="N1727" s="11"/>
      <c r="O1727" s="11"/>
      <c r="P1727" s="11"/>
      <c r="Q1727" s="11"/>
      <c r="R1727" s="11"/>
    </row>
    <row r="1728" spans="1:18" x14ac:dyDescent="0.25">
      <c r="A1728" s="2">
        <v>79</v>
      </c>
      <c r="B1728" s="2">
        <v>104</v>
      </c>
      <c r="C1728" s="2">
        <v>183</v>
      </c>
      <c r="D1728" s="2" t="s">
        <v>4086</v>
      </c>
      <c r="E1728" s="2">
        <v>73.099999999999994</v>
      </c>
      <c r="F1728" s="2" t="s">
        <v>6067</v>
      </c>
      <c r="G1728" s="2"/>
      <c r="H1728" s="2">
        <v>1</v>
      </c>
      <c r="I1728" s="11"/>
      <c r="J1728" s="12">
        <v>9.9999999999999995E-7</v>
      </c>
      <c r="K1728" s="2">
        <v>60.5</v>
      </c>
      <c r="L1728" s="11" t="s">
        <v>6065</v>
      </c>
      <c r="M1728" s="11">
        <f>($V$5/(Table414[[#This Row],[modified  Half Life]]*Table414[[#This Row],[Order of Magnatude]]))</f>
        <v>0</v>
      </c>
      <c r="N1728" s="11"/>
      <c r="O1728" s="11"/>
      <c r="P1728" s="11"/>
      <c r="Q1728" s="11"/>
      <c r="R1728" s="11"/>
    </row>
    <row r="1729" spans="1:18" x14ac:dyDescent="0.25">
      <c r="A1729" s="2">
        <v>79</v>
      </c>
      <c r="B1729" s="2">
        <v>124</v>
      </c>
      <c r="C1729" s="2">
        <v>203</v>
      </c>
      <c r="D1729" s="2" t="s">
        <v>4086</v>
      </c>
      <c r="E1729" s="2">
        <v>641</v>
      </c>
      <c r="F1729" s="2" t="s">
        <v>6065</v>
      </c>
      <c r="G1729" s="2"/>
      <c r="H1729" s="2">
        <v>140</v>
      </c>
      <c r="I1729" s="11">
        <v>44</v>
      </c>
      <c r="J1729" s="12">
        <v>9.9999999999999995E-7</v>
      </c>
      <c r="K1729" s="2">
        <v>78</v>
      </c>
      <c r="L1729" s="11" t="s">
        <v>6065</v>
      </c>
      <c r="M1729" s="11">
        <f>($V$5/(Table414[[#This Row],[modified  Half Life]]*Table414[[#This Row],[Order of Magnatude]]))</f>
        <v>0</v>
      </c>
      <c r="N1729" s="11"/>
      <c r="O1729" s="11"/>
      <c r="P1729" s="11"/>
      <c r="Q1729" s="11"/>
      <c r="R1729" s="11"/>
    </row>
    <row r="1730" spans="1:18" x14ac:dyDescent="0.25">
      <c r="A1730" s="2">
        <v>79</v>
      </c>
      <c r="B1730" s="2">
        <v>125</v>
      </c>
      <c r="C1730" s="2">
        <v>204</v>
      </c>
      <c r="D1730" s="2" t="s">
        <v>4086</v>
      </c>
      <c r="E1730" s="2" t="s">
        <v>5192</v>
      </c>
      <c r="F1730" s="2"/>
      <c r="G1730" s="2"/>
      <c r="H1730" s="2">
        <v>2.1</v>
      </c>
      <c r="I1730" s="11">
        <v>3</v>
      </c>
      <c r="J1730" s="12">
        <v>9.9999999999999995E-7</v>
      </c>
      <c r="K1730" s="2">
        <v>976.6</v>
      </c>
      <c r="L1730" s="11" t="s">
        <v>6072</v>
      </c>
      <c r="M1730" s="11">
        <f>($V$5/(Table414[[#This Row],[modified  Half Life]]*Table414[[#This Row],[Order of Magnatude]]))</f>
        <v>0</v>
      </c>
      <c r="N1730" s="11"/>
      <c r="O1730" s="11"/>
      <c r="P1730" s="11"/>
      <c r="Q1730" s="11"/>
      <c r="R1730" s="11"/>
    </row>
    <row r="1731" spans="1:18" x14ac:dyDescent="0.25">
      <c r="A1731" s="2">
        <v>56</v>
      </c>
      <c r="B1731" s="2">
        <v>67</v>
      </c>
      <c r="C1731" s="2">
        <v>123</v>
      </c>
      <c r="D1731" s="2" t="s">
        <v>1631</v>
      </c>
      <c r="E1731" s="2">
        <v>120.98</v>
      </c>
      <c r="F1731" s="2" t="s">
        <v>6089</v>
      </c>
      <c r="G1731" s="2"/>
      <c r="H1731" s="2">
        <v>0.83</v>
      </c>
      <c r="I1731" s="10">
        <v>6</v>
      </c>
      <c r="J1731" s="13">
        <v>9.9999999999999995E-7</v>
      </c>
      <c r="K1731" s="2">
        <v>120.9</v>
      </c>
      <c r="L1731" s="10">
        <v>3</v>
      </c>
      <c r="M1731" s="10">
        <f>($V$5/(Table414[[#This Row],[modified  Half Life]]*Table414[[#This Row],[Order of Magnatude]]))</f>
        <v>0</v>
      </c>
      <c r="N1731" s="10"/>
      <c r="O1731" s="10"/>
      <c r="P1731" s="10"/>
      <c r="Q1731" s="10"/>
      <c r="R1731" s="10"/>
    </row>
    <row r="1732" spans="1:18" x14ac:dyDescent="0.25">
      <c r="A1732" s="2">
        <v>56</v>
      </c>
      <c r="B1732" s="2">
        <v>69</v>
      </c>
      <c r="C1732" s="2">
        <v>125</v>
      </c>
      <c r="D1732" s="2" t="s">
        <v>1631</v>
      </c>
      <c r="E1732" s="2" t="s">
        <v>1757</v>
      </c>
      <c r="F1732" s="2"/>
      <c r="G1732" s="2"/>
      <c r="H1732" s="2">
        <v>2.76</v>
      </c>
      <c r="I1732" s="10">
        <v>14</v>
      </c>
      <c r="J1732" s="13">
        <v>9.9999999999999995E-7</v>
      </c>
      <c r="K1732" s="2">
        <v>67.599999999999994</v>
      </c>
      <c r="L1732" s="10">
        <v>5</v>
      </c>
      <c r="M1732" s="10">
        <f>($V$5/(Table414[[#This Row],[modified  Half Life]]*Table414[[#This Row],[Order of Magnatude]]))</f>
        <v>0</v>
      </c>
      <c r="N1732" s="10"/>
      <c r="O1732" s="10"/>
      <c r="P1732" s="10"/>
      <c r="Q1732" s="10"/>
      <c r="R1732" s="10"/>
    </row>
    <row r="1733" spans="1:18" x14ac:dyDescent="0.25">
      <c r="A1733" s="2">
        <v>56</v>
      </c>
      <c r="B1733" s="2">
        <v>78</v>
      </c>
      <c r="C1733" s="2">
        <v>134</v>
      </c>
      <c r="D1733" s="2" t="s">
        <v>1631</v>
      </c>
      <c r="E1733" s="2">
        <v>1986.35</v>
      </c>
      <c r="F1733" s="2" t="s">
        <v>6088</v>
      </c>
      <c r="G1733" s="2"/>
      <c r="H1733" s="2">
        <v>2.61</v>
      </c>
      <c r="I1733" s="10">
        <v>14</v>
      </c>
      <c r="J1733" s="13">
        <v>9.9999999999999995E-7</v>
      </c>
      <c r="K1733" s="2">
        <v>121.3</v>
      </c>
      <c r="L1733" s="10">
        <v>3</v>
      </c>
      <c r="M1733" s="10">
        <f>($V$5/(Table414[[#This Row],[modified  Half Life]]*Table414[[#This Row],[Order of Magnatude]]))</f>
        <v>0</v>
      </c>
      <c r="N1733" s="10"/>
      <c r="O1733" s="10"/>
      <c r="P1733" s="10"/>
      <c r="Q1733" s="10"/>
      <c r="R1733" s="10"/>
    </row>
    <row r="1734" spans="1:18" x14ac:dyDescent="0.25">
      <c r="A1734" s="19">
        <v>56</v>
      </c>
      <c r="B1734" s="19">
        <v>82</v>
      </c>
      <c r="C1734" s="19">
        <v>138</v>
      </c>
      <c r="D1734" s="19" t="s">
        <v>1631</v>
      </c>
      <c r="E1734" s="2">
        <v>2090.5360000000001</v>
      </c>
      <c r="F1734" s="2" t="s">
        <v>6088</v>
      </c>
      <c r="G1734" s="19"/>
      <c r="H1734" s="19">
        <v>0.85</v>
      </c>
      <c r="I1734" s="11">
        <v>10</v>
      </c>
      <c r="J1734" s="12">
        <v>9.9999999999999995E-7</v>
      </c>
      <c r="K1734" s="19">
        <v>191.95</v>
      </c>
      <c r="L1734" s="11">
        <v>2</v>
      </c>
      <c r="M1734" s="11">
        <f>($V$5/(Table414[[#This Row],[modified  Half Life]]*Table414[[#This Row],[Order of Magnatude]]))</f>
        <v>0</v>
      </c>
      <c r="N1734" s="11"/>
      <c r="O1734" s="11"/>
      <c r="P1734" s="11"/>
      <c r="Q1734" s="11"/>
      <c r="R1734" s="11"/>
    </row>
    <row r="1735" spans="1:18" x14ac:dyDescent="0.25">
      <c r="A1735" s="2">
        <v>83</v>
      </c>
      <c r="B1735" s="2">
        <v>104</v>
      </c>
      <c r="C1735" s="2">
        <v>187</v>
      </c>
      <c r="D1735" s="2" t="s">
        <v>4530</v>
      </c>
      <c r="E1735" s="2">
        <v>252</v>
      </c>
      <c r="F1735" s="2" t="s">
        <v>6081</v>
      </c>
      <c r="G1735" s="2"/>
      <c r="H1735" s="2">
        <v>3.2</v>
      </c>
      <c r="I1735" s="11">
        <f>76-20</f>
        <v>56</v>
      </c>
      <c r="J1735" s="12">
        <v>9.9999999999999995E-7</v>
      </c>
      <c r="K1735" s="2">
        <v>252</v>
      </c>
      <c r="L1735" s="11"/>
      <c r="M1735" s="11">
        <f>($V$5/(Table414[[#This Row],[modified  Half Life]]*Table414[[#This Row],[Order of Magnatude]]))</f>
        <v>0</v>
      </c>
      <c r="N1735" s="11"/>
      <c r="O1735" s="11"/>
      <c r="P1735" s="11"/>
      <c r="Q1735" s="11"/>
      <c r="R1735" s="11"/>
    </row>
    <row r="1736" spans="1:18" x14ac:dyDescent="0.25">
      <c r="A1736" s="2">
        <v>83</v>
      </c>
      <c r="B1736" s="2">
        <v>107</v>
      </c>
      <c r="C1736" s="2">
        <v>190</v>
      </c>
      <c r="D1736" s="2" t="s">
        <v>4530</v>
      </c>
      <c r="E1736" s="2">
        <v>465</v>
      </c>
      <c r="F1736" s="2" t="s">
        <v>6072</v>
      </c>
      <c r="G1736" s="2"/>
      <c r="H1736" s="2">
        <v>1</v>
      </c>
      <c r="I1736" s="11" t="s">
        <v>6064</v>
      </c>
      <c r="J1736" s="12">
        <v>9.9999999999999995E-7</v>
      </c>
      <c r="K1736" s="2">
        <v>274</v>
      </c>
      <c r="L1736" s="11" t="s">
        <v>6072</v>
      </c>
      <c r="M1736" s="11">
        <f>($V$5/(Table414[[#This Row],[modified  Half Life]]*Table414[[#This Row],[Order of Magnatude]]))</f>
        <v>0</v>
      </c>
      <c r="N1736" s="11"/>
      <c r="O1736" s="11"/>
      <c r="P1736" s="11"/>
      <c r="Q1736" s="11"/>
      <c r="R1736" s="11"/>
    </row>
    <row r="1737" spans="1:18" x14ac:dyDescent="0.25">
      <c r="A1737" s="2">
        <v>83</v>
      </c>
      <c r="B1737" s="2">
        <v>110</v>
      </c>
      <c r="C1737" s="2">
        <v>193</v>
      </c>
      <c r="D1737" s="2" t="s">
        <v>4530</v>
      </c>
      <c r="E1737" s="2">
        <v>2405.1</v>
      </c>
      <c r="F1737" s="2" t="s">
        <v>6070</v>
      </c>
      <c r="G1737" s="2"/>
      <c r="H1737" s="2">
        <v>85</v>
      </c>
      <c r="I1737" s="11">
        <v>3</v>
      </c>
      <c r="J1737" s="12">
        <v>9.9999999999999995E-7</v>
      </c>
      <c r="K1737" s="2">
        <v>84</v>
      </c>
      <c r="L1737" s="11" t="s">
        <v>6071</v>
      </c>
      <c r="M1737" s="11">
        <f>($V$5/(Table414[[#This Row],[modified  Half Life]]*Table414[[#This Row],[Order of Magnatude]]))</f>
        <v>0</v>
      </c>
      <c r="N1737" s="11"/>
      <c r="O1737" s="11"/>
      <c r="P1737" s="11"/>
      <c r="Q1737" s="11"/>
      <c r="R1737" s="11"/>
    </row>
    <row r="1738" spans="1:18" x14ac:dyDescent="0.25">
      <c r="A1738" s="2">
        <v>83</v>
      </c>
      <c r="B1738" s="2">
        <v>110</v>
      </c>
      <c r="C1738" s="2">
        <v>193</v>
      </c>
      <c r="D1738" s="2" t="s">
        <v>4530</v>
      </c>
      <c r="E1738" s="2">
        <v>605.53</v>
      </c>
      <c r="F1738" s="2" t="s">
        <v>6081</v>
      </c>
      <c r="G1738" s="2"/>
      <c r="H1738" s="2">
        <v>3.02</v>
      </c>
      <c r="I1738" s="11">
        <v>8</v>
      </c>
      <c r="J1738" s="12">
        <v>9.9999999999999995E-7</v>
      </c>
      <c r="K1738" s="2">
        <v>48.8</v>
      </c>
      <c r="L1738" s="11" t="s">
        <v>6071</v>
      </c>
      <c r="M1738" s="11">
        <f>($V$5/(Table414[[#This Row],[modified  Half Life]]*Table414[[#This Row],[Order of Magnatude]]))</f>
        <v>0</v>
      </c>
      <c r="N1738" s="11"/>
      <c r="O1738" s="11"/>
      <c r="P1738" s="11"/>
      <c r="Q1738" s="11"/>
      <c r="R1738" s="11"/>
    </row>
    <row r="1739" spans="1:18" x14ac:dyDescent="0.25">
      <c r="A1739" s="2">
        <v>83</v>
      </c>
      <c r="B1739" s="2">
        <v>112</v>
      </c>
      <c r="C1739" s="2">
        <v>195</v>
      </c>
      <c r="D1739" s="2" t="s">
        <v>4530</v>
      </c>
      <c r="E1739" s="2">
        <v>2615.9</v>
      </c>
      <c r="F1739" s="2" t="s">
        <v>6072</v>
      </c>
      <c r="G1739" s="2"/>
      <c r="H1739" s="2">
        <v>0.61399999999999999</v>
      </c>
      <c r="I1739" s="11">
        <v>5</v>
      </c>
      <c r="J1739" s="12">
        <v>9.9999999999999995E-7</v>
      </c>
      <c r="K1739" s="2">
        <v>46</v>
      </c>
      <c r="L1739" s="11" t="s">
        <v>6071</v>
      </c>
      <c r="M1739" s="11">
        <f>($V$5/(Table414[[#This Row],[modified  Half Life]]*Table414[[#This Row],[Order of Magnatude]]))</f>
        <v>0</v>
      </c>
      <c r="N1739" s="11"/>
      <c r="O1739" s="11"/>
      <c r="P1739" s="11"/>
      <c r="Q1739" s="11"/>
      <c r="R1739" s="11"/>
    </row>
    <row r="1740" spans="1:18" x14ac:dyDescent="0.25">
      <c r="A1740" s="2">
        <v>83</v>
      </c>
      <c r="B1740" s="2">
        <v>112</v>
      </c>
      <c r="C1740" s="2">
        <v>195</v>
      </c>
      <c r="D1740" s="2" t="s">
        <v>4530</v>
      </c>
      <c r="E1740" s="2">
        <v>2615.9</v>
      </c>
      <c r="F1740" s="2" t="s">
        <v>6072</v>
      </c>
      <c r="G1740" s="2"/>
      <c r="H1740" s="2">
        <v>1.49</v>
      </c>
      <c r="I1740" s="11">
        <v>10</v>
      </c>
      <c r="J1740" s="12">
        <v>9.9999999999999995E-7</v>
      </c>
      <c r="K1740" s="2">
        <v>235.8</v>
      </c>
      <c r="L1740" s="11" t="s">
        <v>6066</v>
      </c>
      <c r="M1740" s="11">
        <f>($V$5/(Table414[[#This Row],[modified  Half Life]]*Table414[[#This Row],[Order of Magnatude]]))</f>
        <v>0</v>
      </c>
      <c r="N1740" s="11"/>
      <c r="O1740" s="11"/>
      <c r="P1740" s="11"/>
      <c r="Q1740" s="11"/>
      <c r="R1740" s="11"/>
    </row>
    <row r="1741" spans="1:18" x14ac:dyDescent="0.25">
      <c r="A1741" s="2">
        <v>83</v>
      </c>
      <c r="B1741" s="2">
        <v>112</v>
      </c>
      <c r="C1741" s="2">
        <v>195</v>
      </c>
      <c r="D1741" s="2" t="s">
        <v>4530</v>
      </c>
      <c r="E1741" s="2">
        <v>3335</v>
      </c>
      <c r="F1741" s="2" t="s">
        <v>6070</v>
      </c>
      <c r="G1741" s="2"/>
      <c r="H1741" s="2">
        <v>1.49</v>
      </c>
      <c r="I1741" s="11">
        <v>10</v>
      </c>
      <c r="J1741" s="12">
        <v>9.9999999999999995E-7</v>
      </c>
      <c r="K1741" s="2">
        <v>457.1</v>
      </c>
      <c r="L1741" s="11" t="s">
        <v>6066</v>
      </c>
      <c r="M1741" s="11">
        <f>($V$5/(Table414[[#This Row],[modified  Half Life]]*Table414[[#This Row],[Order of Magnatude]]))</f>
        <v>0</v>
      </c>
      <c r="N1741" s="11"/>
      <c r="O1741" s="11"/>
      <c r="P1741" s="11"/>
      <c r="Q1741" s="11"/>
      <c r="R1741" s="11"/>
    </row>
    <row r="1742" spans="1:18" x14ac:dyDescent="0.25">
      <c r="A1742" s="2">
        <v>83</v>
      </c>
      <c r="B1742" s="2">
        <v>112</v>
      </c>
      <c r="C1742" s="2">
        <v>195</v>
      </c>
      <c r="D1742" s="2" t="s">
        <v>4530</v>
      </c>
      <c r="E1742" s="2">
        <v>886.7</v>
      </c>
      <c r="F1742" s="2" t="s">
        <v>6067</v>
      </c>
      <c r="G1742" s="2"/>
      <c r="H1742" s="2">
        <v>1.6</v>
      </c>
      <c r="I1742" s="11">
        <v>1</v>
      </c>
      <c r="J1742" s="12">
        <v>9.9999999999999995E-7</v>
      </c>
      <c r="K1742" s="2">
        <v>238</v>
      </c>
      <c r="L1742" s="11" t="s">
        <v>6066</v>
      </c>
      <c r="M1742" s="11">
        <f>($V$5/(Table414[[#This Row],[modified  Half Life]]*Table414[[#This Row],[Order of Magnatude]]))</f>
        <v>0</v>
      </c>
      <c r="N1742" s="11"/>
      <c r="O1742" s="11"/>
      <c r="P1742" s="11"/>
      <c r="Q1742" s="11"/>
      <c r="R1742" s="11"/>
    </row>
    <row r="1743" spans="1:18" x14ac:dyDescent="0.25">
      <c r="A1743" s="2">
        <v>83</v>
      </c>
      <c r="B1743" s="2">
        <v>122</v>
      </c>
      <c r="C1743" s="2">
        <v>205</v>
      </c>
      <c r="D1743" s="2" t="s">
        <v>4530</v>
      </c>
      <c r="E1743" s="2">
        <v>1497.17</v>
      </c>
      <c r="F1743" s="2" t="s">
        <v>6077</v>
      </c>
      <c r="G1743" s="2"/>
      <c r="H1743" s="2">
        <v>7.9</v>
      </c>
      <c r="I1743" s="11">
        <v>7</v>
      </c>
      <c r="J1743" s="12">
        <v>9.9999999999999995E-7</v>
      </c>
      <c r="K1743" s="2">
        <v>-10.6</v>
      </c>
      <c r="L1743" s="11"/>
      <c r="M1743" s="11">
        <f>($V$5/(Table414[[#This Row],[modified  Half Life]]*Table414[[#This Row],[Order of Magnatude]]))</f>
        <v>0</v>
      </c>
      <c r="N1743" s="11"/>
      <c r="O1743" s="11"/>
      <c r="P1743" s="11"/>
      <c r="Q1743" s="11"/>
      <c r="R1743" s="11"/>
    </row>
    <row r="1744" spans="1:18" x14ac:dyDescent="0.25">
      <c r="A1744" s="2">
        <v>83</v>
      </c>
      <c r="B1744" s="2">
        <v>122</v>
      </c>
      <c r="C1744" s="2">
        <v>205</v>
      </c>
      <c r="D1744" s="2" t="s">
        <v>4530</v>
      </c>
      <c r="E1744" s="2">
        <v>1497.17</v>
      </c>
      <c r="F1744" s="2" t="s">
        <v>6077</v>
      </c>
      <c r="G1744" s="2"/>
      <c r="H1744" s="2">
        <v>7.9</v>
      </c>
      <c r="I1744" s="11">
        <v>7</v>
      </c>
      <c r="J1744" s="12">
        <v>9.9999999999999995E-7</v>
      </c>
      <c r="K1744" s="2">
        <v>24.9</v>
      </c>
      <c r="L1744" s="11" t="s">
        <v>6068</v>
      </c>
      <c r="M1744" s="11">
        <f>($V$5/(Table414[[#This Row],[modified  Half Life]]*Table414[[#This Row],[Order of Magnatude]]))</f>
        <v>0</v>
      </c>
      <c r="N1744" s="11"/>
      <c r="O1744" s="11"/>
      <c r="P1744" s="11"/>
      <c r="Q1744" s="11"/>
      <c r="R1744" s="11"/>
    </row>
    <row r="1745" spans="1:18" x14ac:dyDescent="0.25">
      <c r="A1745" s="2">
        <v>83</v>
      </c>
      <c r="B1745" s="2">
        <v>122</v>
      </c>
      <c r="C1745" s="2">
        <v>205</v>
      </c>
      <c r="D1745" s="2" t="s">
        <v>4530</v>
      </c>
      <c r="E1745" s="2">
        <v>1497.17</v>
      </c>
      <c r="F1745" s="2" t="s">
        <v>6077</v>
      </c>
      <c r="G1745" s="2"/>
      <c r="H1745" s="2">
        <v>7.9</v>
      </c>
      <c r="I1745" s="11">
        <v>7</v>
      </c>
      <c r="J1745" s="12">
        <v>9.9999999999999995E-7</v>
      </c>
      <c r="K1745" s="2">
        <v>495.9</v>
      </c>
      <c r="L1745" s="11" t="s">
        <v>6068</v>
      </c>
      <c r="M1745" s="11">
        <f>($V$5/(Table414[[#This Row],[modified  Half Life]]*Table414[[#This Row],[Order of Magnatude]]))</f>
        <v>0</v>
      </c>
      <c r="N1745" s="11"/>
      <c r="O1745" s="11"/>
      <c r="P1745" s="11"/>
      <c r="Q1745" s="11"/>
      <c r="R1745" s="11"/>
    </row>
    <row r="1746" spans="1:18" x14ac:dyDescent="0.25">
      <c r="A1746" s="2">
        <v>83</v>
      </c>
      <c r="B1746" s="2">
        <v>122</v>
      </c>
      <c r="C1746" s="2">
        <v>205</v>
      </c>
      <c r="D1746" s="2" t="s">
        <v>4530</v>
      </c>
      <c r="E1746" s="2">
        <v>1497.17</v>
      </c>
      <c r="F1746" s="2" t="s">
        <v>6077</v>
      </c>
      <c r="G1746" s="2"/>
      <c r="H1746" s="2">
        <v>7.9</v>
      </c>
      <c r="I1746" s="11">
        <v>7</v>
      </c>
      <c r="J1746" s="12">
        <v>9.9999999999999995E-7</v>
      </c>
      <c r="K1746" s="2">
        <v>624.79999999999995</v>
      </c>
      <c r="L1746" s="11" t="s">
        <v>6067</v>
      </c>
      <c r="M1746" s="11">
        <f>($V$5/(Table414[[#This Row],[modified  Half Life]]*Table414[[#This Row],[Order of Magnatude]]))</f>
        <v>0</v>
      </c>
      <c r="N1746" s="11"/>
      <c r="O1746" s="11"/>
      <c r="P1746" s="11"/>
      <c r="Q1746" s="11"/>
      <c r="R1746" s="11"/>
    </row>
    <row r="1747" spans="1:18" x14ac:dyDescent="0.25">
      <c r="A1747" s="2">
        <v>83</v>
      </c>
      <c r="B1747" s="2">
        <v>123</v>
      </c>
      <c r="C1747" s="2">
        <v>206</v>
      </c>
      <c r="D1747" s="2" t="s">
        <v>4530</v>
      </c>
      <c r="E1747" s="2">
        <v>10170.5</v>
      </c>
      <c r="F1747" s="2" t="s">
        <v>6073</v>
      </c>
      <c r="G1747" s="2"/>
      <c r="H1747" s="2">
        <v>7.7</v>
      </c>
      <c r="I1747" s="11">
        <v>2</v>
      </c>
      <c r="J1747" s="12">
        <v>9.9999999999999995E-7</v>
      </c>
      <c r="K1747" s="2">
        <v>59.908000000000001</v>
      </c>
      <c r="L1747" s="11" t="s">
        <v>6081</v>
      </c>
      <c r="M1747" s="11">
        <f>($V$5/(Table414[[#This Row],[modified  Half Life]]*Table414[[#This Row],[Order of Magnatude]]))</f>
        <v>0</v>
      </c>
      <c r="N1747" s="11"/>
      <c r="O1747" s="11"/>
      <c r="P1747" s="11"/>
      <c r="Q1747" s="11"/>
      <c r="R1747" s="11"/>
    </row>
    <row r="1748" spans="1:18" x14ac:dyDescent="0.25">
      <c r="A1748" s="2">
        <v>83</v>
      </c>
      <c r="B1748" s="2">
        <v>123</v>
      </c>
      <c r="C1748" s="2">
        <v>206</v>
      </c>
      <c r="D1748" s="2" t="s">
        <v>4530</v>
      </c>
      <c r="E1748" s="2">
        <v>9233.2999999999993</v>
      </c>
      <c r="F1748" s="2" t="s">
        <v>6073</v>
      </c>
      <c r="G1748" s="2"/>
      <c r="H1748" s="2">
        <v>27</v>
      </c>
      <c r="I1748" s="11">
        <v>2</v>
      </c>
      <c r="J1748" s="12">
        <v>9.9999999999999995E-7</v>
      </c>
      <c r="K1748" s="2">
        <v>937.2</v>
      </c>
      <c r="L1748" s="11" t="s">
        <v>6067</v>
      </c>
      <c r="M1748" s="11">
        <f>($V$5/(Table414[[#This Row],[modified  Half Life]]*Table414[[#This Row],[Order of Magnatude]]))</f>
        <v>0</v>
      </c>
      <c r="N1748" s="11"/>
      <c r="O1748" s="11"/>
      <c r="P1748" s="11"/>
      <c r="Q1748" s="11"/>
      <c r="R1748" s="11"/>
    </row>
    <row r="1749" spans="1:18" x14ac:dyDescent="0.25">
      <c r="A1749" s="2">
        <v>83</v>
      </c>
      <c r="B1749" s="2">
        <v>124</v>
      </c>
      <c r="C1749" s="2">
        <v>207</v>
      </c>
      <c r="D1749" s="2" t="s">
        <v>4530</v>
      </c>
      <c r="E1749" s="2">
        <v>2101.61</v>
      </c>
      <c r="F1749" s="2" t="s">
        <v>6085</v>
      </c>
      <c r="G1749" s="2"/>
      <c r="H1749" s="2">
        <v>182</v>
      </c>
      <c r="I1749" s="11">
        <v>6</v>
      </c>
      <c r="J1749" s="12">
        <v>9.9999999999999995E-7</v>
      </c>
      <c r="K1749" s="2">
        <v>456.1</v>
      </c>
      <c r="L1749" s="11" t="s">
        <v>6067</v>
      </c>
      <c r="M1749" s="11">
        <f>($V$5/(Table414[[#This Row],[modified  Half Life]]*Table414[[#This Row],[Order of Magnatude]]))</f>
        <v>0</v>
      </c>
      <c r="N1749" s="11"/>
      <c r="O1749" s="11"/>
      <c r="P1749" s="11"/>
      <c r="Q1749" s="11"/>
      <c r="R1749" s="11"/>
    </row>
    <row r="1750" spans="1:18" x14ac:dyDescent="0.25">
      <c r="A1750" s="2">
        <v>83</v>
      </c>
      <c r="B1750" s="2">
        <v>124</v>
      </c>
      <c r="C1750" s="2">
        <v>207</v>
      </c>
      <c r="D1750" s="2" t="s">
        <v>4530</v>
      </c>
      <c r="E1750" s="2">
        <v>2101.61</v>
      </c>
      <c r="F1750" s="2" t="s">
        <v>6085</v>
      </c>
      <c r="G1750" s="2"/>
      <c r="H1750" s="2">
        <v>182</v>
      </c>
      <c r="I1750" s="11">
        <v>6</v>
      </c>
      <c r="J1750" s="12">
        <v>9.9999999999999995E-7</v>
      </c>
      <c r="K1750" s="2">
        <v>743.3</v>
      </c>
      <c r="L1750" s="11" t="s">
        <v>6074</v>
      </c>
      <c r="M1750" s="11">
        <f>($V$5/(Table414[[#This Row],[modified  Half Life]]*Table414[[#This Row],[Order of Magnatude]]))</f>
        <v>0</v>
      </c>
      <c r="N1750" s="11"/>
      <c r="O1750" s="11"/>
      <c r="P1750" s="11"/>
      <c r="Q1750" s="11"/>
      <c r="R1750" s="11"/>
    </row>
    <row r="1751" spans="1:18" x14ac:dyDescent="0.25">
      <c r="A1751" s="2">
        <v>83</v>
      </c>
      <c r="B1751" s="2">
        <v>128</v>
      </c>
      <c r="C1751" s="2">
        <v>211</v>
      </c>
      <c r="D1751" s="2" t="s">
        <v>4530</v>
      </c>
      <c r="E1751" s="2">
        <v>1257</v>
      </c>
      <c r="F1751" s="2" t="s">
        <v>6069</v>
      </c>
      <c r="G1751" s="2"/>
      <c r="H1751" s="2">
        <v>1.4</v>
      </c>
      <c r="I1751" s="11">
        <v>3</v>
      </c>
      <c r="J1751" s="12">
        <v>9.9999999999999995E-7</v>
      </c>
      <c r="K1751" s="2">
        <v>-30</v>
      </c>
      <c r="L1751" s="11"/>
      <c r="M1751" s="11">
        <f>($V$5/(Table414[[#This Row],[modified  Half Life]]*Table414[[#This Row],[Order of Magnatude]]))</f>
        <v>0</v>
      </c>
      <c r="N1751" s="11"/>
      <c r="O1751" s="11"/>
      <c r="P1751" s="11"/>
      <c r="Q1751" s="11"/>
      <c r="R1751" s="11"/>
    </row>
    <row r="1752" spans="1:18" x14ac:dyDescent="0.25">
      <c r="A1752" s="2">
        <v>97</v>
      </c>
      <c r="B1752" s="2">
        <v>153</v>
      </c>
      <c r="C1752" s="2">
        <v>250</v>
      </c>
      <c r="D1752" s="2" t="s">
        <v>6010</v>
      </c>
      <c r="E1752" s="2">
        <v>175.13</v>
      </c>
      <c r="F1752" s="2"/>
      <c r="G1752" s="2"/>
      <c r="H1752" s="2">
        <v>29</v>
      </c>
      <c r="I1752" s="11">
        <v>1</v>
      </c>
      <c r="J1752" s="12">
        <v>9.9999999999999995E-7</v>
      </c>
      <c r="K1752" s="2">
        <v>-1.1200000000000001</v>
      </c>
      <c r="L1752" s="11"/>
      <c r="M1752" s="11">
        <f>($V$5/(Table414[[#This Row],[modified  Half Life]]*Table414[[#This Row],[Order of Magnatude]]))</f>
        <v>0</v>
      </c>
      <c r="N1752" s="11"/>
      <c r="O1752" s="11"/>
      <c r="P1752" s="11"/>
      <c r="Q1752" s="11"/>
      <c r="R1752" s="11"/>
    </row>
    <row r="1753" spans="1:18" x14ac:dyDescent="0.25">
      <c r="A1753" s="2">
        <v>97</v>
      </c>
      <c r="B1753" s="2">
        <v>153</v>
      </c>
      <c r="C1753" s="2">
        <v>250</v>
      </c>
      <c r="D1753" s="2" t="s">
        <v>6010</v>
      </c>
      <c r="E1753" s="2">
        <v>175.13</v>
      </c>
      <c r="F1753" s="2"/>
      <c r="G1753" s="2"/>
      <c r="H1753" s="2">
        <v>29</v>
      </c>
      <c r="I1753" s="11">
        <v>1</v>
      </c>
      <c r="J1753" s="12">
        <v>9.9999999999999995E-7</v>
      </c>
      <c r="K1753" s="2">
        <v>35.590000000000003</v>
      </c>
      <c r="L1753" s="11"/>
      <c r="M1753" s="11">
        <f>($V$5/(Table414[[#This Row],[modified  Half Life]]*Table414[[#This Row],[Order of Magnatude]]))</f>
        <v>0</v>
      </c>
      <c r="N1753" s="11"/>
      <c r="O1753" s="11"/>
      <c r="P1753" s="11"/>
      <c r="Q1753" s="11"/>
      <c r="R1753" s="11"/>
    </row>
    <row r="1754" spans="1:18" x14ac:dyDescent="0.25">
      <c r="A1754" s="2">
        <v>97</v>
      </c>
      <c r="B1754" s="2">
        <v>153</v>
      </c>
      <c r="C1754" s="2">
        <v>250</v>
      </c>
      <c r="D1754" s="2" t="s">
        <v>6010</v>
      </c>
      <c r="E1754" s="2">
        <v>175.13</v>
      </c>
      <c r="F1754" s="2"/>
      <c r="G1754" s="2"/>
      <c r="H1754" s="2">
        <v>213</v>
      </c>
      <c r="I1754" s="11">
        <v>8</v>
      </c>
      <c r="J1754" s="12">
        <v>9.9999999999999995E-7</v>
      </c>
      <c r="K1754" s="2">
        <v>6.1</v>
      </c>
      <c r="L1754" s="11"/>
      <c r="M1754" s="11">
        <f>($V$5/(Table414[[#This Row],[modified  Half Life]]*Table414[[#This Row],[Order of Magnatude]]))</f>
        <v>0</v>
      </c>
      <c r="N1754" s="11"/>
      <c r="O1754" s="11"/>
      <c r="P1754" s="11"/>
      <c r="Q1754" s="11"/>
      <c r="R1754" s="11"/>
    </row>
    <row r="1755" spans="1:18" x14ac:dyDescent="0.25">
      <c r="A1755" s="2">
        <v>97</v>
      </c>
      <c r="B1755" s="2">
        <v>154</v>
      </c>
      <c r="C1755" s="2">
        <v>251</v>
      </c>
      <c r="D1755" s="2" t="s">
        <v>6010</v>
      </c>
      <c r="E1755" s="2">
        <v>35.5</v>
      </c>
      <c r="F1755" s="2" t="s">
        <v>6075</v>
      </c>
      <c r="G1755" s="2"/>
      <c r="H1755" s="2">
        <v>58</v>
      </c>
      <c r="I1755" s="11">
        <v>4</v>
      </c>
      <c r="J1755" s="12">
        <v>9.9999999999999995E-7</v>
      </c>
      <c r="K1755" s="2">
        <v>-35.5</v>
      </c>
      <c r="L1755" s="11"/>
      <c r="M1755" s="11">
        <f>($V$5/(Table414[[#This Row],[modified  Half Life]]*Table414[[#This Row],[Order of Magnatude]]))</f>
        <v>0</v>
      </c>
      <c r="N1755" s="11"/>
      <c r="O1755" s="11"/>
      <c r="P1755" s="11"/>
      <c r="Q1755" s="11"/>
      <c r="R1755" s="11"/>
    </row>
    <row r="1756" spans="1:18" x14ac:dyDescent="0.25">
      <c r="A1756" s="19">
        <v>35</v>
      </c>
      <c r="B1756" s="19">
        <v>43</v>
      </c>
      <c r="C1756" s="19">
        <v>78</v>
      </c>
      <c r="D1756" s="19" t="s">
        <v>265</v>
      </c>
      <c r="E1756" s="2">
        <v>180.89</v>
      </c>
      <c r="F1756" s="2" t="s">
        <v>6075</v>
      </c>
      <c r="G1756" s="19"/>
      <c r="H1756" s="19">
        <v>119.4</v>
      </c>
      <c r="I1756" s="11">
        <v>10</v>
      </c>
      <c r="J1756" s="12">
        <v>9.9999999999999995E-7</v>
      </c>
      <c r="K1756" s="19">
        <v>148.55000000000001</v>
      </c>
      <c r="L1756" s="11">
        <v>10</v>
      </c>
      <c r="M1756" s="11">
        <f>($V$5/(Table414[[#This Row],[modified  Half Life]]*Table414[[#This Row],[Order of Magnatude]]))</f>
        <v>0</v>
      </c>
      <c r="N1756" s="11"/>
      <c r="O1756" s="11"/>
      <c r="P1756" s="11"/>
      <c r="Q1756" s="11"/>
      <c r="R1756" s="11"/>
    </row>
    <row r="1757" spans="1:18" x14ac:dyDescent="0.25">
      <c r="A1757" s="2">
        <v>35</v>
      </c>
      <c r="B1757" s="2">
        <v>46</v>
      </c>
      <c r="C1757" s="2">
        <v>81</v>
      </c>
      <c r="D1757" s="2" t="s">
        <v>265</v>
      </c>
      <c r="E1757" s="2">
        <v>536.20000000000005</v>
      </c>
      <c r="F1757" s="2" t="s">
        <v>6077</v>
      </c>
      <c r="G1757" s="2"/>
      <c r="H1757" s="2">
        <v>34.6</v>
      </c>
      <c r="I1757" s="10">
        <v>28</v>
      </c>
      <c r="J1757" s="13">
        <v>9.9999999999999995E-7</v>
      </c>
      <c r="K1757" s="2">
        <v>260.20999999999998</v>
      </c>
      <c r="L1757" s="10">
        <v>9</v>
      </c>
      <c r="M1757" s="10">
        <f>($V$5/(Table414[[#This Row],[modified  Half Life]]*Table414[[#This Row],[Order of Magnatude]]))</f>
        <v>0</v>
      </c>
      <c r="N1757" s="10"/>
      <c r="O1757" s="10"/>
      <c r="P1757" s="10"/>
      <c r="Q1757" s="10"/>
      <c r="R1757" s="10"/>
    </row>
    <row r="1758" spans="1:18" x14ac:dyDescent="0.25">
      <c r="A1758" s="2">
        <v>35</v>
      </c>
      <c r="B1758" s="2">
        <v>48</v>
      </c>
      <c r="C1758" s="2">
        <v>83</v>
      </c>
      <c r="D1758" s="2" t="s">
        <v>265</v>
      </c>
      <c r="E1758" s="2">
        <v>3069.2</v>
      </c>
      <c r="F1758" s="2" t="s">
        <v>6066</v>
      </c>
      <c r="G1758" s="2"/>
      <c r="H1758" s="2">
        <v>0.7</v>
      </c>
      <c r="I1758" s="10">
        <v>1</v>
      </c>
      <c r="J1758" s="13">
        <v>9.9999999999999995E-7</v>
      </c>
      <c r="K1758" s="2">
        <v>303.39999999999998</v>
      </c>
      <c r="L1758" s="10">
        <v>4</v>
      </c>
      <c r="M1758" s="10">
        <f>($V$5/(Table414[[#This Row],[modified  Half Life]]*Table414[[#This Row],[Order of Magnatude]]))</f>
        <v>0</v>
      </c>
      <c r="N1758" s="10"/>
      <c r="O1758" s="10"/>
      <c r="P1758" s="10"/>
      <c r="Q1758" s="10"/>
      <c r="R1758" s="10"/>
    </row>
    <row r="1759" spans="1:18" x14ac:dyDescent="0.25">
      <c r="A1759" s="2">
        <v>35</v>
      </c>
      <c r="B1759" s="2">
        <v>53</v>
      </c>
      <c r="C1759" s="2">
        <v>88</v>
      </c>
      <c r="D1759" s="2" t="s">
        <v>265</v>
      </c>
      <c r="E1759" s="2">
        <v>270.10000000000002</v>
      </c>
      <c r="F1759" s="2" t="s">
        <v>6072</v>
      </c>
      <c r="G1759" s="2"/>
      <c r="H1759" s="2">
        <v>5.5</v>
      </c>
      <c r="I1759" s="10">
        <v>4</v>
      </c>
      <c r="J1759" s="13">
        <v>9.9999999999999995E-7</v>
      </c>
      <c r="K1759" s="2">
        <v>110.9</v>
      </c>
      <c r="L1759" s="10">
        <v>5</v>
      </c>
      <c r="M1759" s="10">
        <f>($V$5/(Table414[[#This Row],[modified  Half Life]]*Table414[[#This Row],[Order of Magnatude]]))</f>
        <v>0</v>
      </c>
      <c r="N1759" s="10"/>
      <c r="O1759" s="10"/>
      <c r="P1759" s="10"/>
      <c r="Q1759" s="10"/>
      <c r="R1759" s="10"/>
    </row>
    <row r="1760" spans="1:18" x14ac:dyDescent="0.25">
      <c r="A1760" s="19">
        <v>35</v>
      </c>
      <c r="B1760" s="19">
        <v>57</v>
      </c>
      <c r="C1760" s="19">
        <v>92</v>
      </c>
      <c r="D1760" s="19" t="s">
        <v>265</v>
      </c>
      <c r="E1760" s="2">
        <v>1137.9000000000001</v>
      </c>
      <c r="F1760" s="2" t="s">
        <v>6072</v>
      </c>
      <c r="G1760" s="19"/>
      <c r="H1760" s="19">
        <v>8.4000000000000005E-2</v>
      </c>
      <c r="I1760" s="11">
        <f>10-9</f>
        <v>1</v>
      </c>
      <c r="J1760" s="12">
        <v>9.9999999999999995E-7</v>
      </c>
      <c r="K1760" s="19">
        <v>1039.8</v>
      </c>
      <c r="L1760" s="11">
        <v>5</v>
      </c>
      <c r="M1760" s="11">
        <f>($V$5/(Table414[[#This Row],[modified  Half Life]]*Table414[[#This Row],[Order of Magnatude]]))</f>
        <v>0</v>
      </c>
      <c r="N1760" s="11"/>
      <c r="O1760" s="11"/>
      <c r="P1760" s="11"/>
      <c r="Q1760" s="11"/>
      <c r="R1760" s="11"/>
    </row>
    <row r="1761" spans="1:18" x14ac:dyDescent="0.25">
      <c r="A1761" s="2">
        <v>35</v>
      </c>
      <c r="B1761" s="2">
        <v>57</v>
      </c>
      <c r="C1761" s="2">
        <v>92</v>
      </c>
      <c r="D1761" s="2" t="s">
        <v>265</v>
      </c>
      <c r="E1761" s="2">
        <v>1137.9000000000001</v>
      </c>
      <c r="F1761" s="2" t="s">
        <v>6072</v>
      </c>
      <c r="G1761" s="2"/>
      <c r="H1761" s="2">
        <v>8.8999999999999996E-2</v>
      </c>
      <c r="I1761" s="10">
        <f>7-8</f>
        <v>-1</v>
      </c>
      <c r="J1761" s="13">
        <v>9.9999999999999995E-7</v>
      </c>
      <c r="K1761" s="2">
        <v>106.3</v>
      </c>
      <c r="L1761" s="10">
        <v>5</v>
      </c>
      <c r="M1761" s="10">
        <f>($V$5/(Table414[[#This Row],[modified  Half Life]]*Table414[[#This Row],[Order of Magnatude]]))</f>
        <v>0</v>
      </c>
      <c r="N1761" s="10"/>
      <c r="O1761" s="10"/>
      <c r="P1761" s="10"/>
      <c r="Q1761" s="10"/>
      <c r="R1761" s="10"/>
    </row>
    <row r="1762" spans="1:18" x14ac:dyDescent="0.25">
      <c r="A1762" s="19">
        <v>35</v>
      </c>
      <c r="B1762" s="19">
        <v>57</v>
      </c>
      <c r="C1762" s="19">
        <v>92</v>
      </c>
      <c r="D1762" s="19" t="s">
        <v>265</v>
      </c>
      <c r="E1762" s="2">
        <v>1137.9000000000001</v>
      </c>
      <c r="F1762" s="2" t="s">
        <v>6072</v>
      </c>
      <c r="G1762" s="19"/>
      <c r="H1762" s="19">
        <v>8.4000000000000005E-2</v>
      </c>
      <c r="I1762" s="11">
        <f>10-9</f>
        <v>1</v>
      </c>
      <c r="J1762" s="12">
        <v>9.9999999999999995E-7</v>
      </c>
      <c r="K1762" s="19">
        <v>778.8</v>
      </c>
      <c r="L1762" s="11">
        <v>5</v>
      </c>
      <c r="M1762" s="11">
        <f>($V$5/(Table414[[#This Row],[modified  Half Life]]*Table414[[#This Row],[Order of Magnatude]]))</f>
        <v>0</v>
      </c>
      <c r="N1762" s="11"/>
      <c r="O1762" s="11"/>
      <c r="P1762" s="11"/>
      <c r="Q1762" s="11"/>
      <c r="R1762" s="11"/>
    </row>
    <row r="1763" spans="1:18" x14ac:dyDescent="0.25">
      <c r="A1763" s="2">
        <v>35</v>
      </c>
      <c r="B1763" s="2">
        <v>57</v>
      </c>
      <c r="C1763" s="2">
        <v>92</v>
      </c>
      <c r="D1763" s="2" t="s">
        <v>265</v>
      </c>
      <c r="E1763" s="2">
        <v>662.4</v>
      </c>
      <c r="F1763" s="2" t="s">
        <v>6073</v>
      </c>
      <c r="G1763" s="2"/>
      <c r="H1763" s="2">
        <v>8.4000000000000005E-2</v>
      </c>
      <c r="I1763" s="10">
        <f>10-9</f>
        <v>1</v>
      </c>
      <c r="J1763" s="13">
        <v>9.9999999999999995E-7</v>
      </c>
      <c r="K1763" s="2">
        <v>898.3</v>
      </c>
      <c r="L1763" s="10">
        <v>5</v>
      </c>
      <c r="M1763" s="10">
        <f>($V$5/(Table414[[#This Row],[modified  Half Life]]*Table414[[#This Row],[Order of Magnatude]]))</f>
        <v>0</v>
      </c>
      <c r="N1763" s="10"/>
      <c r="O1763" s="10"/>
      <c r="P1763" s="10"/>
      <c r="Q1763" s="10"/>
      <c r="R1763" s="10"/>
    </row>
    <row r="1764" spans="1:18" x14ac:dyDescent="0.25">
      <c r="A1764" s="19">
        <v>35</v>
      </c>
      <c r="B1764" s="19">
        <v>59</v>
      </c>
      <c r="C1764" s="19">
        <v>94</v>
      </c>
      <c r="D1764" s="19" t="s">
        <v>265</v>
      </c>
      <c r="E1764" s="2">
        <v>294.60000000000002</v>
      </c>
      <c r="F1764" s="2" t="s">
        <v>6072</v>
      </c>
      <c r="G1764" s="19"/>
      <c r="H1764" s="19">
        <v>0.53</v>
      </c>
      <c r="I1764" s="11">
        <v>15</v>
      </c>
      <c r="J1764" s="12">
        <v>9.9999999999999995E-7</v>
      </c>
      <c r="K1764" s="19">
        <v>179</v>
      </c>
      <c r="L1764" s="11">
        <v>5</v>
      </c>
      <c r="M1764" s="11">
        <f>($V$5/(Table414[[#This Row],[modified  Half Life]]*Table414[[#This Row],[Order of Magnatude]]))</f>
        <v>0</v>
      </c>
      <c r="N1764" s="11"/>
      <c r="O1764" s="11"/>
      <c r="P1764" s="11"/>
      <c r="Q1764" s="11"/>
      <c r="R1764" s="11"/>
    </row>
    <row r="1765" spans="1:18" x14ac:dyDescent="0.25">
      <c r="A1765" s="19">
        <v>35</v>
      </c>
      <c r="B1765" s="19">
        <v>59</v>
      </c>
      <c r="C1765" s="19">
        <v>94</v>
      </c>
      <c r="D1765" s="19" t="s">
        <v>265</v>
      </c>
      <c r="E1765" s="2">
        <v>294.60000000000002</v>
      </c>
      <c r="F1765" s="2" t="s">
        <v>6072</v>
      </c>
      <c r="G1765" s="19"/>
      <c r="H1765" s="19">
        <v>0.53</v>
      </c>
      <c r="I1765" s="11">
        <v>15</v>
      </c>
      <c r="J1765" s="12">
        <v>9.9999999999999995E-7</v>
      </c>
      <c r="K1765" s="19">
        <v>92.1</v>
      </c>
      <c r="L1765" s="11">
        <v>5</v>
      </c>
      <c r="M1765" s="11">
        <f>($V$5/(Table414[[#This Row],[modified  Half Life]]*Table414[[#This Row],[Order of Magnatude]]))</f>
        <v>0</v>
      </c>
      <c r="N1765" s="11"/>
      <c r="O1765" s="11"/>
      <c r="P1765" s="11"/>
      <c r="Q1765" s="11"/>
      <c r="R1765" s="11"/>
    </row>
    <row r="1766" spans="1:18" x14ac:dyDescent="0.25">
      <c r="A1766" s="2">
        <v>35</v>
      </c>
      <c r="B1766" s="2">
        <v>60</v>
      </c>
      <c r="C1766" s="2">
        <v>95</v>
      </c>
      <c r="D1766" s="2" t="s">
        <v>265</v>
      </c>
      <c r="E1766" s="2">
        <v>537.9</v>
      </c>
      <c r="F1766" s="2" t="s">
        <v>6072</v>
      </c>
      <c r="G1766" s="2"/>
      <c r="H1766" s="2">
        <v>6.7</v>
      </c>
      <c r="I1766" s="10">
        <f>11-9</f>
        <v>2</v>
      </c>
      <c r="J1766" s="13">
        <v>9.9999999999999995E-7</v>
      </c>
      <c r="K1766" s="2">
        <v>537.9</v>
      </c>
      <c r="L1766" s="10"/>
      <c r="M1766" s="10">
        <f>($V$5/(Table414[[#This Row],[modified  Half Life]]*Table414[[#This Row],[Order of Magnatude]]))</f>
        <v>0</v>
      </c>
      <c r="N1766" s="10"/>
      <c r="O1766" s="10"/>
      <c r="P1766" s="10"/>
      <c r="Q1766" s="10"/>
      <c r="R1766" s="10"/>
    </row>
    <row r="1767" spans="1:18" x14ac:dyDescent="0.25">
      <c r="A1767" s="19">
        <v>35</v>
      </c>
      <c r="B1767" s="19">
        <v>61</v>
      </c>
      <c r="C1767" s="19">
        <v>96</v>
      </c>
      <c r="D1767" s="19" t="s">
        <v>265</v>
      </c>
      <c r="E1767" s="2">
        <v>311.5</v>
      </c>
      <c r="G1767" s="19"/>
      <c r="H1767" s="19">
        <v>2.7</v>
      </c>
      <c r="I1767" s="11">
        <f>11-7</f>
        <v>4</v>
      </c>
      <c r="J1767" s="12">
        <v>9.9999999999999995E-7</v>
      </c>
      <c r="K1767" s="19">
        <v>311.5</v>
      </c>
      <c r="L1767" s="11">
        <v>5</v>
      </c>
      <c r="M1767" s="11">
        <f>($V$5/(Table414[[#This Row],[modified  Half Life]]*Table414[[#This Row],[Order of Magnatude]]))</f>
        <v>0</v>
      </c>
      <c r="N1767" s="11"/>
      <c r="O1767" s="11"/>
      <c r="P1767" s="11"/>
      <c r="Q1767" s="11"/>
      <c r="R1767" s="11"/>
    </row>
    <row r="1768" spans="1:18" x14ac:dyDescent="0.25">
      <c r="A1768" s="2">
        <v>48</v>
      </c>
      <c r="B1768" s="2">
        <v>50</v>
      </c>
      <c r="C1768" s="2">
        <v>98</v>
      </c>
      <c r="D1768" s="2" t="s">
        <v>856</v>
      </c>
      <c r="E1768" s="2">
        <v>2281.1</v>
      </c>
      <c r="F1768" s="2" t="s">
        <v>6065</v>
      </c>
      <c r="G1768" s="2"/>
      <c r="H1768" s="2">
        <v>0.154</v>
      </c>
      <c r="I1768" s="10">
        <v>16</v>
      </c>
      <c r="J1768" s="13">
        <v>9.9999999999999995E-7</v>
      </c>
      <c r="K1768" s="2">
        <v>147.19999999999999</v>
      </c>
      <c r="L1768" s="10">
        <v>1</v>
      </c>
      <c r="M1768" s="10">
        <f>($V$5/(Table414[[#This Row],[modified  Half Life]]*Table414[[#This Row],[Order of Magnatude]]))</f>
        <v>0</v>
      </c>
      <c r="N1768" s="10"/>
      <c r="O1768" s="10"/>
      <c r="P1768" s="10"/>
      <c r="Q1768" s="10"/>
      <c r="R1768" s="10"/>
    </row>
    <row r="1769" spans="1:18" x14ac:dyDescent="0.25">
      <c r="A1769" s="2">
        <v>48</v>
      </c>
      <c r="B1769" s="2">
        <v>50</v>
      </c>
      <c r="C1769" s="2">
        <v>98</v>
      </c>
      <c r="D1769" s="2" t="s">
        <v>856</v>
      </c>
      <c r="E1769" s="2">
        <v>6635.1</v>
      </c>
      <c r="F1769" s="2" t="s">
        <v>6088</v>
      </c>
      <c r="G1769" s="2"/>
      <c r="H1769" s="2">
        <v>0.223</v>
      </c>
      <c r="I1769" s="10">
        <v>5</v>
      </c>
      <c r="J1769" s="13">
        <v>9.9999999999999995E-7</v>
      </c>
      <c r="K1769" s="2">
        <v>4207</v>
      </c>
      <c r="L1769" s="10">
        <v>2</v>
      </c>
      <c r="M1769" s="10">
        <f>($V$5/(Table414[[#This Row],[modified  Half Life]]*Table414[[#This Row],[Order of Magnatude]]))</f>
        <v>0</v>
      </c>
      <c r="N1769" s="10"/>
      <c r="O1769" s="10"/>
      <c r="P1769" s="10"/>
      <c r="Q1769" s="10"/>
      <c r="R1769" s="10"/>
    </row>
    <row r="1770" spans="1:18" x14ac:dyDescent="0.25">
      <c r="A1770" s="19">
        <v>48</v>
      </c>
      <c r="B1770" s="19">
        <v>50</v>
      </c>
      <c r="C1770" s="19">
        <v>98</v>
      </c>
      <c r="D1770" s="19" t="s">
        <v>856</v>
      </c>
      <c r="E1770" s="2">
        <v>6635.1</v>
      </c>
      <c r="F1770" s="2" t="s">
        <v>6088</v>
      </c>
      <c r="G1770" s="19"/>
      <c r="H1770" s="19">
        <v>0.223</v>
      </c>
      <c r="I1770" s="11">
        <v>5</v>
      </c>
      <c r="J1770" s="12">
        <v>9.9999999999999995E-7</v>
      </c>
      <c r="K1770" s="19">
        <v>49.2</v>
      </c>
      <c r="L1770" s="11">
        <v>2</v>
      </c>
      <c r="M1770" s="11">
        <f>($V$5/(Table414[[#This Row],[modified  Half Life]]*Table414[[#This Row],[Order of Magnatude]]))</f>
        <v>0</v>
      </c>
      <c r="N1770" s="11"/>
      <c r="O1770" s="11"/>
      <c r="P1770" s="11"/>
      <c r="Q1770" s="11"/>
      <c r="R1770" s="11"/>
    </row>
    <row r="1771" spans="1:18" x14ac:dyDescent="0.25">
      <c r="A1771" s="19">
        <v>48</v>
      </c>
      <c r="B1771" s="19">
        <v>57</v>
      </c>
      <c r="C1771" s="19">
        <v>105</v>
      </c>
      <c r="D1771" s="19" t="s">
        <v>856</v>
      </c>
      <c r="E1771" s="2">
        <v>2517.5</v>
      </c>
      <c r="F1771" s="2" t="s">
        <v>6065</v>
      </c>
      <c r="G1771" s="19"/>
      <c r="H1771" s="19">
        <v>4.5</v>
      </c>
      <c r="I1771" s="11">
        <v>5</v>
      </c>
      <c r="J1771" s="12">
        <v>9.9999999999999995E-7</v>
      </c>
      <c r="K1771" s="19">
        <v>126.46</v>
      </c>
      <c r="L1771" s="11">
        <v>19</v>
      </c>
      <c r="M1771" s="11">
        <f>($V$5/(Table414[[#This Row],[modified  Half Life]]*Table414[[#This Row],[Order of Magnatude]]))</f>
        <v>0</v>
      </c>
      <c r="N1771" s="11"/>
      <c r="O1771" s="11"/>
      <c r="P1771" s="11"/>
      <c r="Q1771" s="11"/>
      <c r="R1771" s="11"/>
    </row>
    <row r="1772" spans="1:18" x14ac:dyDescent="0.25">
      <c r="A1772" s="19">
        <v>48</v>
      </c>
      <c r="B1772" s="19">
        <v>61</v>
      </c>
      <c r="C1772" s="19">
        <v>109</v>
      </c>
      <c r="D1772" s="19" t="s">
        <v>856</v>
      </c>
      <c r="E1772" s="2">
        <v>463.1</v>
      </c>
      <c r="F1772" s="2" t="s">
        <v>6078</v>
      </c>
      <c r="G1772" s="19"/>
      <c r="H1772" s="19">
        <v>10.6</v>
      </c>
      <c r="I1772" s="11">
        <v>6</v>
      </c>
      <c r="J1772" s="12">
        <v>9.9999999999999995E-7</v>
      </c>
      <c r="K1772" s="19">
        <v>259.7</v>
      </c>
      <c r="L1772" s="11">
        <v>1</v>
      </c>
      <c r="M1772" s="11">
        <f>($V$5/(Table414[[#This Row],[modified  Half Life]]*Table414[[#This Row],[Order of Magnatude]]))</f>
        <v>0</v>
      </c>
      <c r="N1772" s="11"/>
      <c r="O1772" s="11"/>
      <c r="P1772" s="11"/>
      <c r="Q1772" s="11"/>
      <c r="R1772" s="11"/>
    </row>
    <row r="1773" spans="1:18" x14ac:dyDescent="0.25">
      <c r="A1773" s="2">
        <v>48</v>
      </c>
      <c r="B1773" s="2">
        <v>61</v>
      </c>
      <c r="C1773" s="2">
        <v>109</v>
      </c>
      <c r="D1773" s="2" t="s">
        <v>856</v>
      </c>
      <c r="E1773" s="2">
        <v>59.6</v>
      </c>
      <c r="F1773" s="2" t="s">
        <v>6070</v>
      </c>
      <c r="G1773" s="2"/>
      <c r="H1773" s="2">
        <v>11.8</v>
      </c>
      <c r="I1773" s="10">
        <v>18</v>
      </c>
      <c r="J1773" s="13">
        <v>9.9999999999999995E-7</v>
      </c>
      <c r="K1773" s="2">
        <v>59.6</v>
      </c>
      <c r="L1773" s="10">
        <v>2</v>
      </c>
      <c r="M1773" s="10">
        <f>($V$5/(Table414[[#This Row],[modified  Half Life]]*Table414[[#This Row],[Order of Magnatude]]))</f>
        <v>0</v>
      </c>
      <c r="N1773" s="10"/>
      <c r="O1773" s="10"/>
      <c r="P1773" s="10"/>
      <c r="Q1773" s="10"/>
      <c r="R1773" s="10"/>
    </row>
    <row r="1774" spans="1:18" x14ac:dyDescent="0.25">
      <c r="A1774" s="19">
        <v>48</v>
      </c>
      <c r="B1774" s="19">
        <v>77</v>
      </c>
      <c r="C1774" s="19">
        <v>125</v>
      </c>
      <c r="D1774" s="19" t="s">
        <v>856</v>
      </c>
      <c r="E1774" s="2" t="s">
        <v>6166</v>
      </c>
      <c r="F1774" s="2" t="s">
        <v>6070</v>
      </c>
      <c r="G1774" s="19"/>
      <c r="H1774" s="19">
        <v>19</v>
      </c>
      <c r="I1774" s="11">
        <v>3</v>
      </c>
      <c r="J1774" s="12">
        <v>9.9999999999999995E-7</v>
      </c>
      <c r="K1774" s="19">
        <v>742.2</v>
      </c>
      <c r="L1774" s="11">
        <v>5</v>
      </c>
      <c r="M1774" s="11">
        <f>($V$5/(Table414[[#This Row],[modified  Half Life]]*Table414[[#This Row],[Order of Magnatude]]))</f>
        <v>0</v>
      </c>
      <c r="N1774" s="11"/>
      <c r="O1774" s="11"/>
      <c r="P1774" s="11"/>
      <c r="Q1774" s="11"/>
      <c r="R1774" s="11"/>
    </row>
    <row r="1775" spans="1:18" x14ac:dyDescent="0.25">
      <c r="A1775" s="19">
        <v>48</v>
      </c>
      <c r="B1775" s="19">
        <v>79</v>
      </c>
      <c r="C1775" s="19">
        <v>127</v>
      </c>
      <c r="D1775" s="19" t="s">
        <v>856</v>
      </c>
      <c r="E1775" s="2">
        <v>1559.7</v>
      </c>
      <c r="F1775" s="2"/>
      <c r="G1775" s="19"/>
      <c r="H1775" s="19">
        <v>17.5</v>
      </c>
      <c r="I1775" s="11">
        <v>3</v>
      </c>
      <c r="J1775" s="12">
        <v>9.9999999999999995E-7</v>
      </c>
      <c r="K1775" s="19">
        <v>738.8</v>
      </c>
      <c r="L1775" s="11">
        <v>2</v>
      </c>
      <c r="M1775" s="11">
        <f>($V$5/(Table414[[#This Row],[modified  Half Life]]*Table414[[#This Row],[Order of Magnatude]]))</f>
        <v>0</v>
      </c>
      <c r="N1775" s="11"/>
      <c r="O1775" s="11"/>
      <c r="P1775" s="11"/>
      <c r="Q1775" s="11"/>
      <c r="R1775" s="11"/>
    </row>
    <row r="1776" spans="1:18" x14ac:dyDescent="0.25">
      <c r="A1776" s="2">
        <v>48</v>
      </c>
      <c r="B1776" s="2">
        <v>79</v>
      </c>
      <c r="C1776" s="2">
        <v>127</v>
      </c>
      <c r="D1776" s="2" t="s">
        <v>856</v>
      </c>
      <c r="E1776" s="2">
        <v>1559.7</v>
      </c>
      <c r="F1776" s="2"/>
      <c r="G1776" s="2"/>
      <c r="H1776" s="2">
        <v>17.5</v>
      </c>
      <c r="I1776" s="10">
        <v>3</v>
      </c>
      <c r="J1776" s="13">
        <v>9.9999999999999995E-7</v>
      </c>
      <c r="K1776" s="2">
        <v>848.9</v>
      </c>
      <c r="L1776" s="10">
        <v>2</v>
      </c>
      <c r="M1776" s="10">
        <f>($V$5/(Table414[[#This Row],[modified  Half Life]]*Table414[[#This Row],[Order of Magnatude]]))</f>
        <v>0</v>
      </c>
      <c r="N1776" s="10"/>
      <c r="O1776" s="10"/>
      <c r="P1776" s="10"/>
      <c r="Q1776" s="10"/>
      <c r="R1776" s="10"/>
    </row>
    <row r="1777" spans="1:18" x14ac:dyDescent="0.25">
      <c r="A1777" s="19">
        <v>48</v>
      </c>
      <c r="B1777" s="19">
        <v>80</v>
      </c>
      <c r="C1777" s="19">
        <v>128</v>
      </c>
      <c r="D1777" s="19" t="s">
        <v>856</v>
      </c>
      <c r="E1777" s="2">
        <v>4288</v>
      </c>
      <c r="F1777" s="2" t="s">
        <v>6065</v>
      </c>
      <c r="G1777" s="19"/>
      <c r="H1777" s="19">
        <v>3.56</v>
      </c>
      <c r="I1777" s="11">
        <v>6</v>
      </c>
      <c r="J1777" s="12">
        <v>9.9999999999999995E-7</v>
      </c>
      <c r="K1777" s="19">
        <v>68.7</v>
      </c>
      <c r="L1777" s="11">
        <v>1</v>
      </c>
      <c r="M1777" s="11">
        <f>($V$5/(Table414[[#This Row],[modified  Half Life]]*Table414[[#This Row],[Order of Magnatude]]))</f>
        <v>0</v>
      </c>
      <c r="N1777" s="11"/>
      <c r="O1777" s="11"/>
      <c r="P1777" s="11"/>
      <c r="Q1777" s="11"/>
      <c r="R1777" s="11"/>
    </row>
    <row r="1778" spans="1:18" x14ac:dyDescent="0.25">
      <c r="A1778" s="19">
        <v>48</v>
      </c>
      <c r="B1778" s="19">
        <v>82</v>
      </c>
      <c r="C1778" s="19">
        <v>130</v>
      </c>
      <c r="D1778" s="19" t="s">
        <v>856</v>
      </c>
      <c r="E1778" s="2">
        <v>2129.6</v>
      </c>
      <c r="F1778" s="2" t="s">
        <v>6069</v>
      </c>
      <c r="G1778" s="19"/>
      <c r="H1778" s="19">
        <v>0.248</v>
      </c>
      <c r="I1778" s="11">
        <f>21-19</f>
        <v>2</v>
      </c>
      <c r="J1778" s="12">
        <v>9.9999999999999995E-7</v>
      </c>
      <c r="K1778" s="19">
        <v>138</v>
      </c>
      <c r="L1778" s="11">
        <v>5</v>
      </c>
      <c r="M1778" s="11">
        <f>($V$5/(Table414[[#This Row],[modified  Half Life]]*Table414[[#This Row],[Order of Magnatude]]))</f>
        <v>0</v>
      </c>
      <c r="N1778" s="11"/>
      <c r="O1778" s="11"/>
      <c r="P1778" s="11"/>
      <c r="Q1778" s="11"/>
      <c r="R1778" s="11"/>
    </row>
    <row r="1779" spans="1:18" x14ac:dyDescent="0.25">
      <c r="A1779" s="2">
        <v>58</v>
      </c>
      <c r="B1779" s="2">
        <v>69</v>
      </c>
      <c r="C1779" s="2">
        <v>127</v>
      </c>
      <c r="D1779" s="2" t="s">
        <v>1878</v>
      </c>
      <c r="E1779" s="2">
        <v>36.799999999999997</v>
      </c>
      <c r="F1779" s="2" t="s">
        <v>6079</v>
      </c>
      <c r="G1779" s="2"/>
      <c r="H1779" s="2">
        <v>10</v>
      </c>
      <c r="I1779" s="10"/>
      <c r="J1779" s="13">
        <v>9.9999999999999995E-7</v>
      </c>
      <c r="K1779" s="2">
        <v>29.56</v>
      </c>
      <c r="L1779" s="10">
        <v>5</v>
      </c>
      <c r="M1779" s="10">
        <f>($V$5/(Table414[[#This Row],[modified  Half Life]]*Table414[[#This Row],[Order of Magnatude]]))</f>
        <v>0</v>
      </c>
      <c r="N1779" s="10"/>
      <c r="O1779" s="10"/>
      <c r="P1779" s="10"/>
      <c r="Q1779" s="10"/>
      <c r="R1779" s="10"/>
    </row>
    <row r="1780" spans="1:18" x14ac:dyDescent="0.25">
      <c r="A1780" s="19">
        <v>58</v>
      </c>
      <c r="B1780" s="19">
        <v>78</v>
      </c>
      <c r="C1780" s="19">
        <v>136</v>
      </c>
      <c r="D1780" s="19" t="s">
        <v>1878</v>
      </c>
      <c r="E1780" s="2">
        <v>3095</v>
      </c>
      <c r="F1780" s="2" t="s">
        <v>6071</v>
      </c>
      <c r="G1780" s="19"/>
      <c r="H1780" s="19">
        <v>2</v>
      </c>
      <c r="I1780" s="11">
        <v>1</v>
      </c>
      <c r="J1780" s="12">
        <v>9.9999999999999995E-7</v>
      </c>
      <c r="K1780" s="19">
        <v>105.7</v>
      </c>
      <c r="L1780" s="11">
        <v>5</v>
      </c>
      <c r="M1780" s="11">
        <f>($V$5/(Table414[[#This Row],[modified  Half Life]]*Table414[[#This Row],[Order of Magnatude]]))</f>
        <v>0</v>
      </c>
      <c r="N1780" s="11"/>
      <c r="O1780" s="11"/>
      <c r="P1780" s="11"/>
      <c r="Q1780" s="11"/>
      <c r="R1780" s="11"/>
    </row>
    <row r="1781" spans="1:18" x14ac:dyDescent="0.25">
      <c r="A1781" s="19">
        <v>58</v>
      </c>
      <c r="B1781" s="19">
        <v>82</v>
      </c>
      <c r="C1781" s="19">
        <v>140</v>
      </c>
      <c r="D1781" s="19" t="s">
        <v>1878</v>
      </c>
      <c r="E1781" s="2">
        <v>3714.3</v>
      </c>
      <c r="F1781" s="2" t="s">
        <v>6065</v>
      </c>
      <c r="G1781" s="19"/>
      <c r="H1781" s="19">
        <v>7.3</v>
      </c>
      <c r="I1781" s="11">
        <v>15</v>
      </c>
      <c r="J1781" s="12">
        <v>9.9999999999999995E-7</v>
      </c>
      <c r="K1781" s="19">
        <v>24.594999999999999</v>
      </c>
      <c r="L1781" s="11">
        <v>4</v>
      </c>
      <c r="M1781" s="11">
        <f>($V$5/(Table414[[#This Row],[modified  Half Life]]*Table414[[#This Row],[Order of Magnatude]]))</f>
        <v>0</v>
      </c>
      <c r="N1781" s="11"/>
      <c r="O1781" s="11"/>
      <c r="P1781" s="11"/>
      <c r="Q1781" s="11"/>
      <c r="R1781" s="11"/>
    </row>
    <row r="1782" spans="1:18" x14ac:dyDescent="0.25">
      <c r="A1782" s="2">
        <v>98</v>
      </c>
      <c r="B1782" s="2">
        <v>151</v>
      </c>
      <c r="C1782" s="2">
        <v>249</v>
      </c>
      <c r="D1782" s="2" t="s">
        <v>6006</v>
      </c>
      <c r="E1782" s="2">
        <v>144.97999999999999</v>
      </c>
      <c r="F1782" s="2" t="s">
        <v>6072</v>
      </c>
      <c r="G1782" s="2"/>
      <c r="H1782" s="2">
        <v>45</v>
      </c>
      <c r="I1782" s="11">
        <v>5</v>
      </c>
      <c r="J1782" s="12">
        <v>9.9999999999999995E-7</v>
      </c>
      <c r="K1782" s="2">
        <v>144.99</v>
      </c>
      <c r="L1782" s="11" t="s">
        <v>6071</v>
      </c>
      <c r="M1782" s="11">
        <f>($V$5/(Table414[[#This Row],[modified  Half Life]]*Table414[[#This Row],[Order of Magnatude]]))</f>
        <v>0</v>
      </c>
      <c r="N1782" s="11"/>
      <c r="O1782" s="11"/>
      <c r="P1782" s="11"/>
      <c r="Q1782" s="11"/>
      <c r="R1782" s="11"/>
    </row>
    <row r="1783" spans="1:18" x14ac:dyDescent="0.25">
      <c r="A1783" s="2">
        <v>98</v>
      </c>
      <c r="B1783" s="2">
        <v>153</v>
      </c>
      <c r="C1783" s="2">
        <v>251</v>
      </c>
      <c r="D1783" s="2" t="s">
        <v>6006</v>
      </c>
      <c r="E1783" s="2">
        <v>370.47</v>
      </c>
      <c r="F1783" s="2" t="s">
        <v>6065</v>
      </c>
      <c r="G1783" s="2"/>
      <c r="H1783" s="2">
        <v>1.3</v>
      </c>
      <c r="I1783" s="11">
        <v>1</v>
      </c>
      <c r="J1783" s="12">
        <v>9.9999999999999995E-7</v>
      </c>
      <c r="K1783" s="2">
        <v>45.2</v>
      </c>
      <c r="L1783" s="11" t="s">
        <v>6067</v>
      </c>
      <c r="M1783" s="11">
        <f>($V$5/(Table414[[#This Row],[modified  Half Life]]*Table414[[#This Row],[Order of Magnatude]]))</f>
        <v>0</v>
      </c>
      <c r="N1783" s="11"/>
      <c r="O1783" s="11"/>
      <c r="P1783" s="11"/>
      <c r="Q1783" s="11"/>
      <c r="R1783" s="11"/>
    </row>
    <row r="1784" spans="1:18" x14ac:dyDescent="0.25">
      <c r="A1784" s="2">
        <v>98</v>
      </c>
      <c r="B1784" s="2">
        <v>153</v>
      </c>
      <c r="C1784" s="2">
        <v>251</v>
      </c>
      <c r="D1784" s="2" t="s">
        <v>6006</v>
      </c>
      <c r="E1784" s="2">
        <v>370.47</v>
      </c>
      <c r="F1784" s="2" t="s">
        <v>6065</v>
      </c>
      <c r="G1784" s="2"/>
      <c r="H1784" s="2">
        <v>1.3</v>
      </c>
      <c r="I1784" s="11">
        <v>1</v>
      </c>
      <c r="J1784" s="12">
        <v>9.9999999999999995E-7</v>
      </c>
      <c r="K1784" s="2">
        <v>131.13</v>
      </c>
      <c r="L1784" s="11" t="s">
        <v>6072</v>
      </c>
      <c r="M1784" s="11">
        <f>($V$5/(Table414[[#This Row],[modified  Half Life]]*Table414[[#This Row],[Order of Magnatude]]))</f>
        <v>0</v>
      </c>
      <c r="N1784" s="11"/>
      <c r="O1784" s="11"/>
      <c r="P1784" s="11"/>
      <c r="Q1784" s="11"/>
      <c r="R1784" s="11"/>
    </row>
    <row r="1785" spans="1:18" x14ac:dyDescent="0.25">
      <c r="A1785" s="2">
        <v>98</v>
      </c>
      <c r="B1785" s="2">
        <v>153</v>
      </c>
      <c r="C1785" s="2">
        <v>251</v>
      </c>
      <c r="D1785" s="2" t="s">
        <v>6006</v>
      </c>
      <c r="E1785" s="2">
        <v>370.47</v>
      </c>
      <c r="F1785" s="2" t="s">
        <v>6065</v>
      </c>
      <c r="G1785" s="2"/>
      <c r="H1785" s="2">
        <v>1.3</v>
      </c>
      <c r="I1785" s="11">
        <v>1</v>
      </c>
      <c r="J1785" s="12">
        <v>9.9999999999999995E-7</v>
      </c>
      <c r="K1785" s="2">
        <v>204.17</v>
      </c>
      <c r="L1785" s="11" t="s">
        <v>6068</v>
      </c>
      <c r="M1785" s="11">
        <f>($V$5/(Table414[[#This Row],[modified  Half Life]]*Table414[[#This Row],[Order of Magnatude]]))</f>
        <v>0</v>
      </c>
      <c r="N1785" s="11"/>
      <c r="O1785" s="11"/>
      <c r="P1785" s="11"/>
      <c r="Q1785" s="11"/>
      <c r="R1785" s="11"/>
    </row>
    <row r="1786" spans="1:18" x14ac:dyDescent="0.25">
      <c r="A1786" s="2">
        <v>98</v>
      </c>
      <c r="B1786" s="2">
        <v>153</v>
      </c>
      <c r="C1786" s="2">
        <v>251</v>
      </c>
      <c r="D1786" s="2" t="s">
        <v>6006</v>
      </c>
      <c r="E1786" s="2">
        <v>370.47</v>
      </c>
      <c r="F1786" s="2" t="s">
        <v>6065</v>
      </c>
      <c r="G1786" s="2"/>
      <c r="H1786" s="2">
        <v>1.3</v>
      </c>
      <c r="I1786" s="11">
        <v>1</v>
      </c>
      <c r="J1786" s="12">
        <v>9.9999999999999995E-7</v>
      </c>
      <c r="K1786" s="2">
        <v>264.14999999999998</v>
      </c>
      <c r="L1786" s="11" t="s">
        <v>6065</v>
      </c>
      <c r="M1786" s="11">
        <f>($V$5/(Table414[[#This Row],[modified  Half Life]]*Table414[[#This Row],[Order of Magnatude]]))</f>
        <v>0</v>
      </c>
      <c r="N1786" s="11"/>
      <c r="O1786" s="11"/>
      <c r="P1786" s="11"/>
      <c r="Q1786" s="11"/>
      <c r="R1786" s="11"/>
    </row>
    <row r="1787" spans="1:18" x14ac:dyDescent="0.25">
      <c r="A1787" s="2">
        <v>96</v>
      </c>
      <c r="B1787" s="2">
        <v>147</v>
      </c>
      <c r="C1787" s="2">
        <v>243</v>
      </c>
      <c r="D1787" s="2" t="s">
        <v>5984</v>
      </c>
      <c r="E1787" s="2">
        <v>87.4</v>
      </c>
      <c r="F1787" s="2" t="s">
        <v>6067</v>
      </c>
      <c r="G1787" s="2"/>
      <c r="H1787" s="2">
        <v>1.08</v>
      </c>
      <c r="I1787" s="11">
        <v>3</v>
      </c>
      <c r="J1787" s="12">
        <v>9.9999999999999995E-7</v>
      </c>
      <c r="K1787" s="2">
        <v>87.4</v>
      </c>
      <c r="L1787" s="11" t="s">
        <v>6067</v>
      </c>
      <c r="M1787" s="11">
        <f>($V$5/(Table414[[#This Row],[modified  Half Life]]*Table414[[#This Row],[Order of Magnatude]]))</f>
        <v>0</v>
      </c>
      <c r="N1787" s="11"/>
      <c r="O1787" s="11"/>
      <c r="P1787" s="11"/>
      <c r="Q1787" s="11"/>
      <c r="R1787" s="11"/>
    </row>
    <row r="1788" spans="1:18" x14ac:dyDescent="0.25">
      <c r="A1788" s="2">
        <v>96</v>
      </c>
      <c r="B1788" s="2">
        <v>149</v>
      </c>
      <c r="C1788" s="2">
        <v>245</v>
      </c>
      <c r="D1788" s="2" t="s">
        <v>5984</v>
      </c>
      <c r="E1788" s="2">
        <v>355.92</v>
      </c>
      <c r="F1788" s="2" t="s">
        <v>6069</v>
      </c>
      <c r="G1788" s="2"/>
      <c r="H1788" s="2">
        <v>0.28999999999999998</v>
      </c>
      <c r="I1788" s="11">
        <v>2</v>
      </c>
      <c r="J1788" s="12">
        <v>9.9999999999999995E-7</v>
      </c>
      <c r="K1788" s="2">
        <v>103.1</v>
      </c>
      <c r="L1788" s="11" t="s">
        <v>6067</v>
      </c>
      <c r="M1788" s="11">
        <f>($V$5/(Table414[[#This Row],[modified  Half Life]]*Table414[[#This Row],[Order of Magnatude]]))</f>
        <v>0</v>
      </c>
      <c r="N1788" s="11"/>
      <c r="O1788" s="11"/>
      <c r="P1788" s="11"/>
      <c r="Q1788" s="11"/>
      <c r="R1788" s="11"/>
    </row>
    <row r="1789" spans="1:18" x14ac:dyDescent="0.25">
      <c r="A1789" s="2">
        <v>96</v>
      </c>
      <c r="B1789" s="2">
        <v>151</v>
      </c>
      <c r="C1789" s="2">
        <v>247</v>
      </c>
      <c r="D1789" s="2" t="s">
        <v>5984</v>
      </c>
      <c r="E1789" s="2">
        <v>227.38</v>
      </c>
      <c r="F1789" s="2" t="s">
        <v>6068</v>
      </c>
      <c r="G1789" s="2"/>
      <c r="H1789" s="2">
        <v>26.3</v>
      </c>
      <c r="I1789" s="11">
        <v>3</v>
      </c>
      <c r="J1789" s="12">
        <v>9.9999999999999995E-7</v>
      </c>
      <c r="K1789" s="2">
        <v>165.7</v>
      </c>
      <c r="L1789" s="11" t="s">
        <v>6072</v>
      </c>
      <c r="M1789" s="11">
        <f>($V$5/(Table414[[#This Row],[modified  Half Life]]*Table414[[#This Row],[Order of Magnatude]]))</f>
        <v>0</v>
      </c>
      <c r="N1789" s="11"/>
      <c r="O1789" s="11"/>
      <c r="P1789" s="11"/>
      <c r="Q1789" s="11"/>
      <c r="R1789" s="11"/>
    </row>
    <row r="1790" spans="1:18" x14ac:dyDescent="0.25">
      <c r="A1790" s="2">
        <v>96</v>
      </c>
      <c r="B1790" s="2">
        <v>151</v>
      </c>
      <c r="C1790" s="2">
        <v>247</v>
      </c>
      <c r="D1790" s="2" t="s">
        <v>5984</v>
      </c>
      <c r="E1790" s="2">
        <v>227.38</v>
      </c>
      <c r="F1790" s="2" t="s">
        <v>6068</v>
      </c>
      <c r="G1790" s="2"/>
      <c r="H1790" s="2">
        <v>26.3</v>
      </c>
      <c r="I1790" s="11">
        <v>3</v>
      </c>
      <c r="J1790" s="12">
        <v>9.9999999999999995E-7</v>
      </c>
      <c r="K1790" s="2">
        <v>227.38</v>
      </c>
      <c r="L1790" s="11" t="s">
        <v>6068</v>
      </c>
      <c r="M1790" s="11">
        <f>($V$5/(Table414[[#This Row],[modified  Half Life]]*Table414[[#This Row],[Order of Magnatude]]))</f>
        <v>0</v>
      </c>
      <c r="N1790" s="11"/>
      <c r="O1790" s="11"/>
      <c r="P1790" s="11"/>
      <c r="Q1790" s="11"/>
      <c r="R1790" s="11"/>
    </row>
    <row r="1791" spans="1:18" x14ac:dyDescent="0.25">
      <c r="A1791" s="27">
        <v>27</v>
      </c>
      <c r="B1791" s="27">
        <v>31</v>
      </c>
      <c r="C1791" s="27">
        <v>58</v>
      </c>
      <c r="D1791" s="48" t="s">
        <v>18</v>
      </c>
      <c r="E1791" s="1">
        <v>53.15</v>
      </c>
      <c r="F1791" t="s">
        <v>6070</v>
      </c>
      <c r="G1791" s="48"/>
      <c r="H1791" s="19">
        <v>10.5</v>
      </c>
      <c r="I1791" s="11">
        <v>3</v>
      </c>
      <c r="J1791" s="12">
        <v>9.9999999999999995E-7</v>
      </c>
      <c r="K1791" s="27">
        <v>28.3</v>
      </c>
      <c r="L1791" s="11">
        <v>15</v>
      </c>
      <c r="M1791" s="11">
        <f>($V$5/(Table414[[#This Row],[modified  Half Life]]*Table414[[#This Row],[Order of Magnatude]]))</f>
        <v>0</v>
      </c>
      <c r="N1791" s="11"/>
      <c r="O1791" s="11"/>
      <c r="P1791" s="11"/>
      <c r="Q1791" s="11"/>
      <c r="R1791" s="12"/>
    </row>
    <row r="1792" spans="1:18" x14ac:dyDescent="0.25">
      <c r="A1792" s="27">
        <v>27</v>
      </c>
      <c r="B1792" s="27">
        <v>31</v>
      </c>
      <c r="C1792" s="27">
        <v>58</v>
      </c>
      <c r="D1792" s="48" t="s">
        <v>18</v>
      </c>
      <c r="E1792" s="1">
        <v>53.15</v>
      </c>
      <c r="F1792" t="s">
        <v>6070</v>
      </c>
      <c r="G1792" s="48"/>
      <c r="H1792" s="19">
        <v>10.5</v>
      </c>
      <c r="I1792" s="11">
        <v>3</v>
      </c>
      <c r="J1792" s="12">
        <v>9.9999999999999995E-7</v>
      </c>
      <c r="K1792" s="27">
        <v>52.96</v>
      </c>
      <c r="L1792" s="11">
        <v>13</v>
      </c>
      <c r="M1792" s="11">
        <f>($V$5/(Table414[[#This Row],[modified  Half Life]]*Table414[[#This Row],[Order of Magnatude]]))</f>
        <v>0</v>
      </c>
      <c r="N1792" s="11"/>
      <c r="O1792" s="11"/>
      <c r="P1792" s="11"/>
      <c r="Q1792" s="11"/>
      <c r="R1792" s="12"/>
    </row>
    <row r="1793" spans="1:18" x14ac:dyDescent="0.25">
      <c r="A1793" s="2">
        <v>27</v>
      </c>
      <c r="B1793" s="2">
        <v>39</v>
      </c>
      <c r="C1793" s="2">
        <v>66</v>
      </c>
      <c r="D1793" t="s">
        <v>18</v>
      </c>
      <c r="E1793" s="1">
        <v>642</v>
      </c>
      <c r="F1793" t="s">
        <v>6072</v>
      </c>
      <c r="H1793" s="2">
        <v>100</v>
      </c>
      <c r="I1793" s="10"/>
      <c r="J1793" s="13">
        <v>9.9999999999999995E-7</v>
      </c>
      <c r="K1793" s="1">
        <v>252</v>
      </c>
      <c r="L1793" s="10"/>
      <c r="M1793" s="10">
        <f>($V$5/(Table414[[#This Row],[modified  Half Life]]*Table414[[#This Row],[Order of Magnatude]]))</f>
        <v>0</v>
      </c>
      <c r="N1793" s="10"/>
      <c r="O1793" s="10"/>
      <c r="P1793" s="10"/>
      <c r="Q1793" s="10"/>
      <c r="R1793" s="13"/>
    </row>
    <row r="1794" spans="1:18" x14ac:dyDescent="0.25">
      <c r="A1794" s="27">
        <v>24</v>
      </c>
      <c r="B1794" s="27">
        <v>35</v>
      </c>
      <c r="C1794" s="27">
        <v>59</v>
      </c>
      <c r="D1794" s="48" t="s">
        <v>27</v>
      </c>
      <c r="E1794" s="1">
        <v>502.7</v>
      </c>
      <c r="F1794" t="s">
        <v>6078</v>
      </c>
      <c r="G1794" s="48"/>
      <c r="H1794" s="19">
        <v>96</v>
      </c>
      <c r="I1794" s="11">
        <v>20</v>
      </c>
      <c r="J1794" s="12">
        <v>9.9999999999999995E-7</v>
      </c>
      <c r="K1794" s="27">
        <v>193</v>
      </c>
      <c r="L1794" s="11">
        <v>1</v>
      </c>
      <c r="M1794" s="11">
        <f>($V$5/(Table414[[#This Row],[modified  Half Life]]*Table414[[#This Row],[Order of Magnatude]]))</f>
        <v>0</v>
      </c>
      <c r="N1794" s="11"/>
      <c r="O1794" s="11"/>
      <c r="P1794" s="11"/>
      <c r="Q1794" s="11"/>
      <c r="R1794" s="12"/>
    </row>
    <row r="1795" spans="1:18" x14ac:dyDescent="0.25">
      <c r="A1795" s="2">
        <v>55</v>
      </c>
      <c r="B1795" s="2">
        <v>67</v>
      </c>
      <c r="C1795" s="2">
        <v>122</v>
      </c>
      <c r="D1795" s="2" t="s">
        <v>1577</v>
      </c>
      <c r="E1795" s="2">
        <v>127.07</v>
      </c>
      <c r="F1795" s="2" t="s">
        <v>6085</v>
      </c>
      <c r="G1795" s="2"/>
      <c r="H1795" s="2">
        <v>1</v>
      </c>
      <c r="I1795" s="10"/>
      <c r="J1795" s="13">
        <v>9.9999999999999995E-7</v>
      </c>
      <c r="K1795" s="2">
        <v>45.85</v>
      </c>
      <c r="L1795" s="10">
        <v>15</v>
      </c>
      <c r="M1795" s="10">
        <f>($V$5/(Table414[[#This Row],[modified  Half Life]]*Table414[[#This Row],[Order of Magnatude]]))</f>
        <v>0</v>
      </c>
      <c r="N1795" s="10"/>
      <c r="O1795" s="10"/>
      <c r="P1795" s="10"/>
      <c r="Q1795" s="10"/>
      <c r="R1795" s="10"/>
    </row>
    <row r="1796" spans="1:18" x14ac:dyDescent="0.25">
      <c r="A1796" s="19">
        <v>55</v>
      </c>
      <c r="B1796" s="19">
        <v>71</v>
      </c>
      <c r="C1796" s="19">
        <v>126</v>
      </c>
      <c r="D1796" s="19" t="s">
        <v>1577</v>
      </c>
      <c r="E1796" s="2">
        <v>272.5</v>
      </c>
      <c r="F1796" s="2" t="s">
        <v>6069</v>
      </c>
      <c r="G1796" s="19"/>
      <c r="H1796" s="19">
        <v>1</v>
      </c>
      <c r="I1796" s="11"/>
      <c r="J1796" s="12">
        <v>9.9999999999999995E-7</v>
      </c>
      <c r="K1796" s="19">
        <v>31</v>
      </c>
      <c r="L1796" s="11"/>
      <c r="M1796" s="11">
        <f>($V$5/(Table414[[#This Row],[modified  Half Life]]*Table414[[#This Row],[Order of Magnatude]]))</f>
        <v>0</v>
      </c>
      <c r="N1796" s="11"/>
      <c r="O1796" s="11"/>
      <c r="P1796" s="11"/>
      <c r="Q1796" s="11"/>
      <c r="R1796" s="11"/>
    </row>
    <row r="1797" spans="1:18" x14ac:dyDescent="0.25">
      <c r="A1797" s="2">
        <v>55</v>
      </c>
      <c r="B1797" s="2">
        <v>71</v>
      </c>
      <c r="C1797" s="2">
        <v>126</v>
      </c>
      <c r="D1797" s="2" t="s">
        <v>1577</v>
      </c>
      <c r="E1797" s="2">
        <v>272.5</v>
      </c>
      <c r="F1797" s="2" t="s">
        <v>6069</v>
      </c>
      <c r="G1797" s="2"/>
      <c r="H1797" s="2">
        <v>1</v>
      </c>
      <c r="I1797" s="10"/>
      <c r="J1797" s="13">
        <v>9.9999999999999995E-7</v>
      </c>
      <c r="K1797" s="2">
        <v>55</v>
      </c>
      <c r="L1797" s="10"/>
      <c r="M1797" s="10">
        <f>($V$5/(Table414[[#This Row],[modified  Half Life]]*Table414[[#This Row],[Order of Magnatude]]))</f>
        <v>0</v>
      </c>
      <c r="N1797" s="10"/>
      <c r="O1797" s="10"/>
      <c r="P1797" s="10"/>
      <c r="Q1797" s="10"/>
      <c r="R1797" s="10"/>
    </row>
    <row r="1798" spans="1:18" x14ac:dyDescent="0.25">
      <c r="A1798" s="2">
        <v>55</v>
      </c>
      <c r="B1798" s="2">
        <v>71</v>
      </c>
      <c r="C1798" s="2">
        <v>126</v>
      </c>
      <c r="D1798" s="2" t="s">
        <v>1577</v>
      </c>
      <c r="E1798" s="2">
        <v>596.1</v>
      </c>
      <c r="F1798" s="2" t="s">
        <v>6078</v>
      </c>
      <c r="G1798" s="2"/>
      <c r="H1798" s="2">
        <v>171</v>
      </c>
      <c r="I1798" s="10">
        <v>14</v>
      </c>
      <c r="J1798" s="13">
        <v>9.9999999999999995E-7</v>
      </c>
      <c r="K1798" s="2">
        <v>112</v>
      </c>
      <c r="L1798" s="10"/>
      <c r="M1798" s="10">
        <f>($V$5/(Table414[[#This Row],[modified  Half Life]]*Table414[[#This Row],[Order of Magnatude]]))</f>
        <v>0</v>
      </c>
      <c r="N1798" s="10"/>
      <c r="O1798" s="10"/>
      <c r="P1798" s="10"/>
      <c r="Q1798" s="10"/>
      <c r="R1798" s="10"/>
    </row>
    <row r="1799" spans="1:18" x14ac:dyDescent="0.25">
      <c r="A1799" s="19">
        <v>55</v>
      </c>
      <c r="B1799" s="19">
        <v>71</v>
      </c>
      <c r="C1799" s="19">
        <v>126</v>
      </c>
      <c r="D1799" s="19" t="s">
        <v>1577</v>
      </c>
      <c r="E1799" s="2">
        <v>596.1</v>
      </c>
      <c r="F1799" s="2" t="s">
        <v>6078</v>
      </c>
      <c r="G1799" s="19"/>
      <c r="H1799" s="19">
        <v>171</v>
      </c>
      <c r="I1799" s="11">
        <v>14</v>
      </c>
      <c r="J1799" s="12">
        <v>9.9999999999999995E-7</v>
      </c>
      <c r="K1799" s="19">
        <v>223</v>
      </c>
      <c r="L1799" s="11"/>
      <c r="M1799" s="11">
        <f>($V$5/(Table414[[#This Row],[modified  Half Life]]*Table414[[#This Row],[Order of Magnatude]]))</f>
        <v>0</v>
      </c>
      <c r="N1799" s="11"/>
      <c r="O1799" s="11"/>
      <c r="P1799" s="11"/>
      <c r="Q1799" s="11"/>
      <c r="R1799" s="11"/>
    </row>
    <row r="1800" spans="1:18" x14ac:dyDescent="0.25">
      <c r="A1800" s="2">
        <v>55</v>
      </c>
      <c r="B1800" s="2">
        <v>72</v>
      </c>
      <c r="C1800" s="2">
        <v>127</v>
      </c>
      <c r="D1800" s="2" t="s">
        <v>1577</v>
      </c>
      <c r="E1800" s="2">
        <v>452.23</v>
      </c>
      <c r="F1800" s="2" t="s">
        <v>6088</v>
      </c>
      <c r="G1800" s="2"/>
      <c r="H1800" s="2">
        <v>55</v>
      </c>
      <c r="I1800" s="10">
        <v>3</v>
      </c>
      <c r="J1800" s="13">
        <v>9.9999999999999995E-7</v>
      </c>
      <c r="K1800" s="2">
        <v>179.3</v>
      </c>
      <c r="L1800" s="10">
        <v>20</v>
      </c>
      <c r="M1800" s="10">
        <f>($V$5/(Table414[[#This Row],[modified  Half Life]]*Table414[[#This Row],[Order of Magnatude]]))</f>
        <v>0</v>
      </c>
      <c r="N1800" s="10"/>
      <c r="O1800" s="10"/>
      <c r="P1800" s="10"/>
      <c r="Q1800" s="10"/>
      <c r="R1800" s="10"/>
    </row>
    <row r="1801" spans="1:18" x14ac:dyDescent="0.25">
      <c r="A1801" s="19">
        <v>55</v>
      </c>
      <c r="B1801" s="19">
        <v>72</v>
      </c>
      <c r="C1801" s="19">
        <v>127</v>
      </c>
      <c r="D1801" s="19" t="s">
        <v>1577</v>
      </c>
      <c r="E1801" s="2">
        <v>452.23</v>
      </c>
      <c r="F1801" s="2" t="s">
        <v>6088</v>
      </c>
      <c r="G1801" s="19"/>
      <c r="H1801" s="19">
        <v>55</v>
      </c>
      <c r="I1801" s="11">
        <v>3</v>
      </c>
      <c r="J1801" s="12">
        <v>9.9999999999999995E-7</v>
      </c>
      <c r="K1801" s="19">
        <v>386.3</v>
      </c>
      <c r="L1801" s="11">
        <v>3</v>
      </c>
      <c r="M1801" s="11">
        <f>($V$5/(Table414[[#This Row],[modified  Half Life]]*Table414[[#This Row],[Order of Magnatude]]))</f>
        <v>0</v>
      </c>
      <c r="N1801" s="11"/>
      <c r="O1801" s="11"/>
      <c r="P1801" s="11"/>
      <c r="Q1801" s="11"/>
      <c r="R1801" s="11"/>
    </row>
    <row r="1802" spans="1:18" x14ac:dyDescent="0.25">
      <c r="A1802" s="2">
        <v>55</v>
      </c>
      <c r="B1802" s="2">
        <v>74</v>
      </c>
      <c r="C1802" s="2">
        <v>129</v>
      </c>
      <c r="D1802" s="2" t="s">
        <v>1577</v>
      </c>
      <c r="E1802" s="2">
        <v>575.4</v>
      </c>
      <c r="F1802" s="2" t="s">
        <v>6082</v>
      </c>
      <c r="G1802" s="2"/>
      <c r="H1802" s="2">
        <v>0.71799999999999997</v>
      </c>
      <c r="I1802" s="10">
        <v>21</v>
      </c>
      <c r="J1802" s="13">
        <v>9.9999999999999995E-7</v>
      </c>
      <c r="K1802" s="2">
        <v>149.1</v>
      </c>
      <c r="L1802" s="10">
        <v>3</v>
      </c>
      <c r="M1802" s="10">
        <f>($V$5/(Table414[[#This Row],[modified  Half Life]]*Table414[[#This Row],[Order of Magnatude]]))</f>
        <v>0</v>
      </c>
      <c r="N1802" s="10"/>
      <c r="O1802" s="10"/>
      <c r="P1802" s="10"/>
      <c r="Q1802" s="10"/>
      <c r="R1802" s="10"/>
    </row>
    <row r="1803" spans="1:18" x14ac:dyDescent="0.25">
      <c r="A1803" s="19">
        <v>55</v>
      </c>
      <c r="B1803" s="19">
        <v>74</v>
      </c>
      <c r="C1803" s="19">
        <v>129</v>
      </c>
      <c r="D1803" s="19" t="s">
        <v>1577</v>
      </c>
      <c r="E1803" s="2">
        <v>575.4</v>
      </c>
      <c r="F1803" s="2" t="s">
        <v>6082</v>
      </c>
      <c r="G1803" s="19"/>
      <c r="H1803" s="19">
        <v>0.71799999999999997</v>
      </c>
      <c r="I1803" s="11">
        <v>21</v>
      </c>
      <c r="J1803" s="12">
        <v>9.9999999999999995E-7</v>
      </c>
      <c r="K1803" s="19" t="s">
        <v>1972</v>
      </c>
      <c r="L1803" s="11"/>
      <c r="M1803" s="11">
        <f>($V$5/(Table414[[#This Row],[modified  Half Life]]*Table414[[#This Row],[Order of Magnatude]]))</f>
        <v>0</v>
      </c>
      <c r="N1803" s="11"/>
      <c r="O1803" s="11"/>
      <c r="P1803" s="11"/>
      <c r="Q1803" s="11"/>
      <c r="R1803" s="11"/>
    </row>
    <row r="1804" spans="1:18" x14ac:dyDescent="0.25">
      <c r="A1804" s="2">
        <v>55</v>
      </c>
      <c r="B1804" s="2">
        <v>74</v>
      </c>
      <c r="C1804" s="2">
        <v>129</v>
      </c>
      <c r="D1804" s="2" t="s">
        <v>1577</v>
      </c>
      <c r="E1804" s="2">
        <v>575.4</v>
      </c>
      <c r="F1804" s="2" t="s">
        <v>6082</v>
      </c>
      <c r="G1804" s="2"/>
      <c r="H1804" s="2">
        <v>0.71799999999999997</v>
      </c>
      <c r="I1804" s="10">
        <v>21</v>
      </c>
      <c r="J1804" s="13">
        <v>9.9999999999999995E-7</v>
      </c>
      <c r="K1804" s="2">
        <v>366.1</v>
      </c>
      <c r="L1804" s="10" t="s">
        <v>3185</v>
      </c>
      <c r="M1804" s="10">
        <f>($V$5/(Table414[[#This Row],[modified  Half Life]]*Table414[[#This Row],[Order of Magnatude]]))</f>
        <v>0</v>
      </c>
      <c r="N1804" s="10"/>
      <c r="O1804" s="10"/>
      <c r="P1804" s="10"/>
      <c r="Q1804" s="10"/>
      <c r="R1804" s="10"/>
    </row>
    <row r="1805" spans="1:18" x14ac:dyDescent="0.25">
      <c r="A1805" s="19">
        <v>55</v>
      </c>
      <c r="B1805" s="19">
        <v>74</v>
      </c>
      <c r="C1805" s="19">
        <v>129</v>
      </c>
      <c r="D1805" s="19" t="s">
        <v>1577</v>
      </c>
      <c r="E1805" s="2">
        <v>575.4</v>
      </c>
      <c r="F1805" s="2" t="s">
        <v>6082</v>
      </c>
      <c r="G1805" s="19"/>
      <c r="H1805" s="19">
        <v>0.71799999999999997</v>
      </c>
      <c r="I1805" s="11">
        <v>21</v>
      </c>
      <c r="J1805" s="12">
        <v>9.9999999999999995E-7</v>
      </c>
      <c r="K1805" s="19">
        <v>386.6</v>
      </c>
      <c r="L1805" s="11">
        <v>3</v>
      </c>
      <c r="M1805" s="11">
        <f>($V$5/(Table414[[#This Row],[modified  Half Life]]*Table414[[#This Row],[Order of Magnatude]]))</f>
        <v>0</v>
      </c>
      <c r="N1805" s="11"/>
      <c r="O1805" s="11"/>
      <c r="P1805" s="11"/>
      <c r="Q1805" s="11"/>
      <c r="R1805" s="11"/>
    </row>
    <row r="1806" spans="1:18" x14ac:dyDescent="0.25">
      <c r="A1806" s="2">
        <v>55</v>
      </c>
      <c r="B1806" s="2">
        <v>74</v>
      </c>
      <c r="C1806" s="2">
        <v>129</v>
      </c>
      <c r="D1806" s="2" t="s">
        <v>1577</v>
      </c>
      <c r="E1806" s="2">
        <v>575.4</v>
      </c>
      <c r="F1806" s="2" t="s">
        <v>6082</v>
      </c>
      <c r="G1806" s="2"/>
      <c r="H1806" s="2">
        <v>0.71799999999999997</v>
      </c>
      <c r="I1806" s="10">
        <v>21</v>
      </c>
      <c r="J1806" s="13">
        <v>9.9999999999999995E-7</v>
      </c>
      <c r="K1806" s="2">
        <v>569.20000000000005</v>
      </c>
      <c r="L1806" s="10">
        <v>3</v>
      </c>
      <c r="M1806" s="10">
        <f>($V$5/(Table414[[#This Row],[modified  Half Life]]*Table414[[#This Row],[Order of Magnatude]]))</f>
        <v>0</v>
      </c>
      <c r="N1806" s="10"/>
      <c r="O1806" s="10"/>
      <c r="P1806" s="10"/>
      <c r="Q1806" s="10"/>
      <c r="R1806" s="10"/>
    </row>
    <row r="1807" spans="1:18" x14ac:dyDescent="0.25">
      <c r="A1807" s="19">
        <v>55</v>
      </c>
      <c r="B1807" s="19">
        <v>89</v>
      </c>
      <c r="C1807" s="19">
        <v>144</v>
      </c>
      <c r="D1807" s="19" t="s">
        <v>1577</v>
      </c>
      <c r="E1807" s="2">
        <v>92.2</v>
      </c>
      <c r="F1807" s="2" t="s">
        <v>6072</v>
      </c>
      <c r="G1807" s="19"/>
      <c r="H1807" s="19">
        <v>1.1000000000000001</v>
      </c>
      <c r="I1807" s="11">
        <v>1</v>
      </c>
      <c r="J1807" s="12">
        <v>9.9999999999999995E-7</v>
      </c>
      <c r="K1807" s="19">
        <v>49.4</v>
      </c>
      <c r="L1807" s="11"/>
      <c r="M1807" s="11">
        <f>($V$5/(Table414[[#This Row],[modified  Half Life]]*Table414[[#This Row],[Order of Magnatude]]))</f>
        <v>0</v>
      </c>
      <c r="N1807" s="11"/>
      <c r="O1807" s="11"/>
      <c r="P1807" s="11"/>
      <c r="Q1807" s="11"/>
      <c r="R1807" s="11"/>
    </row>
    <row r="1808" spans="1:18" x14ac:dyDescent="0.25">
      <c r="A1808" s="2">
        <v>29</v>
      </c>
      <c r="B1808" s="2">
        <v>42</v>
      </c>
      <c r="C1808" s="2">
        <v>71</v>
      </c>
      <c r="D1808" s="2" t="s">
        <v>50</v>
      </c>
      <c r="E1808" s="2">
        <v>2755.7</v>
      </c>
      <c r="F1808" s="2" t="s">
        <v>6071</v>
      </c>
      <c r="G1808" s="2"/>
      <c r="H1808" s="2">
        <v>0.27100000000000002</v>
      </c>
      <c r="I1808" s="10">
        <v>14</v>
      </c>
      <c r="J1808" s="13">
        <v>9.9999999999999995E-7</v>
      </c>
      <c r="K1808" s="2">
        <v>133</v>
      </c>
      <c r="L1808" s="10">
        <v>3</v>
      </c>
      <c r="M1808" s="10">
        <f>($V$5/(Table414[[#This Row],[modified  Half Life]]*Table414[[#This Row],[Order of Magnatude]]))</f>
        <v>0</v>
      </c>
      <c r="N1808" s="10"/>
      <c r="O1808" s="10"/>
      <c r="P1808" s="10"/>
      <c r="Q1808" s="10"/>
      <c r="R1808" s="10"/>
    </row>
    <row r="1809" spans="1:18" x14ac:dyDescent="0.25">
      <c r="A1809" s="2">
        <v>29</v>
      </c>
      <c r="B1809" s="2">
        <v>43</v>
      </c>
      <c r="C1809" s="2">
        <v>72</v>
      </c>
      <c r="D1809" s="2" t="s">
        <v>50</v>
      </c>
      <c r="E1809" s="2">
        <v>137.32</v>
      </c>
      <c r="F1809" s="2" t="s">
        <v>6073</v>
      </c>
      <c r="G1809" s="2"/>
      <c r="H1809" s="2">
        <v>1.76</v>
      </c>
      <c r="I1809" s="10">
        <v>3</v>
      </c>
      <c r="J1809" s="13">
        <v>9.9999999999999995E-7</v>
      </c>
      <c r="K1809" s="2">
        <v>51</v>
      </c>
      <c r="L1809" s="10"/>
      <c r="M1809" s="10">
        <f>($V$5/(Table414[[#This Row],[modified  Half Life]]*Table414[[#This Row],[Order of Magnatude]]))</f>
        <v>0</v>
      </c>
      <c r="N1809" s="10"/>
      <c r="O1809" s="10"/>
      <c r="P1809" s="10"/>
      <c r="Q1809" s="10"/>
      <c r="R1809" s="10"/>
    </row>
    <row r="1810" spans="1:18" x14ac:dyDescent="0.25">
      <c r="A1810" s="19">
        <v>66</v>
      </c>
      <c r="B1810" s="19">
        <v>74</v>
      </c>
      <c r="C1810" s="19">
        <v>140</v>
      </c>
      <c r="D1810" s="19" t="s">
        <v>2376</v>
      </c>
      <c r="E1810" s="2">
        <v>2166.1</v>
      </c>
      <c r="F1810" s="2" t="s">
        <v>6072</v>
      </c>
      <c r="G1810" s="19"/>
      <c r="H1810" s="19">
        <v>7</v>
      </c>
      <c r="I1810" s="11">
        <v>5</v>
      </c>
      <c r="J1810" s="12">
        <v>9.9999999999999995E-7</v>
      </c>
      <c r="K1810" s="19">
        <v>573.79999999999995</v>
      </c>
      <c r="L1810" s="11" t="s">
        <v>3185</v>
      </c>
      <c r="M1810" s="11">
        <f>($V$5/(Table414[[#This Row],[modified  Half Life]]*Table414[[#This Row],[Order of Magnatude]]))</f>
        <v>0</v>
      </c>
      <c r="N1810" s="11"/>
      <c r="O1810" s="11"/>
      <c r="P1810" s="11"/>
      <c r="Q1810" s="11"/>
      <c r="R1810" s="11"/>
    </row>
    <row r="1811" spans="1:18" x14ac:dyDescent="0.25">
      <c r="A1811" s="2">
        <v>66</v>
      </c>
      <c r="B1811" s="2">
        <v>77</v>
      </c>
      <c r="C1811" s="2">
        <v>143</v>
      </c>
      <c r="D1811" s="2" t="s">
        <v>2376</v>
      </c>
      <c r="E1811" s="2">
        <v>405.7</v>
      </c>
      <c r="F1811" s="2"/>
      <c r="G1811" s="2"/>
      <c r="H1811" s="2">
        <v>1.2</v>
      </c>
      <c r="I1811" s="10">
        <v>3</v>
      </c>
      <c r="J1811" s="13">
        <v>9.9999999999999995E-7</v>
      </c>
      <c r="K1811" s="2">
        <v>86</v>
      </c>
      <c r="L1811" s="10"/>
      <c r="M1811" s="10">
        <f>($V$5/(Table414[[#This Row],[modified  Half Life]]*Table414[[#This Row],[Order of Magnatude]]))</f>
        <v>0</v>
      </c>
      <c r="N1811" s="10"/>
      <c r="O1811" s="10"/>
      <c r="P1811" s="10"/>
      <c r="Q1811" s="10"/>
      <c r="R1811" s="10"/>
    </row>
    <row r="1812" spans="1:18" x14ac:dyDescent="0.25">
      <c r="A1812" s="19">
        <v>66</v>
      </c>
      <c r="B1812" s="19">
        <v>77</v>
      </c>
      <c r="C1812" s="19">
        <v>143</v>
      </c>
      <c r="D1812" s="19" t="s">
        <v>2376</v>
      </c>
      <c r="E1812" s="2">
        <v>405.7</v>
      </c>
      <c r="F1812" s="2"/>
      <c r="G1812" s="19"/>
      <c r="H1812" s="19">
        <v>1.2</v>
      </c>
      <c r="I1812" s="11">
        <v>3</v>
      </c>
      <c r="J1812" s="12">
        <v>9.9999999999999995E-7</v>
      </c>
      <c r="K1812" s="19">
        <v>95</v>
      </c>
      <c r="L1812" s="11"/>
      <c r="M1812" s="11">
        <f>($V$5/(Table414[[#This Row],[modified  Half Life]]*Table414[[#This Row],[Order of Magnatude]]))</f>
        <v>0</v>
      </c>
      <c r="N1812" s="11"/>
      <c r="O1812" s="11"/>
      <c r="P1812" s="11"/>
      <c r="Q1812" s="11"/>
      <c r="R1812" s="11"/>
    </row>
    <row r="1813" spans="1:18" x14ac:dyDescent="0.25">
      <c r="A1813" s="19">
        <v>66</v>
      </c>
      <c r="B1813" s="19">
        <v>81</v>
      </c>
      <c r="C1813" s="19">
        <v>147</v>
      </c>
      <c r="D1813" s="19" t="s">
        <v>2376</v>
      </c>
      <c r="E1813" s="2">
        <v>3650.6</v>
      </c>
      <c r="F1813" s="2" t="s">
        <v>6077</v>
      </c>
      <c r="G1813" s="19"/>
      <c r="H1813" s="19">
        <v>0.4</v>
      </c>
      <c r="I1813" s="11">
        <v>1</v>
      </c>
      <c r="J1813" s="12">
        <v>9.9999999999999995E-7</v>
      </c>
      <c r="K1813" s="19">
        <v>81.900000000000006</v>
      </c>
      <c r="L1813" s="11">
        <v>1</v>
      </c>
      <c r="M1813" s="11">
        <f>($V$5/(Table414[[#This Row],[modified  Half Life]]*Table414[[#This Row],[Order of Magnatude]]))</f>
        <v>0</v>
      </c>
      <c r="N1813" s="11"/>
      <c r="O1813" s="11"/>
      <c r="P1813" s="11"/>
      <c r="Q1813" s="11"/>
      <c r="R1813" s="11"/>
    </row>
    <row r="1814" spans="1:18" x14ac:dyDescent="0.25">
      <c r="A1814" s="19">
        <v>66</v>
      </c>
      <c r="B1814" s="19">
        <v>89</v>
      </c>
      <c r="C1814" s="19">
        <v>155</v>
      </c>
      <c r="D1814" s="19" t="s">
        <v>2376</v>
      </c>
      <c r="E1814" s="2">
        <v>132.19499999999999</v>
      </c>
      <c r="F1814" s="2" t="s">
        <v>6083</v>
      </c>
      <c r="G1814" s="19"/>
      <c r="H1814" s="19">
        <v>6</v>
      </c>
      <c r="I1814" s="11">
        <v>1</v>
      </c>
      <c r="J1814" s="12">
        <v>9.9999999999999995E-7</v>
      </c>
      <c r="K1814" s="19">
        <v>102.16</v>
      </c>
      <c r="L1814" s="11">
        <v>3</v>
      </c>
      <c r="M1814" s="11">
        <f>($V$5/(Table414[[#This Row],[modified  Half Life]]*Table414[[#This Row],[Order of Magnatude]]))</f>
        <v>0</v>
      </c>
      <c r="N1814" s="11"/>
      <c r="O1814" s="11"/>
      <c r="P1814" s="11"/>
      <c r="Q1814" s="11"/>
      <c r="R1814" s="11"/>
    </row>
    <row r="1815" spans="1:18" x14ac:dyDescent="0.25">
      <c r="A1815" s="19">
        <v>66</v>
      </c>
      <c r="B1815" s="19">
        <v>89</v>
      </c>
      <c r="C1815" s="19">
        <v>155</v>
      </c>
      <c r="D1815" s="19" t="s">
        <v>2376</v>
      </c>
      <c r="E1815" s="2">
        <v>234.33</v>
      </c>
      <c r="F1815" s="2" t="s">
        <v>6065</v>
      </c>
      <c r="G1815" s="19"/>
      <c r="H1815" s="19">
        <v>6</v>
      </c>
      <c r="I1815" s="11">
        <v>1</v>
      </c>
      <c r="J1815" s="12">
        <v>9.9999999999999995E-7</v>
      </c>
      <c r="K1815" s="19">
        <v>147.63</v>
      </c>
      <c r="L1815" s="11">
        <v>6</v>
      </c>
      <c r="M1815" s="11">
        <f>($V$5/(Table414[[#This Row],[modified  Half Life]]*Table414[[#This Row],[Order of Magnatude]]))</f>
        <v>0</v>
      </c>
      <c r="N1815" s="11"/>
      <c r="O1815" s="11"/>
      <c r="P1815" s="11"/>
      <c r="Q1815" s="11"/>
      <c r="R1815" s="11"/>
    </row>
    <row r="1816" spans="1:18" x14ac:dyDescent="0.25">
      <c r="A1816" s="19">
        <v>66</v>
      </c>
      <c r="B1816" s="19">
        <v>89</v>
      </c>
      <c r="C1816" s="19">
        <v>155</v>
      </c>
      <c r="D1816" s="19" t="s">
        <v>2376</v>
      </c>
      <c r="E1816" s="2">
        <v>234.33</v>
      </c>
      <c r="F1816" s="2" t="s">
        <v>6065</v>
      </c>
      <c r="G1816" s="19"/>
      <c r="H1816" s="19">
        <v>6</v>
      </c>
      <c r="I1816" s="11">
        <v>1</v>
      </c>
      <c r="J1816" s="12">
        <v>9.9999999999999995E-7</v>
      </c>
      <c r="K1816" s="19">
        <v>79.72</v>
      </c>
      <c r="L1816" s="11">
        <v>5</v>
      </c>
      <c r="M1816" s="11">
        <f>($V$5/(Table414[[#This Row],[modified  Half Life]]*Table414[[#This Row],[Order of Magnatude]]))</f>
        <v>0</v>
      </c>
      <c r="N1816" s="11"/>
      <c r="O1816" s="11"/>
      <c r="P1816" s="11"/>
      <c r="Q1816" s="11"/>
      <c r="R1816" s="11"/>
    </row>
    <row r="1817" spans="1:18" x14ac:dyDescent="0.25">
      <c r="A1817" s="2">
        <v>66</v>
      </c>
      <c r="B1817" s="2">
        <v>89</v>
      </c>
      <c r="C1817" s="2">
        <v>155</v>
      </c>
      <c r="D1817" s="2" t="s">
        <v>2376</v>
      </c>
      <c r="E1817" s="2">
        <v>234.33</v>
      </c>
      <c r="F1817" s="2" t="s">
        <v>6065</v>
      </c>
      <c r="G1817" s="2"/>
      <c r="H1817" s="2">
        <v>6</v>
      </c>
      <c r="I1817" s="10">
        <v>1</v>
      </c>
      <c r="J1817" s="13">
        <v>9.9999999999999995E-7</v>
      </c>
      <c r="K1817" s="2">
        <v>9.1</v>
      </c>
      <c r="L1817" s="10">
        <v>1</v>
      </c>
      <c r="M1817" s="10">
        <f>($V$5/(Table414[[#This Row],[modified  Half Life]]*Table414[[#This Row],[Order of Magnatude]]))</f>
        <v>0</v>
      </c>
      <c r="N1817" s="10"/>
      <c r="O1817" s="10"/>
      <c r="P1817" s="10"/>
      <c r="Q1817" s="10"/>
      <c r="R1817" s="10"/>
    </row>
    <row r="1818" spans="1:18" x14ac:dyDescent="0.25">
      <c r="A1818" s="2">
        <v>66</v>
      </c>
      <c r="B1818" s="2">
        <v>91</v>
      </c>
      <c r="C1818" s="2">
        <v>157</v>
      </c>
      <c r="D1818" s="2" t="s">
        <v>2376</v>
      </c>
      <c r="E1818" s="2">
        <v>161.99</v>
      </c>
      <c r="F1818" s="2" t="s">
        <v>6065</v>
      </c>
      <c r="G1818" s="2"/>
      <c r="H1818" s="2">
        <v>1.3</v>
      </c>
      <c r="I1818" s="10">
        <v>2</v>
      </c>
      <c r="J1818" s="13">
        <v>9.9999999999999995E-7</v>
      </c>
      <c r="K1818" s="2">
        <v>14.23</v>
      </c>
      <c r="L1818" s="10">
        <v>5</v>
      </c>
      <c r="M1818" s="10">
        <f>($V$5/(Table414[[#This Row],[modified  Half Life]]*Table414[[#This Row],[Order of Magnatude]]))</f>
        <v>0</v>
      </c>
      <c r="N1818" s="10"/>
      <c r="O1818" s="10"/>
      <c r="P1818" s="10"/>
      <c r="Q1818" s="10"/>
      <c r="R1818" s="10"/>
    </row>
    <row r="1819" spans="1:18" x14ac:dyDescent="0.25">
      <c r="A1819" s="2">
        <v>66</v>
      </c>
      <c r="B1819" s="2">
        <v>93</v>
      </c>
      <c r="C1819" s="2">
        <v>159</v>
      </c>
      <c r="D1819" s="2" t="s">
        <v>2376</v>
      </c>
      <c r="E1819" s="2">
        <v>352.77</v>
      </c>
      <c r="F1819" s="2" t="s">
        <v>6082</v>
      </c>
      <c r="G1819" s="2"/>
      <c r="H1819" s="2">
        <v>122</v>
      </c>
      <c r="I1819" s="10">
        <v>3</v>
      </c>
      <c r="J1819" s="13">
        <v>9.9999999999999995E-7</v>
      </c>
      <c r="K1819" s="2">
        <v>113.3</v>
      </c>
      <c r="L1819" s="10">
        <v>2</v>
      </c>
      <c r="M1819" s="10">
        <f>($V$5/(Table414[[#This Row],[modified  Half Life]]*Table414[[#This Row],[Order of Magnatude]]))</f>
        <v>0</v>
      </c>
      <c r="N1819" s="10"/>
      <c r="O1819" s="10"/>
      <c r="P1819" s="10"/>
      <c r="Q1819" s="10"/>
      <c r="R1819" s="10"/>
    </row>
    <row r="1820" spans="1:18" x14ac:dyDescent="0.25">
      <c r="A1820" s="19">
        <v>66</v>
      </c>
      <c r="B1820" s="19">
        <v>93</v>
      </c>
      <c r="C1820" s="19">
        <v>159</v>
      </c>
      <c r="D1820" s="19" t="s">
        <v>2376</v>
      </c>
      <c r="E1820" s="2">
        <v>352.77</v>
      </c>
      <c r="F1820" s="2" t="s">
        <v>6082</v>
      </c>
      <c r="G1820" s="19"/>
      <c r="H1820" s="19">
        <v>122</v>
      </c>
      <c r="I1820" s="11">
        <v>3</v>
      </c>
      <c r="J1820" s="12">
        <v>9.9999999999999995E-7</v>
      </c>
      <c r="K1820" s="19">
        <v>116.9</v>
      </c>
      <c r="L1820" s="11">
        <v>2</v>
      </c>
      <c r="M1820" s="11">
        <f>($V$5/(Table414[[#This Row],[modified  Half Life]]*Table414[[#This Row],[Order of Magnatude]]))</f>
        <v>0</v>
      </c>
      <c r="N1820" s="11"/>
      <c r="O1820" s="11"/>
      <c r="P1820" s="11"/>
      <c r="Q1820" s="11"/>
      <c r="R1820" s="11"/>
    </row>
    <row r="1821" spans="1:18" x14ac:dyDescent="0.25">
      <c r="A1821" s="19">
        <v>66</v>
      </c>
      <c r="B1821" s="19">
        <v>93</v>
      </c>
      <c r="C1821" s="19">
        <v>159</v>
      </c>
      <c r="D1821" s="19" t="s">
        <v>2376</v>
      </c>
      <c r="E1821" s="2">
        <v>352.77</v>
      </c>
      <c r="F1821" s="2" t="s">
        <v>6082</v>
      </c>
      <c r="G1821" s="19"/>
      <c r="H1821" s="19">
        <v>122</v>
      </c>
      <c r="I1821" s="11">
        <v>3</v>
      </c>
      <c r="J1821" s="12">
        <v>9.9999999999999995E-7</v>
      </c>
      <c r="K1821" s="19">
        <v>218</v>
      </c>
      <c r="L1821" s="11">
        <v>1</v>
      </c>
      <c r="M1821" s="11">
        <f>($V$5/(Table414[[#This Row],[modified  Half Life]]*Table414[[#This Row],[Order of Magnatude]]))</f>
        <v>0</v>
      </c>
      <c r="N1821" s="11"/>
      <c r="O1821" s="11"/>
      <c r="P1821" s="11"/>
      <c r="Q1821" s="11"/>
      <c r="R1821" s="11"/>
    </row>
    <row r="1822" spans="1:18" x14ac:dyDescent="0.25">
      <c r="A1822" s="19">
        <v>66</v>
      </c>
      <c r="B1822" s="19">
        <v>95</v>
      </c>
      <c r="C1822" s="19">
        <v>161</v>
      </c>
      <c r="D1822" s="19" t="s">
        <v>2376</v>
      </c>
      <c r="E1822" s="2">
        <v>25.65136</v>
      </c>
      <c r="F1822" s="2" t="s">
        <v>6065</v>
      </c>
      <c r="G1822" s="19"/>
      <c r="H1822" s="19">
        <v>0.76</v>
      </c>
      <c r="I1822" s="11">
        <v>17</v>
      </c>
      <c r="J1822" s="12">
        <v>9.9999999999999995E-7</v>
      </c>
      <c r="K1822" s="19">
        <v>165</v>
      </c>
      <c r="L1822" s="11">
        <v>1</v>
      </c>
      <c r="M1822" s="11">
        <f>($V$5/(Table414[[#This Row],[modified  Half Life]]*Table414[[#This Row],[Order of Magnatude]]))</f>
        <v>0</v>
      </c>
      <c r="N1822" s="11"/>
      <c r="O1822" s="11"/>
      <c r="P1822" s="11"/>
      <c r="Q1822" s="11"/>
      <c r="R1822" s="11"/>
    </row>
    <row r="1823" spans="1:18" x14ac:dyDescent="0.25">
      <c r="A1823" s="2">
        <v>66</v>
      </c>
      <c r="B1823" s="2">
        <v>95</v>
      </c>
      <c r="C1823" s="2">
        <v>161</v>
      </c>
      <c r="D1823" s="2" t="s">
        <v>2376</v>
      </c>
      <c r="E1823" s="2">
        <v>485.7</v>
      </c>
      <c r="F1823" s="2" t="s">
        <v>6068</v>
      </c>
      <c r="G1823" s="2"/>
      <c r="H1823" s="2">
        <v>0.76</v>
      </c>
      <c r="I1823" s="10">
        <v>17</v>
      </c>
      <c r="J1823" s="13">
        <v>9.9999999999999995E-7</v>
      </c>
      <c r="K1823" s="2">
        <v>217.8</v>
      </c>
      <c r="L1823" s="10">
        <v>1</v>
      </c>
      <c r="M1823" s="10">
        <f>($V$5/(Table414[[#This Row],[modified  Half Life]]*Table414[[#This Row],[Order of Magnatude]]))</f>
        <v>0</v>
      </c>
      <c r="N1823" s="10"/>
      <c r="O1823" s="10"/>
      <c r="P1823" s="10"/>
      <c r="Q1823" s="10"/>
      <c r="R1823" s="10"/>
    </row>
    <row r="1824" spans="1:18" x14ac:dyDescent="0.25">
      <c r="A1824" s="19">
        <v>66</v>
      </c>
      <c r="B1824" s="19">
        <v>95</v>
      </c>
      <c r="C1824" s="19">
        <v>161</v>
      </c>
      <c r="D1824" s="19" t="s">
        <v>2376</v>
      </c>
      <c r="E1824" s="2">
        <v>485.7</v>
      </c>
      <c r="F1824" s="2" t="s">
        <v>6068</v>
      </c>
      <c r="G1824" s="19"/>
      <c r="H1824" s="19">
        <v>0.76</v>
      </c>
      <c r="I1824" s="11">
        <v>17</v>
      </c>
      <c r="J1824" s="12">
        <v>9.9999999999999995E-7</v>
      </c>
      <c r="K1824" s="19">
        <v>284.3</v>
      </c>
      <c r="L1824" s="11">
        <v>1</v>
      </c>
      <c r="M1824" s="11">
        <f>($V$5/(Table414[[#This Row],[modified  Half Life]]*Table414[[#This Row],[Order of Magnatude]]))</f>
        <v>0</v>
      </c>
      <c r="N1824" s="11"/>
      <c r="O1824" s="11"/>
      <c r="P1824" s="11"/>
      <c r="Q1824" s="11"/>
      <c r="R1824" s="11"/>
    </row>
    <row r="1825" spans="1:18" x14ac:dyDescent="0.25">
      <c r="A1825" s="2">
        <v>66</v>
      </c>
      <c r="B1825" s="2">
        <v>95</v>
      </c>
      <c r="C1825" s="2">
        <v>161</v>
      </c>
      <c r="D1825" s="2" t="s">
        <v>2376</v>
      </c>
      <c r="E1825" s="2">
        <v>485.7</v>
      </c>
      <c r="F1825" s="2" t="s">
        <v>6068</v>
      </c>
      <c r="G1825" s="2"/>
      <c r="H1825" s="2">
        <v>0.76</v>
      </c>
      <c r="I1825" s="10">
        <v>17</v>
      </c>
      <c r="J1825" s="13">
        <v>9.9999999999999995E-7</v>
      </c>
      <c r="K1825" s="2">
        <v>301.39999999999998</v>
      </c>
      <c r="L1825" s="10">
        <v>1</v>
      </c>
      <c r="M1825" s="10">
        <f>($V$5/(Table414[[#This Row],[modified  Half Life]]*Table414[[#This Row],[Order of Magnatude]]))</f>
        <v>0</v>
      </c>
      <c r="N1825" s="10"/>
      <c r="O1825" s="10"/>
      <c r="P1825" s="10"/>
      <c r="Q1825" s="10"/>
      <c r="R1825" s="10"/>
    </row>
    <row r="1826" spans="1:18" x14ac:dyDescent="0.25">
      <c r="A1826" s="19">
        <v>66</v>
      </c>
      <c r="B1826" s="19">
        <v>95</v>
      </c>
      <c r="C1826" s="19">
        <v>161</v>
      </c>
      <c r="D1826" s="19" t="s">
        <v>2376</v>
      </c>
      <c r="E1826" s="2">
        <v>485.7</v>
      </c>
      <c r="F1826" s="2" t="s">
        <v>6068</v>
      </c>
      <c r="G1826" s="19"/>
      <c r="H1826" s="19">
        <v>0.76</v>
      </c>
      <c r="I1826" s="11">
        <v>17</v>
      </c>
      <c r="J1826" s="12">
        <v>9.9999999999999995E-7</v>
      </c>
      <c r="K1826" s="19">
        <v>382.6</v>
      </c>
      <c r="L1826" s="11">
        <v>1</v>
      </c>
      <c r="M1826" s="11">
        <f>($V$5/(Table414[[#This Row],[modified  Half Life]]*Table414[[#This Row],[Order of Magnatude]]))</f>
        <v>0</v>
      </c>
      <c r="N1826" s="11"/>
      <c r="O1826" s="11"/>
      <c r="P1826" s="11"/>
      <c r="Q1826" s="11"/>
      <c r="R1826" s="11"/>
    </row>
    <row r="1827" spans="1:18" x14ac:dyDescent="0.25">
      <c r="A1827" s="2">
        <v>66</v>
      </c>
      <c r="B1827" s="2">
        <v>95</v>
      </c>
      <c r="C1827" s="2">
        <v>161</v>
      </c>
      <c r="D1827" s="2" t="s">
        <v>2376</v>
      </c>
      <c r="E1827" s="2">
        <v>485.7</v>
      </c>
      <c r="F1827" s="2" t="s">
        <v>6068</v>
      </c>
      <c r="G1827" s="2"/>
      <c r="H1827" s="2">
        <v>0.76</v>
      </c>
      <c r="I1827" s="10">
        <v>17</v>
      </c>
      <c r="J1827" s="13">
        <v>9.9999999999999995E-7</v>
      </c>
      <c r="K1827" s="2">
        <v>385.3</v>
      </c>
      <c r="L1827" s="10">
        <v>1</v>
      </c>
      <c r="M1827" s="10">
        <f>($V$5/(Table414[[#This Row],[modified  Half Life]]*Table414[[#This Row],[Order of Magnatude]]))</f>
        <v>0</v>
      </c>
      <c r="N1827" s="10"/>
      <c r="O1827" s="10"/>
      <c r="P1827" s="10"/>
      <c r="Q1827" s="10"/>
      <c r="R1827" s="10"/>
    </row>
    <row r="1828" spans="1:18" x14ac:dyDescent="0.25">
      <c r="A1828" s="2">
        <v>66</v>
      </c>
      <c r="B1828" s="2">
        <v>96</v>
      </c>
      <c r="C1828" s="2">
        <v>162</v>
      </c>
      <c r="D1828" s="2" t="s">
        <v>2376</v>
      </c>
      <c r="E1828" s="2">
        <v>2187.9</v>
      </c>
      <c r="F1828" s="2" t="s">
        <v>6069</v>
      </c>
      <c r="G1828" s="2"/>
      <c r="H1828" s="2">
        <v>8.3000000000000007</v>
      </c>
      <c r="I1828" s="11">
        <v>3</v>
      </c>
      <c r="J1828" s="12">
        <v>9.9999999999999995E-7</v>
      </c>
      <c r="K1828" s="2">
        <v>146.4</v>
      </c>
      <c r="L1828" s="11" t="s">
        <v>6067</v>
      </c>
      <c r="M1828" s="11">
        <f>($V$5/(Table414[[#This Row],[modified  Half Life]]*Table414[[#This Row],[Order of Magnatude]]))</f>
        <v>0</v>
      </c>
      <c r="N1828" s="11"/>
      <c r="O1828" s="11"/>
      <c r="P1828" s="11"/>
      <c r="Q1828" s="11"/>
      <c r="R1828" s="11"/>
    </row>
    <row r="1829" spans="1:18" x14ac:dyDescent="0.25">
      <c r="A1829" s="2">
        <v>66</v>
      </c>
      <c r="B1829" s="2">
        <v>96</v>
      </c>
      <c r="C1829" s="2">
        <v>162</v>
      </c>
      <c r="D1829" s="2" t="s">
        <v>2376</v>
      </c>
      <c r="E1829" s="2">
        <v>2187.9</v>
      </c>
      <c r="F1829" s="2" t="s">
        <v>6069</v>
      </c>
      <c r="G1829" s="2"/>
      <c r="H1829" s="2">
        <v>8.3000000000000007</v>
      </c>
      <c r="I1829" s="11">
        <v>3</v>
      </c>
      <c r="J1829" s="12">
        <v>9.9999999999999995E-7</v>
      </c>
      <c r="K1829" s="2">
        <v>228.6</v>
      </c>
      <c r="L1829" s="11" t="s">
        <v>6067</v>
      </c>
      <c r="M1829" s="11">
        <f>($V$5/(Table414[[#This Row],[modified  Half Life]]*Table414[[#This Row],[Order of Magnatude]]))</f>
        <v>0</v>
      </c>
      <c r="N1829" s="11"/>
      <c r="O1829" s="11"/>
      <c r="P1829" s="11"/>
      <c r="Q1829" s="11"/>
      <c r="R1829" s="11"/>
    </row>
    <row r="1830" spans="1:18" x14ac:dyDescent="0.25">
      <c r="A1830" s="2">
        <v>66</v>
      </c>
      <c r="B1830" s="2">
        <v>96</v>
      </c>
      <c r="C1830" s="2">
        <v>162</v>
      </c>
      <c r="D1830" s="2" t="s">
        <v>2376</v>
      </c>
      <c r="E1830" s="2">
        <v>2187.9</v>
      </c>
      <c r="F1830" s="2" t="s">
        <v>6069</v>
      </c>
      <c r="G1830" s="2"/>
      <c r="H1830" s="2">
        <v>8.3000000000000007</v>
      </c>
      <c r="I1830" s="11">
        <v>3</v>
      </c>
      <c r="J1830" s="12">
        <v>9.9999999999999995E-7</v>
      </c>
      <c r="K1830" s="2">
        <v>248</v>
      </c>
      <c r="L1830" s="11" t="s">
        <v>6067</v>
      </c>
      <c r="M1830" s="11">
        <f>($V$5/(Table414[[#This Row],[modified  Half Life]]*Table414[[#This Row],[Order of Magnatude]]))</f>
        <v>0</v>
      </c>
      <c r="N1830" s="11"/>
      <c r="O1830" s="11"/>
      <c r="P1830" s="11"/>
      <c r="Q1830" s="11"/>
      <c r="R1830" s="11"/>
    </row>
    <row r="1831" spans="1:18" x14ac:dyDescent="0.25">
      <c r="A1831" s="2">
        <v>66</v>
      </c>
      <c r="B1831" s="2">
        <v>96</v>
      </c>
      <c r="C1831" s="2">
        <v>162</v>
      </c>
      <c r="D1831" s="2" t="s">
        <v>2376</v>
      </c>
      <c r="E1831" s="2">
        <v>2187.9</v>
      </c>
      <c r="F1831" s="2" t="s">
        <v>6069</v>
      </c>
      <c r="G1831" s="2"/>
      <c r="H1831" s="2">
        <v>8.3000000000000007</v>
      </c>
      <c r="I1831" s="11">
        <v>3</v>
      </c>
      <c r="J1831" s="12">
        <v>9.9999999999999995E-7</v>
      </c>
      <c r="K1831" s="2">
        <v>300.3</v>
      </c>
      <c r="L1831" s="11" t="s">
        <v>6067</v>
      </c>
      <c r="M1831" s="11">
        <f>($V$5/(Table414[[#This Row],[modified  Half Life]]*Table414[[#This Row],[Order of Magnatude]]))</f>
        <v>0</v>
      </c>
      <c r="N1831" s="11"/>
      <c r="O1831" s="11"/>
      <c r="P1831" s="11"/>
      <c r="Q1831" s="11"/>
      <c r="R1831" s="11"/>
    </row>
    <row r="1832" spans="1:18" x14ac:dyDescent="0.25">
      <c r="A1832" s="2">
        <v>66</v>
      </c>
      <c r="B1832" s="2">
        <v>96</v>
      </c>
      <c r="C1832" s="2">
        <v>162</v>
      </c>
      <c r="D1832" s="2" t="s">
        <v>2376</v>
      </c>
      <c r="E1832" s="2">
        <v>2187.9</v>
      </c>
      <c r="F1832" s="2" t="s">
        <v>6069</v>
      </c>
      <c r="G1832" s="2"/>
      <c r="H1832" s="2">
        <v>8.3000000000000007</v>
      </c>
      <c r="I1832" s="11">
        <v>3</v>
      </c>
      <c r="J1832" s="12">
        <v>9.9999999999999995E-7</v>
      </c>
      <c r="K1832" s="2">
        <v>341.8</v>
      </c>
      <c r="L1832" s="11" t="s">
        <v>6067</v>
      </c>
      <c r="M1832" s="11">
        <f>($V$5/(Table414[[#This Row],[modified  Half Life]]*Table414[[#This Row],[Order of Magnatude]]))</f>
        <v>0</v>
      </c>
      <c r="N1832" s="11"/>
      <c r="O1832" s="11"/>
      <c r="P1832" s="11"/>
      <c r="Q1832" s="11"/>
      <c r="R1832" s="11"/>
    </row>
    <row r="1833" spans="1:18" x14ac:dyDescent="0.25">
      <c r="A1833" s="2">
        <v>66</v>
      </c>
      <c r="B1833" s="2">
        <v>96</v>
      </c>
      <c r="C1833" s="2">
        <v>162</v>
      </c>
      <c r="D1833" s="2" t="s">
        <v>2376</v>
      </c>
      <c r="E1833" s="2">
        <v>2187.9</v>
      </c>
      <c r="F1833" s="2" t="s">
        <v>6069</v>
      </c>
      <c r="G1833" s="2"/>
      <c r="H1833" s="2">
        <v>8.3000000000000007</v>
      </c>
      <c r="I1833" s="11">
        <v>3</v>
      </c>
      <c r="J1833" s="12">
        <v>9.9999999999999995E-7</v>
      </c>
      <c r="K1833" s="2">
        <v>380.2</v>
      </c>
      <c r="L1833" s="11" t="s">
        <v>6067</v>
      </c>
      <c r="M1833" s="11">
        <f>($V$5/(Table414[[#This Row],[modified  Half Life]]*Table414[[#This Row],[Order of Magnatude]]))</f>
        <v>0</v>
      </c>
      <c r="N1833" s="11"/>
      <c r="O1833" s="11"/>
      <c r="P1833" s="11"/>
      <c r="Q1833" s="11"/>
      <c r="R1833" s="11"/>
    </row>
    <row r="1834" spans="1:18" x14ac:dyDescent="0.25">
      <c r="A1834" s="2">
        <v>66</v>
      </c>
      <c r="B1834" s="2">
        <v>96</v>
      </c>
      <c r="C1834" s="2">
        <v>162</v>
      </c>
      <c r="D1834" s="2" t="s">
        <v>2376</v>
      </c>
      <c r="E1834" s="2">
        <v>2187.9</v>
      </c>
      <c r="F1834" s="2" t="s">
        <v>6069</v>
      </c>
      <c r="G1834" s="2"/>
      <c r="H1834" s="2">
        <v>8.3000000000000007</v>
      </c>
      <c r="I1834" s="11">
        <v>3</v>
      </c>
      <c r="J1834" s="12">
        <v>9.9999999999999995E-7</v>
      </c>
      <c r="K1834" s="2">
        <v>435.4</v>
      </c>
      <c r="L1834" s="11" t="s">
        <v>6067</v>
      </c>
      <c r="M1834" s="11">
        <f>($V$5/(Table414[[#This Row],[modified  Half Life]]*Table414[[#This Row],[Order of Magnatude]]))</f>
        <v>0</v>
      </c>
      <c r="N1834" s="11"/>
      <c r="O1834" s="11"/>
      <c r="P1834" s="11"/>
      <c r="Q1834" s="11"/>
      <c r="R1834" s="11"/>
    </row>
    <row r="1835" spans="1:18" x14ac:dyDescent="0.25">
      <c r="A1835" s="2">
        <v>66</v>
      </c>
      <c r="B1835" s="2">
        <v>96</v>
      </c>
      <c r="C1835" s="2">
        <v>162</v>
      </c>
      <c r="D1835" s="2" t="s">
        <v>2376</v>
      </c>
      <c r="E1835" s="2">
        <v>2187.9</v>
      </c>
      <c r="F1835" s="2" t="s">
        <v>6069</v>
      </c>
      <c r="G1835" s="2"/>
      <c r="H1835" s="2">
        <v>8.3000000000000007</v>
      </c>
      <c r="I1835" s="11">
        <v>3</v>
      </c>
      <c r="J1835" s="12">
        <v>9.9999999999999995E-7</v>
      </c>
      <c r="K1835" s="2">
        <v>504.3</v>
      </c>
      <c r="L1835" s="11" t="s">
        <v>6067</v>
      </c>
      <c r="M1835" s="11">
        <f>($V$5/(Table414[[#This Row],[modified  Half Life]]*Table414[[#This Row],[Order of Magnatude]]))</f>
        <v>0</v>
      </c>
      <c r="N1835" s="11"/>
      <c r="O1835" s="11"/>
      <c r="P1835" s="11"/>
      <c r="Q1835" s="11"/>
      <c r="R1835" s="11"/>
    </row>
    <row r="1836" spans="1:18" x14ac:dyDescent="0.25">
      <c r="A1836" s="2">
        <v>66</v>
      </c>
      <c r="B1836" s="2">
        <v>96</v>
      </c>
      <c r="C1836" s="2">
        <v>162</v>
      </c>
      <c r="D1836" s="2" t="s">
        <v>2376</v>
      </c>
      <c r="E1836" s="2">
        <v>2187.9</v>
      </c>
      <c r="F1836" s="2" t="s">
        <v>6069</v>
      </c>
      <c r="G1836" s="2"/>
      <c r="H1836" s="2">
        <v>8.3000000000000007</v>
      </c>
      <c r="I1836" s="11">
        <v>3</v>
      </c>
      <c r="J1836" s="12">
        <v>9.9999999999999995E-7</v>
      </c>
      <c r="K1836" s="2">
        <v>550.29999999999995</v>
      </c>
      <c r="L1836" s="11" t="s">
        <v>6067</v>
      </c>
      <c r="M1836" s="11">
        <f>($V$5/(Table414[[#This Row],[modified  Half Life]]*Table414[[#This Row],[Order of Magnatude]]))</f>
        <v>0</v>
      </c>
      <c r="N1836" s="11"/>
      <c r="O1836" s="11"/>
      <c r="P1836" s="11"/>
      <c r="Q1836" s="11"/>
      <c r="R1836" s="11"/>
    </row>
    <row r="1837" spans="1:18" x14ac:dyDescent="0.25">
      <c r="A1837" s="2">
        <v>66</v>
      </c>
      <c r="B1837" s="2">
        <v>96</v>
      </c>
      <c r="C1837" s="2">
        <v>162</v>
      </c>
      <c r="D1837" s="2" t="s">
        <v>2376</v>
      </c>
      <c r="E1837" s="2">
        <v>2187.9</v>
      </c>
      <c r="F1837" s="2" t="s">
        <v>6069</v>
      </c>
      <c r="G1837" s="2"/>
      <c r="H1837" s="2">
        <v>8.3000000000000007</v>
      </c>
      <c r="I1837" s="11">
        <v>3</v>
      </c>
      <c r="J1837" s="12">
        <v>9.9999999999999995E-7</v>
      </c>
      <c r="K1837" s="2">
        <v>1266.5</v>
      </c>
      <c r="L1837" s="11" t="s">
        <v>6068</v>
      </c>
      <c r="M1837" s="11">
        <f>($V$5/(Table414[[#This Row],[modified  Half Life]]*Table414[[#This Row],[Order of Magnatude]]))</f>
        <v>0</v>
      </c>
      <c r="N1837" s="11"/>
      <c r="O1837" s="11"/>
      <c r="P1837" s="11"/>
      <c r="Q1837" s="11"/>
      <c r="R1837" s="11"/>
    </row>
    <row r="1838" spans="1:18" x14ac:dyDescent="0.25">
      <c r="A1838" s="2">
        <v>66</v>
      </c>
      <c r="B1838" s="2">
        <v>96</v>
      </c>
      <c r="C1838" s="2">
        <v>162</v>
      </c>
      <c r="D1838" s="2" t="s">
        <v>2376</v>
      </c>
      <c r="E1838" s="2">
        <v>2187.9</v>
      </c>
      <c r="F1838" s="2" t="s">
        <v>6069</v>
      </c>
      <c r="G1838" s="2"/>
      <c r="H1838" s="2">
        <v>8.3000000000000007</v>
      </c>
      <c r="I1838" s="11">
        <v>3</v>
      </c>
      <c r="J1838" s="12">
        <v>9.9999999999999995E-7</v>
      </c>
      <c r="K1838" s="2">
        <v>1639.2</v>
      </c>
      <c r="L1838" s="11" t="s">
        <v>6068</v>
      </c>
      <c r="M1838" s="11">
        <f>($V$5/(Table414[[#This Row],[modified  Half Life]]*Table414[[#This Row],[Order of Magnatude]]))</f>
        <v>0</v>
      </c>
      <c r="N1838" s="11"/>
      <c r="O1838" s="11"/>
      <c r="P1838" s="11"/>
      <c r="Q1838" s="11"/>
      <c r="R1838" s="11"/>
    </row>
    <row r="1839" spans="1:18" x14ac:dyDescent="0.25">
      <c r="A1839" s="2">
        <v>66</v>
      </c>
      <c r="B1839" s="2">
        <v>102</v>
      </c>
      <c r="C1839" s="2">
        <v>168</v>
      </c>
      <c r="D1839" s="2" t="s">
        <v>2376</v>
      </c>
      <c r="E1839" s="2">
        <v>1378.2</v>
      </c>
      <c r="F1839" s="2" t="s">
        <v>6071</v>
      </c>
      <c r="G1839" s="2"/>
      <c r="H1839" s="2">
        <v>0.56999999999999995</v>
      </c>
      <c r="I1839" s="11">
        <v>7</v>
      </c>
      <c r="J1839" s="12">
        <v>9.9999999999999995E-7</v>
      </c>
      <c r="K1839" s="2">
        <v>151.69999999999999</v>
      </c>
      <c r="L1839" s="11" t="s">
        <v>6065</v>
      </c>
      <c r="M1839" s="11">
        <f>($V$5/(Table414[[#This Row],[modified  Half Life]]*Table414[[#This Row],[Order of Magnatude]]))</f>
        <v>0</v>
      </c>
      <c r="N1839" s="11"/>
      <c r="O1839" s="11"/>
      <c r="P1839" s="11"/>
      <c r="Q1839" s="11"/>
      <c r="R1839" s="11"/>
    </row>
    <row r="1840" spans="1:18" x14ac:dyDescent="0.25">
      <c r="A1840" s="2">
        <v>66</v>
      </c>
      <c r="B1840" s="2">
        <v>103</v>
      </c>
      <c r="C1840" s="2">
        <v>169</v>
      </c>
      <c r="D1840" s="2" t="s">
        <v>2376</v>
      </c>
      <c r="E1840" s="2">
        <v>166</v>
      </c>
      <c r="F1840" s="2"/>
      <c r="G1840" s="2"/>
      <c r="H1840" s="2">
        <v>1.26</v>
      </c>
      <c r="I1840" s="11">
        <v>17</v>
      </c>
      <c r="J1840" s="12">
        <v>9.9999999999999995E-7</v>
      </c>
      <c r="K1840" s="2">
        <v>166.1</v>
      </c>
      <c r="L1840" s="11"/>
      <c r="M1840" s="11">
        <f>($V$5/(Table414[[#This Row],[modified  Half Life]]*Table414[[#This Row],[Order of Magnatude]]))</f>
        <v>0</v>
      </c>
      <c r="N1840" s="11"/>
      <c r="O1840" s="11"/>
      <c r="P1840" s="11"/>
      <c r="Q1840" s="11"/>
      <c r="R1840" s="11"/>
    </row>
    <row r="1841" spans="1:18" x14ac:dyDescent="0.25">
      <c r="A1841" s="2">
        <v>68</v>
      </c>
      <c r="B1841" s="2">
        <v>80</v>
      </c>
      <c r="C1841" s="2">
        <v>148</v>
      </c>
      <c r="D1841" s="2" t="s">
        <v>2601</v>
      </c>
      <c r="E1841" s="2">
        <v>2913.2</v>
      </c>
      <c r="F1841" s="2" t="s">
        <v>6066</v>
      </c>
      <c r="G1841" s="2"/>
      <c r="H1841" s="2">
        <v>13</v>
      </c>
      <c r="I1841" s="10">
        <v>3</v>
      </c>
      <c r="J1841" s="13">
        <v>9.9999999999999995E-7</v>
      </c>
      <c r="K1841" s="2">
        <v>131.19999999999999</v>
      </c>
      <c r="L1841" s="10">
        <v>2</v>
      </c>
      <c r="M1841" s="10">
        <f>($V$5/(Table414[[#This Row],[modified  Half Life]]*Table414[[#This Row],[Order of Magnatude]]))</f>
        <v>0</v>
      </c>
      <c r="N1841" s="10"/>
      <c r="O1841" s="10"/>
      <c r="P1841" s="10"/>
      <c r="Q1841" s="10"/>
      <c r="R1841" s="10"/>
    </row>
    <row r="1842" spans="1:18" x14ac:dyDescent="0.25">
      <c r="A1842" s="19">
        <v>68</v>
      </c>
      <c r="B1842" s="19">
        <v>81</v>
      </c>
      <c r="C1842" s="19">
        <v>149</v>
      </c>
      <c r="D1842" s="19" t="s">
        <v>2601</v>
      </c>
      <c r="E1842" s="2">
        <v>2611.1</v>
      </c>
      <c r="F1842" s="2" t="s">
        <v>6065</v>
      </c>
      <c r="G1842" s="19"/>
      <c r="H1842" s="19">
        <v>0.61</v>
      </c>
      <c r="I1842" s="11">
        <v>8</v>
      </c>
      <c r="J1842" s="12">
        <v>9.9999999999999995E-7</v>
      </c>
      <c r="K1842" s="19">
        <v>132.30000000000001</v>
      </c>
      <c r="L1842" s="11">
        <v>1</v>
      </c>
      <c r="M1842" s="11">
        <f>($V$5/(Table414[[#This Row],[modified  Half Life]]*Table414[[#This Row],[Order of Magnatude]]))</f>
        <v>0</v>
      </c>
      <c r="N1842" s="11"/>
      <c r="O1842" s="11"/>
      <c r="P1842" s="11"/>
      <c r="Q1842" s="11"/>
      <c r="R1842" s="11"/>
    </row>
    <row r="1843" spans="1:18" x14ac:dyDescent="0.25">
      <c r="A1843" s="19">
        <v>68</v>
      </c>
      <c r="B1843" s="19">
        <v>81</v>
      </c>
      <c r="C1843" s="19">
        <v>149</v>
      </c>
      <c r="D1843" s="19" t="s">
        <v>2601</v>
      </c>
      <c r="E1843" s="2">
        <v>2611.1</v>
      </c>
      <c r="F1843" s="2" t="s">
        <v>6065</v>
      </c>
      <c r="G1843" s="19"/>
      <c r="H1843" s="19">
        <v>4.8</v>
      </c>
      <c r="I1843" s="11">
        <v>1</v>
      </c>
      <c r="J1843" s="12">
        <v>9.9999999999999995E-7</v>
      </c>
      <c r="K1843" s="19">
        <v>55.1</v>
      </c>
      <c r="L1843" s="11">
        <v>3</v>
      </c>
      <c r="M1843" s="11">
        <f>($V$5/(Table414[[#This Row],[modified  Half Life]]*Table414[[#This Row],[Order of Magnatude]]))</f>
        <v>0</v>
      </c>
      <c r="N1843" s="11"/>
      <c r="O1843" s="11"/>
      <c r="P1843" s="11"/>
      <c r="Q1843" s="11"/>
      <c r="R1843" s="11"/>
    </row>
    <row r="1844" spans="1:18" x14ac:dyDescent="0.25">
      <c r="A1844" s="2">
        <v>68</v>
      </c>
      <c r="B1844" s="2">
        <v>81</v>
      </c>
      <c r="C1844" s="2">
        <v>149</v>
      </c>
      <c r="D1844" s="2" t="s">
        <v>2601</v>
      </c>
      <c r="E1844" s="2" t="s">
        <v>2628</v>
      </c>
      <c r="F1844" s="2"/>
      <c r="G1844" s="2"/>
      <c r="H1844" s="2">
        <v>0.61</v>
      </c>
      <c r="I1844" s="10">
        <v>8</v>
      </c>
      <c r="J1844" s="13">
        <v>9.9999999999999995E-7</v>
      </c>
      <c r="K1844" s="2">
        <v>68.900000000000006</v>
      </c>
      <c r="L1844" s="10">
        <v>1</v>
      </c>
      <c r="M1844" s="10">
        <f>($V$5/(Table414[[#This Row],[modified  Half Life]]*Table414[[#This Row],[Order of Magnatude]]))</f>
        <v>0</v>
      </c>
      <c r="N1844" s="10"/>
      <c r="O1844" s="10"/>
      <c r="P1844" s="10"/>
      <c r="Q1844" s="10"/>
      <c r="R1844" s="10"/>
    </row>
    <row r="1845" spans="1:18" x14ac:dyDescent="0.25">
      <c r="A1845" s="19">
        <v>68</v>
      </c>
      <c r="B1845" s="19">
        <v>82</v>
      </c>
      <c r="C1845" s="19">
        <v>150</v>
      </c>
      <c r="D1845" s="19" t="s">
        <v>2601</v>
      </c>
      <c r="E1845" s="2">
        <v>9508.6</v>
      </c>
      <c r="F1845" s="2" t="s">
        <v>6070</v>
      </c>
      <c r="G1845" s="19"/>
      <c r="H1845" s="19">
        <v>2.5499999999999998</v>
      </c>
      <c r="I1845" s="11">
        <v>10</v>
      </c>
      <c r="J1845" s="12">
        <v>9.9999999999999995E-7</v>
      </c>
      <c r="K1845" s="19">
        <v>63.2</v>
      </c>
      <c r="L1845" s="11">
        <v>3</v>
      </c>
      <c r="M1845" s="11">
        <f>($V$5/(Table414[[#This Row],[modified  Half Life]]*Table414[[#This Row],[Order of Magnatude]]))</f>
        <v>0</v>
      </c>
      <c r="N1845" s="11"/>
      <c r="O1845" s="11"/>
      <c r="P1845" s="11"/>
      <c r="Q1845" s="11"/>
      <c r="R1845" s="11"/>
    </row>
    <row r="1846" spans="1:18" x14ac:dyDescent="0.25">
      <c r="A1846" s="2">
        <v>68</v>
      </c>
      <c r="B1846" s="2">
        <v>83</v>
      </c>
      <c r="C1846" s="2">
        <v>151</v>
      </c>
      <c r="D1846" s="2" t="s">
        <v>2601</v>
      </c>
      <c r="E1846" s="2">
        <v>10286.6</v>
      </c>
      <c r="F1846" s="2" t="s">
        <v>6069</v>
      </c>
      <c r="G1846" s="2"/>
      <c r="H1846" s="2">
        <v>0.42</v>
      </c>
      <c r="I1846" s="10">
        <v>5</v>
      </c>
      <c r="J1846" s="13">
        <v>9.9999999999999995E-7</v>
      </c>
      <c r="K1846" s="2">
        <v>894.6</v>
      </c>
      <c r="L1846" s="10"/>
      <c r="M1846" s="10">
        <f>($V$5/(Table414[[#This Row],[modified  Half Life]]*Table414[[#This Row],[Order of Magnatude]]))</f>
        <v>0</v>
      </c>
      <c r="N1846" s="10"/>
      <c r="O1846" s="10"/>
      <c r="P1846" s="10"/>
      <c r="Q1846" s="10"/>
      <c r="R1846" s="10"/>
    </row>
    <row r="1847" spans="1:18" x14ac:dyDescent="0.25">
      <c r="A1847" s="2">
        <v>68</v>
      </c>
      <c r="B1847" s="2">
        <v>91</v>
      </c>
      <c r="C1847" s="2">
        <v>159</v>
      </c>
      <c r="D1847" s="2" t="s">
        <v>2601</v>
      </c>
      <c r="E1847" s="2">
        <v>182.602</v>
      </c>
      <c r="F1847" s="2" t="s">
        <v>6087</v>
      </c>
      <c r="G1847" s="2"/>
      <c r="H1847" s="2">
        <v>0.59</v>
      </c>
      <c r="I1847" s="10">
        <v>6</v>
      </c>
      <c r="J1847" s="13">
        <v>9.9999999999999995E-7</v>
      </c>
      <c r="K1847" s="2">
        <v>247</v>
      </c>
      <c r="L1847" s="10"/>
      <c r="M1847" s="10">
        <f>($V$5/(Table414[[#This Row],[modified  Half Life]]*Table414[[#This Row],[Order of Magnatude]]))</f>
        <v>0</v>
      </c>
      <c r="N1847" s="10"/>
      <c r="O1847" s="10"/>
      <c r="P1847" s="10"/>
      <c r="Q1847" s="10"/>
      <c r="R1847" s="10"/>
    </row>
    <row r="1848" spans="1:18" x14ac:dyDescent="0.25">
      <c r="A1848" s="19">
        <v>68</v>
      </c>
      <c r="B1848" s="19">
        <v>91</v>
      </c>
      <c r="C1848" s="19">
        <v>159</v>
      </c>
      <c r="D1848" s="19" t="s">
        <v>2601</v>
      </c>
      <c r="E1848" s="2">
        <v>429.05</v>
      </c>
      <c r="F1848" s="2" t="s">
        <v>6065</v>
      </c>
      <c r="G1848" s="19"/>
      <c r="H1848" s="19">
        <v>0.59</v>
      </c>
      <c r="I1848" s="11">
        <v>6</v>
      </c>
      <c r="J1848" s="12">
        <v>9.9999999999999995E-7</v>
      </c>
      <c r="K1848" s="19">
        <v>170.75</v>
      </c>
      <c r="L1848" s="11">
        <v>9</v>
      </c>
      <c r="M1848" s="11">
        <f>($V$5/(Table414[[#This Row],[modified  Half Life]]*Table414[[#This Row],[Order of Magnatude]]))</f>
        <v>0</v>
      </c>
      <c r="N1848" s="11"/>
      <c r="O1848" s="11"/>
      <c r="P1848" s="11"/>
      <c r="Q1848" s="11"/>
      <c r="R1848" s="11"/>
    </row>
    <row r="1849" spans="1:18" x14ac:dyDescent="0.25">
      <c r="A1849" s="2">
        <v>68</v>
      </c>
      <c r="B1849" s="2">
        <v>91</v>
      </c>
      <c r="C1849" s="2">
        <v>159</v>
      </c>
      <c r="D1849" s="2" t="s">
        <v>2601</v>
      </c>
      <c r="E1849" s="2">
        <v>429.05</v>
      </c>
      <c r="F1849" s="2" t="s">
        <v>6065</v>
      </c>
      <c r="G1849" s="2"/>
      <c r="H1849" s="2">
        <v>0.59</v>
      </c>
      <c r="I1849" s="10">
        <v>6</v>
      </c>
      <c r="J1849" s="13">
        <v>9.9999999999999995E-7</v>
      </c>
      <c r="K1849" s="2">
        <v>284.83999999999997</v>
      </c>
      <c r="L1849" s="10">
        <v>3</v>
      </c>
      <c r="M1849" s="10">
        <f>($V$5/(Table414[[#This Row],[modified  Half Life]]*Table414[[#This Row],[Order of Magnatude]]))</f>
        <v>0</v>
      </c>
      <c r="N1849" s="10"/>
      <c r="O1849" s="10"/>
      <c r="P1849" s="10"/>
      <c r="Q1849" s="10"/>
      <c r="R1849" s="10"/>
    </row>
    <row r="1850" spans="1:18" x14ac:dyDescent="0.25">
      <c r="A1850" s="19">
        <v>68</v>
      </c>
      <c r="B1850" s="19">
        <v>91</v>
      </c>
      <c r="C1850" s="19">
        <v>159</v>
      </c>
      <c r="D1850" s="19" t="s">
        <v>2601</v>
      </c>
      <c r="E1850" s="2">
        <v>429.05</v>
      </c>
      <c r="F1850" s="2" t="s">
        <v>6065</v>
      </c>
      <c r="G1850" s="19"/>
      <c r="H1850" s="19">
        <v>0.33700000000000002</v>
      </c>
      <c r="I1850" s="11">
        <v>14</v>
      </c>
      <c r="J1850" s="12">
        <v>9.9999999999999995E-7</v>
      </c>
      <c r="K1850" s="19">
        <v>38.32</v>
      </c>
      <c r="L1850" s="11">
        <v>3</v>
      </c>
      <c r="M1850" s="11">
        <f>($V$5/(Table414[[#This Row],[modified  Half Life]]*Table414[[#This Row],[Order of Magnatude]]))</f>
        <v>0</v>
      </c>
      <c r="N1850" s="11"/>
      <c r="O1850" s="11"/>
      <c r="P1850" s="11"/>
      <c r="Q1850" s="11"/>
      <c r="R1850" s="11"/>
    </row>
    <row r="1851" spans="1:18" x14ac:dyDescent="0.25">
      <c r="A1851" s="19">
        <v>68</v>
      </c>
      <c r="B1851" s="19">
        <v>93</v>
      </c>
      <c r="C1851" s="19">
        <v>161</v>
      </c>
      <c r="D1851" s="19" t="s">
        <v>2601</v>
      </c>
      <c r="E1851" s="2">
        <v>189.42</v>
      </c>
      <c r="F1851" s="2" t="s">
        <v>6065</v>
      </c>
      <c r="G1851" s="19"/>
      <c r="H1851" s="19">
        <v>7.5</v>
      </c>
      <c r="I1851" s="11">
        <v>7</v>
      </c>
      <c r="J1851" s="12">
        <v>9.9999999999999995E-7</v>
      </c>
      <c r="K1851" s="19">
        <v>128.9</v>
      </c>
      <c r="L1851" s="11">
        <v>7</v>
      </c>
      <c r="M1851" s="11">
        <f>($V$5/(Table414[[#This Row],[modified  Half Life]]*Table414[[#This Row],[Order of Magnatude]]))</f>
        <v>0</v>
      </c>
      <c r="N1851" s="11"/>
      <c r="O1851" s="11"/>
      <c r="P1851" s="11"/>
      <c r="Q1851" s="11"/>
      <c r="R1851" s="11"/>
    </row>
    <row r="1852" spans="1:18" x14ac:dyDescent="0.25">
      <c r="A1852" s="2">
        <v>68</v>
      </c>
      <c r="B1852" s="2">
        <v>93</v>
      </c>
      <c r="C1852" s="2">
        <v>161</v>
      </c>
      <c r="D1852" s="2" t="s">
        <v>2601</v>
      </c>
      <c r="E1852" s="2">
        <v>396.44</v>
      </c>
      <c r="F1852" s="2" t="s">
        <v>6066</v>
      </c>
      <c r="G1852" s="2"/>
      <c r="H1852" s="2">
        <v>7.5</v>
      </c>
      <c r="I1852" s="10">
        <v>7</v>
      </c>
      <c r="J1852" s="13">
        <v>9.9999999999999995E-7</v>
      </c>
      <c r="K1852" s="2">
        <v>146.65</v>
      </c>
      <c r="L1852" s="10">
        <v>8</v>
      </c>
      <c r="M1852" s="10">
        <f>($V$5/(Table414[[#This Row],[modified  Half Life]]*Table414[[#This Row],[Order of Magnatude]]))</f>
        <v>0</v>
      </c>
      <c r="N1852" s="10"/>
      <c r="O1852" s="10"/>
      <c r="P1852" s="10"/>
      <c r="Q1852" s="10"/>
      <c r="R1852" s="10"/>
    </row>
    <row r="1853" spans="1:18" x14ac:dyDescent="0.25">
      <c r="A1853" s="2">
        <v>68</v>
      </c>
      <c r="B1853" s="2">
        <v>93</v>
      </c>
      <c r="C1853" s="2">
        <v>161</v>
      </c>
      <c r="D1853" s="2" t="s">
        <v>2601</v>
      </c>
      <c r="E1853" s="2">
        <v>396.44</v>
      </c>
      <c r="F1853" s="2" t="s">
        <v>6066</v>
      </c>
      <c r="G1853" s="2"/>
      <c r="H1853" s="2">
        <v>7.5</v>
      </c>
      <c r="I1853" s="10">
        <v>7</v>
      </c>
      <c r="J1853" s="13">
        <v>9.9999999999999995E-7</v>
      </c>
      <c r="K1853" s="2">
        <v>207.12</v>
      </c>
      <c r="L1853" s="10">
        <v>6</v>
      </c>
      <c r="M1853" s="10">
        <f>($V$5/(Table414[[#This Row],[modified  Half Life]]*Table414[[#This Row],[Order of Magnatude]]))</f>
        <v>0</v>
      </c>
      <c r="N1853" s="10"/>
      <c r="O1853" s="10"/>
      <c r="P1853" s="10"/>
      <c r="Q1853" s="10"/>
      <c r="R1853" s="10"/>
    </row>
    <row r="1854" spans="1:18" x14ac:dyDescent="0.25">
      <c r="A1854" s="2">
        <v>68</v>
      </c>
      <c r="B1854" s="2">
        <v>93</v>
      </c>
      <c r="C1854" s="2">
        <v>161</v>
      </c>
      <c r="D1854" s="2" t="s">
        <v>2601</v>
      </c>
      <c r="E1854" s="2">
        <v>396.44</v>
      </c>
      <c r="F1854" s="2" t="s">
        <v>6066</v>
      </c>
      <c r="G1854" s="2"/>
      <c r="H1854" s="2">
        <v>7.5</v>
      </c>
      <c r="I1854" s="10">
        <v>7</v>
      </c>
      <c r="J1854" s="13">
        <v>9.9999999999999995E-7</v>
      </c>
      <c r="K1854" s="2">
        <v>252.5</v>
      </c>
      <c r="L1854" s="10">
        <v>10</v>
      </c>
      <c r="M1854" s="10">
        <f>($V$5/(Table414[[#This Row],[modified  Half Life]]*Table414[[#This Row],[Order of Magnatude]]))</f>
        <v>0</v>
      </c>
      <c r="N1854" s="10"/>
      <c r="O1854" s="10"/>
      <c r="P1854" s="10"/>
      <c r="Q1854" s="10"/>
      <c r="R1854" s="10"/>
    </row>
    <row r="1855" spans="1:18" x14ac:dyDescent="0.25">
      <c r="A1855" s="19">
        <v>68</v>
      </c>
      <c r="B1855" s="19">
        <v>93</v>
      </c>
      <c r="C1855" s="19">
        <v>161</v>
      </c>
      <c r="D1855" s="19" t="s">
        <v>2601</v>
      </c>
      <c r="E1855" s="2">
        <v>396.44</v>
      </c>
      <c r="F1855" s="2" t="s">
        <v>6066</v>
      </c>
      <c r="G1855" s="19"/>
      <c r="H1855" s="19">
        <v>7.5</v>
      </c>
      <c r="I1855" s="11">
        <v>7</v>
      </c>
      <c r="J1855" s="12">
        <v>9.9999999999999995E-7</v>
      </c>
      <c r="K1855" s="19">
        <v>99.76</v>
      </c>
      <c r="L1855" s="11">
        <v>4</v>
      </c>
      <c r="M1855" s="11">
        <f>($V$5/(Table414[[#This Row],[modified  Half Life]]*Table414[[#This Row],[Order of Magnatude]]))</f>
        <v>0</v>
      </c>
      <c r="N1855" s="11"/>
      <c r="O1855" s="11"/>
      <c r="P1855" s="11"/>
      <c r="Q1855" s="11"/>
      <c r="R1855" s="11"/>
    </row>
    <row r="1856" spans="1:18" x14ac:dyDescent="0.25">
      <c r="A1856" s="2">
        <v>68</v>
      </c>
      <c r="B1856" s="2">
        <v>95</v>
      </c>
      <c r="C1856" s="2">
        <v>163</v>
      </c>
      <c r="D1856" s="2" t="s">
        <v>2601</v>
      </c>
      <c r="E1856" s="2">
        <v>445.5</v>
      </c>
      <c r="F1856" s="2" t="s">
        <v>6071</v>
      </c>
      <c r="G1856" s="2"/>
      <c r="H1856" s="2">
        <v>0.57999999999999996</v>
      </c>
      <c r="I1856" s="11">
        <v>10</v>
      </c>
      <c r="J1856" s="12">
        <v>9.9999999999999995E-7</v>
      </c>
      <c r="K1856" s="2">
        <v>125.8</v>
      </c>
      <c r="L1856" s="11"/>
      <c r="M1856" s="11">
        <f>($V$5/(Table414[[#This Row],[modified  Half Life]]*Table414[[#This Row],[Order of Magnatude]]))</f>
        <v>0</v>
      </c>
      <c r="N1856" s="11"/>
      <c r="O1856" s="11"/>
      <c r="P1856" s="11"/>
      <c r="Q1856" s="11"/>
      <c r="R1856" s="11"/>
    </row>
    <row r="1857" spans="1:18" x14ac:dyDescent="0.25">
      <c r="A1857" s="2">
        <v>68</v>
      </c>
      <c r="B1857" s="2">
        <v>95</v>
      </c>
      <c r="C1857" s="2">
        <v>163</v>
      </c>
      <c r="D1857" s="2" t="s">
        <v>2601</v>
      </c>
      <c r="E1857" s="2">
        <v>445.5</v>
      </c>
      <c r="F1857" s="2" t="s">
        <v>6071</v>
      </c>
      <c r="G1857" s="2"/>
      <c r="H1857" s="2">
        <v>0.57999999999999996</v>
      </c>
      <c r="I1857" s="11">
        <v>10</v>
      </c>
      <c r="J1857" s="12">
        <v>9.9999999999999995E-7</v>
      </c>
      <c r="K1857" s="2">
        <v>198.5</v>
      </c>
      <c r="L1857" s="11"/>
      <c r="M1857" s="11">
        <f>($V$5/(Table414[[#This Row],[modified  Half Life]]*Table414[[#This Row],[Order of Magnatude]]))</f>
        <v>0</v>
      </c>
      <c r="N1857" s="11"/>
      <c r="O1857" s="11"/>
      <c r="P1857" s="11"/>
      <c r="Q1857" s="11"/>
      <c r="R1857" s="11"/>
    </row>
    <row r="1858" spans="1:18" x14ac:dyDescent="0.25">
      <c r="A1858" s="2">
        <v>68</v>
      </c>
      <c r="B1858" s="2">
        <v>95</v>
      </c>
      <c r="C1858" s="2">
        <v>163</v>
      </c>
      <c r="D1858" s="2" t="s">
        <v>2601</v>
      </c>
      <c r="E1858" s="2">
        <v>445.5</v>
      </c>
      <c r="F1858" s="2" t="s">
        <v>6071</v>
      </c>
      <c r="G1858" s="2"/>
      <c r="H1858" s="2">
        <v>0.57999999999999996</v>
      </c>
      <c r="I1858" s="11">
        <v>10</v>
      </c>
      <c r="J1858" s="12">
        <v>9.9999999999999995E-7</v>
      </c>
      <c r="K1858" s="2">
        <v>246.2</v>
      </c>
      <c r="L1858" s="11"/>
      <c r="M1858" s="11">
        <f>($V$5/(Table414[[#This Row],[modified  Half Life]]*Table414[[#This Row],[Order of Magnatude]]))</f>
        <v>0</v>
      </c>
      <c r="N1858" s="11"/>
      <c r="O1858" s="11"/>
      <c r="P1858" s="11"/>
      <c r="Q1858" s="11"/>
      <c r="R1858" s="11"/>
    </row>
    <row r="1859" spans="1:18" x14ac:dyDescent="0.25">
      <c r="A1859" s="2">
        <v>68</v>
      </c>
      <c r="B1859" s="2">
        <v>95</v>
      </c>
      <c r="C1859" s="2">
        <v>163</v>
      </c>
      <c r="D1859" s="2" t="s">
        <v>2601</v>
      </c>
      <c r="E1859" s="2">
        <v>445.5</v>
      </c>
      <c r="F1859" s="2" t="s">
        <v>6071</v>
      </c>
      <c r="G1859" s="2"/>
      <c r="H1859" s="2">
        <v>0.57999999999999996</v>
      </c>
      <c r="I1859" s="11">
        <v>10</v>
      </c>
      <c r="J1859" s="12">
        <v>9.9999999999999995E-7</v>
      </c>
      <c r="K1859" s="2">
        <v>255.8</v>
      </c>
      <c r="L1859" s="11"/>
      <c r="M1859" s="11">
        <f>($V$5/(Table414[[#This Row],[modified  Half Life]]*Table414[[#This Row],[Order of Magnatude]]))</f>
        <v>0</v>
      </c>
      <c r="N1859" s="11"/>
      <c r="O1859" s="11"/>
      <c r="P1859" s="11"/>
      <c r="Q1859" s="11"/>
      <c r="R1859" s="11"/>
    </row>
    <row r="1860" spans="1:18" x14ac:dyDescent="0.25">
      <c r="A1860" s="2">
        <v>68</v>
      </c>
      <c r="B1860" s="2">
        <v>95</v>
      </c>
      <c r="C1860" s="2">
        <v>163</v>
      </c>
      <c r="D1860" s="2" t="s">
        <v>2601</v>
      </c>
      <c r="E1860" s="2">
        <v>445.5</v>
      </c>
      <c r="F1860" s="2" t="s">
        <v>6071</v>
      </c>
      <c r="G1860" s="2"/>
      <c r="H1860" s="2">
        <v>0.57999999999999996</v>
      </c>
      <c r="I1860" s="11">
        <v>10</v>
      </c>
      <c r="J1860" s="12">
        <v>9.9999999999999995E-7</v>
      </c>
      <c r="K1860" s="2">
        <v>325.10000000000002</v>
      </c>
      <c r="L1860" s="11"/>
      <c r="M1860" s="11">
        <f>($V$5/(Table414[[#This Row],[modified  Half Life]]*Table414[[#This Row],[Order of Magnatude]]))</f>
        <v>0</v>
      </c>
      <c r="N1860" s="11"/>
      <c r="O1860" s="11"/>
      <c r="P1860" s="11"/>
      <c r="Q1860" s="11"/>
      <c r="R1860" s="11"/>
    </row>
    <row r="1861" spans="1:18" x14ac:dyDescent="0.25">
      <c r="A1861" s="2">
        <v>68</v>
      </c>
      <c r="B1861" s="2">
        <v>97</v>
      </c>
      <c r="C1861" s="2">
        <v>165</v>
      </c>
      <c r="D1861" s="2" t="s">
        <v>2601</v>
      </c>
      <c r="E1861" s="2">
        <v>1823</v>
      </c>
      <c r="F1861" s="2" t="s">
        <v>6066</v>
      </c>
      <c r="G1861" s="2"/>
      <c r="H1861" s="2">
        <v>0.25</v>
      </c>
      <c r="I1861" s="11">
        <v>3</v>
      </c>
      <c r="J1861" s="12">
        <v>9.9999999999999995E-7</v>
      </c>
      <c r="K1861" s="2">
        <v>314.8</v>
      </c>
      <c r="L1861" s="11"/>
      <c r="M1861" s="11">
        <f>($V$5/(Table414[[#This Row],[modified  Half Life]]*Table414[[#This Row],[Order of Magnatude]]))</f>
        <v>0</v>
      </c>
      <c r="N1861" s="11"/>
      <c r="O1861" s="11"/>
      <c r="P1861" s="11"/>
      <c r="Q1861" s="11"/>
      <c r="R1861" s="11"/>
    </row>
    <row r="1862" spans="1:18" x14ac:dyDescent="0.25">
      <c r="A1862" s="2">
        <v>68</v>
      </c>
      <c r="B1862" s="2">
        <v>97</v>
      </c>
      <c r="C1862" s="2">
        <v>165</v>
      </c>
      <c r="D1862" s="2" t="s">
        <v>2601</v>
      </c>
      <c r="E1862" s="2">
        <v>1823</v>
      </c>
      <c r="F1862" s="2" t="s">
        <v>6066</v>
      </c>
      <c r="G1862" s="2"/>
      <c r="H1862" s="2">
        <v>0.25</v>
      </c>
      <c r="I1862" s="11">
        <v>3</v>
      </c>
      <c r="J1862" s="12">
        <v>9.9999999999999995E-7</v>
      </c>
      <c r="K1862" s="2">
        <v>375</v>
      </c>
      <c r="L1862" s="11"/>
      <c r="M1862" s="11">
        <f>($V$5/(Table414[[#This Row],[modified  Half Life]]*Table414[[#This Row],[Order of Magnatude]]))</f>
        <v>0</v>
      </c>
      <c r="N1862" s="11"/>
      <c r="O1862" s="11"/>
      <c r="P1862" s="11"/>
      <c r="Q1862" s="11"/>
      <c r="R1862" s="11"/>
    </row>
    <row r="1863" spans="1:18" x14ac:dyDescent="0.25">
      <c r="A1863" s="2">
        <v>68</v>
      </c>
      <c r="B1863" s="2">
        <v>97</v>
      </c>
      <c r="C1863" s="2">
        <v>165</v>
      </c>
      <c r="D1863" s="2" t="s">
        <v>2601</v>
      </c>
      <c r="E1863" s="2">
        <v>1823</v>
      </c>
      <c r="F1863" s="2" t="s">
        <v>6066</v>
      </c>
      <c r="G1863" s="2"/>
      <c r="H1863" s="2">
        <v>0.25</v>
      </c>
      <c r="I1863" s="11">
        <v>3</v>
      </c>
      <c r="J1863" s="12">
        <v>9.9999999999999995E-7</v>
      </c>
      <c r="K1863" s="2">
        <v>383.7</v>
      </c>
      <c r="L1863" s="11"/>
      <c r="M1863" s="11">
        <f>($V$5/(Table414[[#This Row],[modified  Half Life]]*Table414[[#This Row],[Order of Magnatude]]))</f>
        <v>0</v>
      </c>
      <c r="N1863" s="11"/>
      <c r="O1863" s="11"/>
      <c r="P1863" s="11"/>
      <c r="Q1863" s="11"/>
      <c r="R1863" s="11"/>
    </row>
    <row r="1864" spans="1:18" x14ac:dyDescent="0.25">
      <c r="A1864" s="2">
        <v>68</v>
      </c>
      <c r="B1864" s="2">
        <v>97</v>
      </c>
      <c r="C1864" s="2">
        <v>165</v>
      </c>
      <c r="D1864" s="2" t="s">
        <v>2601</v>
      </c>
      <c r="E1864" s="2">
        <v>551.29999999999995</v>
      </c>
      <c r="F1864" s="2" t="s">
        <v>6071</v>
      </c>
      <c r="G1864" s="2"/>
      <c r="H1864" s="2">
        <v>0.25</v>
      </c>
      <c r="I1864" s="11">
        <v>3</v>
      </c>
      <c r="J1864" s="12">
        <v>9.9999999999999995E-7</v>
      </c>
      <c r="K1864" s="2">
        <v>473.7</v>
      </c>
      <c r="L1864" s="11"/>
      <c r="M1864" s="11">
        <f>($V$5/(Table414[[#This Row],[modified  Half Life]]*Table414[[#This Row],[Order of Magnatude]]))</f>
        <v>0</v>
      </c>
      <c r="N1864" s="11"/>
      <c r="O1864" s="11"/>
      <c r="P1864" s="11"/>
      <c r="Q1864" s="11"/>
      <c r="R1864" s="11"/>
    </row>
    <row r="1865" spans="1:18" x14ac:dyDescent="0.25">
      <c r="A1865" s="2">
        <v>68</v>
      </c>
      <c r="B1865" s="2">
        <v>97</v>
      </c>
      <c r="C1865" s="2">
        <v>165</v>
      </c>
      <c r="D1865" s="2" t="s">
        <v>2601</v>
      </c>
      <c r="E1865" s="2">
        <v>551.29999999999995</v>
      </c>
      <c r="F1865" s="2" t="s">
        <v>6071</v>
      </c>
      <c r="G1865" s="2"/>
      <c r="H1865" s="2">
        <v>0.37</v>
      </c>
      <c r="I1865" s="11">
        <v>4</v>
      </c>
      <c r="J1865" s="12">
        <v>9.9999999999999995E-7</v>
      </c>
      <c r="K1865" s="2">
        <v>317</v>
      </c>
      <c r="L1865" s="11" t="s">
        <v>6067</v>
      </c>
      <c r="M1865" s="11">
        <f>($V$5/(Table414[[#This Row],[modified  Half Life]]*Table414[[#This Row],[Order of Magnatude]]))</f>
        <v>0</v>
      </c>
      <c r="N1865" s="11"/>
      <c r="O1865" s="11"/>
      <c r="P1865" s="11"/>
      <c r="Q1865" s="11"/>
      <c r="R1865" s="11"/>
    </row>
    <row r="1866" spans="1:18" x14ac:dyDescent="0.25">
      <c r="A1866" s="2">
        <v>68</v>
      </c>
      <c r="B1866" s="2">
        <v>97</v>
      </c>
      <c r="C1866" s="2">
        <v>165</v>
      </c>
      <c r="D1866" s="2" t="s">
        <v>2601</v>
      </c>
      <c r="E1866" s="2">
        <v>551.29999999999995</v>
      </c>
      <c r="F1866" s="2" t="s">
        <v>6071</v>
      </c>
      <c r="G1866" s="2"/>
      <c r="H1866" s="2">
        <v>0.37</v>
      </c>
      <c r="I1866" s="11">
        <v>4</v>
      </c>
      <c r="J1866" s="12">
        <v>9.9999999999999995E-7</v>
      </c>
      <c r="K1866" s="2">
        <v>1050.5999999999999</v>
      </c>
      <c r="L1866" s="11" t="s">
        <v>6067</v>
      </c>
      <c r="M1866" s="11">
        <f>($V$5/(Table414[[#This Row],[modified  Half Life]]*Table414[[#This Row],[Order of Magnatude]]))</f>
        <v>0</v>
      </c>
      <c r="N1866" s="11"/>
      <c r="O1866" s="11"/>
      <c r="P1866" s="11"/>
      <c r="Q1866" s="11"/>
      <c r="R1866" s="11"/>
    </row>
    <row r="1867" spans="1:18" x14ac:dyDescent="0.25">
      <c r="A1867" s="2">
        <v>68</v>
      </c>
      <c r="B1867" s="2">
        <v>97</v>
      </c>
      <c r="C1867" s="2">
        <v>165</v>
      </c>
      <c r="D1867" s="2" t="s">
        <v>2601</v>
      </c>
      <c r="E1867" s="2">
        <v>551.29999999999995</v>
      </c>
      <c r="F1867" s="2" t="s">
        <v>6071</v>
      </c>
      <c r="G1867" s="2"/>
      <c r="H1867" s="2">
        <v>0.37</v>
      </c>
      <c r="I1867" s="11">
        <v>4</v>
      </c>
      <c r="J1867" s="12">
        <v>9.9999999999999995E-7</v>
      </c>
      <c r="K1867" s="2">
        <v>1144.5999999999999</v>
      </c>
      <c r="L1867" s="11" t="s">
        <v>6067</v>
      </c>
      <c r="M1867" s="11">
        <f>($V$5/(Table414[[#This Row],[modified  Half Life]]*Table414[[#This Row],[Order of Magnatude]]))</f>
        <v>0</v>
      </c>
      <c r="N1867" s="11"/>
      <c r="O1867" s="11"/>
      <c r="P1867" s="11"/>
      <c r="Q1867" s="11"/>
      <c r="R1867" s="11"/>
    </row>
    <row r="1868" spans="1:18" x14ac:dyDescent="0.25">
      <c r="A1868" s="2">
        <v>68</v>
      </c>
      <c r="B1868" s="2">
        <v>104</v>
      </c>
      <c r="C1868" s="2">
        <v>172</v>
      </c>
      <c r="D1868" s="2" t="s">
        <v>2601</v>
      </c>
      <c r="E1868" s="2">
        <v>1500.9</v>
      </c>
      <c r="F1868" s="2" t="s">
        <v>6065</v>
      </c>
      <c r="G1868" s="2"/>
      <c r="H1868" s="2">
        <v>0.56999999999999995</v>
      </c>
      <c r="I1868" s="11">
        <v>6</v>
      </c>
      <c r="J1868" s="12">
        <v>9.9999999999999995E-7</v>
      </c>
      <c r="K1868" s="2">
        <v>133.6</v>
      </c>
      <c r="L1868" s="11" t="s">
        <v>6068</v>
      </c>
      <c r="M1868" s="11">
        <f>($V$5/(Table414[[#This Row],[modified  Half Life]]*Table414[[#This Row],[Order of Magnatude]]))</f>
        <v>0</v>
      </c>
      <c r="N1868" s="11"/>
      <c r="O1868" s="11"/>
      <c r="P1868" s="11"/>
      <c r="Q1868" s="11"/>
      <c r="R1868" s="11"/>
    </row>
    <row r="1869" spans="1:18" x14ac:dyDescent="0.25">
      <c r="A1869" s="2">
        <v>68</v>
      </c>
      <c r="B1869" s="2">
        <v>104</v>
      </c>
      <c r="C1869" s="2">
        <v>172</v>
      </c>
      <c r="D1869" s="2" t="s">
        <v>2601</v>
      </c>
      <c r="E1869" s="2">
        <v>1500.9</v>
      </c>
      <c r="F1869" s="2" t="s">
        <v>6065</v>
      </c>
      <c r="G1869" s="2"/>
      <c r="H1869" s="2">
        <v>0.56999999999999995</v>
      </c>
      <c r="I1869" s="11">
        <v>6</v>
      </c>
      <c r="J1869" s="12">
        <v>9.9999999999999995E-7</v>
      </c>
      <c r="K1869" s="2">
        <v>249.6</v>
      </c>
      <c r="L1869" s="11" t="s">
        <v>6068</v>
      </c>
      <c r="M1869" s="11">
        <f>($V$5/(Table414[[#This Row],[modified  Half Life]]*Table414[[#This Row],[Order of Magnatude]]))</f>
        <v>0</v>
      </c>
      <c r="N1869" s="11"/>
      <c r="O1869" s="11"/>
      <c r="P1869" s="11"/>
      <c r="Q1869" s="11"/>
      <c r="R1869" s="11"/>
    </row>
    <row r="1870" spans="1:18" x14ac:dyDescent="0.25">
      <c r="A1870" s="2">
        <v>68</v>
      </c>
      <c r="B1870" s="2">
        <v>104</v>
      </c>
      <c r="C1870" s="2">
        <v>172</v>
      </c>
      <c r="D1870" s="2" t="s">
        <v>2601</v>
      </c>
      <c r="E1870" s="2">
        <v>1500.9</v>
      </c>
      <c r="F1870" s="2" t="s">
        <v>6065</v>
      </c>
      <c r="G1870" s="2"/>
      <c r="H1870" s="2">
        <v>0.56999999999999995</v>
      </c>
      <c r="I1870" s="11">
        <v>6</v>
      </c>
      <c r="J1870" s="12">
        <v>9.9999999999999995E-7</v>
      </c>
      <c r="K1870" s="2">
        <v>369.7</v>
      </c>
      <c r="L1870" s="11" t="s">
        <v>6068</v>
      </c>
      <c r="M1870" s="11">
        <f>($V$5/(Table414[[#This Row],[modified  Half Life]]*Table414[[#This Row],[Order of Magnatude]]))</f>
        <v>0</v>
      </c>
      <c r="N1870" s="11"/>
      <c r="O1870" s="11"/>
      <c r="P1870" s="11"/>
      <c r="Q1870" s="11"/>
      <c r="R1870" s="11"/>
    </row>
    <row r="1871" spans="1:18" x14ac:dyDescent="0.25">
      <c r="A1871" s="2">
        <v>68</v>
      </c>
      <c r="B1871" s="2">
        <v>104</v>
      </c>
      <c r="C1871" s="2">
        <v>172</v>
      </c>
      <c r="D1871" s="2" t="s">
        <v>2601</v>
      </c>
      <c r="E1871" s="2">
        <v>1500.9</v>
      </c>
      <c r="F1871" s="2" t="s">
        <v>6065</v>
      </c>
      <c r="G1871" s="2"/>
      <c r="H1871" s="2">
        <v>0.56999999999999995</v>
      </c>
      <c r="I1871" s="11">
        <v>6</v>
      </c>
      <c r="J1871" s="12">
        <v>9.9999999999999995E-7</v>
      </c>
      <c r="K1871" s="2">
        <v>970.5</v>
      </c>
      <c r="L1871" s="11" t="s">
        <v>6068</v>
      </c>
      <c r="M1871" s="11">
        <f>($V$5/(Table414[[#This Row],[modified  Half Life]]*Table414[[#This Row],[Order of Magnatude]]))</f>
        <v>0</v>
      </c>
      <c r="N1871" s="11"/>
      <c r="O1871" s="11"/>
      <c r="P1871" s="11"/>
      <c r="Q1871" s="11"/>
      <c r="R1871" s="11"/>
    </row>
    <row r="1872" spans="1:18" x14ac:dyDescent="0.25">
      <c r="A1872" s="2">
        <v>63</v>
      </c>
      <c r="B1872" s="2">
        <v>76</v>
      </c>
      <c r="C1872" s="2">
        <v>139</v>
      </c>
      <c r="D1872" s="2" t="s">
        <v>2336</v>
      </c>
      <c r="E1872" s="2">
        <v>148.30000000000001</v>
      </c>
      <c r="F1872" s="2" t="s">
        <v>6065</v>
      </c>
      <c r="G1872" s="2"/>
      <c r="H1872" s="2">
        <v>10</v>
      </c>
      <c r="I1872" s="10">
        <v>2</v>
      </c>
      <c r="J1872" s="13">
        <v>9.9999999999999995E-7</v>
      </c>
      <c r="K1872" s="2">
        <v>26.7</v>
      </c>
      <c r="L1872" s="10">
        <v>2</v>
      </c>
      <c r="M1872" s="10">
        <f>($V$5/(Table414[[#This Row],[modified  Half Life]]*Table414[[#This Row],[Order of Magnatude]]))</f>
        <v>0</v>
      </c>
      <c r="N1872" s="10"/>
      <c r="O1872" s="10"/>
      <c r="P1872" s="10"/>
      <c r="Q1872" s="10"/>
      <c r="R1872" s="10"/>
    </row>
    <row r="1873" spans="1:18" x14ac:dyDescent="0.25">
      <c r="A1873" s="19">
        <v>63</v>
      </c>
      <c r="B1873" s="19">
        <v>80</v>
      </c>
      <c r="C1873" s="19">
        <v>143</v>
      </c>
      <c r="D1873" s="19" t="s">
        <v>2336</v>
      </c>
      <c r="E1873" s="2">
        <v>389.51</v>
      </c>
      <c r="F1873" s="2" t="s">
        <v>6066</v>
      </c>
      <c r="G1873" s="19"/>
      <c r="H1873" s="19">
        <v>50</v>
      </c>
      <c r="I1873" s="11">
        <v>5</v>
      </c>
      <c r="J1873" s="12">
        <v>9.9999999999999995E-7</v>
      </c>
      <c r="K1873" s="19">
        <v>117.57</v>
      </c>
      <c r="L1873" s="11">
        <v>5</v>
      </c>
      <c r="M1873" s="11">
        <f>($V$5/(Table414[[#This Row],[modified  Half Life]]*Table414[[#This Row],[Order of Magnatude]]))</f>
        <v>0</v>
      </c>
      <c r="N1873" s="11"/>
      <c r="O1873" s="11"/>
      <c r="P1873" s="11"/>
      <c r="Q1873" s="11"/>
      <c r="R1873" s="11"/>
    </row>
    <row r="1874" spans="1:18" x14ac:dyDescent="0.25">
      <c r="A1874" s="19">
        <v>63</v>
      </c>
      <c r="B1874" s="19">
        <v>80</v>
      </c>
      <c r="C1874" s="19">
        <v>143</v>
      </c>
      <c r="D1874" s="19" t="s">
        <v>2336</v>
      </c>
      <c r="E1874" s="2">
        <v>389.51</v>
      </c>
      <c r="F1874" s="2" t="s">
        <v>6066</v>
      </c>
      <c r="G1874" s="19"/>
      <c r="H1874" s="19">
        <v>50</v>
      </c>
      <c r="I1874" s="11">
        <v>5</v>
      </c>
      <c r="J1874" s="12">
        <v>9.9999999999999995E-7</v>
      </c>
      <c r="K1874" s="19">
        <v>389.47</v>
      </c>
      <c r="L1874" s="11">
        <v>5</v>
      </c>
      <c r="M1874" s="11">
        <f>($V$5/(Table414[[#This Row],[modified  Half Life]]*Table414[[#This Row],[Order of Magnatude]]))</f>
        <v>0</v>
      </c>
      <c r="N1874" s="11"/>
      <c r="O1874" s="11"/>
      <c r="P1874" s="11"/>
      <c r="Q1874" s="11"/>
      <c r="R1874" s="11"/>
    </row>
    <row r="1875" spans="1:18" x14ac:dyDescent="0.25">
      <c r="A1875" s="2">
        <v>63</v>
      </c>
      <c r="B1875" s="2">
        <v>81</v>
      </c>
      <c r="C1875" s="2">
        <v>144</v>
      </c>
      <c r="D1875" s="2" t="s">
        <v>2336</v>
      </c>
      <c r="E1875" s="2">
        <v>1127.5999999999999</v>
      </c>
      <c r="F1875" s="2" t="s">
        <v>6071</v>
      </c>
      <c r="G1875" s="2"/>
      <c r="H1875" s="2">
        <v>1</v>
      </c>
      <c r="I1875" s="10">
        <v>1</v>
      </c>
      <c r="J1875" s="13">
        <v>9.9999999999999995E-7</v>
      </c>
      <c r="K1875" s="2">
        <v>7.5</v>
      </c>
      <c r="L1875" s="10"/>
      <c r="M1875" s="10">
        <f>($V$5/(Table414[[#This Row],[modified  Half Life]]*Table414[[#This Row],[Order of Magnatude]]))</f>
        <v>0</v>
      </c>
      <c r="N1875" s="10"/>
      <c r="O1875" s="10"/>
      <c r="P1875" s="10"/>
      <c r="Q1875" s="10"/>
      <c r="R1875" s="10"/>
    </row>
    <row r="1876" spans="1:18" x14ac:dyDescent="0.25">
      <c r="A1876" s="19">
        <v>63</v>
      </c>
      <c r="B1876" s="19">
        <v>81</v>
      </c>
      <c r="C1876" s="19">
        <v>144</v>
      </c>
      <c r="D1876" s="19" t="s">
        <v>2336</v>
      </c>
      <c r="E1876" s="2">
        <v>926</v>
      </c>
      <c r="F1876" s="2" t="s">
        <v>6066</v>
      </c>
      <c r="G1876" s="19"/>
      <c r="H1876" s="19">
        <v>1</v>
      </c>
      <c r="I1876" s="11">
        <v>1</v>
      </c>
      <c r="J1876" s="12">
        <v>9.9999999999999995E-7</v>
      </c>
      <c r="K1876" s="19">
        <v>201.6</v>
      </c>
      <c r="L1876" s="11">
        <v>5</v>
      </c>
      <c r="M1876" s="11">
        <f>($V$5/(Table414[[#This Row],[modified  Half Life]]*Table414[[#This Row],[Order of Magnatude]]))</f>
        <v>0</v>
      </c>
      <c r="N1876" s="11"/>
      <c r="O1876" s="11"/>
      <c r="P1876" s="11"/>
      <c r="Q1876" s="11"/>
      <c r="R1876" s="11"/>
    </row>
    <row r="1877" spans="1:18" x14ac:dyDescent="0.25">
      <c r="A1877" s="19">
        <v>63</v>
      </c>
      <c r="B1877" s="19">
        <v>83</v>
      </c>
      <c r="C1877" s="19">
        <v>146</v>
      </c>
      <c r="D1877" s="19" t="s">
        <v>2336</v>
      </c>
      <c r="E1877" s="2">
        <v>666.33</v>
      </c>
      <c r="F1877" s="2" t="s">
        <v>6078</v>
      </c>
      <c r="G1877" s="19"/>
      <c r="H1877" s="19">
        <v>235</v>
      </c>
      <c r="I1877" s="11">
        <v>3</v>
      </c>
      <c r="J1877" s="12">
        <v>9.9999999999999995E-7</v>
      </c>
      <c r="K1877" s="19">
        <v>18.8</v>
      </c>
      <c r="L1877" s="11"/>
      <c r="M1877" s="11">
        <f>($V$5/(Table414[[#This Row],[modified  Half Life]]*Table414[[#This Row],[Order of Magnatude]]))</f>
        <v>0</v>
      </c>
      <c r="N1877" s="11"/>
      <c r="O1877" s="11"/>
      <c r="P1877" s="11"/>
      <c r="Q1877" s="11"/>
      <c r="R1877" s="11"/>
    </row>
    <row r="1878" spans="1:18" x14ac:dyDescent="0.25">
      <c r="A1878" s="19">
        <v>63</v>
      </c>
      <c r="B1878" s="19">
        <v>83</v>
      </c>
      <c r="C1878" s="19">
        <v>146</v>
      </c>
      <c r="D1878" s="19" t="s">
        <v>2336</v>
      </c>
      <c r="E1878" s="2">
        <v>666.33</v>
      </c>
      <c r="F1878" s="2" t="s">
        <v>6078</v>
      </c>
      <c r="G1878" s="19"/>
      <c r="H1878" s="19">
        <v>235</v>
      </c>
      <c r="I1878" s="11">
        <v>3</v>
      </c>
      <c r="J1878" s="12">
        <v>9.9999999999999995E-7</v>
      </c>
      <c r="K1878" s="19">
        <v>293.72000000000003</v>
      </c>
      <c r="L1878" s="11">
        <v>9</v>
      </c>
      <c r="M1878" s="11">
        <f>($V$5/(Table414[[#This Row],[modified  Half Life]]*Table414[[#This Row],[Order of Magnatude]]))</f>
        <v>0</v>
      </c>
      <c r="N1878" s="11"/>
      <c r="O1878" s="11"/>
      <c r="P1878" s="11"/>
      <c r="Q1878" s="11"/>
      <c r="R1878" s="11"/>
    </row>
    <row r="1879" spans="1:18" x14ac:dyDescent="0.25">
      <c r="A1879" s="2">
        <v>63</v>
      </c>
      <c r="B1879" s="2">
        <v>83</v>
      </c>
      <c r="C1879" s="2">
        <v>146</v>
      </c>
      <c r="D1879" s="2" t="s">
        <v>2336</v>
      </c>
      <c r="E1879" s="2">
        <v>8649.9</v>
      </c>
      <c r="F1879" s="2" t="s">
        <v>6070</v>
      </c>
      <c r="G1879" s="2"/>
      <c r="H1879" s="2">
        <v>235</v>
      </c>
      <c r="I1879" s="10">
        <v>3</v>
      </c>
      <c r="J1879" s="13">
        <v>9.9999999999999995E-7</v>
      </c>
      <c r="K1879" s="2">
        <v>377</v>
      </c>
      <c r="L1879" s="10">
        <v>9</v>
      </c>
      <c r="M1879" s="10">
        <f>($V$5/(Table414[[#This Row],[modified  Half Life]]*Table414[[#This Row],[Order of Magnatude]]))</f>
        <v>0</v>
      </c>
      <c r="N1879" s="10"/>
      <c r="O1879" s="10"/>
      <c r="P1879" s="10"/>
      <c r="Q1879" s="10"/>
      <c r="R1879" s="10"/>
    </row>
    <row r="1880" spans="1:18" x14ac:dyDescent="0.25">
      <c r="A1880" s="2">
        <v>63</v>
      </c>
      <c r="B1880" s="2">
        <v>84</v>
      </c>
      <c r="C1880" s="2">
        <v>147</v>
      </c>
      <c r="D1880" s="2" t="s">
        <v>2336</v>
      </c>
      <c r="E1880" s="2">
        <v>625.27</v>
      </c>
      <c r="F1880" s="2" t="s">
        <v>6072</v>
      </c>
      <c r="G1880" s="2"/>
      <c r="H1880" s="2">
        <v>0.76500000000000001</v>
      </c>
      <c r="I1880" s="10">
        <v>15</v>
      </c>
      <c r="J1880" s="13">
        <v>9.9999999999999995E-7</v>
      </c>
      <c r="K1880" s="2">
        <v>396</v>
      </c>
      <c r="L1880" s="10">
        <v>10</v>
      </c>
      <c r="M1880" s="10">
        <f>($V$5/(Table414[[#This Row],[modified  Half Life]]*Table414[[#This Row],[Order of Magnatude]]))</f>
        <v>0</v>
      </c>
      <c r="N1880" s="10"/>
      <c r="O1880" s="10"/>
      <c r="P1880" s="10"/>
      <c r="Q1880" s="10"/>
      <c r="R1880" s="10"/>
    </row>
    <row r="1881" spans="1:18" x14ac:dyDescent="0.25">
      <c r="A1881" s="19">
        <v>63</v>
      </c>
      <c r="B1881" s="19">
        <v>84</v>
      </c>
      <c r="C1881" s="19">
        <v>147</v>
      </c>
      <c r="D1881" s="19" t="s">
        <v>2336</v>
      </c>
      <c r="E1881" s="2">
        <v>625.27</v>
      </c>
      <c r="F1881" s="2" t="s">
        <v>6072</v>
      </c>
      <c r="G1881" s="19"/>
      <c r="H1881" s="19">
        <v>0.76500000000000001</v>
      </c>
      <c r="I1881" s="11">
        <v>15</v>
      </c>
      <c r="J1881" s="12">
        <v>9.9999999999999995E-7</v>
      </c>
      <c r="K1881" s="19">
        <v>625.17999999999995</v>
      </c>
      <c r="L1881" s="11">
        <v>10</v>
      </c>
      <c r="M1881" s="11">
        <f>($V$5/(Table414[[#This Row],[modified  Half Life]]*Table414[[#This Row],[Order of Magnatude]]))</f>
        <v>0</v>
      </c>
      <c r="N1881" s="11"/>
      <c r="O1881" s="11"/>
      <c r="P1881" s="11"/>
      <c r="Q1881" s="11"/>
      <c r="R1881" s="11"/>
    </row>
    <row r="1882" spans="1:18" x14ac:dyDescent="0.25">
      <c r="A1882" s="2">
        <v>63</v>
      </c>
      <c r="B1882" s="2">
        <v>86</v>
      </c>
      <c r="C1882" s="2">
        <v>149</v>
      </c>
      <c r="D1882" s="2" t="s">
        <v>2336</v>
      </c>
      <c r="E1882" s="2">
        <v>496.38600000000002</v>
      </c>
      <c r="F1882" s="2" t="s">
        <v>6068</v>
      </c>
      <c r="G1882" s="2"/>
      <c r="H1882" s="2">
        <v>2.4500000000000002</v>
      </c>
      <c r="I1882" s="10">
        <v>5</v>
      </c>
      <c r="J1882" s="13">
        <v>9.9999999999999995E-7</v>
      </c>
      <c r="K1882" s="2">
        <v>346.65100000000001</v>
      </c>
      <c r="L1882" s="10">
        <v>3</v>
      </c>
      <c r="M1882" s="10">
        <f>($V$5/(Table414[[#This Row],[modified  Half Life]]*Table414[[#This Row],[Order of Magnatude]]))</f>
        <v>0</v>
      </c>
      <c r="N1882" s="10"/>
      <c r="O1882" s="10"/>
      <c r="P1882" s="10"/>
      <c r="Q1882" s="10"/>
      <c r="R1882" s="10"/>
    </row>
    <row r="1883" spans="1:18" x14ac:dyDescent="0.25">
      <c r="A1883" s="2">
        <v>63</v>
      </c>
      <c r="B1883" s="2">
        <v>86</v>
      </c>
      <c r="C1883" s="2">
        <v>149</v>
      </c>
      <c r="D1883" s="2" t="s">
        <v>2336</v>
      </c>
      <c r="E1883" s="2">
        <v>496.38600000000002</v>
      </c>
      <c r="F1883" s="2" t="s">
        <v>6068</v>
      </c>
      <c r="G1883" s="2"/>
      <c r="H1883" s="2">
        <v>2.4500000000000002</v>
      </c>
      <c r="I1883" s="10">
        <v>5</v>
      </c>
      <c r="J1883" s="13">
        <v>9.9999999999999995E-7</v>
      </c>
      <c r="K1883" s="2">
        <v>496.38299999999998</v>
      </c>
      <c r="L1883" s="10">
        <v>2</v>
      </c>
      <c r="M1883" s="10">
        <f>($V$5/(Table414[[#This Row],[modified  Half Life]]*Table414[[#This Row],[Order of Magnatude]]))</f>
        <v>0</v>
      </c>
      <c r="N1883" s="10"/>
      <c r="O1883" s="10"/>
      <c r="P1883" s="10"/>
      <c r="Q1883" s="10"/>
      <c r="R1883" s="10"/>
    </row>
    <row r="1884" spans="1:18" x14ac:dyDescent="0.25">
      <c r="A1884" s="19">
        <v>63</v>
      </c>
      <c r="B1884" s="19">
        <v>88</v>
      </c>
      <c r="C1884" s="19">
        <v>151</v>
      </c>
      <c r="D1884" s="19" t="s">
        <v>2336</v>
      </c>
      <c r="E1884" s="2">
        <v>196.245</v>
      </c>
      <c r="F1884" s="2" t="s">
        <v>6069</v>
      </c>
      <c r="G1884" s="19"/>
      <c r="H1884" s="19">
        <v>58.9</v>
      </c>
      <c r="I1884" s="11">
        <v>5</v>
      </c>
      <c r="J1884" s="12">
        <v>9.9999999999999995E-7</v>
      </c>
      <c r="K1884" s="19">
        <v>196</v>
      </c>
      <c r="L1884" s="11"/>
      <c r="M1884" s="11">
        <f>($V$5/(Table414[[#This Row],[modified  Half Life]]*Table414[[#This Row],[Order of Magnatude]]))</f>
        <v>0</v>
      </c>
      <c r="N1884" s="11"/>
      <c r="O1884" s="11"/>
      <c r="P1884" s="11"/>
      <c r="Q1884" s="11"/>
      <c r="R1884" s="11"/>
    </row>
    <row r="1885" spans="1:18" x14ac:dyDescent="0.25">
      <c r="A1885" s="2">
        <v>63</v>
      </c>
      <c r="B1885" s="2">
        <v>88</v>
      </c>
      <c r="C1885" s="2">
        <v>151</v>
      </c>
      <c r="D1885" s="2" t="s">
        <v>2336</v>
      </c>
      <c r="E1885" s="2">
        <v>196.245</v>
      </c>
      <c r="F1885" s="2" t="s">
        <v>6069</v>
      </c>
      <c r="G1885" s="2"/>
      <c r="H1885" s="2">
        <v>58.9</v>
      </c>
      <c r="I1885" s="10">
        <v>5</v>
      </c>
      <c r="J1885" s="13">
        <v>9.9999999999999995E-7</v>
      </c>
      <c r="K1885" s="2">
        <v>174.7</v>
      </c>
      <c r="L1885" s="10">
        <v>1</v>
      </c>
      <c r="M1885" s="10">
        <f>($V$5/(Table414[[#This Row],[modified  Half Life]]*Table414[[#This Row],[Order of Magnatude]]))</f>
        <v>0</v>
      </c>
      <c r="N1885" s="10"/>
      <c r="O1885" s="10"/>
      <c r="P1885" s="10"/>
      <c r="Q1885" s="10"/>
      <c r="R1885" s="10"/>
    </row>
    <row r="1886" spans="1:18" x14ac:dyDescent="0.25">
      <c r="A1886" s="2">
        <v>63</v>
      </c>
      <c r="B1886" s="2">
        <v>89</v>
      </c>
      <c r="C1886" s="2">
        <v>152</v>
      </c>
      <c r="D1886" s="2" t="s">
        <v>2336</v>
      </c>
      <c r="E1886" s="2">
        <v>65.296899999999994</v>
      </c>
      <c r="F1886" s="2" t="s">
        <v>6066</v>
      </c>
      <c r="G1886" s="2"/>
      <c r="H1886" s="2">
        <v>0.94</v>
      </c>
      <c r="I1886" s="10">
        <v>8</v>
      </c>
      <c r="J1886" s="13">
        <v>9.9999999999999995E-7</v>
      </c>
      <c r="K1886" s="2">
        <v>19.695</v>
      </c>
      <c r="L1886" s="10">
        <v>7</v>
      </c>
      <c r="M1886" s="10">
        <f>($V$5/(Table414[[#This Row],[modified  Half Life]]*Table414[[#This Row],[Order of Magnatude]]))</f>
        <v>0</v>
      </c>
      <c r="N1886" s="10"/>
      <c r="O1886" s="10"/>
      <c r="P1886" s="10"/>
      <c r="Q1886" s="10"/>
      <c r="R1886" s="10"/>
    </row>
    <row r="1887" spans="1:18" x14ac:dyDescent="0.25">
      <c r="A1887" s="19">
        <v>63</v>
      </c>
      <c r="B1887" s="19">
        <v>89</v>
      </c>
      <c r="C1887" s="19">
        <v>152</v>
      </c>
      <c r="D1887" s="19" t="s">
        <v>2336</v>
      </c>
      <c r="E1887" s="2">
        <v>78.233099999999993</v>
      </c>
      <c r="F1887" s="2" t="s">
        <v>6066</v>
      </c>
      <c r="G1887" s="19"/>
      <c r="H1887" s="19">
        <v>0.94</v>
      </c>
      <c r="I1887" s="11">
        <v>8</v>
      </c>
      <c r="J1887" s="12">
        <v>9.9999999999999995E-7</v>
      </c>
      <c r="K1887" s="19">
        <v>65.296499999999995</v>
      </c>
      <c r="L1887" s="11">
        <v>5</v>
      </c>
      <c r="M1887" s="11">
        <f>($V$5/(Table414[[#This Row],[modified  Half Life]]*Table414[[#This Row],[Order of Magnatude]]))</f>
        <v>0</v>
      </c>
      <c r="N1887" s="11"/>
      <c r="O1887" s="11"/>
      <c r="P1887" s="11"/>
      <c r="Q1887" s="11"/>
      <c r="R1887" s="11"/>
    </row>
    <row r="1888" spans="1:18" x14ac:dyDescent="0.25">
      <c r="A1888" s="2">
        <v>63</v>
      </c>
      <c r="B1888" s="2">
        <v>91</v>
      </c>
      <c r="C1888" s="2">
        <v>154</v>
      </c>
      <c r="D1888" s="2" t="s">
        <v>2336</v>
      </c>
      <c r="E1888" s="2">
        <v>82.82</v>
      </c>
      <c r="F1888" s="2" t="s">
        <v>6071</v>
      </c>
      <c r="G1888" s="2"/>
      <c r="H1888" s="2">
        <v>2.2000000000000002</v>
      </c>
      <c r="I1888" s="10">
        <v>1</v>
      </c>
      <c r="J1888" s="13">
        <v>9.9999999999999995E-7</v>
      </c>
      <c r="K1888" s="2">
        <v>68.171099999999996</v>
      </c>
      <c r="L1888" s="10">
        <v>5</v>
      </c>
      <c r="M1888" s="10">
        <f>($V$5/(Table414[[#This Row],[modified  Half Life]]*Table414[[#This Row],[Order of Magnatude]]))</f>
        <v>0</v>
      </c>
      <c r="N1888" s="10"/>
      <c r="O1888" s="10"/>
      <c r="P1888" s="10"/>
      <c r="Q1888" s="10"/>
      <c r="R1888" s="10"/>
    </row>
    <row r="1889" spans="1:18" x14ac:dyDescent="0.25">
      <c r="A1889" s="19">
        <v>26</v>
      </c>
      <c r="B1889" s="19">
        <v>41</v>
      </c>
      <c r="C1889" s="19">
        <v>67</v>
      </c>
      <c r="D1889" s="48" t="s">
        <v>11</v>
      </c>
      <c r="E1889" s="1">
        <v>388</v>
      </c>
      <c r="G1889" s="48"/>
      <c r="H1889" s="19">
        <v>64</v>
      </c>
      <c r="I1889" s="11">
        <v>14</v>
      </c>
      <c r="J1889" s="12">
        <v>9.9999999999999995E-7</v>
      </c>
      <c r="K1889" s="27">
        <v>388</v>
      </c>
      <c r="L1889" s="11">
        <v>1</v>
      </c>
      <c r="M1889" s="11">
        <f>($V$5/(Table414[[#This Row],[modified  Half Life]]*Table414[[#This Row],[Order of Magnatude]]))</f>
        <v>0</v>
      </c>
      <c r="N1889" s="11"/>
      <c r="O1889" s="11"/>
      <c r="P1889" s="11"/>
      <c r="Q1889" s="11"/>
      <c r="R1889" s="12"/>
    </row>
    <row r="1890" spans="1:18" x14ac:dyDescent="0.25">
      <c r="A1890" s="2">
        <v>100</v>
      </c>
      <c r="B1890" s="2">
        <v>151</v>
      </c>
      <c r="C1890" s="2">
        <v>251</v>
      </c>
      <c r="D1890" s="2" t="s">
        <v>6028</v>
      </c>
      <c r="E1890" s="2">
        <v>200</v>
      </c>
      <c r="F1890" s="2" t="s">
        <v>6067</v>
      </c>
      <c r="G1890" s="2"/>
      <c r="H1890" s="2">
        <v>23</v>
      </c>
      <c r="I1890" s="11">
        <v>11</v>
      </c>
      <c r="J1890" s="12">
        <v>9.9999999999999995E-7</v>
      </c>
      <c r="K1890" s="2">
        <v>200</v>
      </c>
      <c r="L1890" s="11" t="s">
        <v>6067</v>
      </c>
      <c r="M1890" s="11">
        <f>($V$5/(Table414[[#This Row],[modified  Half Life]]*Table414[[#This Row],[Order of Magnatude]]))</f>
        <v>0</v>
      </c>
      <c r="N1890" s="11"/>
      <c r="O1890" s="11"/>
      <c r="P1890" s="11"/>
      <c r="Q1890" s="11"/>
      <c r="R1890" s="11"/>
    </row>
    <row r="1891" spans="1:18" x14ac:dyDescent="0.25">
      <c r="A1891" s="2">
        <v>100</v>
      </c>
      <c r="B1891" s="2">
        <v>153</v>
      </c>
      <c r="C1891" s="2">
        <v>253</v>
      </c>
      <c r="D1891" s="2" t="s">
        <v>6028</v>
      </c>
      <c r="E1891" s="2" t="s">
        <v>6036</v>
      </c>
      <c r="F1891" s="2"/>
      <c r="G1891" s="2"/>
      <c r="H1891" s="2">
        <v>0.56000000000000005</v>
      </c>
      <c r="I1891" s="11">
        <v>6</v>
      </c>
      <c r="J1891" s="12">
        <v>9.9999999999999995E-7</v>
      </c>
      <c r="K1891" s="2">
        <v>76.8</v>
      </c>
      <c r="L1891" s="11"/>
      <c r="M1891" s="11">
        <f>($V$5/(Table414[[#This Row],[modified  Half Life]]*Table414[[#This Row],[Order of Magnatude]]))</f>
        <v>0</v>
      </c>
      <c r="N1891" s="11"/>
      <c r="O1891" s="11"/>
      <c r="P1891" s="11"/>
      <c r="Q1891" s="11"/>
      <c r="R1891" s="11"/>
    </row>
    <row r="1892" spans="1:18" x14ac:dyDescent="0.25">
      <c r="A1892" s="2">
        <v>100</v>
      </c>
      <c r="B1892" s="2">
        <v>153</v>
      </c>
      <c r="C1892" s="2">
        <v>253</v>
      </c>
      <c r="D1892" s="2" t="s">
        <v>6028</v>
      </c>
      <c r="E1892" s="2" t="s">
        <v>6036</v>
      </c>
      <c r="F1892" s="2"/>
      <c r="G1892" s="2"/>
      <c r="H1892" s="2">
        <v>0.56000000000000005</v>
      </c>
      <c r="I1892" s="11">
        <v>6</v>
      </c>
      <c r="J1892" s="12">
        <v>9.9999999999999995E-7</v>
      </c>
      <c r="K1892" s="2">
        <v>150.5</v>
      </c>
      <c r="L1892" s="11" t="s">
        <v>6072</v>
      </c>
      <c r="M1892" s="11">
        <f>($V$5/(Table414[[#This Row],[modified  Half Life]]*Table414[[#This Row],[Order of Magnatude]]))</f>
        <v>0</v>
      </c>
      <c r="N1892" s="11"/>
      <c r="O1892" s="11"/>
      <c r="P1892" s="11"/>
      <c r="Q1892" s="11"/>
      <c r="R1892" s="11"/>
    </row>
    <row r="1893" spans="1:18" x14ac:dyDescent="0.25">
      <c r="A1893" s="2">
        <v>87</v>
      </c>
      <c r="B1893" s="2">
        <v>116</v>
      </c>
      <c r="C1893" s="2">
        <v>203</v>
      </c>
      <c r="D1893" s="2" t="s">
        <v>5079</v>
      </c>
      <c r="E1893" s="2">
        <v>426</v>
      </c>
      <c r="F1893" s="2" t="s">
        <v>6067</v>
      </c>
      <c r="G1893" s="2"/>
      <c r="H1893" s="2">
        <v>0.37</v>
      </c>
      <c r="I1893" s="11">
        <v>5</v>
      </c>
      <c r="J1893" s="12">
        <v>9.9999999999999995E-7</v>
      </c>
      <c r="K1893" s="2">
        <v>426</v>
      </c>
      <c r="L1893" s="11" t="s">
        <v>6067</v>
      </c>
      <c r="M1893" s="11">
        <f>($V$5/(Table414[[#This Row],[modified  Half Life]]*Table414[[#This Row],[Order of Magnatude]]))</f>
        <v>0</v>
      </c>
      <c r="N1893" s="11"/>
      <c r="O1893" s="11"/>
      <c r="P1893" s="11"/>
      <c r="Q1893" s="11"/>
      <c r="R1893" s="11"/>
    </row>
    <row r="1894" spans="1:18" x14ac:dyDescent="0.25">
      <c r="A1894" s="2">
        <v>87</v>
      </c>
      <c r="B1894" s="2">
        <v>125</v>
      </c>
      <c r="C1894" s="2">
        <v>212</v>
      </c>
      <c r="D1894" s="2" t="s">
        <v>5079</v>
      </c>
      <c r="E1894" s="2">
        <v>1551.4</v>
      </c>
      <c r="F1894" s="2" t="s">
        <v>6065</v>
      </c>
      <c r="G1894" s="2"/>
      <c r="H1894" s="2">
        <v>31.9</v>
      </c>
      <c r="I1894" s="11">
        <v>7</v>
      </c>
      <c r="J1894" s="12">
        <v>9.9999999999999995E-7</v>
      </c>
      <c r="K1894" s="2">
        <v>162</v>
      </c>
      <c r="L1894" s="11" t="s">
        <v>6067</v>
      </c>
      <c r="M1894" s="11">
        <f>($V$5/(Table414[[#This Row],[modified  Half Life]]*Table414[[#This Row],[Order of Magnatude]]))</f>
        <v>0</v>
      </c>
      <c r="N1894" s="11"/>
      <c r="O1894" s="11"/>
      <c r="P1894" s="11"/>
      <c r="Q1894" s="11"/>
      <c r="R1894" s="11"/>
    </row>
    <row r="1895" spans="1:18" x14ac:dyDescent="0.25">
      <c r="A1895" s="2">
        <v>87</v>
      </c>
      <c r="B1895" s="2">
        <v>125</v>
      </c>
      <c r="C1895" s="2">
        <v>212</v>
      </c>
      <c r="D1895" s="2" t="s">
        <v>5079</v>
      </c>
      <c r="E1895" s="2">
        <v>8533.4</v>
      </c>
      <c r="F1895" s="2" t="s">
        <v>6078</v>
      </c>
      <c r="G1895" s="2"/>
      <c r="H1895" s="2">
        <v>23.6</v>
      </c>
      <c r="I1895" s="11">
        <v>21</v>
      </c>
      <c r="J1895" s="12">
        <v>9.9999999999999995E-7</v>
      </c>
      <c r="K1895" s="2">
        <v>126</v>
      </c>
      <c r="L1895" s="11"/>
      <c r="M1895" s="11">
        <f>($V$5/(Table414[[#This Row],[modified  Half Life]]*Table414[[#This Row],[Order of Magnatude]]))</f>
        <v>0</v>
      </c>
      <c r="N1895" s="11"/>
      <c r="O1895" s="11"/>
      <c r="P1895" s="11"/>
      <c r="Q1895" s="11"/>
      <c r="R1895" s="11"/>
    </row>
    <row r="1896" spans="1:18" x14ac:dyDescent="0.25">
      <c r="A1896" s="2">
        <v>87</v>
      </c>
      <c r="B1896" s="2">
        <v>125</v>
      </c>
      <c r="C1896" s="2">
        <v>212</v>
      </c>
      <c r="D1896" s="2" t="s">
        <v>5079</v>
      </c>
      <c r="E1896" s="2">
        <v>8533.4</v>
      </c>
      <c r="F1896" s="2" t="s">
        <v>6078</v>
      </c>
      <c r="G1896" s="2"/>
      <c r="H1896" s="2">
        <v>23.6</v>
      </c>
      <c r="I1896" s="11">
        <v>21</v>
      </c>
      <c r="J1896" s="12">
        <v>9.9999999999999995E-7</v>
      </c>
      <c r="K1896" s="2">
        <v>278</v>
      </c>
      <c r="L1896" s="11"/>
      <c r="M1896" s="11">
        <f>($V$5/(Table414[[#This Row],[modified  Half Life]]*Table414[[#This Row],[Order of Magnatude]]))</f>
        <v>0</v>
      </c>
      <c r="N1896" s="11"/>
      <c r="O1896" s="11"/>
      <c r="P1896" s="11"/>
      <c r="Q1896" s="11"/>
      <c r="R1896" s="11"/>
    </row>
    <row r="1897" spans="1:18" x14ac:dyDescent="0.25">
      <c r="A1897" s="2">
        <v>87</v>
      </c>
      <c r="B1897" s="2">
        <v>126</v>
      </c>
      <c r="C1897" s="2">
        <v>213</v>
      </c>
      <c r="D1897" s="2" t="s">
        <v>5079</v>
      </c>
      <c r="E1897" s="2">
        <v>8094.8</v>
      </c>
      <c r="F1897" s="2" t="s">
        <v>6070</v>
      </c>
      <c r="G1897" s="2"/>
      <c r="H1897" s="2">
        <v>3.1</v>
      </c>
      <c r="I1897" s="11">
        <v>2</v>
      </c>
      <c r="J1897" s="12">
        <v>9.9999999999999995E-7</v>
      </c>
      <c r="K1897" s="2">
        <v>111.3</v>
      </c>
      <c r="L1897" s="11" t="s">
        <v>6068</v>
      </c>
      <c r="M1897" s="11">
        <f>($V$5/(Table414[[#This Row],[modified  Half Life]]*Table414[[#This Row],[Order of Magnatude]]))</f>
        <v>0</v>
      </c>
      <c r="N1897" s="11"/>
      <c r="O1897" s="11"/>
      <c r="P1897" s="11"/>
      <c r="Q1897" s="11"/>
      <c r="R1897" s="11"/>
    </row>
    <row r="1898" spans="1:18" x14ac:dyDescent="0.25">
      <c r="A1898" s="2">
        <v>87</v>
      </c>
      <c r="B1898" s="2">
        <v>126</v>
      </c>
      <c r="C1898" s="2">
        <v>213</v>
      </c>
      <c r="D1898" s="2" t="s">
        <v>5079</v>
      </c>
      <c r="E1898" s="2">
        <v>8094.8</v>
      </c>
      <c r="F1898" s="2" t="s">
        <v>6070</v>
      </c>
      <c r="G1898" s="2"/>
      <c r="H1898" s="2">
        <v>3.1</v>
      </c>
      <c r="I1898" s="11">
        <v>2</v>
      </c>
      <c r="J1898" s="12">
        <v>9.9999999999999995E-7</v>
      </c>
      <c r="K1898" s="2">
        <v>371.2</v>
      </c>
      <c r="L1898" s="11" t="s">
        <v>6068</v>
      </c>
      <c r="M1898" s="11">
        <f>($V$5/(Table414[[#This Row],[modified  Half Life]]*Table414[[#This Row],[Order of Magnatude]]))</f>
        <v>0</v>
      </c>
      <c r="N1898" s="11"/>
      <c r="O1898" s="11"/>
      <c r="P1898" s="11"/>
      <c r="Q1898" s="11"/>
      <c r="R1898" s="11"/>
    </row>
    <row r="1899" spans="1:18" x14ac:dyDescent="0.25">
      <c r="A1899" s="2">
        <v>31</v>
      </c>
      <c r="B1899" s="2">
        <v>33</v>
      </c>
      <c r="C1899" s="2">
        <v>64</v>
      </c>
      <c r="D1899" t="s">
        <v>58</v>
      </c>
      <c r="E1899" s="1">
        <v>42.85</v>
      </c>
      <c r="F1899" t="s">
        <v>6073</v>
      </c>
      <c r="H1899" s="2">
        <v>21.9</v>
      </c>
      <c r="I1899" s="10">
        <v>7</v>
      </c>
      <c r="J1899" s="13">
        <v>9.9999999999999995E-7</v>
      </c>
      <c r="K1899" s="1">
        <v>42.89</v>
      </c>
      <c r="L1899" s="10">
        <v>10</v>
      </c>
      <c r="M1899" s="10">
        <f>($V$5/(Table414[[#This Row],[modified  Half Life]]*Table414[[#This Row],[Order of Magnatude]]))</f>
        <v>0</v>
      </c>
      <c r="N1899" s="10"/>
      <c r="O1899" s="10"/>
      <c r="P1899" s="10"/>
      <c r="Q1899" s="10"/>
      <c r="R1899" s="13"/>
    </row>
    <row r="1900" spans="1:18" x14ac:dyDescent="0.25">
      <c r="A1900" s="19">
        <v>31</v>
      </c>
      <c r="B1900" s="19">
        <v>51</v>
      </c>
      <c r="C1900" s="19">
        <v>82</v>
      </c>
      <c r="D1900" s="19" t="s">
        <v>58</v>
      </c>
      <c r="E1900" s="2">
        <v>140.69999999999999</v>
      </c>
      <c r="F1900" s="2" t="s">
        <v>6065</v>
      </c>
      <c r="G1900" s="19"/>
      <c r="H1900" s="19">
        <v>94</v>
      </c>
      <c r="I1900" s="11">
        <v>9</v>
      </c>
      <c r="J1900" s="12">
        <v>9.9999999999999995E-7</v>
      </c>
      <c r="K1900" s="19">
        <v>140.69999999999999</v>
      </c>
      <c r="L1900" s="11">
        <v>3</v>
      </c>
      <c r="M1900" s="11">
        <f>($V$5/(Table414[[#This Row],[modified  Half Life]]*Table414[[#This Row],[Order of Magnatude]]))</f>
        <v>0</v>
      </c>
      <c r="N1900" s="11"/>
      <c r="O1900" s="11"/>
      <c r="P1900" s="11"/>
      <c r="Q1900" s="11"/>
      <c r="R1900" s="11"/>
    </row>
    <row r="1901" spans="1:18" x14ac:dyDescent="0.25">
      <c r="A1901" s="19">
        <v>64</v>
      </c>
      <c r="B1901" s="19">
        <v>74</v>
      </c>
      <c r="C1901" s="19">
        <v>138</v>
      </c>
      <c r="D1901" s="19" t="s">
        <v>2319</v>
      </c>
      <c r="E1901" s="2">
        <v>2232.6</v>
      </c>
      <c r="F1901" s="2" t="s">
        <v>6078</v>
      </c>
      <c r="G1901" s="19"/>
      <c r="H1901" s="19">
        <v>6.2</v>
      </c>
      <c r="I1901" s="11">
        <v>2</v>
      </c>
      <c r="J1901" s="12">
        <v>9.9999999999999995E-7</v>
      </c>
      <c r="K1901" s="19">
        <v>583.20000000000005</v>
      </c>
      <c r="L1901" s="11"/>
      <c r="M1901" s="11">
        <f>($V$5/(Table414[[#This Row],[modified  Half Life]]*Table414[[#This Row],[Order of Magnatude]]))</f>
        <v>0</v>
      </c>
      <c r="N1901" s="11"/>
      <c r="O1901" s="11"/>
      <c r="P1901" s="11"/>
      <c r="Q1901" s="11"/>
      <c r="R1901" s="11"/>
    </row>
    <row r="1902" spans="1:18" x14ac:dyDescent="0.25">
      <c r="A1902" s="19">
        <v>64</v>
      </c>
      <c r="B1902" s="19">
        <v>89</v>
      </c>
      <c r="C1902" s="19">
        <v>153</v>
      </c>
      <c r="D1902" s="19" t="s">
        <v>2319</v>
      </c>
      <c r="E1902" s="2">
        <v>171.18799999999999</v>
      </c>
      <c r="F1902" s="2" t="s">
        <v>6066</v>
      </c>
      <c r="G1902" s="19"/>
      <c r="H1902" s="19">
        <v>76</v>
      </c>
      <c r="I1902" s="11">
        <v>14</v>
      </c>
      <c r="J1902" s="12">
        <v>9.9999999999999995E-7</v>
      </c>
      <c r="K1902" s="19">
        <v>-2.8</v>
      </c>
      <c r="L1902" s="11"/>
      <c r="M1902" s="11">
        <f>($V$5/(Table414[[#This Row],[modified  Half Life]]*Table414[[#This Row],[Order of Magnatude]]))</f>
        <v>0</v>
      </c>
      <c r="N1902" s="11"/>
      <c r="O1902" s="11"/>
      <c r="P1902" s="11"/>
      <c r="Q1902" s="11"/>
      <c r="R1902" s="11"/>
    </row>
    <row r="1903" spans="1:18" x14ac:dyDescent="0.25">
      <c r="A1903" s="19">
        <v>64</v>
      </c>
      <c r="B1903" s="19">
        <v>89</v>
      </c>
      <c r="C1903" s="19">
        <v>153</v>
      </c>
      <c r="D1903" s="19" t="s">
        <v>2319</v>
      </c>
      <c r="E1903" s="2">
        <v>171.18799999999999</v>
      </c>
      <c r="F1903" s="2" t="s">
        <v>6066</v>
      </c>
      <c r="G1903" s="19"/>
      <c r="H1903" s="19">
        <v>76</v>
      </c>
      <c r="I1903" s="11">
        <v>14</v>
      </c>
      <c r="J1903" s="12">
        <v>9.9999999999999995E-7</v>
      </c>
      <c r="K1903" s="19">
        <v>77.900000000000006</v>
      </c>
      <c r="L1903" s="11"/>
      <c r="M1903" s="11">
        <f>($V$5/(Table414[[#This Row],[modified  Half Life]]*Table414[[#This Row],[Order of Magnatude]]))</f>
        <v>0</v>
      </c>
      <c r="N1903" s="11"/>
      <c r="O1903" s="11"/>
      <c r="P1903" s="11"/>
      <c r="Q1903" s="11"/>
      <c r="R1903" s="11"/>
    </row>
    <row r="1904" spans="1:18" x14ac:dyDescent="0.25">
      <c r="A1904" s="2">
        <v>64</v>
      </c>
      <c r="B1904" s="2">
        <v>89</v>
      </c>
      <c r="C1904" s="2">
        <v>153</v>
      </c>
      <c r="D1904" s="2" t="s">
        <v>2319</v>
      </c>
      <c r="E1904" s="2">
        <v>171.18799999999999</v>
      </c>
      <c r="F1904" s="2" t="s">
        <v>6066</v>
      </c>
      <c r="G1904" s="2"/>
      <c r="H1904" s="2">
        <v>3.5</v>
      </c>
      <c r="I1904" s="10">
        <v>4</v>
      </c>
      <c r="J1904" s="13">
        <v>9.9999999999999995E-7</v>
      </c>
      <c r="K1904" s="2"/>
      <c r="L1904" s="10">
        <v>1.8307</v>
      </c>
      <c r="M1904" s="10">
        <f>($V$5/(Table414[[#This Row],[modified  Half Life]]*Table414[[#This Row],[Order of Magnatude]]))</f>
        <v>0</v>
      </c>
      <c r="N1904" s="10"/>
      <c r="O1904" s="10"/>
      <c r="P1904" s="10"/>
      <c r="Q1904" s="10"/>
      <c r="R1904" s="10"/>
    </row>
    <row r="1905" spans="1:18" x14ac:dyDescent="0.25">
      <c r="A1905" s="2">
        <v>64</v>
      </c>
      <c r="B1905" s="2">
        <v>89</v>
      </c>
      <c r="C1905" s="2">
        <v>153</v>
      </c>
      <c r="D1905" s="2" t="s">
        <v>2319</v>
      </c>
      <c r="E1905" s="2">
        <v>95.173699999999997</v>
      </c>
      <c r="F1905" s="2" t="s">
        <v>6073</v>
      </c>
      <c r="G1905" s="2"/>
      <c r="H1905" s="2">
        <v>3.5</v>
      </c>
      <c r="I1905" s="10">
        <v>4</v>
      </c>
      <c r="J1905" s="13">
        <v>9.9999999999999995E-7</v>
      </c>
      <c r="K1905" s="2">
        <v>53.6</v>
      </c>
      <c r="L1905" s="10" t="s">
        <v>3185</v>
      </c>
      <c r="M1905" s="10">
        <f>($V$5/(Table414[[#This Row],[modified  Half Life]]*Table414[[#This Row],[Order of Magnatude]]))</f>
        <v>0</v>
      </c>
      <c r="N1905" s="10"/>
      <c r="O1905" s="10"/>
      <c r="P1905" s="10"/>
      <c r="Q1905" s="10"/>
      <c r="R1905" s="10"/>
    </row>
    <row r="1906" spans="1:18" x14ac:dyDescent="0.25">
      <c r="A1906" s="2">
        <v>64</v>
      </c>
      <c r="B1906" s="2">
        <v>89</v>
      </c>
      <c r="C1906" s="2">
        <v>153</v>
      </c>
      <c r="D1906" s="2" t="s">
        <v>2319</v>
      </c>
      <c r="E1906" s="2">
        <v>95.173699999999997</v>
      </c>
      <c r="F1906" s="2" t="s">
        <v>6073</v>
      </c>
      <c r="G1906" s="2"/>
      <c r="H1906" s="2">
        <v>76</v>
      </c>
      <c r="I1906" s="10">
        <v>14</v>
      </c>
      <c r="J1906" s="13">
        <v>9.9999999999999995E-7</v>
      </c>
      <c r="K1906" s="2">
        <v>76.015000000000001</v>
      </c>
      <c r="L1906" s="10">
        <v>4</v>
      </c>
      <c r="M1906" s="10">
        <f>($V$5/(Table414[[#This Row],[modified  Half Life]]*Table414[[#This Row],[Order of Magnatude]]))</f>
        <v>0</v>
      </c>
      <c r="N1906" s="10"/>
      <c r="O1906" s="10"/>
      <c r="P1906" s="10"/>
      <c r="Q1906" s="10"/>
      <c r="R1906" s="10"/>
    </row>
    <row r="1907" spans="1:18" x14ac:dyDescent="0.25">
      <c r="A1907" s="2">
        <v>64</v>
      </c>
      <c r="B1907" s="2">
        <v>92</v>
      </c>
      <c r="C1907" s="2">
        <v>156</v>
      </c>
      <c r="D1907" s="2" t="s">
        <v>2319</v>
      </c>
      <c r="E1907" s="2">
        <v>2137.6</v>
      </c>
      <c r="F1907" s="2" t="s">
        <v>6072</v>
      </c>
      <c r="G1907" s="2"/>
      <c r="H1907" s="2">
        <v>1.3</v>
      </c>
      <c r="I1907" s="10">
        <v>1</v>
      </c>
      <c r="J1907" s="13">
        <v>9.9999999999999995E-7</v>
      </c>
      <c r="K1907" s="2">
        <v>228.35</v>
      </c>
      <c r="L1907" s="10">
        <v>4</v>
      </c>
      <c r="M1907" s="10">
        <f>($V$5/(Table414[[#This Row],[modified  Half Life]]*Table414[[#This Row],[Order of Magnatude]]))</f>
        <v>0</v>
      </c>
      <c r="N1907" s="10"/>
      <c r="O1907" s="10"/>
      <c r="P1907" s="10"/>
      <c r="Q1907" s="10"/>
      <c r="R1907" s="10"/>
    </row>
    <row r="1908" spans="1:18" x14ac:dyDescent="0.25">
      <c r="A1908" s="2">
        <v>64</v>
      </c>
      <c r="B1908" s="2">
        <v>92</v>
      </c>
      <c r="C1908" s="2">
        <v>156</v>
      </c>
      <c r="D1908" s="2" t="s">
        <v>2319</v>
      </c>
      <c r="E1908" s="2">
        <v>2137.6</v>
      </c>
      <c r="F1908" s="2" t="s">
        <v>6072</v>
      </c>
      <c r="G1908" s="2"/>
      <c r="H1908" s="2">
        <v>1.3</v>
      </c>
      <c r="I1908" s="10">
        <v>1</v>
      </c>
      <c r="J1908" s="13">
        <v>9.9999999999999995E-7</v>
      </c>
      <c r="K1908" s="2">
        <v>383.93</v>
      </c>
      <c r="L1908" s="10">
        <v>6</v>
      </c>
      <c r="M1908" s="10">
        <f>($V$5/(Table414[[#This Row],[modified  Half Life]]*Table414[[#This Row],[Order of Magnatude]]))</f>
        <v>0</v>
      </c>
      <c r="N1908" s="10"/>
      <c r="O1908" s="10"/>
      <c r="P1908" s="10"/>
      <c r="Q1908" s="10"/>
      <c r="R1908" s="10"/>
    </row>
    <row r="1909" spans="1:18" x14ac:dyDescent="0.25">
      <c r="A1909" s="19">
        <v>64</v>
      </c>
      <c r="B1909" s="19">
        <v>93</v>
      </c>
      <c r="C1909" s="19">
        <v>157</v>
      </c>
      <c r="D1909" s="19" t="s">
        <v>2319</v>
      </c>
      <c r="E1909" s="2">
        <v>426.53899999999999</v>
      </c>
      <c r="F1909" s="2" t="s">
        <v>6089</v>
      </c>
      <c r="G1909" s="19"/>
      <c r="H1909" s="19">
        <v>18.5</v>
      </c>
      <c r="I1909" s="11">
        <v>23</v>
      </c>
      <c r="J1909" s="12">
        <v>9.9999999999999995E-7</v>
      </c>
      <c r="K1909" s="19">
        <v>199</v>
      </c>
      <c r="L1909" s="11"/>
      <c r="M1909" s="11">
        <f>($V$5/(Table414[[#This Row],[modified  Half Life]]*Table414[[#This Row],[Order of Magnatude]]))</f>
        <v>0</v>
      </c>
      <c r="N1909" s="11"/>
      <c r="O1909" s="11"/>
      <c r="P1909" s="11"/>
      <c r="Q1909" s="11"/>
      <c r="R1909" s="11"/>
    </row>
    <row r="1910" spans="1:18" x14ac:dyDescent="0.25">
      <c r="A1910" s="2">
        <v>64</v>
      </c>
      <c r="B1910" s="2">
        <v>93</v>
      </c>
      <c r="C1910" s="2">
        <v>157</v>
      </c>
      <c r="D1910" s="2" t="s">
        <v>2319</v>
      </c>
      <c r="E1910" s="2">
        <v>426.53899999999999</v>
      </c>
      <c r="F1910" s="2" t="s">
        <v>6089</v>
      </c>
      <c r="G1910" s="2"/>
      <c r="H1910" s="2">
        <v>18.5</v>
      </c>
      <c r="I1910" s="10">
        <v>23</v>
      </c>
      <c r="J1910" s="13">
        <v>9.9999999999999995E-7</v>
      </c>
      <c r="K1910" s="2">
        <v>246.31</v>
      </c>
      <c r="L1910" s="10">
        <v>2</v>
      </c>
      <c r="M1910" s="10">
        <f>($V$5/(Table414[[#This Row],[modified  Half Life]]*Table414[[#This Row],[Order of Magnatude]]))</f>
        <v>0</v>
      </c>
      <c r="N1910" s="10"/>
      <c r="O1910" s="10"/>
      <c r="P1910" s="10"/>
      <c r="Q1910" s="10"/>
      <c r="R1910" s="10"/>
    </row>
    <row r="1911" spans="1:18" x14ac:dyDescent="0.25">
      <c r="A1911" s="19">
        <v>64</v>
      </c>
      <c r="B1911" s="19">
        <v>93</v>
      </c>
      <c r="C1911" s="19">
        <v>157</v>
      </c>
      <c r="D1911" s="19" t="s">
        <v>2319</v>
      </c>
      <c r="E1911" s="2">
        <v>63.915999999999997</v>
      </c>
      <c r="F1911" s="2" t="s">
        <v>6072</v>
      </c>
      <c r="G1911" s="19"/>
      <c r="H1911" s="19">
        <v>0.46</v>
      </c>
      <c r="I1911" s="11">
        <v>4</v>
      </c>
      <c r="J1911" s="12">
        <v>9.9999999999999995E-7</v>
      </c>
      <c r="K1911" s="19">
        <v>63.929000000000002</v>
      </c>
      <c r="L1911" s="11">
        <v>8</v>
      </c>
      <c r="M1911" s="11">
        <f>($V$5/(Table414[[#This Row],[modified  Half Life]]*Table414[[#This Row],[Order of Magnatude]]))</f>
        <v>0</v>
      </c>
      <c r="N1911" s="11"/>
      <c r="O1911" s="11"/>
      <c r="P1911" s="11"/>
      <c r="Q1911" s="11"/>
      <c r="R1911" s="11"/>
    </row>
    <row r="1912" spans="1:18" x14ac:dyDescent="0.25">
      <c r="A1912" s="2">
        <v>64</v>
      </c>
      <c r="B1912" s="2">
        <v>93</v>
      </c>
      <c r="C1912" s="2">
        <v>157</v>
      </c>
      <c r="D1912" s="2" t="s">
        <v>2319</v>
      </c>
      <c r="E1912" s="2">
        <v>63.915999999999997</v>
      </c>
      <c r="F1912" s="2" t="s">
        <v>6072</v>
      </c>
      <c r="G1912" s="2"/>
      <c r="H1912" s="2">
        <v>0.46</v>
      </c>
      <c r="I1912" s="10">
        <v>4</v>
      </c>
      <c r="J1912" s="13">
        <v>9.9999999999999995E-7</v>
      </c>
      <c r="K1912" s="2">
        <v>9.3650000000000002</v>
      </c>
      <c r="L1912" s="10">
        <v>12</v>
      </c>
      <c r="M1912" s="10">
        <f>($V$5/(Table414[[#This Row],[modified  Half Life]]*Table414[[#This Row],[Order of Magnatude]]))</f>
        <v>0</v>
      </c>
      <c r="N1912" s="10"/>
      <c r="O1912" s="10"/>
      <c r="P1912" s="10"/>
      <c r="Q1912" s="10"/>
      <c r="R1912" s="10"/>
    </row>
    <row r="1913" spans="1:18" x14ac:dyDescent="0.25">
      <c r="A1913" s="2">
        <v>64</v>
      </c>
      <c r="B1913" s="2">
        <v>100</v>
      </c>
      <c r="C1913" s="2">
        <v>164</v>
      </c>
      <c r="D1913" s="2" t="s">
        <v>2319</v>
      </c>
      <c r="E1913" s="2">
        <v>1095.8</v>
      </c>
      <c r="F1913" s="2" t="s">
        <v>6066</v>
      </c>
      <c r="G1913" s="2"/>
      <c r="H1913" s="2">
        <v>0.57999999999999996</v>
      </c>
      <c r="I1913" s="11">
        <v>23</v>
      </c>
      <c r="J1913" s="12">
        <v>9.9999999999999995E-7</v>
      </c>
      <c r="K1913" s="2">
        <v>60.2</v>
      </c>
      <c r="L1913" s="11"/>
      <c r="M1913" s="11">
        <f>($V$5/(Table414[[#This Row],[modified  Half Life]]*Table414[[#This Row],[Order of Magnatude]]))</f>
        <v>0</v>
      </c>
      <c r="N1913" s="11"/>
      <c r="O1913" s="11"/>
      <c r="P1913" s="11"/>
      <c r="Q1913" s="11"/>
      <c r="R1913" s="11"/>
    </row>
    <row r="1914" spans="1:18" x14ac:dyDescent="0.25">
      <c r="A1914" s="2">
        <v>64</v>
      </c>
      <c r="B1914" s="2">
        <v>100</v>
      </c>
      <c r="C1914" s="2">
        <v>164</v>
      </c>
      <c r="D1914" s="2" t="s">
        <v>2319</v>
      </c>
      <c r="E1914" s="2">
        <v>1095.8</v>
      </c>
      <c r="F1914" s="2" t="s">
        <v>6066</v>
      </c>
      <c r="G1914" s="2"/>
      <c r="H1914" s="2">
        <v>0.57999999999999996</v>
      </c>
      <c r="I1914" s="11">
        <v>23</v>
      </c>
      <c r="J1914" s="12">
        <v>9.9999999999999995E-7</v>
      </c>
      <c r="K1914" s="2">
        <v>854.7</v>
      </c>
      <c r="L1914" s="11" t="s">
        <v>6072</v>
      </c>
      <c r="M1914" s="11">
        <f>($V$5/(Table414[[#This Row],[modified  Half Life]]*Table414[[#This Row],[Order of Magnatude]]))</f>
        <v>0</v>
      </c>
      <c r="N1914" s="11"/>
      <c r="O1914" s="11"/>
      <c r="P1914" s="11"/>
      <c r="Q1914" s="11"/>
      <c r="R1914" s="11"/>
    </row>
    <row r="1915" spans="1:18" x14ac:dyDescent="0.25">
      <c r="A1915" s="19">
        <v>32</v>
      </c>
      <c r="B1915" s="19">
        <v>35</v>
      </c>
      <c r="C1915" s="19">
        <v>67</v>
      </c>
      <c r="D1915" s="19" t="s">
        <v>149</v>
      </c>
      <c r="E1915" s="2">
        <v>18.2</v>
      </c>
      <c r="F1915" s="2" t="s">
        <v>6072</v>
      </c>
      <c r="G1915" s="19"/>
      <c r="H1915" s="19">
        <v>13.7</v>
      </c>
      <c r="I1915" s="11">
        <v>9</v>
      </c>
      <c r="J1915" s="12">
        <v>9.9999999999999995E-7</v>
      </c>
      <c r="K1915" s="19">
        <v>18.2</v>
      </c>
      <c r="L1915" s="11">
        <v>5</v>
      </c>
      <c r="M1915" s="11">
        <f>($V$5/(Table414[[#This Row],[modified  Half Life]]*Table414[[#This Row],[Order of Magnatude]]))</f>
        <v>0</v>
      </c>
      <c r="N1915" s="11"/>
      <c r="O1915" s="11"/>
      <c r="P1915" s="11"/>
      <c r="Q1915" s="11"/>
      <c r="R1915" s="11"/>
    </row>
    <row r="1916" spans="1:18" x14ac:dyDescent="0.25">
      <c r="A1916" s="19">
        <v>32</v>
      </c>
      <c r="B1916" s="19">
        <v>37</v>
      </c>
      <c r="C1916" s="19">
        <v>69</v>
      </c>
      <c r="D1916" s="19" t="s">
        <v>149</v>
      </c>
      <c r="E1916" s="2">
        <v>397.94</v>
      </c>
      <c r="F1916" s="2" t="s">
        <v>6068</v>
      </c>
      <c r="G1916" s="19"/>
      <c r="H1916" s="19">
        <v>2.81</v>
      </c>
      <c r="I1916" s="11">
        <v>5</v>
      </c>
      <c r="J1916" s="12">
        <v>9.9999999999999995E-7</v>
      </c>
      <c r="K1916" s="19">
        <v>397.95</v>
      </c>
      <c r="L1916" s="11">
        <v>2</v>
      </c>
      <c r="M1916" s="11">
        <f>($V$5/(Table414[[#This Row],[modified  Half Life]]*Table414[[#This Row],[Order of Magnatude]]))</f>
        <v>0</v>
      </c>
      <c r="N1916" s="11"/>
      <c r="O1916" s="11"/>
      <c r="P1916" s="11"/>
      <c r="Q1916" s="11"/>
      <c r="R1916" s="11"/>
    </row>
    <row r="1917" spans="1:18" x14ac:dyDescent="0.25">
      <c r="A1917" s="19">
        <v>32</v>
      </c>
      <c r="B1917" s="19">
        <v>37</v>
      </c>
      <c r="C1917" s="19">
        <v>69</v>
      </c>
      <c r="D1917" s="19" t="s">
        <v>149</v>
      </c>
      <c r="E1917" s="2">
        <v>86.76</v>
      </c>
      <c r="F1917" s="2" t="s">
        <v>6068</v>
      </c>
      <c r="G1917" s="19"/>
      <c r="H1917" s="19">
        <v>5.0999999999999996</v>
      </c>
      <c r="I1917" s="11">
        <v>2</v>
      </c>
      <c r="J1917" s="12">
        <v>9.9999999999999995E-7</v>
      </c>
      <c r="K1917" s="19">
        <v>86.78</v>
      </c>
      <c r="L1917" s="11">
        <v>2</v>
      </c>
      <c r="M1917" s="11">
        <f>($V$5/(Table414[[#This Row],[modified  Half Life]]*Table414[[#This Row],[Order of Magnatude]]))</f>
        <v>0</v>
      </c>
      <c r="N1917" s="11"/>
      <c r="O1917" s="11"/>
      <c r="P1917" s="11"/>
      <c r="Q1917" s="11"/>
      <c r="R1917" s="11"/>
    </row>
    <row r="1918" spans="1:18" x14ac:dyDescent="0.25">
      <c r="A1918" s="2">
        <v>32</v>
      </c>
      <c r="B1918" s="2">
        <v>41</v>
      </c>
      <c r="C1918" s="2">
        <v>73</v>
      </c>
      <c r="D1918" s="2" t="s">
        <v>149</v>
      </c>
      <c r="E1918" s="2">
        <v>13.2845</v>
      </c>
      <c r="F1918" s="2" t="s">
        <v>6074</v>
      </c>
      <c r="G1918" s="2"/>
      <c r="H1918" s="2">
        <v>2.91</v>
      </c>
      <c r="I1918" s="10">
        <v>3</v>
      </c>
      <c r="J1918" s="13">
        <v>9.9999999999999995E-7</v>
      </c>
      <c r="K1918" s="2">
        <v>13.2845</v>
      </c>
      <c r="L1918" s="10">
        <v>15</v>
      </c>
      <c r="M1918" s="10">
        <f>($V$5/(Table414[[#This Row],[modified  Half Life]]*Table414[[#This Row],[Order of Magnatude]]))</f>
        <v>0</v>
      </c>
      <c r="N1918" s="10"/>
      <c r="O1918" s="10"/>
      <c r="P1918" s="10"/>
      <c r="Q1918" s="10"/>
      <c r="R1918" s="10"/>
    </row>
    <row r="1919" spans="1:18" x14ac:dyDescent="0.25">
      <c r="A1919" s="2">
        <v>72</v>
      </c>
      <c r="B1919" s="2">
        <v>89</v>
      </c>
      <c r="C1919" s="2">
        <v>161</v>
      </c>
      <c r="D1919" s="2" t="s">
        <v>3071</v>
      </c>
      <c r="E1919" s="2">
        <v>329</v>
      </c>
      <c r="F1919" s="2" t="s">
        <v>6072</v>
      </c>
      <c r="G1919" s="2"/>
      <c r="H1919" s="2">
        <v>4.8</v>
      </c>
      <c r="I1919" s="11">
        <v>2</v>
      </c>
      <c r="J1919" s="12">
        <v>9.9999999999999995E-7</v>
      </c>
      <c r="K1919" s="2">
        <v>202.2</v>
      </c>
      <c r="L1919" s="11" t="s">
        <v>6066</v>
      </c>
      <c r="M1919" s="11">
        <f>($V$5/(Table414[[#This Row],[modified  Half Life]]*Table414[[#This Row],[Order of Magnatude]]))</f>
        <v>0</v>
      </c>
      <c r="N1919" s="11"/>
      <c r="O1919" s="11"/>
      <c r="P1919" s="11"/>
      <c r="Q1919" s="11"/>
      <c r="R1919" s="11"/>
    </row>
    <row r="1920" spans="1:18" x14ac:dyDescent="0.25">
      <c r="A1920" s="2">
        <v>72</v>
      </c>
      <c r="B1920" s="2">
        <v>102</v>
      </c>
      <c r="C1920" s="2">
        <v>174</v>
      </c>
      <c r="D1920" s="2" t="s">
        <v>3071</v>
      </c>
      <c r="E1920" s="2">
        <v>1797.5</v>
      </c>
      <c r="F1920" s="2" t="s">
        <v>6081</v>
      </c>
      <c r="G1920" s="2"/>
      <c r="H1920" s="2">
        <v>2.39</v>
      </c>
      <c r="I1920" s="11">
        <v>4</v>
      </c>
      <c r="J1920" s="12">
        <v>9.9999999999999995E-7</v>
      </c>
      <c r="K1920" s="2">
        <v>60.18</v>
      </c>
      <c r="L1920" s="11" t="s">
        <v>6075</v>
      </c>
      <c r="M1920" s="11">
        <f>($V$5/(Table414[[#This Row],[modified  Half Life]]*Table414[[#This Row],[Order of Magnatude]]))</f>
        <v>0</v>
      </c>
      <c r="N1920" s="11"/>
      <c r="O1920" s="11"/>
      <c r="P1920" s="11"/>
      <c r="Q1920" s="11"/>
      <c r="R1920" s="11"/>
    </row>
    <row r="1921" spans="1:18" x14ac:dyDescent="0.25">
      <c r="A1921" s="2">
        <v>72</v>
      </c>
      <c r="B1921" s="2">
        <v>102</v>
      </c>
      <c r="C1921" s="2">
        <v>174</v>
      </c>
      <c r="D1921" s="2" t="s">
        <v>3071</v>
      </c>
      <c r="E1921" s="2">
        <v>1797.5</v>
      </c>
      <c r="F1921" s="2" t="s">
        <v>6081</v>
      </c>
      <c r="G1921" s="2"/>
      <c r="H1921" s="2">
        <v>2.39</v>
      </c>
      <c r="I1921" s="11">
        <v>4</v>
      </c>
      <c r="J1921" s="12">
        <v>9.9999999999999995E-7</v>
      </c>
      <c r="K1921" s="2">
        <v>248.3</v>
      </c>
      <c r="L1921" s="11" t="s">
        <v>6072</v>
      </c>
      <c r="M1921" s="11">
        <f>($V$5/(Table414[[#This Row],[modified  Half Life]]*Table414[[#This Row],[Order of Magnatude]]))</f>
        <v>0</v>
      </c>
      <c r="N1921" s="11"/>
      <c r="O1921" s="11"/>
      <c r="P1921" s="11"/>
      <c r="Q1921" s="11"/>
      <c r="R1921" s="11"/>
    </row>
    <row r="1922" spans="1:18" x14ac:dyDescent="0.25">
      <c r="A1922" s="2">
        <v>72</v>
      </c>
      <c r="B1922" s="2">
        <v>102</v>
      </c>
      <c r="C1922" s="2">
        <v>174</v>
      </c>
      <c r="D1922" s="2" t="s">
        <v>3071</v>
      </c>
      <c r="E1922" s="2">
        <v>1797.5</v>
      </c>
      <c r="F1922" s="2" t="s">
        <v>6081</v>
      </c>
      <c r="G1922" s="2"/>
      <c r="H1922" s="2">
        <v>2.39</v>
      </c>
      <c r="I1922" s="11">
        <v>4</v>
      </c>
      <c r="J1922" s="12">
        <v>9.9999999999999995E-7</v>
      </c>
      <c r="K1922" s="2">
        <v>788</v>
      </c>
      <c r="L1922" s="11" t="s">
        <v>6079</v>
      </c>
      <c r="M1922" s="11">
        <f>($V$5/(Table414[[#This Row],[modified  Half Life]]*Table414[[#This Row],[Order of Magnatude]]))</f>
        <v>0</v>
      </c>
      <c r="N1922" s="11"/>
      <c r="O1922" s="11"/>
      <c r="P1922" s="11"/>
      <c r="Q1922" s="11"/>
      <c r="R1922" s="11"/>
    </row>
    <row r="1923" spans="1:18" x14ac:dyDescent="0.25">
      <c r="A1923" s="2">
        <v>72</v>
      </c>
      <c r="B1923" s="2">
        <v>102</v>
      </c>
      <c r="C1923" s="2">
        <v>174</v>
      </c>
      <c r="D1923" s="2" t="s">
        <v>3071</v>
      </c>
      <c r="E1923" s="2">
        <v>3311.7</v>
      </c>
      <c r="F1923" s="2" t="s">
        <v>6081</v>
      </c>
      <c r="G1923" s="2"/>
      <c r="H1923" s="2">
        <v>3.7</v>
      </c>
      <c r="I1923" s="11">
        <v>2</v>
      </c>
      <c r="J1923" s="12">
        <v>9.9999999999999995E-7</v>
      </c>
      <c r="K1923" s="2">
        <v>10.3</v>
      </c>
      <c r="L1923" s="11" t="s">
        <v>6069</v>
      </c>
      <c r="M1923" s="11">
        <f>($V$5/(Table414[[#This Row],[modified  Half Life]]*Table414[[#This Row],[Order of Magnatude]]))</f>
        <v>0</v>
      </c>
      <c r="N1923" s="11"/>
      <c r="O1923" s="11"/>
      <c r="P1923" s="11"/>
      <c r="Q1923" s="11"/>
      <c r="R1923" s="11"/>
    </row>
    <row r="1924" spans="1:18" x14ac:dyDescent="0.25">
      <c r="A1924" s="2">
        <v>72</v>
      </c>
      <c r="B1924" s="2">
        <v>102</v>
      </c>
      <c r="C1924" s="2">
        <v>174</v>
      </c>
      <c r="D1924" s="2" t="s">
        <v>3071</v>
      </c>
      <c r="E1924" s="2">
        <v>3311.7</v>
      </c>
      <c r="F1924" s="2" t="s">
        <v>6081</v>
      </c>
      <c r="G1924" s="2"/>
      <c r="H1924" s="2">
        <v>3.7</v>
      </c>
      <c r="I1924" s="11">
        <v>2</v>
      </c>
      <c r="J1924" s="12">
        <v>9.9999999999999995E-7</v>
      </c>
      <c r="K1924" s="2">
        <v>11.87</v>
      </c>
      <c r="L1924" s="11" t="s">
        <v>6086</v>
      </c>
      <c r="M1924" s="11">
        <f>($V$5/(Table414[[#This Row],[modified  Half Life]]*Table414[[#This Row],[Order of Magnatude]]))</f>
        <v>0</v>
      </c>
      <c r="N1924" s="11"/>
      <c r="O1924" s="11"/>
      <c r="P1924" s="11"/>
      <c r="Q1924" s="11"/>
      <c r="R1924" s="11"/>
    </row>
    <row r="1925" spans="1:18" x14ac:dyDescent="0.25">
      <c r="A1925" s="2">
        <v>72</v>
      </c>
      <c r="B1925" s="2">
        <v>102</v>
      </c>
      <c r="C1925" s="2">
        <v>174</v>
      </c>
      <c r="D1925" s="2" t="s">
        <v>3071</v>
      </c>
      <c r="E1925" s="2">
        <v>3311.7</v>
      </c>
      <c r="F1925" s="2" t="s">
        <v>6081</v>
      </c>
      <c r="G1925" s="2"/>
      <c r="H1925" s="2">
        <v>3.7</v>
      </c>
      <c r="I1925" s="11">
        <v>2</v>
      </c>
      <c r="J1925" s="12">
        <v>9.9999999999999995E-7</v>
      </c>
      <c r="K1925" s="2">
        <v>15.7</v>
      </c>
      <c r="L1925" s="11" t="s">
        <v>6070</v>
      </c>
      <c r="M1925" s="11">
        <f>($V$5/(Table414[[#This Row],[modified  Half Life]]*Table414[[#This Row],[Order of Magnatude]]))</f>
        <v>0</v>
      </c>
      <c r="N1925" s="11"/>
      <c r="O1925" s="11"/>
      <c r="P1925" s="11"/>
      <c r="Q1925" s="11"/>
      <c r="R1925" s="11"/>
    </row>
    <row r="1926" spans="1:18" x14ac:dyDescent="0.25">
      <c r="A1926" s="2">
        <v>72</v>
      </c>
      <c r="B1926" s="2">
        <v>102</v>
      </c>
      <c r="C1926" s="2">
        <v>174</v>
      </c>
      <c r="D1926" s="2" t="s">
        <v>3071</v>
      </c>
      <c r="E1926" s="2">
        <v>3311.7</v>
      </c>
      <c r="F1926" s="2" t="s">
        <v>6081</v>
      </c>
      <c r="G1926" s="2"/>
      <c r="H1926" s="2">
        <v>3.7</v>
      </c>
      <c r="I1926" s="11">
        <v>2</v>
      </c>
      <c r="J1926" s="12">
        <v>9.9999999999999995E-7</v>
      </c>
      <c r="K1926" s="2">
        <v>31.9</v>
      </c>
      <c r="L1926" s="11" t="s">
        <v>6072</v>
      </c>
      <c r="M1926" s="11">
        <f>($V$5/(Table414[[#This Row],[modified  Half Life]]*Table414[[#This Row],[Order of Magnatude]]))</f>
        <v>0</v>
      </c>
      <c r="N1926" s="11"/>
      <c r="O1926" s="11"/>
      <c r="P1926" s="11"/>
      <c r="Q1926" s="11"/>
      <c r="R1926" s="11"/>
    </row>
    <row r="1927" spans="1:18" x14ac:dyDescent="0.25">
      <c r="A1927" s="2">
        <v>72</v>
      </c>
      <c r="B1927" s="2">
        <v>102</v>
      </c>
      <c r="C1927" s="2">
        <v>174</v>
      </c>
      <c r="D1927" s="2" t="s">
        <v>3071</v>
      </c>
      <c r="E1927" s="2">
        <v>3311.7</v>
      </c>
      <c r="F1927" s="2" t="s">
        <v>6081</v>
      </c>
      <c r="G1927" s="2"/>
      <c r="H1927" s="2">
        <v>3.7</v>
      </c>
      <c r="I1927" s="11">
        <v>2</v>
      </c>
      <c r="J1927" s="12">
        <v>9.9999999999999995E-7</v>
      </c>
      <c r="K1927" s="2">
        <v>42.69</v>
      </c>
      <c r="L1927" s="11" t="s">
        <v>6082</v>
      </c>
      <c r="M1927" s="11">
        <f>($V$5/(Table414[[#This Row],[modified  Half Life]]*Table414[[#This Row],[Order of Magnatude]]))</f>
        <v>0</v>
      </c>
      <c r="N1927" s="11"/>
      <c r="O1927" s="11"/>
      <c r="P1927" s="11"/>
      <c r="Q1927" s="11"/>
      <c r="R1927" s="11"/>
    </row>
    <row r="1928" spans="1:18" x14ac:dyDescent="0.25">
      <c r="A1928" s="2">
        <v>72</v>
      </c>
      <c r="B1928" s="2">
        <v>102</v>
      </c>
      <c r="C1928" s="2">
        <v>174</v>
      </c>
      <c r="D1928" s="2" t="s">
        <v>3071</v>
      </c>
      <c r="E1928" s="2">
        <v>3311.7</v>
      </c>
      <c r="F1928" s="2" t="s">
        <v>6081</v>
      </c>
      <c r="G1928" s="2"/>
      <c r="H1928" s="2">
        <v>3.7</v>
      </c>
      <c r="I1928" s="11">
        <v>2</v>
      </c>
      <c r="J1928" s="12">
        <v>9.9999999999999995E-7</v>
      </c>
      <c r="K1928" s="2">
        <v>54</v>
      </c>
      <c r="L1928" s="11" t="s">
        <v>6072</v>
      </c>
      <c r="M1928" s="11">
        <f>($V$5/(Table414[[#This Row],[modified  Half Life]]*Table414[[#This Row],[Order of Magnatude]]))</f>
        <v>0</v>
      </c>
      <c r="N1928" s="11"/>
      <c r="O1928" s="11"/>
      <c r="P1928" s="11"/>
      <c r="Q1928" s="11"/>
      <c r="R1928" s="11"/>
    </row>
    <row r="1929" spans="1:18" x14ac:dyDescent="0.25">
      <c r="A1929" s="2">
        <v>72</v>
      </c>
      <c r="B1929" s="2">
        <v>102</v>
      </c>
      <c r="C1929" s="2">
        <v>174</v>
      </c>
      <c r="D1929" s="2" t="s">
        <v>3071</v>
      </c>
      <c r="E1929" s="2">
        <v>3311.7</v>
      </c>
      <c r="F1929" s="2" t="s">
        <v>6081</v>
      </c>
      <c r="G1929" s="2"/>
      <c r="H1929" s="2">
        <v>3.7</v>
      </c>
      <c r="I1929" s="11">
        <v>2</v>
      </c>
      <c r="J1929" s="12">
        <v>9.9999999999999995E-7</v>
      </c>
      <c r="K1929" s="2">
        <v>82</v>
      </c>
      <c r="L1929" s="11" t="s">
        <v>6065</v>
      </c>
      <c r="M1929" s="11">
        <f>($V$5/(Table414[[#This Row],[modified  Half Life]]*Table414[[#This Row],[Order of Magnatude]]))</f>
        <v>0</v>
      </c>
      <c r="N1929" s="11"/>
      <c r="O1929" s="11"/>
      <c r="P1929" s="11"/>
      <c r="Q1929" s="11"/>
      <c r="R1929" s="11"/>
    </row>
    <row r="1930" spans="1:18" x14ac:dyDescent="0.25">
      <c r="A1930" s="2">
        <v>72</v>
      </c>
      <c r="B1930" s="2">
        <v>102</v>
      </c>
      <c r="C1930" s="2">
        <v>174</v>
      </c>
      <c r="D1930" s="2" t="s">
        <v>3071</v>
      </c>
      <c r="E1930" s="2">
        <v>3311.7</v>
      </c>
      <c r="F1930" s="2" t="s">
        <v>6081</v>
      </c>
      <c r="G1930" s="2"/>
      <c r="H1930" s="2">
        <v>3.7</v>
      </c>
      <c r="I1930" s="11">
        <v>2</v>
      </c>
      <c r="J1930" s="12">
        <v>9.9999999999999995E-7</v>
      </c>
      <c r="K1930" s="2">
        <v>132.4</v>
      </c>
      <c r="L1930" s="11" t="s">
        <v>6082</v>
      </c>
      <c r="M1930" s="11">
        <f>($V$5/(Table414[[#This Row],[modified  Half Life]]*Table414[[#This Row],[Order of Magnatude]]))</f>
        <v>0</v>
      </c>
      <c r="N1930" s="11"/>
      <c r="O1930" s="11"/>
      <c r="P1930" s="11"/>
      <c r="Q1930" s="11"/>
      <c r="R1930" s="11"/>
    </row>
    <row r="1931" spans="1:18" x14ac:dyDescent="0.25">
      <c r="A1931" s="2">
        <v>72</v>
      </c>
      <c r="B1931" s="2">
        <v>102</v>
      </c>
      <c r="C1931" s="2">
        <v>174</v>
      </c>
      <c r="D1931" s="2" t="s">
        <v>3071</v>
      </c>
      <c r="E1931" s="2">
        <v>3311.7</v>
      </c>
      <c r="F1931" s="2" t="s">
        <v>6081</v>
      </c>
      <c r="G1931" s="2"/>
      <c r="H1931" s="2">
        <v>3.7</v>
      </c>
      <c r="I1931" s="11">
        <v>2</v>
      </c>
      <c r="J1931" s="12">
        <v>9.9999999999999995E-7</v>
      </c>
      <c r="K1931" s="2">
        <v>155.09</v>
      </c>
      <c r="L1931" s="11" t="s">
        <v>6085</v>
      </c>
      <c r="M1931" s="11">
        <f>($V$5/(Table414[[#This Row],[modified  Half Life]]*Table414[[#This Row],[Order of Magnatude]]))</f>
        <v>0</v>
      </c>
      <c r="N1931" s="11"/>
      <c r="O1931" s="11"/>
      <c r="P1931" s="11"/>
      <c r="Q1931" s="11"/>
      <c r="R1931" s="11"/>
    </row>
    <row r="1932" spans="1:18" x14ac:dyDescent="0.25">
      <c r="A1932" s="2">
        <v>72</v>
      </c>
      <c r="B1932" s="2">
        <v>102</v>
      </c>
      <c r="C1932" s="2">
        <v>174</v>
      </c>
      <c r="D1932" s="2" t="s">
        <v>3071</v>
      </c>
      <c r="E1932" s="2">
        <v>3311.7</v>
      </c>
      <c r="F1932" s="2" t="s">
        <v>6081</v>
      </c>
      <c r="G1932" s="2"/>
      <c r="H1932" s="2">
        <v>3.7</v>
      </c>
      <c r="I1932" s="11">
        <v>2</v>
      </c>
      <c r="J1932" s="12">
        <v>9.9999999999999995E-7</v>
      </c>
      <c r="K1932" s="2">
        <v>194.8</v>
      </c>
      <c r="L1932" s="11" t="s">
        <v>6079</v>
      </c>
      <c r="M1932" s="11">
        <f>($V$5/(Table414[[#This Row],[modified  Half Life]]*Table414[[#This Row],[Order of Magnatude]]))</f>
        <v>0</v>
      </c>
      <c r="N1932" s="11"/>
      <c r="O1932" s="11"/>
      <c r="P1932" s="11"/>
      <c r="Q1932" s="11"/>
      <c r="R1932" s="11"/>
    </row>
    <row r="1933" spans="1:18" x14ac:dyDescent="0.25">
      <c r="A1933" s="2">
        <v>72</v>
      </c>
      <c r="B1933" s="2">
        <v>102</v>
      </c>
      <c r="C1933" s="2">
        <v>174</v>
      </c>
      <c r="D1933" s="2" t="s">
        <v>3071</v>
      </c>
      <c r="E1933" s="2">
        <v>3311.7</v>
      </c>
      <c r="F1933" s="2" t="s">
        <v>6081</v>
      </c>
      <c r="G1933" s="2"/>
      <c r="H1933" s="2">
        <v>3.7</v>
      </c>
      <c r="I1933" s="11">
        <v>2</v>
      </c>
      <c r="J1933" s="12">
        <v>9.9999999999999995E-7</v>
      </c>
      <c r="K1933" s="2">
        <v>221.97</v>
      </c>
      <c r="L1933" s="11" t="s">
        <v>6083</v>
      </c>
      <c r="M1933" s="11">
        <f>($V$5/(Table414[[#This Row],[modified  Half Life]]*Table414[[#This Row],[Order of Magnatude]]))</f>
        <v>0</v>
      </c>
      <c r="N1933" s="11"/>
      <c r="O1933" s="11"/>
      <c r="P1933" s="11"/>
      <c r="Q1933" s="11"/>
      <c r="R1933" s="11"/>
    </row>
    <row r="1934" spans="1:18" x14ac:dyDescent="0.25">
      <c r="A1934" s="2">
        <v>72</v>
      </c>
      <c r="B1934" s="2">
        <v>102</v>
      </c>
      <c r="C1934" s="2">
        <v>174</v>
      </c>
      <c r="D1934" s="2" t="s">
        <v>3071</v>
      </c>
      <c r="E1934" s="2">
        <v>3311.7</v>
      </c>
      <c r="F1934" s="2" t="s">
        <v>6081</v>
      </c>
      <c r="G1934" s="2"/>
      <c r="H1934" s="2">
        <v>3.7</v>
      </c>
      <c r="I1934" s="11">
        <v>2</v>
      </c>
      <c r="J1934" s="12">
        <v>9.9999999999999995E-7</v>
      </c>
      <c r="K1934" s="2">
        <v>318.8</v>
      </c>
      <c r="L1934" s="11" t="s">
        <v>6065</v>
      </c>
      <c r="M1934" s="11">
        <f>($V$5/(Table414[[#This Row],[modified  Half Life]]*Table414[[#This Row],[Order of Magnatude]]))</f>
        <v>0</v>
      </c>
      <c r="N1934" s="11"/>
      <c r="O1934" s="11"/>
      <c r="P1934" s="11"/>
      <c r="Q1934" s="11"/>
      <c r="R1934" s="11"/>
    </row>
    <row r="1935" spans="1:18" x14ac:dyDescent="0.25">
      <c r="A1935" s="2">
        <v>72</v>
      </c>
      <c r="B1935" s="2">
        <v>102</v>
      </c>
      <c r="C1935" s="2">
        <v>174</v>
      </c>
      <c r="D1935" s="2" t="s">
        <v>3071</v>
      </c>
      <c r="E1935" s="2">
        <v>3311.7</v>
      </c>
      <c r="F1935" s="2" t="s">
        <v>6081</v>
      </c>
      <c r="G1935" s="2"/>
      <c r="H1935" s="2">
        <v>3.7</v>
      </c>
      <c r="I1935" s="11">
        <v>2</v>
      </c>
      <c r="J1935" s="12">
        <v>9.9999999999999995E-7</v>
      </c>
      <c r="K1935" s="2">
        <v>328.36</v>
      </c>
      <c r="L1935" s="11" t="s">
        <v>6072</v>
      </c>
      <c r="M1935" s="11">
        <f>($V$5/(Table414[[#This Row],[modified  Half Life]]*Table414[[#This Row],[Order of Magnatude]]))</f>
        <v>0</v>
      </c>
      <c r="N1935" s="11"/>
      <c r="O1935" s="11"/>
      <c r="P1935" s="11"/>
      <c r="Q1935" s="11"/>
      <c r="R1935" s="11"/>
    </row>
    <row r="1936" spans="1:18" x14ac:dyDescent="0.25">
      <c r="A1936" s="2">
        <v>72</v>
      </c>
      <c r="B1936" s="2">
        <v>102</v>
      </c>
      <c r="C1936" s="2">
        <v>174</v>
      </c>
      <c r="D1936" s="2" t="s">
        <v>3071</v>
      </c>
      <c r="E1936" s="2">
        <v>3311.7</v>
      </c>
      <c r="F1936" s="2" t="s">
        <v>6081</v>
      </c>
      <c r="G1936" s="2"/>
      <c r="H1936" s="2">
        <v>3.7</v>
      </c>
      <c r="I1936" s="11">
        <v>2</v>
      </c>
      <c r="J1936" s="12">
        <v>9.9999999999999995E-7</v>
      </c>
      <c r="K1936" s="2">
        <v>339.7</v>
      </c>
      <c r="L1936" s="11" t="s">
        <v>6072</v>
      </c>
      <c r="M1936" s="11">
        <f>($V$5/(Table414[[#This Row],[modified  Half Life]]*Table414[[#This Row],[Order of Magnatude]]))</f>
        <v>0</v>
      </c>
      <c r="N1936" s="11"/>
      <c r="O1936" s="11"/>
      <c r="P1936" s="11"/>
      <c r="Q1936" s="11"/>
      <c r="R1936" s="11"/>
    </row>
    <row r="1937" spans="1:18" x14ac:dyDescent="0.25">
      <c r="A1937" s="2">
        <v>72</v>
      </c>
      <c r="B1937" s="2">
        <v>102</v>
      </c>
      <c r="C1937" s="2">
        <v>174</v>
      </c>
      <c r="D1937" s="2" t="s">
        <v>3071</v>
      </c>
      <c r="E1937" s="2">
        <v>3311.7</v>
      </c>
      <c r="F1937" s="2" t="s">
        <v>6081</v>
      </c>
      <c r="G1937" s="2"/>
      <c r="H1937" s="2">
        <v>3.7</v>
      </c>
      <c r="I1937" s="11">
        <v>2</v>
      </c>
      <c r="J1937" s="12">
        <v>9.9999999999999995E-7</v>
      </c>
      <c r="K1937" s="2">
        <v>379.38</v>
      </c>
      <c r="L1937" s="11" t="s">
        <v>6079</v>
      </c>
      <c r="M1937" s="11">
        <f>($V$5/(Table414[[#This Row],[modified  Half Life]]*Table414[[#This Row],[Order of Magnatude]]))</f>
        <v>0</v>
      </c>
      <c r="N1937" s="11"/>
      <c r="O1937" s="11"/>
      <c r="P1937" s="11"/>
      <c r="Q1937" s="11"/>
      <c r="R1937" s="11"/>
    </row>
    <row r="1938" spans="1:18" x14ac:dyDescent="0.25">
      <c r="A1938" s="2">
        <v>72</v>
      </c>
      <c r="B1938" s="2">
        <v>102</v>
      </c>
      <c r="C1938" s="2">
        <v>174</v>
      </c>
      <c r="D1938" s="2" t="s">
        <v>3071</v>
      </c>
      <c r="E1938" s="2">
        <v>3311.7</v>
      </c>
      <c r="F1938" s="2" t="s">
        <v>6081</v>
      </c>
      <c r="G1938" s="2"/>
      <c r="H1938" s="2">
        <v>3.7</v>
      </c>
      <c r="I1938" s="11">
        <v>2</v>
      </c>
      <c r="J1938" s="12">
        <v>9.9999999999999995E-7</v>
      </c>
      <c r="K1938" s="2">
        <v>457.7</v>
      </c>
      <c r="L1938" s="11" t="s">
        <v>6082</v>
      </c>
      <c r="M1938" s="11">
        <f>($V$5/(Table414[[#This Row],[modified  Half Life]]*Table414[[#This Row],[Order of Magnatude]]))</f>
        <v>0</v>
      </c>
      <c r="N1938" s="11"/>
      <c r="O1938" s="11"/>
      <c r="P1938" s="11"/>
      <c r="Q1938" s="11"/>
      <c r="R1938" s="11"/>
    </row>
    <row r="1939" spans="1:18" x14ac:dyDescent="0.25">
      <c r="A1939" s="2">
        <v>72</v>
      </c>
      <c r="B1939" s="2">
        <v>102</v>
      </c>
      <c r="C1939" s="2">
        <v>174</v>
      </c>
      <c r="D1939" s="2" t="s">
        <v>3071</v>
      </c>
      <c r="E1939" s="2">
        <v>3311.7</v>
      </c>
      <c r="F1939" s="2" t="s">
        <v>6081</v>
      </c>
      <c r="G1939" s="2"/>
      <c r="H1939" s="2">
        <v>3.7</v>
      </c>
      <c r="I1939" s="11">
        <v>2</v>
      </c>
      <c r="J1939" s="12">
        <v>9.9999999999999995E-7</v>
      </c>
      <c r="K1939" s="2">
        <v>539.29999999999995</v>
      </c>
      <c r="L1939" s="11" t="s">
        <v>6071</v>
      </c>
      <c r="M1939" s="11">
        <f>($V$5/(Table414[[#This Row],[modified  Half Life]]*Table414[[#This Row],[Order of Magnatude]]))</f>
        <v>0</v>
      </c>
      <c r="N1939" s="11"/>
      <c r="O1939" s="11"/>
      <c r="P1939" s="11"/>
      <c r="Q1939" s="11"/>
      <c r="R1939" s="11"/>
    </row>
    <row r="1940" spans="1:18" x14ac:dyDescent="0.25">
      <c r="A1940" s="2">
        <v>72</v>
      </c>
      <c r="B1940" s="2">
        <v>102</v>
      </c>
      <c r="C1940" s="2">
        <v>174</v>
      </c>
      <c r="D1940" s="2" t="s">
        <v>3071</v>
      </c>
      <c r="E1940" s="2">
        <v>3311.7</v>
      </c>
      <c r="F1940" s="2" t="s">
        <v>6081</v>
      </c>
      <c r="G1940" s="2"/>
      <c r="H1940" s="2">
        <v>3.7</v>
      </c>
      <c r="I1940" s="11">
        <v>2</v>
      </c>
      <c r="J1940" s="12">
        <v>9.9999999999999995E-7</v>
      </c>
      <c r="K1940" s="2">
        <v>627.22</v>
      </c>
      <c r="L1940" s="11" t="s">
        <v>6082</v>
      </c>
      <c r="M1940" s="11">
        <f>($V$5/(Table414[[#This Row],[modified  Half Life]]*Table414[[#This Row],[Order of Magnatude]]))</f>
        <v>0</v>
      </c>
      <c r="N1940" s="11"/>
      <c r="O1940" s="11"/>
      <c r="P1940" s="11"/>
      <c r="Q1940" s="11"/>
      <c r="R1940" s="11"/>
    </row>
    <row r="1941" spans="1:18" x14ac:dyDescent="0.25">
      <c r="A1941" s="2">
        <v>72</v>
      </c>
      <c r="B1941" s="2">
        <v>102</v>
      </c>
      <c r="C1941" s="2">
        <v>174</v>
      </c>
      <c r="D1941" s="2" t="s">
        <v>3071</v>
      </c>
      <c r="E1941" s="2">
        <v>3311.7</v>
      </c>
      <c r="F1941" s="2" t="s">
        <v>6081</v>
      </c>
      <c r="G1941" s="2"/>
      <c r="H1941" s="2">
        <v>3.7</v>
      </c>
      <c r="I1941" s="11">
        <v>2</v>
      </c>
      <c r="J1941" s="12">
        <v>9.9999999999999995E-7</v>
      </c>
      <c r="K1941" s="2">
        <v>714.2</v>
      </c>
      <c r="L1941" s="11" t="s">
        <v>6065</v>
      </c>
      <c r="M1941" s="11">
        <f>($V$5/(Table414[[#This Row],[modified  Half Life]]*Table414[[#This Row],[Order of Magnatude]]))</f>
        <v>0</v>
      </c>
      <c r="N1941" s="11"/>
      <c r="O1941" s="11"/>
      <c r="P1941" s="11"/>
      <c r="Q1941" s="11"/>
      <c r="R1941" s="11"/>
    </row>
    <row r="1942" spans="1:18" x14ac:dyDescent="0.25">
      <c r="A1942" s="2">
        <v>72</v>
      </c>
      <c r="B1942" s="2">
        <v>102</v>
      </c>
      <c r="C1942" s="2">
        <v>174</v>
      </c>
      <c r="D1942" s="2" t="s">
        <v>3071</v>
      </c>
      <c r="E1942" s="2">
        <v>3311.7</v>
      </c>
      <c r="F1942" s="2" t="s">
        <v>6081</v>
      </c>
      <c r="G1942" s="2"/>
      <c r="H1942" s="2">
        <v>3.7</v>
      </c>
      <c r="I1942" s="11">
        <v>2</v>
      </c>
      <c r="J1942" s="12">
        <v>9.9999999999999995E-7</v>
      </c>
      <c r="K1942" s="2">
        <v>822.7</v>
      </c>
      <c r="L1942" s="11" t="s">
        <v>6074</v>
      </c>
      <c r="M1942" s="11">
        <f>($V$5/(Table414[[#This Row],[modified  Half Life]]*Table414[[#This Row],[Order of Magnatude]]))</f>
        <v>0</v>
      </c>
      <c r="N1942" s="11"/>
      <c r="O1942" s="11"/>
      <c r="P1942" s="11"/>
      <c r="Q1942" s="11"/>
      <c r="R1942" s="11"/>
    </row>
    <row r="1943" spans="1:18" x14ac:dyDescent="0.25">
      <c r="A1943" s="2">
        <v>72</v>
      </c>
      <c r="B1943" s="2">
        <v>102</v>
      </c>
      <c r="C1943" s="2">
        <v>174</v>
      </c>
      <c r="D1943" s="2" t="s">
        <v>3071</v>
      </c>
      <c r="E1943" s="2">
        <v>3311.7</v>
      </c>
      <c r="F1943" s="2" t="s">
        <v>6081</v>
      </c>
      <c r="G1943" s="2"/>
      <c r="H1943" s="2">
        <v>3.7</v>
      </c>
      <c r="I1943" s="11">
        <v>2</v>
      </c>
      <c r="J1943" s="12">
        <v>9.9999999999999995E-7</v>
      </c>
      <c r="K1943" s="2">
        <v>1291.32</v>
      </c>
      <c r="L1943" s="11" t="s">
        <v>6087</v>
      </c>
      <c r="M1943" s="11">
        <f>($V$5/(Table414[[#This Row],[modified  Half Life]]*Table414[[#This Row],[Order of Magnatude]]))</f>
        <v>0</v>
      </c>
      <c r="N1943" s="11"/>
      <c r="O1943" s="11"/>
      <c r="P1943" s="11"/>
      <c r="Q1943" s="11"/>
      <c r="R1943" s="11"/>
    </row>
    <row r="1944" spans="1:18" x14ac:dyDescent="0.25">
      <c r="A1944" s="2">
        <v>72</v>
      </c>
      <c r="B1944" s="2">
        <v>103</v>
      </c>
      <c r="C1944" s="2">
        <v>175</v>
      </c>
      <c r="D1944" s="2" t="s">
        <v>3071</v>
      </c>
      <c r="E1944" s="2">
        <v>125.89</v>
      </c>
      <c r="F1944" s="2" t="s">
        <v>6079</v>
      </c>
      <c r="G1944" s="2"/>
      <c r="H1944" s="2">
        <v>53.7</v>
      </c>
      <c r="I1944" s="11">
        <v>15</v>
      </c>
      <c r="J1944" s="12">
        <v>9.9999999999999995E-7</v>
      </c>
      <c r="K1944" s="2">
        <v>125.9</v>
      </c>
      <c r="L1944" s="11" t="s">
        <v>6068</v>
      </c>
      <c r="M1944" s="11">
        <f>($V$5/(Table414[[#This Row],[modified  Half Life]]*Table414[[#This Row],[Order of Magnatude]]))</f>
        <v>0</v>
      </c>
      <c r="N1944" s="11"/>
      <c r="O1944" s="11"/>
      <c r="P1944" s="11"/>
      <c r="Q1944" s="11"/>
      <c r="R1944" s="11"/>
    </row>
    <row r="1945" spans="1:18" x14ac:dyDescent="0.25">
      <c r="A1945" s="2">
        <v>72</v>
      </c>
      <c r="B1945" s="2">
        <v>103</v>
      </c>
      <c r="C1945" s="2">
        <v>175</v>
      </c>
      <c r="D1945" s="2" t="s">
        <v>3071</v>
      </c>
      <c r="E1945" s="2">
        <v>1433.41</v>
      </c>
      <c r="F1945" s="2" t="s">
        <v>6079</v>
      </c>
      <c r="G1945" s="2"/>
      <c r="H1945" s="2">
        <v>1.1000000000000001</v>
      </c>
      <c r="I1945" s="11">
        <v>8</v>
      </c>
      <c r="J1945" s="12">
        <v>9.9999999999999995E-7</v>
      </c>
      <c r="K1945" s="2">
        <v>357.4</v>
      </c>
      <c r="L1945" s="11" t="s">
        <v>6084</v>
      </c>
      <c r="M1945" s="11">
        <f>($V$5/(Table414[[#This Row],[modified  Half Life]]*Table414[[#This Row],[Order of Magnatude]]))</f>
        <v>0</v>
      </c>
      <c r="N1945" s="11"/>
      <c r="O1945" s="11"/>
      <c r="P1945" s="11"/>
      <c r="Q1945" s="11"/>
      <c r="R1945" s="11"/>
    </row>
    <row r="1946" spans="1:18" x14ac:dyDescent="0.25">
      <c r="A1946" s="2">
        <v>72</v>
      </c>
      <c r="B1946" s="2">
        <v>103</v>
      </c>
      <c r="C1946" s="2">
        <v>175</v>
      </c>
      <c r="D1946" s="2" t="s">
        <v>3071</v>
      </c>
      <c r="E1946" s="2">
        <v>1433.41</v>
      </c>
      <c r="F1946" s="2" t="s">
        <v>6079</v>
      </c>
      <c r="G1946" s="2"/>
      <c r="H1946" s="2">
        <v>1.1000000000000001</v>
      </c>
      <c r="I1946" s="11">
        <v>8</v>
      </c>
      <c r="J1946" s="12">
        <v>9.9999999999999995E-7</v>
      </c>
      <c r="K1946" s="2">
        <v>536.41999999999996</v>
      </c>
      <c r="L1946" s="11" t="s">
        <v>6080</v>
      </c>
      <c r="M1946" s="11">
        <f>($V$5/(Table414[[#This Row],[modified  Half Life]]*Table414[[#This Row],[Order of Magnatude]]))</f>
        <v>0</v>
      </c>
      <c r="N1946" s="11"/>
      <c r="O1946" s="11"/>
      <c r="P1946" s="11"/>
      <c r="Q1946" s="11"/>
      <c r="R1946" s="11"/>
    </row>
    <row r="1947" spans="1:18" x14ac:dyDescent="0.25">
      <c r="A1947" s="2">
        <v>72</v>
      </c>
      <c r="B1947" s="2">
        <v>103</v>
      </c>
      <c r="C1947" s="2">
        <v>175</v>
      </c>
      <c r="D1947" s="2" t="s">
        <v>3071</v>
      </c>
      <c r="E1947" s="2">
        <v>1433.41</v>
      </c>
      <c r="F1947" s="2" t="s">
        <v>6079</v>
      </c>
      <c r="G1947" s="2"/>
      <c r="H1947" s="2">
        <v>1.1000000000000001</v>
      </c>
      <c r="I1947" s="11">
        <v>8</v>
      </c>
      <c r="J1947" s="12">
        <v>9.9999999999999995E-7</v>
      </c>
      <c r="K1947" s="2">
        <v>614.79999999999995</v>
      </c>
      <c r="L1947" s="11" t="s">
        <v>6065</v>
      </c>
      <c r="M1947" s="11">
        <f>($V$5/(Table414[[#This Row],[modified  Half Life]]*Table414[[#This Row],[Order of Magnatude]]))</f>
        <v>0</v>
      </c>
      <c r="N1947" s="11"/>
      <c r="O1947" s="11"/>
      <c r="P1947" s="11"/>
      <c r="Q1947" s="11"/>
      <c r="R1947" s="11"/>
    </row>
    <row r="1948" spans="1:18" x14ac:dyDescent="0.25">
      <c r="A1948" s="2">
        <v>72</v>
      </c>
      <c r="B1948" s="2">
        <v>103</v>
      </c>
      <c r="C1948" s="2">
        <v>175</v>
      </c>
      <c r="D1948" s="2" t="s">
        <v>3071</v>
      </c>
      <c r="E1948" s="2">
        <v>1433.41</v>
      </c>
      <c r="F1948" s="2" t="s">
        <v>6079</v>
      </c>
      <c r="G1948" s="2"/>
      <c r="H1948" s="2">
        <v>1.1000000000000001</v>
      </c>
      <c r="I1948" s="11">
        <v>8</v>
      </c>
      <c r="J1948" s="12">
        <v>9.9999999999999995E-7</v>
      </c>
      <c r="K1948" s="2">
        <v>722.23</v>
      </c>
      <c r="L1948" s="11" t="s">
        <v>6065</v>
      </c>
      <c r="M1948" s="11">
        <f>($V$5/(Table414[[#This Row],[modified  Half Life]]*Table414[[#This Row],[Order of Magnatude]]))</f>
        <v>0</v>
      </c>
      <c r="N1948" s="11"/>
      <c r="O1948" s="11"/>
      <c r="P1948" s="11"/>
      <c r="Q1948" s="11"/>
      <c r="R1948" s="11"/>
    </row>
    <row r="1949" spans="1:18" x14ac:dyDescent="0.25">
      <c r="A1949" s="2">
        <v>72</v>
      </c>
      <c r="B1949" s="2">
        <v>103</v>
      </c>
      <c r="C1949" s="2">
        <v>175</v>
      </c>
      <c r="D1949" s="2" t="s">
        <v>3071</v>
      </c>
      <c r="E1949" s="2">
        <v>1433.41</v>
      </c>
      <c r="F1949" s="2" t="s">
        <v>6079</v>
      </c>
      <c r="G1949" s="2"/>
      <c r="H1949" s="2">
        <v>1.1000000000000001</v>
      </c>
      <c r="I1949" s="11">
        <v>8</v>
      </c>
      <c r="J1949" s="12">
        <v>9.9999999999999995E-7</v>
      </c>
      <c r="K1949" s="2">
        <v>867.16</v>
      </c>
      <c r="L1949" s="11" t="s">
        <v>6073</v>
      </c>
      <c r="M1949" s="11">
        <f>($V$5/(Table414[[#This Row],[modified  Half Life]]*Table414[[#This Row],[Order of Magnatude]]))</f>
        <v>0</v>
      </c>
      <c r="N1949" s="11"/>
      <c r="O1949" s="11"/>
      <c r="P1949" s="11"/>
      <c r="Q1949" s="11"/>
      <c r="R1949" s="11"/>
    </row>
    <row r="1950" spans="1:18" x14ac:dyDescent="0.25">
      <c r="A1950" s="2">
        <v>72</v>
      </c>
      <c r="B1950" s="2">
        <v>103</v>
      </c>
      <c r="C1950" s="2">
        <v>175</v>
      </c>
      <c r="D1950" s="2" t="s">
        <v>3071</v>
      </c>
      <c r="E1950" s="2">
        <v>3015.6</v>
      </c>
      <c r="F1950" s="2" t="s">
        <v>6066</v>
      </c>
      <c r="G1950" s="2"/>
      <c r="H1950" s="2">
        <v>1.21</v>
      </c>
      <c r="I1950" s="11">
        <v>15</v>
      </c>
      <c r="J1950" s="12">
        <v>9.9999999999999995E-7</v>
      </c>
      <c r="K1950" s="2">
        <v>74.5</v>
      </c>
      <c r="L1950" s="11" t="s">
        <v>6073</v>
      </c>
      <c r="M1950" s="11">
        <f>($V$5/(Table414[[#This Row],[modified  Half Life]]*Table414[[#This Row],[Order of Magnatude]]))</f>
        <v>0</v>
      </c>
      <c r="N1950" s="11"/>
      <c r="O1950" s="11"/>
      <c r="P1950" s="11"/>
      <c r="Q1950" s="11"/>
      <c r="R1950" s="11"/>
    </row>
    <row r="1951" spans="1:18" x14ac:dyDescent="0.25">
      <c r="A1951" s="2">
        <v>72</v>
      </c>
      <c r="B1951" s="2">
        <v>103</v>
      </c>
      <c r="C1951" s="2">
        <v>175</v>
      </c>
      <c r="D1951" s="2" t="s">
        <v>3071</v>
      </c>
      <c r="E1951" s="2">
        <v>3015.6</v>
      </c>
      <c r="F1951" s="2" t="s">
        <v>6066</v>
      </c>
      <c r="G1951" s="2"/>
      <c r="H1951" s="2">
        <v>1.21</v>
      </c>
      <c r="I1951" s="11">
        <v>15</v>
      </c>
      <c r="J1951" s="12">
        <v>9.9999999999999995E-7</v>
      </c>
      <c r="K1951" s="2">
        <v>82.7</v>
      </c>
      <c r="L1951" s="11" t="s">
        <v>6066</v>
      </c>
      <c r="M1951" s="11">
        <f>($V$5/(Table414[[#This Row],[modified  Half Life]]*Table414[[#This Row],[Order of Magnatude]]))</f>
        <v>0</v>
      </c>
      <c r="N1951" s="11"/>
      <c r="O1951" s="11"/>
      <c r="P1951" s="11"/>
      <c r="Q1951" s="11"/>
      <c r="R1951" s="11"/>
    </row>
    <row r="1952" spans="1:18" x14ac:dyDescent="0.25">
      <c r="A1952" s="2">
        <v>72</v>
      </c>
      <c r="B1952" s="2">
        <v>103</v>
      </c>
      <c r="C1952" s="2">
        <v>175</v>
      </c>
      <c r="D1952" s="2" t="s">
        <v>3071</v>
      </c>
      <c r="E1952" s="2">
        <v>3015.6</v>
      </c>
      <c r="F1952" s="2" t="s">
        <v>6066</v>
      </c>
      <c r="G1952" s="2"/>
      <c r="H1952" s="2">
        <v>1.21</v>
      </c>
      <c r="I1952" s="11">
        <v>15</v>
      </c>
      <c r="J1952" s="12">
        <v>9.9999999999999995E-7</v>
      </c>
      <c r="K1952" s="2">
        <v>381.3</v>
      </c>
      <c r="L1952" s="11" t="s">
        <v>6066</v>
      </c>
      <c r="M1952" s="11">
        <f>($V$5/(Table414[[#This Row],[modified  Half Life]]*Table414[[#This Row],[Order of Magnatude]]))</f>
        <v>0</v>
      </c>
      <c r="N1952" s="11"/>
      <c r="O1952" s="11"/>
      <c r="P1952" s="11"/>
      <c r="Q1952" s="11"/>
      <c r="R1952" s="11"/>
    </row>
    <row r="1953" spans="1:18" x14ac:dyDescent="0.25">
      <c r="A1953" s="2">
        <v>72</v>
      </c>
      <c r="B1953" s="2">
        <v>103</v>
      </c>
      <c r="C1953" s="2">
        <v>175</v>
      </c>
      <c r="D1953" s="2" t="s">
        <v>3071</v>
      </c>
      <c r="E1953" s="2">
        <v>4636.2</v>
      </c>
      <c r="F1953" s="2" t="s">
        <v>6079</v>
      </c>
      <c r="G1953" s="2"/>
      <c r="H1953" s="2">
        <v>2.8</v>
      </c>
      <c r="I1953" s="11"/>
      <c r="J1953" s="12">
        <v>9.9999999999999995E-7</v>
      </c>
      <c r="K1953" s="2">
        <v>131</v>
      </c>
      <c r="L1953" s="11"/>
      <c r="M1953" s="11">
        <f>($V$5/(Table414[[#This Row],[modified  Half Life]]*Table414[[#This Row],[Order of Magnatude]]))</f>
        <v>0</v>
      </c>
      <c r="N1953" s="11"/>
      <c r="O1953" s="11"/>
      <c r="P1953" s="11"/>
      <c r="Q1953" s="11"/>
      <c r="R1953" s="11"/>
    </row>
    <row r="1954" spans="1:18" x14ac:dyDescent="0.25">
      <c r="A1954" s="2">
        <v>72</v>
      </c>
      <c r="B1954" s="2">
        <v>103</v>
      </c>
      <c r="C1954" s="2">
        <v>175</v>
      </c>
      <c r="D1954" s="2" t="s">
        <v>3071</v>
      </c>
      <c r="E1954" s="2">
        <v>4636.2</v>
      </c>
      <c r="F1954" s="2" t="s">
        <v>6079</v>
      </c>
      <c r="G1954" s="2"/>
      <c r="H1954" s="2">
        <v>2.8</v>
      </c>
      <c r="I1954" s="11"/>
      <c r="J1954" s="12">
        <v>9.9999999999999995E-7</v>
      </c>
      <c r="K1954" s="2">
        <v>291</v>
      </c>
      <c r="L1954" s="11"/>
      <c r="M1954" s="11">
        <f>($V$5/(Table414[[#This Row],[modified  Half Life]]*Table414[[#This Row],[Order of Magnatude]]))</f>
        <v>0</v>
      </c>
      <c r="N1954" s="11"/>
      <c r="O1954" s="11"/>
      <c r="P1954" s="11"/>
      <c r="Q1954" s="11"/>
      <c r="R1954" s="11"/>
    </row>
    <row r="1955" spans="1:18" x14ac:dyDescent="0.25">
      <c r="A1955" s="2">
        <v>72</v>
      </c>
      <c r="B1955" s="2">
        <v>103</v>
      </c>
      <c r="C1955" s="2">
        <v>175</v>
      </c>
      <c r="D1955" s="2" t="s">
        <v>3071</v>
      </c>
      <c r="E1955" s="2">
        <v>4636.2</v>
      </c>
      <c r="F1955" s="2" t="s">
        <v>6079</v>
      </c>
      <c r="G1955" s="2"/>
      <c r="H1955" s="2">
        <v>2.8</v>
      </c>
      <c r="I1955" s="11"/>
      <c r="J1955" s="12">
        <v>9.9999999999999995E-7</v>
      </c>
      <c r="K1955" s="2">
        <v>479</v>
      </c>
      <c r="L1955" s="11"/>
      <c r="M1955" s="11">
        <f>($V$5/(Table414[[#This Row],[modified  Half Life]]*Table414[[#This Row],[Order of Magnatude]]))</f>
        <v>0</v>
      </c>
      <c r="N1955" s="11"/>
      <c r="O1955" s="11"/>
      <c r="P1955" s="11"/>
      <c r="Q1955" s="11"/>
      <c r="R1955" s="11"/>
    </row>
    <row r="1956" spans="1:18" x14ac:dyDescent="0.25">
      <c r="A1956" s="2">
        <v>72</v>
      </c>
      <c r="B1956" s="2">
        <v>104</v>
      </c>
      <c r="C1956" s="2">
        <v>176</v>
      </c>
      <c r="D1956" s="2" t="s">
        <v>3071</v>
      </c>
      <c r="E1956" s="2">
        <v>1333.07</v>
      </c>
      <c r="F1956" s="2" t="s">
        <v>6070</v>
      </c>
      <c r="G1956" s="2"/>
      <c r="H1956" s="2">
        <v>9.6</v>
      </c>
      <c r="I1956" s="11">
        <v>3</v>
      </c>
      <c r="J1956" s="12">
        <v>9.9999999999999995E-7</v>
      </c>
      <c r="K1956" s="2">
        <v>736.2</v>
      </c>
      <c r="L1956" s="11" t="s">
        <v>6070</v>
      </c>
      <c r="M1956" s="11">
        <f>($V$5/(Table414[[#This Row],[modified  Half Life]]*Table414[[#This Row],[Order of Magnatude]]))</f>
        <v>0</v>
      </c>
      <c r="N1956" s="11"/>
      <c r="O1956" s="11"/>
      <c r="P1956" s="11"/>
      <c r="Q1956" s="11"/>
      <c r="R1956" s="11"/>
    </row>
    <row r="1957" spans="1:18" x14ac:dyDescent="0.25">
      <c r="A1957" s="2">
        <v>72</v>
      </c>
      <c r="B1957" s="2">
        <v>104</v>
      </c>
      <c r="C1957" s="2">
        <v>176</v>
      </c>
      <c r="D1957" s="2" t="s">
        <v>3071</v>
      </c>
      <c r="E1957" s="2">
        <v>1333.07</v>
      </c>
      <c r="F1957" s="2" t="s">
        <v>6070</v>
      </c>
      <c r="G1957" s="2"/>
      <c r="H1957" s="2">
        <v>9.6</v>
      </c>
      <c r="I1957" s="11">
        <v>3</v>
      </c>
      <c r="J1957" s="12">
        <v>9.9999999999999995E-7</v>
      </c>
      <c r="K1957" s="2">
        <v>1043</v>
      </c>
      <c r="L1957" s="11" t="s">
        <v>6067</v>
      </c>
      <c r="M1957" s="11">
        <f>($V$5/(Table414[[#This Row],[modified  Half Life]]*Table414[[#This Row],[Order of Magnatude]]))</f>
        <v>0</v>
      </c>
      <c r="N1957" s="11"/>
      <c r="O1957" s="11"/>
      <c r="P1957" s="11"/>
      <c r="Q1957" s="11"/>
      <c r="R1957" s="11"/>
    </row>
    <row r="1958" spans="1:18" x14ac:dyDescent="0.25">
      <c r="A1958" s="2">
        <v>72</v>
      </c>
      <c r="B1958" s="2">
        <v>104</v>
      </c>
      <c r="C1958" s="2">
        <v>176</v>
      </c>
      <c r="D1958" s="2" t="s">
        <v>3071</v>
      </c>
      <c r="E1958" s="2">
        <v>1559.31</v>
      </c>
      <c r="F1958" s="2" t="s">
        <v>6077</v>
      </c>
      <c r="G1958" s="2"/>
      <c r="H1958" s="2">
        <v>9.9</v>
      </c>
      <c r="I1958" s="11">
        <v>2</v>
      </c>
      <c r="J1958" s="12">
        <v>9.9999999999999995E-7</v>
      </c>
      <c r="K1958" s="2">
        <v>53.49</v>
      </c>
      <c r="L1958" s="11" t="s">
        <v>6070</v>
      </c>
      <c r="M1958" s="11">
        <f>($V$5/(Table414[[#This Row],[modified  Half Life]]*Table414[[#This Row],[Order of Magnatude]]))</f>
        <v>0</v>
      </c>
      <c r="N1958" s="11"/>
      <c r="O1958" s="11"/>
      <c r="P1958" s="11"/>
      <c r="Q1958" s="11"/>
      <c r="R1958" s="11"/>
    </row>
    <row r="1959" spans="1:18" x14ac:dyDescent="0.25">
      <c r="A1959" s="2">
        <v>72</v>
      </c>
      <c r="B1959" s="2">
        <v>104</v>
      </c>
      <c r="C1959" s="2">
        <v>176</v>
      </c>
      <c r="D1959" s="2" t="s">
        <v>3071</v>
      </c>
      <c r="E1959" s="2">
        <v>1559.31</v>
      </c>
      <c r="F1959" s="2" t="s">
        <v>6077</v>
      </c>
      <c r="G1959" s="2"/>
      <c r="H1959" s="2">
        <v>9.9</v>
      </c>
      <c r="I1959" s="11">
        <v>2</v>
      </c>
      <c r="J1959" s="12">
        <v>9.9999999999999995E-7</v>
      </c>
      <c r="K1959" s="2">
        <v>226.25</v>
      </c>
      <c r="L1959" s="11" t="s">
        <v>6071</v>
      </c>
      <c r="M1959" s="11">
        <f>($V$5/(Table414[[#This Row],[modified  Half Life]]*Table414[[#This Row],[Order of Magnatude]]))</f>
        <v>0</v>
      </c>
      <c r="N1959" s="11"/>
      <c r="O1959" s="11"/>
      <c r="P1959" s="11"/>
      <c r="Q1959" s="11"/>
      <c r="R1959" s="11"/>
    </row>
    <row r="1960" spans="1:18" x14ac:dyDescent="0.25">
      <c r="A1960" s="2">
        <v>72</v>
      </c>
      <c r="B1960" s="2">
        <v>104</v>
      </c>
      <c r="C1960" s="2">
        <v>176</v>
      </c>
      <c r="D1960" s="2" t="s">
        <v>3071</v>
      </c>
      <c r="E1960" s="2">
        <v>2865.8</v>
      </c>
      <c r="F1960" s="2" t="s">
        <v>6070</v>
      </c>
      <c r="G1960" s="2"/>
      <c r="H1960" s="2">
        <v>401</v>
      </c>
      <c r="I1960" s="11">
        <v>6</v>
      </c>
      <c r="J1960" s="12">
        <v>9.9999999999999995E-7</v>
      </c>
      <c r="K1960" s="2">
        <v>38.700000000000003</v>
      </c>
      <c r="L1960" s="11"/>
      <c r="M1960" s="11">
        <f>($V$5/(Table414[[#This Row],[modified  Half Life]]*Table414[[#This Row],[Order of Magnatude]]))</f>
        <v>0</v>
      </c>
      <c r="N1960" s="11"/>
      <c r="O1960" s="11"/>
      <c r="P1960" s="11"/>
      <c r="Q1960" s="11"/>
      <c r="R1960" s="11"/>
    </row>
    <row r="1961" spans="1:18" x14ac:dyDescent="0.25">
      <c r="A1961" s="2">
        <v>72</v>
      </c>
      <c r="B1961" s="2">
        <v>104</v>
      </c>
      <c r="C1961" s="2">
        <v>176</v>
      </c>
      <c r="D1961" s="2" t="s">
        <v>3071</v>
      </c>
      <c r="E1961" s="2">
        <v>2865.8</v>
      </c>
      <c r="F1961" s="2" t="s">
        <v>6070</v>
      </c>
      <c r="G1961" s="2"/>
      <c r="H1961" s="2">
        <v>401</v>
      </c>
      <c r="I1961" s="11">
        <v>6</v>
      </c>
      <c r="J1961" s="12">
        <v>9.9999999999999995E-7</v>
      </c>
      <c r="K1961" s="2">
        <v>227.9</v>
      </c>
      <c r="L1961" s="11"/>
      <c r="M1961" s="11">
        <f>($V$5/(Table414[[#This Row],[modified  Half Life]]*Table414[[#This Row],[Order of Magnatude]]))</f>
        <v>0</v>
      </c>
      <c r="N1961" s="11"/>
      <c r="O1961" s="11"/>
      <c r="P1961" s="11"/>
      <c r="Q1961" s="11"/>
      <c r="R1961" s="11"/>
    </row>
    <row r="1962" spans="1:18" x14ac:dyDescent="0.25">
      <c r="A1962" s="2">
        <v>72</v>
      </c>
      <c r="B1962" s="2">
        <v>104</v>
      </c>
      <c r="C1962" s="2">
        <v>176</v>
      </c>
      <c r="D1962" s="2" t="s">
        <v>3071</v>
      </c>
      <c r="E1962" s="2">
        <v>2865.8</v>
      </c>
      <c r="F1962" s="2" t="s">
        <v>6070</v>
      </c>
      <c r="G1962" s="2"/>
      <c r="H1962" s="2">
        <v>401</v>
      </c>
      <c r="I1962" s="11">
        <v>6</v>
      </c>
      <c r="J1962" s="12">
        <v>9.9999999999999995E-7</v>
      </c>
      <c r="K1962" s="2">
        <v>302.2</v>
      </c>
      <c r="L1962" s="11"/>
      <c r="M1962" s="11">
        <f>($V$5/(Table414[[#This Row],[modified  Half Life]]*Table414[[#This Row],[Order of Magnatude]]))</f>
        <v>0</v>
      </c>
      <c r="N1962" s="11"/>
      <c r="O1962" s="11"/>
      <c r="P1962" s="11"/>
      <c r="Q1962" s="11"/>
      <c r="R1962" s="11"/>
    </row>
    <row r="1963" spans="1:18" x14ac:dyDescent="0.25">
      <c r="A1963" s="2">
        <v>72</v>
      </c>
      <c r="B1963" s="2">
        <v>104</v>
      </c>
      <c r="C1963" s="2">
        <v>176</v>
      </c>
      <c r="D1963" s="2" t="s">
        <v>3071</v>
      </c>
      <c r="E1963" s="2">
        <v>4863.5</v>
      </c>
      <c r="F1963" s="2" t="s">
        <v>6085</v>
      </c>
      <c r="G1963" s="2"/>
      <c r="H1963" s="2">
        <v>45</v>
      </c>
      <c r="I1963" s="11">
        <v>13</v>
      </c>
      <c r="J1963" s="12">
        <v>9.9999999999999995E-7</v>
      </c>
      <c r="K1963" s="2">
        <v>37</v>
      </c>
      <c r="L1963" s="11"/>
      <c r="M1963" s="11">
        <f>($V$5/(Table414[[#This Row],[modified  Half Life]]*Table414[[#This Row],[Order of Magnatude]]))</f>
        <v>0</v>
      </c>
      <c r="N1963" s="11"/>
      <c r="O1963" s="11"/>
      <c r="P1963" s="11"/>
      <c r="Q1963" s="11"/>
      <c r="R1963" s="11"/>
    </row>
    <row r="1964" spans="1:18" x14ac:dyDescent="0.25">
      <c r="A1964" s="2">
        <v>72</v>
      </c>
      <c r="B1964" s="2">
        <v>104</v>
      </c>
      <c r="C1964" s="2">
        <v>176</v>
      </c>
      <c r="D1964" s="2" t="s">
        <v>3071</v>
      </c>
      <c r="E1964" s="2">
        <v>4863.5</v>
      </c>
      <c r="F1964" s="2" t="s">
        <v>6085</v>
      </c>
      <c r="G1964" s="2"/>
      <c r="H1964" s="2">
        <v>45</v>
      </c>
      <c r="I1964" s="11">
        <v>13</v>
      </c>
      <c r="J1964" s="12">
        <v>9.9999999999999995E-7</v>
      </c>
      <c r="K1964" s="2">
        <v>97.1</v>
      </c>
      <c r="L1964" s="11"/>
      <c r="M1964" s="11">
        <f>($V$5/(Table414[[#This Row],[modified  Half Life]]*Table414[[#This Row],[Order of Magnatude]]))</f>
        <v>0</v>
      </c>
      <c r="N1964" s="11"/>
      <c r="O1964" s="11"/>
      <c r="P1964" s="11"/>
      <c r="Q1964" s="11"/>
      <c r="R1964" s="11"/>
    </row>
    <row r="1965" spans="1:18" x14ac:dyDescent="0.25">
      <c r="A1965" s="2">
        <v>72</v>
      </c>
      <c r="B1965" s="2">
        <v>105</v>
      </c>
      <c r="C1965" s="2">
        <v>177</v>
      </c>
      <c r="D1965" s="2" t="s">
        <v>3071</v>
      </c>
      <c r="E1965" s="2">
        <v>1342.4</v>
      </c>
      <c r="F1965" s="2" t="s">
        <v>6069</v>
      </c>
      <c r="G1965" s="2"/>
      <c r="H1965" s="2">
        <v>55.9</v>
      </c>
      <c r="I1965" s="11">
        <v>12</v>
      </c>
      <c r="J1965" s="12">
        <v>9.9999999999999995E-7</v>
      </c>
      <c r="K1965" s="2">
        <v>548</v>
      </c>
      <c r="L1965" s="11"/>
      <c r="M1965" s="11">
        <f>($V$5/(Table414[[#This Row],[modified  Half Life]]*Table414[[#This Row],[Order of Magnatude]]))</f>
        <v>0</v>
      </c>
      <c r="N1965" s="11"/>
      <c r="O1965" s="11"/>
      <c r="P1965" s="11"/>
      <c r="Q1965" s="11"/>
      <c r="R1965" s="11"/>
    </row>
    <row r="1966" spans="1:18" x14ac:dyDescent="0.25">
      <c r="A1966" s="2">
        <v>72</v>
      </c>
      <c r="B1966" s="2">
        <v>106</v>
      </c>
      <c r="C1966" s="2">
        <v>178</v>
      </c>
      <c r="D1966" s="2" t="s">
        <v>3071</v>
      </c>
      <c r="E1966" s="2">
        <v>2572.4</v>
      </c>
      <c r="F1966" s="2" t="s">
        <v>6065</v>
      </c>
      <c r="G1966" s="2"/>
      <c r="H1966" s="2">
        <v>68</v>
      </c>
      <c r="I1966" s="11">
        <v>2</v>
      </c>
      <c r="J1966" s="12">
        <v>9.9999999999999995E-7</v>
      </c>
      <c r="K1966" s="2">
        <v>126.1</v>
      </c>
      <c r="L1966" s="11" t="s">
        <v>6065</v>
      </c>
      <c r="M1966" s="11">
        <f>($V$5/(Table414[[#This Row],[modified  Half Life]]*Table414[[#This Row],[Order of Magnatude]]))</f>
        <v>0</v>
      </c>
      <c r="N1966" s="11"/>
      <c r="O1966" s="11"/>
      <c r="P1966" s="11"/>
      <c r="Q1966" s="11"/>
      <c r="R1966" s="11"/>
    </row>
    <row r="1967" spans="1:18" x14ac:dyDescent="0.25">
      <c r="A1967" s="2">
        <v>72</v>
      </c>
      <c r="B1967" s="2">
        <v>106</v>
      </c>
      <c r="C1967" s="2">
        <v>178</v>
      </c>
      <c r="D1967" s="2" t="s">
        <v>3071</v>
      </c>
      <c r="E1967" s="2">
        <v>2572.4</v>
      </c>
      <c r="F1967" s="2" t="s">
        <v>6065</v>
      </c>
      <c r="G1967" s="2"/>
      <c r="H1967" s="2">
        <v>68</v>
      </c>
      <c r="I1967" s="11">
        <v>2</v>
      </c>
      <c r="J1967" s="12">
        <v>9.9999999999999995E-7</v>
      </c>
      <c r="K1967" s="2">
        <v>140.30000000000001</v>
      </c>
      <c r="L1967" s="11"/>
      <c r="M1967" s="11">
        <f>($V$5/(Table414[[#This Row],[modified  Half Life]]*Table414[[#This Row],[Order of Magnatude]]))</f>
        <v>0</v>
      </c>
      <c r="N1967" s="11"/>
      <c r="O1967" s="11"/>
      <c r="P1967" s="11"/>
      <c r="Q1967" s="11"/>
      <c r="R1967" s="11"/>
    </row>
    <row r="1968" spans="1:18" x14ac:dyDescent="0.25">
      <c r="A1968" s="2">
        <v>72</v>
      </c>
      <c r="B1968" s="2">
        <v>106</v>
      </c>
      <c r="C1968" s="2">
        <v>178</v>
      </c>
      <c r="D1968" s="2" t="s">
        <v>3071</v>
      </c>
      <c r="E1968" s="2">
        <v>2572.4</v>
      </c>
      <c r="F1968" s="2" t="s">
        <v>6065</v>
      </c>
      <c r="G1968" s="2"/>
      <c r="H1968" s="2">
        <v>68</v>
      </c>
      <c r="I1968" s="11">
        <v>2</v>
      </c>
      <c r="J1968" s="12">
        <v>9.9999999999999995E-7</v>
      </c>
      <c r="K1968" s="2">
        <v>437</v>
      </c>
      <c r="L1968" s="11"/>
      <c r="M1968" s="11">
        <f>($V$5/(Table414[[#This Row],[modified  Half Life]]*Table414[[#This Row],[Order of Magnatude]]))</f>
        <v>0</v>
      </c>
      <c r="N1968" s="11"/>
      <c r="O1968" s="11"/>
      <c r="P1968" s="11"/>
      <c r="Q1968" s="11"/>
      <c r="R1968" s="11"/>
    </row>
    <row r="1969" spans="1:18" x14ac:dyDescent="0.25">
      <c r="A1969" s="2">
        <v>72</v>
      </c>
      <c r="B1969" s="2">
        <v>107</v>
      </c>
      <c r="C1969" s="2">
        <v>179</v>
      </c>
      <c r="D1969" s="2" t="s">
        <v>3071</v>
      </c>
      <c r="E1969" s="2">
        <v>3775.2</v>
      </c>
      <c r="F1969" s="2" t="s">
        <v>6088</v>
      </c>
      <c r="G1969" s="2"/>
      <c r="H1969" s="2">
        <v>15</v>
      </c>
      <c r="I1969" s="11">
        <v>5</v>
      </c>
      <c r="J1969" s="12">
        <v>9.9999999999999995E-7</v>
      </c>
      <c r="K1969" s="2">
        <v>336</v>
      </c>
      <c r="L1969" s="11"/>
      <c r="M1969" s="11">
        <f>($V$5/(Table414[[#This Row],[modified  Half Life]]*Table414[[#This Row],[Order of Magnatude]]))</f>
        <v>0</v>
      </c>
      <c r="N1969" s="11"/>
      <c r="O1969" s="11"/>
      <c r="P1969" s="11"/>
      <c r="Q1969" s="11"/>
      <c r="R1969" s="11"/>
    </row>
    <row r="1970" spans="1:18" x14ac:dyDescent="0.25">
      <c r="A1970" s="2">
        <v>72</v>
      </c>
      <c r="B1970" s="2">
        <v>108</v>
      </c>
      <c r="C1970" s="2">
        <v>180</v>
      </c>
      <c r="D1970" s="2" t="s">
        <v>3071</v>
      </c>
      <c r="E1970" s="2">
        <v>1374.36</v>
      </c>
      <c r="F1970" s="2" t="s">
        <v>6066</v>
      </c>
      <c r="G1970" s="2"/>
      <c r="H1970" s="2">
        <v>0.56999999999999995</v>
      </c>
      <c r="I1970" s="11">
        <v>2</v>
      </c>
      <c r="J1970" s="12">
        <v>9.9999999999999995E-7</v>
      </c>
      <c r="K1970" s="2">
        <v>113.66</v>
      </c>
      <c r="L1970" s="11" t="s">
        <v>6068</v>
      </c>
      <c r="M1970" s="11">
        <f>($V$5/(Table414[[#This Row],[modified  Half Life]]*Table414[[#This Row],[Order of Magnatude]]))</f>
        <v>0</v>
      </c>
      <c r="N1970" s="11"/>
      <c r="O1970" s="11"/>
      <c r="P1970" s="11"/>
      <c r="Q1970" s="11"/>
      <c r="R1970" s="11"/>
    </row>
    <row r="1971" spans="1:18" x14ac:dyDescent="0.25">
      <c r="A1971" s="2">
        <v>72</v>
      </c>
      <c r="B1971" s="2">
        <v>108</v>
      </c>
      <c r="C1971" s="2">
        <v>180</v>
      </c>
      <c r="D1971" s="2" t="s">
        <v>3071</v>
      </c>
      <c r="E1971" s="2">
        <v>1374.36</v>
      </c>
      <c r="F1971" s="2" t="s">
        <v>6066</v>
      </c>
      <c r="G1971" s="2"/>
      <c r="H1971" s="2">
        <v>0.56999999999999995</v>
      </c>
      <c r="I1971" s="11">
        <v>2</v>
      </c>
      <c r="J1971" s="12">
        <v>9.9999999999999995E-7</v>
      </c>
      <c r="K1971" s="2">
        <v>1065.77</v>
      </c>
      <c r="L1971" s="11" t="s">
        <v>6072</v>
      </c>
      <c r="M1971" s="11">
        <f>($V$5/(Table414[[#This Row],[modified  Half Life]]*Table414[[#This Row],[Order of Magnatude]]))</f>
        <v>0</v>
      </c>
      <c r="N1971" s="11"/>
      <c r="O1971" s="11"/>
      <c r="P1971" s="11"/>
      <c r="Q1971" s="11"/>
      <c r="R1971" s="11"/>
    </row>
    <row r="1972" spans="1:18" x14ac:dyDescent="0.25">
      <c r="A1972" s="2">
        <v>72</v>
      </c>
      <c r="B1972" s="2">
        <v>108</v>
      </c>
      <c r="C1972" s="2">
        <v>180</v>
      </c>
      <c r="D1972" s="2" t="s">
        <v>3071</v>
      </c>
      <c r="E1972" s="2">
        <v>1374.36</v>
      </c>
      <c r="F1972" s="2" t="s">
        <v>6066</v>
      </c>
      <c r="G1972" s="2"/>
      <c r="H1972" s="2">
        <v>0.56999999999999995</v>
      </c>
      <c r="I1972" s="11">
        <v>2</v>
      </c>
      <c r="J1972" s="12">
        <v>9.9999999999999995E-7</v>
      </c>
      <c r="K1972" s="2">
        <v>1281.7</v>
      </c>
      <c r="L1972" s="11" t="s">
        <v>6068</v>
      </c>
      <c r="M1972" s="11">
        <f>($V$5/(Table414[[#This Row],[modified  Half Life]]*Table414[[#This Row],[Order of Magnatude]]))</f>
        <v>0</v>
      </c>
      <c r="N1972" s="11"/>
      <c r="O1972" s="11"/>
      <c r="P1972" s="11"/>
      <c r="Q1972" s="11"/>
      <c r="R1972" s="11"/>
    </row>
    <row r="1973" spans="1:18" x14ac:dyDescent="0.25">
      <c r="A1973" s="2">
        <v>72</v>
      </c>
      <c r="B1973" s="2">
        <v>108</v>
      </c>
      <c r="C1973" s="2">
        <v>180</v>
      </c>
      <c r="D1973" s="2" t="s">
        <v>3071</v>
      </c>
      <c r="E1973" s="2">
        <v>2485.5</v>
      </c>
      <c r="F1973" s="2" t="s">
        <v>6072</v>
      </c>
      <c r="G1973" s="2"/>
      <c r="H1973" s="2">
        <v>0.94</v>
      </c>
      <c r="I1973" s="11">
        <v>11</v>
      </c>
      <c r="J1973" s="12">
        <v>9.9999999999999995E-7</v>
      </c>
      <c r="K1973" s="2">
        <v>223.3</v>
      </c>
      <c r="L1973" s="11" t="s">
        <v>6068</v>
      </c>
      <c r="M1973" s="11">
        <f>($V$5/(Table414[[#This Row],[modified  Half Life]]*Table414[[#This Row],[Order of Magnatude]]))</f>
        <v>0</v>
      </c>
      <c r="N1973" s="11"/>
      <c r="O1973" s="11"/>
      <c r="P1973" s="11"/>
      <c r="Q1973" s="11"/>
      <c r="R1973" s="11"/>
    </row>
    <row r="1974" spans="1:18" x14ac:dyDescent="0.25">
      <c r="A1974" s="2">
        <v>72</v>
      </c>
      <c r="B1974" s="2">
        <v>108</v>
      </c>
      <c r="C1974" s="2">
        <v>180</v>
      </c>
      <c r="D1974" s="2" t="s">
        <v>3071</v>
      </c>
      <c r="E1974" s="2">
        <v>2485.5</v>
      </c>
      <c r="F1974" s="2" t="s">
        <v>6072</v>
      </c>
      <c r="G1974" s="2"/>
      <c r="H1974" s="2">
        <v>0.94</v>
      </c>
      <c r="I1974" s="11">
        <v>11</v>
      </c>
      <c r="J1974" s="12">
        <v>9.9999999999999995E-7</v>
      </c>
      <c r="K1974" s="2">
        <v>539.5</v>
      </c>
      <c r="L1974" s="11" t="s">
        <v>6065</v>
      </c>
      <c r="M1974" s="11">
        <f>($V$5/(Table414[[#This Row],[modified  Half Life]]*Table414[[#This Row],[Order of Magnatude]]))</f>
        <v>0</v>
      </c>
      <c r="N1974" s="11"/>
      <c r="O1974" s="11"/>
      <c r="P1974" s="11"/>
      <c r="Q1974" s="11"/>
      <c r="R1974" s="11"/>
    </row>
    <row r="1975" spans="1:18" x14ac:dyDescent="0.25">
      <c r="A1975" s="2">
        <v>72</v>
      </c>
      <c r="B1975" s="2">
        <v>108</v>
      </c>
      <c r="C1975" s="2">
        <v>180</v>
      </c>
      <c r="D1975" s="2" t="s">
        <v>3071</v>
      </c>
      <c r="E1975" s="2">
        <v>2485.5</v>
      </c>
      <c r="F1975" s="2" t="s">
        <v>6072</v>
      </c>
      <c r="G1975" s="2"/>
      <c r="H1975" s="2">
        <v>0.94</v>
      </c>
      <c r="I1975" s="11">
        <v>11</v>
      </c>
      <c r="J1975" s="12">
        <v>9.9999999999999995E-7</v>
      </c>
      <c r="K1975" s="2">
        <v>832.4</v>
      </c>
      <c r="L1975" s="11" t="s">
        <v>6074</v>
      </c>
      <c r="M1975" s="11">
        <f>($V$5/(Table414[[#This Row],[modified  Half Life]]*Table414[[#This Row],[Order of Magnatude]]))</f>
        <v>0</v>
      </c>
      <c r="N1975" s="11"/>
      <c r="O1975" s="11"/>
      <c r="P1975" s="11"/>
      <c r="Q1975" s="11"/>
      <c r="R1975" s="11"/>
    </row>
    <row r="1976" spans="1:18" x14ac:dyDescent="0.25">
      <c r="A1976" s="2">
        <v>72</v>
      </c>
      <c r="B1976" s="2">
        <v>108</v>
      </c>
      <c r="C1976" s="2">
        <v>180</v>
      </c>
      <c r="D1976" s="2" t="s">
        <v>3071</v>
      </c>
      <c r="E1976" s="2">
        <v>2485.5</v>
      </c>
      <c r="F1976" s="2" t="s">
        <v>6072</v>
      </c>
      <c r="G1976" s="2"/>
      <c r="H1976" s="2">
        <v>0.94</v>
      </c>
      <c r="I1976" s="11">
        <v>11</v>
      </c>
      <c r="J1976" s="12">
        <v>9.9999999999999995E-7</v>
      </c>
      <c r="K1976" s="2">
        <v>1101.0999999999999</v>
      </c>
      <c r="L1976" s="11" t="s">
        <v>6070</v>
      </c>
      <c r="M1976" s="11">
        <f>($V$5/(Table414[[#This Row],[modified  Half Life]]*Table414[[#This Row],[Order of Magnatude]]))</f>
        <v>0</v>
      </c>
      <c r="N1976" s="11"/>
      <c r="O1976" s="11"/>
      <c r="P1976" s="11"/>
      <c r="Q1976" s="11"/>
      <c r="R1976" s="11"/>
    </row>
    <row r="1977" spans="1:18" x14ac:dyDescent="0.25">
      <c r="A1977" s="2">
        <v>72</v>
      </c>
      <c r="B1977" s="2">
        <v>109</v>
      </c>
      <c r="C1977" s="2">
        <v>181</v>
      </c>
      <c r="D1977" s="2" t="s">
        <v>3071</v>
      </c>
      <c r="E1977" s="2">
        <v>1043.5</v>
      </c>
      <c r="F1977" s="2" t="s">
        <v>6073</v>
      </c>
      <c r="G1977" s="2"/>
      <c r="H1977" s="2">
        <v>80</v>
      </c>
      <c r="I1977" s="11">
        <v>5</v>
      </c>
      <c r="J1977" s="12">
        <v>9.9999999999999995E-7</v>
      </c>
      <c r="K1977" s="2">
        <v>129.36000000000001</v>
      </c>
      <c r="L1977" s="11" t="s">
        <v>6066</v>
      </c>
      <c r="M1977" s="11">
        <f>($V$5/(Table414[[#This Row],[modified  Half Life]]*Table414[[#This Row],[Order of Magnatude]]))</f>
        <v>0</v>
      </c>
      <c r="N1977" s="11"/>
      <c r="O1977" s="11"/>
      <c r="P1977" s="11"/>
      <c r="Q1977" s="11"/>
      <c r="R1977" s="11"/>
    </row>
    <row r="1978" spans="1:18" x14ac:dyDescent="0.25">
      <c r="A1978" s="2">
        <v>72</v>
      </c>
      <c r="B1978" s="2">
        <v>109</v>
      </c>
      <c r="C1978" s="2">
        <v>181</v>
      </c>
      <c r="D1978" s="2" t="s">
        <v>3071</v>
      </c>
      <c r="E1978" s="2">
        <v>1043.5</v>
      </c>
      <c r="F1978" s="2" t="s">
        <v>6073</v>
      </c>
      <c r="G1978" s="2"/>
      <c r="H1978" s="2">
        <v>80</v>
      </c>
      <c r="I1978" s="11">
        <v>5</v>
      </c>
      <c r="J1978" s="12">
        <v>9.9999999999999995E-7</v>
      </c>
      <c r="K1978" s="2">
        <v>154.56</v>
      </c>
      <c r="L1978" s="11" t="s">
        <v>6065</v>
      </c>
      <c r="M1978" s="11">
        <f>($V$5/(Table414[[#This Row],[modified  Half Life]]*Table414[[#This Row],[Order of Magnatude]]))</f>
        <v>0</v>
      </c>
      <c r="N1978" s="11"/>
      <c r="O1978" s="11"/>
      <c r="P1978" s="11"/>
      <c r="Q1978" s="11"/>
      <c r="R1978" s="11"/>
    </row>
    <row r="1979" spans="1:18" x14ac:dyDescent="0.25">
      <c r="A1979" s="2">
        <v>72</v>
      </c>
      <c r="B1979" s="2">
        <v>109</v>
      </c>
      <c r="C1979" s="2">
        <v>181</v>
      </c>
      <c r="D1979" s="2" t="s">
        <v>3071</v>
      </c>
      <c r="E1979" s="2">
        <v>1741.9</v>
      </c>
      <c r="F1979" s="2" t="s">
        <v>6075</v>
      </c>
      <c r="G1979" s="2"/>
      <c r="H1979" s="2">
        <v>80</v>
      </c>
      <c r="I1979" s="11">
        <v>5</v>
      </c>
      <c r="J1979" s="12">
        <v>9.9999999999999995E-7</v>
      </c>
      <c r="K1979" s="2">
        <v>291.39</v>
      </c>
      <c r="L1979" s="11" t="s">
        <v>6067</v>
      </c>
      <c r="M1979" s="11">
        <f>($V$5/(Table414[[#This Row],[modified  Half Life]]*Table414[[#This Row],[Order of Magnatude]]))</f>
        <v>0</v>
      </c>
      <c r="N1979" s="11"/>
      <c r="O1979" s="11"/>
      <c r="P1979" s="11"/>
      <c r="Q1979" s="11"/>
      <c r="R1979" s="11"/>
    </row>
    <row r="1980" spans="1:18" x14ac:dyDescent="0.25">
      <c r="A1980" s="2">
        <v>72</v>
      </c>
      <c r="B1980" s="2">
        <v>109</v>
      </c>
      <c r="C1980" s="2">
        <v>181</v>
      </c>
      <c r="D1980" s="2" t="s">
        <v>3071</v>
      </c>
      <c r="E1980" s="2">
        <v>1741.9</v>
      </c>
      <c r="F1980" s="2" t="s">
        <v>6075</v>
      </c>
      <c r="G1980" s="2"/>
      <c r="H1980" s="2">
        <v>80</v>
      </c>
      <c r="I1980" s="11">
        <v>5</v>
      </c>
      <c r="J1980" s="12">
        <v>9.9999999999999995E-7</v>
      </c>
      <c r="K1980" s="2">
        <v>391.19</v>
      </c>
      <c r="L1980" s="11" t="s">
        <v>6079</v>
      </c>
      <c r="M1980" s="11">
        <f>($V$5/(Table414[[#This Row],[modified  Half Life]]*Table414[[#This Row],[Order of Magnatude]]))</f>
        <v>0</v>
      </c>
      <c r="N1980" s="11"/>
      <c r="O1980" s="11"/>
      <c r="P1980" s="11"/>
      <c r="Q1980" s="11"/>
      <c r="R1980" s="11"/>
    </row>
    <row r="1981" spans="1:18" x14ac:dyDescent="0.25">
      <c r="A1981" s="2">
        <v>72</v>
      </c>
      <c r="B1981" s="2">
        <v>109</v>
      </c>
      <c r="C1981" s="2">
        <v>181</v>
      </c>
      <c r="D1981" s="2" t="s">
        <v>3071</v>
      </c>
      <c r="E1981" s="2">
        <v>595.27</v>
      </c>
      <c r="F1981" s="2" t="s">
        <v>6066</v>
      </c>
      <c r="G1981" s="2"/>
      <c r="H1981" s="2">
        <v>100</v>
      </c>
      <c r="I1981" s="11"/>
      <c r="J1981" s="12">
        <v>9.9999999999999995E-7</v>
      </c>
      <c r="K1981" s="2">
        <v>115.3</v>
      </c>
      <c r="L1981" s="11"/>
      <c r="M1981" s="11">
        <f>($V$5/(Table414[[#This Row],[modified  Half Life]]*Table414[[#This Row],[Order of Magnatude]]))</f>
        <v>0</v>
      </c>
      <c r="N1981" s="11"/>
      <c r="O1981" s="11"/>
      <c r="P1981" s="11"/>
      <c r="Q1981" s="11"/>
      <c r="R1981" s="11"/>
    </row>
    <row r="1982" spans="1:18" x14ac:dyDescent="0.25">
      <c r="A1982" s="2">
        <v>72</v>
      </c>
      <c r="B1982" s="2">
        <v>109</v>
      </c>
      <c r="C1982" s="2">
        <v>181</v>
      </c>
      <c r="D1982" s="2" t="s">
        <v>3071</v>
      </c>
      <c r="E1982" s="2">
        <v>595.27</v>
      </c>
      <c r="F1982" s="2" t="s">
        <v>6066</v>
      </c>
      <c r="G1982" s="2"/>
      <c r="H1982" s="2">
        <v>100</v>
      </c>
      <c r="I1982" s="11"/>
      <c r="J1982" s="12">
        <v>9.9999999999999995E-7</v>
      </c>
      <c r="K1982" s="2">
        <v>284.89999999999998</v>
      </c>
      <c r="L1982" s="11"/>
      <c r="M1982" s="11">
        <f>($V$5/(Table414[[#This Row],[modified  Half Life]]*Table414[[#This Row],[Order of Magnatude]]))</f>
        <v>0</v>
      </c>
      <c r="N1982" s="11"/>
      <c r="O1982" s="11"/>
      <c r="P1982" s="11"/>
      <c r="Q1982" s="11"/>
      <c r="R1982" s="11"/>
    </row>
    <row r="1983" spans="1:18" x14ac:dyDescent="0.25">
      <c r="A1983" s="2">
        <v>72</v>
      </c>
      <c r="B1983" s="2">
        <v>110</v>
      </c>
      <c r="C1983" s="2">
        <v>182</v>
      </c>
      <c r="D1983" s="2" t="s">
        <v>3071</v>
      </c>
      <c r="E1983" s="2">
        <v>2571.3000000000002</v>
      </c>
      <c r="F1983" s="2" t="s">
        <v>6079</v>
      </c>
      <c r="G1983" s="2"/>
      <c r="H1983" s="2">
        <v>40</v>
      </c>
      <c r="I1983" s="11">
        <v>10</v>
      </c>
      <c r="J1983" s="12">
        <v>9.9999999999999995E-7</v>
      </c>
      <c r="K1983" s="2">
        <v>264</v>
      </c>
      <c r="L1983" s="11"/>
      <c r="M1983" s="11">
        <f>($V$5/(Table414[[#This Row],[modified  Half Life]]*Table414[[#This Row],[Order of Magnatude]]))</f>
        <v>0</v>
      </c>
      <c r="N1983" s="11"/>
      <c r="O1983" s="11"/>
      <c r="P1983" s="11"/>
      <c r="Q1983" s="11"/>
      <c r="R1983" s="11"/>
    </row>
    <row r="1984" spans="1:18" x14ac:dyDescent="0.25">
      <c r="A1984" s="2">
        <v>80</v>
      </c>
      <c r="B1984" s="2">
        <v>95</v>
      </c>
      <c r="C1984" s="2">
        <v>175</v>
      </c>
      <c r="D1984" s="2" t="s">
        <v>3784</v>
      </c>
      <c r="E1984" s="2">
        <v>494</v>
      </c>
      <c r="F1984" s="2" t="s">
        <v>6068</v>
      </c>
      <c r="G1984" s="2"/>
      <c r="H1984" s="2">
        <v>0.34</v>
      </c>
      <c r="I1984" s="11">
        <v>3</v>
      </c>
      <c r="J1984" s="12">
        <v>9.9999999999999995E-7</v>
      </c>
      <c r="K1984" s="2">
        <v>414</v>
      </c>
      <c r="L1984" s="11"/>
      <c r="M1984" s="11">
        <f>($V$5/(Table414[[#This Row],[modified  Half Life]]*Table414[[#This Row],[Order of Magnatude]]))</f>
        <v>0</v>
      </c>
      <c r="N1984" s="11"/>
      <c r="O1984" s="11"/>
      <c r="P1984" s="11"/>
      <c r="Q1984" s="11"/>
      <c r="R1984" s="11"/>
    </row>
    <row r="1985" spans="1:18" x14ac:dyDescent="0.25">
      <c r="A1985" s="2">
        <v>80</v>
      </c>
      <c r="B1985" s="2">
        <v>97</v>
      </c>
      <c r="C1985" s="2">
        <v>177</v>
      </c>
      <c r="D1985" s="2" t="s">
        <v>3784</v>
      </c>
      <c r="E1985" s="2">
        <v>323</v>
      </c>
      <c r="F1985" s="2" t="s">
        <v>6069</v>
      </c>
      <c r="G1985" s="2"/>
      <c r="H1985" s="2">
        <v>1.5</v>
      </c>
      <c r="I1985" s="11">
        <v>15</v>
      </c>
      <c r="J1985" s="12">
        <v>9.9999999999999995E-7</v>
      </c>
      <c r="K1985" s="2">
        <v>246</v>
      </c>
      <c r="L1985" s="11"/>
      <c r="M1985" s="11">
        <f>($V$5/(Table414[[#This Row],[modified  Half Life]]*Table414[[#This Row],[Order of Magnatude]]))</f>
        <v>0</v>
      </c>
      <c r="N1985" s="11"/>
      <c r="O1985" s="11"/>
      <c r="P1985" s="11"/>
      <c r="Q1985" s="11"/>
      <c r="R1985" s="11"/>
    </row>
    <row r="1986" spans="1:18" x14ac:dyDescent="0.25">
      <c r="A1986" s="2">
        <v>80</v>
      </c>
      <c r="B1986" s="2">
        <v>99</v>
      </c>
      <c r="C1986" s="2">
        <v>179</v>
      </c>
      <c r="D1986" s="2" t="s">
        <v>3784</v>
      </c>
      <c r="E1986" s="2">
        <v>171.4</v>
      </c>
      <c r="F1986" s="2" t="s">
        <v>6066</v>
      </c>
      <c r="G1986" s="2"/>
      <c r="H1986" s="2">
        <v>6.4</v>
      </c>
      <c r="I1986" s="11">
        <v>9</v>
      </c>
      <c r="J1986" s="12">
        <v>9.9999999999999995E-7</v>
      </c>
      <c r="K1986" s="2">
        <v>110.8</v>
      </c>
      <c r="L1986" s="11" t="s">
        <v>6065</v>
      </c>
      <c r="M1986" s="11">
        <f>($V$5/(Table414[[#This Row],[modified  Half Life]]*Table414[[#This Row],[Order of Magnatude]]))</f>
        <v>0</v>
      </c>
      <c r="N1986" s="11"/>
      <c r="O1986" s="11"/>
      <c r="P1986" s="11"/>
      <c r="Q1986" s="11"/>
      <c r="R1986" s="11"/>
    </row>
    <row r="1987" spans="1:18" x14ac:dyDescent="0.25">
      <c r="A1987" s="2">
        <v>80</v>
      </c>
      <c r="B1987" s="2">
        <v>106</v>
      </c>
      <c r="C1987" s="2">
        <v>186</v>
      </c>
      <c r="D1987" s="2" t="s">
        <v>3784</v>
      </c>
      <c r="E1987" s="2">
        <v>2217.3000000000002</v>
      </c>
      <c r="F1987" s="2" t="s">
        <v>6066</v>
      </c>
      <c r="G1987" s="2"/>
      <c r="H1987" s="2">
        <v>82</v>
      </c>
      <c r="I1987" s="11">
        <v>5</v>
      </c>
      <c r="J1987" s="12">
        <v>9.9999999999999995E-7</v>
      </c>
      <c r="K1987" s="2">
        <v>-31.6</v>
      </c>
      <c r="L1987" s="11"/>
      <c r="M1987" s="11">
        <f>($V$5/(Table414[[#This Row],[modified  Half Life]]*Table414[[#This Row],[Order of Magnatude]]))</f>
        <v>0</v>
      </c>
      <c r="N1987" s="11"/>
      <c r="O1987" s="11"/>
      <c r="P1987" s="11"/>
      <c r="Q1987" s="11"/>
      <c r="R1987" s="11"/>
    </row>
    <row r="1988" spans="1:18" x14ac:dyDescent="0.25">
      <c r="A1988" s="2">
        <v>80</v>
      </c>
      <c r="B1988" s="2">
        <v>106</v>
      </c>
      <c r="C1988" s="2">
        <v>186</v>
      </c>
      <c r="D1988" s="2" t="s">
        <v>3784</v>
      </c>
      <c r="E1988" s="2">
        <v>2217.3000000000002</v>
      </c>
      <c r="F1988" s="2" t="s">
        <v>6066</v>
      </c>
      <c r="G1988" s="2"/>
      <c r="H1988" s="2">
        <v>82</v>
      </c>
      <c r="I1988" s="11">
        <v>5</v>
      </c>
      <c r="J1988" s="12">
        <v>9.9999999999999995E-7</v>
      </c>
      <c r="K1988" s="2">
        <v>241.5</v>
      </c>
      <c r="L1988" s="11"/>
      <c r="M1988" s="11">
        <f>($V$5/(Table414[[#This Row],[modified  Half Life]]*Table414[[#This Row],[Order of Magnatude]]))</f>
        <v>0</v>
      </c>
      <c r="N1988" s="11"/>
      <c r="O1988" s="11"/>
      <c r="P1988" s="11"/>
      <c r="Q1988" s="11"/>
      <c r="R1988" s="11"/>
    </row>
    <row r="1989" spans="1:18" x14ac:dyDescent="0.25">
      <c r="A1989" s="2">
        <v>80</v>
      </c>
      <c r="B1989" s="2">
        <v>106</v>
      </c>
      <c r="C1989" s="2">
        <v>186</v>
      </c>
      <c r="D1989" s="2" t="s">
        <v>3784</v>
      </c>
      <c r="E1989" s="2">
        <v>2217.3000000000002</v>
      </c>
      <c r="F1989" s="2" t="s">
        <v>6066</v>
      </c>
      <c r="G1989" s="2"/>
      <c r="H1989" s="2">
        <v>82</v>
      </c>
      <c r="I1989" s="11">
        <v>5</v>
      </c>
      <c r="J1989" s="12">
        <v>9.9999999999999995E-7</v>
      </c>
      <c r="K1989" s="2">
        <v>628.1</v>
      </c>
      <c r="L1989" s="11"/>
      <c r="M1989" s="11">
        <f>($V$5/(Table414[[#This Row],[modified  Half Life]]*Table414[[#This Row],[Order of Magnatude]]))</f>
        <v>0</v>
      </c>
      <c r="N1989" s="11"/>
      <c r="O1989" s="11"/>
      <c r="P1989" s="11"/>
      <c r="Q1989" s="11"/>
      <c r="R1989" s="11"/>
    </row>
    <row r="1990" spans="1:18" x14ac:dyDescent="0.25">
      <c r="A1990" s="2">
        <v>80</v>
      </c>
      <c r="B1990" s="2">
        <v>121</v>
      </c>
      <c r="C1990" s="2">
        <v>201</v>
      </c>
      <c r="D1990" s="2" t="s">
        <v>3784</v>
      </c>
      <c r="E1990" s="2">
        <v>766.22</v>
      </c>
      <c r="F1990" s="2" t="s">
        <v>6074</v>
      </c>
      <c r="G1990" s="2"/>
      <c r="H1990" s="2">
        <v>94</v>
      </c>
      <c r="I1990" s="11">
        <v>2</v>
      </c>
      <c r="J1990" s="12">
        <v>9.9999999999999995E-7</v>
      </c>
      <c r="K1990" s="2">
        <v>218.9</v>
      </c>
      <c r="L1990" s="11" t="s">
        <v>6067</v>
      </c>
      <c r="M1990" s="11">
        <f>($V$5/(Table414[[#This Row],[modified  Half Life]]*Table414[[#This Row],[Order of Magnatude]]))</f>
        <v>0</v>
      </c>
      <c r="N1990" s="11"/>
      <c r="O1990" s="11"/>
      <c r="P1990" s="11"/>
      <c r="Q1990" s="11"/>
      <c r="R1990" s="11"/>
    </row>
    <row r="1991" spans="1:18" x14ac:dyDescent="0.25">
      <c r="A1991" s="2">
        <v>80</v>
      </c>
      <c r="B1991" s="2">
        <v>123</v>
      </c>
      <c r="C1991" s="2">
        <v>203</v>
      </c>
      <c r="D1991" s="2" t="s">
        <v>3784</v>
      </c>
      <c r="E1991" s="2">
        <v>8281</v>
      </c>
      <c r="F1991" s="2" t="s">
        <v>6072</v>
      </c>
      <c r="G1991" s="2"/>
      <c r="H1991" s="2">
        <v>21.9</v>
      </c>
      <c r="I1991" s="11">
        <v>10</v>
      </c>
      <c r="J1991" s="12">
        <v>9.9999999999999995E-7</v>
      </c>
      <c r="K1991" s="2">
        <v>341</v>
      </c>
      <c r="L1991" s="11" t="s">
        <v>6072</v>
      </c>
      <c r="M1991" s="11">
        <f>($V$5/(Table414[[#This Row],[modified  Half Life]]*Table414[[#This Row],[Order of Magnatude]]))</f>
        <v>0</v>
      </c>
      <c r="N1991" s="11"/>
      <c r="O1991" s="11"/>
      <c r="P1991" s="11"/>
      <c r="Q1991" s="11"/>
      <c r="R1991" s="11"/>
    </row>
    <row r="1992" spans="1:18" x14ac:dyDescent="0.25">
      <c r="A1992" s="2">
        <v>80</v>
      </c>
      <c r="B1992" s="2">
        <v>125</v>
      </c>
      <c r="C1992" s="2">
        <v>205</v>
      </c>
      <c r="D1992" s="2" t="s">
        <v>3784</v>
      </c>
      <c r="E1992" s="2">
        <v>3315.8</v>
      </c>
      <c r="F1992" s="2" t="s">
        <v>6077</v>
      </c>
      <c r="G1992" s="2"/>
      <c r="H1992" s="2">
        <v>5.89</v>
      </c>
      <c r="I1992" s="11">
        <v>18</v>
      </c>
      <c r="J1992" s="12">
        <v>9.9999999999999995E-7</v>
      </c>
      <c r="K1992" s="2">
        <v>722.6</v>
      </c>
      <c r="L1992" s="11" t="s">
        <v>6072</v>
      </c>
      <c r="M1992" s="11">
        <f>($V$5/(Table414[[#This Row],[modified  Half Life]]*Table414[[#This Row],[Order of Magnatude]]))</f>
        <v>0</v>
      </c>
      <c r="N1992" s="11"/>
      <c r="O1992" s="11"/>
      <c r="P1992" s="11"/>
      <c r="Q1992" s="11"/>
      <c r="R1992" s="11"/>
    </row>
    <row r="1993" spans="1:18" x14ac:dyDescent="0.25">
      <c r="A1993" s="2">
        <v>80</v>
      </c>
      <c r="B1993" s="2">
        <v>125</v>
      </c>
      <c r="C1993" s="2">
        <v>205</v>
      </c>
      <c r="D1993" s="2" t="s">
        <v>3784</v>
      </c>
      <c r="E1993" s="2">
        <v>3315.8</v>
      </c>
      <c r="F1993" s="2" t="s">
        <v>6077</v>
      </c>
      <c r="G1993" s="2"/>
      <c r="H1993" s="2">
        <v>5.89</v>
      </c>
      <c r="I1993" s="11">
        <v>18</v>
      </c>
      <c r="J1993" s="12">
        <v>9.9999999999999995E-7</v>
      </c>
      <c r="K1993" s="2">
        <v>950.2</v>
      </c>
      <c r="L1993" s="11" t="s">
        <v>6072</v>
      </c>
      <c r="M1993" s="11">
        <f>($V$5/(Table414[[#This Row],[modified  Half Life]]*Table414[[#This Row],[Order of Magnatude]]))</f>
        <v>0</v>
      </c>
      <c r="N1993" s="11"/>
      <c r="O1993" s="11"/>
      <c r="P1993" s="11"/>
      <c r="Q1993" s="11"/>
      <c r="R1993" s="11"/>
    </row>
    <row r="1994" spans="1:18" x14ac:dyDescent="0.25">
      <c r="A1994" s="2">
        <v>80</v>
      </c>
      <c r="B1994" s="2">
        <v>126</v>
      </c>
      <c r="C1994" s="2">
        <v>206</v>
      </c>
      <c r="D1994" s="2" t="s">
        <v>3784</v>
      </c>
      <c r="E1994" s="2">
        <v>2102.4</v>
      </c>
      <c r="F1994" s="2" t="s">
        <v>6065</v>
      </c>
      <c r="G1994" s="2"/>
      <c r="H1994" s="2">
        <v>2.09</v>
      </c>
      <c r="I1994" s="11">
        <v>2</v>
      </c>
      <c r="J1994" s="12">
        <v>9.9999999999999995E-7</v>
      </c>
      <c r="K1994" s="2">
        <v>1034.2</v>
      </c>
      <c r="L1994" s="11" t="s">
        <v>6068</v>
      </c>
      <c r="M1994" s="11">
        <f>($V$5/(Table414[[#This Row],[modified  Half Life]]*Table414[[#This Row],[Order of Magnatude]]))</f>
        <v>0</v>
      </c>
      <c r="N1994" s="11"/>
      <c r="O1994" s="11"/>
      <c r="P1994" s="11"/>
      <c r="Q1994" s="11"/>
      <c r="R1994" s="11"/>
    </row>
    <row r="1995" spans="1:18" x14ac:dyDescent="0.25">
      <c r="A1995" s="2">
        <v>80</v>
      </c>
      <c r="B1995" s="2">
        <v>130</v>
      </c>
      <c r="C1995" s="2">
        <v>210</v>
      </c>
      <c r="D1995" s="2" t="s">
        <v>3784</v>
      </c>
      <c r="E1995" s="2">
        <v>663</v>
      </c>
      <c r="F1995" s="2" t="s">
        <v>6084</v>
      </c>
      <c r="G1995" s="2"/>
      <c r="H1995" s="2">
        <v>2.1</v>
      </c>
      <c r="I1995" s="11">
        <v>7</v>
      </c>
      <c r="J1995" s="12">
        <v>9.9999999999999995E-7</v>
      </c>
      <c r="K1995" s="2">
        <v>-20</v>
      </c>
      <c r="L1995" s="11"/>
      <c r="M1995" s="11">
        <f>($V$5/(Table414[[#This Row],[modified  Half Life]]*Table414[[#This Row],[Order of Magnatude]]))</f>
        <v>0</v>
      </c>
      <c r="N1995" s="11"/>
      <c r="O1995" s="11"/>
      <c r="P1995" s="11"/>
      <c r="Q1995" s="11"/>
      <c r="R1995" s="11"/>
    </row>
    <row r="1996" spans="1:18" x14ac:dyDescent="0.25">
      <c r="A1996" s="2">
        <v>80</v>
      </c>
      <c r="B1996" s="2">
        <v>130</v>
      </c>
      <c r="C1996" s="2">
        <v>210</v>
      </c>
      <c r="D1996" s="2" t="s">
        <v>3784</v>
      </c>
      <c r="E1996" s="2">
        <v>663</v>
      </c>
      <c r="F1996" s="2" t="s">
        <v>6084</v>
      </c>
      <c r="G1996" s="2"/>
      <c r="H1996" s="2">
        <v>2.1</v>
      </c>
      <c r="I1996" s="11">
        <v>7</v>
      </c>
      <c r="J1996" s="12">
        <v>9.9999999999999995E-7</v>
      </c>
      <c r="K1996" s="2">
        <v>663</v>
      </c>
      <c r="L1996" s="11"/>
      <c r="M1996" s="11">
        <f>($V$5/(Table414[[#This Row],[modified  Half Life]]*Table414[[#This Row],[Order of Magnatude]]))</f>
        <v>0</v>
      </c>
      <c r="N1996" s="11"/>
      <c r="O1996" s="11"/>
      <c r="P1996" s="11"/>
      <c r="Q1996" s="11"/>
      <c r="R1996" s="11"/>
    </row>
    <row r="1997" spans="1:18" x14ac:dyDescent="0.25">
      <c r="A1997" s="2">
        <v>67</v>
      </c>
      <c r="B1997" s="2">
        <v>85</v>
      </c>
      <c r="C1997" s="2">
        <v>152</v>
      </c>
      <c r="D1997" s="2" t="s">
        <v>2487</v>
      </c>
      <c r="E1997" s="2">
        <v>5997.9</v>
      </c>
      <c r="F1997" s="2" t="s">
        <v>6065</v>
      </c>
      <c r="G1997" s="2"/>
      <c r="H1997" s="2">
        <v>8.4</v>
      </c>
      <c r="I1997" s="10">
        <v>3</v>
      </c>
      <c r="J1997" s="13">
        <v>9.9999999999999995E-7</v>
      </c>
      <c r="K1997" s="2">
        <v>734.1</v>
      </c>
      <c r="L1997" s="10">
        <v>1</v>
      </c>
      <c r="M1997" s="10">
        <f>($V$5/(Table414[[#This Row],[modified  Half Life]]*Table414[[#This Row],[Order of Magnatude]]))</f>
        <v>0</v>
      </c>
      <c r="N1997" s="10"/>
      <c r="O1997" s="10"/>
      <c r="P1997" s="10"/>
      <c r="Q1997" s="10"/>
      <c r="R1997" s="10"/>
    </row>
    <row r="1998" spans="1:18" x14ac:dyDescent="0.25">
      <c r="A1998" s="2">
        <v>67</v>
      </c>
      <c r="B1998" s="2">
        <v>96</v>
      </c>
      <c r="C1998" s="2">
        <v>163</v>
      </c>
      <c r="D1998" s="2" t="s">
        <v>2487</v>
      </c>
      <c r="E1998" s="2">
        <v>2109.4</v>
      </c>
      <c r="F1998" s="2" t="s">
        <v>6066</v>
      </c>
      <c r="G1998" s="2"/>
      <c r="H1998" s="2">
        <v>0.8</v>
      </c>
      <c r="I1998" s="11">
        <v>15</v>
      </c>
      <c r="J1998" s="12">
        <v>9.9999999999999995E-7</v>
      </c>
      <c r="K1998" s="2">
        <v>183.3</v>
      </c>
      <c r="L1998" s="11" t="s">
        <v>6067</v>
      </c>
      <c r="M1998" s="11">
        <f>($V$5/(Table414[[#This Row],[modified  Half Life]]*Table414[[#This Row],[Order of Magnatude]]))</f>
        <v>0</v>
      </c>
      <c r="N1998" s="11"/>
      <c r="O1998" s="11"/>
      <c r="P1998" s="11"/>
      <c r="Q1998" s="11"/>
      <c r="R1998" s="11"/>
    </row>
    <row r="1999" spans="1:18" x14ac:dyDescent="0.25">
      <c r="A1999" s="2">
        <v>67</v>
      </c>
      <c r="B1999" s="2">
        <v>96</v>
      </c>
      <c r="C1999" s="2">
        <v>163</v>
      </c>
      <c r="D1999" s="2" t="s">
        <v>2487</v>
      </c>
      <c r="E1999" s="2">
        <v>297.88</v>
      </c>
      <c r="F1999" s="2" t="s">
        <v>6070</v>
      </c>
      <c r="G1999" s="2"/>
      <c r="H1999" s="2">
        <v>0.8</v>
      </c>
      <c r="I1999" s="11">
        <v>15</v>
      </c>
      <c r="J1999" s="12">
        <v>9.9999999999999995E-7</v>
      </c>
      <c r="K1999" s="2">
        <v>340.2</v>
      </c>
      <c r="L1999" s="11" t="s">
        <v>6067</v>
      </c>
      <c r="M1999" s="11">
        <f>($V$5/(Table414[[#This Row],[modified  Half Life]]*Table414[[#This Row],[Order of Magnatude]]))</f>
        <v>0</v>
      </c>
      <c r="N1999" s="11"/>
      <c r="O1999" s="11"/>
      <c r="P1999" s="11"/>
      <c r="Q1999" s="11"/>
      <c r="R1999" s="11"/>
    </row>
    <row r="2000" spans="1:18" x14ac:dyDescent="0.25">
      <c r="A2000" s="2">
        <v>67</v>
      </c>
      <c r="B2000" s="2">
        <v>98</v>
      </c>
      <c r="C2000" s="2">
        <v>165</v>
      </c>
      <c r="D2000" s="2" t="s">
        <v>2487</v>
      </c>
      <c r="E2000" s="2">
        <v>361.67500000000001</v>
      </c>
      <c r="F2000" s="2" t="s">
        <v>6078</v>
      </c>
      <c r="G2000" s="2"/>
      <c r="H2000" s="2">
        <v>1.512</v>
      </c>
      <c r="I2000" s="11">
        <v>4</v>
      </c>
      <c r="J2000" s="12">
        <v>9.9999999999999995E-7</v>
      </c>
      <c r="K2000" s="2">
        <v>266.8</v>
      </c>
      <c r="L2000" s="11" t="s">
        <v>6074</v>
      </c>
      <c r="M2000" s="11">
        <f>($V$5/(Table414[[#This Row],[modified  Half Life]]*Table414[[#This Row],[Order of Magnatude]]))</f>
        <v>0</v>
      </c>
      <c r="N2000" s="11"/>
      <c r="O2000" s="11"/>
      <c r="P2000" s="11"/>
      <c r="Q2000" s="11"/>
      <c r="R2000" s="11"/>
    </row>
    <row r="2001" spans="1:18" x14ac:dyDescent="0.25">
      <c r="A2001" s="2">
        <v>67</v>
      </c>
      <c r="B2001" s="2">
        <v>98</v>
      </c>
      <c r="C2001" s="2">
        <v>165</v>
      </c>
      <c r="D2001" s="2" t="s">
        <v>2487</v>
      </c>
      <c r="E2001" s="2">
        <v>361.67500000000001</v>
      </c>
      <c r="F2001" s="2" t="s">
        <v>6078</v>
      </c>
      <c r="G2001" s="2"/>
      <c r="H2001" s="2">
        <v>1.512</v>
      </c>
      <c r="I2001" s="11">
        <v>4</v>
      </c>
      <c r="J2001" s="12">
        <v>9.9999999999999995E-7</v>
      </c>
      <c r="K2001" s="2">
        <v>361.68</v>
      </c>
      <c r="L2001" s="11" t="s">
        <v>6068</v>
      </c>
      <c r="M2001" s="11">
        <f>($V$5/(Table414[[#This Row],[modified  Half Life]]*Table414[[#This Row],[Order of Magnatude]]))</f>
        <v>0</v>
      </c>
      <c r="N2001" s="11"/>
      <c r="O2001" s="11"/>
      <c r="P2001" s="11"/>
      <c r="Q2001" s="11"/>
      <c r="R2001" s="11"/>
    </row>
    <row r="2002" spans="1:18" x14ac:dyDescent="0.25">
      <c r="A2002" s="2">
        <v>67</v>
      </c>
      <c r="B2002" s="2">
        <v>99</v>
      </c>
      <c r="C2002" s="2">
        <v>166</v>
      </c>
      <c r="D2002" s="2" t="s">
        <v>2487</v>
      </c>
      <c r="E2002" s="2">
        <v>190.90209999999999</v>
      </c>
      <c r="F2002" s="2" t="s">
        <v>6084</v>
      </c>
      <c r="G2002" s="2"/>
      <c r="H2002" s="2">
        <v>185</v>
      </c>
      <c r="I2002" s="11">
        <v>15</v>
      </c>
      <c r="J2002" s="12">
        <v>9.9999999999999995E-7</v>
      </c>
      <c r="K2002" s="2">
        <v>10.43</v>
      </c>
      <c r="L2002" s="11" t="s">
        <v>6068</v>
      </c>
      <c r="M2002" s="11">
        <f>($V$5/(Table414[[#This Row],[modified  Half Life]]*Table414[[#This Row],[Order of Magnatude]]))</f>
        <v>0</v>
      </c>
      <c r="N2002" s="11"/>
      <c r="O2002" s="11"/>
      <c r="P2002" s="11"/>
      <c r="Q2002" s="11"/>
      <c r="R2002" s="11"/>
    </row>
    <row r="2003" spans="1:18" x14ac:dyDescent="0.25">
      <c r="A2003" s="2">
        <v>67</v>
      </c>
      <c r="B2003" s="2">
        <v>99</v>
      </c>
      <c r="C2003" s="2">
        <v>166</v>
      </c>
      <c r="D2003" s="2" t="s">
        <v>2487</v>
      </c>
      <c r="E2003" s="2">
        <v>190.90209999999999</v>
      </c>
      <c r="F2003" s="2" t="s">
        <v>6084</v>
      </c>
      <c r="G2003" s="2"/>
      <c r="H2003" s="2">
        <v>185</v>
      </c>
      <c r="I2003" s="11">
        <v>15</v>
      </c>
      <c r="J2003" s="12">
        <v>9.9999999999999995E-7</v>
      </c>
      <c r="K2003" s="2">
        <v>19.84</v>
      </c>
      <c r="L2003" s="11" t="s">
        <v>6071</v>
      </c>
      <c r="M2003" s="11">
        <f>($V$5/(Table414[[#This Row],[modified  Half Life]]*Table414[[#This Row],[Order of Magnatude]]))</f>
        <v>0</v>
      </c>
      <c r="N2003" s="11"/>
      <c r="O2003" s="11"/>
      <c r="P2003" s="11"/>
      <c r="Q2003" s="11"/>
      <c r="R2003" s="11"/>
    </row>
    <row r="2004" spans="1:18" x14ac:dyDescent="0.25">
      <c r="A2004" s="2">
        <v>67</v>
      </c>
      <c r="B2004" s="2">
        <v>99</v>
      </c>
      <c r="C2004" s="2">
        <v>166</v>
      </c>
      <c r="D2004" s="2" t="s">
        <v>2487</v>
      </c>
      <c r="E2004" s="2">
        <v>190.90209999999999</v>
      </c>
      <c r="F2004" s="2" t="s">
        <v>6084</v>
      </c>
      <c r="G2004" s="2"/>
      <c r="H2004" s="2">
        <v>185</v>
      </c>
      <c r="I2004" s="11">
        <v>15</v>
      </c>
      <c r="J2004" s="12">
        <v>9.9999999999999995E-7</v>
      </c>
      <c r="K2004" s="2">
        <v>136.66200000000001</v>
      </c>
      <c r="L2004" s="11" t="s">
        <v>6068</v>
      </c>
      <c r="M2004" s="11">
        <f>($V$5/(Table414[[#This Row],[modified  Half Life]]*Table414[[#This Row],[Order of Magnatude]]))</f>
        <v>0</v>
      </c>
      <c r="N2004" s="11"/>
      <c r="O2004" s="11"/>
      <c r="P2004" s="11"/>
      <c r="Q2004" s="11"/>
      <c r="R2004" s="11"/>
    </row>
    <row r="2005" spans="1:18" x14ac:dyDescent="0.25">
      <c r="A2005" s="2">
        <v>67</v>
      </c>
      <c r="B2005" s="2">
        <v>100</v>
      </c>
      <c r="C2005" s="2">
        <v>167</v>
      </c>
      <c r="D2005" s="2" t="s">
        <v>2487</v>
      </c>
      <c r="E2005" s="2">
        <v>259.33999999999997</v>
      </c>
      <c r="F2005" s="2" t="s">
        <v>6078</v>
      </c>
      <c r="G2005" s="2"/>
      <c r="H2005" s="2">
        <v>6</v>
      </c>
      <c r="I2005" s="11">
        <v>10</v>
      </c>
      <c r="J2005" s="12">
        <v>9.9999999999999995E-7</v>
      </c>
      <c r="K2005" s="2">
        <v>259.33</v>
      </c>
      <c r="L2005" s="11" t="s">
        <v>6075</v>
      </c>
      <c r="M2005" s="11">
        <f>($V$5/(Table414[[#This Row],[modified  Half Life]]*Table414[[#This Row],[Order of Magnatude]]))</f>
        <v>0</v>
      </c>
      <c r="N2005" s="11"/>
      <c r="O2005" s="11"/>
      <c r="P2005" s="11"/>
      <c r="Q2005" s="11"/>
      <c r="R2005" s="11"/>
    </row>
    <row r="2006" spans="1:18" x14ac:dyDescent="0.25">
      <c r="A2006" s="2">
        <v>67</v>
      </c>
      <c r="B2006" s="2">
        <v>101</v>
      </c>
      <c r="C2006" s="2">
        <v>168</v>
      </c>
      <c r="D2006" s="2" t="s">
        <v>2487</v>
      </c>
      <c r="E2006" s="2">
        <v>143.43</v>
      </c>
      <c r="F2006" s="2" t="s">
        <v>6076</v>
      </c>
      <c r="G2006" s="2"/>
      <c r="H2006" s="2">
        <v>4</v>
      </c>
      <c r="I2006" s="11"/>
      <c r="J2006" s="12">
        <v>9.9999999999999995E-7</v>
      </c>
      <c r="K2006" s="2">
        <v>143.5</v>
      </c>
      <c r="L2006" s="11" t="s">
        <v>6068</v>
      </c>
      <c r="M2006" s="11">
        <f>($V$5/(Table414[[#This Row],[modified  Half Life]]*Table414[[#This Row],[Order of Magnatude]]))</f>
        <v>0</v>
      </c>
      <c r="N2006" s="11"/>
      <c r="O2006" s="11"/>
      <c r="P2006" s="11"/>
      <c r="Q2006" s="11"/>
      <c r="R2006" s="11"/>
    </row>
    <row r="2007" spans="1:18" x14ac:dyDescent="0.25">
      <c r="A2007" s="2">
        <v>67</v>
      </c>
      <c r="B2007" s="2">
        <v>102</v>
      </c>
      <c r="C2007" s="2">
        <v>169</v>
      </c>
      <c r="D2007" s="2" t="s">
        <v>2487</v>
      </c>
      <c r="E2007" s="2">
        <v>1386.2</v>
      </c>
      <c r="F2007" s="2" t="s">
        <v>6066</v>
      </c>
      <c r="G2007" s="2"/>
      <c r="H2007" s="2">
        <v>118</v>
      </c>
      <c r="I2007" s="11">
        <v>6</v>
      </c>
      <c r="J2007" s="12">
        <v>9.9999999999999995E-7</v>
      </c>
      <c r="K2007" s="2">
        <v>483.6</v>
      </c>
      <c r="L2007" s="11"/>
      <c r="M2007" s="11">
        <f>($V$5/(Table414[[#This Row],[modified  Half Life]]*Table414[[#This Row],[Order of Magnatude]]))</f>
        <v>0</v>
      </c>
      <c r="N2007" s="11"/>
      <c r="O2007" s="11"/>
      <c r="P2007" s="11"/>
      <c r="Q2007" s="11"/>
      <c r="R2007" s="11"/>
    </row>
    <row r="2008" spans="1:18" x14ac:dyDescent="0.25">
      <c r="A2008" s="2">
        <v>67</v>
      </c>
      <c r="B2008" s="2">
        <v>102</v>
      </c>
      <c r="C2008" s="2">
        <v>169</v>
      </c>
      <c r="D2008" s="2" t="s">
        <v>2487</v>
      </c>
      <c r="E2008" s="2">
        <v>1386.2</v>
      </c>
      <c r="F2008" s="2" t="s">
        <v>6066</v>
      </c>
      <c r="G2008" s="2"/>
      <c r="H2008" s="2">
        <v>118</v>
      </c>
      <c r="I2008" s="11">
        <v>6</v>
      </c>
      <c r="J2008" s="12">
        <v>9.9999999999999995E-7</v>
      </c>
      <c r="K2008" s="2">
        <v>685.4</v>
      </c>
      <c r="L2008" s="11"/>
      <c r="M2008" s="11">
        <f>($V$5/(Table414[[#This Row],[modified  Half Life]]*Table414[[#This Row],[Order of Magnatude]]))</f>
        <v>0</v>
      </c>
      <c r="N2008" s="11"/>
      <c r="O2008" s="11"/>
      <c r="P2008" s="11"/>
      <c r="Q2008" s="11"/>
      <c r="R2008" s="11"/>
    </row>
    <row r="2009" spans="1:18" x14ac:dyDescent="0.25">
      <c r="A2009" s="2">
        <v>67</v>
      </c>
      <c r="B2009" s="2">
        <v>102</v>
      </c>
      <c r="C2009" s="2">
        <v>169</v>
      </c>
      <c r="D2009" s="2" t="s">
        <v>2487</v>
      </c>
      <c r="E2009" s="2">
        <v>1386.2</v>
      </c>
      <c r="F2009" s="2" t="s">
        <v>6066</v>
      </c>
      <c r="G2009" s="2"/>
      <c r="H2009" s="2">
        <v>118</v>
      </c>
      <c r="I2009" s="11">
        <v>6</v>
      </c>
      <c r="J2009" s="12">
        <v>9.9999999999999995E-7</v>
      </c>
      <c r="K2009" s="2">
        <v>867.3</v>
      </c>
      <c r="L2009" s="11"/>
      <c r="M2009" s="11">
        <f>($V$5/(Table414[[#This Row],[modified  Half Life]]*Table414[[#This Row],[Order of Magnatude]]))</f>
        <v>0</v>
      </c>
      <c r="N2009" s="11"/>
      <c r="O2009" s="11"/>
      <c r="P2009" s="11"/>
      <c r="Q2009" s="11"/>
      <c r="R2009" s="11"/>
    </row>
    <row r="2010" spans="1:18" x14ac:dyDescent="0.25">
      <c r="A2010" s="2">
        <v>53</v>
      </c>
      <c r="B2010" s="2">
        <v>63</v>
      </c>
      <c r="C2010" s="2">
        <v>116</v>
      </c>
      <c r="D2010" s="2" t="s">
        <v>1344</v>
      </c>
      <c r="E2010" s="2">
        <v>430.4</v>
      </c>
      <c r="F2010" s="2" t="s">
        <v>6072</v>
      </c>
      <c r="G2010" s="2"/>
      <c r="H2010" s="2">
        <v>3.27</v>
      </c>
      <c r="I2010" s="10"/>
      <c r="J2010" s="13">
        <v>9.9999999999999995E-7</v>
      </c>
      <c r="K2010" s="2">
        <v>44.3</v>
      </c>
      <c r="L2010" s="10">
        <v>3</v>
      </c>
      <c r="M2010" s="10">
        <f>($V$5/(Table414[[#This Row],[modified  Half Life]]*Table414[[#This Row],[Order of Magnatude]]))</f>
        <v>0</v>
      </c>
      <c r="N2010" s="10"/>
      <c r="O2010" s="10"/>
      <c r="P2010" s="10"/>
      <c r="Q2010" s="10"/>
      <c r="R2010" s="10"/>
    </row>
    <row r="2011" spans="1:18" x14ac:dyDescent="0.25">
      <c r="A2011" s="19">
        <v>53</v>
      </c>
      <c r="B2011" s="19">
        <v>68</v>
      </c>
      <c r="C2011" s="19">
        <v>121</v>
      </c>
      <c r="D2011" s="19" t="s">
        <v>1344</v>
      </c>
      <c r="E2011" s="2">
        <v>2376.9</v>
      </c>
      <c r="F2011" s="2" t="s">
        <v>6066</v>
      </c>
      <c r="G2011" s="19"/>
      <c r="H2011" s="19">
        <v>9</v>
      </c>
      <c r="I2011" s="11">
        <v>14</v>
      </c>
      <c r="J2011" s="12">
        <v>9.9999999999999995E-7</v>
      </c>
      <c r="K2011" s="19">
        <v>158.69999999999999</v>
      </c>
      <c r="L2011" s="11">
        <v>3</v>
      </c>
      <c r="M2011" s="11">
        <f>($V$5/(Table414[[#This Row],[modified  Half Life]]*Table414[[#This Row],[Order of Magnatude]]))</f>
        <v>0</v>
      </c>
      <c r="N2011" s="11"/>
      <c r="O2011" s="11"/>
      <c r="P2011" s="11"/>
      <c r="Q2011" s="11"/>
      <c r="R2011" s="11"/>
    </row>
    <row r="2012" spans="1:18" x14ac:dyDescent="0.25">
      <c r="A2012" s="2">
        <v>53</v>
      </c>
      <c r="B2012" s="2">
        <v>69</v>
      </c>
      <c r="C2012" s="2">
        <v>122</v>
      </c>
      <c r="D2012" s="2" t="s">
        <v>1344</v>
      </c>
      <c r="E2012" s="2">
        <v>315</v>
      </c>
      <c r="F2012" s="2" t="s">
        <v>6066</v>
      </c>
      <c r="G2012" s="2"/>
      <c r="H2012" s="2">
        <v>78.2</v>
      </c>
      <c r="I2012" s="10">
        <v>4</v>
      </c>
      <c r="J2012" s="13">
        <v>9.9999999999999995E-7</v>
      </c>
      <c r="K2012" s="2">
        <v>51</v>
      </c>
      <c r="L2012" s="10">
        <v>3</v>
      </c>
      <c r="M2012" s="10">
        <f>($V$5/(Table414[[#This Row],[modified  Half Life]]*Table414[[#This Row],[Order of Magnatude]]))</f>
        <v>0</v>
      </c>
      <c r="N2012" s="10"/>
      <c r="O2012" s="10"/>
      <c r="P2012" s="10"/>
      <c r="Q2012" s="10"/>
      <c r="R2012" s="10"/>
    </row>
    <row r="2013" spans="1:18" x14ac:dyDescent="0.25">
      <c r="A2013" s="2">
        <v>53</v>
      </c>
      <c r="B2013" s="2">
        <v>69</v>
      </c>
      <c r="C2013" s="2">
        <v>122</v>
      </c>
      <c r="D2013" s="2" t="s">
        <v>1344</v>
      </c>
      <c r="E2013" s="2">
        <v>379.5</v>
      </c>
      <c r="F2013" s="2" t="s">
        <v>6072</v>
      </c>
      <c r="G2013" s="2"/>
      <c r="H2013" s="2">
        <v>79.099999999999994</v>
      </c>
      <c r="I2013" s="10">
        <v>12</v>
      </c>
      <c r="J2013" s="13">
        <v>9.9999999999999995E-7</v>
      </c>
      <c r="K2013" s="2">
        <v>64.5</v>
      </c>
      <c r="L2013" s="10">
        <v>3</v>
      </c>
      <c r="M2013" s="10">
        <f>($V$5/(Table414[[#This Row],[modified  Half Life]]*Table414[[#This Row],[Order of Magnatude]]))</f>
        <v>0</v>
      </c>
      <c r="N2013" s="10"/>
      <c r="O2013" s="10"/>
      <c r="P2013" s="10"/>
      <c r="Q2013" s="10"/>
      <c r="R2013" s="10"/>
    </row>
    <row r="2014" spans="1:18" x14ac:dyDescent="0.25">
      <c r="A2014" s="19">
        <v>53</v>
      </c>
      <c r="B2014" s="19">
        <v>75</v>
      </c>
      <c r="C2014" s="19">
        <v>128</v>
      </c>
      <c r="D2014" s="19" t="s">
        <v>1344</v>
      </c>
      <c r="E2014" s="2">
        <v>137.851</v>
      </c>
      <c r="F2014" s="2" t="s">
        <v>6065</v>
      </c>
      <c r="G2014" s="19"/>
      <c r="H2014" s="19">
        <v>0.84499999999999997</v>
      </c>
      <c r="I2014" s="11">
        <v>20</v>
      </c>
      <c r="J2014" s="12">
        <v>9.9999999999999995E-7</v>
      </c>
      <c r="K2014" s="19">
        <v>4.24</v>
      </c>
      <c r="L2014" s="11">
        <v>5</v>
      </c>
      <c r="M2014" s="11">
        <f>($V$5/(Table414[[#This Row],[modified  Half Life]]*Table414[[#This Row],[Order of Magnatude]]))</f>
        <v>0</v>
      </c>
      <c r="N2014" s="11"/>
      <c r="O2014" s="11"/>
      <c r="P2014" s="11"/>
      <c r="Q2014" s="11"/>
      <c r="R2014" s="11"/>
    </row>
    <row r="2015" spans="1:18" x14ac:dyDescent="0.25">
      <c r="A2015" s="2">
        <v>53</v>
      </c>
      <c r="B2015" s="2">
        <v>75</v>
      </c>
      <c r="C2015" s="2">
        <v>128</v>
      </c>
      <c r="D2015" s="2" t="s">
        <v>1344</v>
      </c>
      <c r="E2015" s="2">
        <v>167.36799999999999</v>
      </c>
      <c r="F2015" s="2" t="s">
        <v>6066</v>
      </c>
      <c r="G2015" s="2"/>
      <c r="H2015" s="2">
        <v>0.84499999999999997</v>
      </c>
      <c r="I2015" s="10">
        <v>20</v>
      </c>
      <c r="J2015" s="13">
        <v>9.9999999999999995E-7</v>
      </c>
      <c r="K2015" s="2">
        <v>52.378</v>
      </c>
      <c r="L2015" s="10">
        <v>5</v>
      </c>
      <c r="M2015" s="10">
        <f>($V$5/(Table414[[#This Row],[modified  Half Life]]*Table414[[#This Row],[Order of Magnatude]]))</f>
        <v>0</v>
      </c>
      <c r="N2015" s="10"/>
      <c r="O2015" s="10"/>
      <c r="P2015" s="10"/>
      <c r="Q2015" s="10"/>
      <c r="R2015" s="10"/>
    </row>
    <row r="2016" spans="1:18" x14ac:dyDescent="0.25">
      <c r="A2016" s="2">
        <v>53</v>
      </c>
      <c r="B2016" s="2">
        <v>78</v>
      </c>
      <c r="C2016" s="2">
        <v>131</v>
      </c>
      <c r="D2016" s="2" t="s">
        <v>1344</v>
      </c>
      <c r="E2016" s="2">
        <v>1918.4</v>
      </c>
      <c r="F2016" s="2" t="s">
        <v>6066</v>
      </c>
      <c r="G2016" s="2"/>
      <c r="H2016" s="2">
        <v>24</v>
      </c>
      <c r="I2016" s="10">
        <v>1</v>
      </c>
      <c r="J2016" s="13">
        <v>9.9999999999999995E-7</v>
      </c>
      <c r="K2016" s="2">
        <v>-33</v>
      </c>
      <c r="L2016" s="10"/>
      <c r="M2016" s="10">
        <f>($V$5/(Table414[[#This Row],[modified  Half Life]]*Table414[[#This Row],[Order of Magnatude]]))</f>
        <v>0</v>
      </c>
      <c r="N2016" s="10"/>
      <c r="O2016" s="10"/>
      <c r="P2016" s="10"/>
      <c r="Q2016" s="10"/>
      <c r="R2016" s="10"/>
    </row>
    <row r="2017" spans="1:18" x14ac:dyDescent="0.25">
      <c r="A2017" s="2">
        <v>53</v>
      </c>
      <c r="B2017" s="2">
        <v>78</v>
      </c>
      <c r="C2017" s="2">
        <v>131</v>
      </c>
      <c r="D2017" s="2" t="s">
        <v>1344</v>
      </c>
      <c r="E2017" s="2">
        <v>2350.3000000000002</v>
      </c>
      <c r="F2017" s="2" t="s">
        <v>6072</v>
      </c>
      <c r="G2017" s="2"/>
      <c r="H2017" s="2">
        <v>24</v>
      </c>
      <c r="I2017" s="10">
        <v>1</v>
      </c>
      <c r="J2017" s="13">
        <v>9.9999999999999995E-7</v>
      </c>
      <c r="K2017" s="2">
        <v>122</v>
      </c>
      <c r="L2017" s="10"/>
      <c r="M2017" s="10">
        <f>($V$5/(Table414[[#This Row],[modified  Half Life]]*Table414[[#This Row],[Order of Magnatude]]))</f>
        <v>0</v>
      </c>
      <c r="N2017" s="10"/>
      <c r="O2017" s="10"/>
      <c r="P2017" s="10"/>
      <c r="Q2017" s="10"/>
      <c r="R2017" s="10"/>
    </row>
    <row r="2018" spans="1:18" x14ac:dyDescent="0.25">
      <c r="A2018" s="2">
        <v>53</v>
      </c>
      <c r="B2018" s="2">
        <v>85</v>
      </c>
      <c r="C2018" s="2">
        <v>138</v>
      </c>
      <c r="D2018" s="2" t="s">
        <v>1344</v>
      </c>
      <c r="E2018" s="2">
        <v>67.900000000000006</v>
      </c>
      <c r="F2018" s="2" t="s">
        <v>6168</v>
      </c>
      <c r="G2018" s="2"/>
      <c r="H2018" s="2">
        <v>1.07</v>
      </c>
      <c r="I2018" s="10">
        <v>12</v>
      </c>
      <c r="J2018" s="13">
        <v>9.9999999999999995E-7</v>
      </c>
      <c r="K2018" s="2" t="s">
        <v>2298</v>
      </c>
      <c r="L2018" s="10"/>
      <c r="M2018" s="10">
        <f>($V$5/(Table414[[#This Row],[modified  Half Life]]*Table414[[#This Row],[Order of Magnatude]]))</f>
        <v>0</v>
      </c>
      <c r="N2018" s="10"/>
      <c r="O2018" s="10"/>
      <c r="P2018" s="10"/>
      <c r="Q2018" s="10"/>
      <c r="R2018" s="10"/>
    </row>
    <row r="2019" spans="1:18" x14ac:dyDescent="0.25">
      <c r="A2019" s="19">
        <v>49</v>
      </c>
      <c r="B2019" s="19">
        <v>63</v>
      </c>
      <c r="C2019" s="19">
        <v>112</v>
      </c>
      <c r="D2019" s="19" t="s">
        <v>1093</v>
      </c>
      <c r="E2019" s="2">
        <v>350.8</v>
      </c>
      <c r="F2019" s="2" t="s">
        <v>6072</v>
      </c>
      <c r="G2019" s="19"/>
      <c r="H2019" s="19">
        <v>0.69</v>
      </c>
      <c r="I2019" s="11">
        <v>5</v>
      </c>
      <c r="J2019" s="12">
        <v>9.9999999999999995E-7</v>
      </c>
      <c r="K2019" s="19">
        <v>187.93</v>
      </c>
      <c r="L2019" s="11">
        <v>3</v>
      </c>
      <c r="M2019" s="11">
        <f>($V$5/(Table414[[#This Row],[modified  Half Life]]*Table414[[#This Row],[Order of Magnatude]]))</f>
        <v>0</v>
      </c>
      <c r="N2019" s="11"/>
      <c r="O2019" s="11"/>
      <c r="P2019" s="11"/>
      <c r="Q2019" s="11"/>
      <c r="R2019" s="11"/>
    </row>
    <row r="2020" spans="1:18" x14ac:dyDescent="0.25">
      <c r="A2020" s="2">
        <v>49</v>
      </c>
      <c r="B2020" s="2">
        <v>63</v>
      </c>
      <c r="C2020" s="2">
        <v>112</v>
      </c>
      <c r="D2020" s="2" t="s">
        <v>1093</v>
      </c>
      <c r="E2020" s="2">
        <v>613.82000000000005</v>
      </c>
      <c r="F2020" s="2" t="s">
        <v>6071</v>
      </c>
      <c r="G2020" s="2"/>
      <c r="H2020" s="2">
        <v>2.81</v>
      </c>
      <c r="I2020" s="10">
        <v>3</v>
      </c>
      <c r="J2020" s="13">
        <v>9.9999999999999995E-7</v>
      </c>
      <c r="K2020" s="2">
        <v>263.01</v>
      </c>
      <c r="L2020" s="10">
        <v>3</v>
      </c>
      <c r="M2020" s="10">
        <f>($V$5/(Table414[[#This Row],[modified  Half Life]]*Table414[[#This Row],[Order of Magnatude]]))</f>
        <v>0</v>
      </c>
      <c r="N2020" s="10"/>
      <c r="O2020" s="10"/>
      <c r="P2020" s="10"/>
      <c r="Q2020" s="10"/>
      <c r="R2020" s="10"/>
    </row>
    <row r="2021" spans="1:18" x14ac:dyDescent="0.25">
      <c r="A2021" s="19">
        <v>49</v>
      </c>
      <c r="B2021" s="19">
        <v>74</v>
      </c>
      <c r="C2021" s="19">
        <v>123</v>
      </c>
      <c r="D2021" s="19" t="s">
        <v>1093</v>
      </c>
      <c r="E2021" s="2">
        <v>2078.1</v>
      </c>
      <c r="F2021" s="2" t="s">
        <v>6071</v>
      </c>
      <c r="G2021" s="19"/>
      <c r="H2021" s="19">
        <v>1.4</v>
      </c>
      <c r="I2021" s="11">
        <v>2</v>
      </c>
      <c r="J2021" s="12">
        <v>9.9999999999999995E-7</v>
      </c>
      <c r="K2021" s="19">
        <v>31.5</v>
      </c>
      <c r="L2021" s="11">
        <v>5</v>
      </c>
      <c r="M2021" s="11">
        <f>($V$5/(Table414[[#This Row],[modified  Half Life]]*Table414[[#This Row],[Order of Magnatude]]))</f>
        <v>0</v>
      </c>
      <c r="N2021" s="11"/>
      <c r="O2021" s="11"/>
      <c r="P2021" s="11"/>
      <c r="Q2021" s="11"/>
      <c r="R2021" s="11"/>
    </row>
    <row r="2022" spans="1:18" x14ac:dyDescent="0.25">
      <c r="A2022" s="2">
        <v>49</v>
      </c>
      <c r="B2022" s="2">
        <v>76</v>
      </c>
      <c r="C2022" s="2">
        <v>125</v>
      </c>
      <c r="D2022" s="2" t="s">
        <v>1093</v>
      </c>
      <c r="E2022" s="2">
        <v>2009.4</v>
      </c>
      <c r="F2022" s="2" t="s">
        <v>6070</v>
      </c>
      <c r="G2022" s="2"/>
      <c r="H2022" s="2">
        <v>9.4</v>
      </c>
      <c r="I2022" s="10">
        <v>6</v>
      </c>
      <c r="J2022" s="13">
        <v>9.9999999999999995E-7</v>
      </c>
      <c r="K2022" s="2">
        <v>56.3</v>
      </c>
      <c r="L2022" s="10"/>
      <c r="M2022" s="10">
        <f>($V$5/(Table414[[#This Row],[modified  Half Life]]*Table414[[#This Row],[Order of Magnatude]]))</f>
        <v>0</v>
      </c>
      <c r="N2022" s="10"/>
      <c r="O2022" s="10"/>
      <c r="P2022" s="10"/>
      <c r="Q2022" s="10"/>
      <c r="R2022" s="10"/>
    </row>
    <row r="2023" spans="1:18" x14ac:dyDescent="0.25">
      <c r="A2023" s="19">
        <v>49</v>
      </c>
      <c r="B2023" s="19">
        <v>77</v>
      </c>
      <c r="C2023" s="19">
        <v>126</v>
      </c>
      <c r="D2023" s="19" t="s">
        <v>1093</v>
      </c>
      <c r="E2023" s="2">
        <v>243.3</v>
      </c>
      <c r="F2023" s="2" t="s">
        <v>6068</v>
      </c>
      <c r="G2023" s="19"/>
      <c r="H2023" s="19">
        <v>22</v>
      </c>
      <c r="I2023" s="11">
        <v>2</v>
      </c>
      <c r="J2023" s="12">
        <v>9.9999999999999995E-7</v>
      </c>
      <c r="K2023" s="19">
        <v>243.3</v>
      </c>
      <c r="L2023" s="11">
        <v>2</v>
      </c>
      <c r="M2023" s="11">
        <f>($V$5/(Table414[[#This Row],[modified  Half Life]]*Table414[[#This Row],[Order of Magnatude]]))</f>
        <v>0</v>
      </c>
      <c r="N2023" s="11"/>
      <c r="O2023" s="11"/>
      <c r="P2023" s="11"/>
      <c r="Q2023" s="11"/>
      <c r="R2023" s="11"/>
    </row>
    <row r="2024" spans="1:18" x14ac:dyDescent="0.25">
      <c r="A2024" s="2">
        <v>49</v>
      </c>
      <c r="B2024" s="2">
        <v>78</v>
      </c>
      <c r="C2024" s="2">
        <v>127</v>
      </c>
      <c r="D2024" s="2" t="s">
        <v>1093</v>
      </c>
      <c r="E2024" s="2">
        <v>2364</v>
      </c>
      <c r="F2024" s="2" t="s">
        <v>6172</v>
      </c>
      <c r="G2024" s="2"/>
      <c r="H2024" s="2">
        <v>9</v>
      </c>
      <c r="I2024" s="10">
        <v>2</v>
      </c>
      <c r="J2024" s="13">
        <v>9.9999999999999995E-7</v>
      </c>
      <c r="K2024" s="2">
        <v>47</v>
      </c>
      <c r="L2024" s="10">
        <v>5</v>
      </c>
      <c r="M2024" s="10">
        <f>($V$5/(Table414[[#This Row],[modified  Half Life]]*Table414[[#This Row],[Order of Magnatude]]))</f>
        <v>0</v>
      </c>
      <c r="N2024" s="10"/>
      <c r="O2024" s="10"/>
      <c r="P2024" s="10"/>
      <c r="Q2024" s="10"/>
      <c r="R2024" s="10"/>
    </row>
    <row r="2025" spans="1:18" x14ac:dyDescent="0.25">
      <c r="A2025" s="2">
        <v>49</v>
      </c>
      <c r="B2025" s="2">
        <v>79</v>
      </c>
      <c r="C2025" s="2">
        <v>128</v>
      </c>
      <c r="D2025" s="2" t="s">
        <v>1093</v>
      </c>
      <c r="E2025" s="2">
        <v>247.87</v>
      </c>
      <c r="F2025" s="2" t="s">
        <v>6069</v>
      </c>
      <c r="G2025" s="2"/>
      <c r="H2025" s="2">
        <v>23</v>
      </c>
      <c r="I2025" s="10">
        <v>2</v>
      </c>
      <c r="J2025" s="13">
        <v>9.9999999999999995E-7</v>
      </c>
      <c r="K2025" s="2">
        <v>247.92</v>
      </c>
      <c r="L2025" s="10">
        <v>10</v>
      </c>
      <c r="M2025" s="10">
        <f>($V$5/(Table414[[#This Row],[modified  Half Life]]*Table414[[#This Row],[Order of Magnatude]]))</f>
        <v>0</v>
      </c>
      <c r="N2025" s="10"/>
      <c r="O2025" s="10"/>
      <c r="P2025" s="10"/>
      <c r="Q2025" s="10"/>
      <c r="R2025" s="10"/>
    </row>
    <row r="2026" spans="1:18" x14ac:dyDescent="0.25">
      <c r="A2026" s="2">
        <v>49</v>
      </c>
      <c r="B2026" s="2">
        <v>80</v>
      </c>
      <c r="C2026" s="2">
        <v>129</v>
      </c>
      <c r="D2026" s="2" t="s">
        <v>1093</v>
      </c>
      <c r="E2026" s="2">
        <v>1687.97</v>
      </c>
      <c r="F2026" s="2" t="s">
        <v>6086</v>
      </c>
      <c r="G2026" s="2"/>
      <c r="H2026" s="2">
        <v>10.9</v>
      </c>
      <c r="I2026" s="10">
        <v>1</v>
      </c>
      <c r="J2026" s="13">
        <v>9.9999999999999995E-7</v>
      </c>
      <c r="K2026" s="2">
        <v>333.8</v>
      </c>
      <c r="L2026" s="10">
        <v>2</v>
      </c>
      <c r="M2026" s="10">
        <f>($V$5/(Table414[[#This Row],[modified  Half Life]]*Table414[[#This Row],[Order of Magnatude]]))</f>
        <v>0</v>
      </c>
      <c r="N2026" s="10"/>
      <c r="O2026" s="10"/>
      <c r="P2026" s="10"/>
      <c r="Q2026" s="10"/>
      <c r="R2026" s="10"/>
    </row>
    <row r="2027" spans="1:18" x14ac:dyDescent="0.25">
      <c r="A2027" s="2">
        <v>49</v>
      </c>
      <c r="B2027" s="2">
        <v>81</v>
      </c>
      <c r="C2027" s="2">
        <v>130</v>
      </c>
      <c r="D2027" s="2" t="s">
        <v>1093</v>
      </c>
      <c r="E2027" s="2">
        <v>388.47</v>
      </c>
      <c r="F2027" s="2" t="s">
        <v>6082</v>
      </c>
      <c r="G2027" s="2"/>
      <c r="H2027" s="2">
        <v>4.3</v>
      </c>
      <c r="I2027" s="10">
        <v>6</v>
      </c>
      <c r="J2027" s="13">
        <v>9.9999999999999995E-7</v>
      </c>
      <c r="K2027" s="2">
        <v>388.4</v>
      </c>
      <c r="L2027" s="10">
        <v>2</v>
      </c>
      <c r="M2027" s="10">
        <f>($V$5/(Table414[[#This Row],[modified  Half Life]]*Table414[[#This Row],[Order of Magnatude]]))</f>
        <v>0</v>
      </c>
      <c r="N2027" s="10"/>
      <c r="O2027" s="10"/>
      <c r="P2027" s="10"/>
      <c r="Q2027" s="10"/>
      <c r="R2027" s="10"/>
    </row>
    <row r="2028" spans="1:18" x14ac:dyDescent="0.25">
      <c r="A2028" s="19">
        <v>49</v>
      </c>
      <c r="B2028" s="19">
        <v>82</v>
      </c>
      <c r="C2028" s="19">
        <v>131</v>
      </c>
      <c r="D2028" s="19" t="s">
        <v>1093</v>
      </c>
      <c r="E2028" s="2">
        <v>3783.6</v>
      </c>
      <c r="F2028" s="2" t="s">
        <v>6072</v>
      </c>
      <c r="G2028" s="19"/>
      <c r="H2028" s="19">
        <v>0.68500000000000005</v>
      </c>
      <c r="I2028" s="11">
        <f>42-39</f>
        <v>3</v>
      </c>
      <c r="J2028" s="12">
        <v>9.9999999999999995E-7</v>
      </c>
      <c r="K2028" s="19">
        <v>3783.6</v>
      </c>
      <c r="L2028" s="11">
        <v>5</v>
      </c>
      <c r="M2028" s="11">
        <f>($V$5/(Table414[[#This Row],[modified  Half Life]]*Table414[[#This Row],[Order of Magnatude]]))</f>
        <v>0</v>
      </c>
      <c r="N2028" s="11"/>
      <c r="O2028" s="11"/>
      <c r="P2028" s="11"/>
      <c r="Q2028" s="11"/>
      <c r="R2028" s="11"/>
    </row>
    <row r="2029" spans="1:18" x14ac:dyDescent="0.25">
      <c r="A2029" s="2">
        <v>77</v>
      </c>
      <c r="B2029" s="2">
        <v>98</v>
      </c>
      <c r="C2029" s="2">
        <v>175</v>
      </c>
      <c r="D2029" s="2" t="s">
        <v>3782</v>
      </c>
      <c r="E2029" s="2">
        <v>71.3</v>
      </c>
      <c r="F2029" s="2"/>
      <c r="G2029" s="2"/>
      <c r="H2029" s="2">
        <v>6.58</v>
      </c>
      <c r="I2029" s="11">
        <v>15</v>
      </c>
      <c r="J2029" s="12">
        <v>9.9999999999999995E-7</v>
      </c>
      <c r="K2029" s="2">
        <v>45.2</v>
      </c>
      <c r="L2029" s="11"/>
      <c r="M2029" s="11">
        <f>($V$5/(Table414[[#This Row],[modified  Half Life]]*Table414[[#This Row],[Order of Magnatude]]))</f>
        <v>0</v>
      </c>
      <c r="N2029" s="11"/>
      <c r="O2029" s="11"/>
      <c r="P2029" s="11"/>
      <c r="Q2029" s="11"/>
      <c r="R2029" s="11"/>
    </row>
    <row r="2030" spans="1:18" x14ac:dyDescent="0.25">
      <c r="A2030" s="2">
        <v>77</v>
      </c>
      <c r="B2030" s="2">
        <v>107</v>
      </c>
      <c r="C2030" s="2">
        <v>184</v>
      </c>
      <c r="D2030" s="2" t="s">
        <v>3782</v>
      </c>
      <c r="E2030" s="2">
        <v>225.65</v>
      </c>
      <c r="F2030" s="2" t="s">
        <v>6078</v>
      </c>
      <c r="G2030" s="2"/>
      <c r="H2030" s="2">
        <v>470</v>
      </c>
      <c r="I2030" s="11">
        <v>30</v>
      </c>
      <c r="J2030" s="12">
        <v>9.9999999999999995E-7</v>
      </c>
      <c r="K2030" s="2">
        <v>154.80000000000001</v>
      </c>
      <c r="L2030" s="11" t="s">
        <v>6067</v>
      </c>
      <c r="M2030" s="11">
        <f>($V$5/(Table414[[#This Row],[modified  Half Life]]*Table414[[#This Row],[Order of Magnatude]]))</f>
        <v>0</v>
      </c>
      <c r="N2030" s="11"/>
      <c r="O2030" s="11"/>
      <c r="P2030" s="11"/>
      <c r="Q2030" s="11"/>
      <c r="R2030" s="11"/>
    </row>
    <row r="2031" spans="1:18" x14ac:dyDescent="0.25">
      <c r="A2031" s="2">
        <v>77</v>
      </c>
      <c r="B2031" s="2">
        <v>107</v>
      </c>
      <c r="C2031" s="2">
        <v>184</v>
      </c>
      <c r="D2031" s="2" t="s">
        <v>3782</v>
      </c>
      <c r="E2031" s="2">
        <v>225.65</v>
      </c>
      <c r="F2031" s="2" t="s">
        <v>6078</v>
      </c>
      <c r="G2031" s="2"/>
      <c r="H2031" s="2">
        <v>470</v>
      </c>
      <c r="I2031" s="11">
        <v>30</v>
      </c>
      <c r="J2031" s="12">
        <v>9.9999999999999995E-7</v>
      </c>
      <c r="K2031" s="2">
        <v>225.8</v>
      </c>
      <c r="L2031" s="11" t="s">
        <v>6067</v>
      </c>
      <c r="M2031" s="11">
        <f>($V$5/(Table414[[#This Row],[modified  Half Life]]*Table414[[#This Row],[Order of Magnatude]]))</f>
        <v>0</v>
      </c>
      <c r="N2031" s="11"/>
      <c r="O2031" s="11"/>
      <c r="P2031" s="11"/>
      <c r="Q2031" s="11"/>
      <c r="R2031" s="11"/>
    </row>
    <row r="2032" spans="1:18" x14ac:dyDescent="0.25">
      <c r="A2032" s="2">
        <v>77</v>
      </c>
      <c r="B2032" s="2">
        <v>110</v>
      </c>
      <c r="C2032" s="2">
        <v>187</v>
      </c>
      <c r="D2032" s="2" t="s">
        <v>3782</v>
      </c>
      <c r="E2032" s="2">
        <v>433.75</v>
      </c>
      <c r="F2032" s="2" t="s">
        <v>6071</v>
      </c>
      <c r="G2032" s="2"/>
      <c r="H2032" s="2">
        <v>1.8</v>
      </c>
      <c r="I2032" s="11">
        <v>5</v>
      </c>
      <c r="J2032" s="12">
        <v>9.9999999999999995E-7</v>
      </c>
      <c r="K2032" s="2">
        <v>109.8</v>
      </c>
      <c r="L2032" s="11"/>
      <c r="M2032" s="11">
        <f>($V$5/(Table414[[#This Row],[modified  Half Life]]*Table414[[#This Row],[Order of Magnatude]]))</f>
        <v>0</v>
      </c>
      <c r="N2032" s="11"/>
      <c r="O2032" s="11"/>
      <c r="P2032" s="11"/>
      <c r="Q2032" s="11"/>
      <c r="R2032" s="11"/>
    </row>
    <row r="2033" spans="1:18" x14ac:dyDescent="0.25">
      <c r="A2033" s="2">
        <v>77</v>
      </c>
      <c r="B2033" s="2">
        <v>113</v>
      </c>
      <c r="C2033" s="2">
        <v>190</v>
      </c>
      <c r="D2033" s="2" t="s">
        <v>3782</v>
      </c>
      <c r="E2033" s="2">
        <v>26.1</v>
      </c>
      <c r="F2033" s="2" t="s">
        <v>6067</v>
      </c>
      <c r="G2033" s="2"/>
      <c r="H2033" s="2">
        <v>2</v>
      </c>
      <c r="I2033" s="11"/>
      <c r="J2033" s="12">
        <v>9.9999999999999995E-7</v>
      </c>
      <c r="K2033" s="2">
        <v>36.155000000000001</v>
      </c>
      <c r="L2033" s="11" t="s">
        <v>6086</v>
      </c>
      <c r="M2033" s="11">
        <f>($V$5/(Table414[[#This Row],[modified  Half Life]]*Table414[[#This Row],[Order of Magnatude]]))</f>
        <v>0</v>
      </c>
      <c r="N2033" s="11"/>
      <c r="O2033" s="11"/>
      <c r="P2033" s="11"/>
      <c r="Q2033" s="11"/>
      <c r="R2033" s="11"/>
    </row>
    <row r="2034" spans="1:18" x14ac:dyDescent="0.25">
      <c r="A2034" s="2">
        <v>77</v>
      </c>
      <c r="B2034" s="2">
        <v>116</v>
      </c>
      <c r="C2034" s="2">
        <v>193</v>
      </c>
      <c r="D2034" s="2" t="s">
        <v>3782</v>
      </c>
      <c r="E2034" s="2">
        <v>2277.4</v>
      </c>
      <c r="F2034" s="2" t="s">
        <v>6070</v>
      </c>
      <c r="G2034" s="2"/>
      <c r="H2034" s="2">
        <v>124.8</v>
      </c>
      <c r="I2034" s="11">
        <v>21</v>
      </c>
      <c r="J2034" s="12">
        <v>9.9999999999999995E-7</v>
      </c>
      <c r="K2034" s="2">
        <v>226.7</v>
      </c>
      <c r="L2034" s="11" t="s">
        <v>6072</v>
      </c>
      <c r="M2034" s="11">
        <f>($V$5/(Table414[[#This Row],[modified  Half Life]]*Table414[[#This Row],[Order of Magnatude]]))</f>
        <v>0</v>
      </c>
      <c r="N2034" s="11"/>
      <c r="O2034" s="11"/>
      <c r="P2034" s="11"/>
      <c r="Q2034" s="11"/>
      <c r="R2034" s="11"/>
    </row>
    <row r="2035" spans="1:18" x14ac:dyDescent="0.25">
      <c r="A2035" s="2">
        <v>77</v>
      </c>
      <c r="B2035" s="2">
        <v>116</v>
      </c>
      <c r="C2035" s="2">
        <v>193</v>
      </c>
      <c r="D2035" s="2" t="s">
        <v>3782</v>
      </c>
      <c r="E2035" s="2">
        <v>2277.4</v>
      </c>
      <c r="F2035" s="2" t="s">
        <v>6070</v>
      </c>
      <c r="G2035" s="2"/>
      <c r="H2035" s="2">
        <v>124.8</v>
      </c>
      <c r="I2035" s="11">
        <v>21</v>
      </c>
      <c r="J2035" s="12">
        <v>9.9999999999999995E-7</v>
      </c>
      <c r="K2035" s="2">
        <v>334.5</v>
      </c>
      <c r="L2035" s="11" t="s">
        <v>6072</v>
      </c>
      <c r="M2035" s="11">
        <f>($V$5/(Table414[[#This Row],[modified  Half Life]]*Table414[[#This Row],[Order of Magnatude]]))</f>
        <v>0</v>
      </c>
      <c r="N2035" s="11"/>
      <c r="O2035" s="11"/>
      <c r="P2035" s="11"/>
      <c r="Q2035" s="11"/>
      <c r="R2035" s="11"/>
    </row>
    <row r="2036" spans="1:18" x14ac:dyDescent="0.25">
      <c r="A2036" s="2">
        <v>77</v>
      </c>
      <c r="B2036" s="2">
        <v>116</v>
      </c>
      <c r="C2036" s="2">
        <v>193</v>
      </c>
      <c r="D2036" s="2" t="s">
        <v>3782</v>
      </c>
      <c r="E2036" s="2">
        <v>80.239000000000004</v>
      </c>
      <c r="F2036" s="2" t="s">
        <v>6071</v>
      </c>
      <c r="G2036" s="2"/>
      <c r="H2036" s="2">
        <v>124.8</v>
      </c>
      <c r="I2036" s="11">
        <v>21</v>
      </c>
      <c r="J2036" s="12">
        <v>9.9999999999999995E-7</v>
      </c>
      <c r="K2036" s="2">
        <v>385</v>
      </c>
      <c r="L2036" s="11" t="s">
        <v>6072</v>
      </c>
      <c r="M2036" s="11">
        <f>($V$5/(Table414[[#This Row],[modified  Half Life]]*Table414[[#This Row],[Order of Magnatude]]))</f>
        <v>0</v>
      </c>
      <c r="N2036" s="11"/>
      <c r="O2036" s="11"/>
      <c r="P2036" s="11"/>
      <c r="Q2036" s="11"/>
      <c r="R2036" s="11"/>
    </row>
    <row r="2037" spans="1:18" x14ac:dyDescent="0.25">
      <c r="A2037" s="2">
        <v>77</v>
      </c>
      <c r="B2037" s="2">
        <v>118</v>
      </c>
      <c r="C2037" s="2">
        <v>195</v>
      </c>
      <c r="D2037" s="2" t="s">
        <v>3782</v>
      </c>
      <c r="E2037" s="2">
        <v>2354</v>
      </c>
      <c r="F2037" s="2" t="s">
        <v>6078</v>
      </c>
      <c r="G2037" s="2"/>
      <c r="H2037" s="2">
        <v>4.4000000000000004</v>
      </c>
      <c r="I2037" s="11">
        <v>6</v>
      </c>
      <c r="J2037" s="12">
        <v>9.9999999999999995E-7</v>
      </c>
      <c r="K2037" s="2">
        <v>268.39999999999998</v>
      </c>
      <c r="L2037" s="11" t="s">
        <v>6072</v>
      </c>
      <c r="M2037" s="11">
        <f>($V$5/(Table414[[#This Row],[modified  Half Life]]*Table414[[#This Row],[Order of Magnatude]]))</f>
        <v>0</v>
      </c>
      <c r="N2037" s="11"/>
      <c r="O2037" s="11"/>
      <c r="P2037" s="11"/>
      <c r="Q2037" s="11"/>
      <c r="R2037" s="11"/>
    </row>
    <row r="2038" spans="1:18" x14ac:dyDescent="0.25">
      <c r="A2038" s="2">
        <v>77</v>
      </c>
      <c r="B2038" s="2">
        <v>126</v>
      </c>
      <c r="C2038" s="2">
        <v>203</v>
      </c>
      <c r="D2038" s="2" t="s">
        <v>3782</v>
      </c>
      <c r="E2038" s="2" t="s">
        <v>5113</v>
      </c>
      <c r="F2038" s="2"/>
      <c r="G2038" s="2"/>
      <c r="H2038" s="2">
        <v>0.8</v>
      </c>
      <c r="I2038" s="11">
        <v>35</v>
      </c>
      <c r="J2038" s="12">
        <v>9.9999999999999995E-7</v>
      </c>
      <c r="K2038" s="2">
        <v>207</v>
      </c>
      <c r="L2038" s="11" t="s">
        <v>6072</v>
      </c>
      <c r="M2038" s="11">
        <f>($V$5/(Table414[[#This Row],[modified  Half Life]]*Table414[[#This Row],[Order of Magnatude]]))</f>
        <v>0</v>
      </c>
      <c r="N2038" s="11"/>
      <c r="O2038" s="11"/>
      <c r="P2038" s="11"/>
      <c r="Q2038" s="11"/>
      <c r="R2038" s="11"/>
    </row>
    <row r="2039" spans="1:18" x14ac:dyDescent="0.25">
      <c r="A2039" s="19">
        <v>36</v>
      </c>
      <c r="B2039" s="19">
        <v>48</v>
      </c>
      <c r="C2039" s="19">
        <v>84</v>
      </c>
      <c r="D2039" s="19" t="s">
        <v>310</v>
      </c>
      <c r="E2039" s="2">
        <v>5373.4</v>
      </c>
      <c r="F2039" s="2" t="s">
        <v>6066</v>
      </c>
      <c r="G2039" s="19"/>
      <c r="H2039" s="19">
        <v>1.83</v>
      </c>
      <c r="I2039" s="11">
        <v>4</v>
      </c>
      <c r="J2039" s="12">
        <v>9.9999999999999995E-7</v>
      </c>
      <c r="K2039" s="19">
        <v>63.5</v>
      </c>
      <c r="L2039" s="11">
        <v>1</v>
      </c>
      <c r="M2039" s="11">
        <f>($V$5/(Table414[[#This Row],[modified  Half Life]]*Table414[[#This Row],[Order of Magnatude]]))</f>
        <v>0</v>
      </c>
      <c r="N2039" s="11"/>
      <c r="O2039" s="11"/>
      <c r="P2039" s="11"/>
      <c r="Q2039" s="11"/>
      <c r="R2039" s="11"/>
    </row>
    <row r="2040" spans="1:18" x14ac:dyDescent="0.25">
      <c r="A2040" s="2">
        <v>36</v>
      </c>
      <c r="B2040" s="2">
        <v>49</v>
      </c>
      <c r="C2040" s="2">
        <v>85</v>
      </c>
      <c r="D2040" s="2" t="s">
        <v>310</v>
      </c>
      <c r="E2040" s="2">
        <v>1991.8</v>
      </c>
      <c r="F2040" s="2" t="s">
        <v>6068</v>
      </c>
      <c r="G2040" s="2"/>
      <c r="H2040" s="2">
        <v>1.82</v>
      </c>
      <c r="I2040" s="10">
        <v>6</v>
      </c>
      <c r="J2040" s="13">
        <v>9.9999999999999995E-7</v>
      </c>
      <c r="K2040" s="2">
        <v>60.2</v>
      </c>
      <c r="L2040" s="10">
        <v>2</v>
      </c>
      <c r="M2040" s="10">
        <f>($V$5/(Table414[[#This Row],[modified  Half Life]]*Table414[[#This Row],[Order of Magnatude]]))</f>
        <v>0</v>
      </c>
      <c r="N2040" s="10"/>
      <c r="O2040" s="10"/>
      <c r="P2040" s="10"/>
      <c r="Q2040" s="10"/>
      <c r="R2040" s="10"/>
    </row>
    <row r="2041" spans="1:18" x14ac:dyDescent="0.25">
      <c r="A2041" s="2">
        <v>36</v>
      </c>
      <c r="B2041" s="2">
        <v>59</v>
      </c>
      <c r="C2041" s="2">
        <v>95</v>
      </c>
      <c r="D2041" s="2" t="s">
        <v>310</v>
      </c>
      <c r="E2041" s="2">
        <v>195.5</v>
      </c>
      <c r="F2041" s="2" t="s">
        <v>6065</v>
      </c>
      <c r="G2041" s="2"/>
      <c r="H2041" s="2">
        <v>1.579</v>
      </c>
      <c r="I2041" s="10">
        <v>22</v>
      </c>
      <c r="J2041" s="13">
        <v>9.9999999999999995E-7</v>
      </c>
      <c r="K2041" s="2">
        <v>81.7</v>
      </c>
      <c r="L2041" s="10">
        <v>2</v>
      </c>
      <c r="M2041" s="10">
        <f>($V$5/(Table414[[#This Row],[modified  Half Life]]*Table414[[#This Row],[Order of Magnatude]]))</f>
        <v>0</v>
      </c>
      <c r="N2041" s="10"/>
      <c r="O2041" s="10"/>
      <c r="P2041" s="10"/>
      <c r="Q2041" s="10"/>
      <c r="R2041" s="10"/>
    </row>
    <row r="2042" spans="1:18" x14ac:dyDescent="0.25">
      <c r="A2042" s="19">
        <v>57</v>
      </c>
      <c r="B2042" s="19">
        <v>73</v>
      </c>
      <c r="C2042" s="19">
        <v>130</v>
      </c>
      <c r="D2042" s="19" t="s">
        <v>1760</v>
      </c>
      <c r="E2042" s="2">
        <v>131.01</v>
      </c>
      <c r="F2042" s="2" t="s">
        <v>6073</v>
      </c>
      <c r="G2042" s="19"/>
      <c r="H2042" s="19">
        <v>0.76</v>
      </c>
      <c r="I2042" s="11">
        <v>9</v>
      </c>
      <c r="J2042" s="12">
        <v>9.9999999999999995E-7</v>
      </c>
      <c r="K2042" s="19">
        <v>103.6</v>
      </c>
      <c r="L2042" s="11">
        <v>2</v>
      </c>
      <c r="M2042" s="11">
        <f>($V$5/(Table414[[#This Row],[modified  Half Life]]*Table414[[#This Row],[Order of Magnatude]]))</f>
        <v>0</v>
      </c>
      <c r="N2042" s="11"/>
      <c r="O2042" s="11"/>
      <c r="P2042" s="11"/>
      <c r="Q2042" s="11"/>
      <c r="R2042" s="11"/>
    </row>
    <row r="2043" spans="1:18" x14ac:dyDescent="0.25">
      <c r="A2043" s="2">
        <v>57</v>
      </c>
      <c r="B2043" s="2">
        <v>74</v>
      </c>
      <c r="C2043" s="2">
        <v>131</v>
      </c>
      <c r="D2043" s="2" t="s">
        <v>1760</v>
      </c>
      <c r="E2043" s="2">
        <v>2121.8000000000002</v>
      </c>
      <c r="F2043" s="2" t="s">
        <v>6065</v>
      </c>
      <c r="G2043" s="2"/>
      <c r="H2043" s="2">
        <v>170</v>
      </c>
      <c r="I2043" s="10">
        <v>7</v>
      </c>
      <c r="J2043" s="13">
        <v>9.9999999999999995E-7</v>
      </c>
      <c r="K2043" s="2">
        <v>108.9</v>
      </c>
      <c r="L2043" s="10">
        <v>3</v>
      </c>
      <c r="M2043" s="10">
        <f>($V$5/(Table414[[#This Row],[modified  Half Life]]*Table414[[#This Row],[Order of Magnatude]]))</f>
        <v>0</v>
      </c>
      <c r="N2043" s="10"/>
      <c r="O2043" s="10"/>
      <c r="P2043" s="10"/>
      <c r="Q2043" s="10"/>
      <c r="R2043" s="10"/>
    </row>
    <row r="2044" spans="1:18" x14ac:dyDescent="0.25">
      <c r="A2044" s="2">
        <v>57</v>
      </c>
      <c r="B2044" s="2">
        <v>81</v>
      </c>
      <c r="C2044" s="2">
        <v>138</v>
      </c>
      <c r="D2044" s="2" t="s">
        <v>1760</v>
      </c>
      <c r="E2044" s="2">
        <v>738.8</v>
      </c>
      <c r="F2044" s="2" t="s">
        <v>6084</v>
      </c>
      <c r="G2044" s="2"/>
      <c r="H2044" s="2">
        <v>2</v>
      </c>
      <c r="I2044" s="10">
        <v>3</v>
      </c>
      <c r="J2044" s="13">
        <v>9.9999999999999995E-7</v>
      </c>
      <c r="K2044" s="2">
        <v>738.8</v>
      </c>
      <c r="L2044" s="10">
        <v>2</v>
      </c>
      <c r="M2044" s="10">
        <f>($V$5/(Table414[[#This Row],[modified  Half Life]]*Table414[[#This Row],[Order of Magnatude]]))</f>
        <v>0</v>
      </c>
      <c r="N2044" s="10"/>
      <c r="O2044" s="10"/>
      <c r="P2044" s="10"/>
      <c r="Q2044" s="10"/>
      <c r="R2044" s="10"/>
    </row>
    <row r="2045" spans="1:18" x14ac:dyDescent="0.25">
      <c r="A2045" s="2">
        <v>57</v>
      </c>
      <c r="B2045" s="2">
        <v>85</v>
      </c>
      <c r="C2045" s="2">
        <v>142</v>
      </c>
      <c r="D2045" s="2" t="s">
        <v>1760</v>
      </c>
      <c r="E2045" s="2">
        <v>145.82</v>
      </c>
      <c r="F2045" s="2" t="s">
        <v>6073</v>
      </c>
      <c r="G2045" s="2"/>
      <c r="H2045" s="2">
        <v>0.87</v>
      </c>
      <c r="I2045" s="10">
        <v>17</v>
      </c>
      <c r="J2045" s="13">
        <v>9.9999999999999995E-7</v>
      </c>
      <c r="K2045" s="2">
        <v>68.3</v>
      </c>
      <c r="L2045" s="10">
        <v>1</v>
      </c>
      <c r="M2045" s="10">
        <f>($V$5/(Table414[[#This Row],[modified  Half Life]]*Table414[[#This Row],[Order of Magnatude]]))</f>
        <v>0</v>
      </c>
      <c r="N2045" s="10"/>
      <c r="O2045" s="10"/>
      <c r="P2045" s="10"/>
      <c r="Q2045" s="10"/>
      <c r="R2045" s="10"/>
    </row>
    <row r="2046" spans="1:18" x14ac:dyDescent="0.25">
      <c r="A2046" s="2">
        <v>71</v>
      </c>
      <c r="B2046" s="2">
        <v>82</v>
      </c>
      <c r="C2046" s="2">
        <v>153</v>
      </c>
      <c r="D2046" s="2" t="s">
        <v>2957</v>
      </c>
      <c r="E2046" s="2">
        <v>2502.5</v>
      </c>
      <c r="F2046" s="2" t="s">
        <v>6066</v>
      </c>
      <c r="G2046" s="2"/>
      <c r="H2046" s="2">
        <v>0.1</v>
      </c>
      <c r="I2046" s="10"/>
      <c r="J2046" s="13">
        <v>9.9999999999999995E-7</v>
      </c>
      <c r="K2046" s="2">
        <v>-21</v>
      </c>
      <c r="L2046" s="10"/>
      <c r="M2046" s="10">
        <f>($V$5/(Table414[[#This Row],[modified  Half Life]]*Table414[[#This Row],[Order of Magnatude]]))</f>
        <v>0</v>
      </c>
      <c r="N2046" s="10"/>
      <c r="O2046" s="10"/>
      <c r="P2046" s="10"/>
      <c r="Q2046" s="10"/>
      <c r="R2046" s="10"/>
    </row>
    <row r="2047" spans="1:18" x14ac:dyDescent="0.25">
      <c r="A2047" s="2">
        <v>71</v>
      </c>
      <c r="B2047" s="2">
        <v>82</v>
      </c>
      <c r="C2047" s="2">
        <v>153</v>
      </c>
      <c r="D2047" s="2" t="s">
        <v>2957</v>
      </c>
      <c r="E2047" s="2">
        <v>2502.5</v>
      </c>
      <c r="F2047" s="2" t="s">
        <v>6066</v>
      </c>
      <c r="G2047" s="2"/>
      <c r="H2047" s="2">
        <v>15</v>
      </c>
      <c r="I2047" s="10">
        <v>3</v>
      </c>
      <c r="J2047" s="13">
        <v>9.9999999999999995E-7</v>
      </c>
      <c r="K2047" s="2">
        <v>130.4</v>
      </c>
      <c r="L2047" s="10">
        <v>2</v>
      </c>
      <c r="M2047" s="10">
        <f>($V$5/(Table414[[#This Row],[modified  Half Life]]*Table414[[#This Row],[Order of Magnatude]]))</f>
        <v>0</v>
      </c>
      <c r="N2047" s="10"/>
      <c r="O2047" s="10"/>
      <c r="P2047" s="10"/>
      <c r="Q2047" s="10"/>
      <c r="R2047" s="10"/>
    </row>
    <row r="2048" spans="1:18" x14ac:dyDescent="0.25">
      <c r="A2048" s="2">
        <v>71</v>
      </c>
      <c r="B2048" s="2">
        <v>82</v>
      </c>
      <c r="C2048" s="2">
        <v>153</v>
      </c>
      <c r="D2048" s="2" t="s">
        <v>2957</v>
      </c>
      <c r="E2048" s="2">
        <v>2502.5</v>
      </c>
      <c r="F2048" s="2" t="s">
        <v>6066</v>
      </c>
      <c r="G2048" s="2"/>
      <c r="H2048" s="2">
        <v>0.1</v>
      </c>
      <c r="I2048" s="10"/>
      <c r="J2048" s="13">
        <v>9.9999999999999995E-7</v>
      </c>
      <c r="K2048" s="2">
        <v>291</v>
      </c>
      <c r="L2048" s="10">
        <v>3</v>
      </c>
      <c r="M2048" s="10">
        <f>($V$5/(Table414[[#This Row],[modified  Half Life]]*Table414[[#This Row],[Order of Magnatude]]))</f>
        <v>0</v>
      </c>
      <c r="N2048" s="10"/>
      <c r="O2048" s="10"/>
      <c r="P2048" s="10"/>
      <c r="Q2048" s="10"/>
      <c r="R2048" s="10"/>
    </row>
    <row r="2049" spans="1:18" x14ac:dyDescent="0.25">
      <c r="A2049" s="2">
        <v>71</v>
      </c>
      <c r="B2049" s="2">
        <v>82</v>
      </c>
      <c r="C2049" s="2">
        <v>153</v>
      </c>
      <c r="D2049" s="2" t="s">
        <v>2957</v>
      </c>
      <c r="E2049" s="2">
        <v>2632.9</v>
      </c>
      <c r="F2049" s="2" t="s">
        <v>6072</v>
      </c>
      <c r="G2049" s="2"/>
      <c r="H2049" s="2">
        <v>0.1</v>
      </c>
      <c r="I2049" s="10"/>
      <c r="J2049" s="13">
        <v>9.9999999999999995E-7</v>
      </c>
      <c r="K2049" s="2">
        <v>355.4</v>
      </c>
      <c r="L2049" s="10">
        <v>3</v>
      </c>
      <c r="M2049" s="10">
        <f>($V$5/(Table414[[#This Row],[modified  Half Life]]*Table414[[#This Row],[Order of Magnatude]]))</f>
        <v>0</v>
      </c>
      <c r="N2049" s="10"/>
      <c r="O2049" s="10"/>
      <c r="P2049" s="10"/>
      <c r="Q2049" s="10"/>
      <c r="R2049" s="10"/>
    </row>
    <row r="2050" spans="1:18" x14ac:dyDescent="0.25">
      <c r="A2050" s="19">
        <v>71</v>
      </c>
      <c r="B2050" s="19">
        <v>83</v>
      </c>
      <c r="C2050" s="19">
        <v>154</v>
      </c>
      <c r="D2050" s="19" t="s">
        <v>2957</v>
      </c>
      <c r="E2050" s="2" t="s">
        <v>2989</v>
      </c>
      <c r="F2050" s="2"/>
      <c r="G2050" s="19"/>
      <c r="H2050" s="19">
        <v>35</v>
      </c>
      <c r="I2050" s="11">
        <v>3</v>
      </c>
      <c r="J2050" s="12">
        <v>9.9999999999999995E-7</v>
      </c>
      <c r="K2050" s="19">
        <v>130.4</v>
      </c>
      <c r="L2050" s="11">
        <v>3</v>
      </c>
      <c r="M2050" s="11">
        <f>($V$5/(Table414[[#This Row],[modified  Half Life]]*Table414[[#This Row],[Order of Magnatude]]))</f>
        <v>0</v>
      </c>
      <c r="N2050" s="11"/>
      <c r="O2050" s="11"/>
      <c r="P2050" s="11"/>
      <c r="Q2050" s="11"/>
      <c r="R2050" s="11"/>
    </row>
    <row r="2051" spans="1:18" x14ac:dyDescent="0.25">
      <c r="A2051" s="2">
        <v>71</v>
      </c>
      <c r="B2051" s="2">
        <v>101</v>
      </c>
      <c r="C2051" s="2">
        <v>172</v>
      </c>
      <c r="D2051" s="2" t="s">
        <v>2957</v>
      </c>
      <c r="E2051" s="2">
        <v>213.57</v>
      </c>
      <c r="F2051" s="2" t="s">
        <v>6076</v>
      </c>
      <c r="G2051" s="2"/>
      <c r="H2051" s="2">
        <v>0.33200000000000002</v>
      </c>
      <c r="I2051" s="11">
        <v>20</v>
      </c>
      <c r="J2051" s="12">
        <v>9.9999999999999995E-7</v>
      </c>
      <c r="K2051" s="2">
        <v>23.9331</v>
      </c>
      <c r="L2051" s="11" t="s">
        <v>6068</v>
      </c>
      <c r="M2051" s="11">
        <f>($V$5/(Table414[[#This Row],[modified  Half Life]]*Table414[[#This Row],[Order of Magnatude]]))</f>
        <v>0</v>
      </c>
      <c r="N2051" s="11"/>
      <c r="O2051" s="11"/>
      <c r="P2051" s="11"/>
      <c r="Q2051" s="11"/>
      <c r="R2051" s="11"/>
    </row>
    <row r="2052" spans="1:18" x14ac:dyDescent="0.25">
      <c r="A2052" s="2">
        <v>71</v>
      </c>
      <c r="B2052" s="2">
        <v>101</v>
      </c>
      <c r="C2052" s="2">
        <v>172</v>
      </c>
      <c r="D2052" s="2" t="s">
        <v>2957</v>
      </c>
      <c r="E2052" s="2">
        <v>213.57</v>
      </c>
      <c r="F2052" s="2" t="s">
        <v>6076</v>
      </c>
      <c r="G2052" s="2"/>
      <c r="H2052" s="2">
        <v>440</v>
      </c>
      <c r="I2052" s="11">
        <v>12</v>
      </c>
      <c r="J2052" s="12">
        <v>9.9999999999999995E-7</v>
      </c>
      <c r="K2052" s="2">
        <v>67.349999999999994</v>
      </c>
      <c r="L2052" s="11" t="s">
        <v>6069</v>
      </c>
      <c r="M2052" s="11">
        <f>($V$5/(Table414[[#This Row],[modified  Half Life]]*Table414[[#This Row],[Order of Magnatude]]))</f>
        <v>0</v>
      </c>
      <c r="N2052" s="11"/>
      <c r="O2052" s="11"/>
      <c r="P2052" s="11"/>
      <c r="Q2052" s="11"/>
      <c r="R2052" s="11"/>
    </row>
    <row r="2053" spans="1:18" x14ac:dyDescent="0.25">
      <c r="A2053" s="2">
        <v>71</v>
      </c>
      <c r="B2053" s="2">
        <v>102</v>
      </c>
      <c r="C2053" s="2">
        <v>173</v>
      </c>
      <c r="D2053" s="2" t="s">
        <v>2957</v>
      </c>
      <c r="E2053" s="2">
        <v>123.672</v>
      </c>
      <c r="F2053" s="2" t="s">
        <v>6075</v>
      </c>
      <c r="G2053" s="2"/>
      <c r="H2053" s="2">
        <v>74.2</v>
      </c>
      <c r="I2053" s="11">
        <v>10</v>
      </c>
      <c r="J2053" s="12">
        <v>9.9999999999999995E-7</v>
      </c>
      <c r="K2053" s="2">
        <v>123.672</v>
      </c>
      <c r="L2053" s="11" t="s">
        <v>6075</v>
      </c>
      <c r="M2053" s="11">
        <f>($V$5/(Table414[[#This Row],[modified  Half Life]]*Table414[[#This Row],[Order of Magnatude]]))</f>
        <v>0</v>
      </c>
      <c r="N2053" s="11"/>
      <c r="O2053" s="11"/>
      <c r="P2053" s="11"/>
      <c r="Q2053" s="11"/>
      <c r="R2053" s="11"/>
    </row>
    <row r="2054" spans="1:18" x14ac:dyDescent="0.25">
      <c r="A2054" s="2">
        <v>71</v>
      </c>
      <c r="B2054" s="2">
        <v>104</v>
      </c>
      <c r="C2054" s="2">
        <v>175</v>
      </c>
      <c r="D2054" s="2" t="s">
        <v>2957</v>
      </c>
      <c r="E2054" s="2">
        <v>1392.2</v>
      </c>
      <c r="F2054" s="2" t="s">
        <v>6071</v>
      </c>
      <c r="G2054" s="2"/>
      <c r="H2054" s="2">
        <v>1.49</v>
      </c>
      <c r="I2054" s="11">
        <v>7</v>
      </c>
      <c r="J2054" s="12">
        <v>9.9999999999999995E-7</v>
      </c>
      <c r="K2054" s="2">
        <v>353.3</v>
      </c>
      <c r="L2054" s="11" t="s">
        <v>6068</v>
      </c>
      <c r="M2054" s="11">
        <f>($V$5/(Table414[[#This Row],[modified  Half Life]]*Table414[[#This Row],[Order of Magnatude]]))</f>
        <v>0</v>
      </c>
      <c r="N2054" s="11"/>
      <c r="O2054" s="11"/>
      <c r="P2054" s="11"/>
      <c r="Q2054" s="11"/>
      <c r="R2054" s="11"/>
    </row>
    <row r="2055" spans="1:18" x14ac:dyDescent="0.25">
      <c r="A2055" s="2">
        <v>71</v>
      </c>
      <c r="B2055" s="2">
        <v>104</v>
      </c>
      <c r="C2055" s="2">
        <v>175</v>
      </c>
      <c r="D2055" s="2" t="s">
        <v>2957</v>
      </c>
      <c r="E2055" s="2">
        <v>353.48</v>
      </c>
      <c r="F2055" s="2" t="s">
        <v>6075</v>
      </c>
      <c r="G2055" s="2"/>
      <c r="H2055" s="2">
        <v>984</v>
      </c>
      <c r="I2055" s="11">
        <v>30</v>
      </c>
      <c r="J2055" s="12">
        <v>9.9999999999999995E-7</v>
      </c>
      <c r="K2055" s="2">
        <v>368</v>
      </c>
      <c r="L2055" s="11"/>
      <c r="M2055" s="11">
        <f>($V$5/(Table414[[#This Row],[modified  Half Life]]*Table414[[#This Row],[Order of Magnatude]]))</f>
        <v>0</v>
      </c>
      <c r="N2055" s="11"/>
      <c r="O2055" s="11"/>
      <c r="P2055" s="11"/>
      <c r="Q2055" s="11"/>
      <c r="R2055" s="11"/>
    </row>
    <row r="2056" spans="1:18" x14ac:dyDescent="0.25">
      <c r="A2056" s="2">
        <v>71</v>
      </c>
      <c r="B2056" s="2">
        <v>104</v>
      </c>
      <c r="C2056" s="2">
        <v>175</v>
      </c>
      <c r="D2056" s="2" t="s">
        <v>2957</v>
      </c>
      <c r="E2056" s="2">
        <v>626.53</v>
      </c>
      <c r="F2056" s="2" t="s">
        <v>6074</v>
      </c>
      <c r="G2056" s="2"/>
      <c r="H2056" s="2">
        <v>984</v>
      </c>
      <c r="I2056" s="11">
        <v>30</v>
      </c>
      <c r="J2056" s="12">
        <v>9.9999999999999995E-7</v>
      </c>
      <c r="K2056" s="2">
        <v>592</v>
      </c>
      <c r="L2056" s="11"/>
      <c r="M2056" s="11">
        <f>($V$5/(Table414[[#This Row],[modified  Half Life]]*Table414[[#This Row],[Order of Magnatude]]))</f>
        <v>0</v>
      </c>
      <c r="N2056" s="11"/>
      <c r="O2056" s="11"/>
      <c r="P2056" s="11"/>
      <c r="Q2056" s="11"/>
      <c r="R2056" s="11"/>
    </row>
    <row r="2057" spans="1:18" x14ac:dyDescent="0.25">
      <c r="A2057" s="2">
        <v>71</v>
      </c>
      <c r="B2057" s="2">
        <v>104</v>
      </c>
      <c r="C2057" s="2">
        <v>175</v>
      </c>
      <c r="D2057" s="2" t="s">
        <v>2957</v>
      </c>
      <c r="E2057" s="2">
        <v>626.53</v>
      </c>
      <c r="F2057" s="2" t="s">
        <v>6074</v>
      </c>
      <c r="G2057" s="2"/>
      <c r="H2057" s="2">
        <v>984</v>
      </c>
      <c r="I2057" s="11">
        <v>30</v>
      </c>
      <c r="J2057" s="12">
        <v>9.9999999999999995E-7</v>
      </c>
      <c r="K2057" s="2">
        <v>797</v>
      </c>
      <c r="L2057" s="11"/>
      <c r="M2057" s="11">
        <f>($V$5/(Table414[[#This Row],[modified  Half Life]]*Table414[[#This Row],[Order of Magnatude]]))</f>
        <v>0</v>
      </c>
      <c r="N2057" s="11"/>
      <c r="O2057" s="11"/>
      <c r="P2057" s="11"/>
      <c r="Q2057" s="11"/>
      <c r="R2057" s="11"/>
    </row>
    <row r="2058" spans="1:18" x14ac:dyDescent="0.25">
      <c r="A2058" s="2">
        <v>71</v>
      </c>
      <c r="B2058" s="2">
        <v>105</v>
      </c>
      <c r="C2058" s="2">
        <v>176</v>
      </c>
      <c r="D2058" s="2" t="s">
        <v>2957</v>
      </c>
      <c r="E2058" s="2">
        <v>1587.5</v>
      </c>
      <c r="F2058" s="2" t="s">
        <v>6078</v>
      </c>
      <c r="G2058" s="2"/>
      <c r="H2058" s="2">
        <v>40</v>
      </c>
      <c r="I2058" s="11">
        <v>3</v>
      </c>
      <c r="J2058" s="12">
        <v>9.9999999999999995E-7</v>
      </c>
      <c r="K2058" s="2">
        <v>73</v>
      </c>
      <c r="L2058" s="11"/>
      <c r="M2058" s="11">
        <f>($V$5/(Table414[[#This Row],[modified  Half Life]]*Table414[[#This Row],[Order of Magnatude]]))</f>
        <v>0</v>
      </c>
      <c r="N2058" s="11"/>
      <c r="O2058" s="11"/>
      <c r="P2058" s="11"/>
      <c r="Q2058" s="11"/>
      <c r="R2058" s="11"/>
    </row>
    <row r="2059" spans="1:18" x14ac:dyDescent="0.25">
      <c r="A2059" s="2">
        <v>71</v>
      </c>
      <c r="B2059" s="2">
        <v>105</v>
      </c>
      <c r="C2059" s="2">
        <v>176</v>
      </c>
      <c r="D2059" s="2" t="s">
        <v>2957</v>
      </c>
      <c r="E2059" s="2">
        <v>194.358</v>
      </c>
      <c r="F2059" s="2" t="s">
        <v>6066</v>
      </c>
      <c r="G2059" s="2"/>
      <c r="H2059" s="2">
        <v>40</v>
      </c>
      <c r="I2059" s="11">
        <v>3</v>
      </c>
      <c r="J2059" s="12">
        <v>9.9999999999999995E-7</v>
      </c>
      <c r="K2059" s="2">
        <v>190</v>
      </c>
      <c r="L2059" s="11"/>
      <c r="M2059" s="11">
        <f>($V$5/(Table414[[#This Row],[modified  Half Life]]*Table414[[#This Row],[Order of Magnatude]]))</f>
        <v>0</v>
      </c>
      <c r="N2059" s="11"/>
      <c r="O2059" s="11"/>
      <c r="P2059" s="11"/>
      <c r="Q2059" s="11"/>
      <c r="R2059" s="11"/>
    </row>
    <row r="2060" spans="1:18" x14ac:dyDescent="0.25">
      <c r="A2060" s="2">
        <v>71</v>
      </c>
      <c r="B2060" s="2">
        <v>106</v>
      </c>
      <c r="C2060" s="2">
        <v>177</v>
      </c>
      <c r="D2060" s="2" t="s">
        <v>2957</v>
      </c>
      <c r="E2060" s="2">
        <v>1356.86</v>
      </c>
      <c r="F2060" s="2" t="s">
        <v>6070</v>
      </c>
      <c r="G2060" s="2"/>
      <c r="H2060" s="2">
        <v>155</v>
      </c>
      <c r="I2060" s="11">
        <v>7</v>
      </c>
      <c r="J2060" s="12">
        <v>9.9999999999999995E-7</v>
      </c>
      <c r="K2060" s="2">
        <v>111.715</v>
      </c>
      <c r="L2060" s="11" t="s">
        <v>6067</v>
      </c>
      <c r="M2060" s="11">
        <f>($V$5/(Table414[[#This Row],[modified  Half Life]]*Table414[[#This Row],[Order of Magnatude]]))</f>
        <v>0</v>
      </c>
      <c r="N2060" s="11"/>
      <c r="O2060" s="11"/>
      <c r="P2060" s="11"/>
      <c r="Q2060" s="11"/>
      <c r="R2060" s="11"/>
    </row>
    <row r="2061" spans="1:18" x14ac:dyDescent="0.25">
      <c r="A2061" s="2">
        <v>71</v>
      </c>
      <c r="B2061" s="2">
        <v>106</v>
      </c>
      <c r="C2061" s="2">
        <v>177</v>
      </c>
      <c r="D2061" s="2" t="s">
        <v>2957</v>
      </c>
      <c r="E2061" s="2">
        <v>1356.86</v>
      </c>
      <c r="F2061" s="2" t="s">
        <v>6070</v>
      </c>
      <c r="G2061" s="2"/>
      <c r="H2061" s="2">
        <v>155</v>
      </c>
      <c r="I2061" s="11">
        <v>7</v>
      </c>
      <c r="J2061" s="12">
        <v>9.9999999999999995E-7</v>
      </c>
      <c r="K2061" s="2">
        <v>569.67999999999995</v>
      </c>
      <c r="L2061" s="11" t="s">
        <v>6077</v>
      </c>
      <c r="M2061" s="11">
        <f>($V$5/(Table414[[#This Row],[modified  Half Life]]*Table414[[#This Row],[Order of Magnatude]]))</f>
        <v>0</v>
      </c>
      <c r="N2061" s="11"/>
      <c r="O2061" s="11"/>
      <c r="P2061" s="11"/>
      <c r="Q2061" s="11"/>
      <c r="R2061" s="11"/>
    </row>
    <row r="2062" spans="1:18" x14ac:dyDescent="0.25">
      <c r="A2062" s="2">
        <v>71</v>
      </c>
      <c r="B2062" s="2">
        <v>106</v>
      </c>
      <c r="C2062" s="2">
        <v>177</v>
      </c>
      <c r="D2062" s="2" t="s">
        <v>2957</v>
      </c>
      <c r="E2062" s="2">
        <v>761.70630000000006</v>
      </c>
      <c r="F2062" s="2" t="s">
        <v>6082</v>
      </c>
      <c r="G2062" s="2"/>
      <c r="H2062" s="2">
        <v>6</v>
      </c>
      <c r="I2062" s="11">
        <v>2</v>
      </c>
      <c r="J2062" s="12">
        <v>9.9999999999999995E-7</v>
      </c>
      <c r="K2062" s="2">
        <v>226.7</v>
      </c>
      <c r="L2062" s="11" t="s">
        <v>6072</v>
      </c>
      <c r="M2062" s="11">
        <f>($V$5/(Table414[[#This Row],[modified  Half Life]]*Table414[[#This Row],[Order of Magnatude]]))</f>
        <v>0</v>
      </c>
      <c r="N2062" s="11"/>
      <c r="O2062" s="11"/>
      <c r="P2062" s="11"/>
      <c r="Q2062" s="11"/>
      <c r="R2062" s="11"/>
    </row>
    <row r="2063" spans="1:18" x14ac:dyDescent="0.25">
      <c r="A2063" s="2">
        <v>71</v>
      </c>
      <c r="B2063" s="2">
        <v>106</v>
      </c>
      <c r="C2063" s="2">
        <v>177</v>
      </c>
      <c r="D2063" s="2" t="s">
        <v>2957</v>
      </c>
      <c r="E2063" s="2">
        <v>761.70630000000006</v>
      </c>
      <c r="F2063" s="2" t="s">
        <v>6082</v>
      </c>
      <c r="G2063" s="2"/>
      <c r="H2063" s="2">
        <v>6</v>
      </c>
      <c r="I2063" s="11">
        <v>2</v>
      </c>
      <c r="J2063" s="12">
        <v>9.9999999999999995E-7</v>
      </c>
      <c r="K2063" s="2">
        <v>402.2</v>
      </c>
      <c r="L2063" s="11" t="s">
        <v>6072</v>
      </c>
      <c r="M2063" s="11">
        <f>($V$5/(Table414[[#This Row],[modified  Half Life]]*Table414[[#This Row],[Order of Magnatude]]))</f>
        <v>0</v>
      </c>
      <c r="N2063" s="11"/>
      <c r="O2063" s="11"/>
      <c r="P2063" s="11"/>
      <c r="Q2063" s="11"/>
      <c r="R2063" s="11"/>
    </row>
    <row r="2064" spans="1:18" x14ac:dyDescent="0.25">
      <c r="A2064" s="2">
        <v>71</v>
      </c>
      <c r="B2064" s="2">
        <v>106</v>
      </c>
      <c r="C2064" s="2">
        <v>177</v>
      </c>
      <c r="D2064" s="2" t="s">
        <v>2957</v>
      </c>
      <c r="E2064" s="2">
        <v>761.70630000000006</v>
      </c>
      <c r="F2064" s="2" t="s">
        <v>6082</v>
      </c>
      <c r="G2064" s="2"/>
      <c r="H2064" s="2">
        <v>6</v>
      </c>
      <c r="I2064" s="11">
        <v>2</v>
      </c>
      <c r="J2064" s="12">
        <v>9.9999999999999995E-7</v>
      </c>
      <c r="K2064" s="2">
        <v>618.70000000000005</v>
      </c>
      <c r="L2064" s="11" t="s">
        <v>6072</v>
      </c>
      <c r="M2064" s="11">
        <f>($V$5/(Table414[[#This Row],[modified  Half Life]]*Table414[[#This Row],[Order of Magnatude]]))</f>
        <v>0</v>
      </c>
      <c r="N2064" s="11"/>
      <c r="O2064" s="11"/>
      <c r="P2064" s="11"/>
      <c r="Q2064" s="11"/>
      <c r="R2064" s="11"/>
    </row>
    <row r="2065" spans="1:18" x14ac:dyDescent="0.25">
      <c r="A2065" s="2">
        <v>71</v>
      </c>
      <c r="B2065" s="2">
        <v>106</v>
      </c>
      <c r="C2065" s="2">
        <v>177</v>
      </c>
      <c r="D2065" s="2" t="s">
        <v>2957</v>
      </c>
      <c r="E2065" s="2">
        <v>761.70630000000006</v>
      </c>
      <c r="F2065" s="2" t="s">
        <v>6082</v>
      </c>
      <c r="G2065" s="2"/>
      <c r="H2065" s="2">
        <v>6</v>
      </c>
      <c r="I2065" s="11">
        <v>2</v>
      </c>
      <c r="J2065" s="12">
        <v>9.9999999999999995E-7</v>
      </c>
      <c r="K2065" s="2">
        <v>758.8</v>
      </c>
      <c r="L2065" s="11" t="s">
        <v>6072</v>
      </c>
      <c r="M2065" s="11">
        <f>($V$5/(Table414[[#This Row],[modified  Half Life]]*Table414[[#This Row],[Order of Magnatude]]))</f>
        <v>0</v>
      </c>
      <c r="N2065" s="11"/>
      <c r="O2065" s="11"/>
      <c r="P2065" s="11"/>
      <c r="Q2065" s="11"/>
      <c r="R2065" s="11"/>
    </row>
    <row r="2066" spans="1:18" x14ac:dyDescent="0.25">
      <c r="A2066" s="19">
        <v>25</v>
      </c>
      <c r="B2066" s="19">
        <v>39</v>
      </c>
      <c r="C2066" s="19">
        <v>64</v>
      </c>
      <c r="D2066" s="48" t="s">
        <v>46</v>
      </c>
      <c r="E2066" s="1">
        <v>175.5</v>
      </c>
      <c r="F2066" t="s">
        <v>6066</v>
      </c>
      <c r="G2066" s="48"/>
      <c r="H2066" s="19">
        <v>400</v>
      </c>
      <c r="I2066" s="11">
        <v>49</v>
      </c>
      <c r="J2066" s="12">
        <v>9.9999999999999995E-7</v>
      </c>
      <c r="K2066" s="27">
        <v>135.30000000000001</v>
      </c>
      <c r="L2066" s="11">
        <v>5</v>
      </c>
      <c r="M2066" s="11">
        <f>($V$5/(Table414[[#This Row],[modified  Half Life]]*Table414[[#This Row],[Order of Magnatude]]))</f>
        <v>0</v>
      </c>
      <c r="N2066" s="11"/>
      <c r="O2066" s="11"/>
      <c r="P2066" s="11"/>
      <c r="Q2066" s="11"/>
      <c r="R2066" s="12"/>
    </row>
    <row r="2067" spans="1:18" x14ac:dyDescent="0.25">
      <c r="A2067" s="2">
        <v>25</v>
      </c>
      <c r="B2067" s="2">
        <v>41</v>
      </c>
      <c r="C2067" s="2">
        <v>66</v>
      </c>
      <c r="D2067" t="s">
        <v>46</v>
      </c>
      <c r="E2067" s="1">
        <v>464.5</v>
      </c>
      <c r="F2067" t="s">
        <v>6066</v>
      </c>
      <c r="H2067" s="2">
        <v>780</v>
      </c>
      <c r="I2067" s="10">
        <v>40</v>
      </c>
      <c r="J2067" s="13">
        <v>9.9999999999999995E-7</v>
      </c>
      <c r="K2067" s="1">
        <v>169.8</v>
      </c>
      <c r="L2067" s="10">
        <v>3</v>
      </c>
      <c r="M2067" s="10">
        <f>($V$5/(Table414[[#This Row],[modified  Half Life]]*Table414[[#This Row],[Order of Magnatude]]))</f>
        <v>0</v>
      </c>
      <c r="N2067" s="10"/>
      <c r="O2067" s="10"/>
      <c r="P2067" s="10"/>
      <c r="Q2067" s="10"/>
      <c r="R2067" s="13"/>
    </row>
    <row r="2068" spans="1:18" x14ac:dyDescent="0.25">
      <c r="A2068" s="2">
        <v>42</v>
      </c>
      <c r="B2068" s="2">
        <v>48</v>
      </c>
      <c r="C2068" s="2">
        <v>90</v>
      </c>
      <c r="D2068" s="2" t="s">
        <v>623</v>
      </c>
      <c r="E2068" s="2">
        <v>2874.73</v>
      </c>
      <c r="F2068" s="2" t="s">
        <v>6074</v>
      </c>
      <c r="G2068" s="2"/>
      <c r="H2068" s="2">
        <v>1.1399999999999999</v>
      </c>
      <c r="I2068" s="10">
        <v>5</v>
      </c>
      <c r="J2068" s="13">
        <v>9.9999999999999995E-7</v>
      </c>
      <c r="K2068" s="2">
        <v>63.15</v>
      </c>
      <c r="L2068" s="10">
        <v>9</v>
      </c>
      <c r="M2068" s="10">
        <f>($V$5/(Table414[[#This Row],[modified  Half Life]]*Table414[[#This Row],[Order of Magnatude]]))</f>
        <v>0</v>
      </c>
      <c r="N2068" s="10"/>
      <c r="O2068" s="10"/>
      <c r="P2068" s="10"/>
      <c r="Q2068" s="10"/>
      <c r="R2068" s="10"/>
    </row>
    <row r="2069" spans="1:18" x14ac:dyDescent="0.25">
      <c r="A2069" s="2">
        <v>42</v>
      </c>
      <c r="B2069" s="2">
        <v>57</v>
      </c>
      <c r="C2069" s="2">
        <v>99</v>
      </c>
      <c r="D2069" s="2" t="s">
        <v>623</v>
      </c>
      <c r="E2069" s="2">
        <v>97.784999999999997</v>
      </c>
      <c r="F2069" s="2" t="s">
        <v>6065</v>
      </c>
      <c r="G2069" s="2"/>
      <c r="H2069" s="2">
        <v>15.5</v>
      </c>
      <c r="I2069" s="10">
        <v>2</v>
      </c>
      <c r="J2069" s="13">
        <v>9.9999999999999995E-7</v>
      </c>
      <c r="K2069" s="2">
        <v>97.784999999999997</v>
      </c>
      <c r="L2069" s="10">
        <v>3</v>
      </c>
      <c r="M2069" s="10">
        <f>($V$5/(Table414[[#This Row],[modified  Half Life]]*Table414[[#This Row],[Order of Magnatude]]))</f>
        <v>0</v>
      </c>
      <c r="N2069" s="10"/>
      <c r="O2069" s="10"/>
      <c r="P2069" s="10"/>
      <c r="Q2069" s="10"/>
      <c r="R2069" s="10"/>
    </row>
    <row r="2070" spans="1:18" x14ac:dyDescent="0.25">
      <c r="A2070" s="19">
        <v>42</v>
      </c>
      <c r="B2070" s="19">
        <v>67</v>
      </c>
      <c r="C2070" s="19">
        <v>109</v>
      </c>
      <c r="D2070" s="19" t="s">
        <v>623</v>
      </c>
      <c r="E2070" s="2">
        <v>69.7</v>
      </c>
      <c r="F2070" s="2" t="s">
        <v>6072</v>
      </c>
      <c r="G2070" s="19"/>
      <c r="H2070" s="19">
        <v>0.19400000000000001</v>
      </c>
      <c r="I2070" s="11">
        <f>76-49</f>
        <v>27</v>
      </c>
      <c r="J2070" s="12">
        <v>9.9999999999999995E-7</v>
      </c>
      <c r="K2070" s="19">
        <v>69.7</v>
      </c>
      <c r="L2070" s="11">
        <v>5</v>
      </c>
      <c r="M2070" s="11">
        <f>($V$5/(Table414[[#This Row],[modified  Half Life]]*Table414[[#This Row],[Order of Magnatude]]))</f>
        <v>0</v>
      </c>
      <c r="N2070" s="11"/>
      <c r="O2070" s="11"/>
      <c r="P2070" s="11"/>
      <c r="Q2070" s="11"/>
      <c r="R2070" s="11"/>
    </row>
    <row r="2071" spans="1:18" x14ac:dyDescent="0.25">
      <c r="A2071" s="19">
        <v>41</v>
      </c>
      <c r="B2071" s="19">
        <v>49</v>
      </c>
      <c r="C2071" s="19">
        <v>90</v>
      </c>
      <c r="D2071" s="19" t="s">
        <v>476</v>
      </c>
      <c r="E2071" s="2">
        <v>122.37</v>
      </c>
      <c r="F2071" s="2" t="s">
        <v>6083</v>
      </c>
      <c r="G2071" s="19"/>
      <c r="H2071" s="19">
        <v>0.45800000000000002</v>
      </c>
      <c r="I2071" s="11">
        <v>12</v>
      </c>
      <c r="J2071" s="12">
        <v>9.9999999999999995E-7</v>
      </c>
      <c r="K2071" s="19">
        <v>1067.3</v>
      </c>
      <c r="L2071" s="11">
        <v>2</v>
      </c>
      <c r="M2071" s="11">
        <f>($V$5/(Table414[[#This Row],[modified  Half Life]]*Table414[[#This Row],[Order of Magnatude]]))</f>
        <v>0</v>
      </c>
      <c r="N2071" s="11"/>
      <c r="O2071" s="11"/>
      <c r="P2071" s="11"/>
      <c r="Q2071" s="11"/>
      <c r="R2071" s="11"/>
    </row>
    <row r="2072" spans="1:18" x14ac:dyDescent="0.25">
      <c r="A2072" s="2">
        <v>41</v>
      </c>
      <c r="B2072" s="2">
        <v>49</v>
      </c>
      <c r="C2072" s="2">
        <v>90</v>
      </c>
      <c r="D2072" s="2" t="s">
        <v>476</v>
      </c>
      <c r="E2072" s="2">
        <v>1880.21</v>
      </c>
      <c r="F2072" s="2" t="s">
        <v>6084</v>
      </c>
      <c r="G2072" s="2"/>
      <c r="H2072" s="2">
        <v>63</v>
      </c>
      <c r="I2072" s="10">
        <v>2</v>
      </c>
      <c r="J2072" s="13">
        <v>9.9999999999999995E-7</v>
      </c>
      <c r="K2072" s="2">
        <v>122.37</v>
      </c>
      <c r="L2072" s="10">
        <v>22</v>
      </c>
      <c r="M2072" s="10">
        <f>($V$5/(Table414[[#This Row],[modified  Half Life]]*Table414[[#This Row],[Order of Magnatude]]))</f>
        <v>0</v>
      </c>
      <c r="N2072" s="10"/>
      <c r="O2072" s="10"/>
      <c r="P2072" s="10"/>
      <c r="Q2072" s="10"/>
      <c r="R2072" s="10"/>
    </row>
    <row r="2073" spans="1:18" x14ac:dyDescent="0.25">
      <c r="A2073" s="19">
        <v>41</v>
      </c>
      <c r="B2073" s="19">
        <v>49</v>
      </c>
      <c r="C2073" s="19">
        <v>90</v>
      </c>
      <c r="D2073" s="19" t="s">
        <v>476</v>
      </c>
      <c r="E2073" s="2">
        <v>382.01</v>
      </c>
      <c r="F2073" s="2" t="s">
        <v>6086</v>
      </c>
      <c r="G2073" s="19"/>
      <c r="H2073" s="19">
        <v>0.45800000000000002</v>
      </c>
      <c r="I2073" s="11">
        <v>12</v>
      </c>
      <c r="J2073" s="12">
        <v>9.9999999999999995E-7</v>
      </c>
      <c r="K2073" s="19">
        <v>71.099999999999994</v>
      </c>
      <c r="L2073" s="11">
        <v>2</v>
      </c>
      <c r="M2073" s="11">
        <f>($V$5/(Table414[[#This Row],[modified  Half Life]]*Table414[[#This Row],[Order of Magnatude]]))</f>
        <v>0</v>
      </c>
      <c r="N2073" s="11"/>
      <c r="O2073" s="11"/>
      <c r="P2073" s="11"/>
      <c r="Q2073" s="11"/>
      <c r="R2073" s="11"/>
    </row>
    <row r="2074" spans="1:18" x14ac:dyDescent="0.25">
      <c r="A2074" s="19">
        <v>41</v>
      </c>
      <c r="B2074" s="19">
        <v>50</v>
      </c>
      <c r="C2074" s="19">
        <v>91</v>
      </c>
      <c r="D2074" s="19" t="s">
        <v>476</v>
      </c>
      <c r="E2074" s="2">
        <v>2034.42</v>
      </c>
      <c r="F2074" s="2" t="s">
        <v>6084</v>
      </c>
      <c r="G2074" s="19"/>
      <c r="H2074" s="19">
        <v>3.76</v>
      </c>
      <c r="I2074" s="11">
        <v>12</v>
      </c>
      <c r="J2074" s="12">
        <v>9.9999999999999995E-7</v>
      </c>
      <c r="K2074" s="19">
        <v>50.1</v>
      </c>
      <c r="L2074" s="11">
        <v>2</v>
      </c>
      <c r="M2074" s="11">
        <f>($V$5/(Table414[[#This Row],[modified  Half Life]]*Table414[[#This Row],[Order of Magnatude]]))</f>
        <v>0</v>
      </c>
      <c r="N2074" s="11"/>
      <c r="O2074" s="11"/>
      <c r="P2074" s="11"/>
      <c r="Q2074" s="11"/>
      <c r="R2074" s="11"/>
    </row>
    <row r="2075" spans="1:18" x14ac:dyDescent="0.25">
      <c r="A2075" s="19">
        <v>41</v>
      </c>
      <c r="B2075" s="19">
        <v>51</v>
      </c>
      <c r="C2075" s="19">
        <v>92</v>
      </c>
      <c r="D2075" s="19" t="s">
        <v>476</v>
      </c>
      <c r="E2075" s="2">
        <v>225.8</v>
      </c>
      <c r="F2075" s="2" t="s">
        <v>6066</v>
      </c>
      <c r="G2075" s="19"/>
      <c r="H2075" s="19">
        <v>5.9</v>
      </c>
      <c r="I2075" s="11">
        <v>2</v>
      </c>
      <c r="J2075" s="12">
        <v>9.9999999999999995E-7</v>
      </c>
      <c r="K2075" s="19">
        <v>90.37</v>
      </c>
      <c r="L2075" s="11">
        <v>9</v>
      </c>
      <c r="M2075" s="11">
        <f>($V$5/(Table414[[#This Row],[modified  Half Life]]*Table414[[#This Row],[Order of Magnatude]]))</f>
        <v>0</v>
      </c>
      <c r="N2075" s="11"/>
      <c r="O2075" s="11"/>
      <c r="P2075" s="11"/>
      <c r="Q2075" s="11"/>
      <c r="R2075" s="11"/>
    </row>
    <row r="2076" spans="1:18" x14ac:dyDescent="0.25">
      <c r="A2076" s="19">
        <v>41</v>
      </c>
      <c r="B2076" s="19">
        <v>59</v>
      </c>
      <c r="C2076" s="19">
        <v>100</v>
      </c>
      <c r="D2076" s="19" t="s">
        <v>476</v>
      </c>
      <c r="E2076" s="2">
        <v>34.299999999999997</v>
      </c>
      <c r="F2076" s="2"/>
      <c r="G2076" s="19"/>
      <c r="H2076" s="19">
        <v>12.4</v>
      </c>
      <c r="I2076" s="11">
        <v>3</v>
      </c>
      <c r="J2076" s="12">
        <v>9.9999999999999995E-7</v>
      </c>
      <c r="K2076" s="19">
        <v>28</v>
      </c>
      <c r="L2076" s="11"/>
      <c r="M2076" s="11">
        <f>($V$5/(Table414[[#This Row],[modified  Half Life]]*Table414[[#This Row],[Order of Magnatude]]))</f>
        <v>0</v>
      </c>
      <c r="N2076" s="11"/>
      <c r="O2076" s="11"/>
      <c r="P2076" s="11"/>
      <c r="Q2076" s="11"/>
      <c r="R2076" s="11"/>
    </row>
    <row r="2077" spans="1:18" x14ac:dyDescent="0.25">
      <c r="A2077" s="2">
        <v>41</v>
      </c>
      <c r="B2077" s="2">
        <v>59</v>
      </c>
      <c r="C2077" s="2">
        <v>100</v>
      </c>
      <c r="D2077" s="2" t="s">
        <v>476</v>
      </c>
      <c r="E2077" s="2">
        <v>420.7</v>
      </c>
      <c r="F2077" s="2"/>
      <c r="G2077" s="2"/>
      <c r="H2077" s="2">
        <v>0.46</v>
      </c>
      <c r="I2077" s="10">
        <v>6</v>
      </c>
      <c r="J2077" s="13">
        <v>9.9999999999999995E-7</v>
      </c>
      <c r="K2077" s="2">
        <v>34.299999999999997</v>
      </c>
      <c r="L2077" s="10"/>
      <c r="M2077" s="10">
        <f>($V$5/(Table414[[#This Row],[modified  Half Life]]*Table414[[#This Row],[Order of Magnatude]]))</f>
        <v>0</v>
      </c>
      <c r="N2077" s="10"/>
      <c r="O2077" s="10"/>
      <c r="P2077" s="10"/>
      <c r="Q2077" s="10"/>
      <c r="R2077" s="10"/>
    </row>
    <row r="2078" spans="1:18" x14ac:dyDescent="0.25">
      <c r="A2078" s="2">
        <v>41</v>
      </c>
      <c r="B2078" s="2">
        <v>65</v>
      </c>
      <c r="C2078" s="2">
        <v>106</v>
      </c>
      <c r="D2078" s="2" t="s">
        <v>476</v>
      </c>
      <c r="E2078" s="2">
        <v>204.8</v>
      </c>
      <c r="F2078" s="2" t="s">
        <v>6067</v>
      </c>
      <c r="G2078" s="2"/>
      <c r="H2078" s="2">
        <v>0.82</v>
      </c>
      <c r="I2078" s="10">
        <v>6</v>
      </c>
      <c r="J2078" s="13">
        <v>9.9999999999999995E-7</v>
      </c>
      <c r="K2078" s="2">
        <v>204.8</v>
      </c>
      <c r="L2078" s="10">
        <v>1</v>
      </c>
      <c r="M2078" s="10">
        <f>($V$5/(Table414[[#This Row],[modified  Half Life]]*Table414[[#This Row],[Order of Magnatude]]))</f>
        <v>0</v>
      </c>
      <c r="N2078" s="10"/>
      <c r="O2078" s="10"/>
      <c r="P2078" s="10"/>
      <c r="Q2078" s="10"/>
      <c r="R2078" s="10"/>
    </row>
    <row r="2079" spans="1:18" x14ac:dyDescent="0.25">
      <c r="A2079" s="19">
        <v>41</v>
      </c>
      <c r="B2079" s="19">
        <v>67</v>
      </c>
      <c r="C2079" s="19">
        <v>108</v>
      </c>
      <c r="D2079" s="19" t="s">
        <v>476</v>
      </c>
      <c r="E2079" s="2">
        <v>166.6</v>
      </c>
      <c r="F2079" s="2" t="s">
        <v>6072</v>
      </c>
      <c r="G2079" s="19"/>
      <c r="H2079" s="19">
        <v>0.109</v>
      </c>
      <c r="I2079" s="11">
        <v>2</v>
      </c>
      <c r="J2079" s="12">
        <v>9.9999999999999995E-7</v>
      </c>
      <c r="K2079" s="19">
        <v>102.2</v>
      </c>
      <c r="L2079" s="11">
        <v>5</v>
      </c>
      <c r="M2079" s="11">
        <f>($V$5/(Table414[[#This Row],[modified  Half Life]]*Table414[[#This Row],[Order of Magnatude]]))</f>
        <v>0</v>
      </c>
      <c r="N2079" s="11"/>
      <c r="O2079" s="11"/>
      <c r="P2079" s="11"/>
      <c r="Q2079" s="11"/>
      <c r="R2079" s="11"/>
    </row>
    <row r="2080" spans="1:18" x14ac:dyDescent="0.25">
      <c r="A2080" s="2">
        <v>41</v>
      </c>
      <c r="B2080" s="2">
        <v>67</v>
      </c>
      <c r="C2080" s="2">
        <v>108</v>
      </c>
      <c r="D2080" s="2" t="s">
        <v>476</v>
      </c>
      <c r="E2080" s="2">
        <v>166.6</v>
      </c>
      <c r="F2080" s="2" t="s">
        <v>6072</v>
      </c>
      <c r="G2080" s="2"/>
      <c r="H2080" s="2">
        <v>0.109</v>
      </c>
      <c r="I2080" s="10">
        <v>2</v>
      </c>
      <c r="J2080" s="13">
        <v>9.9999999999999995E-7</v>
      </c>
      <c r="K2080" s="2">
        <v>89</v>
      </c>
      <c r="L2080" s="10">
        <v>5</v>
      </c>
      <c r="M2080" s="10">
        <f>($V$5/(Table414[[#This Row],[modified  Half Life]]*Table414[[#This Row],[Order of Magnatude]]))</f>
        <v>0</v>
      </c>
      <c r="N2080" s="10"/>
      <c r="O2080" s="10"/>
      <c r="P2080" s="10"/>
      <c r="Q2080" s="10"/>
      <c r="R2080" s="10"/>
    </row>
    <row r="2081" spans="1:18" x14ac:dyDescent="0.25">
      <c r="A2081" s="19">
        <v>60</v>
      </c>
      <c r="B2081" s="19">
        <v>80</v>
      </c>
      <c r="C2081" s="19">
        <v>140</v>
      </c>
      <c r="D2081" s="19" t="s">
        <v>2150</v>
      </c>
      <c r="E2081" s="2">
        <v>2221.65</v>
      </c>
      <c r="F2081" s="2" t="s">
        <v>6077</v>
      </c>
      <c r="G2081" s="19"/>
      <c r="H2081" s="19">
        <v>1.22</v>
      </c>
      <c r="I2081" s="11">
        <v>7</v>
      </c>
      <c r="J2081" s="12">
        <v>9.9999999999999995E-7</v>
      </c>
      <c r="K2081" s="19">
        <v>36.799999999999997</v>
      </c>
      <c r="L2081" s="11"/>
      <c r="M2081" s="11">
        <f>($V$5/(Table414[[#This Row],[modified  Half Life]]*Table414[[#This Row],[Order of Magnatude]]))</f>
        <v>0</v>
      </c>
      <c r="N2081" s="11"/>
      <c r="O2081" s="11"/>
      <c r="P2081" s="11"/>
      <c r="Q2081" s="11"/>
      <c r="R2081" s="11"/>
    </row>
    <row r="2082" spans="1:18" x14ac:dyDescent="0.25">
      <c r="A2082" s="2">
        <v>60</v>
      </c>
      <c r="B2082" s="2">
        <v>80</v>
      </c>
      <c r="C2082" s="2">
        <v>140</v>
      </c>
      <c r="D2082" s="2" t="s">
        <v>2150</v>
      </c>
      <c r="E2082" s="2">
        <v>3621.52</v>
      </c>
      <c r="F2082" s="2" t="s">
        <v>6075</v>
      </c>
      <c r="G2082" s="2"/>
      <c r="H2082" s="2">
        <v>1.22</v>
      </c>
      <c r="I2082" s="10">
        <v>7</v>
      </c>
      <c r="J2082" s="13">
        <v>9.9999999999999995E-7</v>
      </c>
      <c r="K2082" s="2">
        <v>1028</v>
      </c>
      <c r="L2082" s="10">
        <v>5</v>
      </c>
      <c r="M2082" s="10">
        <f>($V$5/(Table414[[#This Row],[modified  Half Life]]*Table414[[#This Row],[Order of Magnatude]]))</f>
        <v>0</v>
      </c>
      <c r="N2082" s="10"/>
      <c r="O2082" s="10"/>
      <c r="P2082" s="10"/>
      <c r="Q2082" s="10"/>
      <c r="R2082" s="10"/>
    </row>
    <row r="2083" spans="1:18" x14ac:dyDescent="0.25">
      <c r="A2083" s="2">
        <v>60</v>
      </c>
      <c r="B2083" s="2">
        <v>80</v>
      </c>
      <c r="C2083" s="2">
        <v>140</v>
      </c>
      <c r="D2083" s="2" t="s">
        <v>2150</v>
      </c>
      <c r="E2083" s="2">
        <v>7435.1</v>
      </c>
      <c r="F2083" s="2" t="s">
        <v>6066</v>
      </c>
      <c r="G2083" s="2"/>
      <c r="H2083" s="2">
        <v>1.22</v>
      </c>
      <c r="I2083" s="10">
        <v>7</v>
      </c>
      <c r="J2083" s="13">
        <v>9.9999999999999995E-7</v>
      </c>
      <c r="K2083" s="2">
        <v>227.5</v>
      </c>
      <c r="L2083" s="10">
        <v>2</v>
      </c>
      <c r="M2083" s="10">
        <f>($V$5/(Table414[[#This Row],[modified  Half Life]]*Table414[[#This Row],[Order of Magnatude]]))</f>
        <v>0</v>
      </c>
      <c r="N2083" s="10"/>
      <c r="O2083" s="10"/>
      <c r="P2083" s="10"/>
      <c r="Q2083" s="10"/>
      <c r="R2083" s="10"/>
    </row>
    <row r="2084" spans="1:18" x14ac:dyDescent="0.25">
      <c r="A2084" s="2">
        <v>60</v>
      </c>
      <c r="B2084" s="2">
        <v>82</v>
      </c>
      <c r="C2084" s="2">
        <v>142</v>
      </c>
      <c r="D2084" s="2" t="s">
        <v>2150</v>
      </c>
      <c r="E2084" s="2">
        <v>2100.7869999999998</v>
      </c>
      <c r="F2084" s="2" t="s">
        <v>6075</v>
      </c>
      <c r="G2084" s="2"/>
      <c r="H2084" s="2">
        <v>18.600000000000001</v>
      </c>
      <c r="I2084" s="10">
        <v>37</v>
      </c>
      <c r="J2084" s="13">
        <v>9.9999999999999995E-7</v>
      </c>
      <c r="K2084" s="2">
        <v>108.52</v>
      </c>
      <c r="L2084" s="10">
        <v>2</v>
      </c>
      <c r="M2084" s="10">
        <f>($V$5/(Table414[[#This Row],[modified  Half Life]]*Table414[[#This Row],[Order of Magnatude]]))</f>
        <v>0</v>
      </c>
      <c r="N2084" s="10"/>
      <c r="O2084" s="10"/>
      <c r="P2084" s="10"/>
      <c r="Q2084" s="10"/>
      <c r="R2084" s="10"/>
    </row>
    <row r="2085" spans="1:18" x14ac:dyDescent="0.25">
      <c r="A2085" s="19">
        <v>60</v>
      </c>
      <c r="B2085" s="19">
        <v>93</v>
      </c>
      <c r="C2085" s="19">
        <v>153</v>
      </c>
      <c r="D2085" s="19" t="s">
        <v>2150</v>
      </c>
      <c r="E2085" s="2">
        <v>191.71</v>
      </c>
      <c r="F2085" s="2" t="s">
        <v>6085</v>
      </c>
      <c r="G2085" s="19"/>
      <c r="H2085" s="19">
        <v>1.1000000000000001</v>
      </c>
      <c r="I2085" s="11">
        <v>5</v>
      </c>
      <c r="J2085" s="12">
        <v>9.9999999999999995E-7</v>
      </c>
      <c r="K2085" s="19">
        <v>129.36000000000001</v>
      </c>
      <c r="L2085" s="11">
        <v>1</v>
      </c>
      <c r="M2085" s="11">
        <f>($V$5/(Table414[[#This Row],[modified  Half Life]]*Table414[[#This Row],[Order of Magnatude]]))</f>
        <v>0</v>
      </c>
      <c r="N2085" s="11"/>
      <c r="O2085" s="11"/>
      <c r="P2085" s="11"/>
      <c r="Q2085" s="11"/>
      <c r="R2085" s="11"/>
    </row>
    <row r="2086" spans="1:18" x14ac:dyDescent="0.25">
      <c r="A2086" s="19">
        <v>60</v>
      </c>
      <c r="B2086" s="19">
        <v>93</v>
      </c>
      <c r="C2086" s="19">
        <v>153</v>
      </c>
      <c r="D2086" s="19" t="s">
        <v>2150</v>
      </c>
      <c r="E2086" s="2">
        <v>191.71</v>
      </c>
      <c r="F2086" s="2" t="s">
        <v>6085</v>
      </c>
      <c r="G2086" s="19"/>
      <c r="H2086" s="19">
        <v>1.1000000000000001</v>
      </c>
      <c r="I2086" s="11">
        <v>5</v>
      </c>
      <c r="J2086" s="12">
        <v>9.9999999999999995E-7</v>
      </c>
      <c r="K2086" s="19">
        <v>141.80000000000001</v>
      </c>
      <c r="L2086" s="11">
        <v>2</v>
      </c>
      <c r="M2086" s="11">
        <f>($V$5/(Table414[[#This Row],[modified  Half Life]]*Table414[[#This Row],[Order of Magnatude]]))</f>
        <v>0</v>
      </c>
      <c r="N2086" s="11"/>
      <c r="O2086" s="11"/>
      <c r="P2086" s="11"/>
      <c r="Q2086" s="11"/>
      <c r="R2086" s="11"/>
    </row>
    <row r="2087" spans="1:18" x14ac:dyDescent="0.25">
      <c r="A2087" s="2">
        <v>60</v>
      </c>
      <c r="B2087" s="2">
        <v>93</v>
      </c>
      <c r="C2087" s="2">
        <v>153</v>
      </c>
      <c r="D2087" s="2" t="s">
        <v>2150</v>
      </c>
      <c r="E2087" s="2">
        <v>191.71</v>
      </c>
      <c r="F2087" s="2" t="s">
        <v>6085</v>
      </c>
      <c r="G2087" s="2"/>
      <c r="H2087" s="2">
        <v>1.1000000000000001</v>
      </c>
      <c r="I2087" s="10">
        <v>5</v>
      </c>
      <c r="J2087" s="13">
        <v>9.9999999999999995E-7</v>
      </c>
      <c r="K2087" s="2">
        <v>147.06</v>
      </c>
      <c r="L2087" s="10">
        <v>1</v>
      </c>
      <c r="M2087" s="10">
        <f>($V$5/(Table414[[#This Row],[modified  Half Life]]*Table414[[#This Row],[Order of Magnatude]]))</f>
        <v>0</v>
      </c>
      <c r="N2087" s="10"/>
      <c r="O2087" s="10"/>
      <c r="P2087" s="10"/>
      <c r="Q2087" s="10"/>
      <c r="R2087" s="10"/>
    </row>
    <row r="2088" spans="1:18" x14ac:dyDescent="0.25">
      <c r="A2088" s="19">
        <v>60</v>
      </c>
      <c r="B2088" s="19">
        <v>93</v>
      </c>
      <c r="C2088" s="19">
        <v>153</v>
      </c>
      <c r="D2088" s="19" t="s">
        <v>2150</v>
      </c>
      <c r="E2088" s="2">
        <v>191.71</v>
      </c>
      <c r="F2088" s="2" t="s">
        <v>6085</v>
      </c>
      <c r="G2088" s="19"/>
      <c r="H2088" s="19">
        <v>1.1000000000000001</v>
      </c>
      <c r="I2088" s="11">
        <v>5</v>
      </c>
      <c r="J2088" s="12">
        <v>9.9999999999999995E-7</v>
      </c>
      <c r="K2088" s="19">
        <v>175.37</v>
      </c>
      <c r="L2088" s="11">
        <v>11</v>
      </c>
      <c r="M2088" s="11">
        <f>($V$5/(Table414[[#This Row],[modified  Half Life]]*Table414[[#This Row],[Order of Magnatude]]))</f>
        <v>0</v>
      </c>
      <c r="N2088" s="11"/>
      <c r="O2088" s="11"/>
      <c r="P2088" s="11"/>
      <c r="Q2088" s="11"/>
      <c r="R2088" s="11"/>
    </row>
    <row r="2089" spans="1:18" x14ac:dyDescent="0.25">
      <c r="A2089" s="2">
        <v>60</v>
      </c>
      <c r="B2089" s="2">
        <v>93</v>
      </c>
      <c r="C2089" s="2">
        <v>153</v>
      </c>
      <c r="D2089" s="2" t="s">
        <v>2150</v>
      </c>
      <c r="E2089" s="2">
        <v>191.71</v>
      </c>
      <c r="F2089" s="2" t="s">
        <v>6085</v>
      </c>
      <c r="G2089" s="2"/>
      <c r="H2089" s="2">
        <v>1.1000000000000001</v>
      </c>
      <c r="I2089" s="10">
        <v>5</v>
      </c>
      <c r="J2089" s="13">
        <v>9.9999999999999995E-7</v>
      </c>
      <c r="K2089" s="2">
        <v>182.9</v>
      </c>
      <c r="L2089" s="10">
        <v>8</v>
      </c>
      <c r="M2089" s="10">
        <f>($V$5/(Table414[[#This Row],[modified  Half Life]]*Table414[[#This Row],[Order of Magnatude]]))</f>
        <v>0</v>
      </c>
      <c r="N2089" s="10"/>
      <c r="O2089" s="10"/>
      <c r="P2089" s="10"/>
      <c r="Q2089" s="10"/>
      <c r="R2089" s="10"/>
    </row>
    <row r="2090" spans="1:18" x14ac:dyDescent="0.25">
      <c r="A2090" s="19">
        <v>60</v>
      </c>
      <c r="B2090" s="19">
        <v>93</v>
      </c>
      <c r="C2090" s="19">
        <v>153</v>
      </c>
      <c r="D2090" s="19" t="s">
        <v>2150</v>
      </c>
      <c r="E2090" s="2">
        <v>191.71</v>
      </c>
      <c r="F2090" s="2" t="s">
        <v>6085</v>
      </c>
      <c r="G2090" s="19"/>
      <c r="H2090" s="19">
        <v>1.1000000000000001</v>
      </c>
      <c r="I2090" s="11">
        <v>5</v>
      </c>
      <c r="J2090" s="12">
        <v>9.9999999999999995E-7</v>
      </c>
      <c r="K2090" s="19">
        <v>191.7</v>
      </c>
      <c r="L2090" s="11">
        <v>2</v>
      </c>
      <c r="M2090" s="11">
        <f>($V$5/(Table414[[#This Row],[modified  Half Life]]*Table414[[#This Row],[Order of Magnatude]]))</f>
        <v>0</v>
      </c>
      <c r="N2090" s="11"/>
      <c r="O2090" s="11"/>
      <c r="P2090" s="11"/>
      <c r="Q2090" s="11"/>
      <c r="R2090" s="11"/>
    </row>
    <row r="2091" spans="1:18" x14ac:dyDescent="0.25">
      <c r="A2091" s="19">
        <v>60</v>
      </c>
      <c r="B2091" s="19">
        <v>93</v>
      </c>
      <c r="C2091" s="19">
        <v>153</v>
      </c>
      <c r="D2091" s="19" t="s">
        <v>2150</v>
      </c>
      <c r="E2091" s="2">
        <v>191.71</v>
      </c>
      <c r="F2091" s="2" t="s">
        <v>6085</v>
      </c>
      <c r="G2091" s="19"/>
      <c r="H2091" s="19">
        <v>1.1000000000000001</v>
      </c>
      <c r="I2091" s="11">
        <v>5</v>
      </c>
      <c r="J2091" s="12">
        <v>9.9999999999999995E-7</v>
      </c>
      <c r="K2091" s="19">
        <v>55.61</v>
      </c>
      <c r="L2091" s="11">
        <v>1</v>
      </c>
      <c r="M2091" s="11">
        <f>($V$5/(Table414[[#This Row],[modified  Half Life]]*Table414[[#This Row],[Order of Magnatude]]))</f>
        <v>0</v>
      </c>
      <c r="N2091" s="11"/>
      <c r="O2091" s="11"/>
      <c r="P2091" s="11"/>
      <c r="Q2091" s="11"/>
      <c r="R2091" s="11"/>
    </row>
    <row r="2092" spans="1:18" x14ac:dyDescent="0.25">
      <c r="A2092" s="19">
        <v>60</v>
      </c>
      <c r="B2092" s="19">
        <v>93</v>
      </c>
      <c r="C2092" s="19">
        <v>153</v>
      </c>
      <c r="D2092" s="19" t="s">
        <v>2150</v>
      </c>
      <c r="E2092" s="2">
        <v>191.71</v>
      </c>
      <c r="F2092" s="2" t="s">
        <v>6085</v>
      </c>
      <c r="G2092" s="19"/>
      <c r="H2092" s="19">
        <v>1.1000000000000001</v>
      </c>
      <c r="I2092" s="11">
        <v>5</v>
      </c>
      <c r="J2092" s="12">
        <v>9.9999999999999995E-7</v>
      </c>
      <c r="K2092" s="19">
        <v>71.5</v>
      </c>
      <c r="L2092" s="11">
        <v>2</v>
      </c>
      <c r="M2092" s="11">
        <f>($V$5/(Table414[[#This Row],[modified  Half Life]]*Table414[[#This Row],[Order of Magnatude]]))</f>
        <v>0</v>
      </c>
      <c r="N2092" s="11"/>
      <c r="O2092" s="11"/>
      <c r="P2092" s="11"/>
      <c r="Q2092" s="11"/>
      <c r="R2092" s="11"/>
    </row>
    <row r="2093" spans="1:18" x14ac:dyDescent="0.25">
      <c r="A2093" s="19">
        <v>60</v>
      </c>
      <c r="B2093" s="19">
        <v>93</v>
      </c>
      <c r="C2093" s="19">
        <v>153</v>
      </c>
      <c r="D2093" s="19" t="s">
        <v>2150</v>
      </c>
      <c r="E2093" s="2">
        <v>191.71</v>
      </c>
      <c r="F2093" s="2" t="s">
        <v>6085</v>
      </c>
      <c r="G2093" s="19"/>
      <c r="H2093" s="19">
        <v>1.1000000000000001</v>
      </c>
      <c r="I2093" s="11">
        <v>5</v>
      </c>
      <c r="J2093" s="12">
        <v>9.9999999999999995E-7</v>
      </c>
      <c r="K2093" s="19">
        <v>92.03</v>
      </c>
      <c r="L2093" s="11">
        <v>1</v>
      </c>
      <c r="M2093" s="11">
        <f>($V$5/(Table414[[#This Row],[modified  Half Life]]*Table414[[#This Row],[Order of Magnatude]]))</f>
        <v>0</v>
      </c>
      <c r="N2093" s="11"/>
      <c r="O2093" s="11"/>
      <c r="P2093" s="11"/>
      <c r="Q2093" s="11"/>
      <c r="R2093" s="11"/>
    </row>
    <row r="2094" spans="1:18" x14ac:dyDescent="0.25">
      <c r="A2094" s="2">
        <v>60</v>
      </c>
      <c r="B2094" s="2">
        <v>94</v>
      </c>
      <c r="C2094" s="2">
        <v>154</v>
      </c>
      <c r="D2094" s="2" t="s">
        <v>2150</v>
      </c>
      <c r="E2094" s="2">
        <v>1297.9000000000001</v>
      </c>
      <c r="F2094" s="2" t="s">
        <v>6066</v>
      </c>
      <c r="G2094" s="2"/>
      <c r="H2094" s="2">
        <v>3.2</v>
      </c>
      <c r="I2094" s="10">
        <v>3</v>
      </c>
      <c r="J2094" s="13">
        <v>9.9999999999999995E-7</v>
      </c>
      <c r="K2094" s="2">
        <v>134.80000000000001</v>
      </c>
      <c r="L2094" s="10">
        <v>3</v>
      </c>
      <c r="M2094" s="10">
        <f>($V$5/(Table414[[#This Row],[modified  Half Life]]*Table414[[#This Row],[Order of Magnatude]]))</f>
        <v>0</v>
      </c>
      <c r="N2094" s="10"/>
      <c r="O2094" s="10"/>
      <c r="P2094" s="10"/>
      <c r="Q2094" s="10"/>
      <c r="R2094" s="10"/>
    </row>
    <row r="2095" spans="1:18" x14ac:dyDescent="0.25">
      <c r="A2095" s="19">
        <v>60</v>
      </c>
      <c r="B2095" s="19">
        <v>94</v>
      </c>
      <c r="C2095" s="19">
        <v>154</v>
      </c>
      <c r="D2095" s="19" t="s">
        <v>2150</v>
      </c>
      <c r="E2095" s="2">
        <v>1297.9000000000001</v>
      </c>
      <c r="F2095" s="2" t="s">
        <v>6066</v>
      </c>
      <c r="G2095" s="19"/>
      <c r="H2095" s="19">
        <v>3.2</v>
      </c>
      <c r="I2095" s="11">
        <v>3</v>
      </c>
      <c r="J2095" s="12">
        <v>9.9999999999999995E-7</v>
      </c>
      <c r="K2095" s="19">
        <v>169.8</v>
      </c>
      <c r="L2095" s="11">
        <v>3</v>
      </c>
      <c r="M2095" s="11">
        <f>($V$5/(Table414[[#This Row],[modified  Half Life]]*Table414[[#This Row],[Order of Magnatude]]))</f>
        <v>0</v>
      </c>
      <c r="N2095" s="11"/>
      <c r="O2095" s="11"/>
      <c r="P2095" s="11"/>
      <c r="Q2095" s="11"/>
      <c r="R2095" s="11"/>
    </row>
    <row r="2096" spans="1:18" x14ac:dyDescent="0.25">
      <c r="A2096" s="19">
        <v>60</v>
      </c>
      <c r="B2096" s="19">
        <v>94</v>
      </c>
      <c r="C2096" s="19">
        <v>154</v>
      </c>
      <c r="D2096" s="19" t="s">
        <v>2150</v>
      </c>
      <c r="E2096" s="2">
        <v>1297.9000000000001</v>
      </c>
      <c r="F2096" s="2" t="s">
        <v>6066</v>
      </c>
      <c r="G2096" s="19"/>
      <c r="H2096" s="19">
        <v>3.2</v>
      </c>
      <c r="I2096" s="11">
        <v>3</v>
      </c>
      <c r="J2096" s="12">
        <v>9.9999999999999995E-7</v>
      </c>
      <c r="K2096" s="19">
        <v>270.3</v>
      </c>
      <c r="L2096" s="11">
        <v>3</v>
      </c>
      <c r="M2096" s="11">
        <f>($V$5/(Table414[[#This Row],[modified  Half Life]]*Table414[[#This Row],[Order of Magnatude]]))</f>
        <v>0</v>
      </c>
      <c r="N2096" s="11"/>
      <c r="O2096" s="11"/>
      <c r="P2096" s="11"/>
      <c r="Q2096" s="11"/>
      <c r="R2096" s="11"/>
    </row>
    <row r="2097" spans="1:18" x14ac:dyDescent="0.25">
      <c r="A2097" s="2">
        <v>60</v>
      </c>
      <c r="B2097" s="2">
        <v>94</v>
      </c>
      <c r="C2097" s="2">
        <v>154</v>
      </c>
      <c r="D2097" s="2" t="s">
        <v>2150</v>
      </c>
      <c r="E2097" s="2">
        <v>1297.9000000000001</v>
      </c>
      <c r="F2097" s="2" t="s">
        <v>6066</v>
      </c>
      <c r="G2097" s="2"/>
      <c r="H2097" s="2">
        <v>3.2</v>
      </c>
      <c r="I2097" s="10">
        <v>3</v>
      </c>
      <c r="J2097" s="13">
        <v>9.9999999999999995E-7</v>
      </c>
      <c r="K2097" s="2">
        <v>295.3</v>
      </c>
      <c r="L2097" s="10">
        <v>3</v>
      </c>
      <c r="M2097" s="10">
        <f>($V$5/(Table414[[#This Row],[modified  Half Life]]*Table414[[#This Row],[Order of Magnatude]]))</f>
        <v>0</v>
      </c>
      <c r="N2097" s="10"/>
      <c r="O2097" s="10"/>
      <c r="P2097" s="10"/>
      <c r="Q2097" s="10"/>
      <c r="R2097" s="10"/>
    </row>
    <row r="2098" spans="1:18" x14ac:dyDescent="0.25">
      <c r="A2098" s="19">
        <v>60</v>
      </c>
      <c r="B2098" s="19">
        <v>96</v>
      </c>
      <c r="C2098" s="19">
        <v>156</v>
      </c>
      <c r="D2098" s="19" t="s">
        <v>2150</v>
      </c>
      <c r="E2098" s="2">
        <v>1431.3</v>
      </c>
      <c r="F2098" s="2" t="s">
        <v>6066</v>
      </c>
      <c r="G2098" s="19"/>
      <c r="H2098" s="19">
        <v>0.36</v>
      </c>
      <c r="I2098" s="11">
        <v>15</v>
      </c>
      <c r="J2098" s="12">
        <v>9.9999999999999995E-7</v>
      </c>
      <c r="K2098" s="19">
        <v>1209</v>
      </c>
      <c r="L2098" s="11">
        <v>2</v>
      </c>
      <c r="M2098" s="11">
        <f>($V$5/(Table414[[#This Row],[modified  Half Life]]*Table414[[#This Row],[Order of Magnatude]]))</f>
        <v>0</v>
      </c>
      <c r="N2098" s="11"/>
      <c r="O2098" s="11"/>
      <c r="P2098" s="11"/>
      <c r="Q2098" s="11"/>
      <c r="R2098" s="11"/>
    </row>
    <row r="2099" spans="1:18" x14ac:dyDescent="0.25">
      <c r="A2099" s="2">
        <v>60</v>
      </c>
      <c r="B2099" s="2">
        <v>96</v>
      </c>
      <c r="C2099" s="2">
        <v>156</v>
      </c>
      <c r="D2099" s="2" t="s">
        <v>2150</v>
      </c>
      <c r="E2099" s="2">
        <v>1431.3</v>
      </c>
      <c r="F2099" s="2" t="s">
        <v>6066</v>
      </c>
      <c r="G2099" s="2"/>
      <c r="H2099" s="2">
        <v>0.36</v>
      </c>
      <c r="I2099" s="10">
        <v>15</v>
      </c>
      <c r="J2099" s="13">
        <v>9.9999999999999995E-7</v>
      </c>
      <c r="K2099" s="2">
        <v>970.6</v>
      </c>
      <c r="L2099" s="10">
        <v>2</v>
      </c>
      <c r="M2099" s="10">
        <f>($V$5/(Table414[[#This Row],[modified  Half Life]]*Table414[[#This Row],[Order of Magnatude]]))</f>
        <v>0</v>
      </c>
      <c r="N2099" s="10"/>
      <c r="O2099" s="10"/>
      <c r="P2099" s="10"/>
      <c r="Q2099" s="10"/>
      <c r="R2099" s="10"/>
    </row>
    <row r="2100" spans="1:18" x14ac:dyDescent="0.25">
      <c r="A2100" s="19">
        <v>60</v>
      </c>
      <c r="B2100" s="19">
        <v>100</v>
      </c>
      <c r="C2100" s="19">
        <v>160</v>
      </c>
      <c r="D2100" s="19" t="s">
        <v>2150</v>
      </c>
      <c r="E2100" s="2">
        <v>1107.9000000000001</v>
      </c>
      <c r="F2100" s="2" t="s">
        <v>6077</v>
      </c>
      <c r="G2100" s="19"/>
      <c r="H2100" s="19">
        <v>1.63</v>
      </c>
      <c r="I2100" s="11">
        <v>21</v>
      </c>
      <c r="J2100" s="12">
        <v>9.9999999999999995E-7</v>
      </c>
      <c r="K2100" s="19">
        <v>892.8</v>
      </c>
      <c r="L2100" s="11">
        <v>5</v>
      </c>
      <c r="M2100" s="11">
        <f>($V$5/(Table414[[#This Row],[modified  Half Life]]*Table414[[#This Row],[Order of Magnatude]]))</f>
        <v>0</v>
      </c>
      <c r="N2100" s="11"/>
      <c r="O2100" s="11"/>
      <c r="P2100" s="11"/>
      <c r="Q2100" s="11"/>
      <c r="R2100" s="11"/>
    </row>
    <row r="2101" spans="1:18" x14ac:dyDescent="0.25">
      <c r="A2101" s="27">
        <v>28</v>
      </c>
      <c r="B2101" s="27">
        <v>35</v>
      </c>
      <c r="C2101" s="27">
        <v>63</v>
      </c>
      <c r="D2101" s="48" t="s">
        <v>53</v>
      </c>
      <c r="E2101" s="1">
        <v>87.15</v>
      </c>
      <c r="F2101" t="s">
        <v>6078</v>
      </c>
      <c r="G2101" s="48"/>
      <c r="H2101" s="19">
        <v>1.67</v>
      </c>
      <c r="I2101" s="11">
        <v>3</v>
      </c>
      <c r="J2101" s="12">
        <v>9.9999999999999995E-7</v>
      </c>
      <c r="K2101" s="27">
        <v>87.13</v>
      </c>
      <c r="L2101" s="11">
        <v>11</v>
      </c>
      <c r="M2101" s="11">
        <f>($V$5/(Table414[[#This Row],[modified  Half Life]]*Table414[[#This Row],[Order of Magnatude]]))</f>
        <v>0</v>
      </c>
      <c r="N2101" s="11"/>
      <c r="O2101" s="11"/>
      <c r="P2101" s="11"/>
      <c r="Q2101" s="11"/>
      <c r="R2101" s="12"/>
    </row>
    <row r="2102" spans="1:18" x14ac:dyDescent="0.25">
      <c r="A2102" s="2">
        <v>28</v>
      </c>
      <c r="B2102" s="2">
        <v>37</v>
      </c>
      <c r="C2102" s="2">
        <v>65</v>
      </c>
      <c r="D2102" t="s">
        <v>53</v>
      </c>
      <c r="E2102" s="1">
        <v>63.37</v>
      </c>
      <c r="F2102" t="s">
        <v>6072</v>
      </c>
      <c r="H2102" s="2">
        <v>69</v>
      </c>
      <c r="I2102" s="10">
        <v>3</v>
      </c>
      <c r="J2102" s="13">
        <v>9.9999999999999995E-7</v>
      </c>
      <c r="K2102" s="1">
        <v>63.36</v>
      </c>
      <c r="L2102" s="10">
        <v>5</v>
      </c>
      <c r="M2102" s="10">
        <f>($V$5/(Table414[[#This Row],[modified  Half Life]]*Table414[[#This Row],[Order of Magnatude]]))</f>
        <v>0</v>
      </c>
      <c r="N2102" s="10"/>
      <c r="O2102" s="10"/>
      <c r="P2102" s="10"/>
      <c r="Q2102" s="10"/>
      <c r="R2102" s="13"/>
    </row>
    <row r="2103" spans="1:18" x14ac:dyDescent="0.25">
      <c r="A2103" s="2">
        <v>28</v>
      </c>
      <c r="B2103" s="2">
        <v>39</v>
      </c>
      <c r="C2103" s="2">
        <v>67</v>
      </c>
      <c r="D2103" s="2" t="s">
        <v>53</v>
      </c>
      <c r="E2103" s="2">
        <v>1006.6</v>
      </c>
      <c r="F2103" s="2" t="s">
        <v>6068</v>
      </c>
      <c r="G2103" s="2"/>
      <c r="H2103" s="2">
        <v>13.3</v>
      </c>
      <c r="I2103" s="10">
        <v>2</v>
      </c>
      <c r="J2103" s="13">
        <v>9.9999999999999995E-7</v>
      </c>
      <c r="K2103" s="2">
        <v>313.8</v>
      </c>
      <c r="L2103" s="10">
        <v>2</v>
      </c>
      <c r="M2103" s="10">
        <f>($V$5/(Table414[[#This Row],[modified  Half Life]]*Table414[[#This Row],[Order of Magnatude]]))</f>
        <v>0</v>
      </c>
      <c r="N2103" s="10"/>
      <c r="O2103" s="10"/>
      <c r="P2103" s="10"/>
      <c r="Q2103" s="10"/>
      <c r="R2103" s="10"/>
    </row>
    <row r="2104" spans="1:18" x14ac:dyDescent="0.25">
      <c r="A2104" s="2">
        <v>28</v>
      </c>
      <c r="B2104" s="2">
        <v>41</v>
      </c>
      <c r="C2104" s="2">
        <v>69</v>
      </c>
      <c r="D2104" s="2" t="s">
        <v>53</v>
      </c>
      <c r="E2104" s="2">
        <v>2700</v>
      </c>
      <c r="F2104" s="2" t="s">
        <v>6069</v>
      </c>
      <c r="G2104" s="2"/>
      <c r="H2104" s="2">
        <v>0.439</v>
      </c>
      <c r="I2104" s="10">
        <v>3</v>
      </c>
      <c r="J2104" s="13">
        <v>9.9999999999999995E-7</v>
      </c>
      <c r="K2104" s="2">
        <v>148</v>
      </c>
      <c r="L2104" s="10"/>
      <c r="M2104" s="10">
        <f>($V$5/(Table414[[#This Row],[modified  Half Life]]*Table414[[#This Row],[Order of Magnatude]]))</f>
        <v>0</v>
      </c>
      <c r="N2104" s="10"/>
      <c r="O2104" s="10"/>
      <c r="P2104" s="10"/>
      <c r="Q2104" s="10"/>
      <c r="R2104" s="10"/>
    </row>
    <row r="2105" spans="1:18" x14ac:dyDescent="0.25">
      <c r="A2105" s="2">
        <v>28</v>
      </c>
      <c r="B2105" s="2">
        <v>42</v>
      </c>
      <c r="C2105" s="2">
        <v>70</v>
      </c>
      <c r="D2105" s="2" t="s">
        <v>53</v>
      </c>
      <c r="E2105" s="2">
        <v>2860.93</v>
      </c>
      <c r="F2105" s="2" t="s">
        <v>6070</v>
      </c>
      <c r="G2105" s="2"/>
      <c r="H2105" s="2">
        <v>0.23200000000000001</v>
      </c>
      <c r="I2105" s="10">
        <v>1</v>
      </c>
      <c r="J2105" s="13">
        <v>9.9999999999999995E-7</v>
      </c>
      <c r="K2105" s="2">
        <v>183.11</v>
      </c>
      <c r="L2105" s="10">
        <v>2</v>
      </c>
      <c r="M2105" s="10">
        <f>($V$5/(Table414[[#This Row],[modified  Half Life]]*Table414[[#This Row],[Order of Magnatude]]))</f>
        <v>0</v>
      </c>
      <c r="N2105" s="10"/>
      <c r="O2105" s="10"/>
      <c r="P2105" s="10"/>
      <c r="Q2105" s="10"/>
      <c r="R2105" s="10"/>
    </row>
    <row r="2106" spans="1:18" x14ac:dyDescent="0.25">
      <c r="A2106" s="2">
        <v>102</v>
      </c>
      <c r="B2106" s="2">
        <v>151</v>
      </c>
      <c r="C2106" s="2">
        <v>253</v>
      </c>
      <c r="D2106" s="2" t="s">
        <v>6033</v>
      </c>
      <c r="E2106" s="2">
        <v>167.5</v>
      </c>
      <c r="F2106" s="2" t="s">
        <v>6072</v>
      </c>
      <c r="G2106" s="2"/>
      <c r="H2106" s="2">
        <v>30.3</v>
      </c>
      <c r="I2106" s="11">
        <v>21</v>
      </c>
      <c r="J2106" s="12">
        <v>9.9999999999999995E-7</v>
      </c>
      <c r="K2106" s="2">
        <v>167.5</v>
      </c>
      <c r="L2106" s="11" t="s">
        <v>6072</v>
      </c>
      <c r="M2106" s="11">
        <f>($V$5/(Table414[[#This Row],[modified  Half Life]]*Table414[[#This Row],[Order of Magnatude]]))</f>
        <v>0</v>
      </c>
      <c r="N2106" s="11"/>
      <c r="O2106" s="11"/>
      <c r="P2106" s="11"/>
      <c r="Q2106" s="11"/>
      <c r="R2106" s="11"/>
    </row>
    <row r="2107" spans="1:18" x14ac:dyDescent="0.25">
      <c r="A2107" s="2">
        <v>102</v>
      </c>
      <c r="B2107" s="2">
        <v>152</v>
      </c>
      <c r="C2107" s="2">
        <v>254</v>
      </c>
      <c r="D2107" s="2" t="s">
        <v>6033</v>
      </c>
      <c r="E2107" s="2">
        <v>2930.2</v>
      </c>
      <c r="F2107" s="2" t="s">
        <v>6088</v>
      </c>
      <c r="G2107" s="2"/>
      <c r="H2107" s="2">
        <v>184</v>
      </c>
      <c r="I2107" s="11">
        <v>2</v>
      </c>
      <c r="J2107" s="12">
        <v>9.9999999999999995E-7</v>
      </c>
      <c r="K2107" s="2">
        <v>133.4</v>
      </c>
      <c r="L2107" s="11" t="s">
        <v>6066</v>
      </c>
      <c r="M2107" s="11">
        <f>($V$5/(Table414[[#This Row],[modified  Half Life]]*Table414[[#This Row],[Order of Magnatude]]))</f>
        <v>0</v>
      </c>
      <c r="N2107" s="11"/>
      <c r="O2107" s="11"/>
      <c r="P2107" s="11"/>
      <c r="Q2107" s="11"/>
      <c r="R2107" s="11"/>
    </row>
    <row r="2108" spans="1:18" x14ac:dyDescent="0.25">
      <c r="A2108" s="2">
        <v>102</v>
      </c>
      <c r="B2108" s="2">
        <v>152</v>
      </c>
      <c r="C2108" s="2">
        <v>254</v>
      </c>
      <c r="D2108" s="2" t="s">
        <v>6033</v>
      </c>
      <c r="E2108" s="2">
        <v>2930.2</v>
      </c>
      <c r="F2108" s="2" t="s">
        <v>6088</v>
      </c>
      <c r="G2108" s="2"/>
      <c r="H2108" s="2">
        <v>184</v>
      </c>
      <c r="I2108" s="11">
        <v>2</v>
      </c>
      <c r="J2108" s="12">
        <v>9.9999999999999995E-7</v>
      </c>
      <c r="K2108" s="2">
        <v>312.39999999999998</v>
      </c>
      <c r="L2108" s="11" t="s">
        <v>6066</v>
      </c>
      <c r="M2108" s="11">
        <f>($V$5/(Table414[[#This Row],[modified  Half Life]]*Table414[[#This Row],[Order of Magnatude]]))</f>
        <v>0</v>
      </c>
      <c r="N2108" s="11"/>
      <c r="O2108" s="11"/>
      <c r="P2108" s="11"/>
      <c r="Q2108" s="11"/>
      <c r="R2108" s="11"/>
    </row>
    <row r="2109" spans="1:18" x14ac:dyDescent="0.25">
      <c r="A2109" s="2">
        <v>102</v>
      </c>
      <c r="B2109" s="2">
        <v>153</v>
      </c>
      <c r="C2109" s="2">
        <v>255</v>
      </c>
      <c r="D2109" s="2" t="s">
        <v>6033</v>
      </c>
      <c r="E2109" s="2">
        <v>1500</v>
      </c>
      <c r="F2109" s="2"/>
      <c r="G2109" s="2"/>
      <c r="H2109" s="2">
        <v>109</v>
      </c>
      <c r="I2109" s="11">
        <v>9</v>
      </c>
      <c r="J2109" s="12">
        <v>9.9999999999999995E-7</v>
      </c>
      <c r="K2109" s="2">
        <v>25</v>
      </c>
      <c r="L2109" s="11"/>
      <c r="M2109" s="11">
        <f>($V$5/(Table414[[#This Row],[modified  Half Life]]*Table414[[#This Row],[Order of Magnatude]]))</f>
        <v>0</v>
      </c>
      <c r="N2109" s="11"/>
      <c r="O2109" s="11"/>
      <c r="P2109" s="11"/>
      <c r="Q2109" s="11"/>
      <c r="R2109" s="11"/>
    </row>
    <row r="2110" spans="1:18" x14ac:dyDescent="0.25">
      <c r="A2110" s="2">
        <v>102</v>
      </c>
      <c r="B2110" s="2">
        <v>153</v>
      </c>
      <c r="C2110" s="2">
        <v>255</v>
      </c>
      <c r="D2110" s="2" t="s">
        <v>6033</v>
      </c>
      <c r="E2110" s="2" t="s">
        <v>6050</v>
      </c>
      <c r="F2110" s="2"/>
      <c r="G2110" s="2"/>
      <c r="H2110" s="2">
        <v>77</v>
      </c>
      <c r="I2110" s="11">
        <v>6</v>
      </c>
      <c r="J2110" s="12">
        <v>9.9999999999999995E-7</v>
      </c>
      <c r="K2110" s="2">
        <v>657</v>
      </c>
      <c r="L2110" s="11"/>
      <c r="M2110" s="11">
        <f>($V$5/(Table414[[#This Row],[modified  Half Life]]*Table414[[#This Row],[Order of Magnatude]]))</f>
        <v>0</v>
      </c>
      <c r="N2110" s="11"/>
      <c r="O2110" s="11"/>
      <c r="P2110" s="11"/>
      <c r="Q2110" s="11"/>
      <c r="R2110" s="11"/>
    </row>
    <row r="2111" spans="1:18" x14ac:dyDescent="0.25">
      <c r="A2111" s="2">
        <v>102</v>
      </c>
      <c r="B2111" s="2">
        <v>153</v>
      </c>
      <c r="C2111" s="2">
        <v>255</v>
      </c>
      <c r="D2111" s="2" t="s">
        <v>6033</v>
      </c>
      <c r="E2111" s="2" t="s">
        <v>6048</v>
      </c>
      <c r="F2111" s="2"/>
      <c r="G2111" s="2"/>
      <c r="H2111" s="2">
        <v>1.2</v>
      </c>
      <c r="I2111" s="11">
        <f>6-4</f>
        <v>2</v>
      </c>
      <c r="J2111" s="12">
        <v>9.9999999999999995E-7</v>
      </c>
      <c r="K2111" s="2">
        <v>355</v>
      </c>
      <c r="L2111" s="11"/>
      <c r="M2111" s="11">
        <f>($V$5/(Table414[[#This Row],[modified  Half Life]]*Table414[[#This Row],[Order of Magnatude]]))</f>
        <v>0</v>
      </c>
      <c r="N2111" s="11"/>
      <c r="O2111" s="11"/>
      <c r="P2111" s="11"/>
      <c r="Q2111" s="11"/>
      <c r="R2111" s="11"/>
    </row>
    <row r="2112" spans="1:18" x14ac:dyDescent="0.25">
      <c r="A2112" s="2">
        <v>93</v>
      </c>
      <c r="B2112" s="2">
        <v>144</v>
      </c>
      <c r="C2112" s="2">
        <v>237</v>
      </c>
      <c r="D2112" s="2" t="s">
        <v>5945</v>
      </c>
      <c r="E2112" s="2">
        <v>945.2</v>
      </c>
      <c r="F2112" s="2" t="s">
        <v>6069</v>
      </c>
      <c r="G2112" s="2"/>
      <c r="H2112" s="2">
        <v>0.71</v>
      </c>
      <c r="I2112" s="11">
        <v>4</v>
      </c>
      <c r="J2112" s="12">
        <v>9.9999999999999995E-7</v>
      </c>
      <c r="K2112" s="2">
        <v>640.4</v>
      </c>
      <c r="L2112" s="11" t="s">
        <v>6065</v>
      </c>
      <c r="M2112" s="11">
        <f>($V$5/(Table414[[#This Row],[modified  Half Life]]*Table414[[#This Row],[Order of Magnatude]]))</f>
        <v>0</v>
      </c>
      <c r="N2112" s="11"/>
      <c r="O2112" s="11"/>
      <c r="P2112" s="11"/>
      <c r="Q2112" s="11"/>
      <c r="R2112" s="11"/>
    </row>
    <row r="2113" spans="1:18" x14ac:dyDescent="0.25">
      <c r="A2113" s="2">
        <v>93</v>
      </c>
      <c r="B2113" s="2">
        <v>144</v>
      </c>
      <c r="C2113" s="2">
        <v>237</v>
      </c>
      <c r="D2113" s="2" t="s">
        <v>5945</v>
      </c>
      <c r="E2113" s="2">
        <v>945.2</v>
      </c>
      <c r="F2113" s="2" t="s">
        <v>6069</v>
      </c>
      <c r="G2113" s="2"/>
      <c r="H2113" s="2">
        <v>0.71</v>
      </c>
      <c r="I2113" s="11">
        <v>4</v>
      </c>
      <c r="J2113" s="12">
        <v>9.9999999999999995E-7</v>
      </c>
      <c r="K2113" s="2">
        <v>675.6</v>
      </c>
      <c r="L2113" s="11" t="s">
        <v>6066</v>
      </c>
      <c r="M2113" s="11">
        <f>($V$5/(Table414[[#This Row],[modified  Half Life]]*Table414[[#This Row],[Order of Magnatude]]))</f>
        <v>0</v>
      </c>
      <c r="N2113" s="11"/>
      <c r="O2113" s="11"/>
      <c r="P2113" s="11"/>
      <c r="Q2113" s="11"/>
      <c r="R2113" s="11"/>
    </row>
    <row r="2114" spans="1:18" x14ac:dyDescent="0.25">
      <c r="A2114" s="2">
        <v>93</v>
      </c>
      <c r="B2114" s="2">
        <v>144</v>
      </c>
      <c r="C2114" s="2">
        <v>237</v>
      </c>
      <c r="D2114" s="2" t="s">
        <v>5945</v>
      </c>
      <c r="E2114" s="2">
        <v>945.2</v>
      </c>
      <c r="F2114" s="2" t="s">
        <v>6069</v>
      </c>
      <c r="G2114" s="2"/>
      <c r="H2114" s="2">
        <v>0.71</v>
      </c>
      <c r="I2114" s="11">
        <v>4</v>
      </c>
      <c r="J2114" s="12">
        <v>9.9999999999999995E-7</v>
      </c>
      <c r="K2114" s="2">
        <v>719.2</v>
      </c>
      <c r="L2114" s="11" t="s">
        <v>6068</v>
      </c>
      <c r="M2114" s="11">
        <f>($V$5/(Table414[[#This Row],[modified  Half Life]]*Table414[[#This Row],[Order of Magnatude]]))</f>
        <v>0</v>
      </c>
      <c r="N2114" s="11"/>
      <c r="O2114" s="11"/>
      <c r="P2114" s="11"/>
      <c r="Q2114" s="11"/>
      <c r="R2114" s="11"/>
    </row>
    <row r="2115" spans="1:18" x14ac:dyDescent="0.25">
      <c r="A2115" s="2">
        <v>93</v>
      </c>
      <c r="B2115" s="2">
        <v>144</v>
      </c>
      <c r="C2115" s="2">
        <v>237</v>
      </c>
      <c r="D2115" s="2" t="s">
        <v>5945</v>
      </c>
      <c r="E2115" s="2">
        <v>945.2</v>
      </c>
      <c r="F2115" s="2" t="s">
        <v>6069</v>
      </c>
      <c r="G2115" s="2"/>
      <c r="H2115" s="2">
        <v>0.71</v>
      </c>
      <c r="I2115" s="11">
        <v>4</v>
      </c>
      <c r="J2115" s="12">
        <v>9.9999999999999995E-7</v>
      </c>
      <c r="K2115" s="2">
        <v>753.6</v>
      </c>
      <c r="L2115" s="11" t="s">
        <v>6068</v>
      </c>
      <c r="M2115" s="11">
        <f>($V$5/(Table414[[#This Row],[modified  Half Life]]*Table414[[#This Row],[Order of Magnatude]]))</f>
        <v>0</v>
      </c>
      <c r="N2115" s="11"/>
      <c r="O2115" s="11"/>
      <c r="P2115" s="11"/>
      <c r="Q2115" s="11"/>
      <c r="R2115" s="11"/>
    </row>
    <row r="2116" spans="1:18" x14ac:dyDescent="0.25">
      <c r="A2116" s="2">
        <v>93</v>
      </c>
      <c r="B2116" s="2">
        <v>144</v>
      </c>
      <c r="C2116" s="2">
        <v>237</v>
      </c>
      <c r="D2116" s="2" t="s">
        <v>5945</v>
      </c>
      <c r="E2116" s="2">
        <v>945.2</v>
      </c>
      <c r="F2116" s="2" t="s">
        <v>6069</v>
      </c>
      <c r="G2116" s="2"/>
      <c r="H2116" s="2">
        <v>0.71</v>
      </c>
      <c r="I2116" s="11">
        <v>4</v>
      </c>
      <c r="J2116" s="12">
        <v>9.9999999999999995E-7</v>
      </c>
      <c r="K2116" s="2">
        <v>786.8</v>
      </c>
      <c r="L2116" s="11" t="s">
        <v>6068</v>
      </c>
      <c r="M2116" s="11">
        <f>($V$5/(Table414[[#This Row],[modified  Half Life]]*Table414[[#This Row],[Order of Magnatude]]))</f>
        <v>0</v>
      </c>
      <c r="N2116" s="11"/>
      <c r="O2116" s="11"/>
      <c r="P2116" s="11"/>
      <c r="Q2116" s="11"/>
      <c r="R2116" s="11"/>
    </row>
    <row r="2117" spans="1:18" x14ac:dyDescent="0.25">
      <c r="A2117" s="2">
        <v>93</v>
      </c>
      <c r="B2117" s="2">
        <v>144</v>
      </c>
      <c r="C2117" s="2">
        <v>237</v>
      </c>
      <c r="D2117" s="2" t="s">
        <v>5945</v>
      </c>
      <c r="E2117" s="2">
        <v>945.2</v>
      </c>
      <c r="F2117" s="2" t="s">
        <v>6069</v>
      </c>
      <c r="G2117" s="2"/>
      <c r="H2117" s="2">
        <v>0.71</v>
      </c>
      <c r="I2117" s="11">
        <v>4</v>
      </c>
      <c r="J2117" s="12">
        <v>9.9999999999999995E-7</v>
      </c>
      <c r="K2117" s="2">
        <v>815.3</v>
      </c>
      <c r="L2117" s="11" t="s">
        <v>6068</v>
      </c>
      <c r="M2117" s="11">
        <f>($V$5/(Table414[[#This Row],[modified  Half Life]]*Table414[[#This Row],[Order of Magnatude]]))</f>
        <v>0</v>
      </c>
      <c r="N2117" s="11"/>
      <c r="O2117" s="11"/>
      <c r="P2117" s="11"/>
      <c r="Q2117" s="11"/>
      <c r="R2117" s="11"/>
    </row>
    <row r="2118" spans="1:18" x14ac:dyDescent="0.25">
      <c r="A2118" s="2">
        <v>76</v>
      </c>
      <c r="B2118" s="2">
        <v>103</v>
      </c>
      <c r="C2118" s="2">
        <v>179</v>
      </c>
      <c r="D2118" s="2" t="s">
        <v>3360</v>
      </c>
      <c r="E2118" s="2">
        <v>145.41</v>
      </c>
      <c r="F2118" s="2" t="s">
        <v>6079</v>
      </c>
      <c r="G2118" s="2"/>
      <c r="H2118" s="2">
        <v>0.5</v>
      </c>
      <c r="I2118" s="11"/>
      <c r="J2118" s="12">
        <v>9.9999999999999995E-7</v>
      </c>
      <c r="K2118" s="2">
        <v>45.2</v>
      </c>
      <c r="L2118" s="11" t="s">
        <v>6067</v>
      </c>
      <c r="M2118" s="11">
        <f>($V$5/(Table414[[#This Row],[modified  Half Life]]*Table414[[#This Row],[Order of Magnatude]]))</f>
        <v>0</v>
      </c>
      <c r="N2118" s="11"/>
      <c r="O2118" s="11"/>
      <c r="P2118" s="11"/>
      <c r="Q2118" s="11"/>
      <c r="R2118" s="11"/>
    </row>
    <row r="2119" spans="1:18" x14ac:dyDescent="0.25">
      <c r="A2119" s="2">
        <v>76</v>
      </c>
      <c r="B2119" s="2">
        <v>103</v>
      </c>
      <c r="C2119" s="2">
        <v>179</v>
      </c>
      <c r="D2119" s="2" t="s">
        <v>3360</v>
      </c>
      <c r="E2119" s="2">
        <v>243</v>
      </c>
      <c r="F2119" s="2" t="s">
        <v>6073</v>
      </c>
      <c r="G2119" s="2"/>
      <c r="H2119" s="2">
        <v>0.78300000000000003</v>
      </c>
      <c r="I2119" s="11">
        <v>14</v>
      </c>
      <c r="J2119" s="12">
        <v>9.9999999999999995E-7</v>
      </c>
      <c r="K2119" s="2">
        <v>97.5</v>
      </c>
      <c r="L2119" s="11" t="s">
        <v>6067</v>
      </c>
      <c r="M2119" s="11">
        <f>($V$5/(Table414[[#This Row],[modified  Half Life]]*Table414[[#This Row],[Order of Magnatude]]))</f>
        <v>0</v>
      </c>
      <c r="N2119" s="11"/>
      <c r="O2119" s="11"/>
      <c r="P2119" s="11"/>
      <c r="Q2119" s="11"/>
      <c r="R2119" s="11"/>
    </row>
    <row r="2120" spans="1:18" x14ac:dyDescent="0.25">
      <c r="A2120" s="2">
        <v>76</v>
      </c>
      <c r="B2120" s="2">
        <v>109</v>
      </c>
      <c r="C2120" s="2">
        <v>185</v>
      </c>
      <c r="D2120" s="2" t="s">
        <v>3360</v>
      </c>
      <c r="E2120" s="2">
        <v>102.37</v>
      </c>
      <c r="F2120" s="2" t="s">
        <v>6078</v>
      </c>
      <c r="G2120" s="2"/>
      <c r="H2120" s="2">
        <v>3</v>
      </c>
      <c r="I2120" s="11">
        <v>4</v>
      </c>
      <c r="J2120" s="12">
        <v>9.9999999999999995E-7</v>
      </c>
      <c r="K2120" s="2">
        <v>-4.9000000000000004</v>
      </c>
      <c r="L2120" s="11"/>
      <c r="M2120" s="11">
        <f>($V$5/(Table414[[#This Row],[modified  Half Life]]*Table414[[#This Row],[Order of Magnatude]]))</f>
        <v>0</v>
      </c>
      <c r="N2120" s="11"/>
      <c r="O2120" s="11"/>
      <c r="P2120" s="11"/>
      <c r="Q2120" s="11"/>
      <c r="R2120" s="11"/>
    </row>
    <row r="2121" spans="1:18" x14ac:dyDescent="0.25">
      <c r="A2121" s="2">
        <v>76</v>
      </c>
      <c r="B2121" s="2">
        <v>109</v>
      </c>
      <c r="C2121" s="2">
        <v>185</v>
      </c>
      <c r="D2121" s="2" t="s">
        <v>3360</v>
      </c>
      <c r="E2121" s="2">
        <v>102.37</v>
      </c>
      <c r="F2121" s="2" t="s">
        <v>6078</v>
      </c>
      <c r="G2121" s="2"/>
      <c r="H2121" s="2">
        <v>3</v>
      </c>
      <c r="I2121" s="11">
        <v>4</v>
      </c>
      <c r="J2121" s="12">
        <v>9.9999999999999995E-7</v>
      </c>
      <c r="K2121" s="2">
        <v>-64.900000000000006</v>
      </c>
      <c r="L2121" s="11"/>
      <c r="M2121" s="11">
        <f>($V$5/(Table414[[#This Row],[modified  Half Life]]*Table414[[#This Row],[Order of Magnatude]]))</f>
        <v>0</v>
      </c>
      <c r="N2121" s="11"/>
      <c r="O2121" s="11"/>
      <c r="P2121" s="11"/>
      <c r="Q2121" s="11"/>
      <c r="R2121" s="11"/>
    </row>
    <row r="2122" spans="1:18" x14ac:dyDescent="0.25">
      <c r="A2122" s="2">
        <v>76</v>
      </c>
      <c r="B2122" s="2">
        <v>109</v>
      </c>
      <c r="C2122" s="2">
        <v>185</v>
      </c>
      <c r="D2122" s="2" t="s">
        <v>3360</v>
      </c>
      <c r="E2122" s="2">
        <v>275.52999999999997</v>
      </c>
      <c r="F2122" s="2" t="s">
        <v>6079</v>
      </c>
      <c r="G2122" s="2"/>
      <c r="H2122" s="2">
        <v>0.78</v>
      </c>
      <c r="I2122" s="11">
        <v>5</v>
      </c>
      <c r="J2122" s="12">
        <v>9.9999999999999995E-7</v>
      </c>
      <c r="K2122" s="2">
        <v>-15.2</v>
      </c>
      <c r="L2122" s="11"/>
      <c r="M2122" s="11">
        <f>($V$5/(Table414[[#This Row],[modified  Half Life]]*Table414[[#This Row],[Order of Magnatude]]))</f>
        <v>0</v>
      </c>
      <c r="N2122" s="11"/>
      <c r="O2122" s="11"/>
      <c r="P2122" s="11"/>
      <c r="Q2122" s="11"/>
      <c r="R2122" s="11"/>
    </row>
    <row r="2123" spans="1:18" x14ac:dyDescent="0.25">
      <c r="A2123" s="2">
        <v>76</v>
      </c>
      <c r="B2123" s="2">
        <v>111</v>
      </c>
      <c r="C2123" s="2">
        <v>187</v>
      </c>
      <c r="D2123" s="2" t="s">
        <v>3360</v>
      </c>
      <c r="E2123" s="2">
        <v>257.10000000000002</v>
      </c>
      <c r="F2123" s="2" t="s">
        <v>6070</v>
      </c>
      <c r="G2123" s="2"/>
      <c r="H2123" s="2">
        <v>231</v>
      </c>
      <c r="I2123" s="11">
        <v>2</v>
      </c>
      <c r="J2123" s="12">
        <v>9.9999999999999995E-7</v>
      </c>
      <c r="K2123" s="2">
        <v>156.63</v>
      </c>
      <c r="L2123" s="11" t="s">
        <v>6070</v>
      </c>
      <c r="M2123" s="11">
        <f>($V$5/(Table414[[#This Row],[modified  Half Life]]*Table414[[#This Row],[Order of Magnatude]]))</f>
        <v>0</v>
      </c>
      <c r="N2123" s="11"/>
      <c r="O2123" s="11"/>
      <c r="P2123" s="11"/>
      <c r="Q2123" s="11"/>
      <c r="R2123" s="11"/>
    </row>
    <row r="2124" spans="1:18" x14ac:dyDescent="0.25">
      <c r="A2124" s="2">
        <v>76</v>
      </c>
      <c r="B2124" s="2">
        <v>116</v>
      </c>
      <c r="C2124" s="2">
        <v>192</v>
      </c>
      <c r="D2124" s="2" t="s">
        <v>3360</v>
      </c>
      <c r="E2124" s="2">
        <v>4113.8</v>
      </c>
      <c r="F2124" s="2" t="s">
        <v>6084</v>
      </c>
      <c r="G2124" s="2"/>
      <c r="H2124" s="2">
        <v>0.19</v>
      </c>
      <c r="I2124" s="11">
        <v>10</v>
      </c>
      <c r="J2124" s="12">
        <v>9.9999999999999995E-7</v>
      </c>
      <c r="K2124" s="2">
        <v>446</v>
      </c>
      <c r="L2124" s="11"/>
      <c r="M2124" s="11">
        <f>($V$5/(Table414[[#This Row],[modified  Half Life]]*Table414[[#This Row],[Order of Magnatude]]))</f>
        <v>0</v>
      </c>
      <c r="N2124" s="11"/>
      <c r="O2124" s="11"/>
      <c r="P2124" s="11"/>
      <c r="Q2124" s="11"/>
      <c r="R2124" s="11"/>
    </row>
    <row r="2125" spans="1:18" x14ac:dyDescent="0.25">
      <c r="A2125" s="2">
        <v>82</v>
      </c>
      <c r="B2125" s="2">
        <v>105</v>
      </c>
      <c r="C2125" s="2">
        <v>187</v>
      </c>
      <c r="D2125" s="2" t="s">
        <v>4527</v>
      </c>
      <c r="E2125" s="2">
        <v>307.89999999999998</v>
      </c>
      <c r="F2125" s="2" t="s">
        <v>6067</v>
      </c>
      <c r="G2125" s="2"/>
      <c r="H2125" s="2">
        <v>5.15</v>
      </c>
      <c r="I2125" s="11">
        <v>15</v>
      </c>
      <c r="J2125" s="12">
        <v>9.9999999999999995E-7</v>
      </c>
      <c r="K2125" s="2">
        <v>307.89999999999998</v>
      </c>
      <c r="L2125" s="11" t="s">
        <v>6067</v>
      </c>
      <c r="M2125" s="11">
        <f>($V$5/(Table414[[#This Row],[modified  Half Life]]*Table414[[#This Row],[Order of Magnatude]]))</f>
        <v>0</v>
      </c>
      <c r="N2125" s="11"/>
      <c r="O2125" s="11"/>
      <c r="P2125" s="11"/>
      <c r="Q2125" s="11"/>
      <c r="R2125" s="11"/>
    </row>
    <row r="2126" spans="1:18" x14ac:dyDescent="0.25">
      <c r="A2126" s="2">
        <v>82</v>
      </c>
      <c r="B2126" s="2">
        <v>106</v>
      </c>
      <c r="C2126" s="2">
        <v>188</v>
      </c>
      <c r="D2126" s="2" t="s">
        <v>4527</v>
      </c>
      <c r="E2126" s="2">
        <v>4783.3999999999996</v>
      </c>
      <c r="F2126" s="2" t="s">
        <v>6070</v>
      </c>
      <c r="G2126" s="2"/>
      <c r="H2126" s="2">
        <v>0.44</v>
      </c>
      <c r="I2126" s="11">
        <v>6</v>
      </c>
      <c r="J2126" s="12">
        <v>9.9999999999999995E-7</v>
      </c>
      <c r="K2126" s="2">
        <v>217.8</v>
      </c>
      <c r="L2126" s="11" t="s">
        <v>6065</v>
      </c>
      <c r="M2126" s="11">
        <f>($V$5/(Table414[[#This Row],[modified  Half Life]]*Table414[[#This Row],[Order of Magnatude]]))</f>
        <v>0</v>
      </c>
      <c r="N2126" s="11"/>
      <c r="O2126" s="11"/>
      <c r="P2126" s="11"/>
      <c r="Q2126" s="11"/>
      <c r="R2126" s="11"/>
    </row>
    <row r="2127" spans="1:18" x14ac:dyDescent="0.25">
      <c r="A2127" s="2">
        <v>82</v>
      </c>
      <c r="B2127" s="2">
        <v>107</v>
      </c>
      <c r="C2127" s="2">
        <v>189</v>
      </c>
      <c r="D2127" s="2" t="s">
        <v>4527</v>
      </c>
      <c r="E2127" s="2">
        <v>2474.5</v>
      </c>
      <c r="F2127" s="2" t="s">
        <v>6177</v>
      </c>
      <c r="G2127" s="2"/>
      <c r="H2127" s="2">
        <v>22.2</v>
      </c>
      <c r="I2127" s="11">
        <f>69-14</f>
        <v>55</v>
      </c>
      <c r="J2127" s="12">
        <v>9.9999999999999995E-7</v>
      </c>
      <c r="K2127" s="2">
        <v>193.9</v>
      </c>
      <c r="L2127" s="11" t="s">
        <v>6065</v>
      </c>
      <c r="M2127" s="11">
        <f>($V$5/(Table414[[#This Row],[modified  Half Life]]*Table414[[#This Row],[Order of Magnatude]]))</f>
        <v>0</v>
      </c>
      <c r="N2127" s="11"/>
      <c r="O2127" s="11"/>
      <c r="P2127" s="11"/>
      <c r="Q2127" s="11"/>
      <c r="R2127" s="11"/>
    </row>
    <row r="2128" spans="1:18" x14ac:dyDescent="0.25">
      <c r="A2128" s="2">
        <v>82</v>
      </c>
      <c r="B2128" s="2">
        <v>107</v>
      </c>
      <c r="C2128" s="2">
        <v>189</v>
      </c>
      <c r="D2128" s="2" t="s">
        <v>4527</v>
      </c>
      <c r="E2128" s="2">
        <v>2474.5</v>
      </c>
      <c r="F2128" s="2" t="s">
        <v>6177</v>
      </c>
      <c r="G2128" s="2"/>
      <c r="H2128" s="2">
        <v>22.2</v>
      </c>
      <c r="I2128" s="11">
        <f>69-14</f>
        <v>55</v>
      </c>
      <c r="J2128" s="12">
        <v>9.9999999999999995E-7</v>
      </c>
      <c r="K2128" s="2">
        <v>336.7</v>
      </c>
      <c r="L2128" s="11" t="s">
        <v>6067</v>
      </c>
      <c r="M2128" s="11">
        <f>($V$5/(Table414[[#This Row],[modified  Half Life]]*Table414[[#This Row],[Order of Magnatude]]))</f>
        <v>0</v>
      </c>
      <c r="N2128" s="11"/>
      <c r="O2128" s="11"/>
      <c r="P2128" s="11"/>
      <c r="Q2128" s="11"/>
      <c r="R2128" s="11"/>
    </row>
    <row r="2129" spans="1:18" x14ac:dyDescent="0.25">
      <c r="A2129" s="2">
        <v>82</v>
      </c>
      <c r="B2129" s="2">
        <v>107</v>
      </c>
      <c r="C2129" s="2">
        <v>189</v>
      </c>
      <c r="D2129" s="2" t="s">
        <v>4527</v>
      </c>
      <c r="E2129" s="2">
        <v>2474.5</v>
      </c>
      <c r="F2129" s="2" t="s">
        <v>6177</v>
      </c>
      <c r="G2129" s="2"/>
      <c r="H2129" s="2">
        <v>22.2</v>
      </c>
      <c r="I2129" s="11">
        <f>69-14</f>
        <v>55</v>
      </c>
      <c r="J2129" s="12">
        <v>9.9999999999999995E-7</v>
      </c>
      <c r="K2129" s="2">
        <v>609.29999999999995</v>
      </c>
      <c r="L2129" s="11" t="s">
        <v>6065</v>
      </c>
      <c r="M2129" s="11">
        <f>($V$5/(Table414[[#This Row],[modified  Half Life]]*Table414[[#This Row],[Order of Magnatude]]))</f>
        <v>0</v>
      </c>
      <c r="N2129" s="11"/>
      <c r="O2129" s="11"/>
      <c r="P2129" s="11"/>
      <c r="Q2129" s="11"/>
      <c r="R2129" s="11"/>
    </row>
    <row r="2130" spans="1:18" x14ac:dyDescent="0.25">
      <c r="A2130" s="2">
        <v>82</v>
      </c>
      <c r="B2130" s="2">
        <v>108</v>
      </c>
      <c r="C2130" s="2">
        <v>190</v>
      </c>
      <c r="D2130" s="2" t="s">
        <v>4527</v>
      </c>
      <c r="E2130" s="2">
        <v>2658.2</v>
      </c>
      <c r="F2130" s="2" t="s">
        <v>6073</v>
      </c>
      <c r="G2130" s="2"/>
      <c r="H2130" s="2">
        <v>7.2</v>
      </c>
      <c r="I2130" s="11">
        <v>6</v>
      </c>
      <c r="J2130" s="12">
        <v>9.9999999999999995E-7</v>
      </c>
      <c r="K2130" s="2">
        <v>43.2</v>
      </c>
      <c r="L2130" s="11"/>
      <c r="M2130" s="11">
        <f>($V$5/(Table414[[#This Row],[modified  Half Life]]*Table414[[#This Row],[Order of Magnatude]]))</f>
        <v>0</v>
      </c>
      <c r="N2130" s="11"/>
      <c r="O2130" s="11"/>
      <c r="P2130" s="11"/>
      <c r="Q2130" s="11"/>
      <c r="R2130" s="11"/>
    </row>
    <row r="2131" spans="1:18" x14ac:dyDescent="0.25">
      <c r="A2131" s="2">
        <v>82</v>
      </c>
      <c r="B2131" s="2">
        <v>108</v>
      </c>
      <c r="C2131" s="2">
        <v>190</v>
      </c>
      <c r="D2131" s="2" t="s">
        <v>4527</v>
      </c>
      <c r="E2131" s="2">
        <v>2658.2</v>
      </c>
      <c r="F2131" s="2" t="s">
        <v>6073</v>
      </c>
      <c r="G2131" s="2"/>
      <c r="H2131" s="2">
        <v>7.2</v>
      </c>
      <c r="I2131" s="11">
        <v>6</v>
      </c>
      <c r="J2131" s="12">
        <v>9.9999999999999995E-7</v>
      </c>
      <c r="K2131" s="2">
        <v>382</v>
      </c>
      <c r="L2131" s="11"/>
      <c r="M2131" s="11">
        <f>($V$5/(Table414[[#This Row],[modified  Half Life]]*Table414[[#This Row],[Order of Magnatude]]))</f>
        <v>0</v>
      </c>
      <c r="N2131" s="11"/>
      <c r="O2131" s="11"/>
      <c r="P2131" s="11"/>
      <c r="Q2131" s="11"/>
      <c r="R2131" s="11"/>
    </row>
    <row r="2132" spans="1:18" x14ac:dyDescent="0.25">
      <c r="A2132" s="2">
        <v>82</v>
      </c>
      <c r="B2132" s="2">
        <v>108</v>
      </c>
      <c r="C2132" s="2">
        <v>190</v>
      </c>
      <c r="D2132" s="2" t="s">
        <v>4527</v>
      </c>
      <c r="E2132" s="2">
        <v>2658.2</v>
      </c>
      <c r="F2132" s="2" t="s">
        <v>6073</v>
      </c>
      <c r="G2132" s="2"/>
      <c r="H2132" s="2">
        <v>7.2</v>
      </c>
      <c r="I2132" s="11">
        <v>6</v>
      </c>
      <c r="J2132" s="12">
        <v>9.9999999999999995E-7</v>
      </c>
      <c r="K2132" s="2">
        <v>406.5</v>
      </c>
      <c r="L2132" s="11"/>
      <c r="M2132" s="11">
        <f>($V$5/(Table414[[#This Row],[modified  Half Life]]*Table414[[#This Row],[Order of Magnatude]]))</f>
        <v>0</v>
      </c>
      <c r="N2132" s="11"/>
      <c r="O2132" s="11"/>
      <c r="P2132" s="11"/>
      <c r="Q2132" s="11"/>
      <c r="R2132" s="11"/>
    </row>
    <row r="2133" spans="1:18" x14ac:dyDescent="0.25">
      <c r="A2133" s="2">
        <v>82</v>
      </c>
      <c r="B2133" s="2">
        <v>109</v>
      </c>
      <c r="C2133" s="2">
        <v>191</v>
      </c>
      <c r="D2133" s="2" t="s">
        <v>4527</v>
      </c>
      <c r="E2133" s="2" t="s">
        <v>4693</v>
      </c>
      <c r="F2133" s="2"/>
      <c r="G2133" s="2"/>
      <c r="H2133" s="2">
        <v>0.15</v>
      </c>
      <c r="I2133" s="11">
        <f>10-5</f>
        <v>5</v>
      </c>
      <c r="J2133" s="12">
        <v>9.9999999999999995E-7</v>
      </c>
      <c r="K2133" s="2">
        <v>106.85</v>
      </c>
      <c r="L2133" s="11" t="s">
        <v>6074</v>
      </c>
      <c r="M2133" s="11">
        <f>($V$5/(Table414[[#This Row],[modified  Half Life]]*Table414[[#This Row],[Order of Magnatude]]))</f>
        <v>0</v>
      </c>
      <c r="N2133" s="11"/>
      <c r="O2133" s="11"/>
      <c r="P2133" s="11"/>
      <c r="Q2133" s="11"/>
      <c r="R2133" s="11"/>
    </row>
    <row r="2134" spans="1:18" x14ac:dyDescent="0.25">
      <c r="A2134" s="2">
        <v>82</v>
      </c>
      <c r="B2134" s="2">
        <v>110</v>
      </c>
      <c r="C2134" s="2">
        <v>192</v>
      </c>
      <c r="D2134" s="2" t="s">
        <v>4527</v>
      </c>
      <c r="E2134" s="2">
        <v>2624</v>
      </c>
      <c r="F2134" s="2" t="s">
        <v>6073</v>
      </c>
      <c r="G2134" s="2"/>
      <c r="H2134" s="2">
        <v>1.0900000000000001</v>
      </c>
      <c r="I2134" s="11">
        <v>4</v>
      </c>
      <c r="J2134" s="12">
        <v>9.9999999999999995E-7</v>
      </c>
      <c r="K2134" s="2">
        <v>44</v>
      </c>
      <c r="L2134" s="11" t="s">
        <v>6069</v>
      </c>
      <c r="M2134" s="11">
        <f>($V$5/(Table414[[#This Row],[modified  Half Life]]*Table414[[#This Row],[Order of Magnatude]]))</f>
        <v>0</v>
      </c>
      <c r="N2134" s="11"/>
      <c r="O2134" s="11"/>
      <c r="P2134" s="11"/>
      <c r="Q2134" s="11"/>
      <c r="R2134" s="11"/>
    </row>
    <row r="2135" spans="1:18" x14ac:dyDescent="0.25">
      <c r="A2135" s="2">
        <v>82</v>
      </c>
      <c r="B2135" s="2">
        <v>110</v>
      </c>
      <c r="C2135" s="2">
        <v>192</v>
      </c>
      <c r="D2135" s="2" t="s">
        <v>4527</v>
      </c>
      <c r="E2135" s="2">
        <v>2743.5</v>
      </c>
      <c r="F2135" s="2" t="s">
        <v>6066</v>
      </c>
      <c r="G2135" s="2"/>
      <c r="H2135" s="2">
        <v>0.75600000000000001</v>
      </c>
      <c r="I2135" s="11">
        <v>14</v>
      </c>
      <c r="J2135" s="12">
        <v>9.9999999999999995E-7</v>
      </c>
      <c r="K2135" s="2">
        <v>120.6</v>
      </c>
      <c r="L2135" s="11"/>
      <c r="M2135" s="11">
        <f>($V$5/(Table414[[#This Row],[modified  Half Life]]*Table414[[#This Row],[Order of Magnatude]]))</f>
        <v>0</v>
      </c>
      <c r="N2135" s="11"/>
      <c r="O2135" s="11"/>
      <c r="P2135" s="11"/>
      <c r="Q2135" s="11"/>
      <c r="R2135" s="11"/>
    </row>
    <row r="2136" spans="1:18" x14ac:dyDescent="0.25">
      <c r="A2136" s="2">
        <v>82</v>
      </c>
      <c r="B2136" s="2">
        <v>110</v>
      </c>
      <c r="C2136" s="2">
        <v>192</v>
      </c>
      <c r="D2136" s="2" t="s">
        <v>4527</v>
      </c>
      <c r="E2136" s="2">
        <v>2743.5</v>
      </c>
      <c r="F2136" s="2" t="s">
        <v>6066</v>
      </c>
      <c r="G2136" s="2"/>
      <c r="H2136" s="2">
        <v>0.75600000000000001</v>
      </c>
      <c r="I2136" s="11">
        <v>14</v>
      </c>
      <c r="J2136" s="12">
        <v>9.9999999999999995E-7</v>
      </c>
      <c r="K2136" s="2">
        <v>162.5</v>
      </c>
      <c r="L2136" s="11" t="s">
        <v>6065</v>
      </c>
      <c r="M2136" s="11">
        <f>($V$5/(Table414[[#This Row],[modified  Half Life]]*Table414[[#This Row],[Order of Magnatude]]))</f>
        <v>0</v>
      </c>
      <c r="N2136" s="11"/>
      <c r="O2136" s="11"/>
      <c r="P2136" s="11"/>
      <c r="Q2136" s="11"/>
      <c r="R2136" s="11"/>
    </row>
    <row r="2137" spans="1:18" x14ac:dyDescent="0.25">
      <c r="A2137" s="2">
        <v>82</v>
      </c>
      <c r="B2137" s="2">
        <v>110</v>
      </c>
      <c r="C2137" s="2">
        <v>192</v>
      </c>
      <c r="D2137" s="2" t="s">
        <v>4527</v>
      </c>
      <c r="E2137" s="2">
        <v>2743.5</v>
      </c>
      <c r="F2137" s="2" t="s">
        <v>6066</v>
      </c>
      <c r="G2137" s="2"/>
      <c r="H2137" s="2">
        <v>0.75600000000000001</v>
      </c>
      <c r="I2137" s="11">
        <v>14</v>
      </c>
      <c r="J2137" s="12">
        <v>9.9999999999999995E-7</v>
      </c>
      <c r="K2137" s="2">
        <v>229</v>
      </c>
      <c r="L2137" s="11"/>
      <c r="M2137" s="11">
        <f>($V$5/(Table414[[#This Row],[modified  Half Life]]*Table414[[#This Row],[Order of Magnatude]]))</f>
        <v>0</v>
      </c>
      <c r="N2137" s="11"/>
      <c r="O2137" s="11"/>
      <c r="P2137" s="11"/>
      <c r="Q2137" s="11"/>
      <c r="R2137" s="11"/>
    </row>
    <row r="2138" spans="1:18" x14ac:dyDescent="0.25">
      <c r="A2138" s="2">
        <v>82</v>
      </c>
      <c r="B2138" s="2">
        <v>110</v>
      </c>
      <c r="C2138" s="2">
        <v>192</v>
      </c>
      <c r="D2138" s="2" t="s">
        <v>4527</v>
      </c>
      <c r="E2138" s="2">
        <v>2743.5</v>
      </c>
      <c r="F2138" s="2" t="s">
        <v>6066</v>
      </c>
      <c r="G2138" s="2"/>
      <c r="H2138" s="2">
        <v>0.75600000000000001</v>
      </c>
      <c r="I2138" s="11">
        <v>14</v>
      </c>
      <c r="J2138" s="12">
        <v>9.9999999999999995E-7</v>
      </c>
      <c r="K2138" s="2">
        <v>439.7</v>
      </c>
      <c r="L2138" s="11" t="s">
        <v>6065</v>
      </c>
      <c r="M2138" s="11">
        <f>($V$5/(Table414[[#This Row],[modified  Half Life]]*Table414[[#This Row],[Order of Magnatude]]))</f>
        <v>0</v>
      </c>
      <c r="N2138" s="11"/>
      <c r="O2138" s="11"/>
      <c r="P2138" s="11"/>
      <c r="Q2138" s="11"/>
      <c r="R2138" s="11"/>
    </row>
    <row r="2139" spans="1:18" x14ac:dyDescent="0.25">
      <c r="A2139" s="2">
        <v>82</v>
      </c>
      <c r="B2139" s="2">
        <v>113</v>
      </c>
      <c r="C2139" s="2">
        <v>195</v>
      </c>
      <c r="D2139" s="2" t="s">
        <v>4527</v>
      </c>
      <c r="E2139" s="2">
        <v>1759</v>
      </c>
      <c r="F2139" s="2" t="s">
        <v>6070</v>
      </c>
      <c r="G2139" s="2"/>
      <c r="H2139" s="2">
        <v>10</v>
      </c>
      <c r="I2139" s="11">
        <v>7</v>
      </c>
      <c r="J2139" s="12">
        <v>9.9999999999999995E-7</v>
      </c>
      <c r="K2139" s="2">
        <v>-5.0999999999999996</v>
      </c>
      <c r="L2139" s="11"/>
      <c r="M2139" s="11">
        <f>($V$5/(Table414[[#This Row],[modified  Half Life]]*Table414[[#This Row],[Order of Magnatude]]))</f>
        <v>0</v>
      </c>
      <c r="N2139" s="11"/>
      <c r="O2139" s="11"/>
      <c r="P2139" s="11"/>
      <c r="Q2139" s="11"/>
      <c r="R2139" s="11"/>
    </row>
    <row r="2140" spans="1:18" x14ac:dyDescent="0.25">
      <c r="A2140" s="2">
        <v>82</v>
      </c>
      <c r="B2140" s="2">
        <v>113</v>
      </c>
      <c r="C2140" s="2">
        <v>195</v>
      </c>
      <c r="D2140" s="2" t="s">
        <v>4527</v>
      </c>
      <c r="E2140" s="2">
        <v>1759</v>
      </c>
      <c r="F2140" s="2" t="s">
        <v>6070</v>
      </c>
      <c r="G2140" s="2"/>
      <c r="H2140" s="2">
        <v>10</v>
      </c>
      <c r="I2140" s="11">
        <v>7</v>
      </c>
      <c r="J2140" s="12">
        <v>9.9999999999999995E-7</v>
      </c>
      <c r="K2140" s="2">
        <v>586.5</v>
      </c>
      <c r="L2140" s="11" t="s">
        <v>6068</v>
      </c>
      <c r="M2140" s="11">
        <f>($V$5/(Table414[[#This Row],[modified  Half Life]]*Table414[[#This Row],[Order of Magnatude]]))</f>
        <v>0</v>
      </c>
      <c r="N2140" s="11"/>
      <c r="O2140" s="11"/>
      <c r="P2140" s="11"/>
      <c r="Q2140" s="11"/>
      <c r="R2140" s="11"/>
    </row>
    <row r="2141" spans="1:18" x14ac:dyDescent="0.25">
      <c r="A2141" s="2">
        <v>82</v>
      </c>
      <c r="B2141" s="2">
        <v>115</v>
      </c>
      <c r="C2141" s="2">
        <v>197</v>
      </c>
      <c r="D2141" s="2" t="s">
        <v>4527</v>
      </c>
      <c r="E2141" s="2">
        <v>1914.1</v>
      </c>
      <c r="F2141" s="2" t="s">
        <v>6086</v>
      </c>
      <c r="G2141" s="2"/>
      <c r="H2141" s="2">
        <v>1.1499999999999999</v>
      </c>
      <c r="I2141" s="11">
        <v>20</v>
      </c>
      <c r="J2141" s="12">
        <v>9.9999999999999995E-7</v>
      </c>
      <c r="K2141" s="2">
        <v>32.4</v>
      </c>
      <c r="L2141" s="11" t="s">
        <v>6067</v>
      </c>
      <c r="M2141" s="11">
        <f>($V$5/(Table414[[#This Row],[modified  Half Life]]*Table414[[#This Row],[Order of Magnatude]]))</f>
        <v>0</v>
      </c>
      <c r="N2141" s="11"/>
      <c r="O2141" s="11"/>
      <c r="P2141" s="11"/>
      <c r="Q2141" s="11"/>
      <c r="R2141" s="11"/>
    </row>
    <row r="2142" spans="1:18" x14ac:dyDescent="0.25">
      <c r="A2142" s="2">
        <v>82</v>
      </c>
      <c r="B2142" s="2">
        <v>115</v>
      </c>
      <c r="C2142" s="2">
        <v>197</v>
      </c>
      <c r="D2142" s="2" t="s">
        <v>4527</v>
      </c>
      <c r="E2142" s="2">
        <v>1914.1</v>
      </c>
      <c r="F2142" s="2" t="s">
        <v>6086</v>
      </c>
      <c r="G2142" s="2"/>
      <c r="H2142" s="2">
        <v>1.1499999999999999</v>
      </c>
      <c r="I2142" s="11">
        <v>20</v>
      </c>
      <c r="J2142" s="12">
        <v>9.9999999999999995E-7</v>
      </c>
      <c r="K2142" s="2">
        <v>57.35</v>
      </c>
      <c r="L2142" s="11" t="s">
        <v>6069</v>
      </c>
      <c r="M2142" s="11">
        <f>($V$5/(Table414[[#This Row],[modified  Half Life]]*Table414[[#This Row],[Order of Magnatude]]))</f>
        <v>0</v>
      </c>
      <c r="N2142" s="11"/>
      <c r="O2142" s="11"/>
      <c r="P2142" s="11"/>
      <c r="Q2142" s="11"/>
      <c r="R2142" s="11"/>
    </row>
    <row r="2143" spans="1:18" x14ac:dyDescent="0.25">
      <c r="A2143" s="2">
        <v>82</v>
      </c>
      <c r="B2143" s="2">
        <v>115</v>
      </c>
      <c r="C2143" s="2">
        <v>197</v>
      </c>
      <c r="D2143" s="2" t="s">
        <v>4527</v>
      </c>
      <c r="E2143" s="2">
        <v>1914.1</v>
      </c>
      <c r="F2143" s="2" t="s">
        <v>6086</v>
      </c>
      <c r="G2143" s="2"/>
      <c r="H2143" s="2">
        <v>1.1499999999999999</v>
      </c>
      <c r="I2143" s="11">
        <v>20</v>
      </c>
      <c r="J2143" s="12">
        <v>9.9999999999999995E-7</v>
      </c>
      <c r="K2143" s="2">
        <v>589</v>
      </c>
      <c r="L2143" s="11" t="s">
        <v>6068</v>
      </c>
      <c r="M2143" s="11">
        <f>($V$5/(Table414[[#This Row],[modified  Half Life]]*Table414[[#This Row],[Order of Magnatude]]))</f>
        <v>0</v>
      </c>
      <c r="N2143" s="11"/>
      <c r="O2143" s="11"/>
      <c r="P2143" s="11"/>
      <c r="Q2143" s="11"/>
      <c r="R2143" s="11"/>
    </row>
    <row r="2144" spans="1:18" x14ac:dyDescent="0.25">
      <c r="A2144" s="2">
        <v>82</v>
      </c>
      <c r="B2144" s="2">
        <v>116</v>
      </c>
      <c r="C2144" s="2">
        <v>198</v>
      </c>
      <c r="D2144" s="2" t="s">
        <v>4527</v>
      </c>
      <c r="E2144" s="2">
        <v>2141.4</v>
      </c>
      <c r="F2144" s="2" t="s">
        <v>6066</v>
      </c>
      <c r="G2144" s="2"/>
      <c r="H2144" s="2">
        <v>4.1900000000000004</v>
      </c>
      <c r="I2144" s="11">
        <v>10</v>
      </c>
      <c r="J2144" s="12">
        <v>9.9999999999999995E-7</v>
      </c>
      <c r="K2144" s="2">
        <v>317.89999999999998</v>
      </c>
      <c r="L2144" s="11" t="s">
        <v>6068</v>
      </c>
      <c r="M2144" s="11">
        <f>($V$5/(Table414[[#This Row],[modified  Half Life]]*Table414[[#This Row],[Order of Magnatude]]))</f>
        <v>0</v>
      </c>
      <c r="N2144" s="11"/>
      <c r="O2144" s="11"/>
      <c r="P2144" s="11"/>
      <c r="Q2144" s="11"/>
      <c r="R2144" s="11"/>
    </row>
    <row r="2145" spans="1:18" x14ac:dyDescent="0.25">
      <c r="A2145" s="2">
        <v>82</v>
      </c>
      <c r="B2145" s="2">
        <v>117</v>
      </c>
      <c r="C2145" s="2">
        <v>199</v>
      </c>
      <c r="D2145" s="2" t="s">
        <v>4527</v>
      </c>
      <c r="E2145" s="2" t="s">
        <v>4987</v>
      </c>
      <c r="F2145" s="2"/>
      <c r="G2145" s="2"/>
      <c r="H2145" s="2">
        <v>10.1</v>
      </c>
      <c r="I2145" s="11">
        <v>2</v>
      </c>
      <c r="J2145" s="12">
        <v>9.9999999999999995E-7</v>
      </c>
      <c r="K2145" s="2">
        <v>59.1</v>
      </c>
      <c r="L2145" s="11" t="s">
        <v>6065</v>
      </c>
      <c r="M2145" s="11">
        <f>($V$5/(Table414[[#This Row],[modified  Half Life]]*Table414[[#This Row],[Order of Magnatude]]))</f>
        <v>0</v>
      </c>
      <c r="N2145" s="11"/>
      <c r="O2145" s="11"/>
      <c r="P2145" s="11"/>
      <c r="Q2145" s="11"/>
      <c r="R2145" s="11"/>
    </row>
    <row r="2146" spans="1:18" x14ac:dyDescent="0.25">
      <c r="A2146" s="2">
        <v>82</v>
      </c>
      <c r="B2146" s="2">
        <v>122</v>
      </c>
      <c r="C2146" s="2">
        <v>204</v>
      </c>
      <c r="D2146" s="2" t="s">
        <v>4527</v>
      </c>
      <c r="E2146" s="2">
        <v>2264.42</v>
      </c>
      <c r="F2146" s="2" t="s">
        <v>6071</v>
      </c>
      <c r="G2146" s="2"/>
      <c r="H2146" s="2">
        <v>0.45</v>
      </c>
      <c r="I2146" s="11">
        <f>10-3</f>
        <v>7</v>
      </c>
      <c r="J2146" s="12">
        <v>9.9999999999999995E-7</v>
      </c>
      <c r="K2146" s="2">
        <v>6.26</v>
      </c>
      <c r="L2146" s="11" t="s">
        <v>6065</v>
      </c>
      <c r="M2146" s="11">
        <f>($V$5/(Table414[[#This Row],[modified  Half Life]]*Table414[[#This Row],[Order of Magnatude]]))</f>
        <v>0</v>
      </c>
      <c r="N2146" s="11"/>
      <c r="O2146" s="11"/>
      <c r="P2146" s="11"/>
      <c r="Q2146" s="11"/>
      <c r="R2146" s="11"/>
    </row>
    <row r="2147" spans="1:18" x14ac:dyDescent="0.25">
      <c r="A2147" s="2">
        <v>82</v>
      </c>
      <c r="B2147" s="2">
        <v>122</v>
      </c>
      <c r="C2147" s="2">
        <v>204</v>
      </c>
      <c r="D2147" s="2" t="s">
        <v>4527</v>
      </c>
      <c r="E2147" s="2">
        <v>2264.42</v>
      </c>
      <c r="F2147" s="2" t="s">
        <v>6071</v>
      </c>
      <c r="G2147" s="2"/>
      <c r="H2147" s="2">
        <v>0.45</v>
      </c>
      <c r="I2147" s="11">
        <f>10-3</f>
        <v>7</v>
      </c>
      <c r="J2147" s="12">
        <v>9.9999999999999995E-7</v>
      </c>
      <c r="K2147" s="2">
        <v>78.540000000000006</v>
      </c>
      <c r="L2147" s="11" t="s">
        <v>6073</v>
      </c>
      <c r="M2147" s="11">
        <f>($V$5/(Table414[[#This Row],[modified  Half Life]]*Table414[[#This Row],[Order of Magnatude]]))</f>
        <v>0</v>
      </c>
      <c r="N2147" s="11"/>
      <c r="O2147" s="11"/>
      <c r="P2147" s="11"/>
      <c r="Q2147" s="11"/>
      <c r="R2147" s="11"/>
    </row>
    <row r="2148" spans="1:18" x14ac:dyDescent="0.25">
      <c r="A2148" s="2">
        <v>82</v>
      </c>
      <c r="B2148" s="2">
        <v>122</v>
      </c>
      <c r="C2148" s="2">
        <v>204</v>
      </c>
      <c r="D2148" s="2" t="s">
        <v>4527</v>
      </c>
      <c r="E2148" s="2">
        <v>2264.42</v>
      </c>
      <c r="F2148" s="2" t="s">
        <v>6071</v>
      </c>
      <c r="G2148" s="2"/>
      <c r="H2148" s="2">
        <v>0.45</v>
      </c>
      <c r="I2148" s="11">
        <f>10-3</f>
        <v>7</v>
      </c>
      <c r="J2148" s="12">
        <v>9.9999999999999995E-7</v>
      </c>
      <c r="K2148" s="2">
        <v>990.4</v>
      </c>
      <c r="L2148" s="11" t="s">
        <v>6068</v>
      </c>
      <c r="M2148" s="11">
        <f>($V$5/(Table414[[#This Row],[modified  Half Life]]*Table414[[#This Row],[Order of Magnatude]]))</f>
        <v>0</v>
      </c>
      <c r="N2148" s="11"/>
      <c r="O2148" s="11"/>
      <c r="P2148" s="11"/>
      <c r="Q2148" s="11"/>
      <c r="R2148" s="11"/>
    </row>
    <row r="2149" spans="1:18" x14ac:dyDescent="0.25">
      <c r="A2149" s="2">
        <v>82</v>
      </c>
      <c r="B2149" s="2">
        <v>123</v>
      </c>
      <c r="C2149" s="2">
        <v>205</v>
      </c>
      <c r="D2149" s="2" t="s">
        <v>4527</v>
      </c>
      <c r="E2149" s="2">
        <v>1013.85</v>
      </c>
      <c r="F2149" s="2" t="s">
        <v>6065</v>
      </c>
      <c r="G2149" s="2"/>
      <c r="H2149" s="2">
        <v>24.2</v>
      </c>
      <c r="I2149" s="11">
        <v>4</v>
      </c>
      <c r="J2149" s="12">
        <v>9.9999999999999995E-7</v>
      </c>
      <c r="K2149" s="2">
        <v>2.3279999999999998</v>
      </c>
      <c r="L2149" s="11" t="s">
        <v>6070</v>
      </c>
      <c r="M2149" s="11">
        <f>($V$5/(Table414[[#This Row],[modified  Half Life]]*Table414[[#This Row],[Order of Magnatude]]))</f>
        <v>0</v>
      </c>
      <c r="N2149" s="11"/>
      <c r="O2149" s="11"/>
      <c r="P2149" s="11"/>
      <c r="Q2149" s="11"/>
      <c r="R2149" s="11"/>
    </row>
    <row r="2150" spans="1:18" x14ac:dyDescent="0.25">
      <c r="A2150" s="2">
        <v>82</v>
      </c>
      <c r="B2150" s="2">
        <v>124</v>
      </c>
      <c r="C2150" s="2">
        <v>206</v>
      </c>
      <c r="D2150" s="2" t="s">
        <v>4527</v>
      </c>
      <c r="E2150" s="2">
        <v>2200.16</v>
      </c>
      <c r="F2150" s="2" t="s">
        <v>6066</v>
      </c>
      <c r="G2150" s="2"/>
      <c r="H2150" s="2">
        <v>125</v>
      </c>
      <c r="I2150" s="11">
        <v>2</v>
      </c>
      <c r="J2150" s="12">
        <v>9.9999999999999995E-7</v>
      </c>
      <c r="K2150" s="2">
        <v>202.44</v>
      </c>
      <c r="L2150" s="11" t="s">
        <v>6065</v>
      </c>
      <c r="M2150" s="11">
        <f>($V$5/(Table414[[#This Row],[modified  Half Life]]*Table414[[#This Row],[Order of Magnatude]]))</f>
        <v>0</v>
      </c>
      <c r="N2150" s="11"/>
      <c r="O2150" s="11"/>
      <c r="P2150" s="11"/>
      <c r="Q2150" s="11"/>
      <c r="R2150" s="11"/>
    </row>
    <row r="2151" spans="1:18" x14ac:dyDescent="0.25">
      <c r="A2151" s="2">
        <v>82</v>
      </c>
      <c r="B2151" s="2">
        <v>124</v>
      </c>
      <c r="C2151" s="2">
        <v>206</v>
      </c>
      <c r="D2151" s="2" t="s">
        <v>4527</v>
      </c>
      <c r="E2151" s="2">
        <v>2200.16</v>
      </c>
      <c r="F2151" s="2" t="s">
        <v>6066</v>
      </c>
      <c r="G2151" s="2"/>
      <c r="H2151" s="2">
        <v>125</v>
      </c>
      <c r="I2151" s="11">
        <v>2</v>
      </c>
      <c r="J2151" s="12">
        <v>9.9999999999999995E-7</v>
      </c>
      <c r="K2151" s="2">
        <v>516.17999999999995</v>
      </c>
      <c r="L2151" s="11" t="s">
        <v>6066</v>
      </c>
      <c r="M2151" s="11">
        <f>($V$5/(Table414[[#This Row],[modified  Half Life]]*Table414[[#This Row],[Order of Magnatude]]))</f>
        <v>0</v>
      </c>
      <c r="N2151" s="11"/>
      <c r="O2151" s="11"/>
      <c r="P2151" s="11"/>
      <c r="Q2151" s="11"/>
      <c r="R2151" s="11"/>
    </row>
    <row r="2152" spans="1:18" x14ac:dyDescent="0.25">
      <c r="A2152" s="2">
        <v>82</v>
      </c>
      <c r="B2152" s="2">
        <v>131</v>
      </c>
      <c r="C2152" s="2">
        <v>213</v>
      </c>
      <c r="D2152" s="2" t="s">
        <v>4527</v>
      </c>
      <c r="E2152" s="2">
        <v>1331</v>
      </c>
      <c r="F2152" s="2"/>
      <c r="G2152" s="2"/>
      <c r="H2152" s="2">
        <v>0.26</v>
      </c>
      <c r="I2152" s="11">
        <v>2</v>
      </c>
      <c r="J2152" s="12">
        <v>9.9999999999999995E-7</v>
      </c>
      <c r="K2152" s="2">
        <v>71</v>
      </c>
      <c r="L2152" s="11"/>
      <c r="M2152" s="11">
        <f>($V$5/(Table414[[#This Row],[modified  Half Life]]*Table414[[#This Row],[Order of Magnatude]]))</f>
        <v>0</v>
      </c>
      <c r="N2152" s="11"/>
      <c r="O2152" s="11"/>
      <c r="P2152" s="11"/>
      <c r="Q2152" s="11"/>
      <c r="R2152" s="11"/>
    </row>
    <row r="2153" spans="1:18" x14ac:dyDescent="0.25">
      <c r="A2153" s="2">
        <v>82</v>
      </c>
      <c r="B2153" s="2">
        <v>131</v>
      </c>
      <c r="C2153" s="2">
        <v>213</v>
      </c>
      <c r="D2153" s="2" t="s">
        <v>4527</v>
      </c>
      <c r="E2153" s="2">
        <v>1331</v>
      </c>
      <c r="F2153" s="2"/>
      <c r="G2153" s="2"/>
      <c r="H2153" s="2">
        <v>0.26</v>
      </c>
      <c r="I2153" s="11">
        <v>2</v>
      </c>
      <c r="J2153" s="12">
        <v>9.9999999999999995E-7</v>
      </c>
      <c r="K2153" s="2">
        <v>190</v>
      </c>
      <c r="L2153" s="11"/>
      <c r="M2153" s="11">
        <f>($V$5/(Table414[[#This Row],[modified  Half Life]]*Table414[[#This Row],[Order of Magnatude]]))</f>
        <v>0</v>
      </c>
      <c r="N2153" s="11"/>
      <c r="O2153" s="11"/>
      <c r="P2153" s="11"/>
      <c r="Q2153" s="11"/>
      <c r="R2153" s="11"/>
    </row>
    <row r="2154" spans="1:18" x14ac:dyDescent="0.25">
      <c r="A2154" s="2">
        <v>46</v>
      </c>
      <c r="B2154" s="2">
        <v>48</v>
      </c>
      <c r="C2154" s="2">
        <v>94</v>
      </c>
      <c r="D2154" s="2" t="s">
        <v>796</v>
      </c>
      <c r="E2154" s="2">
        <v>7209.8</v>
      </c>
      <c r="F2154" s="2" t="s">
        <v>6077</v>
      </c>
      <c r="G2154" s="2"/>
      <c r="H2154" s="2">
        <v>0.50900000000000001</v>
      </c>
      <c r="I2154" s="10">
        <v>7</v>
      </c>
      <c r="J2154" s="13">
        <v>9.9999999999999995E-7</v>
      </c>
      <c r="K2154" s="2">
        <v>95.6</v>
      </c>
      <c r="L2154" s="10">
        <v>2</v>
      </c>
      <c r="M2154" s="10">
        <f>($V$5/(Table414[[#This Row],[modified  Half Life]]*Table414[[#This Row],[Order of Magnatude]]))</f>
        <v>0</v>
      </c>
      <c r="N2154" s="10"/>
      <c r="O2154" s="10"/>
      <c r="P2154" s="10"/>
      <c r="Q2154" s="10"/>
      <c r="R2154" s="10"/>
    </row>
    <row r="2155" spans="1:18" x14ac:dyDescent="0.25">
      <c r="A2155" s="19">
        <v>46</v>
      </c>
      <c r="B2155" s="19">
        <v>50</v>
      </c>
      <c r="C2155" s="19">
        <v>96</v>
      </c>
      <c r="D2155" s="19" t="s">
        <v>796</v>
      </c>
      <c r="E2155" s="2">
        <v>2530.5700000000002</v>
      </c>
      <c r="F2155" s="2" t="s">
        <v>6089</v>
      </c>
      <c r="G2155" s="19"/>
      <c r="H2155" s="19">
        <v>1.8109999999999999</v>
      </c>
      <c r="I2155" s="11">
        <v>14</v>
      </c>
      <c r="J2155" s="12">
        <v>9.9999999999999995E-7</v>
      </c>
      <c r="K2155" s="19">
        <v>106.37</v>
      </c>
      <c r="L2155" s="11">
        <v>17</v>
      </c>
      <c r="M2155" s="11">
        <f>($V$5/(Table414[[#This Row],[modified  Half Life]]*Table414[[#This Row],[Order of Magnatude]]))</f>
        <v>0</v>
      </c>
      <c r="N2155" s="11"/>
      <c r="O2155" s="11"/>
      <c r="P2155" s="11"/>
      <c r="Q2155" s="11"/>
      <c r="R2155" s="11"/>
    </row>
    <row r="2156" spans="1:18" x14ac:dyDescent="0.25">
      <c r="A2156" s="2">
        <v>46</v>
      </c>
      <c r="B2156" s="2">
        <v>59</v>
      </c>
      <c r="C2156" s="2">
        <v>105</v>
      </c>
      <c r="D2156" s="2" t="s">
        <v>796</v>
      </c>
      <c r="E2156" s="2">
        <v>489.14</v>
      </c>
      <c r="F2156" s="2" t="s">
        <v>6066</v>
      </c>
      <c r="G2156" s="2"/>
      <c r="H2156" s="2">
        <v>36.1</v>
      </c>
      <c r="I2156" s="10">
        <v>4</v>
      </c>
      <c r="J2156" s="13">
        <v>9.9999999999999995E-7</v>
      </c>
      <c r="K2156" s="2">
        <v>182.89</v>
      </c>
      <c r="L2156" s="10">
        <v>4</v>
      </c>
      <c r="M2156" s="10">
        <f>($V$5/(Table414[[#This Row],[modified  Half Life]]*Table414[[#This Row],[Order of Magnatude]]))</f>
        <v>0</v>
      </c>
      <c r="N2156" s="10"/>
      <c r="O2156" s="10"/>
      <c r="P2156" s="10"/>
      <c r="Q2156" s="10"/>
      <c r="R2156" s="10"/>
    </row>
    <row r="2157" spans="1:18" x14ac:dyDescent="0.25">
      <c r="A2157" s="2">
        <v>46</v>
      </c>
      <c r="B2157" s="2">
        <v>61</v>
      </c>
      <c r="C2157" s="2">
        <v>107</v>
      </c>
      <c r="D2157" s="2" t="s">
        <v>796</v>
      </c>
      <c r="E2157" s="2">
        <v>115.74</v>
      </c>
      <c r="F2157" s="2" t="s">
        <v>6079</v>
      </c>
      <c r="G2157" s="2"/>
      <c r="H2157" s="2">
        <v>0.85</v>
      </c>
      <c r="I2157" s="10">
        <v>10</v>
      </c>
      <c r="J2157" s="13">
        <v>9.9999999999999995E-7</v>
      </c>
      <c r="K2157" s="2">
        <v>115.65</v>
      </c>
      <c r="L2157" s="10">
        <v>20</v>
      </c>
      <c r="M2157" s="10">
        <f>($V$5/(Table414[[#This Row],[modified  Half Life]]*Table414[[#This Row],[Order of Magnatude]]))</f>
        <v>0</v>
      </c>
      <c r="N2157" s="10"/>
      <c r="O2157" s="10"/>
      <c r="P2157" s="10"/>
      <c r="Q2157" s="10"/>
      <c r="R2157" s="10"/>
    </row>
    <row r="2158" spans="1:18" x14ac:dyDescent="0.25">
      <c r="A2158" s="19">
        <v>46</v>
      </c>
      <c r="B2158" s="19">
        <v>75</v>
      </c>
      <c r="C2158" s="19">
        <v>121</v>
      </c>
      <c r="D2158" s="19" t="s">
        <v>796</v>
      </c>
      <c r="E2158" s="2">
        <v>135.5</v>
      </c>
      <c r="F2158" s="2" t="s">
        <v>6072</v>
      </c>
      <c r="G2158" s="19"/>
      <c r="H2158" s="19">
        <v>0.46</v>
      </c>
      <c r="I2158" s="11">
        <f>85-92</f>
        <v>-7</v>
      </c>
      <c r="J2158" s="12">
        <v>9.9999999999999995E-7</v>
      </c>
      <c r="K2158" s="19">
        <v>135.5</v>
      </c>
      <c r="L2158" s="11">
        <v>5</v>
      </c>
      <c r="M2158" s="11">
        <f>($V$5/(Table414[[#This Row],[modified  Half Life]]*Table414[[#This Row],[Order of Magnatude]]))</f>
        <v>0</v>
      </c>
      <c r="N2158" s="11"/>
      <c r="O2158" s="11"/>
      <c r="P2158" s="11"/>
      <c r="Q2158" s="11"/>
      <c r="R2158" s="11"/>
    </row>
    <row r="2159" spans="1:18" x14ac:dyDescent="0.25">
      <c r="A2159" s="19">
        <v>46</v>
      </c>
      <c r="B2159" s="19">
        <v>78</v>
      </c>
      <c r="C2159" s="19">
        <v>124</v>
      </c>
      <c r="D2159" s="19" t="s">
        <v>796</v>
      </c>
      <c r="E2159" s="2" t="s">
        <v>6178</v>
      </c>
      <c r="F2159" s="2" t="s">
        <v>6076</v>
      </c>
      <c r="G2159" s="19"/>
      <c r="H2159" s="19">
        <v>20</v>
      </c>
      <c r="I2159" s="11"/>
      <c r="J2159" s="12">
        <v>9.9999999999999995E-7</v>
      </c>
      <c r="K2159" s="19">
        <v>62.2</v>
      </c>
      <c r="L2159" s="11">
        <v>17</v>
      </c>
      <c r="M2159" s="11">
        <f>($V$5/(Table414[[#This Row],[modified  Half Life]]*Table414[[#This Row],[Order of Magnatude]]))</f>
        <v>0</v>
      </c>
      <c r="N2159" s="11"/>
      <c r="O2159" s="11"/>
      <c r="P2159" s="11"/>
      <c r="Q2159" s="11"/>
      <c r="R2159" s="11"/>
    </row>
    <row r="2160" spans="1:18" x14ac:dyDescent="0.25">
      <c r="A2160" s="19">
        <v>46</v>
      </c>
      <c r="B2160" s="19">
        <v>80</v>
      </c>
      <c r="C2160" s="19">
        <v>126</v>
      </c>
      <c r="D2160" s="19" t="s">
        <v>796</v>
      </c>
      <c r="E2160" s="2">
        <v>2023.5</v>
      </c>
      <c r="F2160" s="2" t="s">
        <v>6070</v>
      </c>
      <c r="G2160" s="19"/>
      <c r="H2160" s="19">
        <v>0.44</v>
      </c>
      <c r="I2160" s="11">
        <v>3</v>
      </c>
      <c r="J2160" s="12">
        <v>9.9999999999999995E-7</v>
      </c>
      <c r="K2160" s="19">
        <v>86.2</v>
      </c>
      <c r="L2160" s="11"/>
      <c r="M2160" s="11">
        <f>($V$5/(Table414[[#This Row],[modified  Half Life]]*Table414[[#This Row],[Order of Magnatude]]))</f>
        <v>0</v>
      </c>
      <c r="N2160" s="11"/>
      <c r="O2160" s="11"/>
      <c r="P2160" s="11"/>
      <c r="Q2160" s="11"/>
      <c r="R2160" s="11"/>
    </row>
    <row r="2161" spans="1:18" x14ac:dyDescent="0.25">
      <c r="A2161" s="2">
        <v>46</v>
      </c>
      <c r="B2161" s="2">
        <v>80</v>
      </c>
      <c r="C2161" s="2">
        <v>126</v>
      </c>
      <c r="D2161" s="2" t="s">
        <v>796</v>
      </c>
      <c r="E2161" s="2">
        <v>2023.5</v>
      </c>
      <c r="F2161" s="2" t="s">
        <v>6070</v>
      </c>
      <c r="G2161" s="2"/>
      <c r="H2161" s="2">
        <v>0.33</v>
      </c>
      <c r="I2161" s="10">
        <v>4</v>
      </c>
      <c r="J2161" s="13">
        <v>9.9999999999999995E-7</v>
      </c>
      <c r="K2161" s="2">
        <v>542.4</v>
      </c>
      <c r="L2161" s="10"/>
      <c r="M2161" s="10">
        <f>($V$5/(Table414[[#This Row],[modified  Half Life]]*Table414[[#This Row],[Order of Magnatude]]))</f>
        <v>0</v>
      </c>
      <c r="N2161" s="10"/>
      <c r="O2161" s="10"/>
      <c r="P2161" s="10"/>
      <c r="Q2161" s="10"/>
      <c r="R2161" s="10"/>
    </row>
    <row r="2162" spans="1:18" x14ac:dyDescent="0.25">
      <c r="A2162" s="19">
        <v>46</v>
      </c>
      <c r="B2162" s="19">
        <v>80</v>
      </c>
      <c r="C2162" s="19">
        <v>126</v>
      </c>
      <c r="D2162" s="19" t="s">
        <v>796</v>
      </c>
      <c r="E2162" s="2">
        <v>2109.6999999999998</v>
      </c>
      <c r="F2162" s="2" t="s">
        <v>6077</v>
      </c>
      <c r="G2162" s="19"/>
      <c r="H2162" s="19">
        <v>0.33</v>
      </c>
      <c r="I2162" s="11">
        <v>4</v>
      </c>
      <c r="J2162" s="12">
        <v>9.9999999999999995E-7</v>
      </c>
      <c r="K2162" s="19">
        <v>1330.2</v>
      </c>
      <c r="L2162" s="11"/>
      <c r="M2162" s="11">
        <f>($V$5/(Table414[[#This Row],[modified  Half Life]]*Table414[[#This Row],[Order of Magnatude]]))</f>
        <v>0</v>
      </c>
      <c r="N2162" s="11"/>
      <c r="O2162" s="11"/>
      <c r="P2162" s="11"/>
      <c r="Q2162" s="11"/>
      <c r="R2162" s="11"/>
    </row>
    <row r="2163" spans="1:18" x14ac:dyDescent="0.25">
      <c r="A2163" s="2">
        <v>46</v>
      </c>
      <c r="B2163" s="2">
        <v>81</v>
      </c>
      <c r="C2163" s="2">
        <v>127</v>
      </c>
      <c r="D2163" s="2" t="s">
        <v>796</v>
      </c>
      <c r="E2163" s="2">
        <v>1717.91</v>
      </c>
      <c r="F2163" s="2"/>
      <c r="G2163" s="2"/>
      <c r="H2163" s="2">
        <v>39</v>
      </c>
      <c r="I2163" s="10">
        <v>6</v>
      </c>
      <c r="J2163" s="13">
        <v>9.9999999999999995E-7</v>
      </c>
      <c r="K2163" s="2">
        <v>422.4</v>
      </c>
      <c r="L2163" s="10">
        <v>1</v>
      </c>
      <c r="M2163" s="10">
        <f>($V$5/(Table414[[#This Row],[modified  Half Life]]*Table414[[#This Row],[Order of Magnatude]]))</f>
        <v>0</v>
      </c>
      <c r="N2163" s="10"/>
      <c r="O2163" s="10"/>
      <c r="P2163" s="10"/>
      <c r="Q2163" s="10"/>
      <c r="R2163" s="10"/>
    </row>
    <row r="2164" spans="1:18" x14ac:dyDescent="0.25">
      <c r="A2164" s="19">
        <v>46</v>
      </c>
      <c r="B2164" s="19">
        <v>82</v>
      </c>
      <c r="C2164" s="19">
        <v>128</v>
      </c>
      <c r="D2164" s="19" t="s">
        <v>796</v>
      </c>
      <c r="E2164" s="2">
        <v>2151</v>
      </c>
      <c r="F2164" s="2" t="s">
        <v>6069</v>
      </c>
      <c r="G2164" s="19"/>
      <c r="H2164" s="19">
        <v>5.8</v>
      </c>
      <c r="I2164" s="11">
        <v>8</v>
      </c>
      <c r="J2164" s="12">
        <v>9.9999999999999995E-7</v>
      </c>
      <c r="K2164" s="19">
        <v>75.099999999999994</v>
      </c>
      <c r="L2164" s="11"/>
      <c r="M2164" s="11">
        <f>($V$5/(Table414[[#This Row],[modified  Half Life]]*Table414[[#This Row],[Order of Magnatude]]))</f>
        <v>0</v>
      </c>
      <c r="N2164" s="11"/>
      <c r="O2164" s="11"/>
      <c r="P2164" s="11"/>
      <c r="Q2164" s="11"/>
      <c r="R2164" s="11"/>
    </row>
    <row r="2165" spans="1:18" x14ac:dyDescent="0.25">
      <c r="A2165" s="2">
        <v>61</v>
      </c>
      <c r="B2165" s="2">
        <v>73</v>
      </c>
      <c r="C2165" s="2">
        <v>134</v>
      </c>
      <c r="D2165" s="2" t="s">
        <v>2206</v>
      </c>
      <c r="E2165" s="2" t="s">
        <v>2207</v>
      </c>
      <c r="F2165" s="2"/>
      <c r="G2165" s="2"/>
      <c r="H2165" s="2">
        <v>20</v>
      </c>
      <c r="I2165" s="10">
        <v>1</v>
      </c>
      <c r="J2165" s="13">
        <v>9.9999999999999995E-7</v>
      </c>
      <c r="K2165" s="2">
        <v>70.7</v>
      </c>
      <c r="L2165" s="10">
        <v>-2</v>
      </c>
      <c r="M2165" s="10">
        <f>($V$5/(Table414[[#This Row],[modified  Half Life]]*Table414[[#This Row],[Order of Magnatude]]))</f>
        <v>0</v>
      </c>
      <c r="N2165" s="10"/>
      <c r="O2165" s="10"/>
      <c r="P2165" s="10"/>
      <c r="Q2165" s="10"/>
      <c r="R2165" s="10"/>
    </row>
    <row r="2166" spans="1:18" x14ac:dyDescent="0.25">
      <c r="A2166" s="2">
        <v>61</v>
      </c>
      <c r="B2166" s="2">
        <v>75</v>
      </c>
      <c r="C2166" s="2">
        <v>136</v>
      </c>
      <c r="D2166" s="2" t="s">
        <v>2206</v>
      </c>
      <c r="E2166" s="2" t="s">
        <v>6179</v>
      </c>
      <c r="F2166" s="2" t="s">
        <v>6071</v>
      </c>
      <c r="G2166" s="2"/>
      <c r="H2166" s="2">
        <v>1.5</v>
      </c>
      <c r="I2166" s="10">
        <v>1</v>
      </c>
      <c r="J2166" s="13">
        <v>9.9999999999999995E-7</v>
      </c>
      <c r="K2166" s="2">
        <v>42.7</v>
      </c>
      <c r="L2166" s="10">
        <v>2</v>
      </c>
      <c r="M2166" s="10">
        <f>($V$5/(Table414[[#This Row],[modified  Half Life]]*Table414[[#This Row],[Order of Magnatude]]))</f>
        <v>0</v>
      </c>
      <c r="N2166" s="10"/>
      <c r="O2166" s="10"/>
      <c r="P2166" s="10"/>
      <c r="Q2166" s="10"/>
      <c r="R2166" s="10"/>
    </row>
    <row r="2167" spans="1:18" x14ac:dyDescent="0.25">
      <c r="A2167" s="19">
        <v>61</v>
      </c>
      <c r="B2167" s="19">
        <v>80</v>
      </c>
      <c r="C2167" s="19">
        <v>141</v>
      </c>
      <c r="D2167" s="19" t="s">
        <v>2206</v>
      </c>
      <c r="E2167" s="2">
        <v>2349.52</v>
      </c>
      <c r="F2167" s="2" t="s">
        <v>6085</v>
      </c>
      <c r="G2167" s="19"/>
      <c r="H2167" s="19">
        <v>2</v>
      </c>
      <c r="I2167" s="11"/>
      <c r="J2167" s="12">
        <v>9.9999999999999995E-7</v>
      </c>
      <c r="K2167" s="19">
        <v>1020.3</v>
      </c>
      <c r="L2167" s="11">
        <v>3</v>
      </c>
      <c r="M2167" s="11">
        <f>($V$5/(Table414[[#This Row],[modified  Half Life]]*Table414[[#This Row],[Order of Magnatude]]))</f>
        <v>0</v>
      </c>
      <c r="N2167" s="11"/>
      <c r="O2167" s="11"/>
      <c r="P2167" s="11"/>
      <c r="Q2167" s="11"/>
      <c r="R2167" s="11"/>
    </row>
    <row r="2168" spans="1:18" x14ac:dyDescent="0.25">
      <c r="A2168" s="19">
        <v>61</v>
      </c>
      <c r="B2168" s="19">
        <v>80</v>
      </c>
      <c r="C2168" s="19">
        <v>141</v>
      </c>
      <c r="D2168" s="19" t="s">
        <v>2206</v>
      </c>
      <c r="E2168" s="2">
        <v>2530.75</v>
      </c>
      <c r="F2168" s="2" t="s">
        <v>6076</v>
      </c>
      <c r="G2168" s="19"/>
      <c r="H2168" s="19">
        <v>0.63</v>
      </c>
      <c r="I2168" s="11">
        <v>2</v>
      </c>
      <c r="J2168" s="12">
        <v>9.9999999999999995E-7</v>
      </c>
      <c r="K2168" s="19">
        <v>431.6</v>
      </c>
      <c r="L2168" s="11">
        <v>1</v>
      </c>
      <c r="M2168" s="11">
        <f>($V$5/(Table414[[#This Row],[modified  Half Life]]*Table414[[#This Row],[Order of Magnatude]]))</f>
        <v>0</v>
      </c>
      <c r="N2168" s="11"/>
      <c r="O2168" s="11"/>
      <c r="P2168" s="11"/>
      <c r="Q2168" s="11"/>
      <c r="R2168" s="11"/>
    </row>
    <row r="2169" spans="1:18" x14ac:dyDescent="0.25">
      <c r="A2169" s="2">
        <v>61</v>
      </c>
      <c r="B2169" s="2">
        <v>80</v>
      </c>
      <c r="C2169" s="2">
        <v>141</v>
      </c>
      <c r="D2169" s="2" t="s">
        <v>2206</v>
      </c>
      <c r="E2169" s="2">
        <v>2574.4</v>
      </c>
      <c r="F2169" s="2" t="s">
        <v>6181</v>
      </c>
      <c r="G2169" s="2"/>
      <c r="H2169" s="2">
        <v>2</v>
      </c>
      <c r="I2169" s="10"/>
      <c r="J2169" s="13">
        <v>9.9999999999999995E-7</v>
      </c>
      <c r="K2169" s="2">
        <v>44</v>
      </c>
      <c r="L2169" s="10" t="s">
        <v>3185</v>
      </c>
      <c r="M2169" s="10">
        <f>($V$5/(Table414[[#This Row],[modified  Half Life]]*Table414[[#This Row],[Order of Magnatude]]))</f>
        <v>0</v>
      </c>
      <c r="N2169" s="10"/>
      <c r="O2169" s="10"/>
      <c r="P2169" s="10"/>
      <c r="Q2169" s="10"/>
      <c r="R2169" s="10"/>
    </row>
    <row r="2170" spans="1:18" x14ac:dyDescent="0.25">
      <c r="A2170" s="19">
        <v>61</v>
      </c>
      <c r="B2170" s="19">
        <v>80</v>
      </c>
      <c r="C2170" s="19">
        <v>141</v>
      </c>
      <c r="D2170" s="19" t="s">
        <v>2206</v>
      </c>
      <c r="E2170" s="2">
        <v>628.62</v>
      </c>
      <c r="F2170" s="2" t="s">
        <v>6070</v>
      </c>
      <c r="G2170" s="19"/>
      <c r="H2170" s="19">
        <v>0.63</v>
      </c>
      <c r="I2170" s="11">
        <v>2</v>
      </c>
      <c r="J2170" s="12">
        <v>9.9999999999999995E-7</v>
      </c>
      <c r="K2170" s="19">
        <v>628.6</v>
      </c>
      <c r="L2170" s="11">
        <v>1</v>
      </c>
      <c r="M2170" s="11">
        <f>($V$5/(Table414[[#This Row],[modified  Half Life]]*Table414[[#This Row],[Order of Magnatude]]))</f>
        <v>0</v>
      </c>
      <c r="N2170" s="11"/>
      <c r="O2170" s="11"/>
      <c r="P2170" s="11"/>
      <c r="Q2170" s="11"/>
      <c r="R2170" s="11"/>
    </row>
    <row r="2171" spans="1:18" x14ac:dyDescent="0.25">
      <c r="A2171" s="2">
        <v>61</v>
      </c>
      <c r="B2171" s="2">
        <v>80</v>
      </c>
      <c r="C2171" s="2">
        <v>141</v>
      </c>
      <c r="D2171" s="2" t="s">
        <v>2206</v>
      </c>
      <c r="E2171" s="2">
        <v>628.62</v>
      </c>
      <c r="F2171" s="2" t="s">
        <v>6070</v>
      </c>
      <c r="G2171" s="2"/>
      <c r="H2171" s="2">
        <v>2</v>
      </c>
      <c r="I2171" s="10"/>
      <c r="J2171" s="13">
        <v>9.9999999999999995E-7</v>
      </c>
      <c r="K2171" s="2">
        <v>639</v>
      </c>
      <c r="L2171" s="10">
        <v>1</v>
      </c>
      <c r="M2171" s="10">
        <f>($V$5/(Table414[[#This Row],[modified  Half Life]]*Table414[[#This Row],[Order of Magnatude]]))</f>
        <v>0</v>
      </c>
      <c r="N2171" s="10"/>
      <c r="O2171" s="10"/>
      <c r="P2171" s="10"/>
      <c r="Q2171" s="10"/>
      <c r="R2171" s="10"/>
    </row>
    <row r="2172" spans="1:18" x14ac:dyDescent="0.25">
      <c r="A2172" s="19">
        <v>61</v>
      </c>
      <c r="B2172" s="19">
        <v>81</v>
      </c>
      <c r="C2172" s="19">
        <v>142</v>
      </c>
      <c r="D2172" s="19" t="s">
        <v>2206</v>
      </c>
      <c r="E2172" s="2">
        <v>2828.7</v>
      </c>
      <c r="F2172" s="2" t="s">
        <v>6071</v>
      </c>
      <c r="G2172" s="19"/>
      <c r="H2172" s="19">
        <v>67</v>
      </c>
      <c r="I2172" s="11">
        <v>5</v>
      </c>
      <c r="J2172" s="12">
        <v>9.9999999999999995E-7</v>
      </c>
      <c r="K2172" s="19">
        <v>1019.4</v>
      </c>
      <c r="L2172" s="11"/>
      <c r="M2172" s="11">
        <f>($V$5/(Table414[[#This Row],[modified  Half Life]]*Table414[[#This Row],[Order of Magnatude]]))</f>
        <v>0</v>
      </c>
      <c r="N2172" s="11"/>
      <c r="O2172" s="11"/>
      <c r="P2172" s="11"/>
      <c r="Q2172" s="11"/>
      <c r="R2172" s="11"/>
    </row>
    <row r="2173" spans="1:18" x14ac:dyDescent="0.25">
      <c r="A2173" s="2">
        <v>61</v>
      </c>
      <c r="B2173" s="2">
        <v>81</v>
      </c>
      <c r="C2173" s="2">
        <v>142</v>
      </c>
      <c r="D2173" s="2" t="s">
        <v>2206</v>
      </c>
      <c r="E2173" s="2">
        <v>883.17</v>
      </c>
      <c r="F2173" s="2" t="s">
        <v>6085</v>
      </c>
      <c r="G2173" s="2"/>
      <c r="H2173" s="2">
        <v>67</v>
      </c>
      <c r="I2173" s="10">
        <v>5</v>
      </c>
      <c r="J2173" s="13">
        <v>9.9999999999999995E-7</v>
      </c>
      <c r="K2173" s="2">
        <v>638.6</v>
      </c>
      <c r="L2173" s="10">
        <v>3</v>
      </c>
      <c r="M2173" s="10">
        <f>($V$5/(Table414[[#This Row],[modified  Half Life]]*Table414[[#This Row],[Order of Magnatude]]))</f>
        <v>0</v>
      </c>
      <c r="N2173" s="10"/>
      <c r="O2173" s="10"/>
      <c r="P2173" s="10"/>
      <c r="Q2173" s="10"/>
      <c r="R2173" s="10"/>
    </row>
    <row r="2174" spans="1:18" x14ac:dyDescent="0.25">
      <c r="A2174" s="2">
        <v>61</v>
      </c>
      <c r="B2174" s="2">
        <v>83</v>
      </c>
      <c r="C2174" s="2">
        <v>144</v>
      </c>
      <c r="D2174" s="2" t="s">
        <v>2206</v>
      </c>
      <c r="E2174" s="2">
        <v>840.9</v>
      </c>
      <c r="F2174" s="2" t="s">
        <v>6072</v>
      </c>
      <c r="G2174" s="2"/>
      <c r="H2174" s="2">
        <v>2.7</v>
      </c>
      <c r="I2174" s="10"/>
      <c r="J2174" s="13">
        <v>9.9999999999999995E-7</v>
      </c>
      <c r="K2174" s="2">
        <v>85.5</v>
      </c>
      <c r="L2174" s="10"/>
      <c r="M2174" s="10">
        <f>($V$5/(Table414[[#This Row],[modified  Half Life]]*Table414[[#This Row],[Order of Magnatude]]))</f>
        <v>0</v>
      </c>
      <c r="N2174" s="10"/>
      <c r="O2174" s="10"/>
      <c r="P2174" s="10"/>
      <c r="Q2174" s="10"/>
      <c r="R2174" s="10"/>
    </row>
    <row r="2175" spans="1:18" x14ac:dyDescent="0.25">
      <c r="A2175" s="19">
        <v>61</v>
      </c>
      <c r="B2175" s="19">
        <v>83</v>
      </c>
      <c r="C2175" s="19">
        <v>144</v>
      </c>
      <c r="D2175" s="19" t="s">
        <v>2206</v>
      </c>
      <c r="E2175" s="2">
        <v>840.9</v>
      </c>
      <c r="F2175" s="2" t="s">
        <v>6072</v>
      </c>
      <c r="G2175" s="19"/>
      <c r="H2175" s="19">
        <v>0.78</v>
      </c>
      <c r="I2175" s="11">
        <v>20</v>
      </c>
      <c r="J2175" s="12">
        <v>9.9999999999999995E-7</v>
      </c>
      <c r="K2175" s="19">
        <v>608.70000000000005</v>
      </c>
      <c r="L2175" s="11"/>
      <c r="M2175" s="11">
        <f>($V$5/(Table414[[#This Row],[modified  Half Life]]*Table414[[#This Row],[Order of Magnatude]]))</f>
        <v>0</v>
      </c>
      <c r="N2175" s="11"/>
      <c r="O2175" s="11"/>
      <c r="P2175" s="11"/>
      <c r="Q2175" s="11"/>
      <c r="R2175" s="11"/>
    </row>
    <row r="2176" spans="1:18" x14ac:dyDescent="0.25">
      <c r="A2176" s="2">
        <v>61</v>
      </c>
      <c r="B2176" s="2">
        <v>83</v>
      </c>
      <c r="C2176" s="2">
        <v>144</v>
      </c>
      <c r="D2176" s="2" t="s">
        <v>2206</v>
      </c>
      <c r="E2176" s="2">
        <v>840.9</v>
      </c>
      <c r="F2176" s="2" t="s">
        <v>6072</v>
      </c>
      <c r="G2176" s="2"/>
      <c r="H2176" s="2">
        <v>0.78</v>
      </c>
      <c r="I2176" s="10">
        <v>20</v>
      </c>
      <c r="J2176" s="13">
        <v>9.9999999999999995E-7</v>
      </c>
      <c r="K2176" s="2">
        <v>326.55</v>
      </c>
      <c r="L2176" s="10">
        <v>5</v>
      </c>
      <c r="M2176" s="10">
        <f>($V$5/(Table414[[#This Row],[modified  Half Life]]*Table414[[#This Row],[Order of Magnatude]]))</f>
        <v>0</v>
      </c>
      <c r="N2176" s="10"/>
      <c r="O2176" s="10"/>
      <c r="P2176" s="10"/>
      <c r="Q2176" s="10"/>
      <c r="R2176" s="10"/>
    </row>
    <row r="2177" spans="1:18" x14ac:dyDescent="0.25">
      <c r="A2177" s="19">
        <v>61</v>
      </c>
      <c r="B2177" s="19">
        <v>83</v>
      </c>
      <c r="C2177" s="19">
        <v>144</v>
      </c>
      <c r="D2177" s="19" t="s">
        <v>2206</v>
      </c>
      <c r="E2177" s="2">
        <v>8595.7999999999993</v>
      </c>
      <c r="F2177" s="2" t="s">
        <v>6083</v>
      </c>
      <c r="G2177" s="19"/>
      <c r="H2177" s="19">
        <v>0.78</v>
      </c>
      <c r="I2177" s="11">
        <v>20</v>
      </c>
      <c r="J2177" s="12">
        <v>9.9999999999999995E-7</v>
      </c>
      <c r="K2177" s="19">
        <v>669.15</v>
      </c>
      <c r="L2177" s="11">
        <v>8</v>
      </c>
      <c r="M2177" s="11">
        <f>($V$5/(Table414[[#This Row],[modified  Half Life]]*Table414[[#This Row],[Order of Magnatude]]))</f>
        <v>0</v>
      </c>
      <c r="N2177" s="11"/>
      <c r="O2177" s="11"/>
      <c r="P2177" s="11"/>
      <c r="Q2177" s="11"/>
      <c r="R2177" s="11"/>
    </row>
    <row r="2178" spans="1:18" x14ac:dyDescent="0.25">
      <c r="A2178" s="2">
        <v>61</v>
      </c>
      <c r="B2178" s="2">
        <v>88</v>
      </c>
      <c r="C2178" s="2">
        <v>149</v>
      </c>
      <c r="D2178" s="2" t="s">
        <v>2206</v>
      </c>
      <c r="E2178" s="2">
        <v>240.214</v>
      </c>
      <c r="F2178" s="2" t="s">
        <v>6070</v>
      </c>
      <c r="G2178" s="2"/>
      <c r="H2178" s="2">
        <v>35</v>
      </c>
      <c r="I2178" s="10">
        <v>3</v>
      </c>
      <c r="J2178" s="13">
        <v>9.9999999999999995E-7</v>
      </c>
      <c r="K2178" s="2">
        <v>240.22</v>
      </c>
      <c r="L2178" s="10">
        <v>7</v>
      </c>
      <c r="M2178" s="10">
        <f>($V$5/(Table414[[#This Row],[modified  Half Life]]*Table414[[#This Row],[Order of Magnatude]]))</f>
        <v>0</v>
      </c>
      <c r="N2178" s="10"/>
      <c r="O2178" s="10"/>
      <c r="P2178" s="10"/>
      <c r="Q2178" s="10"/>
      <c r="R2178" s="10"/>
    </row>
    <row r="2179" spans="1:18" x14ac:dyDescent="0.25">
      <c r="A2179" s="19">
        <v>61</v>
      </c>
      <c r="B2179" s="19">
        <v>98</v>
      </c>
      <c r="C2179" s="19">
        <v>159</v>
      </c>
      <c r="D2179" s="19" t="s">
        <v>2206</v>
      </c>
      <c r="E2179" s="2">
        <v>1495</v>
      </c>
      <c r="F2179" s="2"/>
      <c r="G2179" s="19"/>
      <c r="H2179" s="19">
        <v>4.97</v>
      </c>
      <c r="I2179" s="11">
        <v>12</v>
      </c>
      <c r="J2179" s="12">
        <v>9.9999999999999995E-7</v>
      </c>
      <c r="K2179" s="19">
        <v>330.2</v>
      </c>
      <c r="L2179" s="11"/>
      <c r="M2179" s="11">
        <f>($V$5/(Table414[[#This Row],[modified  Half Life]]*Table414[[#This Row],[Order of Magnatude]]))</f>
        <v>0</v>
      </c>
      <c r="N2179" s="11"/>
      <c r="O2179" s="11"/>
      <c r="P2179" s="11"/>
      <c r="Q2179" s="11"/>
      <c r="R2179" s="11"/>
    </row>
    <row r="2180" spans="1:18" x14ac:dyDescent="0.25">
      <c r="A2180" s="2">
        <v>61</v>
      </c>
      <c r="B2180" s="2">
        <v>98</v>
      </c>
      <c r="C2180" s="2">
        <v>159</v>
      </c>
      <c r="D2180" s="2" t="s">
        <v>2206</v>
      </c>
      <c r="E2180" s="2">
        <v>1495</v>
      </c>
      <c r="F2180" s="2"/>
      <c r="G2180" s="2"/>
      <c r="H2180" s="2">
        <v>4.97</v>
      </c>
      <c r="I2180" s="10">
        <v>12</v>
      </c>
      <c r="J2180" s="13">
        <v>9.9999999999999995E-7</v>
      </c>
      <c r="K2180" s="2">
        <v>644.4</v>
      </c>
      <c r="L2180" s="10"/>
      <c r="M2180" s="10">
        <f>($V$5/(Table414[[#This Row],[modified  Half Life]]*Table414[[#This Row],[Order of Magnatude]]))</f>
        <v>0</v>
      </c>
      <c r="N2180" s="10"/>
      <c r="O2180" s="10"/>
      <c r="P2180" s="10"/>
      <c r="Q2180" s="10"/>
      <c r="R2180" s="10"/>
    </row>
    <row r="2181" spans="1:18" x14ac:dyDescent="0.25">
      <c r="A2181" s="19">
        <v>61</v>
      </c>
      <c r="B2181" s="19">
        <v>98</v>
      </c>
      <c r="C2181" s="19">
        <v>159</v>
      </c>
      <c r="D2181" s="19" t="s">
        <v>2206</v>
      </c>
      <c r="E2181" s="2">
        <v>1495</v>
      </c>
      <c r="F2181" s="2"/>
      <c r="G2181" s="19"/>
      <c r="H2181" s="19">
        <v>4.97</v>
      </c>
      <c r="I2181" s="11">
        <v>12</v>
      </c>
      <c r="J2181" s="12">
        <v>9.9999999999999995E-7</v>
      </c>
      <c r="K2181" s="19">
        <v>841</v>
      </c>
      <c r="L2181" s="11"/>
      <c r="M2181" s="11">
        <f>($V$5/(Table414[[#This Row],[modified  Half Life]]*Table414[[#This Row],[Order of Magnatude]]))</f>
        <v>0</v>
      </c>
      <c r="N2181" s="11"/>
      <c r="O2181" s="11"/>
      <c r="P2181" s="11"/>
      <c r="Q2181" s="11"/>
      <c r="R2181" s="11"/>
    </row>
    <row r="2182" spans="1:18" x14ac:dyDescent="0.25">
      <c r="A2182" s="2">
        <v>61</v>
      </c>
      <c r="B2182" s="2">
        <v>98</v>
      </c>
      <c r="C2182" s="2">
        <v>159</v>
      </c>
      <c r="D2182" s="2" t="s">
        <v>2206</v>
      </c>
      <c r="E2182" s="2">
        <v>1495</v>
      </c>
      <c r="F2182" s="2"/>
      <c r="G2182" s="2"/>
      <c r="H2182" s="2">
        <v>4.97</v>
      </c>
      <c r="I2182" s="10">
        <v>12</v>
      </c>
      <c r="J2182" s="13">
        <v>9.9999999999999995E-7</v>
      </c>
      <c r="K2182" s="2">
        <v>999.6</v>
      </c>
      <c r="L2182" s="10"/>
      <c r="M2182" s="10">
        <f>($V$5/(Table414[[#This Row],[modified  Half Life]]*Table414[[#This Row],[Order of Magnatude]]))</f>
        <v>0</v>
      </c>
      <c r="N2182" s="10"/>
      <c r="O2182" s="10"/>
      <c r="P2182" s="10"/>
      <c r="Q2182" s="10"/>
      <c r="R2182" s="10"/>
    </row>
    <row r="2183" spans="1:18" x14ac:dyDescent="0.25">
      <c r="A2183" s="19">
        <v>61</v>
      </c>
      <c r="B2183" s="19">
        <v>100</v>
      </c>
      <c r="C2183" s="19">
        <v>161</v>
      </c>
      <c r="D2183" s="19" t="s">
        <v>2206</v>
      </c>
      <c r="E2183" s="2">
        <v>966</v>
      </c>
      <c r="F2183" s="2"/>
      <c r="G2183" s="19"/>
      <c r="H2183" s="19">
        <v>0.79</v>
      </c>
      <c r="I2183" s="11">
        <v>4</v>
      </c>
      <c r="J2183" s="12">
        <v>9.9999999999999995E-7</v>
      </c>
      <c r="K2183" s="19">
        <v>609.20000000000005</v>
      </c>
      <c r="L2183" s="11"/>
      <c r="M2183" s="11">
        <f>($V$5/(Table414[[#This Row],[modified  Half Life]]*Table414[[#This Row],[Order of Magnatude]]))</f>
        <v>0</v>
      </c>
      <c r="N2183" s="11"/>
      <c r="O2183" s="11"/>
      <c r="P2183" s="11"/>
      <c r="Q2183" s="11"/>
      <c r="R2183" s="11"/>
    </row>
    <row r="2184" spans="1:18" x14ac:dyDescent="0.25">
      <c r="A2184" s="2">
        <v>61</v>
      </c>
      <c r="B2184" s="2">
        <v>100</v>
      </c>
      <c r="C2184" s="2">
        <v>161</v>
      </c>
      <c r="D2184" s="2" t="s">
        <v>2206</v>
      </c>
      <c r="E2184" s="2">
        <v>966</v>
      </c>
      <c r="F2184" s="2"/>
      <c r="G2184" s="2"/>
      <c r="H2184" s="2">
        <v>0.79</v>
      </c>
      <c r="I2184" s="10">
        <v>4</v>
      </c>
      <c r="J2184" s="13">
        <v>9.9999999999999995E-7</v>
      </c>
      <c r="K2184" s="2">
        <v>727.5</v>
      </c>
      <c r="L2184" s="10"/>
      <c r="M2184" s="10">
        <f>($V$5/(Table414[[#This Row],[modified  Half Life]]*Table414[[#This Row],[Order of Magnatude]]))</f>
        <v>0</v>
      </c>
      <c r="N2184" s="10"/>
      <c r="O2184" s="10"/>
      <c r="P2184" s="10"/>
      <c r="Q2184" s="10"/>
      <c r="R2184" s="10"/>
    </row>
    <row r="2185" spans="1:18" x14ac:dyDescent="0.25">
      <c r="A2185" s="2">
        <v>84</v>
      </c>
      <c r="B2185" s="2">
        <v>108</v>
      </c>
      <c r="C2185" s="2">
        <v>192</v>
      </c>
      <c r="D2185" s="2" t="s">
        <v>4745</v>
      </c>
      <c r="E2185" s="2">
        <v>2294.6</v>
      </c>
      <c r="F2185" s="2"/>
      <c r="G2185" s="2"/>
      <c r="H2185" s="2">
        <v>0.57999999999999996</v>
      </c>
      <c r="I2185" s="11">
        <v>10</v>
      </c>
      <c r="J2185" s="12">
        <v>9.9999999999999995E-7</v>
      </c>
      <c r="K2185" s="2">
        <v>153.9</v>
      </c>
      <c r="L2185" s="11" t="s">
        <v>6065</v>
      </c>
      <c r="M2185" s="11">
        <f>($V$5/(Table414[[#This Row],[modified  Half Life]]*Table414[[#This Row],[Order of Magnatude]]))</f>
        <v>0</v>
      </c>
      <c r="N2185" s="11"/>
      <c r="O2185" s="11"/>
      <c r="P2185" s="11"/>
      <c r="Q2185" s="11"/>
      <c r="R2185" s="11"/>
    </row>
    <row r="2186" spans="1:18" x14ac:dyDescent="0.25">
      <c r="A2186" s="2">
        <v>84</v>
      </c>
      <c r="B2186" s="2">
        <v>108</v>
      </c>
      <c r="C2186" s="2">
        <v>192</v>
      </c>
      <c r="D2186" s="2" t="s">
        <v>4745</v>
      </c>
      <c r="E2186" s="2">
        <v>2294.6</v>
      </c>
      <c r="F2186" s="2"/>
      <c r="G2186" s="2"/>
      <c r="H2186" s="2">
        <v>0.57999999999999996</v>
      </c>
      <c r="I2186" s="11">
        <v>10</v>
      </c>
      <c r="J2186" s="12">
        <v>9.9999999999999995E-7</v>
      </c>
      <c r="K2186" s="2">
        <v>733.1</v>
      </c>
      <c r="L2186" s="11" t="s">
        <v>6066</v>
      </c>
      <c r="M2186" s="11">
        <f>($V$5/(Table414[[#This Row],[modified  Half Life]]*Table414[[#This Row],[Order of Magnatude]]))</f>
        <v>0</v>
      </c>
      <c r="N2186" s="11"/>
      <c r="O2186" s="11"/>
      <c r="P2186" s="11"/>
      <c r="Q2186" s="11"/>
      <c r="R2186" s="11"/>
    </row>
    <row r="2187" spans="1:18" x14ac:dyDescent="0.25">
      <c r="A2187" s="2">
        <v>84</v>
      </c>
      <c r="B2187" s="2">
        <v>110</v>
      </c>
      <c r="C2187" s="2">
        <v>194</v>
      </c>
      <c r="D2187" s="2" t="s">
        <v>4745</v>
      </c>
      <c r="E2187" s="2">
        <v>2313.6</v>
      </c>
      <c r="F2187" s="2" t="s">
        <v>6065</v>
      </c>
      <c r="G2187" s="2"/>
      <c r="H2187" s="2">
        <v>12.9</v>
      </c>
      <c r="I2187" s="11">
        <v>5</v>
      </c>
      <c r="J2187" s="12">
        <v>9.9999999999999995E-7</v>
      </c>
      <c r="K2187" s="2">
        <v>-33</v>
      </c>
      <c r="L2187" s="11"/>
      <c r="M2187" s="11">
        <f>($V$5/(Table414[[#This Row],[modified  Half Life]]*Table414[[#This Row],[Order of Magnatude]]))</f>
        <v>0</v>
      </c>
      <c r="N2187" s="11"/>
      <c r="O2187" s="11"/>
      <c r="P2187" s="11"/>
      <c r="Q2187" s="11"/>
      <c r="R2187" s="11"/>
    </row>
    <row r="2188" spans="1:18" x14ac:dyDescent="0.25">
      <c r="A2188" s="2">
        <v>84</v>
      </c>
      <c r="B2188" s="2">
        <v>110</v>
      </c>
      <c r="C2188" s="2">
        <v>194</v>
      </c>
      <c r="D2188" s="2" t="s">
        <v>4745</v>
      </c>
      <c r="E2188" s="2">
        <v>2313.6</v>
      </c>
      <c r="F2188" s="2" t="s">
        <v>6065</v>
      </c>
      <c r="G2188" s="2"/>
      <c r="H2188" s="2">
        <v>12.9</v>
      </c>
      <c r="I2188" s="11">
        <v>5</v>
      </c>
      <c r="J2188" s="12">
        <v>9.9999999999999995E-7</v>
      </c>
      <c r="K2188" s="2">
        <v>248</v>
      </c>
      <c r="L2188" s="11" t="s">
        <v>6067</v>
      </c>
      <c r="M2188" s="11">
        <f>($V$5/(Table414[[#This Row],[modified  Half Life]]*Table414[[#This Row],[Order of Magnatude]]))</f>
        <v>0</v>
      </c>
      <c r="N2188" s="11"/>
      <c r="O2188" s="11"/>
      <c r="P2188" s="11"/>
      <c r="Q2188" s="11"/>
      <c r="R2188" s="11"/>
    </row>
    <row r="2189" spans="1:18" x14ac:dyDescent="0.25">
      <c r="A2189" s="2">
        <v>84</v>
      </c>
      <c r="B2189" s="2">
        <v>122</v>
      </c>
      <c r="C2189" s="2">
        <v>206</v>
      </c>
      <c r="D2189" s="2" t="s">
        <v>4745</v>
      </c>
      <c r="E2189" s="2">
        <v>2262.09</v>
      </c>
      <c r="F2189" s="2" t="s">
        <v>6079</v>
      </c>
      <c r="G2189" s="2"/>
      <c r="H2189" s="2">
        <v>1.05</v>
      </c>
      <c r="I2189" s="11">
        <v>6</v>
      </c>
      <c r="J2189" s="12">
        <v>9.9999999999999995E-7</v>
      </c>
      <c r="K2189" s="2">
        <v>61.765999999999998</v>
      </c>
      <c r="L2189" s="11" t="s">
        <v>6080</v>
      </c>
      <c r="M2189" s="11">
        <f>($V$5/(Table414[[#This Row],[modified  Half Life]]*Table414[[#This Row],[Order of Magnatude]]))</f>
        <v>0</v>
      </c>
      <c r="N2189" s="11"/>
      <c r="O2189" s="11"/>
      <c r="P2189" s="11"/>
      <c r="Q2189" s="11"/>
      <c r="R2189" s="11"/>
    </row>
    <row r="2190" spans="1:18" x14ac:dyDescent="0.25">
      <c r="A2190" s="2">
        <v>84</v>
      </c>
      <c r="B2190" s="2">
        <v>122</v>
      </c>
      <c r="C2190" s="2">
        <v>206</v>
      </c>
      <c r="D2190" s="2" t="s">
        <v>4745</v>
      </c>
      <c r="E2190" s="2">
        <v>2262.09</v>
      </c>
      <c r="F2190" s="2" t="s">
        <v>6079</v>
      </c>
      <c r="G2190" s="2"/>
      <c r="H2190" s="2">
        <v>1.05</v>
      </c>
      <c r="I2190" s="11">
        <v>6</v>
      </c>
      <c r="J2190" s="12">
        <v>9.9999999999999995E-7</v>
      </c>
      <c r="K2190" s="2">
        <v>676.4</v>
      </c>
      <c r="L2190" s="11" t="s">
        <v>6068</v>
      </c>
      <c r="M2190" s="11">
        <f>($V$5/(Table414[[#This Row],[modified  Half Life]]*Table414[[#This Row],[Order of Magnatude]]))</f>
        <v>0</v>
      </c>
      <c r="N2190" s="11"/>
      <c r="O2190" s="11"/>
      <c r="P2190" s="11"/>
      <c r="Q2190" s="11"/>
      <c r="R2190" s="11"/>
    </row>
    <row r="2191" spans="1:18" x14ac:dyDescent="0.25">
      <c r="A2191" s="2">
        <v>84</v>
      </c>
      <c r="B2191" s="2">
        <v>123</v>
      </c>
      <c r="C2191" s="2">
        <v>207</v>
      </c>
      <c r="D2191" s="2" t="s">
        <v>4745</v>
      </c>
      <c r="E2191" s="2">
        <v>1383.16</v>
      </c>
      <c r="F2191" s="2" t="s">
        <v>6070</v>
      </c>
      <c r="G2191" s="2"/>
      <c r="H2191" s="2">
        <v>49</v>
      </c>
      <c r="I2191" s="11">
        <v>4</v>
      </c>
      <c r="J2191" s="12">
        <v>9.9999999999999995E-7</v>
      </c>
      <c r="K2191" s="2">
        <v>300.64800000000002</v>
      </c>
      <c r="L2191" s="11" t="s">
        <v>6075</v>
      </c>
      <c r="M2191" s="11">
        <f>($V$5/(Table414[[#This Row],[modified  Half Life]]*Table414[[#This Row],[Order of Magnatude]]))</f>
        <v>0</v>
      </c>
      <c r="N2191" s="11"/>
      <c r="O2191" s="11"/>
      <c r="P2191" s="11"/>
      <c r="Q2191" s="11"/>
      <c r="R2191" s="11"/>
    </row>
    <row r="2192" spans="1:18" x14ac:dyDescent="0.25">
      <c r="A2192" s="2">
        <v>84</v>
      </c>
      <c r="B2192" s="2">
        <v>127</v>
      </c>
      <c r="C2192" s="2">
        <v>211</v>
      </c>
      <c r="D2192" s="2" t="s">
        <v>4745</v>
      </c>
      <c r="E2192" s="2">
        <v>4872</v>
      </c>
      <c r="F2192" s="2" t="s">
        <v>6071</v>
      </c>
      <c r="G2192" s="2"/>
      <c r="H2192" s="2">
        <v>2.8</v>
      </c>
      <c r="I2192" s="11">
        <v>7</v>
      </c>
      <c r="J2192" s="12">
        <v>9.9999999999999995E-7</v>
      </c>
      <c r="K2192" s="2">
        <v>508.6</v>
      </c>
      <c r="L2192" s="11" t="s">
        <v>6072</v>
      </c>
      <c r="M2192" s="11">
        <f>($V$5/(Table414[[#This Row],[modified  Half Life]]*Table414[[#This Row],[Order of Magnatude]]))</f>
        <v>0</v>
      </c>
      <c r="N2192" s="11"/>
      <c r="O2192" s="11"/>
      <c r="P2192" s="11"/>
      <c r="Q2192" s="11"/>
      <c r="R2192" s="11"/>
    </row>
    <row r="2193" spans="1:18" x14ac:dyDescent="0.25">
      <c r="A2193" s="2">
        <v>59</v>
      </c>
      <c r="B2193" s="2">
        <v>73</v>
      </c>
      <c r="C2193" s="2">
        <v>132</v>
      </c>
      <c r="D2193" s="2" t="s">
        <v>2121</v>
      </c>
      <c r="E2193" s="2" t="s">
        <v>2122</v>
      </c>
      <c r="F2193" s="2"/>
      <c r="G2193" s="2"/>
      <c r="H2193" s="2">
        <v>2.46</v>
      </c>
      <c r="I2193" s="10">
        <v>4</v>
      </c>
      <c r="J2193" s="13">
        <v>9.9999999999999995E-7</v>
      </c>
      <c r="K2193" s="2">
        <v>101.9</v>
      </c>
      <c r="L2193" s="10">
        <v>1</v>
      </c>
      <c r="M2193" s="10">
        <f>($V$5/(Table414[[#This Row],[modified  Half Life]]*Table414[[#This Row],[Order of Magnatude]]))</f>
        <v>0</v>
      </c>
      <c r="N2193" s="10"/>
      <c r="O2193" s="10"/>
      <c r="P2193" s="10"/>
      <c r="Q2193" s="10"/>
      <c r="R2193" s="10"/>
    </row>
    <row r="2194" spans="1:18" x14ac:dyDescent="0.25">
      <c r="A2194" s="19">
        <v>59</v>
      </c>
      <c r="B2194" s="19">
        <v>76</v>
      </c>
      <c r="C2194" s="19">
        <v>135</v>
      </c>
      <c r="D2194" s="19" t="s">
        <v>2121</v>
      </c>
      <c r="E2194" s="2">
        <v>358.06</v>
      </c>
      <c r="F2194" s="2" t="s">
        <v>6071</v>
      </c>
      <c r="G2194" s="19"/>
      <c r="H2194" s="19">
        <v>105</v>
      </c>
      <c r="I2194" s="11">
        <v>10</v>
      </c>
      <c r="J2194" s="12">
        <v>9.9999999999999995E-7</v>
      </c>
      <c r="K2194" s="19">
        <v>112.6</v>
      </c>
      <c r="L2194" s="11">
        <v>5</v>
      </c>
      <c r="M2194" s="11">
        <f>($V$5/(Table414[[#This Row],[modified  Half Life]]*Table414[[#This Row],[Order of Magnatude]]))</f>
        <v>0</v>
      </c>
      <c r="N2194" s="11"/>
      <c r="O2194" s="11"/>
      <c r="P2194" s="11"/>
      <c r="Q2194" s="11"/>
      <c r="R2194" s="11"/>
    </row>
    <row r="2195" spans="1:18" x14ac:dyDescent="0.25">
      <c r="A2195" s="19">
        <v>59</v>
      </c>
      <c r="B2195" s="19">
        <v>76</v>
      </c>
      <c r="C2195" s="19">
        <v>135</v>
      </c>
      <c r="D2195" s="19" t="s">
        <v>2121</v>
      </c>
      <c r="E2195" s="2">
        <v>358.06</v>
      </c>
      <c r="F2195" s="2" t="s">
        <v>6071</v>
      </c>
      <c r="G2195" s="19"/>
      <c r="H2195" s="19">
        <v>105</v>
      </c>
      <c r="I2195" s="11">
        <v>10</v>
      </c>
      <c r="J2195" s="12">
        <v>9.9999999999999995E-7</v>
      </c>
      <c r="K2195" s="19">
        <v>316.60000000000002</v>
      </c>
      <c r="L2195" s="11">
        <v>1</v>
      </c>
      <c r="M2195" s="11">
        <f>($V$5/(Table414[[#This Row],[modified  Half Life]]*Table414[[#This Row],[Order of Magnatude]]))</f>
        <v>0</v>
      </c>
      <c r="N2195" s="11"/>
      <c r="O2195" s="11"/>
      <c r="P2195" s="11"/>
      <c r="Q2195" s="11"/>
      <c r="R2195" s="11"/>
    </row>
    <row r="2196" spans="1:18" x14ac:dyDescent="0.25">
      <c r="A2196" s="19">
        <v>59</v>
      </c>
      <c r="B2196" s="19">
        <v>78</v>
      </c>
      <c r="C2196" s="19">
        <v>137</v>
      </c>
      <c r="D2196" s="19" t="s">
        <v>2121</v>
      </c>
      <c r="E2196" s="2">
        <v>561.22</v>
      </c>
      <c r="F2196" s="2" t="s">
        <v>6089</v>
      </c>
      <c r="G2196" s="19"/>
      <c r="H2196" s="19">
        <v>2.66</v>
      </c>
      <c r="I2196" s="11">
        <v>7</v>
      </c>
      <c r="J2196" s="12">
        <v>9.9999999999999995E-7</v>
      </c>
      <c r="K2196" s="19">
        <v>331.3</v>
      </c>
      <c r="L2196" s="11">
        <v>2</v>
      </c>
      <c r="M2196" s="11">
        <f>($V$5/(Table414[[#This Row],[modified  Half Life]]*Table414[[#This Row],[Order of Magnatude]]))</f>
        <v>0</v>
      </c>
      <c r="N2196" s="11"/>
      <c r="O2196" s="11"/>
      <c r="P2196" s="11"/>
      <c r="Q2196" s="11"/>
      <c r="R2196" s="11"/>
    </row>
    <row r="2197" spans="1:18" x14ac:dyDescent="0.25">
      <c r="A2197" s="19">
        <v>59</v>
      </c>
      <c r="B2197" s="19">
        <v>78</v>
      </c>
      <c r="C2197" s="19">
        <v>137</v>
      </c>
      <c r="D2197" s="19" t="s">
        <v>2121</v>
      </c>
      <c r="E2197" s="2">
        <v>561.22</v>
      </c>
      <c r="F2197" s="2" t="s">
        <v>6089</v>
      </c>
      <c r="G2197" s="19"/>
      <c r="H2197" s="19">
        <v>2.66</v>
      </c>
      <c r="I2197" s="11">
        <v>7</v>
      </c>
      <c r="J2197" s="12">
        <v>9.9999999999999995E-7</v>
      </c>
      <c r="K2197" s="19">
        <v>563.4</v>
      </c>
      <c r="L2197" s="11">
        <v>2</v>
      </c>
      <c r="M2197" s="11">
        <f>($V$5/(Table414[[#This Row],[modified  Half Life]]*Table414[[#This Row],[Order of Magnatude]]))</f>
        <v>0</v>
      </c>
      <c r="N2197" s="11"/>
      <c r="O2197" s="11"/>
      <c r="P2197" s="11"/>
      <c r="Q2197" s="11"/>
      <c r="R2197" s="11"/>
    </row>
    <row r="2198" spans="1:18" x14ac:dyDescent="0.25">
      <c r="A2198" s="2">
        <v>59</v>
      </c>
      <c r="B2198" s="2">
        <v>81</v>
      </c>
      <c r="C2198" s="2">
        <v>140</v>
      </c>
      <c r="D2198" s="2" t="s">
        <v>2121</v>
      </c>
      <c r="E2198" s="2">
        <v>127.8</v>
      </c>
      <c r="F2198" s="2" t="s">
        <v>6065</v>
      </c>
      <c r="G2198" s="2"/>
      <c r="H2198" s="2">
        <v>3.05</v>
      </c>
      <c r="I2198" s="10">
        <v>20</v>
      </c>
      <c r="J2198" s="13">
        <v>9.9999999999999995E-7</v>
      </c>
      <c r="K2198" s="2">
        <v>635.9</v>
      </c>
      <c r="L2198" s="10">
        <v>3</v>
      </c>
      <c r="M2198" s="10">
        <f>($V$5/(Table414[[#This Row],[modified  Half Life]]*Table414[[#This Row],[Order of Magnatude]]))</f>
        <v>0</v>
      </c>
      <c r="N2198" s="10"/>
      <c r="O2198" s="10"/>
      <c r="P2198" s="10"/>
      <c r="Q2198" s="10"/>
      <c r="R2198" s="10"/>
    </row>
    <row r="2199" spans="1:18" x14ac:dyDescent="0.25">
      <c r="A2199" s="2">
        <v>59</v>
      </c>
      <c r="B2199" s="2">
        <v>81</v>
      </c>
      <c r="C2199" s="2">
        <v>140</v>
      </c>
      <c r="D2199" s="2" t="s">
        <v>2121</v>
      </c>
      <c r="E2199" s="2">
        <v>763.7</v>
      </c>
      <c r="F2199" s="2" t="s">
        <v>6072</v>
      </c>
      <c r="G2199" s="2"/>
      <c r="H2199" s="2">
        <v>0.35</v>
      </c>
      <c r="I2199" s="10">
        <v>2</v>
      </c>
      <c r="J2199" s="13">
        <v>9.9999999999999995E-7</v>
      </c>
      <c r="K2199" s="2">
        <v>98.5</v>
      </c>
      <c r="L2199" s="10">
        <v>3</v>
      </c>
      <c r="M2199" s="10">
        <f>($V$5/(Table414[[#This Row],[modified  Half Life]]*Table414[[#This Row],[Order of Magnatude]]))</f>
        <v>0</v>
      </c>
      <c r="N2199" s="10"/>
      <c r="O2199" s="10"/>
      <c r="P2199" s="10"/>
      <c r="Q2199" s="10"/>
      <c r="R2199" s="10"/>
    </row>
    <row r="2200" spans="1:18" x14ac:dyDescent="0.25">
      <c r="A2200" s="2">
        <v>59</v>
      </c>
      <c r="B2200" s="2">
        <v>92</v>
      </c>
      <c r="C2200" s="2">
        <v>151</v>
      </c>
      <c r="D2200" s="2" t="s">
        <v>2121</v>
      </c>
      <c r="E2200" s="2" t="s">
        <v>2666</v>
      </c>
      <c r="F2200" s="2"/>
      <c r="G2200" s="2"/>
      <c r="H2200" s="2">
        <v>50</v>
      </c>
      <c r="I2200" s="10">
        <v>8</v>
      </c>
      <c r="J2200" s="13">
        <v>9.9999999999999995E-7</v>
      </c>
      <c r="K2200" s="2">
        <v>35.1</v>
      </c>
      <c r="L2200" s="10">
        <v>1</v>
      </c>
      <c r="M2200" s="10">
        <f>($V$5/(Table414[[#This Row],[modified  Half Life]]*Table414[[#This Row],[Order of Magnatude]]))</f>
        <v>0</v>
      </c>
      <c r="N2200" s="10"/>
      <c r="O2200" s="10"/>
      <c r="P2200" s="10"/>
      <c r="Q2200" s="10"/>
      <c r="R2200" s="10"/>
    </row>
    <row r="2201" spans="1:18" x14ac:dyDescent="0.25">
      <c r="A2201" s="2">
        <v>59</v>
      </c>
      <c r="B2201" s="2">
        <v>93</v>
      </c>
      <c r="C2201" s="2">
        <v>152</v>
      </c>
      <c r="D2201" s="2" t="s">
        <v>2121</v>
      </c>
      <c r="E2201" s="2">
        <v>115.1</v>
      </c>
      <c r="F2201" s="2" t="s">
        <v>6065</v>
      </c>
      <c r="G2201" s="2"/>
      <c r="H2201" s="2">
        <v>4.2</v>
      </c>
      <c r="I2201" s="10">
        <v>2</v>
      </c>
      <c r="J2201" s="13">
        <v>9.9999999999999995E-7</v>
      </c>
      <c r="K2201" s="2">
        <v>115.1</v>
      </c>
      <c r="L2201" s="10"/>
      <c r="M2201" s="10">
        <f>($V$5/(Table414[[#This Row],[modified  Half Life]]*Table414[[#This Row],[Order of Magnatude]]))</f>
        <v>0</v>
      </c>
      <c r="N2201" s="10"/>
      <c r="O2201" s="10"/>
      <c r="P2201" s="10"/>
      <c r="Q2201" s="10"/>
      <c r="R2201" s="10"/>
    </row>
    <row r="2202" spans="1:18" x14ac:dyDescent="0.25">
      <c r="A2202" s="19">
        <v>59</v>
      </c>
      <c r="B2202" s="19">
        <v>93</v>
      </c>
      <c r="C2202" s="19">
        <v>152</v>
      </c>
      <c r="D2202" s="19" t="s">
        <v>2121</v>
      </c>
      <c r="E2202" s="2">
        <v>115.1</v>
      </c>
      <c r="F2202" s="2" t="s">
        <v>6065</v>
      </c>
      <c r="G2202" s="19"/>
      <c r="H2202" s="19">
        <v>4.2</v>
      </c>
      <c r="I2202" s="11">
        <v>2</v>
      </c>
      <c r="J2202" s="12">
        <v>9.9999999999999995E-7</v>
      </c>
      <c r="K2202" s="19">
        <v>17</v>
      </c>
      <c r="L2202" s="11">
        <v>4</v>
      </c>
      <c r="M2202" s="11">
        <f>($V$5/(Table414[[#This Row],[modified  Half Life]]*Table414[[#This Row],[Order of Magnatude]]))</f>
        <v>0</v>
      </c>
      <c r="N2202" s="11"/>
      <c r="O2202" s="11"/>
      <c r="P2202" s="11"/>
      <c r="Q2202" s="11"/>
      <c r="R2202" s="11"/>
    </row>
    <row r="2203" spans="1:18" x14ac:dyDescent="0.25">
      <c r="A2203" s="2">
        <v>78</v>
      </c>
      <c r="B2203" s="2">
        <v>99</v>
      </c>
      <c r="C2203" s="2">
        <v>177</v>
      </c>
      <c r="D2203" s="2" t="s">
        <v>3501</v>
      </c>
      <c r="E2203" s="2">
        <v>147.4</v>
      </c>
      <c r="F2203" s="2" t="s">
        <v>6066</v>
      </c>
      <c r="G2203" s="2"/>
      <c r="H2203" s="2">
        <v>2.35</v>
      </c>
      <c r="I2203" s="11">
        <v>4</v>
      </c>
      <c r="J2203" s="12">
        <v>9.9999999999999995E-7</v>
      </c>
      <c r="K2203" s="2">
        <v>147.4</v>
      </c>
      <c r="L2203" s="11" t="s">
        <v>6066</v>
      </c>
      <c r="M2203" s="11">
        <f>($V$5/(Table414[[#This Row],[modified  Half Life]]*Table414[[#This Row],[Order of Magnatude]]))</f>
        <v>0</v>
      </c>
      <c r="N2203" s="11"/>
      <c r="O2203" s="11"/>
      <c r="P2203" s="11"/>
      <c r="Q2203" s="11"/>
      <c r="R2203" s="11"/>
    </row>
    <row r="2204" spans="1:18" x14ac:dyDescent="0.25">
      <c r="A2204" s="2">
        <v>78</v>
      </c>
      <c r="B2204" s="2">
        <v>109</v>
      </c>
      <c r="C2204" s="2">
        <v>187</v>
      </c>
      <c r="D2204" s="2" t="s">
        <v>3501</v>
      </c>
      <c r="E2204" s="2">
        <v>57.11</v>
      </c>
      <c r="F2204" s="2" t="s">
        <v>6082</v>
      </c>
      <c r="G2204" s="2"/>
      <c r="H2204" s="2">
        <v>311</v>
      </c>
      <c r="I2204" s="11">
        <v>15</v>
      </c>
      <c r="J2204" s="12">
        <v>9.9999999999999995E-7</v>
      </c>
      <c r="K2204" s="2">
        <v>117.2</v>
      </c>
      <c r="L2204" s="11" t="s">
        <v>6066</v>
      </c>
      <c r="M2204" s="11">
        <f>($V$5/(Table414[[#This Row],[modified  Half Life]]*Table414[[#This Row],[Order of Magnatude]]))</f>
        <v>0</v>
      </c>
      <c r="N2204" s="11"/>
      <c r="O2204" s="11"/>
      <c r="P2204" s="11"/>
      <c r="Q2204" s="11"/>
      <c r="R2204" s="11"/>
    </row>
    <row r="2205" spans="1:18" x14ac:dyDescent="0.25">
      <c r="A2205" s="2">
        <v>78</v>
      </c>
      <c r="B2205" s="2">
        <v>111</v>
      </c>
      <c r="C2205" s="2">
        <v>189</v>
      </c>
      <c r="D2205" s="2" t="s">
        <v>3501</v>
      </c>
      <c r="E2205" s="2">
        <v>191.5</v>
      </c>
      <c r="F2205" s="2" t="s">
        <v>6070</v>
      </c>
      <c r="G2205" s="2"/>
      <c r="H2205" s="2">
        <v>143</v>
      </c>
      <c r="I2205" s="11">
        <v>5</v>
      </c>
      <c r="J2205" s="12">
        <v>9.9999999999999995E-7</v>
      </c>
      <c r="K2205" s="2">
        <v>18.7</v>
      </c>
      <c r="L2205" s="11" t="s">
        <v>6077</v>
      </c>
      <c r="M2205" s="11">
        <f>($V$5/(Table414[[#This Row],[modified  Half Life]]*Table414[[#This Row],[Order of Magnatude]]))</f>
        <v>0</v>
      </c>
      <c r="N2205" s="11"/>
      <c r="O2205" s="11"/>
      <c r="P2205" s="11"/>
      <c r="Q2205" s="11"/>
      <c r="R2205" s="11"/>
    </row>
    <row r="2206" spans="1:18" x14ac:dyDescent="0.25">
      <c r="A2206" s="2">
        <v>78</v>
      </c>
      <c r="B2206" s="2">
        <v>113</v>
      </c>
      <c r="C2206" s="2">
        <v>191</v>
      </c>
      <c r="D2206" s="2" t="s">
        <v>3501</v>
      </c>
      <c r="E2206" s="2">
        <v>100.663</v>
      </c>
      <c r="F2206" s="2" t="s">
        <v>6084</v>
      </c>
      <c r="G2206" s="2"/>
      <c r="H2206" s="2">
        <v>1</v>
      </c>
      <c r="I2206" s="11"/>
      <c r="J2206" s="12">
        <v>9.9999999999999995E-7</v>
      </c>
      <c r="K2206" s="2">
        <v>91.11</v>
      </c>
      <c r="L2206" s="11" t="s">
        <v>6068</v>
      </c>
      <c r="M2206" s="11">
        <f>($V$5/(Table414[[#This Row],[modified  Half Life]]*Table414[[#This Row],[Order of Magnatude]]))</f>
        <v>0</v>
      </c>
      <c r="N2206" s="11"/>
      <c r="O2206" s="11"/>
      <c r="P2206" s="11"/>
      <c r="Q2206" s="11"/>
      <c r="R2206" s="11"/>
    </row>
    <row r="2207" spans="1:18" x14ac:dyDescent="0.25">
      <c r="A2207" s="2">
        <v>78</v>
      </c>
      <c r="B2207" s="2">
        <v>113</v>
      </c>
      <c r="C2207" s="2">
        <v>191</v>
      </c>
      <c r="D2207" s="2" t="s">
        <v>3501</v>
      </c>
      <c r="E2207" s="2">
        <v>149.035</v>
      </c>
      <c r="F2207" s="2" t="s">
        <v>6083</v>
      </c>
      <c r="G2207" s="2"/>
      <c r="H2207" s="2">
        <v>95</v>
      </c>
      <c r="I2207" s="11">
        <v>5</v>
      </c>
      <c r="J2207" s="12">
        <v>9.9999999999999995E-7</v>
      </c>
      <c r="K2207" s="2">
        <v>48.37</v>
      </c>
      <c r="L2207" s="11" t="s">
        <v>6067</v>
      </c>
      <c r="M2207" s="11">
        <f>($V$5/(Table414[[#This Row],[modified  Half Life]]*Table414[[#This Row],[Order of Magnatude]]))</f>
        <v>0</v>
      </c>
      <c r="N2207" s="11"/>
      <c r="O2207" s="11"/>
      <c r="P2207" s="11"/>
      <c r="Q2207" s="11"/>
      <c r="R2207" s="11"/>
    </row>
    <row r="2208" spans="1:18" x14ac:dyDescent="0.25">
      <c r="A2208" s="2">
        <v>78</v>
      </c>
      <c r="B2208" s="2">
        <v>124</v>
      </c>
      <c r="C2208" s="2">
        <v>202</v>
      </c>
      <c r="D2208" s="2" t="s">
        <v>3501</v>
      </c>
      <c r="E2208" s="2">
        <v>1788.5</v>
      </c>
      <c r="F2208" s="2" t="s">
        <v>6066</v>
      </c>
      <c r="G2208" s="2"/>
      <c r="H2208" s="2">
        <v>141</v>
      </c>
      <c r="I2208" s="11">
        <v>7</v>
      </c>
      <c r="J2208" s="12">
        <v>9.9999999999999995E-7</v>
      </c>
      <c r="K2208" s="2">
        <v>534.9</v>
      </c>
      <c r="L2208" s="11" t="s">
        <v>6068</v>
      </c>
      <c r="M2208" s="11">
        <f>($V$5/(Table414[[#This Row],[modified  Half Life]]*Table414[[#This Row],[Order of Magnatude]]))</f>
        <v>0</v>
      </c>
      <c r="N2208" s="11"/>
      <c r="O2208" s="11"/>
      <c r="P2208" s="11"/>
      <c r="Q2208" s="11"/>
      <c r="R2208" s="11"/>
    </row>
    <row r="2209" spans="1:18" x14ac:dyDescent="0.25">
      <c r="A2209" s="2">
        <v>78</v>
      </c>
      <c r="B2209" s="2">
        <v>126</v>
      </c>
      <c r="C2209" s="2">
        <v>204</v>
      </c>
      <c r="D2209" s="2" t="s">
        <v>3501</v>
      </c>
      <c r="E2209" s="2">
        <v>1995</v>
      </c>
      <c r="F2209" s="2" t="s">
        <v>6074</v>
      </c>
      <c r="G2209" s="2"/>
      <c r="H2209" s="2">
        <v>5.5</v>
      </c>
      <c r="I2209" s="11">
        <v>7</v>
      </c>
      <c r="J2209" s="12">
        <v>9.9999999999999995E-7</v>
      </c>
      <c r="K2209" s="2">
        <v>1123</v>
      </c>
      <c r="L2209" s="11" t="s">
        <v>6067</v>
      </c>
      <c r="M2209" s="11">
        <f>($V$5/(Table414[[#This Row],[modified  Half Life]]*Table414[[#This Row],[Order of Magnatude]]))</f>
        <v>0</v>
      </c>
      <c r="N2209" s="11"/>
      <c r="O2209" s="11"/>
      <c r="P2209" s="11"/>
      <c r="Q2209" s="11"/>
      <c r="R2209" s="11"/>
    </row>
    <row r="2210" spans="1:18" x14ac:dyDescent="0.25">
      <c r="A2210" s="2">
        <v>94</v>
      </c>
      <c r="B2210" s="2">
        <v>142</v>
      </c>
      <c r="C2210" s="2">
        <v>236</v>
      </c>
      <c r="D2210" s="2" t="s">
        <v>5937</v>
      </c>
      <c r="E2210" s="2">
        <v>1185.45</v>
      </c>
      <c r="F2210" s="2" t="s">
        <v>6074</v>
      </c>
      <c r="G2210" s="2"/>
      <c r="H2210" s="2">
        <v>1.2</v>
      </c>
      <c r="I2210" s="11">
        <v>3</v>
      </c>
      <c r="J2210" s="12">
        <v>9.9999999999999995E-7</v>
      </c>
      <c r="K2210" s="2">
        <v>319.5</v>
      </c>
      <c r="L2210" s="11" t="s">
        <v>6078</v>
      </c>
      <c r="M2210" s="11">
        <f>($V$5/(Table414[[#This Row],[modified  Half Life]]*Table414[[#This Row],[Order of Magnatude]]))</f>
        <v>0</v>
      </c>
      <c r="N2210" s="11"/>
      <c r="O2210" s="11"/>
      <c r="P2210" s="11"/>
      <c r="Q2210" s="11"/>
      <c r="R2210" s="11"/>
    </row>
    <row r="2211" spans="1:18" x14ac:dyDescent="0.25">
      <c r="A2211" s="2">
        <v>94</v>
      </c>
      <c r="B2211" s="2">
        <v>142</v>
      </c>
      <c r="C2211" s="2">
        <v>236</v>
      </c>
      <c r="D2211" s="2" t="s">
        <v>5937</v>
      </c>
      <c r="E2211" s="2">
        <v>1185.45</v>
      </c>
      <c r="F2211" s="2" t="s">
        <v>6074</v>
      </c>
      <c r="G2211" s="2"/>
      <c r="H2211" s="2">
        <v>1.2</v>
      </c>
      <c r="I2211" s="11">
        <v>3</v>
      </c>
      <c r="J2211" s="12">
        <v>9.9999999999999995E-7</v>
      </c>
      <c r="K2211" s="2">
        <v>879.7</v>
      </c>
      <c r="L2211" s="11" t="s">
        <v>6068</v>
      </c>
      <c r="M2211" s="11">
        <f>($V$5/(Table414[[#This Row],[modified  Half Life]]*Table414[[#This Row],[Order of Magnatude]]))</f>
        <v>0</v>
      </c>
      <c r="N2211" s="11"/>
      <c r="O2211" s="11"/>
      <c r="P2211" s="11"/>
      <c r="Q2211" s="11"/>
      <c r="R2211" s="11"/>
    </row>
    <row r="2212" spans="1:18" x14ac:dyDescent="0.25">
      <c r="A2212" s="2">
        <v>94</v>
      </c>
      <c r="B2212" s="2">
        <v>142</v>
      </c>
      <c r="C2212" s="2">
        <v>236</v>
      </c>
      <c r="D2212" s="2" t="s">
        <v>5937</v>
      </c>
      <c r="E2212" s="2">
        <v>1185.45</v>
      </c>
      <c r="F2212" s="2" t="s">
        <v>6074</v>
      </c>
      <c r="G2212" s="2"/>
      <c r="H2212" s="2">
        <v>1.2</v>
      </c>
      <c r="I2212" s="11">
        <v>3</v>
      </c>
      <c r="J2212" s="12">
        <v>9.9999999999999995E-7</v>
      </c>
      <c r="K2212" s="2">
        <v>1037.8</v>
      </c>
      <c r="L2212" s="11" t="s">
        <v>6068</v>
      </c>
      <c r="M2212" s="11">
        <f>($V$5/(Table414[[#This Row],[modified  Half Life]]*Table414[[#This Row],[Order of Magnatude]]))</f>
        <v>0</v>
      </c>
      <c r="N2212" s="11"/>
      <c r="O2212" s="11"/>
      <c r="P2212" s="11"/>
      <c r="Q2212" s="11"/>
      <c r="R2212" s="11"/>
    </row>
    <row r="2213" spans="1:18" x14ac:dyDescent="0.25">
      <c r="A2213" s="2">
        <v>94</v>
      </c>
      <c r="B2213" s="2">
        <v>147</v>
      </c>
      <c r="C2213" s="2">
        <v>241</v>
      </c>
      <c r="D2213" s="2" t="s">
        <v>5937</v>
      </c>
      <c r="E2213" s="2">
        <v>161.68530000000001</v>
      </c>
      <c r="F2213" s="2" t="s">
        <v>6077</v>
      </c>
      <c r="G2213" s="2"/>
      <c r="H2213" s="2">
        <v>0.88</v>
      </c>
      <c r="I2213" s="11">
        <v>5</v>
      </c>
      <c r="J2213" s="12">
        <v>9.9999999999999995E-7</v>
      </c>
      <c r="K2213" s="2">
        <v>161.685</v>
      </c>
      <c r="L2213" s="11" t="s">
        <v>6067</v>
      </c>
      <c r="M2213" s="11">
        <f>($V$5/(Table414[[#This Row],[modified  Half Life]]*Table414[[#This Row],[Order of Magnatude]]))</f>
        <v>0</v>
      </c>
      <c r="N2213" s="11"/>
      <c r="O2213" s="11"/>
      <c r="P2213" s="11"/>
      <c r="Q2213" s="11"/>
      <c r="R2213" s="11"/>
    </row>
    <row r="2214" spans="1:18" x14ac:dyDescent="0.25">
      <c r="A2214" s="2">
        <v>94</v>
      </c>
      <c r="B2214" s="2">
        <v>149</v>
      </c>
      <c r="C2214" s="2">
        <v>243</v>
      </c>
      <c r="D2214" s="2" t="s">
        <v>5937</v>
      </c>
      <c r="E2214" s="2">
        <v>383.64</v>
      </c>
      <c r="F2214" s="2" t="s">
        <v>6086</v>
      </c>
      <c r="G2214" s="2"/>
      <c r="H2214" s="2">
        <v>0.33</v>
      </c>
      <c r="I2214" s="11">
        <v>3</v>
      </c>
      <c r="J2214" s="12">
        <v>9.9999999999999995E-7</v>
      </c>
      <c r="K2214" s="2">
        <v>96.2</v>
      </c>
      <c r="L2214" s="11" t="s">
        <v>6068</v>
      </c>
      <c r="M2214" s="11">
        <f>($V$5/(Table414[[#This Row],[modified  Half Life]]*Table414[[#This Row],[Order of Magnatude]]))</f>
        <v>0</v>
      </c>
      <c r="N2214" s="11"/>
      <c r="O2214" s="11"/>
      <c r="P2214" s="11"/>
      <c r="Q2214" s="11"/>
      <c r="R2214" s="11"/>
    </row>
    <row r="2215" spans="1:18" x14ac:dyDescent="0.25">
      <c r="A2215" s="2">
        <v>94</v>
      </c>
      <c r="B2215" s="2">
        <v>151</v>
      </c>
      <c r="C2215" s="2">
        <v>245</v>
      </c>
      <c r="D2215" s="2" t="s">
        <v>5937</v>
      </c>
      <c r="E2215" s="2">
        <v>311</v>
      </c>
      <c r="F2215" s="2"/>
      <c r="G2215" s="2"/>
      <c r="H2215" s="2">
        <v>0.33</v>
      </c>
      <c r="I2215" s="11">
        <v>2</v>
      </c>
      <c r="J2215" s="12">
        <v>9.9999999999999995E-7</v>
      </c>
      <c r="K2215" s="2">
        <v>-0.47</v>
      </c>
      <c r="L2215" s="11"/>
      <c r="M2215" s="11">
        <f>($V$5/(Table414[[#This Row],[modified  Half Life]]*Table414[[#This Row],[Order of Magnatude]]))</f>
        <v>0</v>
      </c>
      <c r="N2215" s="11"/>
      <c r="O2215" s="11"/>
      <c r="P2215" s="11"/>
      <c r="Q2215" s="11"/>
      <c r="R2215" s="11"/>
    </row>
    <row r="2216" spans="1:18" x14ac:dyDescent="0.25">
      <c r="A2216" s="2">
        <v>88</v>
      </c>
      <c r="B2216" s="2">
        <v>121</v>
      </c>
      <c r="C2216" s="2">
        <v>209</v>
      </c>
      <c r="D2216" s="2" t="s">
        <v>5471</v>
      </c>
      <c r="E2216" s="2">
        <v>882.4</v>
      </c>
      <c r="F2216" s="2" t="s">
        <v>6070</v>
      </c>
      <c r="G2216" s="2"/>
      <c r="H2216" s="2">
        <v>117</v>
      </c>
      <c r="I2216" s="11">
        <v>5</v>
      </c>
      <c r="J2216" s="12">
        <v>9.9999999999999995E-7</v>
      </c>
      <c r="K2216" s="2">
        <v>238.4</v>
      </c>
      <c r="L2216" s="11" t="s">
        <v>6072</v>
      </c>
      <c r="M2216" s="11">
        <f>($V$5/(Table414[[#This Row],[modified  Half Life]]*Table414[[#This Row],[Order of Magnatude]]))</f>
        <v>0</v>
      </c>
      <c r="N2216" s="11"/>
      <c r="O2216" s="11"/>
      <c r="P2216" s="11"/>
      <c r="Q2216" s="11"/>
      <c r="R2216" s="11"/>
    </row>
    <row r="2217" spans="1:18" x14ac:dyDescent="0.25">
      <c r="A2217" s="2">
        <v>88</v>
      </c>
      <c r="B2217" s="2">
        <v>122</v>
      </c>
      <c r="C2217" s="2">
        <v>210</v>
      </c>
      <c r="D2217" s="2" t="s">
        <v>5471</v>
      </c>
      <c r="E2217" s="2">
        <v>2050.9</v>
      </c>
      <c r="F2217" s="2" t="s">
        <v>6070</v>
      </c>
      <c r="G2217" s="2"/>
      <c r="H2217" s="2">
        <v>2.1</v>
      </c>
      <c r="I2217" s="11">
        <v>1</v>
      </c>
      <c r="J2217" s="12">
        <v>9.9999999999999995E-7</v>
      </c>
      <c r="K2217" s="2">
        <v>95.7</v>
      </c>
      <c r="L2217" s="11" t="s">
        <v>6072</v>
      </c>
      <c r="M2217" s="11">
        <f>($V$5/(Table414[[#This Row],[modified  Half Life]]*Table414[[#This Row],[Order of Magnatude]]))</f>
        <v>0</v>
      </c>
      <c r="N2217" s="11"/>
      <c r="O2217" s="11"/>
      <c r="P2217" s="11"/>
      <c r="Q2217" s="11"/>
      <c r="R2217" s="11"/>
    </row>
    <row r="2218" spans="1:18" x14ac:dyDescent="0.25">
      <c r="A2218" s="2">
        <v>88</v>
      </c>
      <c r="B2218" s="2">
        <v>123</v>
      </c>
      <c r="C2218" s="2">
        <v>211</v>
      </c>
      <c r="D2218" s="2" t="s">
        <v>5471</v>
      </c>
      <c r="E2218" s="2">
        <v>1198.0999999999999</v>
      </c>
      <c r="F2218" s="2" t="s">
        <v>6073</v>
      </c>
      <c r="G2218" s="2"/>
      <c r="H2218" s="2">
        <v>9.4</v>
      </c>
      <c r="I2218" s="11">
        <v>4</v>
      </c>
      <c r="J2218" s="12">
        <v>9.9999999999999995E-7</v>
      </c>
      <c r="K2218" s="2">
        <v>396.1</v>
      </c>
      <c r="L2218" s="11" t="s">
        <v>6071</v>
      </c>
      <c r="M2218" s="11">
        <f>($V$5/(Table414[[#This Row],[modified  Half Life]]*Table414[[#This Row],[Order of Magnatude]]))</f>
        <v>0</v>
      </c>
      <c r="N2218" s="11"/>
      <c r="O2218" s="11"/>
      <c r="P2218" s="11"/>
      <c r="Q2218" s="11"/>
      <c r="R2218" s="11"/>
    </row>
    <row r="2219" spans="1:18" x14ac:dyDescent="0.25">
      <c r="A2219" s="2">
        <v>88</v>
      </c>
      <c r="B2219" s="2">
        <v>124</v>
      </c>
      <c r="C2219" s="2">
        <v>212</v>
      </c>
      <c r="D2219" s="2" t="s">
        <v>5471</v>
      </c>
      <c r="E2219" s="2">
        <v>1958.4</v>
      </c>
      <c r="F2219" s="2" t="s">
        <v>6084</v>
      </c>
      <c r="G2219" s="2"/>
      <c r="H2219" s="2">
        <v>9.3000000000000007</v>
      </c>
      <c r="I2219" s="11">
        <v>9</v>
      </c>
      <c r="J2219" s="12">
        <v>9.9999999999999995E-7</v>
      </c>
      <c r="K2219" s="2">
        <v>63.3</v>
      </c>
      <c r="L2219" s="11" t="s">
        <v>6084</v>
      </c>
      <c r="M2219" s="11">
        <f>($V$5/(Table414[[#This Row],[modified  Half Life]]*Table414[[#This Row],[Order of Magnatude]]))</f>
        <v>0</v>
      </c>
      <c r="N2219" s="11"/>
      <c r="O2219" s="11"/>
      <c r="P2219" s="11"/>
      <c r="Q2219" s="11"/>
      <c r="R2219" s="11"/>
    </row>
    <row r="2220" spans="1:18" x14ac:dyDescent="0.25">
      <c r="A2220" s="2">
        <v>88</v>
      </c>
      <c r="B2220" s="2">
        <v>124</v>
      </c>
      <c r="C2220" s="2">
        <v>212</v>
      </c>
      <c r="D2220" s="2" t="s">
        <v>5471</v>
      </c>
      <c r="E2220" s="2">
        <v>2613.3000000000002</v>
      </c>
      <c r="F2220" s="2" t="s">
        <v>6084</v>
      </c>
      <c r="G2220" s="2"/>
      <c r="H2220" s="2">
        <v>0.85</v>
      </c>
      <c r="I2220" s="11">
        <v>13</v>
      </c>
      <c r="J2220" s="12">
        <v>9.9999999999999995E-7</v>
      </c>
      <c r="K2220" s="2">
        <v>-36.1</v>
      </c>
      <c r="L2220" s="11"/>
      <c r="M2220" s="11">
        <f>($V$5/(Table414[[#This Row],[modified  Half Life]]*Table414[[#This Row],[Order of Magnatude]]))</f>
        <v>0</v>
      </c>
      <c r="N2220" s="11"/>
      <c r="O2220" s="11"/>
      <c r="P2220" s="11"/>
      <c r="Q2220" s="11"/>
      <c r="R2220" s="11"/>
    </row>
    <row r="2221" spans="1:18" x14ac:dyDescent="0.25">
      <c r="A2221" s="2">
        <v>88</v>
      </c>
      <c r="B2221" s="2">
        <v>124</v>
      </c>
      <c r="C2221" s="2">
        <v>212</v>
      </c>
      <c r="D2221" s="2" t="s">
        <v>5471</v>
      </c>
      <c r="E2221" s="2">
        <v>2613.3000000000002</v>
      </c>
      <c r="F2221" s="2" t="s">
        <v>6084</v>
      </c>
      <c r="G2221" s="2"/>
      <c r="H2221" s="2">
        <v>0.85</v>
      </c>
      <c r="I2221" s="11">
        <v>13</v>
      </c>
      <c r="J2221" s="12">
        <v>9.9999999999999995E-7</v>
      </c>
      <c r="K2221" s="2">
        <v>504.9</v>
      </c>
      <c r="L2221" s="11" t="s">
        <v>6068</v>
      </c>
      <c r="M2221" s="11">
        <f>($V$5/(Table414[[#This Row],[modified  Half Life]]*Table414[[#This Row],[Order of Magnatude]]))</f>
        <v>0</v>
      </c>
      <c r="N2221" s="11"/>
      <c r="O2221" s="11"/>
      <c r="P2221" s="11"/>
      <c r="Q2221" s="11"/>
      <c r="R2221" s="11"/>
    </row>
    <row r="2222" spans="1:18" x14ac:dyDescent="0.25">
      <c r="A2222" s="2">
        <v>88</v>
      </c>
      <c r="B2222" s="2">
        <v>124</v>
      </c>
      <c r="C2222" s="2">
        <v>212</v>
      </c>
      <c r="D2222" s="2" t="s">
        <v>5471</v>
      </c>
      <c r="E2222" s="2">
        <v>2613.3000000000002</v>
      </c>
      <c r="F2222" s="2" t="s">
        <v>6084</v>
      </c>
      <c r="G2222" s="2"/>
      <c r="H2222" s="2">
        <v>0.85</v>
      </c>
      <c r="I2222" s="11">
        <v>13</v>
      </c>
      <c r="J2222" s="12">
        <v>9.9999999999999995E-7</v>
      </c>
      <c r="K2222" s="2">
        <v>654.9</v>
      </c>
      <c r="L2222" s="11" t="s">
        <v>6068</v>
      </c>
      <c r="M2222" s="11">
        <f>($V$5/(Table414[[#This Row],[modified  Half Life]]*Table414[[#This Row],[Order of Magnatude]]))</f>
        <v>0</v>
      </c>
      <c r="N2222" s="11"/>
      <c r="O2222" s="11"/>
      <c r="P2222" s="11"/>
      <c r="Q2222" s="11"/>
      <c r="R2222" s="11"/>
    </row>
    <row r="2223" spans="1:18" x14ac:dyDescent="0.25">
      <c r="A2223" s="2">
        <v>88</v>
      </c>
      <c r="B2223" s="2">
        <v>127</v>
      </c>
      <c r="C2223" s="2">
        <v>215</v>
      </c>
      <c r="D2223" s="2" t="s">
        <v>5471</v>
      </c>
      <c r="E2223" s="2">
        <v>2246.9</v>
      </c>
      <c r="F2223" s="2" t="s">
        <v>6066</v>
      </c>
      <c r="G2223" s="2"/>
      <c r="H2223" s="2">
        <v>7.29</v>
      </c>
      <c r="I2223" s="11">
        <v>20</v>
      </c>
      <c r="J2223" s="12">
        <v>9.9999999999999995E-7</v>
      </c>
      <c r="K2223" s="2">
        <v>56.5</v>
      </c>
      <c r="L2223" s="11" t="s">
        <v>6068</v>
      </c>
      <c r="M2223" s="11">
        <f>($V$5/(Table414[[#This Row],[modified  Half Life]]*Table414[[#This Row],[Order of Magnatude]]))</f>
        <v>0</v>
      </c>
      <c r="N2223" s="11"/>
      <c r="O2223" s="11"/>
      <c r="P2223" s="11"/>
      <c r="Q2223" s="11"/>
      <c r="R2223" s="11"/>
    </row>
    <row r="2224" spans="1:18" x14ac:dyDescent="0.25">
      <c r="A2224" s="2">
        <v>88</v>
      </c>
      <c r="B2224" s="2">
        <v>127</v>
      </c>
      <c r="C2224" s="2">
        <v>215</v>
      </c>
      <c r="D2224" s="2" t="s">
        <v>5471</v>
      </c>
      <c r="E2224" s="2">
        <v>2246.9</v>
      </c>
      <c r="F2224" s="2" t="s">
        <v>6066</v>
      </c>
      <c r="G2224" s="2"/>
      <c r="H2224" s="2">
        <v>1.39</v>
      </c>
      <c r="I2224" s="11">
        <v>7</v>
      </c>
      <c r="J2224" s="12">
        <v>9.9999999999999995E-7</v>
      </c>
      <c r="K2224" s="2">
        <v>-32.5</v>
      </c>
      <c r="L2224" s="11"/>
      <c r="M2224" s="11">
        <f>($V$5/(Table414[[#This Row],[modified  Half Life]]*Table414[[#This Row],[Order of Magnatude]]))</f>
        <v>0</v>
      </c>
      <c r="N2224" s="11"/>
      <c r="O2224" s="11"/>
      <c r="P2224" s="11"/>
      <c r="Q2224" s="11"/>
      <c r="R2224" s="11"/>
    </row>
    <row r="2225" spans="1:18" x14ac:dyDescent="0.25">
      <c r="A2225" s="2">
        <v>88</v>
      </c>
      <c r="B2225" s="2">
        <v>127</v>
      </c>
      <c r="C2225" s="2">
        <v>215</v>
      </c>
      <c r="D2225" s="2" t="s">
        <v>5471</v>
      </c>
      <c r="E2225" s="2">
        <v>2246.9</v>
      </c>
      <c r="F2225" s="2" t="s">
        <v>6066</v>
      </c>
      <c r="G2225" s="2"/>
      <c r="H2225" s="2">
        <v>1.39</v>
      </c>
      <c r="I2225" s="11">
        <v>7</v>
      </c>
      <c r="J2225" s="12">
        <v>9.9999999999999995E-7</v>
      </c>
      <c r="K2225" s="2">
        <v>193.1</v>
      </c>
      <c r="L2225" s="11" t="s">
        <v>6068</v>
      </c>
      <c r="M2225" s="11">
        <f>($V$5/(Table414[[#This Row],[modified  Half Life]]*Table414[[#This Row],[Order of Magnatude]]))</f>
        <v>0</v>
      </c>
      <c r="N2225" s="11"/>
      <c r="O2225" s="11"/>
      <c r="P2225" s="11"/>
      <c r="Q2225" s="11"/>
      <c r="R2225" s="11"/>
    </row>
    <row r="2226" spans="1:18" x14ac:dyDescent="0.25">
      <c r="A2226" s="2">
        <v>88</v>
      </c>
      <c r="B2226" s="2">
        <v>127</v>
      </c>
      <c r="C2226" s="2">
        <v>215</v>
      </c>
      <c r="D2226" s="2" t="s">
        <v>5471</v>
      </c>
      <c r="E2226" s="2" t="s">
        <v>5855</v>
      </c>
      <c r="F2226" s="2"/>
      <c r="G2226" s="2"/>
      <c r="H2226" s="2">
        <v>1.39</v>
      </c>
      <c r="I2226" s="11">
        <v>7</v>
      </c>
      <c r="J2226" s="12">
        <v>9.9999999999999995E-7</v>
      </c>
      <c r="K2226" s="2">
        <v>369.1</v>
      </c>
      <c r="L2226" s="11" t="s">
        <v>6068</v>
      </c>
      <c r="M2226" s="11">
        <f>($V$5/(Table414[[#This Row],[modified  Half Life]]*Table414[[#This Row],[Order of Magnatude]]))</f>
        <v>0</v>
      </c>
      <c r="N2226" s="11"/>
      <c r="O2226" s="11"/>
      <c r="P2226" s="11"/>
      <c r="Q2226" s="11"/>
      <c r="R2226" s="11"/>
    </row>
    <row r="2227" spans="1:18" x14ac:dyDescent="0.25">
      <c r="A2227" s="2">
        <v>88</v>
      </c>
      <c r="B2227" s="2">
        <v>143</v>
      </c>
      <c r="C2227" s="2">
        <v>231</v>
      </c>
      <c r="D2227" s="2" t="s">
        <v>5471</v>
      </c>
      <c r="E2227" s="2">
        <v>66.209999999999994</v>
      </c>
      <c r="F2227" s="2" t="s">
        <v>6077</v>
      </c>
      <c r="G2227" s="2"/>
      <c r="H2227" s="2">
        <v>53</v>
      </c>
      <c r="I2227" s="11"/>
      <c r="J2227" s="12">
        <v>9.9999999999999995E-7</v>
      </c>
      <c r="K2227" s="2">
        <v>66.2</v>
      </c>
      <c r="L2227" s="11" t="s">
        <v>6067</v>
      </c>
      <c r="M2227" s="11">
        <f>($V$5/(Table414[[#This Row],[modified  Half Life]]*Table414[[#This Row],[Order of Magnatude]]))</f>
        <v>0</v>
      </c>
      <c r="N2227" s="11"/>
      <c r="O2227" s="11"/>
      <c r="P2227" s="11"/>
      <c r="Q2227" s="11"/>
      <c r="R2227" s="11"/>
    </row>
    <row r="2228" spans="1:18" x14ac:dyDescent="0.25">
      <c r="A2228" s="2">
        <v>37</v>
      </c>
      <c r="B2228" s="2">
        <v>39</v>
      </c>
      <c r="C2228" s="2">
        <v>76</v>
      </c>
      <c r="D2228" s="2" t="s">
        <v>370</v>
      </c>
      <c r="E2228" s="2">
        <v>316.93</v>
      </c>
      <c r="F2228" s="2" t="s">
        <v>6073</v>
      </c>
      <c r="G2228" s="2"/>
      <c r="H2228" s="2">
        <v>3.05</v>
      </c>
      <c r="I2228" s="10">
        <v>7</v>
      </c>
      <c r="J2228" s="13">
        <v>9.9999999999999995E-7</v>
      </c>
      <c r="K2228" s="2">
        <v>70.55</v>
      </c>
      <c r="L2228" s="10">
        <v>5</v>
      </c>
      <c r="M2228" s="10">
        <f>($V$5/(Table414[[#This Row],[modified  Half Life]]*Table414[[#This Row],[Order of Magnatude]]))</f>
        <v>0</v>
      </c>
      <c r="N2228" s="10"/>
      <c r="O2228" s="10"/>
      <c r="P2228" s="10"/>
      <c r="Q2228" s="10"/>
      <c r="R2228" s="10"/>
    </row>
    <row r="2229" spans="1:18" x14ac:dyDescent="0.25">
      <c r="A2229" s="2">
        <v>37</v>
      </c>
      <c r="B2229" s="2">
        <v>41</v>
      </c>
      <c r="C2229" s="2">
        <v>78</v>
      </c>
      <c r="D2229" s="2" t="s">
        <v>370</v>
      </c>
      <c r="E2229" s="2">
        <v>46.84</v>
      </c>
      <c r="F2229" s="2" t="s">
        <v>6082</v>
      </c>
      <c r="G2229" s="2"/>
      <c r="H2229" s="2">
        <v>0.91</v>
      </c>
      <c r="I2229" s="10">
        <v>4</v>
      </c>
      <c r="J2229" s="13">
        <v>9.9999999999999995E-7</v>
      </c>
      <c r="K2229" s="2">
        <v>46.8</v>
      </c>
      <c r="L2229" s="10">
        <v>2</v>
      </c>
      <c r="M2229" s="10">
        <f>($V$5/(Table414[[#This Row],[modified  Half Life]]*Table414[[#This Row],[Order of Magnatude]]))</f>
        <v>0</v>
      </c>
      <c r="N2229" s="10"/>
      <c r="O2229" s="10"/>
      <c r="P2229" s="10"/>
      <c r="Q2229" s="10"/>
      <c r="R2229" s="10"/>
    </row>
    <row r="2230" spans="1:18" x14ac:dyDescent="0.25">
      <c r="A2230" s="19">
        <v>37</v>
      </c>
      <c r="B2230" s="19">
        <v>48</v>
      </c>
      <c r="C2230" s="19">
        <v>85</v>
      </c>
      <c r="D2230" s="19" t="s">
        <v>370</v>
      </c>
      <c r="E2230" s="2">
        <v>2826.55</v>
      </c>
      <c r="F2230" s="2" t="s">
        <v>6082</v>
      </c>
      <c r="G2230" s="19"/>
      <c r="H2230" s="19">
        <v>1.0149999999999999</v>
      </c>
      <c r="I2230" s="11">
        <v>1</v>
      </c>
      <c r="J2230" s="12">
        <v>9.9999999999999995E-7</v>
      </c>
      <c r="K2230" s="19">
        <v>233</v>
      </c>
      <c r="L2230" s="11"/>
      <c r="M2230" s="11">
        <f>($V$5/(Table414[[#This Row],[modified  Half Life]]*Table414[[#This Row],[Order of Magnatude]]))</f>
        <v>0</v>
      </c>
      <c r="N2230" s="11"/>
      <c r="O2230" s="11"/>
      <c r="P2230" s="11"/>
      <c r="Q2230" s="11"/>
      <c r="R2230" s="11"/>
    </row>
    <row r="2231" spans="1:18" x14ac:dyDescent="0.25">
      <c r="A2231" s="2">
        <v>37</v>
      </c>
      <c r="B2231" s="2">
        <v>48</v>
      </c>
      <c r="C2231" s="2">
        <v>85</v>
      </c>
      <c r="D2231" s="2" t="s">
        <v>370</v>
      </c>
      <c r="E2231" s="2">
        <v>514.00649999999996</v>
      </c>
      <c r="F2231" s="2" t="s">
        <v>6083</v>
      </c>
      <c r="G2231" s="2"/>
      <c r="H2231" s="2">
        <v>1.0149999999999999</v>
      </c>
      <c r="I2231" s="10">
        <v>1</v>
      </c>
      <c r="J2231" s="13">
        <v>9.9999999999999995E-7</v>
      </c>
      <c r="K2231" s="2">
        <v>362.81</v>
      </c>
      <c r="L2231" s="10">
        <v>4</v>
      </c>
      <c r="M2231" s="10">
        <f>($V$5/(Table414[[#This Row],[modified  Half Life]]*Table414[[#This Row],[Order of Magnatude]]))</f>
        <v>0</v>
      </c>
      <c r="N2231" s="10"/>
      <c r="O2231" s="10"/>
      <c r="P2231" s="10"/>
      <c r="Q2231" s="10"/>
      <c r="R2231" s="10"/>
    </row>
    <row r="2232" spans="1:18" x14ac:dyDescent="0.25">
      <c r="A2232" s="19">
        <v>37</v>
      </c>
      <c r="B2232" s="19">
        <v>48</v>
      </c>
      <c r="C2232" s="19">
        <v>85</v>
      </c>
      <c r="D2232" s="19" t="s">
        <v>370</v>
      </c>
      <c r="E2232" s="2">
        <v>514.00649999999996</v>
      </c>
      <c r="F2232" s="2" t="s">
        <v>6083</v>
      </c>
      <c r="G2232" s="19"/>
      <c r="H2232" s="19">
        <v>1.0149999999999999</v>
      </c>
      <c r="I2232" s="11">
        <v>1</v>
      </c>
      <c r="J2232" s="12">
        <v>9.9999999999999995E-7</v>
      </c>
      <c r="K2232" s="19">
        <v>514.00480000000005</v>
      </c>
      <c r="L2232" s="11">
        <v>22</v>
      </c>
      <c r="M2232" s="11">
        <f>($V$5/(Table414[[#This Row],[modified  Half Life]]*Table414[[#This Row],[Order of Magnatude]]))</f>
        <v>0</v>
      </c>
      <c r="N2232" s="11"/>
      <c r="O2232" s="11"/>
      <c r="P2232" s="11"/>
      <c r="Q2232" s="11"/>
      <c r="R2232" s="11"/>
    </row>
    <row r="2233" spans="1:18" x14ac:dyDescent="0.25">
      <c r="A2233" s="2">
        <v>37</v>
      </c>
      <c r="B2233" s="2">
        <v>59</v>
      </c>
      <c r="C2233" s="2">
        <v>96</v>
      </c>
      <c r="D2233" s="2" t="s">
        <v>370</v>
      </c>
      <c r="E2233" s="2">
        <v>1134.5999999999999</v>
      </c>
      <c r="F2233" s="2" t="s">
        <v>6078</v>
      </c>
      <c r="G2233" s="2"/>
      <c r="H2233" s="2">
        <v>1.77</v>
      </c>
      <c r="I2233" s="10">
        <v>6</v>
      </c>
      <c r="J2233" s="13">
        <v>9.9999999999999995E-7</v>
      </c>
      <c r="K2233" s="2">
        <v>40</v>
      </c>
      <c r="L2233" s="10">
        <v>1</v>
      </c>
      <c r="M2233" s="10">
        <f>($V$5/(Table414[[#This Row],[modified  Half Life]]*Table414[[#This Row],[Order of Magnatude]]))</f>
        <v>0</v>
      </c>
      <c r="N2233" s="10"/>
      <c r="O2233" s="10"/>
      <c r="P2233" s="10"/>
      <c r="Q2233" s="10"/>
      <c r="R2233" s="10"/>
    </row>
    <row r="2234" spans="1:18" x14ac:dyDescent="0.25">
      <c r="A2234" s="2">
        <v>37</v>
      </c>
      <c r="B2234" s="2">
        <v>60</v>
      </c>
      <c r="C2234" s="2">
        <v>97</v>
      </c>
      <c r="D2234" s="2" t="s">
        <v>370</v>
      </c>
      <c r="E2234" s="2">
        <v>76.599999999999994</v>
      </c>
      <c r="F2234" s="2" t="s">
        <v>6068</v>
      </c>
      <c r="G2234" s="2"/>
      <c r="H2234" s="2">
        <v>5.7</v>
      </c>
      <c r="I2234" s="10">
        <v>6</v>
      </c>
      <c r="J2234" s="13">
        <v>9.9999999999999995E-7</v>
      </c>
      <c r="K2234" s="2">
        <v>76.599999999999994</v>
      </c>
      <c r="L2234" s="10">
        <v>2</v>
      </c>
      <c r="M2234" s="10">
        <f>($V$5/(Table414[[#This Row],[modified  Half Life]]*Table414[[#This Row],[Order of Magnatude]]))</f>
        <v>0</v>
      </c>
      <c r="N2234" s="10"/>
      <c r="O2234" s="10"/>
      <c r="P2234" s="10"/>
      <c r="Q2234" s="10"/>
      <c r="R2234" s="10"/>
    </row>
    <row r="2235" spans="1:18" x14ac:dyDescent="0.25">
      <c r="A2235" s="19">
        <v>37</v>
      </c>
      <c r="B2235" s="19">
        <v>61</v>
      </c>
      <c r="C2235" s="19">
        <v>98</v>
      </c>
      <c r="D2235" s="19" t="s">
        <v>370</v>
      </c>
      <c r="E2235" s="2">
        <v>178.3</v>
      </c>
      <c r="F2235" s="2" t="s">
        <v>6072</v>
      </c>
      <c r="G2235" s="19"/>
      <c r="H2235" s="19">
        <v>0.35799999999999998</v>
      </c>
      <c r="I2235" s="11">
        <v>7</v>
      </c>
      <c r="J2235" s="12">
        <v>9.9999999999999995E-7</v>
      </c>
      <c r="K2235" s="19">
        <v>-54.5</v>
      </c>
      <c r="L2235" s="11"/>
      <c r="M2235" s="11">
        <f>($V$5/(Table414[[#This Row],[modified  Half Life]]*Table414[[#This Row],[Order of Magnatude]]))</f>
        <v>0</v>
      </c>
      <c r="N2235" s="11"/>
      <c r="O2235" s="11"/>
      <c r="P2235" s="11"/>
      <c r="Q2235" s="11"/>
      <c r="R2235" s="11"/>
    </row>
    <row r="2236" spans="1:18" x14ac:dyDescent="0.25">
      <c r="A2236" s="2">
        <v>37</v>
      </c>
      <c r="B2236" s="2">
        <v>61</v>
      </c>
      <c r="C2236" s="2">
        <v>98</v>
      </c>
      <c r="D2236" s="2" t="s">
        <v>370</v>
      </c>
      <c r="E2236" s="2">
        <v>178.3</v>
      </c>
      <c r="F2236" s="2" t="s">
        <v>6072</v>
      </c>
      <c r="G2236" s="2"/>
      <c r="H2236" s="2">
        <v>0.35799999999999998</v>
      </c>
      <c r="I2236" s="10">
        <v>7</v>
      </c>
      <c r="J2236" s="13">
        <v>9.9999999999999995E-7</v>
      </c>
      <c r="K2236" s="2">
        <v>178.3</v>
      </c>
      <c r="L2236" s="10">
        <v>5</v>
      </c>
      <c r="M2236" s="10">
        <f>($V$5/(Table414[[#This Row],[modified  Half Life]]*Table414[[#This Row],[Order of Magnatude]]))</f>
        <v>0</v>
      </c>
      <c r="N2236" s="10"/>
      <c r="O2236" s="10"/>
      <c r="P2236" s="10"/>
      <c r="Q2236" s="10"/>
      <c r="R2236" s="10"/>
    </row>
    <row r="2237" spans="1:18" x14ac:dyDescent="0.25">
      <c r="A2237" s="2">
        <v>75</v>
      </c>
      <c r="B2237" s="2">
        <v>85</v>
      </c>
      <c r="C2237" s="2">
        <v>160</v>
      </c>
      <c r="D2237" s="2" t="s">
        <v>3143</v>
      </c>
      <c r="E2237" s="2">
        <v>184</v>
      </c>
      <c r="F2237" s="2" t="s">
        <v>6066</v>
      </c>
      <c r="G2237" s="2"/>
      <c r="H2237" s="2">
        <v>2.8</v>
      </c>
      <c r="I2237" s="10">
        <v>1</v>
      </c>
      <c r="J2237" s="13">
        <v>9.9999999999999995E-7</v>
      </c>
      <c r="K2237" s="2">
        <v>96</v>
      </c>
      <c r="L2237" s="10">
        <v>1</v>
      </c>
      <c r="M2237" s="10">
        <f>($V$5/(Table414[[#This Row],[modified  Half Life]]*Table414[[#This Row],[Order of Magnatude]]))</f>
        <v>0</v>
      </c>
      <c r="N2237" s="10"/>
      <c r="O2237" s="10"/>
      <c r="P2237" s="10"/>
      <c r="Q2237" s="10"/>
      <c r="R2237" s="10"/>
    </row>
    <row r="2238" spans="1:18" x14ac:dyDescent="0.25">
      <c r="A2238" s="2">
        <v>75</v>
      </c>
      <c r="B2238" s="2">
        <v>99</v>
      </c>
      <c r="C2238" s="2">
        <v>174</v>
      </c>
      <c r="D2238" s="2" t="s">
        <v>3143</v>
      </c>
      <c r="E2238" s="2" t="s">
        <v>3708</v>
      </c>
      <c r="F2238" s="2"/>
      <c r="G2238" s="2"/>
      <c r="H2238" s="2">
        <v>1</v>
      </c>
      <c r="I2238" s="11"/>
      <c r="J2238" s="12">
        <v>9.9999999999999995E-7</v>
      </c>
      <c r="K2238" s="2">
        <v>177.7</v>
      </c>
      <c r="L2238" s="11" t="s">
        <v>6067</v>
      </c>
      <c r="M2238" s="11">
        <f>($V$5/(Table414[[#This Row],[modified  Half Life]]*Table414[[#This Row],[Order of Magnatude]]))</f>
        <v>0</v>
      </c>
      <c r="N2238" s="11"/>
      <c r="O2238" s="11"/>
      <c r="P2238" s="11"/>
      <c r="Q2238" s="11"/>
      <c r="R2238" s="11"/>
    </row>
    <row r="2239" spans="1:18" x14ac:dyDescent="0.25">
      <c r="A2239" s="2">
        <v>75</v>
      </c>
      <c r="B2239" s="2">
        <v>102</v>
      </c>
      <c r="C2239" s="2">
        <v>177</v>
      </c>
      <c r="D2239" s="2" t="s">
        <v>3143</v>
      </c>
      <c r="E2239" s="2">
        <v>84.71</v>
      </c>
      <c r="F2239" s="2" t="s">
        <v>6069</v>
      </c>
      <c r="G2239" s="2"/>
      <c r="H2239" s="2">
        <v>50</v>
      </c>
      <c r="I2239" s="11">
        <v>10</v>
      </c>
      <c r="J2239" s="12">
        <v>9.9999999999999995E-7</v>
      </c>
      <c r="K2239" s="2">
        <v>84.7</v>
      </c>
      <c r="L2239" s="11" t="s">
        <v>6067</v>
      </c>
      <c r="M2239" s="11">
        <f>($V$5/(Table414[[#This Row],[modified  Half Life]]*Table414[[#This Row],[Order of Magnatude]]))</f>
        <v>0</v>
      </c>
      <c r="N2239" s="11"/>
      <c r="O2239" s="11"/>
      <c r="P2239" s="11"/>
      <c r="Q2239" s="11"/>
      <c r="R2239" s="11"/>
    </row>
    <row r="2240" spans="1:18" x14ac:dyDescent="0.25">
      <c r="A2240" s="2">
        <v>75</v>
      </c>
      <c r="B2240" s="2">
        <v>104</v>
      </c>
      <c r="C2240" s="2">
        <v>179</v>
      </c>
      <c r="D2240" s="2" t="s">
        <v>3143</v>
      </c>
      <c r="E2240" s="2">
        <v>1202.2</v>
      </c>
      <c r="F2240" s="2" t="s">
        <v>6071</v>
      </c>
      <c r="G2240" s="2"/>
      <c r="H2240" s="2">
        <v>95</v>
      </c>
      <c r="I2240" s="11">
        <v>25</v>
      </c>
      <c r="J2240" s="12">
        <v>9.9999999999999995E-7</v>
      </c>
      <c r="K2240" s="2">
        <v>65.349999999999994</v>
      </c>
      <c r="L2240" s="11" t="s">
        <v>6077</v>
      </c>
      <c r="M2240" s="11">
        <f>($V$5/(Table414[[#This Row],[modified  Half Life]]*Table414[[#This Row],[Order of Magnatude]]))</f>
        <v>0</v>
      </c>
      <c r="N2240" s="11"/>
      <c r="O2240" s="11"/>
      <c r="P2240" s="11"/>
      <c r="Q2240" s="11"/>
      <c r="R2240" s="11"/>
    </row>
    <row r="2241" spans="1:18" x14ac:dyDescent="0.25">
      <c r="A2241" s="2">
        <v>75</v>
      </c>
      <c r="B2241" s="2">
        <v>105</v>
      </c>
      <c r="C2241" s="2">
        <v>180</v>
      </c>
      <c r="D2241" s="2" t="s">
        <v>3143</v>
      </c>
      <c r="E2241" s="2" t="s">
        <v>6186</v>
      </c>
      <c r="F2241" s="2" t="s">
        <v>6071</v>
      </c>
      <c r="G2241" s="2"/>
      <c r="H2241" s="2">
        <v>9</v>
      </c>
      <c r="I2241" s="11">
        <v>7</v>
      </c>
      <c r="J2241" s="12">
        <v>9.9999999999999995E-7</v>
      </c>
      <c r="K2241" s="2">
        <v>62.9</v>
      </c>
      <c r="L2241" s="11"/>
      <c r="M2241" s="11">
        <f>($V$5/(Table414[[#This Row],[modified  Half Life]]*Table414[[#This Row],[Order of Magnatude]]))</f>
        <v>0</v>
      </c>
      <c r="N2241" s="11"/>
      <c r="O2241" s="11"/>
      <c r="P2241" s="11"/>
      <c r="Q2241" s="11"/>
      <c r="R2241" s="11"/>
    </row>
    <row r="2242" spans="1:18" x14ac:dyDescent="0.25">
      <c r="A2242" s="2">
        <v>75</v>
      </c>
      <c r="B2242" s="2">
        <v>105</v>
      </c>
      <c r="C2242" s="2">
        <v>180</v>
      </c>
      <c r="D2242" s="2" t="s">
        <v>3143</v>
      </c>
      <c r="E2242" s="2" t="s">
        <v>6186</v>
      </c>
      <c r="F2242" s="2" t="s">
        <v>6071</v>
      </c>
      <c r="G2242" s="2"/>
      <c r="H2242" s="2">
        <v>9</v>
      </c>
      <c r="I2242" s="11">
        <v>7</v>
      </c>
      <c r="J2242" s="12">
        <v>9.9999999999999995E-7</v>
      </c>
      <c r="K2242" s="2">
        <v>102.2</v>
      </c>
      <c r="L2242" s="11" t="s">
        <v>6067</v>
      </c>
      <c r="M2242" s="11">
        <f>($V$5/(Table414[[#This Row],[modified  Half Life]]*Table414[[#This Row],[Order of Magnatude]]))</f>
        <v>0</v>
      </c>
      <c r="N2242" s="11"/>
      <c r="O2242" s="11"/>
      <c r="P2242" s="11"/>
      <c r="Q2242" s="11"/>
      <c r="R2242" s="11"/>
    </row>
    <row r="2243" spans="1:18" x14ac:dyDescent="0.25">
      <c r="A2243" s="2">
        <v>75</v>
      </c>
      <c r="B2243" s="2">
        <v>105</v>
      </c>
      <c r="C2243" s="2">
        <v>180</v>
      </c>
      <c r="D2243" s="2" t="s">
        <v>3143</v>
      </c>
      <c r="E2243" s="2" t="s">
        <v>6186</v>
      </c>
      <c r="F2243" s="2" t="s">
        <v>6071</v>
      </c>
      <c r="G2243" s="2"/>
      <c r="H2243" s="2">
        <v>9</v>
      </c>
      <c r="I2243" s="11">
        <v>7</v>
      </c>
      <c r="J2243" s="12">
        <v>9.9999999999999995E-7</v>
      </c>
      <c r="K2243" s="2">
        <v>456.8</v>
      </c>
      <c r="L2243" s="11" t="s">
        <v>6071</v>
      </c>
      <c r="M2243" s="11">
        <f>($V$5/(Table414[[#This Row],[modified  Half Life]]*Table414[[#This Row],[Order of Magnatude]]))</f>
        <v>0</v>
      </c>
      <c r="N2243" s="11"/>
      <c r="O2243" s="11"/>
      <c r="P2243" s="11"/>
      <c r="Q2243" s="11"/>
      <c r="R2243" s="11"/>
    </row>
    <row r="2244" spans="1:18" x14ac:dyDescent="0.25">
      <c r="A2244" s="2">
        <v>75</v>
      </c>
      <c r="B2244" s="2">
        <v>106</v>
      </c>
      <c r="C2244" s="2">
        <v>181</v>
      </c>
      <c r="D2244" s="2" t="s">
        <v>3143</v>
      </c>
      <c r="E2244" s="2">
        <v>356.72</v>
      </c>
      <c r="F2244" s="2" t="s">
        <v>6070</v>
      </c>
      <c r="G2244" s="2"/>
      <c r="H2244" s="2">
        <v>11.5</v>
      </c>
      <c r="I2244" s="11">
        <v>9</v>
      </c>
      <c r="J2244" s="12">
        <v>9.9999999999999995E-7</v>
      </c>
      <c r="K2244" s="2">
        <v>224.25</v>
      </c>
      <c r="L2244" s="11" t="s">
        <v>6079</v>
      </c>
      <c r="M2244" s="11">
        <f>($V$5/(Table414[[#This Row],[modified  Half Life]]*Table414[[#This Row],[Order of Magnatude]]))</f>
        <v>0</v>
      </c>
      <c r="N2244" s="11"/>
      <c r="O2244" s="11"/>
      <c r="P2244" s="11"/>
      <c r="Q2244" s="11"/>
      <c r="R2244" s="11"/>
    </row>
    <row r="2245" spans="1:18" x14ac:dyDescent="0.25">
      <c r="A2245" s="2">
        <v>75</v>
      </c>
      <c r="B2245" s="2">
        <v>106</v>
      </c>
      <c r="C2245" s="2">
        <v>181</v>
      </c>
      <c r="D2245" s="2" t="s">
        <v>3143</v>
      </c>
      <c r="E2245" s="2">
        <v>3869.4</v>
      </c>
      <c r="F2245" s="2" t="s">
        <v>6081</v>
      </c>
      <c r="G2245" s="2"/>
      <c r="H2245" s="2">
        <v>1.2</v>
      </c>
      <c r="I2245" s="11">
        <v>2</v>
      </c>
      <c r="J2245" s="12">
        <v>9.9999999999999995E-7</v>
      </c>
      <c r="K2245" s="2">
        <v>356.6</v>
      </c>
      <c r="L2245" s="11" t="s">
        <v>6067</v>
      </c>
      <c r="M2245" s="11">
        <f>($V$5/(Table414[[#This Row],[modified  Half Life]]*Table414[[#This Row],[Order of Magnatude]]))</f>
        <v>0</v>
      </c>
      <c r="N2245" s="11"/>
      <c r="O2245" s="11"/>
      <c r="P2245" s="11"/>
      <c r="Q2245" s="11"/>
      <c r="R2245" s="11"/>
    </row>
    <row r="2246" spans="1:18" x14ac:dyDescent="0.25">
      <c r="A2246" s="2">
        <v>75</v>
      </c>
      <c r="B2246" s="2">
        <v>107</v>
      </c>
      <c r="C2246" s="2">
        <v>182</v>
      </c>
      <c r="D2246" s="2" t="s">
        <v>3143</v>
      </c>
      <c r="E2246" s="2" t="s">
        <v>4280</v>
      </c>
      <c r="F2246" s="2"/>
      <c r="G2246" s="2"/>
      <c r="H2246" s="2">
        <v>0.78</v>
      </c>
      <c r="I2246" s="11">
        <v>9</v>
      </c>
      <c r="J2246" s="12">
        <v>9.9999999999999995E-7</v>
      </c>
      <c r="K2246" s="2">
        <v>461.3</v>
      </c>
      <c r="L2246" s="11" t="s">
        <v>6067</v>
      </c>
      <c r="M2246" s="11">
        <f>($V$5/(Table414[[#This Row],[modified  Half Life]]*Table414[[#This Row],[Order of Magnatude]]))</f>
        <v>0</v>
      </c>
      <c r="N2246" s="11"/>
      <c r="O2246" s="11"/>
      <c r="P2246" s="11"/>
      <c r="Q2246" s="11"/>
      <c r="R2246" s="11"/>
    </row>
    <row r="2247" spans="1:18" x14ac:dyDescent="0.25">
      <c r="A2247" s="2">
        <v>75</v>
      </c>
      <c r="B2247" s="2">
        <v>114</v>
      </c>
      <c r="C2247" s="2">
        <v>189</v>
      </c>
      <c r="D2247" s="2" t="s">
        <v>3143</v>
      </c>
      <c r="E2247" s="2">
        <v>1770.9</v>
      </c>
      <c r="F2247" s="2" t="s">
        <v>6071</v>
      </c>
      <c r="G2247" s="2"/>
      <c r="H2247" s="2">
        <v>223</v>
      </c>
      <c r="I2247" s="11">
        <v>14</v>
      </c>
      <c r="J2247" s="12">
        <v>9.9999999999999995E-7</v>
      </c>
      <c r="K2247" s="2">
        <v>78</v>
      </c>
      <c r="L2247" s="11"/>
      <c r="M2247" s="11">
        <f>($V$5/(Table414[[#This Row],[modified  Half Life]]*Table414[[#This Row],[Order of Magnatude]]))</f>
        <v>0</v>
      </c>
      <c r="N2247" s="11"/>
      <c r="O2247" s="11"/>
      <c r="P2247" s="11"/>
      <c r="Q2247" s="11"/>
      <c r="R2247" s="11"/>
    </row>
    <row r="2248" spans="1:18" x14ac:dyDescent="0.25">
      <c r="A2248" s="2">
        <v>75</v>
      </c>
      <c r="B2248" s="2">
        <v>116</v>
      </c>
      <c r="C2248" s="2">
        <v>191</v>
      </c>
      <c r="D2248" s="2" t="s">
        <v>3143</v>
      </c>
      <c r="E2248" s="2">
        <v>1601.5</v>
      </c>
      <c r="F2248" s="2" t="s">
        <v>6066</v>
      </c>
      <c r="G2248" s="2"/>
      <c r="H2248" s="2">
        <v>50.6</v>
      </c>
      <c r="I2248" s="11">
        <v>35</v>
      </c>
      <c r="J2248" s="12">
        <v>9.9999999999999995E-7</v>
      </c>
      <c r="K2248" s="2">
        <v>93.8</v>
      </c>
      <c r="L2248" s="11"/>
      <c r="M2248" s="11">
        <f>($V$5/(Table414[[#This Row],[modified  Half Life]]*Table414[[#This Row],[Order of Magnatude]]))</f>
        <v>0</v>
      </c>
      <c r="N2248" s="11"/>
      <c r="O2248" s="11"/>
      <c r="P2248" s="11"/>
      <c r="Q2248" s="11"/>
      <c r="R2248" s="11"/>
    </row>
    <row r="2249" spans="1:18" x14ac:dyDescent="0.25">
      <c r="A2249" s="2">
        <v>75</v>
      </c>
      <c r="B2249" s="2">
        <v>116</v>
      </c>
      <c r="C2249" s="2">
        <v>191</v>
      </c>
      <c r="D2249" s="2" t="s">
        <v>3143</v>
      </c>
      <c r="E2249" s="2">
        <v>1601.5</v>
      </c>
      <c r="F2249" s="2" t="s">
        <v>6066</v>
      </c>
      <c r="G2249" s="2"/>
      <c r="H2249" s="2">
        <v>50.6</v>
      </c>
      <c r="I2249" s="11">
        <v>35</v>
      </c>
      <c r="J2249" s="12">
        <v>9.9999999999999995E-7</v>
      </c>
      <c r="K2249" s="2">
        <v>115.9</v>
      </c>
      <c r="L2249" s="11"/>
      <c r="M2249" s="11">
        <f>($V$5/(Table414[[#This Row],[modified  Half Life]]*Table414[[#This Row],[Order of Magnatude]]))</f>
        <v>0</v>
      </c>
      <c r="N2249" s="11"/>
      <c r="O2249" s="11"/>
      <c r="P2249" s="11"/>
      <c r="Q2249" s="11"/>
      <c r="R2249" s="11"/>
    </row>
    <row r="2250" spans="1:18" x14ac:dyDescent="0.25">
      <c r="A2250" s="2">
        <v>75</v>
      </c>
      <c r="B2250" s="2">
        <v>117</v>
      </c>
      <c r="C2250" s="2">
        <v>192</v>
      </c>
      <c r="D2250" s="2" t="s">
        <v>3143</v>
      </c>
      <c r="E2250" s="2">
        <v>267</v>
      </c>
      <c r="F2250" s="2" t="s">
        <v>6069</v>
      </c>
      <c r="G2250" s="2"/>
      <c r="H2250" s="2">
        <v>85</v>
      </c>
      <c r="I2250" s="11">
        <v>10</v>
      </c>
      <c r="J2250" s="12">
        <v>9.9999999999999995E-7</v>
      </c>
      <c r="K2250" s="2">
        <v>159.30000000000001</v>
      </c>
      <c r="L2250" s="11" t="s">
        <v>6072</v>
      </c>
      <c r="M2250" s="11">
        <f>($V$5/(Table414[[#This Row],[modified  Half Life]]*Table414[[#This Row],[Order of Magnatude]]))</f>
        <v>0</v>
      </c>
      <c r="N2250" s="11"/>
      <c r="O2250" s="11"/>
      <c r="P2250" s="11"/>
      <c r="Q2250" s="11"/>
      <c r="R2250" s="11"/>
    </row>
    <row r="2251" spans="1:18" x14ac:dyDescent="0.25">
      <c r="A2251" s="2">
        <v>75</v>
      </c>
      <c r="B2251" s="2">
        <v>118</v>
      </c>
      <c r="C2251" s="2">
        <v>193</v>
      </c>
      <c r="D2251" s="2" t="s">
        <v>3143</v>
      </c>
      <c r="E2251" s="2" t="s">
        <v>6189</v>
      </c>
      <c r="F2251" s="2" t="s">
        <v>6065</v>
      </c>
      <c r="G2251" s="2"/>
      <c r="H2251" s="2">
        <v>69</v>
      </c>
      <c r="I2251" s="11">
        <v>8</v>
      </c>
      <c r="J2251" s="12">
        <v>9.9999999999999995E-7</v>
      </c>
      <c r="K2251" s="2">
        <v>146.1</v>
      </c>
      <c r="L2251" s="11" t="s">
        <v>6065</v>
      </c>
      <c r="M2251" s="11">
        <f>($V$5/(Table414[[#This Row],[modified  Half Life]]*Table414[[#This Row],[Order of Magnatude]]))</f>
        <v>0</v>
      </c>
      <c r="N2251" s="11"/>
      <c r="O2251" s="11"/>
      <c r="P2251" s="11"/>
      <c r="Q2251" s="11"/>
      <c r="R2251" s="11"/>
    </row>
    <row r="2252" spans="1:18" x14ac:dyDescent="0.25">
      <c r="A2252" s="2">
        <v>104</v>
      </c>
      <c r="B2252" s="2">
        <v>153</v>
      </c>
      <c r="C2252" s="2">
        <v>257</v>
      </c>
      <c r="D2252" s="2" t="s">
        <v>6056</v>
      </c>
      <c r="E2252" s="2">
        <v>1083.2</v>
      </c>
      <c r="F2252" s="2" t="s">
        <v>6076</v>
      </c>
      <c r="G2252" s="2"/>
      <c r="H2252" s="2">
        <v>106</v>
      </c>
      <c r="I2252" s="11">
        <v>6</v>
      </c>
      <c r="J2252" s="12">
        <v>9.9999999999999995E-7</v>
      </c>
      <c r="K2252" s="2">
        <v>295.60000000000002</v>
      </c>
      <c r="L2252" s="11" t="s">
        <v>6070</v>
      </c>
      <c r="M2252" s="11">
        <f>($V$5/(Table414[[#This Row],[modified  Half Life]]*Table414[[#This Row],[Order of Magnatude]]))</f>
        <v>0</v>
      </c>
      <c r="N2252" s="11"/>
      <c r="O2252" s="11"/>
      <c r="P2252" s="11"/>
      <c r="Q2252" s="11"/>
      <c r="R2252" s="11"/>
    </row>
    <row r="2253" spans="1:18" x14ac:dyDescent="0.25">
      <c r="A2253" s="2">
        <v>104</v>
      </c>
      <c r="B2253" s="2">
        <v>153</v>
      </c>
      <c r="C2253" s="2">
        <v>257</v>
      </c>
      <c r="D2253" s="2" t="s">
        <v>6056</v>
      </c>
      <c r="E2253" s="2">
        <v>1083.2</v>
      </c>
      <c r="F2253" s="2" t="s">
        <v>6076</v>
      </c>
      <c r="G2253" s="2"/>
      <c r="H2253" s="2">
        <v>106</v>
      </c>
      <c r="I2253" s="11">
        <v>6</v>
      </c>
      <c r="J2253" s="12">
        <v>9.9999999999999995E-7</v>
      </c>
      <c r="K2253" s="2">
        <v>446.8</v>
      </c>
      <c r="L2253" s="11" t="s">
        <v>6070</v>
      </c>
      <c r="M2253" s="11">
        <f>($V$5/(Table414[[#This Row],[modified  Half Life]]*Table414[[#This Row],[Order of Magnatude]]))</f>
        <v>0</v>
      </c>
      <c r="N2253" s="11"/>
      <c r="O2253" s="11"/>
      <c r="P2253" s="11"/>
      <c r="Q2253" s="11"/>
      <c r="R2253" s="11"/>
    </row>
    <row r="2254" spans="1:18" x14ac:dyDescent="0.25">
      <c r="A2254" s="2">
        <v>104</v>
      </c>
      <c r="B2254" s="2">
        <v>153</v>
      </c>
      <c r="C2254" s="2">
        <v>257</v>
      </c>
      <c r="D2254" s="2" t="s">
        <v>6056</v>
      </c>
      <c r="E2254" s="2">
        <v>1083.2</v>
      </c>
      <c r="F2254" s="2" t="s">
        <v>6076</v>
      </c>
      <c r="G2254" s="2"/>
      <c r="H2254" s="2">
        <v>106</v>
      </c>
      <c r="I2254" s="11">
        <v>6</v>
      </c>
      <c r="J2254" s="12">
        <v>9.9999999999999995E-7</v>
      </c>
      <c r="K2254" s="2">
        <v>586.1</v>
      </c>
      <c r="L2254" s="11" t="s">
        <v>6075</v>
      </c>
      <c r="M2254" s="11">
        <f>($V$5/(Table414[[#This Row],[modified  Half Life]]*Table414[[#This Row],[Order of Magnatude]]))</f>
        <v>0</v>
      </c>
      <c r="N2254" s="11"/>
      <c r="O2254" s="11"/>
      <c r="P2254" s="11"/>
      <c r="Q2254" s="11"/>
      <c r="R2254" s="11"/>
    </row>
    <row r="2255" spans="1:18" x14ac:dyDescent="0.25">
      <c r="A2255" s="2">
        <v>45</v>
      </c>
      <c r="B2255" s="2">
        <v>47</v>
      </c>
      <c r="C2255" s="2">
        <v>92</v>
      </c>
      <c r="D2255" s="2" t="s">
        <v>729</v>
      </c>
      <c r="E2255" s="2">
        <v>55.3</v>
      </c>
      <c r="F2255" s="2" t="s">
        <v>6065</v>
      </c>
      <c r="G2255" s="2"/>
      <c r="H2255" s="2">
        <v>0.23200000000000001</v>
      </c>
      <c r="I2255" s="10">
        <v>15</v>
      </c>
      <c r="J2255" s="13">
        <v>9.9999999999999995E-7</v>
      </c>
      <c r="K2255" s="2">
        <v>55.3</v>
      </c>
      <c r="L2255" s="10">
        <v>3</v>
      </c>
      <c r="M2255" s="10">
        <f>($V$5/(Table414[[#This Row],[modified  Half Life]]*Table414[[#This Row],[Order of Magnatude]]))</f>
        <v>0</v>
      </c>
      <c r="N2255" s="10"/>
      <c r="O2255" s="10"/>
      <c r="P2255" s="10"/>
      <c r="Q2255" s="10"/>
      <c r="R2255" s="10"/>
    </row>
    <row r="2256" spans="1:18" x14ac:dyDescent="0.25">
      <c r="A2256" s="19">
        <v>45</v>
      </c>
      <c r="B2256" s="19">
        <v>49</v>
      </c>
      <c r="C2256" s="19">
        <v>94</v>
      </c>
      <c r="D2256" s="19" t="s">
        <v>729</v>
      </c>
      <c r="E2256" s="2">
        <v>54.6</v>
      </c>
      <c r="F2256" s="2" t="s">
        <v>6084</v>
      </c>
      <c r="G2256" s="19"/>
      <c r="H2256" s="19">
        <v>0.48</v>
      </c>
      <c r="I2256" s="11">
        <v>3</v>
      </c>
      <c r="J2256" s="12">
        <v>9.9999999999999995E-7</v>
      </c>
      <c r="K2256" s="19">
        <v>54.6</v>
      </c>
      <c r="L2256" s="11">
        <v>2</v>
      </c>
      <c r="M2256" s="11">
        <f>($V$5/(Table414[[#This Row],[modified  Half Life]]*Table414[[#This Row],[Order of Magnatude]]))</f>
        <v>0</v>
      </c>
      <c r="N2256" s="11"/>
      <c r="O2256" s="11"/>
      <c r="P2256" s="11"/>
      <c r="Q2256" s="11"/>
      <c r="R2256" s="11"/>
    </row>
    <row r="2257" spans="1:18" x14ac:dyDescent="0.25">
      <c r="A2257" s="2">
        <v>45</v>
      </c>
      <c r="B2257" s="2">
        <v>64</v>
      </c>
      <c r="C2257" s="2">
        <v>109</v>
      </c>
      <c r="D2257" s="2" t="s">
        <v>729</v>
      </c>
      <c r="E2257" s="2">
        <v>373.99</v>
      </c>
      <c r="F2257" s="2" t="s">
        <v>6065</v>
      </c>
      <c r="G2257" s="2"/>
      <c r="H2257" s="2">
        <v>1.66</v>
      </c>
      <c r="I2257" s="10">
        <v>4</v>
      </c>
      <c r="J2257" s="13">
        <v>9.9999999999999995E-7</v>
      </c>
      <c r="K2257" s="2">
        <v>225.98</v>
      </c>
      <c r="L2257" s="10">
        <v>3</v>
      </c>
      <c r="M2257" s="10">
        <f>($V$5/(Table414[[#This Row],[modified  Half Life]]*Table414[[#This Row],[Order of Magnatude]]))</f>
        <v>0</v>
      </c>
      <c r="N2257" s="10"/>
      <c r="O2257" s="10"/>
      <c r="P2257" s="10"/>
      <c r="Q2257" s="10"/>
      <c r="R2257" s="10"/>
    </row>
    <row r="2258" spans="1:18" x14ac:dyDescent="0.25">
      <c r="A2258" s="2">
        <v>45</v>
      </c>
      <c r="B2258" s="2">
        <v>75</v>
      </c>
      <c r="C2258" s="2">
        <v>120</v>
      </c>
      <c r="D2258" s="2" t="s">
        <v>729</v>
      </c>
      <c r="E2258" s="2">
        <v>157.19999999999999</v>
      </c>
      <c r="F2258" t="s">
        <v>6070</v>
      </c>
      <c r="G2258" s="2"/>
      <c r="H2258" s="2">
        <v>0.29399999999999998</v>
      </c>
      <c r="I2258" s="10">
        <f>16-15</f>
        <v>1</v>
      </c>
      <c r="J2258" s="13">
        <v>9.9999999999999995E-7</v>
      </c>
      <c r="K2258" s="2">
        <v>59.1</v>
      </c>
      <c r="L2258" s="10" t="s">
        <v>3183</v>
      </c>
      <c r="M2258" s="10">
        <f>($V$5/(Table414[[#This Row],[modified  Half Life]]*Table414[[#This Row],[Order of Magnatude]]))</f>
        <v>0</v>
      </c>
      <c r="N2258" s="10"/>
      <c r="O2258" s="10"/>
      <c r="P2258" s="10"/>
      <c r="Q2258" s="10"/>
      <c r="R2258" s="10"/>
    </row>
    <row r="2259" spans="1:18" x14ac:dyDescent="0.25">
      <c r="A2259" s="19">
        <v>45</v>
      </c>
      <c r="B2259" s="19">
        <v>77</v>
      </c>
      <c r="C2259" s="19">
        <v>122</v>
      </c>
      <c r="D2259" s="19" t="s">
        <v>729</v>
      </c>
      <c r="E2259" s="2">
        <v>271</v>
      </c>
      <c r="F2259" s="2" t="s">
        <v>6070</v>
      </c>
      <c r="G2259" s="19"/>
      <c r="H2259" s="19">
        <v>0.82</v>
      </c>
      <c r="I2259" s="11">
        <f>13-11</f>
        <v>2</v>
      </c>
      <c r="J2259" s="12">
        <v>9.9999999999999995E-7</v>
      </c>
      <c r="K2259" s="19">
        <v>63.9</v>
      </c>
      <c r="L2259" s="11" t="s">
        <v>3183</v>
      </c>
      <c r="M2259" s="11">
        <f>($V$5/(Table414[[#This Row],[modified  Half Life]]*Table414[[#This Row],[Order of Magnatude]]))</f>
        <v>0</v>
      </c>
      <c r="N2259" s="11"/>
      <c r="O2259" s="11"/>
      <c r="P2259" s="11"/>
      <c r="Q2259" s="11"/>
      <c r="R2259" s="11"/>
    </row>
    <row r="2260" spans="1:18" x14ac:dyDescent="0.25">
      <c r="A2260" s="2">
        <v>86</v>
      </c>
      <c r="B2260" s="2">
        <v>121</v>
      </c>
      <c r="C2260" s="2">
        <v>207</v>
      </c>
      <c r="D2260" s="2" t="s">
        <v>5253</v>
      </c>
      <c r="E2260" s="2">
        <v>899.1</v>
      </c>
      <c r="F2260" s="2" t="s">
        <v>6069</v>
      </c>
      <c r="G2260" s="2"/>
      <c r="H2260" s="2">
        <v>184.5</v>
      </c>
      <c r="I2260" s="11">
        <v>9</v>
      </c>
      <c r="J2260" s="12">
        <v>9.9999999999999995E-7</v>
      </c>
      <c r="K2260" s="2">
        <v>234</v>
      </c>
      <c r="L2260" s="11" t="s">
        <v>6067</v>
      </c>
      <c r="M2260" s="11">
        <f>($V$5/(Table414[[#This Row],[modified  Half Life]]*Table414[[#This Row],[Order of Magnatude]]))</f>
        <v>0</v>
      </c>
      <c r="N2260" s="11"/>
      <c r="O2260" s="11"/>
      <c r="P2260" s="11"/>
      <c r="Q2260" s="11"/>
      <c r="R2260" s="11"/>
    </row>
    <row r="2261" spans="1:18" x14ac:dyDescent="0.25">
      <c r="A2261" s="2">
        <v>86</v>
      </c>
      <c r="B2261" s="2">
        <v>123</v>
      </c>
      <c r="C2261" s="2">
        <v>209</v>
      </c>
      <c r="D2261" s="2" t="s">
        <v>5253</v>
      </c>
      <c r="E2261" s="2">
        <v>1174.01</v>
      </c>
      <c r="F2261" s="2" t="s">
        <v>6075</v>
      </c>
      <c r="G2261" s="2"/>
      <c r="H2261" s="2">
        <v>13.4</v>
      </c>
      <c r="I2261" s="11">
        <v>13</v>
      </c>
      <c r="J2261" s="12">
        <v>9.9999999999999995E-7</v>
      </c>
      <c r="K2261" s="2">
        <v>376.2</v>
      </c>
      <c r="L2261" s="11" t="s">
        <v>6067</v>
      </c>
      <c r="M2261" s="11">
        <f>($V$5/(Table414[[#This Row],[modified  Half Life]]*Table414[[#This Row],[Order of Magnatude]]))</f>
        <v>0</v>
      </c>
      <c r="N2261" s="11"/>
      <c r="O2261" s="11"/>
      <c r="P2261" s="11"/>
      <c r="Q2261" s="11"/>
      <c r="R2261" s="11"/>
    </row>
    <row r="2262" spans="1:18" x14ac:dyDescent="0.25">
      <c r="A2262" s="2">
        <v>86</v>
      </c>
      <c r="B2262" s="2">
        <v>123</v>
      </c>
      <c r="C2262" s="2">
        <v>209</v>
      </c>
      <c r="D2262" s="2" t="s">
        <v>5253</v>
      </c>
      <c r="E2262" s="2">
        <v>3636.81</v>
      </c>
      <c r="F2262" s="2" t="s">
        <v>6089</v>
      </c>
      <c r="G2262" s="2"/>
      <c r="H2262" s="2">
        <v>3</v>
      </c>
      <c r="I2262" s="11">
        <v>3</v>
      </c>
      <c r="J2262" s="12">
        <v>9.9999999999999995E-7</v>
      </c>
      <c r="K2262" s="2">
        <v>479.3</v>
      </c>
      <c r="L2262" s="11" t="s">
        <v>6067</v>
      </c>
      <c r="M2262" s="11">
        <f>($V$5/(Table414[[#This Row],[modified  Half Life]]*Table414[[#This Row],[Order of Magnatude]]))</f>
        <v>0</v>
      </c>
      <c r="N2262" s="11"/>
      <c r="O2262" s="11"/>
      <c r="P2262" s="11"/>
      <c r="Q2262" s="11"/>
      <c r="R2262" s="11"/>
    </row>
    <row r="2263" spans="1:18" x14ac:dyDescent="0.25">
      <c r="A2263" s="2">
        <v>86</v>
      </c>
      <c r="B2263" s="2">
        <v>124</v>
      </c>
      <c r="C2263" s="2">
        <v>210</v>
      </c>
      <c r="D2263" s="2" t="s">
        <v>5253</v>
      </c>
      <c r="E2263" s="2" t="s">
        <v>5590</v>
      </c>
      <c r="F2263" s="2"/>
      <c r="G2263" s="2"/>
      <c r="H2263" s="2">
        <v>1.06</v>
      </c>
      <c r="I2263" s="11">
        <v>5</v>
      </c>
      <c r="J2263" s="12">
        <v>9.9999999999999995E-7</v>
      </c>
      <c r="K2263" s="2">
        <v>564.29999999999995</v>
      </c>
      <c r="L2263" s="11" t="s">
        <v>6067</v>
      </c>
      <c r="M2263" s="11">
        <f>($V$5/(Table414[[#This Row],[modified  Half Life]]*Table414[[#This Row],[Order of Magnatude]]))</f>
        <v>0</v>
      </c>
      <c r="N2263" s="11"/>
      <c r="O2263" s="11"/>
      <c r="P2263" s="11"/>
      <c r="Q2263" s="11"/>
      <c r="R2263" s="11"/>
    </row>
    <row r="2264" spans="1:18" x14ac:dyDescent="0.25">
      <c r="A2264" s="2">
        <v>86</v>
      </c>
      <c r="B2264" s="2">
        <v>124</v>
      </c>
      <c r="C2264" s="2">
        <v>210</v>
      </c>
      <c r="D2264" s="2" t="s">
        <v>5253</v>
      </c>
      <c r="E2264" s="2" t="s">
        <v>5598</v>
      </c>
      <c r="F2264" s="2"/>
      <c r="G2264" s="2"/>
      <c r="H2264" s="2">
        <v>1.04</v>
      </c>
      <c r="I2264" s="11">
        <v>7</v>
      </c>
      <c r="J2264" s="12">
        <v>9.9999999999999995E-7</v>
      </c>
      <c r="K2264" s="2">
        <v>433</v>
      </c>
      <c r="L2264" s="11" t="s">
        <v>6067</v>
      </c>
      <c r="M2264" s="11">
        <f>($V$5/(Table414[[#This Row],[modified  Half Life]]*Table414[[#This Row],[Order of Magnatude]]))</f>
        <v>0</v>
      </c>
      <c r="N2264" s="11"/>
      <c r="O2264" s="11"/>
      <c r="P2264" s="11"/>
      <c r="Q2264" s="11"/>
      <c r="R2264" s="11"/>
    </row>
    <row r="2265" spans="1:18" x14ac:dyDescent="0.25">
      <c r="A2265" s="2">
        <v>86</v>
      </c>
      <c r="B2265" s="2">
        <v>124</v>
      </c>
      <c r="C2265" s="2">
        <v>210</v>
      </c>
      <c r="D2265" s="2" t="s">
        <v>5253</v>
      </c>
      <c r="E2265" s="2" t="s">
        <v>5598</v>
      </c>
      <c r="F2265" s="2"/>
      <c r="G2265" s="2"/>
      <c r="H2265" s="2">
        <v>1.04</v>
      </c>
      <c r="I2265" s="11">
        <v>7</v>
      </c>
      <c r="J2265" s="12">
        <v>9.9999999999999995E-7</v>
      </c>
      <c r="K2265" s="2">
        <v>602.70000000000005</v>
      </c>
      <c r="L2265" s="11" t="s">
        <v>6067</v>
      </c>
      <c r="M2265" s="11">
        <f>($V$5/(Table414[[#This Row],[modified  Half Life]]*Table414[[#This Row],[Order of Magnatude]]))</f>
        <v>0</v>
      </c>
      <c r="N2265" s="11"/>
      <c r="O2265" s="11"/>
      <c r="P2265" s="11"/>
      <c r="Q2265" s="11"/>
      <c r="R2265" s="11"/>
    </row>
    <row r="2266" spans="1:18" x14ac:dyDescent="0.25">
      <c r="A2266" s="2">
        <v>86</v>
      </c>
      <c r="B2266" s="2">
        <v>126</v>
      </c>
      <c r="C2266" s="2">
        <v>212</v>
      </c>
      <c r="D2266" s="2" t="s">
        <v>5253</v>
      </c>
      <c r="E2266" s="2">
        <v>12211.3</v>
      </c>
      <c r="F2266" s="2" t="s">
        <v>6066</v>
      </c>
      <c r="G2266" s="2"/>
      <c r="H2266" s="2">
        <v>0.91</v>
      </c>
      <c r="I2266" s="11">
        <v>3</v>
      </c>
      <c r="J2266" s="12">
        <v>9.9999999999999995E-7</v>
      </c>
      <c r="K2266" s="2">
        <v>54.2</v>
      </c>
      <c r="L2266" s="11" t="s">
        <v>6065</v>
      </c>
      <c r="M2266" s="11">
        <f>($V$5/(Table414[[#This Row],[modified  Half Life]]*Table414[[#This Row],[Order of Magnatude]]))</f>
        <v>0</v>
      </c>
      <c r="N2266" s="11"/>
      <c r="O2266" s="11"/>
      <c r="P2266" s="11"/>
      <c r="Q2266" s="11"/>
      <c r="R2266" s="11"/>
    </row>
    <row r="2267" spans="1:18" x14ac:dyDescent="0.25">
      <c r="A2267" s="2">
        <v>86</v>
      </c>
      <c r="B2267" s="2">
        <v>127</v>
      </c>
      <c r="C2267" s="2">
        <v>213</v>
      </c>
      <c r="D2267" s="2" t="s">
        <v>5253</v>
      </c>
      <c r="E2267" s="2" t="s">
        <v>5767</v>
      </c>
      <c r="F2267" s="2"/>
      <c r="G2267" s="2"/>
      <c r="H2267" s="2">
        <v>1.36</v>
      </c>
      <c r="I2267" s="11">
        <v>7</v>
      </c>
      <c r="J2267" s="12">
        <v>9.9999999999999995E-7</v>
      </c>
      <c r="K2267" s="2">
        <v>-65.099999999999994</v>
      </c>
      <c r="L2267" s="11"/>
      <c r="M2267" s="11">
        <f>($V$5/(Table414[[#This Row],[modified  Half Life]]*Table414[[#This Row],[Order of Magnatude]]))</f>
        <v>0</v>
      </c>
      <c r="N2267" s="11"/>
      <c r="O2267" s="11"/>
      <c r="P2267" s="11"/>
      <c r="Q2267" s="11"/>
      <c r="R2267" s="11"/>
    </row>
    <row r="2268" spans="1:18" x14ac:dyDescent="0.25">
      <c r="A2268" s="2">
        <v>86</v>
      </c>
      <c r="B2268" s="2">
        <v>127</v>
      </c>
      <c r="C2268" s="2">
        <v>213</v>
      </c>
      <c r="D2268" s="2" t="s">
        <v>5253</v>
      </c>
      <c r="E2268" s="2" t="s">
        <v>5769</v>
      </c>
      <c r="F2268" s="2"/>
      <c r="G2268" s="2"/>
      <c r="H2268" s="2">
        <v>1.36</v>
      </c>
      <c r="I2268" s="11">
        <v>7</v>
      </c>
      <c r="J2268" s="12">
        <v>9.9999999999999995E-7</v>
      </c>
      <c r="K2268" s="2">
        <v>330.1</v>
      </c>
      <c r="L2268" s="11"/>
      <c r="M2268" s="11">
        <f>($V$5/(Table414[[#This Row],[modified  Half Life]]*Table414[[#This Row],[Order of Magnatude]]))</f>
        <v>0</v>
      </c>
      <c r="N2268" s="11"/>
      <c r="O2268" s="11"/>
      <c r="P2268" s="11"/>
      <c r="Q2268" s="11"/>
      <c r="R2268" s="11"/>
    </row>
    <row r="2269" spans="1:18" x14ac:dyDescent="0.25">
      <c r="A2269" s="2">
        <v>86</v>
      </c>
      <c r="B2269" s="2">
        <v>127</v>
      </c>
      <c r="C2269" s="2">
        <v>213</v>
      </c>
      <c r="D2269" s="2" t="s">
        <v>5253</v>
      </c>
      <c r="E2269" s="2" t="s">
        <v>5769</v>
      </c>
      <c r="F2269" s="2"/>
      <c r="G2269" s="2"/>
      <c r="H2269" s="2">
        <v>1.36</v>
      </c>
      <c r="I2269" s="11">
        <v>7</v>
      </c>
      <c r="J2269" s="12">
        <v>9.9999999999999995E-7</v>
      </c>
      <c r="K2269" s="2">
        <v>522.70000000000005</v>
      </c>
      <c r="L2269" s="11"/>
      <c r="M2269" s="11">
        <f>($V$5/(Table414[[#This Row],[modified  Half Life]]*Table414[[#This Row],[Order of Magnatude]]))</f>
        <v>0</v>
      </c>
      <c r="N2269" s="11"/>
      <c r="O2269" s="11"/>
      <c r="P2269" s="11"/>
      <c r="Q2269" s="11"/>
      <c r="R2269" s="11"/>
    </row>
    <row r="2270" spans="1:18" x14ac:dyDescent="0.25">
      <c r="A2270" s="2">
        <v>44</v>
      </c>
      <c r="B2270" s="2">
        <v>51</v>
      </c>
      <c r="C2270" s="2">
        <v>93</v>
      </c>
      <c r="D2270" s="2" t="s">
        <v>721</v>
      </c>
      <c r="E2270" s="2">
        <v>2082.5</v>
      </c>
      <c r="F2270" s="2" t="s">
        <v>6077</v>
      </c>
      <c r="G2270" s="2"/>
      <c r="H2270" s="2">
        <v>2.5</v>
      </c>
      <c r="I2270" s="10">
        <v>5</v>
      </c>
      <c r="J2270" s="13">
        <v>9.9999999999999995E-7</v>
      </c>
      <c r="K2270" s="2">
        <v>146.30000000000001</v>
      </c>
      <c r="L2270" s="10">
        <v>10</v>
      </c>
      <c r="M2270" s="10">
        <f>($V$5/(Table414[[#This Row],[modified  Half Life]]*Table414[[#This Row],[Order of Magnatude]]))</f>
        <v>0</v>
      </c>
      <c r="N2270" s="10"/>
      <c r="O2270" s="10"/>
      <c r="P2270" s="10"/>
      <c r="Q2270" s="10"/>
      <c r="R2270" s="10"/>
    </row>
    <row r="2271" spans="1:18" x14ac:dyDescent="0.25">
      <c r="A2271" s="2">
        <v>44</v>
      </c>
      <c r="B2271" s="2">
        <v>50</v>
      </c>
      <c r="C2271" s="2">
        <v>94</v>
      </c>
      <c r="D2271" s="2" t="s">
        <v>721</v>
      </c>
      <c r="E2271" s="2">
        <v>2498</v>
      </c>
      <c r="F2271" s="2" t="s">
        <v>6065</v>
      </c>
      <c r="G2271" s="2"/>
      <c r="H2271" s="2">
        <v>68</v>
      </c>
      <c r="I2271" s="10">
        <v>4</v>
      </c>
      <c r="J2271" s="13">
        <v>9.9999999999999995E-7</v>
      </c>
      <c r="K2271" s="2">
        <v>146.1</v>
      </c>
      <c r="L2271" s="10">
        <v>2</v>
      </c>
      <c r="M2271" s="10">
        <f>($V$5/(Table414[[#This Row],[modified  Half Life]]*Table414[[#This Row],[Order of Magnatude]]))</f>
        <v>0</v>
      </c>
      <c r="N2271" s="10"/>
      <c r="O2271" s="10"/>
      <c r="P2271" s="10"/>
      <c r="Q2271" s="10"/>
      <c r="R2271" s="10"/>
    </row>
    <row r="2272" spans="1:18" x14ac:dyDescent="0.25">
      <c r="A2272" s="19">
        <v>44</v>
      </c>
      <c r="B2272" s="19">
        <v>50</v>
      </c>
      <c r="C2272" s="19">
        <v>94</v>
      </c>
      <c r="D2272" s="19" t="s">
        <v>721</v>
      </c>
      <c r="E2272" s="2">
        <v>2644.1</v>
      </c>
      <c r="F2272" s="2" t="s">
        <v>6066</v>
      </c>
      <c r="G2272" s="19"/>
      <c r="H2272" s="19">
        <v>102</v>
      </c>
      <c r="I2272" s="11">
        <v>17</v>
      </c>
      <c r="J2272" s="12">
        <v>9.9999999999999995E-7</v>
      </c>
      <c r="K2272" s="19">
        <v>146.1</v>
      </c>
      <c r="L2272" s="11">
        <v>2</v>
      </c>
      <c r="M2272" s="11">
        <f>($V$5/(Table414[[#This Row],[modified  Half Life]]*Table414[[#This Row],[Order of Magnatude]]))</f>
        <v>0</v>
      </c>
      <c r="N2272" s="11"/>
      <c r="O2272" s="11"/>
      <c r="P2272" s="11"/>
      <c r="Q2272" s="11"/>
      <c r="R2272" s="11"/>
    </row>
    <row r="2273" spans="1:18" x14ac:dyDescent="0.25">
      <c r="A2273" s="19">
        <v>44</v>
      </c>
      <c r="B2273" s="19">
        <v>57</v>
      </c>
      <c r="C2273" s="19">
        <v>101</v>
      </c>
      <c r="D2273" s="19" t="s">
        <v>721</v>
      </c>
      <c r="E2273" s="2">
        <v>527.55999999999995</v>
      </c>
      <c r="F2273" s="2" t="s">
        <v>6069</v>
      </c>
      <c r="G2273" s="19"/>
      <c r="H2273" s="19">
        <v>17.5</v>
      </c>
      <c r="I2273" s="11">
        <v>4</v>
      </c>
      <c r="J2273" s="12">
        <v>9.9999999999999995E-7</v>
      </c>
      <c r="K2273" s="19">
        <v>220.7</v>
      </c>
      <c r="L2273" s="11">
        <v>1</v>
      </c>
      <c r="M2273" s="11">
        <f>($V$5/(Table414[[#This Row],[modified  Half Life]]*Table414[[#This Row],[Order of Magnatude]]))</f>
        <v>0</v>
      </c>
      <c r="N2273" s="11"/>
      <c r="O2273" s="11"/>
      <c r="P2273" s="11"/>
      <c r="Q2273" s="11"/>
      <c r="R2273" s="11"/>
    </row>
    <row r="2274" spans="1:18" x14ac:dyDescent="0.25">
      <c r="A2274" s="19">
        <v>44</v>
      </c>
      <c r="B2274" s="19">
        <v>65</v>
      </c>
      <c r="C2274" s="19">
        <v>109</v>
      </c>
      <c r="D2274" s="19" t="s">
        <v>721</v>
      </c>
      <c r="E2274" s="2">
        <v>96.14</v>
      </c>
      <c r="F2274" s="2" t="s">
        <v>6074</v>
      </c>
      <c r="G2274" s="19"/>
      <c r="H2274" s="19">
        <v>0.68</v>
      </c>
      <c r="I2274" s="11">
        <v>3</v>
      </c>
      <c r="J2274" s="12">
        <v>9.9999999999999995E-7</v>
      </c>
      <c r="K2274" s="19">
        <v>96.2</v>
      </c>
      <c r="L2274" s="11">
        <v>2</v>
      </c>
      <c r="M2274" s="11">
        <f>($V$5/(Table414[[#This Row],[modified  Half Life]]*Table414[[#This Row],[Order of Magnatude]]))</f>
        <v>0</v>
      </c>
      <c r="N2274" s="11"/>
      <c r="O2274" s="11"/>
      <c r="P2274" s="11"/>
      <c r="Q2274" s="11"/>
      <c r="R2274" s="11"/>
    </row>
    <row r="2275" spans="1:18" x14ac:dyDescent="0.25">
      <c r="A2275" s="2">
        <v>44</v>
      </c>
      <c r="B2275" s="2">
        <v>73</v>
      </c>
      <c r="C2275" s="2">
        <v>117</v>
      </c>
      <c r="D2275" s="2" t="s">
        <v>721</v>
      </c>
      <c r="E2275" s="2">
        <v>185</v>
      </c>
      <c r="F2275" s="2" t="s">
        <v>6066</v>
      </c>
      <c r="G2275" s="2"/>
      <c r="H2275" s="2">
        <v>2.4870000000000001</v>
      </c>
      <c r="I2275" s="10">
        <f>58-55</f>
        <v>3</v>
      </c>
      <c r="J2275" s="13">
        <v>9.9999999999999995E-7</v>
      </c>
      <c r="K2275" s="2">
        <v>127.4</v>
      </c>
      <c r="L2275" s="10">
        <v>5</v>
      </c>
      <c r="M2275" s="10">
        <f>($V$5/(Table414[[#This Row],[modified  Half Life]]*Table414[[#This Row],[Order of Magnatude]]))</f>
        <v>0</v>
      </c>
      <c r="N2275" s="10"/>
      <c r="O2275" s="10"/>
      <c r="P2275" s="10"/>
      <c r="Q2275" s="10"/>
      <c r="R2275" s="10"/>
    </row>
    <row r="2276" spans="1:18" x14ac:dyDescent="0.25">
      <c r="A2276" s="2">
        <v>44</v>
      </c>
      <c r="B2276" s="2">
        <v>73</v>
      </c>
      <c r="C2276" s="2">
        <v>117</v>
      </c>
      <c r="D2276" s="2" t="s">
        <v>721</v>
      </c>
      <c r="E2276" s="2">
        <v>185</v>
      </c>
      <c r="F2276" s="2" t="s">
        <v>6066</v>
      </c>
      <c r="G2276" s="2"/>
      <c r="H2276" s="2">
        <v>2.4870000000000001</v>
      </c>
      <c r="I2276" s="10">
        <f>58-55</f>
        <v>3</v>
      </c>
      <c r="J2276" s="13">
        <v>9.9999999999999995E-7</v>
      </c>
      <c r="K2276" s="2">
        <v>184.6</v>
      </c>
      <c r="L2276" s="10">
        <v>5</v>
      </c>
      <c r="M2276" s="10">
        <f>($V$5/(Table414[[#This Row],[modified  Half Life]]*Table414[[#This Row],[Order of Magnatude]]))</f>
        <v>0</v>
      </c>
      <c r="N2276" s="10"/>
      <c r="O2276" s="10"/>
      <c r="P2276" s="10"/>
      <c r="Q2276" s="10"/>
      <c r="R2276" s="10"/>
    </row>
    <row r="2277" spans="1:18" x14ac:dyDescent="0.25">
      <c r="A2277" s="19">
        <v>44</v>
      </c>
      <c r="B2277" s="19">
        <v>73</v>
      </c>
      <c r="C2277" s="19">
        <v>117</v>
      </c>
      <c r="D2277" s="19" t="s">
        <v>721</v>
      </c>
      <c r="E2277" s="2">
        <v>185</v>
      </c>
      <c r="F2277" s="2" t="s">
        <v>6066</v>
      </c>
      <c r="G2277" s="19"/>
      <c r="H2277" s="19">
        <v>2.4870000000000001</v>
      </c>
      <c r="I2277" s="11">
        <f>58-55</f>
        <v>3</v>
      </c>
      <c r="J2277" s="12">
        <v>9.9999999999999995E-7</v>
      </c>
      <c r="K2277" s="19">
        <v>82.5</v>
      </c>
      <c r="L2277" s="11" t="s">
        <v>3183</v>
      </c>
      <c r="M2277" s="11">
        <f>($V$5/(Table414[[#This Row],[modified  Half Life]]*Table414[[#This Row],[Order of Magnatude]]))</f>
        <v>0</v>
      </c>
      <c r="N2277" s="11"/>
      <c r="O2277" s="11"/>
      <c r="P2277" s="11"/>
      <c r="Q2277" s="11"/>
      <c r="R2277" s="11"/>
    </row>
    <row r="2278" spans="1:18" x14ac:dyDescent="0.25">
      <c r="A2278" s="19">
        <v>44</v>
      </c>
      <c r="B2278" s="19">
        <v>75</v>
      </c>
      <c r="C2278" s="19">
        <v>119</v>
      </c>
      <c r="D2278" s="19" t="s">
        <v>721</v>
      </c>
      <c r="E2278" s="2">
        <v>227.1</v>
      </c>
      <c r="F2278" s="2" t="s">
        <v>6070</v>
      </c>
      <c r="G2278" s="19"/>
      <c r="H2278" s="19">
        <v>0.38300000000000001</v>
      </c>
      <c r="I2278" s="11">
        <f>22-21</f>
        <v>1</v>
      </c>
      <c r="J2278" s="12">
        <v>9.9999999999999995E-7</v>
      </c>
      <c r="K2278" s="19">
        <v>90.8</v>
      </c>
      <c r="L2278" s="11">
        <v>5</v>
      </c>
      <c r="M2278" s="11">
        <f>($V$5/(Table414[[#This Row],[modified  Half Life]]*Table414[[#This Row],[Order of Magnatude]]))</f>
        <v>0</v>
      </c>
      <c r="N2278" s="11"/>
      <c r="O2278" s="11"/>
      <c r="P2278" s="11"/>
      <c r="Q2278" s="11"/>
      <c r="R2278" s="11"/>
    </row>
    <row r="2279" spans="1:18" x14ac:dyDescent="0.25">
      <c r="A2279" s="2">
        <v>51</v>
      </c>
      <c r="B2279" s="2">
        <v>63</v>
      </c>
      <c r="C2279" s="2">
        <v>114</v>
      </c>
      <c r="D2279" s="2" t="s">
        <v>1108</v>
      </c>
      <c r="E2279" s="2">
        <v>45.86</v>
      </c>
      <c r="F2279" s="2" t="s">
        <v>6068</v>
      </c>
      <c r="G2279" s="2"/>
      <c r="H2279" s="2">
        <v>219</v>
      </c>
      <c r="I2279" s="10">
        <v>12</v>
      </c>
      <c r="J2279" s="13">
        <v>9.9999999999999995E-7</v>
      </c>
      <c r="K2279" s="2">
        <v>321.60000000000002</v>
      </c>
      <c r="L2279" s="10"/>
      <c r="M2279" s="10">
        <f>($V$5/(Table414[[#This Row],[modified  Half Life]]*Table414[[#This Row],[Order of Magnatude]]))</f>
        <v>0</v>
      </c>
      <c r="N2279" s="10"/>
      <c r="O2279" s="10"/>
      <c r="P2279" s="10"/>
      <c r="Q2279" s="10"/>
      <c r="R2279" s="10"/>
    </row>
    <row r="2280" spans="1:18" x14ac:dyDescent="0.25">
      <c r="A2280" s="19">
        <v>51</v>
      </c>
      <c r="B2280" s="19">
        <v>66</v>
      </c>
      <c r="C2280" s="19">
        <v>117</v>
      </c>
      <c r="D2280" s="19" t="s">
        <v>1108</v>
      </c>
      <c r="E2280" s="2">
        <v>3230.7</v>
      </c>
      <c r="F2280" s="2" t="s">
        <v>6068</v>
      </c>
      <c r="G2280" s="19"/>
      <c r="H2280" s="19">
        <v>355</v>
      </c>
      <c r="I2280" s="11">
        <v>17</v>
      </c>
      <c r="J2280" s="12">
        <v>9.9999999999999995E-7</v>
      </c>
      <c r="K2280" s="19">
        <v>58.1</v>
      </c>
      <c r="L2280" s="11">
        <v>1</v>
      </c>
      <c r="M2280" s="11">
        <f>($V$5/(Table414[[#This Row],[modified  Half Life]]*Table414[[#This Row],[Order of Magnatude]]))</f>
        <v>0</v>
      </c>
      <c r="N2280" s="11"/>
      <c r="O2280" s="11"/>
      <c r="P2280" s="11"/>
      <c r="Q2280" s="11"/>
      <c r="R2280" s="11"/>
    </row>
    <row r="2281" spans="1:18" x14ac:dyDescent="0.25">
      <c r="A2281" s="2">
        <v>51</v>
      </c>
      <c r="B2281" s="2">
        <v>67</v>
      </c>
      <c r="C2281" s="2">
        <v>118</v>
      </c>
      <c r="D2281" s="2" t="s">
        <v>1108</v>
      </c>
      <c r="E2281" s="2">
        <v>964.88</v>
      </c>
      <c r="F2281" s="2" t="s">
        <v>6066</v>
      </c>
      <c r="G2281" s="2"/>
      <c r="H2281" s="2">
        <v>20.6</v>
      </c>
      <c r="I2281" s="10">
        <v>6</v>
      </c>
      <c r="J2281" s="13">
        <v>9.9999999999999995E-7</v>
      </c>
      <c r="K2281" s="2">
        <v>50.82</v>
      </c>
      <c r="L2281" s="10">
        <v>5</v>
      </c>
      <c r="M2281" s="10">
        <f>($V$5/(Table414[[#This Row],[modified  Half Life]]*Table414[[#This Row],[Order of Magnatude]]))</f>
        <v>0</v>
      </c>
      <c r="N2281" s="10"/>
      <c r="O2281" s="10"/>
      <c r="P2281" s="10"/>
      <c r="Q2281" s="10"/>
      <c r="R2281" s="10"/>
    </row>
    <row r="2282" spans="1:18" x14ac:dyDescent="0.25">
      <c r="A2282" s="2">
        <v>51</v>
      </c>
      <c r="B2282" s="2">
        <v>71</v>
      </c>
      <c r="C2282" s="2">
        <v>122</v>
      </c>
      <c r="D2282" s="2" t="s">
        <v>1108</v>
      </c>
      <c r="E2282" s="2">
        <v>137.4726</v>
      </c>
      <c r="F2282" s="2" t="s">
        <v>6073</v>
      </c>
      <c r="G2282" s="2"/>
      <c r="H2282" s="2">
        <v>1.86</v>
      </c>
      <c r="I2282" s="10">
        <v>8</v>
      </c>
      <c r="J2282" s="13">
        <v>9.9999999999999995E-7</v>
      </c>
      <c r="K2282" s="2">
        <v>61.412700000000001</v>
      </c>
      <c r="L2282" s="10">
        <v>5</v>
      </c>
      <c r="M2282" s="10">
        <f>($V$5/(Table414[[#This Row],[modified  Half Life]]*Table414[[#This Row],[Order of Magnatude]]))</f>
        <v>0</v>
      </c>
      <c r="N2282" s="10"/>
      <c r="O2282" s="10"/>
      <c r="P2282" s="10"/>
      <c r="Q2282" s="10"/>
      <c r="R2282" s="10"/>
    </row>
    <row r="2283" spans="1:18" x14ac:dyDescent="0.25">
      <c r="A2283" s="19">
        <v>51</v>
      </c>
      <c r="B2283" s="19">
        <v>72</v>
      </c>
      <c r="C2283" s="19">
        <v>123</v>
      </c>
      <c r="D2283" s="19" t="s">
        <v>1108</v>
      </c>
      <c r="E2283" s="2">
        <v>2037.4</v>
      </c>
      <c r="F2283" s="2" t="s">
        <v>6065</v>
      </c>
      <c r="G2283" s="19"/>
      <c r="H2283" s="19">
        <v>65</v>
      </c>
      <c r="I2283" s="11">
        <v>1</v>
      </c>
      <c r="J2283" s="12">
        <v>9.9999999999999995E-7</v>
      </c>
      <c r="K2283" s="19">
        <v>375.7</v>
      </c>
      <c r="L2283" s="11"/>
      <c r="M2283" s="11">
        <f>($V$5/(Table414[[#This Row],[modified  Half Life]]*Table414[[#This Row],[Order of Magnatude]]))</f>
        <v>0</v>
      </c>
      <c r="N2283" s="11"/>
      <c r="O2283" s="11"/>
      <c r="P2283" s="11"/>
      <c r="Q2283" s="11"/>
      <c r="R2283" s="11"/>
    </row>
    <row r="2284" spans="1:18" x14ac:dyDescent="0.25">
      <c r="A2284" s="19">
        <v>51</v>
      </c>
      <c r="B2284" s="19">
        <v>72</v>
      </c>
      <c r="C2284" s="19">
        <v>123</v>
      </c>
      <c r="D2284" s="19" t="s">
        <v>1108</v>
      </c>
      <c r="E2284" s="2">
        <v>2237.9</v>
      </c>
      <c r="F2284" s="2" t="s">
        <v>6066</v>
      </c>
      <c r="G2284" s="19"/>
      <c r="H2284" s="19">
        <v>65</v>
      </c>
      <c r="I2284" s="11">
        <v>1</v>
      </c>
      <c r="J2284" s="12">
        <v>9.9999999999999995E-7</v>
      </c>
      <c r="K2284" s="19">
        <v>127.6</v>
      </c>
      <c r="L2284" s="11">
        <v>3</v>
      </c>
      <c r="M2284" s="11">
        <f>($V$5/(Table414[[#This Row],[modified  Half Life]]*Table414[[#This Row],[Order of Magnatude]]))</f>
        <v>0</v>
      </c>
      <c r="N2284" s="11"/>
      <c r="O2284" s="11"/>
      <c r="P2284" s="11"/>
      <c r="Q2284" s="11"/>
      <c r="R2284" s="11"/>
    </row>
    <row r="2285" spans="1:18" x14ac:dyDescent="0.25">
      <c r="A2285" s="19">
        <v>51</v>
      </c>
      <c r="B2285" s="19">
        <v>73</v>
      </c>
      <c r="C2285" s="19">
        <v>124</v>
      </c>
      <c r="D2285" s="19" t="s">
        <v>1108</v>
      </c>
      <c r="E2285" s="2">
        <v>125.229</v>
      </c>
      <c r="F2285" s="2"/>
      <c r="G2285" s="19"/>
      <c r="H2285" s="19">
        <v>3.2</v>
      </c>
      <c r="I2285" s="11">
        <v>3</v>
      </c>
      <c r="J2285" s="12">
        <v>9.9999999999999995E-7</v>
      </c>
      <c r="K2285" s="19">
        <v>29.94</v>
      </c>
      <c r="L2285" s="11">
        <v>1</v>
      </c>
      <c r="M2285" s="11">
        <f>($V$5/(Table414[[#This Row],[modified  Half Life]]*Table414[[#This Row],[Order of Magnatude]]))</f>
        <v>0</v>
      </c>
      <c r="N2285" s="11"/>
      <c r="O2285" s="11"/>
      <c r="P2285" s="11"/>
      <c r="Q2285" s="11"/>
      <c r="R2285" s="11"/>
    </row>
    <row r="2286" spans="1:18" x14ac:dyDescent="0.25">
      <c r="A2286" s="2">
        <v>51</v>
      </c>
      <c r="B2286" s="2">
        <v>73</v>
      </c>
      <c r="C2286" s="2">
        <v>124</v>
      </c>
      <c r="D2286" s="2" t="s">
        <v>1108</v>
      </c>
      <c r="E2286" s="2">
        <v>40.803800000000003</v>
      </c>
      <c r="F2286" s="2" t="s">
        <v>6070</v>
      </c>
      <c r="G2286" s="2"/>
      <c r="H2286" s="2">
        <v>3.2</v>
      </c>
      <c r="I2286" s="10">
        <v>3</v>
      </c>
      <c r="J2286" s="13">
        <v>9.9999999999999995E-7</v>
      </c>
      <c r="K2286" s="2">
        <v>40.804099999999998</v>
      </c>
      <c r="L2286" s="10">
        <v>10</v>
      </c>
      <c r="M2286" s="10">
        <f>($V$5/(Table414[[#This Row],[modified  Half Life]]*Table414[[#This Row],[Order of Magnatude]]))</f>
        <v>0</v>
      </c>
      <c r="N2286" s="10"/>
      <c r="O2286" s="10"/>
      <c r="P2286" s="10"/>
      <c r="Q2286" s="10"/>
      <c r="R2286" s="10"/>
    </row>
    <row r="2287" spans="1:18" x14ac:dyDescent="0.25">
      <c r="A2287" s="19">
        <v>51</v>
      </c>
      <c r="B2287" s="19">
        <v>74</v>
      </c>
      <c r="C2287" s="19">
        <v>125</v>
      </c>
      <c r="D2287" s="19" t="s">
        <v>1108</v>
      </c>
      <c r="E2287" s="2">
        <v>2112.1</v>
      </c>
      <c r="F2287" s="2" t="s">
        <v>6065</v>
      </c>
      <c r="G2287" s="19"/>
      <c r="H2287" s="19">
        <v>28.4</v>
      </c>
      <c r="I2287" s="11">
        <v>6</v>
      </c>
      <c r="J2287" s="12">
        <v>9.9999999999999995E-7</v>
      </c>
      <c r="K2287" s="19">
        <v>140.9</v>
      </c>
      <c r="L2287" s="11">
        <v>3</v>
      </c>
      <c r="M2287" s="11">
        <f>($V$5/(Table414[[#This Row],[modified  Half Life]]*Table414[[#This Row],[Order of Magnatude]]))</f>
        <v>0</v>
      </c>
      <c r="N2287" s="11"/>
      <c r="O2287" s="11"/>
      <c r="P2287" s="11"/>
      <c r="Q2287" s="11"/>
      <c r="R2287" s="11"/>
    </row>
    <row r="2288" spans="1:18" x14ac:dyDescent="0.25">
      <c r="A2288" s="19">
        <v>51</v>
      </c>
      <c r="B2288" s="19">
        <v>74</v>
      </c>
      <c r="C2288" s="19">
        <v>125</v>
      </c>
      <c r="D2288" s="19" t="s">
        <v>1108</v>
      </c>
      <c r="E2288" s="2">
        <v>2325</v>
      </c>
      <c r="F2288" s="2" t="s">
        <v>6065</v>
      </c>
      <c r="G2288" s="19"/>
      <c r="H2288" s="19">
        <v>4.0999999999999996</v>
      </c>
      <c r="I2288" s="11">
        <v>2</v>
      </c>
      <c r="J2288" s="12">
        <v>9.9999999999999995E-7</v>
      </c>
      <c r="K2288" s="19">
        <v>881.8</v>
      </c>
      <c r="L2288" s="11">
        <v>3</v>
      </c>
      <c r="M2288" s="11">
        <f>($V$5/(Table414[[#This Row],[modified  Half Life]]*Table414[[#This Row],[Order of Magnatude]]))</f>
        <v>0</v>
      </c>
      <c r="N2288" s="11"/>
      <c r="O2288" s="11"/>
      <c r="P2288" s="11"/>
      <c r="Q2288" s="11"/>
      <c r="R2288" s="11"/>
    </row>
    <row r="2289" spans="1:18" x14ac:dyDescent="0.25">
      <c r="A2289" s="2">
        <v>51</v>
      </c>
      <c r="B2289" s="2">
        <v>74</v>
      </c>
      <c r="C2289" s="2">
        <v>125</v>
      </c>
      <c r="D2289" s="2" t="s">
        <v>1108</v>
      </c>
      <c r="E2289" s="2">
        <v>2471</v>
      </c>
      <c r="F2289" s="2" t="s">
        <v>6066</v>
      </c>
      <c r="G2289" s="2"/>
      <c r="H2289" s="2">
        <v>4.0999999999999996</v>
      </c>
      <c r="I2289" s="10">
        <v>2</v>
      </c>
      <c r="J2289" s="13">
        <v>9.9999999999999995E-7</v>
      </c>
      <c r="K2289" s="2">
        <v>904</v>
      </c>
      <c r="L2289" s="10">
        <v>3</v>
      </c>
      <c r="M2289" s="10">
        <f>($V$5/(Table414[[#This Row],[modified  Half Life]]*Table414[[#This Row],[Order of Magnatude]]))</f>
        <v>0</v>
      </c>
      <c r="N2289" s="10"/>
      <c r="O2289" s="10"/>
      <c r="P2289" s="10"/>
      <c r="Q2289" s="10"/>
      <c r="R2289" s="10"/>
    </row>
    <row r="2290" spans="1:18" x14ac:dyDescent="0.25">
      <c r="A2290" s="19">
        <v>51</v>
      </c>
      <c r="B2290" s="19">
        <v>76</v>
      </c>
      <c r="C2290" s="19">
        <v>127</v>
      </c>
      <c r="D2290" s="19" t="s">
        <v>1108</v>
      </c>
      <c r="E2290" s="2">
        <v>2194.4</v>
      </c>
      <c r="F2290" s="2" t="s">
        <v>6071</v>
      </c>
      <c r="G2290" s="19"/>
      <c r="H2290" s="19">
        <v>11.7</v>
      </c>
      <c r="I2290" s="11">
        <v>1</v>
      </c>
      <c r="J2290" s="12">
        <v>9.9999999999999995E-7</v>
      </c>
      <c r="K2290" s="19">
        <v>805.9</v>
      </c>
      <c r="L2290" s="11">
        <v>4</v>
      </c>
      <c r="M2290" s="11">
        <f>($V$5/(Table414[[#This Row],[modified  Half Life]]*Table414[[#This Row],[Order of Magnatude]]))</f>
        <v>0</v>
      </c>
      <c r="N2290" s="11"/>
      <c r="O2290" s="11"/>
      <c r="P2290" s="11"/>
      <c r="Q2290" s="11"/>
      <c r="R2290" s="11"/>
    </row>
    <row r="2291" spans="1:18" x14ac:dyDescent="0.25">
      <c r="A2291" s="19">
        <v>51</v>
      </c>
      <c r="B2291" s="19">
        <v>76</v>
      </c>
      <c r="C2291" s="19">
        <v>127</v>
      </c>
      <c r="D2291" s="19" t="s">
        <v>1108</v>
      </c>
      <c r="E2291" s="2">
        <v>2325.1999999999998</v>
      </c>
      <c r="F2291" s="2" t="s">
        <v>6070</v>
      </c>
      <c r="G2291" s="19"/>
      <c r="H2291" s="19">
        <v>11.7</v>
      </c>
      <c r="I2291" s="11">
        <v>1</v>
      </c>
      <c r="J2291" s="12">
        <v>9.9999999999999995E-7</v>
      </c>
      <c r="K2291" s="19">
        <v>824.7</v>
      </c>
      <c r="L2291" s="11">
        <v>4</v>
      </c>
      <c r="M2291" s="11">
        <f>($V$5/(Table414[[#This Row],[modified  Half Life]]*Table414[[#This Row],[Order of Magnatude]]))</f>
        <v>0</v>
      </c>
      <c r="N2291" s="11"/>
      <c r="O2291" s="11"/>
      <c r="P2291" s="11"/>
      <c r="Q2291" s="11"/>
      <c r="R2291" s="11"/>
    </row>
    <row r="2292" spans="1:18" x14ac:dyDescent="0.25">
      <c r="A2292" s="19">
        <v>51</v>
      </c>
      <c r="B2292" s="19">
        <v>78</v>
      </c>
      <c r="C2292" s="19">
        <v>129</v>
      </c>
      <c r="D2292" s="19" t="s">
        <v>1108</v>
      </c>
      <c r="E2292" s="2">
        <v>1861.06</v>
      </c>
      <c r="F2292" s="2" t="s">
        <v>6072</v>
      </c>
      <c r="G2292" s="19"/>
      <c r="H2292" s="19">
        <v>2.2000000000000002</v>
      </c>
      <c r="I2292" s="11">
        <v>2</v>
      </c>
      <c r="J2292" s="12">
        <v>9.9999999999999995E-7</v>
      </c>
      <c r="K2292" s="19"/>
      <c r="L2292" s="11">
        <v>9.76</v>
      </c>
      <c r="M2292" s="11">
        <f>($V$5/(Table414[[#This Row],[modified  Half Life]]*Table414[[#This Row],[Order of Magnatude]]))</f>
        <v>0</v>
      </c>
      <c r="N2292" s="11"/>
      <c r="O2292" s="11"/>
      <c r="P2292" s="11"/>
      <c r="Q2292" s="11"/>
      <c r="R2292" s="11"/>
    </row>
    <row r="2293" spans="1:18" x14ac:dyDescent="0.25">
      <c r="A2293" s="2">
        <v>51</v>
      </c>
      <c r="B2293" s="2">
        <v>78</v>
      </c>
      <c r="C2293" s="2">
        <v>129</v>
      </c>
      <c r="D2293" s="2" t="s">
        <v>1108</v>
      </c>
      <c r="E2293" s="2">
        <v>1861.06</v>
      </c>
      <c r="F2293" s="2" t="s">
        <v>6072</v>
      </c>
      <c r="G2293" s="2"/>
      <c r="H2293" s="2">
        <v>2.2000000000000002</v>
      </c>
      <c r="I2293" s="10">
        <v>2</v>
      </c>
      <c r="J2293" s="13">
        <v>9.9999999999999995E-7</v>
      </c>
      <c r="K2293" s="2">
        <v>699.64</v>
      </c>
      <c r="L2293" s="10">
        <v>6</v>
      </c>
      <c r="M2293" s="10">
        <f>($V$5/(Table414[[#This Row],[modified  Half Life]]*Table414[[#This Row],[Order of Magnatude]]))</f>
        <v>0</v>
      </c>
      <c r="N2293" s="10"/>
      <c r="O2293" s="10"/>
      <c r="P2293" s="10"/>
      <c r="Q2293" s="10"/>
      <c r="R2293" s="10"/>
    </row>
    <row r="2294" spans="1:18" x14ac:dyDescent="0.25">
      <c r="A2294" s="19">
        <v>51</v>
      </c>
      <c r="B2294" s="19">
        <v>78</v>
      </c>
      <c r="C2294" s="19">
        <v>129</v>
      </c>
      <c r="D2294" s="19" t="s">
        <v>1108</v>
      </c>
      <c r="E2294" s="2">
        <v>1861.06</v>
      </c>
      <c r="F2294" s="2" t="s">
        <v>6072</v>
      </c>
      <c r="G2294" s="19"/>
      <c r="H2294" s="19">
        <v>2.2000000000000002</v>
      </c>
      <c r="I2294" s="11">
        <v>2</v>
      </c>
      <c r="J2294" s="12">
        <v>9.9999999999999995E-7</v>
      </c>
      <c r="K2294" s="19">
        <v>732.48</v>
      </c>
      <c r="L2294" s="11">
        <v>5</v>
      </c>
      <c r="M2294" s="11">
        <f>($V$5/(Table414[[#This Row],[modified  Half Life]]*Table414[[#This Row],[Order of Magnatude]]))</f>
        <v>0</v>
      </c>
      <c r="N2294" s="11"/>
      <c r="O2294" s="11"/>
      <c r="P2294" s="11"/>
      <c r="Q2294" s="11"/>
      <c r="R2294" s="11"/>
    </row>
    <row r="2295" spans="1:18" x14ac:dyDescent="0.25">
      <c r="A2295" s="2">
        <v>51</v>
      </c>
      <c r="B2295" s="2">
        <v>78</v>
      </c>
      <c r="C2295" s="2">
        <v>129</v>
      </c>
      <c r="D2295" s="2" t="s">
        <v>1108</v>
      </c>
      <c r="E2295" s="2">
        <v>2139.4</v>
      </c>
      <c r="F2295" s="2" t="s">
        <v>6065</v>
      </c>
      <c r="G2295" s="2"/>
      <c r="H2295" s="2">
        <v>0.91</v>
      </c>
      <c r="I2295" s="10">
        <v>6</v>
      </c>
      <c r="J2295" s="13">
        <v>9.9999999999999995E-7</v>
      </c>
      <c r="K2295" s="2">
        <v>98.6</v>
      </c>
      <c r="L2295" s="10">
        <v>2</v>
      </c>
      <c r="M2295" s="10">
        <f>($V$5/(Table414[[#This Row],[modified  Half Life]]*Table414[[#This Row],[Order of Magnatude]]))</f>
        <v>0</v>
      </c>
      <c r="N2295" s="10"/>
      <c r="O2295" s="10"/>
      <c r="P2295" s="10"/>
      <c r="Q2295" s="10"/>
      <c r="R2295" s="10"/>
    </row>
    <row r="2296" spans="1:18" x14ac:dyDescent="0.25">
      <c r="A2296" s="2">
        <v>51</v>
      </c>
      <c r="B2296" s="2">
        <v>79</v>
      </c>
      <c r="C2296" s="2">
        <v>130</v>
      </c>
      <c r="D2296" s="2" t="s">
        <v>1108</v>
      </c>
      <c r="E2296" s="2">
        <v>1508</v>
      </c>
      <c r="F2296" s="2"/>
      <c r="G2296" s="2"/>
      <c r="H2296" s="2">
        <v>1.25</v>
      </c>
      <c r="I2296" s="10">
        <v>1</v>
      </c>
      <c r="J2296" s="13">
        <v>9.9999999999999995E-7</v>
      </c>
      <c r="K2296" s="2">
        <v>36.5</v>
      </c>
      <c r="L2296" s="10"/>
      <c r="M2296" s="10">
        <f>($V$5/(Table414[[#This Row],[modified  Half Life]]*Table414[[#This Row],[Order of Magnatude]]))</f>
        <v>0</v>
      </c>
      <c r="N2296" s="10"/>
      <c r="O2296" s="10"/>
      <c r="P2296" s="10"/>
      <c r="Q2296" s="10"/>
      <c r="R2296" s="10"/>
    </row>
    <row r="2297" spans="1:18" x14ac:dyDescent="0.25">
      <c r="A2297" s="2">
        <v>51</v>
      </c>
      <c r="B2297" s="2">
        <v>79</v>
      </c>
      <c r="C2297" s="2">
        <v>130</v>
      </c>
      <c r="D2297" s="2" t="s">
        <v>1108</v>
      </c>
      <c r="E2297" s="2">
        <v>1544.7</v>
      </c>
      <c r="F2297" s="2" t="s">
        <v>6072</v>
      </c>
      <c r="G2297" s="2"/>
      <c r="H2297" s="2">
        <v>0.8</v>
      </c>
      <c r="I2297" s="10">
        <v>1</v>
      </c>
      <c r="J2297" s="13">
        <v>9.9999999999999995E-7</v>
      </c>
      <c r="K2297" s="2">
        <v>84.7</v>
      </c>
      <c r="L2297" s="10"/>
      <c r="M2297" s="10">
        <f>($V$5/(Table414[[#This Row],[modified  Half Life]]*Table414[[#This Row],[Order of Magnatude]]))</f>
        <v>0</v>
      </c>
      <c r="N2297" s="10"/>
      <c r="O2297" s="10"/>
      <c r="P2297" s="10"/>
      <c r="Q2297" s="10"/>
      <c r="R2297" s="10"/>
    </row>
    <row r="2298" spans="1:18" x14ac:dyDescent="0.25">
      <c r="A2298" s="2">
        <v>51</v>
      </c>
      <c r="B2298" s="2">
        <v>79</v>
      </c>
      <c r="C2298" s="2">
        <v>130</v>
      </c>
      <c r="D2298" s="2" t="s">
        <v>1108</v>
      </c>
      <c r="E2298" s="2">
        <v>84.7</v>
      </c>
      <c r="F2298" s="2" t="s">
        <v>6065</v>
      </c>
      <c r="G2298" s="2"/>
      <c r="H2298" s="2">
        <v>0.6</v>
      </c>
      <c r="I2298" s="10">
        <v>15</v>
      </c>
      <c r="J2298" s="13">
        <v>9.9999999999999995E-7</v>
      </c>
      <c r="K2298" s="2">
        <v>365.2</v>
      </c>
      <c r="L2298" s="10"/>
      <c r="M2298" s="10">
        <f>($V$5/(Table414[[#This Row],[modified  Half Life]]*Table414[[#This Row],[Order of Magnatude]]))</f>
        <v>0</v>
      </c>
      <c r="N2298" s="10"/>
      <c r="O2298" s="10"/>
      <c r="P2298" s="10"/>
      <c r="Q2298" s="10"/>
      <c r="R2298" s="10"/>
    </row>
    <row r="2299" spans="1:18" x14ac:dyDescent="0.25">
      <c r="A2299" s="19">
        <v>51</v>
      </c>
      <c r="B2299" s="19">
        <v>80</v>
      </c>
      <c r="C2299" s="19">
        <v>131</v>
      </c>
      <c r="D2299" s="19" t="s">
        <v>1108</v>
      </c>
      <c r="E2299" s="2">
        <v>1676.06</v>
      </c>
      <c r="F2299" s="2" t="s">
        <v>6071</v>
      </c>
      <c r="G2299" s="19"/>
      <c r="H2299" s="19">
        <v>4.3</v>
      </c>
      <c r="I2299" s="11">
        <v>8</v>
      </c>
      <c r="J2299" s="12">
        <v>9.9999999999999995E-7</v>
      </c>
      <c r="K2299" s="19">
        <v>11.2</v>
      </c>
      <c r="L2299" s="11"/>
      <c r="M2299" s="11">
        <f>($V$5/(Table414[[#This Row],[modified  Half Life]]*Table414[[#This Row],[Order of Magnatude]]))</f>
        <v>0</v>
      </c>
      <c r="N2299" s="11"/>
      <c r="O2299" s="11"/>
      <c r="P2299" s="11"/>
      <c r="Q2299" s="11"/>
      <c r="R2299" s="11"/>
    </row>
    <row r="2300" spans="1:18" x14ac:dyDescent="0.25">
      <c r="A2300" s="2">
        <v>51</v>
      </c>
      <c r="B2300" s="2">
        <v>80</v>
      </c>
      <c r="C2300" s="2">
        <v>131</v>
      </c>
      <c r="D2300" s="2" t="s">
        <v>1108</v>
      </c>
      <c r="E2300" s="2">
        <v>1676.06</v>
      </c>
      <c r="F2300" s="2" t="s">
        <v>6071</v>
      </c>
      <c r="G2300" s="2"/>
      <c r="H2300" s="2">
        <v>0.97</v>
      </c>
      <c r="I2300" s="10">
        <v>3</v>
      </c>
      <c r="J2300" s="13">
        <v>9.9999999999999995E-7</v>
      </c>
      <c r="K2300" s="2">
        <v>96.4</v>
      </c>
      <c r="L2300" s="10"/>
      <c r="M2300" s="10">
        <f>($V$5/(Table414[[#This Row],[modified  Half Life]]*Table414[[#This Row],[Order of Magnatude]]))</f>
        <v>0</v>
      </c>
      <c r="N2300" s="10"/>
      <c r="O2300" s="10"/>
      <c r="P2300" s="10"/>
      <c r="Q2300" s="10"/>
      <c r="R2300" s="10"/>
    </row>
    <row r="2301" spans="1:18" x14ac:dyDescent="0.25">
      <c r="A2301" s="19">
        <v>51</v>
      </c>
      <c r="B2301" s="19">
        <v>80</v>
      </c>
      <c r="C2301" s="19">
        <v>131</v>
      </c>
      <c r="D2301" s="19" t="s">
        <v>1108</v>
      </c>
      <c r="E2301" s="2">
        <v>1676.06</v>
      </c>
      <c r="F2301" s="2" t="s">
        <v>6071</v>
      </c>
      <c r="G2301" s="19"/>
      <c r="H2301" s="19">
        <v>64</v>
      </c>
      <c r="I2301" s="11">
        <v>3</v>
      </c>
      <c r="J2301" s="12">
        <v>9.9999999999999995E-7</v>
      </c>
      <c r="K2301" s="19">
        <v>447.4</v>
      </c>
      <c r="L2301" s="11"/>
      <c r="M2301" s="11">
        <f>($V$5/(Table414[[#This Row],[modified  Half Life]]*Table414[[#This Row],[Order of Magnatude]]))</f>
        <v>0</v>
      </c>
      <c r="N2301" s="11"/>
      <c r="O2301" s="11"/>
      <c r="P2301" s="11"/>
      <c r="Q2301" s="11"/>
      <c r="R2301" s="11"/>
    </row>
    <row r="2302" spans="1:18" x14ac:dyDescent="0.25">
      <c r="A2302" s="2">
        <v>51</v>
      </c>
      <c r="B2302" s="2">
        <v>80</v>
      </c>
      <c r="C2302" s="2">
        <v>131</v>
      </c>
      <c r="D2302" s="2" t="s">
        <v>1108</v>
      </c>
      <c r="E2302" s="2">
        <v>1687.2</v>
      </c>
      <c r="F2302" s="2" t="s">
        <v>6077</v>
      </c>
      <c r="G2302" s="2"/>
      <c r="H2302" s="2">
        <v>64</v>
      </c>
      <c r="I2302" s="10">
        <v>3</v>
      </c>
      <c r="J2302" s="13">
        <v>9.9999999999999995E-7</v>
      </c>
      <c r="K2302" s="2" t="s">
        <v>2052</v>
      </c>
      <c r="L2302" s="10"/>
      <c r="M2302" s="10">
        <f>($V$5/(Table414[[#This Row],[modified  Half Life]]*Table414[[#This Row],[Order of Magnatude]]))</f>
        <v>0</v>
      </c>
      <c r="N2302" s="10"/>
      <c r="O2302" s="10"/>
      <c r="P2302" s="10"/>
      <c r="Q2302" s="10"/>
      <c r="R2302" s="10"/>
    </row>
    <row r="2303" spans="1:18" x14ac:dyDescent="0.25">
      <c r="A2303" s="2">
        <v>51</v>
      </c>
      <c r="B2303" s="2">
        <v>80</v>
      </c>
      <c r="C2303" s="2">
        <v>131</v>
      </c>
      <c r="D2303" s="2" t="s">
        <v>1108</v>
      </c>
      <c r="E2303" s="2">
        <v>2165.6</v>
      </c>
      <c r="F2303" s="2" t="s">
        <v>6074</v>
      </c>
      <c r="G2303" s="2"/>
      <c r="H2303" s="2">
        <v>64</v>
      </c>
      <c r="I2303" s="10">
        <v>3</v>
      </c>
      <c r="J2303" s="13">
        <v>9.9999999999999995E-7</v>
      </c>
      <c r="K2303" s="2">
        <v>450.03</v>
      </c>
      <c r="L2303" s="10">
        <v>5</v>
      </c>
      <c r="M2303" s="10">
        <f>($V$5/(Table414[[#This Row],[modified  Half Life]]*Table414[[#This Row],[Order of Magnatude]]))</f>
        <v>0</v>
      </c>
      <c r="N2303" s="10"/>
      <c r="O2303" s="10"/>
      <c r="P2303" s="10"/>
      <c r="Q2303" s="10"/>
      <c r="R2303" s="10"/>
    </row>
    <row r="2304" spans="1:18" x14ac:dyDescent="0.25">
      <c r="A2304" s="27">
        <v>21</v>
      </c>
      <c r="B2304" s="27">
        <v>35</v>
      </c>
      <c r="C2304" s="27">
        <v>56</v>
      </c>
      <c r="D2304" s="48" t="s">
        <v>4</v>
      </c>
      <c r="E2304" s="1">
        <v>775</v>
      </c>
      <c r="F2304" t="s">
        <v>6067</v>
      </c>
      <c r="G2304" s="48"/>
      <c r="H2304" s="19">
        <v>0.28999999999999998</v>
      </c>
      <c r="I2304" s="11">
        <v>2</v>
      </c>
      <c r="J2304" s="12">
        <v>9.9999999999999995E-7</v>
      </c>
      <c r="K2304" s="27">
        <v>187.8</v>
      </c>
      <c r="L2304" s="11">
        <v>3</v>
      </c>
      <c r="M2304" s="11">
        <f>($V$5/(Table414[[#This Row],[modified  Half Life]]*Table414[[#This Row],[Order of Magnatude]]))</f>
        <v>0</v>
      </c>
      <c r="N2304" s="11"/>
      <c r="O2304" s="11"/>
      <c r="P2304" s="11"/>
      <c r="Q2304" s="11"/>
      <c r="R2304" s="12"/>
    </row>
    <row r="2305" spans="1:18" x14ac:dyDescent="0.25">
      <c r="A2305" s="1">
        <v>21</v>
      </c>
      <c r="B2305" s="1">
        <v>35</v>
      </c>
      <c r="C2305" s="1">
        <v>56</v>
      </c>
      <c r="D2305" t="s">
        <v>4</v>
      </c>
      <c r="E2305" s="1">
        <v>775</v>
      </c>
      <c r="F2305" t="s">
        <v>6067</v>
      </c>
      <c r="H2305" s="2">
        <v>0.28999999999999998</v>
      </c>
      <c r="I2305" s="10">
        <v>2</v>
      </c>
      <c r="J2305" s="13">
        <v>9.9999999999999995E-7</v>
      </c>
      <c r="K2305" s="1">
        <v>47.7</v>
      </c>
      <c r="L2305" s="10">
        <v>3</v>
      </c>
      <c r="M2305" s="10">
        <f>($V$5/(Table414[[#This Row],[modified  Half Life]]*Table414[[#This Row],[Order of Magnatude]]))</f>
        <v>0</v>
      </c>
      <c r="N2305" s="10"/>
      <c r="O2305" s="10"/>
      <c r="P2305" s="10"/>
      <c r="Q2305" s="10"/>
      <c r="R2305" s="13"/>
    </row>
    <row r="2306" spans="1:18" x14ac:dyDescent="0.25">
      <c r="A2306" s="2">
        <v>34</v>
      </c>
      <c r="B2306" s="2">
        <v>35</v>
      </c>
      <c r="C2306" s="2">
        <v>69</v>
      </c>
      <c r="D2306" s="2" t="s">
        <v>228</v>
      </c>
      <c r="E2306" s="2">
        <v>38.85</v>
      </c>
      <c r="F2306" s="2" t="s">
        <v>6083</v>
      </c>
      <c r="G2306" s="2"/>
      <c r="H2306" s="2">
        <v>2</v>
      </c>
      <c r="I2306" s="10">
        <v>2</v>
      </c>
      <c r="J2306" s="13">
        <v>9.9999999999999995E-7</v>
      </c>
      <c r="K2306" s="2">
        <v>39.4</v>
      </c>
      <c r="L2306" s="10"/>
      <c r="M2306" s="10">
        <f>($V$5/(Table414[[#This Row],[modified  Half Life]]*Table414[[#This Row],[Order of Magnatude]]))</f>
        <v>0</v>
      </c>
      <c r="N2306" s="10"/>
      <c r="O2306" s="10"/>
      <c r="P2306" s="10"/>
      <c r="Q2306" s="10"/>
      <c r="R2306" s="10"/>
    </row>
    <row r="2307" spans="1:18" x14ac:dyDescent="0.25">
      <c r="A2307" s="2">
        <v>34</v>
      </c>
      <c r="B2307" s="2">
        <v>37</v>
      </c>
      <c r="C2307" s="2">
        <v>71</v>
      </c>
      <c r="D2307" s="2" t="s">
        <v>228</v>
      </c>
      <c r="E2307" s="2">
        <v>260.48</v>
      </c>
      <c r="F2307" s="2" t="s">
        <v>6069</v>
      </c>
      <c r="G2307" s="2"/>
      <c r="H2307" s="2">
        <v>19</v>
      </c>
      <c r="I2307" s="10">
        <v>5</v>
      </c>
      <c r="J2307" s="13">
        <v>9.9999999999999995E-7</v>
      </c>
      <c r="K2307" s="2">
        <v>260.5</v>
      </c>
      <c r="L2307" s="10">
        <v>1</v>
      </c>
      <c r="M2307" s="10">
        <f>($V$5/(Table414[[#This Row],[modified  Half Life]]*Table414[[#This Row],[Order of Magnatude]]))</f>
        <v>0</v>
      </c>
      <c r="N2307" s="10"/>
      <c r="O2307" s="10"/>
      <c r="P2307" s="10"/>
      <c r="Q2307" s="10"/>
      <c r="R2307" s="10"/>
    </row>
    <row r="2308" spans="1:18" x14ac:dyDescent="0.25">
      <c r="A2308" s="19">
        <v>34</v>
      </c>
      <c r="B2308" s="19">
        <v>37</v>
      </c>
      <c r="C2308" s="19">
        <v>71</v>
      </c>
      <c r="D2308" s="19" t="s">
        <v>228</v>
      </c>
      <c r="E2308" s="2">
        <v>48.79</v>
      </c>
      <c r="F2308" s="2" t="s">
        <v>6072</v>
      </c>
      <c r="G2308" s="19"/>
      <c r="H2308" s="19">
        <v>5.6</v>
      </c>
      <c r="I2308" s="11">
        <v>7</v>
      </c>
      <c r="J2308" s="12">
        <v>9.9999999999999995E-7</v>
      </c>
      <c r="K2308" s="19">
        <v>48.78</v>
      </c>
      <c r="L2308" s="11">
        <v>5</v>
      </c>
      <c r="M2308" s="11">
        <f>($V$5/(Table414[[#This Row],[modified  Half Life]]*Table414[[#This Row],[Order of Magnatude]]))</f>
        <v>0</v>
      </c>
      <c r="N2308" s="11"/>
      <c r="O2308" s="11"/>
      <c r="P2308" s="11"/>
      <c r="Q2308" s="11"/>
      <c r="R2308" s="11"/>
    </row>
    <row r="2309" spans="1:18" x14ac:dyDescent="0.25">
      <c r="A2309" s="2">
        <v>34</v>
      </c>
      <c r="B2309" s="2">
        <v>58</v>
      </c>
      <c r="C2309" s="2">
        <v>92</v>
      </c>
      <c r="D2309" s="2" t="s">
        <v>228</v>
      </c>
      <c r="E2309" s="2">
        <v>3072</v>
      </c>
      <c r="F2309" s="2" t="s">
        <v>6068</v>
      </c>
      <c r="G2309" s="2"/>
      <c r="H2309" s="2">
        <v>15.7</v>
      </c>
      <c r="I2309" s="10">
        <v>7</v>
      </c>
      <c r="J2309" s="13">
        <v>9.9999999999999995E-7</v>
      </c>
      <c r="K2309" s="2">
        <v>67</v>
      </c>
      <c r="L2309" s="10"/>
      <c r="M2309" s="10">
        <f>($V$5/(Table414[[#This Row],[modified  Half Life]]*Table414[[#This Row],[Order of Magnatude]]))</f>
        <v>0</v>
      </c>
      <c r="N2309" s="10"/>
      <c r="O2309" s="10"/>
      <c r="P2309" s="10"/>
      <c r="Q2309" s="10"/>
      <c r="R2309" s="10"/>
    </row>
    <row r="2310" spans="1:18" x14ac:dyDescent="0.25">
      <c r="A2310" s="2">
        <v>34</v>
      </c>
      <c r="B2310" s="2">
        <v>59</v>
      </c>
      <c r="C2310" s="2">
        <v>93</v>
      </c>
      <c r="D2310" s="2" t="s">
        <v>228</v>
      </c>
      <c r="E2310" s="2" t="s">
        <v>732</v>
      </c>
      <c r="F2310" s="2"/>
      <c r="G2310" s="2"/>
      <c r="H2310" s="2">
        <v>0.39</v>
      </c>
      <c r="I2310" s="10">
        <f>12-8</f>
        <v>4</v>
      </c>
      <c r="J2310" s="13">
        <v>9.9999999999999995E-7</v>
      </c>
      <c r="K2310" s="2">
        <v>208.3</v>
      </c>
      <c r="L2310" s="10">
        <v>5</v>
      </c>
      <c r="M2310" s="10">
        <f>($V$5/(Table414[[#This Row],[modified  Half Life]]*Table414[[#This Row],[Order of Magnatude]]))</f>
        <v>0</v>
      </c>
      <c r="N2310" s="10"/>
      <c r="O2310" s="10"/>
      <c r="P2310" s="10"/>
      <c r="Q2310" s="10"/>
      <c r="R2310" s="10"/>
    </row>
    <row r="2311" spans="1:18" x14ac:dyDescent="0.25">
      <c r="A2311" s="19">
        <v>34</v>
      </c>
      <c r="B2311" s="19">
        <v>59</v>
      </c>
      <c r="C2311" s="19">
        <v>93</v>
      </c>
      <c r="D2311" s="19" t="s">
        <v>228</v>
      </c>
      <c r="E2311" s="2" t="s">
        <v>732</v>
      </c>
      <c r="F2311" s="2"/>
      <c r="G2311" s="19"/>
      <c r="H2311" s="19">
        <v>0.39</v>
      </c>
      <c r="I2311" s="11">
        <f>12-8</f>
        <v>4</v>
      </c>
      <c r="J2311" s="12">
        <v>9.9999999999999995E-7</v>
      </c>
      <c r="K2311" s="19">
        <v>469.9</v>
      </c>
      <c r="L2311" s="11">
        <v>5</v>
      </c>
      <c r="M2311" s="11">
        <f>($V$5/(Table414[[#This Row],[modified  Half Life]]*Table414[[#This Row],[Order of Magnatude]]))</f>
        <v>0</v>
      </c>
      <c r="N2311" s="11"/>
      <c r="O2311" s="11"/>
      <c r="P2311" s="11"/>
      <c r="Q2311" s="11"/>
      <c r="R2311" s="11"/>
    </row>
    <row r="2312" spans="1:18" x14ac:dyDescent="0.25">
      <c r="A2312" s="19">
        <v>34</v>
      </c>
      <c r="B2312" s="19">
        <v>60</v>
      </c>
      <c r="C2312" s="19">
        <v>94</v>
      </c>
      <c r="D2312" s="19" t="s">
        <v>228</v>
      </c>
      <c r="E2312" s="2">
        <v>2430</v>
      </c>
      <c r="F2312" s="2" t="s">
        <v>6071</v>
      </c>
      <c r="G2312" s="19"/>
      <c r="H2312" s="19">
        <v>0.68</v>
      </c>
      <c r="I2312" s="11">
        <v>5</v>
      </c>
      <c r="J2312" s="12">
        <v>9.9999999999999995E-7</v>
      </c>
      <c r="K2312" s="19">
        <v>495.4</v>
      </c>
      <c r="L2312" s="11">
        <v>3</v>
      </c>
      <c r="M2312" s="11">
        <f>($V$5/(Table414[[#This Row],[modified  Half Life]]*Table414[[#This Row],[Order of Magnatude]]))</f>
        <v>0</v>
      </c>
      <c r="N2312" s="11"/>
      <c r="O2312" s="11"/>
      <c r="P2312" s="11"/>
      <c r="Q2312" s="11"/>
      <c r="R2312" s="11"/>
    </row>
    <row r="2313" spans="1:18" x14ac:dyDescent="0.25">
      <c r="A2313" s="2">
        <v>62</v>
      </c>
      <c r="B2313" s="2">
        <v>74</v>
      </c>
      <c r="C2313" s="2">
        <v>136</v>
      </c>
      <c r="D2313" s="2" t="s">
        <v>2230</v>
      </c>
      <c r="E2313" s="2">
        <v>2264.6999999999998</v>
      </c>
      <c r="F2313" s="2" t="s">
        <v>6078</v>
      </c>
      <c r="G2313" s="2"/>
      <c r="H2313" s="2">
        <v>5</v>
      </c>
      <c r="I2313" s="10">
        <v>1</v>
      </c>
      <c r="J2313" s="13">
        <v>9.9999999999999995E-7</v>
      </c>
      <c r="K2313" s="2">
        <v>465.9</v>
      </c>
      <c r="L2313" s="10"/>
      <c r="M2313" s="10">
        <f>($V$5/(Table414[[#This Row],[modified  Half Life]]*Table414[[#This Row],[Order of Magnatude]]))</f>
        <v>0</v>
      </c>
      <c r="N2313" s="10"/>
      <c r="O2313" s="10"/>
      <c r="P2313" s="10"/>
      <c r="Q2313" s="10"/>
      <c r="R2313" s="10"/>
    </row>
    <row r="2314" spans="1:18" x14ac:dyDescent="0.25">
      <c r="A2314" s="2">
        <v>62</v>
      </c>
      <c r="B2314" s="2">
        <v>83</v>
      </c>
      <c r="C2314" s="2">
        <v>145</v>
      </c>
      <c r="D2314" s="2" t="s">
        <v>2230</v>
      </c>
      <c r="E2314" s="2">
        <v>8815</v>
      </c>
      <c r="F2314" s="2"/>
      <c r="G2314" s="2"/>
      <c r="H2314" s="2">
        <v>3.52</v>
      </c>
      <c r="I2314" s="10">
        <v>16</v>
      </c>
      <c r="J2314" s="13">
        <v>9.9999999999999995E-7</v>
      </c>
      <c r="K2314" s="2">
        <v>-743</v>
      </c>
      <c r="L2314" s="10"/>
      <c r="M2314" s="10">
        <f>($V$5/(Table414[[#This Row],[modified  Half Life]]*Table414[[#This Row],[Order of Magnatude]]))</f>
        <v>0</v>
      </c>
      <c r="N2314" s="10"/>
      <c r="O2314" s="10"/>
      <c r="P2314" s="10"/>
      <c r="Q2314" s="10"/>
      <c r="R2314" s="10"/>
    </row>
    <row r="2315" spans="1:18" x14ac:dyDescent="0.25">
      <c r="A2315" s="19">
        <v>62</v>
      </c>
      <c r="B2315" s="19">
        <v>83</v>
      </c>
      <c r="C2315" s="19">
        <v>145</v>
      </c>
      <c r="D2315" s="19" t="s">
        <v>2230</v>
      </c>
      <c r="E2315" s="2">
        <v>8815</v>
      </c>
      <c r="F2315" s="2"/>
      <c r="G2315" s="19"/>
      <c r="H2315" s="19">
        <v>3.52</v>
      </c>
      <c r="I2315" s="11">
        <v>16</v>
      </c>
      <c r="J2315" s="12">
        <v>9.9999999999999995E-7</v>
      </c>
      <c r="K2315" s="19">
        <v>-236</v>
      </c>
      <c r="L2315" s="11"/>
      <c r="M2315" s="11">
        <f>($V$5/(Table414[[#This Row],[modified  Half Life]]*Table414[[#This Row],[Order of Magnatude]]))</f>
        <v>0</v>
      </c>
      <c r="N2315" s="11"/>
      <c r="O2315" s="11"/>
      <c r="P2315" s="11"/>
      <c r="Q2315" s="11"/>
      <c r="R2315" s="11"/>
    </row>
    <row r="2316" spans="1:18" x14ac:dyDescent="0.25">
      <c r="A2316" s="19">
        <v>62</v>
      </c>
      <c r="B2316" s="19">
        <v>83</v>
      </c>
      <c r="C2316" s="19">
        <v>145</v>
      </c>
      <c r="D2316" s="19" t="s">
        <v>2230</v>
      </c>
      <c r="E2316" s="2">
        <v>1105.03</v>
      </c>
      <c r="F2316" s="2" t="s">
        <v>6085</v>
      </c>
      <c r="G2316" s="19"/>
      <c r="H2316" s="19">
        <v>3.52</v>
      </c>
      <c r="I2316" s="11">
        <v>16</v>
      </c>
      <c r="J2316" s="12">
        <v>9.9999999999999995E-7</v>
      </c>
      <c r="K2316" s="19">
        <v>30.2</v>
      </c>
      <c r="L2316" s="11">
        <v>8</v>
      </c>
      <c r="M2316" s="11">
        <f>($V$5/(Table414[[#This Row],[modified  Half Life]]*Table414[[#This Row],[Order of Magnatude]]))</f>
        <v>0</v>
      </c>
      <c r="N2316" s="11"/>
      <c r="O2316" s="11"/>
      <c r="P2316" s="11"/>
      <c r="Q2316" s="11"/>
      <c r="R2316" s="11"/>
    </row>
    <row r="2317" spans="1:18" x14ac:dyDescent="0.25">
      <c r="A2317" s="2">
        <v>62</v>
      </c>
      <c r="B2317" s="2">
        <v>89</v>
      </c>
      <c r="C2317" s="2">
        <v>151</v>
      </c>
      <c r="D2317" s="2" t="s">
        <v>2230</v>
      </c>
      <c r="E2317" s="2">
        <v>261.13</v>
      </c>
      <c r="F2317" s="2" t="s">
        <v>6066</v>
      </c>
      <c r="G2317" s="2"/>
      <c r="H2317" s="2">
        <v>1.4</v>
      </c>
      <c r="I2317" s="10">
        <v>1</v>
      </c>
      <c r="J2317" s="13">
        <v>9.9999999999999995E-7</v>
      </c>
      <c r="K2317" s="2">
        <v>113.21</v>
      </c>
      <c r="L2317" s="10">
        <v>5</v>
      </c>
      <c r="M2317" s="10">
        <f>($V$5/(Table414[[#This Row],[modified  Half Life]]*Table414[[#This Row],[Order of Magnatude]]))</f>
        <v>0</v>
      </c>
      <c r="N2317" s="10"/>
      <c r="O2317" s="10"/>
      <c r="P2317" s="10"/>
      <c r="Q2317" s="10"/>
      <c r="R2317" s="10"/>
    </row>
    <row r="2318" spans="1:18" x14ac:dyDescent="0.25">
      <c r="A2318" s="19">
        <v>62</v>
      </c>
      <c r="B2318" s="19">
        <v>89</v>
      </c>
      <c r="C2318" s="19">
        <v>151</v>
      </c>
      <c r="D2318" s="19" t="s">
        <v>2230</v>
      </c>
      <c r="E2318" s="2">
        <v>261.13</v>
      </c>
      <c r="F2318" s="2" t="s">
        <v>6066</v>
      </c>
      <c r="G2318" s="19"/>
      <c r="H2318" s="19">
        <v>1.4</v>
      </c>
      <c r="I2318" s="11">
        <v>1</v>
      </c>
      <c r="J2318" s="12">
        <v>9.9999999999999995E-7</v>
      </c>
      <c r="K2318" s="19">
        <v>169.57</v>
      </c>
      <c r="L2318" s="11">
        <v>7</v>
      </c>
      <c r="M2318" s="11">
        <f>($V$5/(Table414[[#This Row],[modified  Half Life]]*Table414[[#This Row],[Order of Magnatude]]))</f>
        <v>0</v>
      </c>
      <c r="N2318" s="11"/>
      <c r="O2318" s="11"/>
      <c r="P2318" s="11"/>
      <c r="Q2318" s="11"/>
      <c r="R2318" s="11"/>
    </row>
    <row r="2319" spans="1:18" x14ac:dyDescent="0.25">
      <c r="A2319" s="19">
        <v>62</v>
      </c>
      <c r="B2319" s="19">
        <v>89</v>
      </c>
      <c r="C2319" s="19">
        <v>151</v>
      </c>
      <c r="D2319" s="19" t="s">
        <v>2230</v>
      </c>
      <c r="E2319" s="2">
        <v>261.13</v>
      </c>
      <c r="F2319" s="2" t="s">
        <v>6066</v>
      </c>
      <c r="G2319" s="19"/>
      <c r="H2319" s="19">
        <v>1.4</v>
      </c>
      <c r="I2319" s="11">
        <v>1</v>
      </c>
      <c r="J2319" s="12">
        <v>9.9999999999999995E-7</v>
      </c>
      <c r="K2319" s="19">
        <v>195.26</v>
      </c>
      <c r="L2319" s="11">
        <v>5</v>
      </c>
      <c r="M2319" s="11">
        <f>($V$5/(Table414[[#This Row],[modified  Half Life]]*Table414[[#This Row],[Order of Magnatude]]))</f>
        <v>0</v>
      </c>
      <c r="N2319" s="11"/>
      <c r="O2319" s="11"/>
      <c r="P2319" s="11"/>
      <c r="Q2319" s="11"/>
      <c r="R2319" s="11"/>
    </row>
    <row r="2320" spans="1:18" x14ac:dyDescent="0.25">
      <c r="A2320" s="19">
        <v>62</v>
      </c>
      <c r="B2320" s="19">
        <v>89</v>
      </c>
      <c r="C2320" s="19">
        <v>151</v>
      </c>
      <c r="D2320" s="19" t="s">
        <v>2230</v>
      </c>
      <c r="E2320" s="2">
        <v>91.531999999999996</v>
      </c>
      <c r="F2320" s="2" t="s">
        <v>6077</v>
      </c>
      <c r="G2320" s="19"/>
      <c r="H2320" s="19">
        <v>1.4</v>
      </c>
      <c r="I2320" s="11">
        <v>1</v>
      </c>
      <c r="J2320" s="12">
        <v>9.9999999999999995E-7</v>
      </c>
      <c r="K2320" s="19">
        <v>85.7</v>
      </c>
      <c r="L2320" s="11">
        <v>1</v>
      </c>
      <c r="M2320" s="11">
        <f>($V$5/(Table414[[#This Row],[modified  Half Life]]*Table414[[#This Row],[Order of Magnatude]]))</f>
        <v>0</v>
      </c>
      <c r="N2320" s="11"/>
      <c r="O2320" s="11"/>
      <c r="P2320" s="11"/>
      <c r="Q2320" s="11"/>
      <c r="R2320" s="11"/>
    </row>
    <row r="2321" spans="1:18" x14ac:dyDescent="0.25">
      <c r="A2321" s="2">
        <v>62</v>
      </c>
      <c r="B2321" s="2">
        <v>93</v>
      </c>
      <c r="C2321" s="2">
        <v>155</v>
      </c>
      <c r="D2321" s="2" t="s">
        <v>2230</v>
      </c>
      <c r="E2321" s="2">
        <v>16.547000000000001</v>
      </c>
      <c r="F2321" s="2" t="s">
        <v>6068</v>
      </c>
      <c r="G2321" s="2"/>
      <c r="H2321" s="2">
        <v>2.8</v>
      </c>
      <c r="I2321" s="10">
        <v>5</v>
      </c>
      <c r="J2321" s="13">
        <v>9.9999999999999995E-7</v>
      </c>
      <c r="K2321" s="2">
        <v>16.547000000000001</v>
      </c>
      <c r="L2321" s="10">
        <v>10</v>
      </c>
      <c r="M2321" s="10">
        <f>($V$5/(Table414[[#This Row],[modified  Half Life]]*Table414[[#This Row],[Order of Magnatude]]))</f>
        <v>0</v>
      </c>
      <c r="N2321" s="10"/>
      <c r="O2321" s="10"/>
      <c r="P2321" s="10"/>
      <c r="Q2321" s="10"/>
      <c r="R2321" s="10"/>
    </row>
    <row r="2322" spans="1:18" x14ac:dyDescent="0.25">
      <c r="A2322" s="19">
        <v>62</v>
      </c>
      <c r="B2322" s="19">
        <v>93</v>
      </c>
      <c r="C2322" s="19">
        <v>155</v>
      </c>
      <c r="D2322" s="19" t="s">
        <v>2230</v>
      </c>
      <c r="E2322" s="2">
        <v>538.4</v>
      </c>
      <c r="F2322" s="2" t="s">
        <v>6078</v>
      </c>
      <c r="G2322" s="19"/>
      <c r="H2322" s="19">
        <v>1</v>
      </c>
      <c r="I2322" s="11">
        <v>8</v>
      </c>
      <c r="J2322" s="12">
        <v>9.9999999999999995E-7</v>
      </c>
      <c r="K2322" s="19">
        <v>179.2</v>
      </c>
      <c r="L2322" s="11">
        <v>2</v>
      </c>
      <c r="M2322" s="11">
        <f>($V$5/(Table414[[#This Row],[modified  Half Life]]*Table414[[#This Row],[Order of Magnatude]]))</f>
        <v>0</v>
      </c>
      <c r="N2322" s="11"/>
      <c r="O2322" s="11"/>
      <c r="P2322" s="11"/>
      <c r="Q2322" s="11"/>
      <c r="R2322" s="11"/>
    </row>
    <row r="2323" spans="1:18" x14ac:dyDescent="0.25">
      <c r="A2323" s="2">
        <v>62</v>
      </c>
      <c r="B2323" s="2">
        <v>93</v>
      </c>
      <c r="C2323" s="2">
        <v>155</v>
      </c>
      <c r="D2323" s="2" t="s">
        <v>2230</v>
      </c>
      <c r="E2323" s="2">
        <v>538.4</v>
      </c>
      <c r="F2323" s="2" t="s">
        <v>6078</v>
      </c>
      <c r="G2323" s="2"/>
      <c r="H2323" s="2">
        <v>1</v>
      </c>
      <c r="I2323" s="10">
        <v>8</v>
      </c>
      <c r="J2323" s="13">
        <v>9.9999999999999995E-7</v>
      </c>
      <c r="K2323" s="2">
        <v>287.5</v>
      </c>
      <c r="L2323" s="10">
        <v>2</v>
      </c>
      <c r="M2323" s="10">
        <f>($V$5/(Table414[[#This Row],[modified  Half Life]]*Table414[[#This Row],[Order of Magnatude]]))</f>
        <v>0</v>
      </c>
      <c r="N2323" s="10"/>
      <c r="O2323" s="10"/>
      <c r="P2323" s="10"/>
      <c r="Q2323" s="10"/>
      <c r="R2323" s="10"/>
    </row>
    <row r="2324" spans="1:18" x14ac:dyDescent="0.25">
      <c r="A2324" s="19">
        <v>62</v>
      </c>
      <c r="B2324" s="19">
        <v>93</v>
      </c>
      <c r="C2324" s="19">
        <v>155</v>
      </c>
      <c r="D2324" s="19" t="s">
        <v>2230</v>
      </c>
      <c r="E2324" s="2">
        <v>538.4</v>
      </c>
      <c r="F2324" s="2" t="s">
        <v>6078</v>
      </c>
      <c r="G2324" s="19"/>
      <c r="H2324" s="19">
        <v>1</v>
      </c>
      <c r="I2324" s="11">
        <v>8</v>
      </c>
      <c r="J2324" s="12">
        <v>9.9999999999999995E-7</v>
      </c>
      <c r="K2324" s="19">
        <v>385.6</v>
      </c>
      <c r="L2324" s="11">
        <v>2</v>
      </c>
      <c r="M2324" s="11">
        <f>($V$5/(Table414[[#This Row],[modified  Half Life]]*Table414[[#This Row],[Order of Magnatude]]))</f>
        <v>0</v>
      </c>
      <c r="N2324" s="11"/>
      <c r="O2324" s="11"/>
      <c r="P2324" s="11"/>
      <c r="Q2324" s="11"/>
      <c r="R2324" s="11"/>
    </row>
    <row r="2325" spans="1:18" x14ac:dyDescent="0.25">
      <c r="A2325" s="19">
        <v>62</v>
      </c>
      <c r="B2325" s="19">
        <v>98</v>
      </c>
      <c r="C2325" s="19">
        <v>160</v>
      </c>
      <c r="D2325" s="19" t="s">
        <v>2230</v>
      </c>
      <c r="E2325" s="2">
        <v>1361.3</v>
      </c>
      <c r="F2325" s="2" t="s">
        <v>6066</v>
      </c>
      <c r="G2325" s="19"/>
      <c r="H2325" s="19">
        <v>1.8</v>
      </c>
      <c r="I2325" s="11">
        <v>4</v>
      </c>
      <c r="J2325" s="12">
        <v>9.9999999999999995E-7</v>
      </c>
      <c r="K2325" s="19">
        <v>432.1</v>
      </c>
      <c r="L2325" s="11">
        <v>4</v>
      </c>
      <c r="M2325" s="11">
        <f>($V$5/(Table414[[#This Row],[modified  Half Life]]*Table414[[#This Row],[Order of Magnatude]]))</f>
        <v>0</v>
      </c>
      <c r="N2325" s="11"/>
      <c r="O2325" s="11"/>
      <c r="P2325" s="11"/>
      <c r="Q2325" s="11"/>
      <c r="R2325" s="11"/>
    </row>
    <row r="2326" spans="1:18" x14ac:dyDescent="0.25">
      <c r="A2326" s="19">
        <v>62</v>
      </c>
      <c r="B2326" s="19">
        <v>98</v>
      </c>
      <c r="C2326" s="19">
        <v>160</v>
      </c>
      <c r="D2326" s="19" t="s">
        <v>2230</v>
      </c>
      <c r="E2326" s="2">
        <v>2757.6</v>
      </c>
      <c r="F2326" s="2" t="s">
        <v>6079</v>
      </c>
      <c r="G2326" s="19"/>
      <c r="H2326" s="19">
        <v>1.8</v>
      </c>
      <c r="I2326" s="11">
        <v>4</v>
      </c>
      <c r="J2326" s="12">
        <v>9.9999999999999995E-7</v>
      </c>
      <c r="K2326" s="19">
        <v>641.1</v>
      </c>
      <c r="L2326" s="11">
        <v>3</v>
      </c>
      <c r="M2326" s="11">
        <f>($V$5/(Table414[[#This Row],[modified  Half Life]]*Table414[[#This Row],[Order of Magnatude]]))</f>
        <v>0</v>
      </c>
      <c r="N2326" s="11"/>
      <c r="O2326" s="11"/>
      <c r="P2326" s="11"/>
      <c r="Q2326" s="11"/>
      <c r="R2326" s="11"/>
    </row>
    <row r="2327" spans="1:18" x14ac:dyDescent="0.25">
      <c r="A2327" s="2">
        <v>62</v>
      </c>
      <c r="B2327" s="2">
        <v>99</v>
      </c>
      <c r="C2327" s="2">
        <v>161</v>
      </c>
      <c r="D2327" s="2" t="s">
        <v>2230</v>
      </c>
      <c r="E2327" s="2">
        <v>1337.8</v>
      </c>
      <c r="F2327" s="2" t="s">
        <v>6071</v>
      </c>
      <c r="G2327" s="2"/>
      <c r="H2327" s="2">
        <v>2.6</v>
      </c>
      <c r="I2327" s="10">
        <v>4</v>
      </c>
      <c r="J2327" s="13">
        <v>9.9999999999999995E-7</v>
      </c>
      <c r="K2327" s="2">
        <v>882.8</v>
      </c>
      <c r="L2327" s="10">
        <v>4</v>
      </c>
      <c r="M2327" s="10">
        <f>($V$5/(Table414[[#This Row],[modified  Half Life]]*Table414[[#This Row],[Order of Magnatude]]))</f>
        <v>0</v>
      </c>
      <c r="N2327" s="10"/>
      <c r="O2327" s="10"/>
      <c r="P2327" s="10"/>
      <c r="Q2327" s="10"/>
      <c r="R2327" s="10"/>
    </row>
    <row r="2328" spans="1:18" x14ac:dyDescent="0.25">
      <c r="A2328" s="2">
        <v>62</v>
      </c>
      <c r="B2328" s="2">
        <v>100</v>
      </c>
      <c r="C2328" s="2">
        <v>162</v>
      </c>
      <c r="D2328" s="2" t="s">
        <v>2230</v>
      </c>
      <c r="E2328" s="2">
        <v>1010.7</v>
      </c>
      <c r="F2328" s="2" t="s">
        <v>6071</v>
      </c>
      <c r="G2328" s="2"/>
      <c r="H2328" s="2">
        <v>1.78</v>
      </c>
      <c r="I2328" s="11">
        <v>7</v>
      </c>
      <c r="J2328" s="12">
        <v>9.9999999999999995E-7</v>
      </c>
      <c r="K2328" s="2">
        <v>774.8</v>
      </c>
      <c r="L2328" s="11" t="s">
        <v>6065</v>
      </c>
      <c r="M2328" s="11">
        <f>($V$5/(Table414[[#This Row],[modified  Half Life]]*Table414[[#This Row],[Order of Magnatude]]))</f>
        <v>0</v>
      </c>
      <c r="N2328" s="11"/>
      <c r="O2328" s="11"/>
      <c r="P2328" s="11"/>
      <c r="Q2328" s="11"/>
      <c r="R2328" s="11"/>
    </row>
    <row r="2329" spans="1:18" x14ac:dyDescent="0.25">
      <c r="A2329" s="2">
        <v>62</v>
      </c>
      <c r="B2329" s="2">
        <v>102</v>
      </c>
      <c r="C2329" s="2">
        <v>164</v>
      </c>
      <c r="D2329" s="2" t="s">
        <v>2230</v>
      </c>
      <c r="E2329" s="2">
        <v>1485.5</v>
      </c>
      <c r="F2329" s="2" t="s">
        <v>6079</v>
      </c>
      <c r="G2329" s="2"/>
      <c r="H2329" s="2">
        <v>0.6</v>
      </c>
      <c r="I2329" s="11">
        <v>14</v>
      </c>
      <c r="J2329" s="12">
        <v>9.9999999999999995E-7</v>
      </c>
      <c r="K2329" s="2">
        <v>349.4</v>
      </c>
      <c r="L2329" s="11" t="s">
        <v>6068</v>
      </c>
      <c r="M2329" s="11">
        <f>($V$5/(Table414[[#This Row],[modified  Half Life]]*Table414[[#This Row],[Order of Magnatude]]))</f>
        <v>0</v>
      </c>
      <c r="N2329" s="11"/>
      <c r="O2329" s="11"/>
      <c r="P2329" s="11"/>
      <c r="Q2329" s="11"/>
      <c r="R2329" s="11"/>
    </row>
    <row r="2330" spans="1:18" x14ac:dyDescent="0.25">
      <c r="A2330" s="2">
        <v>50</v>
      </c>
      <c r="B2330" s="2">
        <v>61</v>
      </c>
      <c r="C2330" s="2">
        <v>111</v>
      </c>
      <c r="D2330" s="2" t="s">
        <v>1238</v>
      </c>
      <c r="E2330" s="2">
        <v>254.71</v>
      </c>
      <c r="F2330" s="2" t="s">
        <v>6066</v>
      </c>
      <c r="G2330" s="2"/>
      <c r="H2330" s="2">
        <v>12.5</v>
      </c>
      <c r="I2330" s="10">
        <v>10</v>
      </c>
      <c r="J2330" s="13">
        <v>9.9999999999999995E-7</v>
      </c>
      <c r="K2330" s="2">
        <v>100.24</v>
      </c>
      <c r="L2330" s="10">
        <v>3</v>
      </c>
      <c r="M2330" s="10">
        <f>($V$5/(Table414[[#This Row],[modified  Half Life]]*Table414[[#This Row],[Order of Magnatude]]))</f>
        <v>0</v>
      </c>
      <c r="N2330" s="10"/>
      <c r="O2330" s="10"/>
      <c r="P2330" s="10"/>
      <c r="Q2330" s="10"/>
      <c r="R2330" s="10"/>
    </row>
    <row r="2331" spans="1:18" x14ac:dyDescent="0.25">
      <c r="A2331" s="19">
        <v>50</v>
      </c>
      <c r="B2331" s="19">
        <v>65</v>
      </c>
      <c r="C2331" s="19">
        <v>115</v>
      </c>
      <c r="D2331" s="19" t="s">
        <v>1238</v>
      </c>
      <c r="E2331" s="2">
        <v>612.80999999999995</v>
      </c>
      <c r="F2331" s="2" t="s">
        <v>6066</v>
      </c>
      <c r="G2331" s="19"/>
      <c r="H2331" s="19">
        <v>159</v>
      </c>
      <c r="I2331" s="11">
        <v>1</v>
      </c>
      <c r="J2331" s="12">
        <v>9.9999999999999995E-7</v>
      </c>
      <c r="K2331" s="19">
        <v>100.7</v>
      </c>
      <c r="L2331" s="11">
        <v>21</v>
      </c>
      <c r="M2331" s="11">
        <f>($V$5/(Table414[[#This Row],[modified  Half Life]]*Table414[[#This Row],[Order of Magnatude]]))</f>
        <v>0</v>
      </c>
      <c r="N2331" s="11"/>
      <c r="O2331" s="11"/>
      <c r="P2331" s="11"/>
      <c r="Q2331" s="11"/>
      <c r="R2331" s="11"/>
    </row>
    <row r="2332" spans="1:18" x14ac:dyDescent="0.25">
      <c r="A2332" s="2">
        <v>50</v>
      </c>
      <c r="B2332" s="2">
        <v>65</v>
      </c>
      <c r="C2332" s="2">
        <v>115</v>
      </c>
      <c r="D2332" s="2" t="s">
        <v>1238</v>
      </c>
      <c r="E2332" s="2">
        <v>713.64</v>
      </c>
      <c r="F2332" s="2" t="s">
        <v>6079</v>
      </c>
      <c r="G2332" s="2"/>
      <c r="H2332" s="2">
        <v>3.26</v>
      </c>
      <c r="I2332" s="10">
        <v>8</v>
      </c>
      <c r="J2332" s="13">
        <v>9.9999999999999995E-7</v>
      </c>
      <c r="K2332" s="2">
        <v>115.46</v>
      </c>
      <c r="L2332" s="10">
        <v>4</v>
      </c>
      <c r="M2332" s="10">
        <f>($V$5/(Table414[[#This Row],[modified  Half Life]]*Table414[[#This Row],[Order of Magnatude]]))</f>
        <v>0</v>
      </c>
      <c r="N2332" s="10"/>
      <c r="O2332" s="10"/>
      <c r="P2332" s="10"/>
      <c r="Q2332" s="10"/>
      <c r="R2332" s="10"/>
    </row>
    <row r="2333" spans="1:18" x14ac:dyDescent="0.25">
      <c r="A2333" s="19">
        <v>50</v>
      </c>
      <c r="B2333" s="19">
        <v>67</v>
      </c>
      <c r="C2333" s="19">
        <v>117</v>
      </c>
      <c r="D2333" s="19" t="s">
        <v>1238</v>
      </c>
      <c r="E2333" s="2">
        <v>314.58</v>
      </c>
      <c r="F2333" s="2" t="s">
        <v>6066</v>
      </c>
      <c r="G2333" s="19"/>
      <c r="H2333" s="19">
        <v>1.75</v>
      </c>
      <c r="I2333" s="11">
        <v>7</v>
      </c>
      <c r="J2333" s="12">
        <v>9.9999999999999995E-7</v>
      </c>
      <c r="K2333" s="19">
        <v>781</v>
      </c>
      <c r="L2333" s="11">
        <v>3</v>
      </c>
      <c r="M2333" s="11">
        <f>($V$5/(Table414[[#This Row],[modified  Half Life]]*Table414[[#This Row],[Order of Magnatude]]))</f>
        <v>0</v>
      </c>
      <c r="N2333" s="11"/>
      <c r="O2333" s="11"/>
      <c r="P2333" s="11"/>
      <c r="Q2333" s="11"/>
      <c r="R2333" s="11"/>
    </row>
    <row r="2334" spans="1:18" x14ac:dyDescent="0.25">
      <c r="A2334" s="2">
        <v>50</v>
      </c>
      <c r="B2334" s="2">
        <v>67</v>
      </c>
      <c r="C2334" s="2">
        <v>117</v>
      </c>
      <c r="D2334" s="2" t="s">
        <v>1238</v>
      </c>
      <c r="E2334" s="2">
        <v>314.58</v>
      </c>
      <c r="F2334" s="2" t="s">
        <v>6066</v>
      </c>
      <c r="G2334" s="2"/>
      <c r="H2334" s="2">
        <v>1.75</v>
      </c>
      <c r="I2334" s="10">
        <v>7</v>
      </c>
      <c r="J2334" s="13">
        <v>9.9999999999999995E-7</v>
      </c>
      <c r="K2334" s="2">
        <v>813.4</v>
      </c>
      <c r="L2334" s="10">
        <v>3</v>
      </c>
      <c r="M2334" s="10">
        <f>($V$5/(Table414[[#This Row],[modified  Half Life]]*Table414[[#This Row],[Order of Magnatude]]))</f>
        <v>0</v>
      </c>
      <c r="N2334" s="10"/>
      <c r="O2334" s="10"/>
      <c r="P2334" s="10"/>
      <c r="Q2334" s="10"/>
      <c r="R2334" s="10"/>
    </row>
    <row r="2335" spans="1:18" x14ac:dyDescent="0.25">
      <c r="A2335" s="19">
        <v>50</v>
      </c>
      <c r="B2335" s="19">
        <v>68</v>
      </c>
      <c r="C2335" s="19">
        <v>118</v>
      </c>
      <c r="D2335" s="19" t="s">
        <v>1238</v>
      </c>
      <c r="E2335" s="2">
        <v>3108.06</v>
      </c>
      <c r="F2335" s="2" t="s">
        <v>6083</v>
      </c>
      <c r="G2335" s="19"/>
      <c r="H2335" s="19">
        <v>2.52</v>
      </c>
      <c r="I2335" s="11">
        <v>6</v>
      </c>
      <c r="J2335" s="12">
        <v>9.9999999999999995E-7</v>
      </c>
      <c r="K2335" s="19">
        <v>55.9</v>
      </c>
      <c r="L2335" s="11">
        <v>2</v>
      </c>
      <c r="M2335" s="11">
        <f>($V$5/(Table414[[#This Row],[modified  Half Life]]*Table414[[#This Row],[Order of Magnatude]]))</f>
        <v>0</v>
      </c>
      <c r="N2335" s="11"/>
      <c r="O2335" s="11"/>
      <c r="P2335" s="11"/>
      <c r="Q2335" s="11"/>
      <c r="R2335" s="11"/>
    </row>
    <row r="2336" spans="1:18" x14ac:dyDescent="0.25">
      <c r="A2336" s="2">
        <v>50</v>
      </c>
      <c r="B2336" s="2">
        <v>69</v>
      </c>
      <c r="C2336" s="2">
        <v>119</v>
      </c>
      <c r="D2336" s="2" t="s">
        <v>1238</v>
      </c>
      <c r="E2336" s="2">
        <v>2127</v>
      </c>
      <c r="F2336" s="2" t="s">
        <v>6069</v>
      </c>
      <c r="G2336" s="2"/>
      <c r="H2336" s="2">
        <v>3.9E-2</v>
      </c>
      <c r="I2336" s="10">
        <v>3</v>
      </c>
      <c r="J2336" s="13">
        <v>9.9999999999999995E-7</v>
      </c>
      <c r="K2336" s="2">
        <v>174.7</v>
      </c>
      <c r="L2336" s="10">
        <v>1</v>
      </c>
      <c r="M2336" s="10">
        <f>($V$5/(Table414[[#This Row],[modified  Half Life]]*Table414[[#This Row],[Order of Magnatude]]))</f>
        <v>0</v>
      </c>
      <c r="N2336" s="10"/>
      <c r="O2336" s="10"/>
      <c r="P2336" s="10"/>
      <c r="Q2336" s="10"/>
      <c r="R2336" s="10"/>
    </row>
    <row r="2337" spans="1:18" x14ac:dyDescent="0.25">
      <c r="A2337" s="2">
        <v>50</v>
      </c>
      <c r="B2337" s="2">
        <v>69</v>
      </c>
      <c r="C2337" s="2">
        <v>119</v>
      </c>
      <c r="D2337" s="2" t="s">
        <v>1238</v>
      </c>
      <c r="E2337" s="2">
        <v>23.870999999999999</v>
      </c>
      <c r="F2337" s="2" t="s">
        <v>6073</v>
      </c>
      <c r="G2337" s="2"/>
      <c r="H2337" s="2">
        <v>9.6000000000000002E-2</v>
      </c>
      <c r="I2337" s="10">
        <v>9</v>
      </c>
      <c r="J2337" s="13">
        <v>9.9999999999999995E-7</v>
      </c>
      <c r="K2337" s="2">
        <v>241.7</v>
      </c>
      <c r="L2337" s="10">
        <v>2</v>
      </c>
      <c r="M2337" s="10">
        <f>($V$5/(Table414[[#This Row],[modified  Half Life]]*Table414[[#This Row],[Order of Magnatude]]))</f>
        <v>0</v>
      </c>
      <c r="N2337" s="10"/>
      <c r="O2337" s="10"/>
      <c r="P2337" s="10"/>
      <c r="Q2337" s="10"/>
      <c r="R2337" s="10"/>
    </row>
    <row r="2338" spans="1:18" x14ac:dyDescent="0.25">
      <c r="A2338" s="19">
        <v>50</v>
      </c>
      <c r="B2338" s="19">
        <v>69</v>
      </c>
      <c r="C2338" s="19">
        <v>119</v>
      </c>
      <c r="D2338" s="19" t="s">
        <v>1238</v>
      </c>
      <c r="E2338" s="2">
        <v>3101.75</v>
      </c>
      <c r="F2338" s="2" t="s">
        <v>6080</v>
      </c>
      <c r="G2338" s="19"/>
      <c r="H2338" s="19">
        <v>9.6</v>
      </c>
      <c r="I2338" s="11">
        <v>12</v>
      </c>
      <c r="J2338" s="12">
        <v>9.9999999999999995E-7</v>
      </c>
      <c r="K2338" s="19">
        <v>748</v>
      </c>
      <c r="L2338" s="11">
        <v>1</v>
      </c>
      <c r="M2338" s="11">
        <f>($V$5/(Table414[[#This Row],[modified  Half Life]]*Table414[[#This Row],[Order of Magnatude]]))</f>
        <v>0</v>
      </c>
      <c r="N2338" s="11"/>
      <c r="O2338" s="11"/>
      <c r="P2338" s="11"/>
      <c r="Q2338" s="11"/>
      <c r="R2338" s="11"/>
    </row>
    <row r="2339" spans="1:18" x14ac:dyDescent="0.25">
      <c r="A2339" s="2">
        <v>50</v>
      </c>
      <c r="B2339" s="2">
        <v>69</v>
      </c>
      <c r="C2339" s="2">
        <v>119</v>
      </c>
      <c r="D2339" s="2" t="s">
        <v>1238</v>
      </c>
      <c r="E2339" s="2">
        <v>89.531000000000006</v>
      </c>
      <c r="F2339" s="2" t="s">
        <v>6075</v>
      </c>
      <c r="G2339" s="2"/>
      <c r="H2339" s="2">
        <v>9.6</v>
      </c>
      <c r="I2339" s="10">
        <v>12</v>
      </c>
      <c r="J2339" s="13">
        <v>9.9999999999999995E-7</v>
      </c>
      <c r="K2339" s="2">
        <v>818</v>
      </c>
      <c r="L2339" s="10">
        <v>1</v>
      </c>
      <c r="M2339" s="10">
        <f>($V$5/(Table414[[#This Row],[modified  Half Life]]*Table414[[#This Row],[Order of Magnatude]]))</f>
        <v>0</v>
      </c>
      <c r="N2339" s="10"/>
      <c r="O2339" s="10"/>
      <c r="P2339" s="10"/>
      <c r="Q2339" s="10"/>
      <c r="R2339" s="10"/>
    </row>
    <row r="2340" spans="1:18" x14ac:dyDescent="0.25">
      <c r="A2340" s="2">
        <v>50</v>
      </c>
      <c r="B2340" s="2">
        <v>70</v>
      </c>
      <c r="C2340" s="2">
        <v>120</v>
      </c>
      <c r="D2340" s="2" t="s">
        <v>1238</v>
      </c>
      <c r="E2340" s="2">
        <v>2481.63</v>
      </c>
      <c r="F2340" s="2" t="s">
        <v>6071</v>
      </c>
      <c r="G2340" s="2"/>
      <c r="H2340" s="2">
        <v>11.8</v>
      </c>
      <c r="I2340" s="10">
        <v>5</v>
      </c>
      <c r="J2340" s="13">
        <v>9.9999999999999995E-7</v>
      </c>
      <c r="K2340" s="2">
        <v>197.37</v>
      </c>
      <c r="L2340" s="10">
        <v>2</v>
      </c>
      <c r="M2340" s="10">
        <f>($V$5/(Table414[[#This Row],[modified  Half Life]]*Table414[[#This Row],[Order of Magnatude]]))</f>
        <v>0</v>
      </c>
      <c r="N2340" s="10"/>
      <c r="O2340" s="10"/>
      <c r="P2340" s="10"/>
      <c r="Q2340" s="10"/>
      <c r="R2340" s="10"/>
    </row>
    <row r="2341" spans="1:18" x14ac:dyDescent="0.25">
      <c r="A2341" s="19">
        <v>50</v>
      </c>
      <c r="B2341" s="19">
        <v>70</v>
      </c>
      <c r="C2341" s="19">
        <v>120</v>
      </c>
      <c r="D2341" s="19" t="s">
        <v>1238</v>
      </c>
      <c r="E2341" s="2">
        <v>4891.1000000000004</v>
      </c>
      <c r="F2341" s="2" t="s">
        <v>6065</v>
      </c>
      <c r="G2341" s="19"/>
      <c r="H2341" s="19">
        <v>6.26</v>
      </c>
      <c r="I2341" s="11">
        <v>11</v>
      </c>
      <c r="J2341" s="12">
        <v>9.9999999999999995E-7</v>
      </c>
      <c r="K2341" s="19">
        <v>65.7</v>
      </c>
      <c r="L2341" s="11">
        <v>2</v>
      </c>
      <c r="M2341" s="11">
        <f>($V$5/(Table414[[#This Row],[modified  Half Life]]*Table414[[#This Row],[Order of Magnatude]]))</f>
        <v>0</v>
      </c>
      <c r="N2341" s="11"/>
      <c r="O2341" s="11"/>
      <c r="P2341" s="11"/>
      <c r="Q2341" s="11"/>
      <c r="R2341" s="11"/>
    </row>
    <row r="2342" spans="1:18" x14ac:dyDescent="0.25">
      <c r="A2342" s="2">
        <v>50</v>
      </c>
      <c r="B2342" s="2">
        <v>71</v>
      </c>
      <c r="C2342" s="2">
        <v>121</v>
      </c>
      <c r="D2342" s="2" t="s">
        <v>1238</v>
      </c>
      <c r="E2342" s="2">
        <v>1998.3</v>
      </c>
      <c r="F2342" s="2" t="s">
        <v>6078</v>
      </c>
      <c r="G2342" s="2"/>
      <c r="H2342" s="2">
        <v>5.3</v>
      </c>
      <c r="I2342" s="10">
        <v>5</v>
      </c>
      <c r="J2342" s="13">
        <v>9.9999999999999995E-7</v>
      </c>
      <c r="K2342" s="2">
        <v>752</v>
      </c>
      <c r="L2342" s="10"/>
      <c r="M2342" s="10">
        <f>($V$5/(Table414[[#This Row],[modified  Half Life]]*Table414[[#This Row],[Order of Magnatude]]))</f>
        <v>0</v>
      </c>
      <c r="N2342" s="10"/>
      <c r="O2342" s="10"/>
      <c r="P2342" s="10"/>
      <c r="Q2342" s="10"/>
      <c r="R2342" s="10"/>
    </row>
    <row r="2343" spans="1:18" x14ac:dyDescent="0.25">
      <c r="A2343" s="19">
        <v>50</v>
      </c>
      <c r="B2343" s="19">
        <v>71</v>
      </c>
      <c r="C2343" s="19">
        <v>121</v>
      </c>
      <c r="D2343" s="19" t="s">
        <v>1238</v>
      </c>
      <c r="E2343" s="2">
        <v>1998.3</v>
      </c>
      <c r="F2343" s="2" t="s">
        <v>6078</v>
      </c>
      <c r="G2343" s="19"/>
      <c r="H2343" s="19">
        <v>5.3</v>
      </c>
      <c r="I2343" s="11">
        <v>5</v>
      </c>
      <c r="J2343" s="12">
        <v>9.9999999999999995E-7</v>
      </c>
      <c r="K2343" s="19">
        <v>841</v>
      </c>
      <c r="L2343" s="11"/>
      <c r="M2343" s="11">
        <f>($V$5/(Table414[[#This Row],[modified  Half Life]]*Table414[[#This Row],[Order of Magnatude]]))</f>
        <v>0</v>
      </c>
      <c r="N2343" s="11"/>
      <c r="O2343" s="11"/>
      <c r="P2343" s="11"/>
      <c r="Q2343" s="11"/>
      <c r="R2343" s="11"/>
    </row>
    <row r="2344" spans="1:18" x14ac:dyDescent="0.25">
      <c r="A2344" s="2">
        <v>50</v>
      </c>
      <c r="B2344" s="2">
        <v>71</v>
      </c>
      <c r="C2344" s="2">
        <v>121</v>
      </c>
      <c r="D2344" s="2" t="s">
        <v>1238</v>
      </c>
      <c r="E2344" s="2">
        <v>2221.98</v>
      </c>
      <c r="F2344" s="2" t="s">
        <v>6080</v>
      </c>
      <c r="G2344" s="2"/>
      <c r="H2344" s="2">
        <v>0.16700000000000001</v>
      </c>
      <c r="I2344" s="10">
        <v>25</v>
      </c>
      <c r="J2344" s="13">
        <v>9.9999999999999995E-7</v>
      </c>
      <c r="K2344" s="2">
        <v>175.4</v>
      </c>
      <c r="L2344" s="10">
        <v>2</v>
      </c>
      <c r="M2344" s="10">
        <f>($V$5/(Table414[[#This Row],[modified  Half Life]]*Table414[[#This Row],[Order of Magnatude]]))</f>
        <v>0</v>
      </c>
      <c r="N2344" s="10"/>
      <c r="O2344" s="10"/>
      <c r="P2344" s="10"/>
      <c r="Q2344" s="10"/>
      <c r="R2344" s="10"/>
    </row>
    <row r="2345" spans="1:18" x14ac:dyDescent="0.25">
      <c r="A2345" s="19">
        <v>50</v>
      </c>
      <c r="B2345" s="19">
        <v>71</v>
      </c>
      <c r="C2345" s="19">
        <v>121</v>
      </c>
      <c r="D2345" s="19" t="s">
        <v>1238</v>
      </c>
      <c r="E2345" s="2">
        <v>2833.9</v>
      </c>
      <c r="F2345" s="2" t="s">
        <v>6068</v>
      </c>
      <c r="G2345" s="19"/>
      <c r="H2345" s="19">
        <v>0.52</v>
      </c>
      <c r="I2345" s="11">
        <v>5</v>
      </c>
      <c r="J2345" s="12">
        <v>9.9999999999999995E-7</v>
      </c>
      <c r="K2345" s="19">
        <v>223.4</v>
      </c>
      <c r="L2345" s="11">
        <v>2</v>
      </c>
      <c r="M2345" s="11">
        <f>($V$5/(Table414[[#This Row],[modified  Half Life]]*Table414[[#This Row],[Order of Magnatude]]))</f>
        <v>0</v>
      </c>
      <c r="N2345" s="11"/>
      <c r="O2345" s="11"/>
      <c r="P2345" s="11"/>
      <c r="Q2345" s="11"/>
      <c r="R2345" s="11"/>
    </row>
    <row r="2346" spans="1:18" x14ac:dyDescent="0.25">
      <c r="A2346" s="19">
        <v>50</v>
      </c>
      <c r="B2346" s="19">
        <v>72</v>
      </c>
      <c r="C2346" s="19">
        <v>122</v>
      </c>
      <c r="D2346" s="19" t="s">
        <v>1238</v>
      </c>
      <c r="E2346" s="2">
        <v>2409.0300000000002</v>
      </c>
      <c r="F2346" s="2" t="s">
        <v>6066</v>
      </c>
      <c r="G2346" s="19"/>
      <c r="H2346" s="19">
        <v>7.5</v>
      </c>
      <c r="I2346" s="11">
        <v>9</v>
      </c>
      <c r="J2346" s="12">
        <v>9.9999999999999995E-7</v>
      </c>
      <c r="K2346" s="19">
        <v>163.22</v>
      </c>
      <c r="L2346" s="11">
        <v>3</v>
      </c>
      <c r="M2346" s="11">
        <f>($V$5/(Table414[[#This Row],[modified  Half Life]]*Table414[[#This Row],[Order of Magnatude]]))</f>
        <v>0</v>
      </c>
      <c r="N2346" s="11"/>
      <c r="O2346" s="11"/>
      <c r="P2346" s="11"/>
      <c r="Q2346" s="11"/>
      <c r="R2346" s="11"/>
    </row>
    <row r="2347" spans="1:18" x14ac:dyDescent="0.25">
      <c r="A2347" s="19">
        <v>50</v>
      </c>
      <c r="B2347" s="19">
        <v>72</v>
      </c>
      <c r="C2347" s="19">
        <v>122</v>
      </c>
      <c r="D2347" s="19" t="s">
        <v>1238</v>
      </c>
      <c r="E2347" s="2">
        <v>4721.2</v>
      </c>
      <c r="F2347" s="2" t="s">
        <v>6065</v>
      </c>
      <c r="G2347" s="19"/>
      <c r="H2347" s="19">
        <v>62</v>
      </c>
      <c r="I2347" s="11">
        <v>3</v>
      </c>
      <c r="J2347" s="12">
        <v>9.9999999999999995E-7</v>
      </c>
      <c r="K2347" s="19">
        <v>75.2</v>
      </c>
      <c r="L2347" s="11">
        <v>5</v>
      </c>
      <c r="M2347" s="11">
        <f>($V$5/(Table414[[#This Row],[modified  Half Life]]*Table414[[#This Row],[Order of Magnatude]]))</f>
        <v>0</v>
      </c>
      <c r="N2347" s="11"/>
      <c r="O2347" s="11"/>
      <c r="P2347" s="11"/>
      <c r="Q2347" s="11"/>
      <c r="R2347" s="11"/>
    </row>
    <row r="2348" spans="1:18" x14ac:dyDescent="0.25">
      <c r="A2348" s="2">
        <v>50</v>
      </c>
      <c r="B2348" s="2">
        <v>73</v>
      </c>
      <c r="C2348" s="2">
        <v>123</v>
      </c>
      <c r="D2348" s="2" t="s">
        <v>1238</v>
      </c>
      <c r="E2348" s="2">
        <v>1945</v>
      </c>
      <c r="F2348" s="2" t="s">
        <v>6069</v>
      </c>
      <c r="G2348" s="2"/>
      <c r="H2348" s="2">
        <v>7.4</v>
      </c>
      <c r="I2348" s="10">
        <v>26</v>
      </c>
      <c r="J2348" s="13">
        <v>9.9999999999999995E-7</v>
      </c>
      <c r="K2348" s="2">
        <v>19</v>
      </c>
      <c r="L2348" s="10"/>
      <c r="M2348" s="10">
        <f>($V$5/(Table414[[#This Row],[modified  Half Life]]*Table414[[#This Row],[Order of Magnatude]]))</f>
        <v>0</v>
      </c>
      <c r="N2348" s="10"/>
      <c r="O2348" s="10"/>
      <c r="P2348" s="10"/>
      <c r="Q2348" s="10"/>
      <c r="R2348" s="10"/>
    </row>
    <row r="2349" spans="1:18" x14ac:dyDescent="0.25">
      <c r="A2349" s="19">
        <v>50</v>
      </c>
      <c r="B2349" s="19">
        <v>73</v>
      </c>
      <c r="C2349" s="19">
        <v>123</v>
      </c>
      <c r="D2349" s="19" t="s">
        <v>1238</v>
      </c>
      <c r="E2349" s="2">
        <v>1945</v>
      </c>
      <c r="F2349" s="2" t="s">
        <v>6069</v>
      </c>
      <c r="G2349" s="19"/>
      <c r="H2349" s="19">
        <v>34</v>
      </c>
      <c r="I2349" s="11"/>
      <c r="J2349" s="12">
        <v>9.9999999999999995E-7</v>
      </c>
      <c r="K2349" s="19">
        <v>170</v>
      </c>
      <c r="L2349" s="11"/>
      <c r="M2349" s="11">
        <f>($V$5/(Table414[[#This Row],[modified  Half Life]]*Table414[[#This Row],[Order of Magnatude]]))</f>
        <v>0</v>
      </c>
      <c r="N2349" s="11"/>
      <c r="O2349" s="11"/>
      <c r="P2349" s="11"/>
      <c r="Q2349" s="11"/>
      <c r="R2349" s="11"/>
    </row>
    <row r="2350" spans="1:18" x14ac:dyDescent="0.25">
      <c r="A2350" s="2">
        <v>50</v>
      </c>
      <c r="B2350" s="2">
        <v>73</v>
      </c>
      <c r="C2350" s="2">
        <v>123</v>
      </c>
      <c r="D2350" s="2" t="s">
        <v>1238</v>
      </c>
      <c r="E2350" s="2">
        <v>1945</v>
      </c>
      <c r="F2350" s="2" t="s">
        <v>6069</v>
      </c>
      <c r="G2350" s="2"/>
      <c r="H2350" s="2">
        <v>6</v>
      </c>
      <c r="I2350" s="10"/>
      <c r="J2350" s="13">
        <v>9.9999999999999995E-7</v>
      </c>
      <c r="K2350" s="2">
        <v>208</v>
      </c>
      <c r="L2350" s="10"/>
      <c r="M2350" s="10">
        <f>($V$5/(Table414[[#This Row],[modified  Half Life]]*Table414[[#This Row],[Order of Magnatude]]))</f>
        <v>0</v>
      </c>
      <c r="N2350" s="10"/>
      <c r="O2350" s="10"/>
      <c r="P2350" s="10"/>
      <c r="Q2350" s="10"/>
      <c r="R2350" s="10"/>
    </row>
    <row r="2351" spans="1:18" x14ac:dyDescent="0.25">
      <c r="A2351" s="2">
        <v>50</v>
      </c>
      <c r="B2351" s="2">
        <v>73</v>
      </c>
      <c r="C2351" s="2">
        <v>123</v>
      </c>
      <c r="D2351" s="2" t="s">
        <v>1238</v>
      </c>
      <c r="E2351" s="2">
        <v>2153</v>
      </c>
      <c r="F2351" s="2" t="s">
        <v>6079</v>
      </c>
      <c r="G2351" s="2"/>
      <c r="H2351" s="2">
        <v>34</v>
      </c>
      <c r="I2351" s="10"/>
      <c r="J2351" s="13">
        <v>9.9999999999999995E-7</v>
      </c>
      <c r="K2351" s="2">
        <v>560</v>
      </c>
      <c r="L2351" s="10"/>
      <c r="M2351" s="10">
        <f>($V$5/(Table414[[#This Row],[modified  Half Life]]*Table414[[#This Row],[Order of Magnatude]]))</f>
        <v>0</v>
      </c>
      <c r="N2351" s="10"/>
      <c r="O2351" s="10"/>
      <c r="P2351" s="10"/>
      <c r="Q2351" s="10"/>
      <c r="R2351" s="10"/>
    </row>
    <row r="2352" spans="1:18" x14ac:dyDescent="0.25">
      <c r="A2352" s="19">
        <v>50</v>
      </c>
      <c r="B2352" s="19">
        <v>73</v>
      </c>
      <c r="C2352" s="19">
        <v>123</v>
      </c>
      <c r="D2352" s="19" t="s">
        <v>1238</v>
      </c>
      <c r="E2352" s="2">
        <v>2713</v>
      </c>
      <c r="F2352" s="2" t="s">
        <v>6082</v>
      </c>
      <c r="G2352" s="19"/>
      <c r="H2352" s="19">
        <v>7.4</v>
      </c>
      <c r="I2352" s="11">
        <v>26</v>
      </c>
      <c r="J2352" s="12">
        <v>9.9999999999999995E-7</v>
      </c>
      <c r="K2352" s="19">
        <v>728</v>
      </c>
      <c r="L2352" s="11"/>
      <c r="M2352" s="11">
        <f>($V$5/(Table414[[#This Row],[modified  Half Life]]*Table414[[#This Row],[Order of Magnatude]]))</f>
        <v>0</v>
      </c>
      <c r="N2352" s="11"/>
      <c r="O2352" s="11"/>
      <c r="P2352" s="11"/>
      <c r="Q2352" s="11"/>
      <c r="R2352" s="11"/>
    </row>
    <row r="2353" spans="1:18" x14ac:dyDescent="0.25">
      <c r="A2353" s="2">
        <v>50</v>
      </c>
      <c r="B2353" s="2">
        <v>73</v>
      </c>
      <c r="C2353" s="2">
        <v>123</v>
      </c>
      <c r="D2353" s="2" t="s">
        <v>1238</v>
      </c>
      <c r="E2353" s="2">
        <v>2713</v>
      </c>
      <c r="F2353" s="2" t="s">
        <v>6082</v>
      </c>
      <c r="G2353" s="2"/>
      <c r="H2353" s="2">
        <v>7.4</v>
      </c>
      <c r="I2353" s="10">
        <v>26</v>
      </c>
      <c r="J2353" s="13">
        <v>9.9999999999999995E-7</v>
      </c>
      <c r="K2353" s="2">
        <v>838</v>
      </c>
      <c r="L2353" s="10"/>
      <c r="M2353" s="10">
        <f>($V$5/(Table414[[#This Row],[modified  Half Life]]*Table414[[#This Row],[Order of Magnatude]]))</f>
        <v>0</v>
      </c>
      <c r="N2353" s="10"/>
      <c r="O2353" s="10"/>
      <c r="P2353" s="10"/>
      <c r="Q2353" s="10"/>
      <c r="R2353" s="10"/>
    </row>
    <row r="2354" spans="1:18" x14ac:dyDescent="0.25">
      <c r="A2354" s="19">
        <v>50</v>
      </c>
      <c r="B2354" s="19">
        <v>74</v>
      </c>
      <c r="C2354" s="19">
        <v>124</v>
      </c>
      <c r="D2354" s="19" t="s">
        <v>1238</v>
      </c>
      <c r="E2354" s="2">
        <v>2204.62</v>
      </c>
      <c r="F2354" s="2" t="s">
        <v>6089</v>
      </c>
      <c r="G2354" s="19"/>
      <c r="H2354" s="19">
        <v>0.27</v>
      </c>
      <c r="I2354" s="11">
        <v>6</v>
      </c>
      <c r="J2354" s="12">
        <v>9.9999999999999995E-7</v>
      </c>
      <c r="K2354" s="19">
        <v>102.91</v>
      </c>
      <c r="L2354" s="11">
        <v>2</v>
      </c>
      <c r="M2354" s="11">
        <f>($V$5/(Table414[[#This Row],[modified  Half Life]]*Table414[[#This Row],[Order of Magnatude]]))</f>
        <v>0</v>
      </c>
      <c r="N2354" s="11"/>
      <c r="O2354" s="11"/>
      <c r="P2354" s="11"/>
      <c r="Q2354" s="11"/>
      <c r="R2354" s="11"/>
    </row>
    <row r="2355" spans="1:18" x14ac:dyDescent="0.25">
      <c r="A2355" s="2">
        <v>50</v>
      </c>
      <c r="B2355" s="2">
        <v>74</v>
      </c>
      <c r="C2355" s="2">
        <v>124</v>
      </c>
      <c r="D2355" s="2" t="s">
        <v>1238</v>
      </c>
      <c r="E2355" s="2">
        <v>2204.62</v>
      </c>
      <c r="F2355" s="2" t="s">
        <v>6089</v>
      </c>
      <c r="G2355" s="2"/>
      <c r="H2355" s="2">
        <v>0.27</v>
      </c>
      <c r="I2355" s="10">
        <v>6</v>
      </c>
      <c r="J2355" s="13">
        <v>9.9999999999999995E-7</v>
      </c>
      <c r="K2355" s="2">
        <v>1072.8800000000001</v>
      </c>
      <c r="L2355" s="10">
        <v>2</v>
      </c>
      <c r="M2355" s="10">
        <f>($V$5/(Table414[[#This Row],[modified  Half Life]]*Table414[[#This Row],[Order of Magnatude]]))</f>
        <v>0</v>
      </c>
      <c r="N2355" s="10"/>
      <c r="O2355" s="10"/>
      <c r="P2355" s="10"/>
      <c r="Q2355" s="10"/>
      <c r="R2355" s="10"/>
    </row>
    <row r="2356" spans="1:18" x14ac:dyDescent="0.25">
      <c r="A2356" s="2">
        <v>50</v>
      </c>
      <c r="B2356" s="2">
        <v>74</v>
      </c>
      <c r="C2356" s="2">
        <v>124</v>
      </c>
      <c r="D2356" s="2" t="s">
        <v>1238</v>
      </c>
      <c r="E2356" s="2">
        <v>2325.0100000000002</v>
      </c>
      <c r="F2356" s="2" t="s">
        <v>6066</v>
      </c>
      <c r="G2356" s="2"/>
      <c r="H2356" s="2">
        <v>2.84</v>
      </c>
      <c r="I2356" s="10">
        <v>12</v>
      </c>
      <c r="J2356" s="13">
        <v>9.9999999999999995E-7</v>
      </c>
      <c r="K2356" s="2">
        <v>120.38</v>
      </c>
      <c r="L2356" s="10">
        <v>3</v>
      </c>
      <c r="M2356" s="10">
        <f>($V$5/(Table414[[#This Row],[modified  Half Life]]*Table414[[#This Row],[Order of Magnatude]]))</f>
        <v>0</v>
      </c>
      <c r="N2356" s="10"/>
      <c r="O2356" s="10"/>
      <c r="P2356" s="10"/>
      <c r="Q2356" s="10"/>
      <c r="R2356" s="10"/>
    </row>
    <row r="2357" spans="1:18" x14ac:dyDescent="0.25">
      <c r="A2357" s="2">
        <v>50</v>
      </c>
      <c r="B2357" s="2">
        <v>74</v>
      </c>
      <c r="C2357" s="2">
        <v>124</v>
      </c>
      <c r="D2357" s="2" t="s">
        <v>1238</v>
      </c>
      <c r="E2357" s="2">
        <v>4551.3999999999996</v>
      </c>
      <c r="F2357" s="2" t="s">
        <v>6070</v>
      </c>
      <c r="G2357" s="2"/>
      <c r="H2357" s="2">
        <v>51</v>
      </c>
      <c r="I2357" s="10">
        <v>5</v>
      </c>
      <c r="J2357" s="13">
        <v>9.9999999999999995E-7</v>
      </c>
      <c r="K2357" s="2">
        <v>78.2</v>
      </c>
      <c r="L2357" s="10">
        <v>5</v>
      </c>
      <c r="M2357" s="10">
        <f>($V$5/(Table414[[#This Row],[modified  Half Life]]*Table414[[#This Row],[Order of Magnatude]]))</f>
        <v>0</v>
      </c>
      <c r="N2357" s="10"/>
      <c r="O2357" s="10"/>
      <c r="P2357" s="10"/>
      <c r="Q2357" s="10"/>
      <c r="R2357" s="10"/>
    </row>
    <row r="2358" spans="1:18" x14ac:dyDescent="0.25">
      <c r="A2358" s="2">
        <v>50</v>
      </c>
      <c r="B2358" s="2">
        <v>75</v>
      </c>
      <c r="C2358" s="2">
        <v>125</v>
      </c>
      <c r="D2358" s="2" t="s">
        <v>1238</v>
      </c>
      <c r="E2358" s="2">
        <v>1892.8</v>
      </c>
      <c r="F2358" s="2" t="s">
        <v>6065</v>
      </c>
      <c r="G2358" s="2"/>
      <c r="H2358" s="2">
        <v>6.2</v>
      </c>
      <c r="I2358" s="10">
        <v>2</v>
      </c>
      <c r="J2358" s="13">
        <v>9.9999999999999995E-7</v>
      </c>
      <c r="K2358" s="2" t="s">
        <v>1712</v>
      </c>
      <c r="L2358" s="10"/>
      <c r="M2358" s="10">
        <f>($V$5/(Table414[[#This Row],[modified  Half Life]]*Table414[[#This Row],[Order of Magnatude]]))</f>
        <v>0</v>
      </c>
      <c r="N2358" s="10"/>
      <c r="O2358" s="10"/>
      <c r="P2358" s="10"/>
      <c r="Q2358" s="10"/>
      <c r="R2358" s="10"/>
    </row>
    <row r="2359" spans="1:18" x14ac:dyDescent="0.25">
      <c r="A2359" s="19">
        <v>50</v>
      </c>
      <c r="B2359" s="19">
        <v>75</v>
      </c>
      <c r="C2359" s="19">
        <v>125</v>
      </c>
      <c r="D2359" s="19" t="s">
        <v>1238</v>
      </c>
      <c r="E2359" s="2">
        <v>1892.8</v>
      </c>
      <c r="F2359" s="2" t="s">
        <v>6065</v>
      </c>
      <c r="G2359" s="19"/>
      <c r="H2359" s="19">
        <v>0.23</v>
      </c>
      <c r="I2359" s="11">
        <v>2</v>
      </c>
      <c r="J2359" s="12">
        <v>9.9999999999999995E-7</v>
      </c>
      <c r="K2359" s="19">
        <v>161.30000000000001</v>
      </c>
      <c r="L2359" s="11">
        <v>3</v>
      </c>
      <c r="M2359" s="11">
        <f>($V$5/(Table414[[#This Row],[modified  Half Life]]*Table414[[#This Row],[Order of Magnatude]]))</f>
        <v>0</v>
      </c>
      <c r="N2359" s="11"/>
      <c r="O2359" s="11"/>
      <c r="P2359" s="11"/>
      <c r="Q2359" s="11"/>
      <c r="R2359" s="11"/>
    </row>
    <row r="2360" spans="1:18" x14ac:dyDescent="0.25">
      <c r="A2360" s="2">
        <v>50</v>
      </c>
      <c r="B2360" s="2">
        <v>75</v>
      </c>
      <c r="C2360" s="2">
        <v>125</v>
      </c>
      <c r="D2360" s="2" t="s">
        <v>1238</v>
      </c>
      <c r="E2360" s="2">
        <v>2059.69</v>
      </c>
      <c r="F2360" s="2" t="s">
        <v>6076</v>
      </c>
      <c r="G2360" s="2"/>
      <c r="H2360" s="2">
        <v>0.65</v>
      </c>
      <c r="I2360" s="10">
        <v>6</v>
      </c>
      <c r="J2360" s="13">
        <v>9.9999999999999995E-7</v>
      </c>
      <c r="K2360" s="2">
        <v>166.8</v>
      </c>
      <c r="L2360" s="10">
        <v>2</v>
      </c>
      <c r="M2360" s="10">
        <f>($V$5/(Table414[[#This Row],[modified  Half Life]]*Table414[[#This Row],[Order of Magnatude]]))</f>
        <v>0</v>
      </c>
      <c r="N2360" s="10"/>
      <c r="O2360" s="10"/>
      <c r="P2360" s="10"/>
      <c r="Q2360" s="10"/>
      <c r="R2360" s="10"/>
    </row>
    <row r="2361" spans="1:18" x14ac:dyDescent="0.25">
      <c r="A2361" s="19">
        <v>50</v>
      </c>
      <c r="B2361" s="19">
        <v>75</v>
      </c>
      <c r="C2361" s="19">
        <v>125</v>
      </c>
      <c r="D2361" s="19" t="s">
        <v>1238</v>
      </c>
      <c r="E2361" s="2">
        <v>2623.5</v>
      </c>
      <c r="F2361" s="2" t="s">
        <v>6072</v>
      </c>
      <c r="G2361" s="19"/>
      <c r="H2361" s="19">
        <v>6.2</v>
      </c>
      <c r="I2361" s="11">
        <v>2</v>
      </c>
      <c r="J2361" s="12">
        <v>9.9999999999999995E-7</v>
      </c>
      <c r="K2361" s="19">
        <v>805.5</v>
      </c>
      <c r="L2361" s="11">
        <v>2</v>
      </c>
      <c r="M2361" s="11">
        <f>($V$5/(Table414[[#This Row],[modified  Half Life]]*Table414[[#This Row],[Order of Magnatude]]))</f>
        <v>0</v>
      </c>
      <c r="N2361" s="11"/>
      <c r="O2361" s="11"/>
      <c r="P2361" s="11"/>
      <c r="Q2361" s="11"/>
      <c r="R2361" s="11"/>
    </row>
    <row r="2362" spans="1:18" x14ac:dyDescent="0.25">
      <c r="A2362" s="19">
        <v>50</v>
      </c>
      <c r="B2362" s="19">
        <v>76</v>
      </c>
      <c r="C2362" s="19">
        <v>126</v>
      </c>
      <c r="D2362" s="19" t="s">
        <v>1238</v>
      </c>
      <c r="E2362" s="2">
        <v>2564.5</v>
      </c>
      <c r="F2362" s="2" t="s">
        <v>6072</v>
      </c>
      <c r="G2362" s="19"/>
      <c r="H2362" s="19">
        <v>6.1</v>
      </c>
      <c r="I2362" s="11">
        <v>8</v>
      </c>
      <c r="J2362" s="12">
        <v>9.9999999999999995E-7</v>
      </c>
      <c r="K2362" s="19">
        <v>57.47</v>
      </c>
      <c r="L2362" s="11">
        <v>5</v>
      </c>
      <c r="M2362" s="11">
        <f>($V$5/(Table414[[#This Row],[modified  Half Life]]*Table414[[#This Row],[Order of Magnatude]]))</f>
        <v>0</v>
      </c>
      <c r="N2362" s="11"/>
      <c r="O2362" s="11"/>
      <c r="P2362" s="11"/>
      <c r="Q2362" s="11"/>
      <c r="R2362" s="11"/>
    </row>
    <row r="2363" spans="1:18" x14ac:dyDescent="0.25">
      <c r="A2363" s="2">
        <v>50</v>
      </c>
      <c r="B2363" s="2">
        <v>76</v>
      </c>
      <c r="C2363" s="2">
        <v>126</v>
      </c>
      <c r="D2363" s="2" t="s">
        <v>1238</v>
      </c>
      <c r="E2363" s="2">
        <v>4345.7</v>
      </c>
      <c r="F2363" s="2" t="s">
        <v>6073</v>
      </c>
      <c r="G2363" s="2"/>
      <c r="H2363" s="2">
        <v>7.6</v>
      </c>
      <c r="I2363" s="10">
        <v>3</v>
      </c>
      <c r="J2363" s="13">
        <v>9.9999999999999995E-7</v>
      </c>
      <c r="K2363" s="2">
        <v>76.3</v>
      </c>
      <c r="L2363" s="10">
        <v>5</v>
      </c>
      <c r="M2363" s="10">
        <f>($V$5/(Table414[[#This Row],[modified  Half Life]]*Table414[[#This Row],[Order of Magnatude]]))</f>
        <v>0</v>
      </c>
      <c r="N2363" s="10"/>
      <c r="O2363" s="10"/>
      <c r="P2363" s="10"/>
      <c r="Q2363" s="10"/>
      <c r="R2363" s="10"/>
    </row>
    <row r="2364" spans="1:18" x14ac:dyDescent="0.25">
      <c r="A2364" s="2">
        <v>50</v>
      </c>
      <c r="B2364" s="2">
        <v>77</v>
      </c>
      <c r="C2364" s="2">
        <v>127</v>
      </c>
      <c r="D2364" s="2" t="s">
        <v>1238</v>
      </c>
      <c r="E2364" s="2">
        <v>1826.67</v>
      </c>
      <c r="F2364" s="2" t="s">
        <v>6085</v>
      </c>
      <c r="G2364" s="2"/>
      <c r="H2364" s="2">
        <v>1.19</v>
      </c>
      <c r="I2364" s="10">
        <v>13</v>
      </c>
      <c r="J2364" s="13">
        <v>9.9999999999999995E-7</v>
      </c>
      <c r="K2364" s="2">
        <v>104.3</v>
      </c>
      <c r="L2364" s="10">
        <v>6</v>
      </c>
      <c r="M2364" s="10">
        <f>($V$5/(Table414[[#This Row],[modified  Half Life]]*Table414[[#This Row],[Order of Magnatude]]))</f>
        <v>0</v>
      </c>
      <c r="N2364" s="10"/>
      <c r="O2364" s="10"/>
      <c r="P2364" s="10"/>
      <c r="Q2364" s="10"/>
      <c r="R2364" s="10"/>
    </row>
    <row r="2365" spans="1:18" x14ac:dyDescent="0.25">
      <c r="A2365" s="19">
        <v>50</v>
      </c>
      <c r="B2365" s="19">
        <v>77</v>
      </c>
      <c r="C2365" s="19">
        <v>127</v>
      </c>
      <c r="D2365" s="19" t="s">
        <v>1238</v>
      </c>
      <c r="E2365" s="2">
        <v>1826.67</v>
      </c>
      <c r="F2365" s="2" t="s">
        <v>6085</v>
      </c>
      <c r="G2365" s="19"/>
      <c r="H2365" s="19">
        <v>0.25</v>
      </c>
      <c r="I2365" s="11">
        <v>3</v>
      </c>
      <c r="J2365" s="12">
        <v>9.9999999999999995E-7</v>
      </c>
      <c r="K2365" s="19">
        <v>142</v>
      </c>
      <c r="L2365" s="11">
        <v>3</v>
      </c>
      <c r="M2365" s="11">
        <f>($V$5/(Table414[[#This Row],[modified  Half Life]]*Table414[[#This Row],[Order of Magnatude]]))</f>
        <v>0</v>
      </c>
      <c r="N2365" s="11"/>
      <c r="O2365" s="11"/>
      <c r="P2365" s="11"/>
      <c r="Q2365" s="11"/>
      <c r="R2365" s="11"/>
    </row>
    <row r="2366" spans="1:18" x14ac:dyDescent="0.25">
      <c r="A2366" s="2">
        <v>50</v>
      </c>
      <c r="B2366" s="2">
        <v>77</v>
      </c>
      <c r="C2366" s="2">
        <v>127</v>
      </c>
      <c r="D2366" s="2" t="s">
        <v>1238</v>
      </c>
      <c r="E2366" s="2">
        <v>1930.97</v>
      </c>
      <c r="F2366" s="2" t="s">
        <v>6076</v>
      </c>
      <c r="G2366" s="2"/>
      <c r="H2366" s="2">
        <v>4.5199999999999996</v>
      </c>
      <c r="I2366" s="10">
        <v>15</v>
      </c>
      <c r="J2366" s="13">
        <v>9.9999999999999995E-7</v>
      </c>
      <c r="K2366" s="2">
        <v>16.52</v>
      </c>
      <c r="L2366" s="10">
        <v>11</v>
      </c>
      <c r="M2366" s="10">
        <f>($V$5/(Table414[[#This Row],[modified  Half Life]]*Table414[[#This Row],[Order of Magnatude]]))</f>
        <v>0</v>
      </c>
      <c r="N2366" s="10"/>
      <c r="O2366" s="10"/>
      <c r="P2366" s="10"/>
      <c r="Q2366" s="10"/>
      <c r="R2366" s="10"/>
    </row>
    <row r="2367" spans="1:18" x14ac:dyDescent="0.25">
      <c r="A2367" s="2">
        <v>50</v>
      </c>
      <c r="B2367" s="2">
        <v>77</v>
      </c>
      <c r="C2367" s="2">
        <v>127</v>
      </c>
      <c r="D2367" s="2" t="s">
        <v>1238</v>
      </c>
      <c r="E2367" s="2">
        <v>2552.4</v>
      </c>
      <c r="F2367" s="2" t="s">
        <v>6069</v>
      </c>
      <c r="G2367" s="2"/>
      <c r="H2367" s="2">
        <v>4.5199999999999996</v>
      </c>
      <c r="I2367" s="10">
        <v>15</v>
      </c>
      <c r="J2367" s="13">
        <v>9.9999999999999995E-7</v>
      </c>
      <c r="K2367" s="2">
        <v>732.04</v>
      </c>
      <c r="L2367" s="10">
        <v>11</v>
      </c>
      <c r="M2367" s="10">
        <f>($V$5/(Table414[[#This Row],[modified  Half Life]]*Table414[[#This Row],[Order of Magnatude]]))</f>
        <v>0</v>
      </c>
      <c r="N2367" s="10"/>
      <c r="O2367" s="10"/>
      <c r="P2367" s="10"/>
      <c r="Q2367" s="10"/>
      <c r="R2367" s="10"/>
    </row>
    <row r="2368" spans="1:18" x14ac:dyDescent="0.25">
      <c r="A2368" s="2">
        <v>50</v>
      </c>
      <c r="B2368" s="2">
        <v>78</v>
      </c>
      <c r="C2368" s="2">
        <v>128</v>
      </c>
      <c r="D2368" s="2" t="s">
        <v>1238</v>
      </c>
      <c r="E2368" s="2">
        <v>2491.89</v>
      </c>
      <c r="F2368" s="2" t="s">
        <v>6076</v>
      </c>
      <c r="G2368" s="2"/>
      <c r="H2368" s="2">
        <v>2.91</v>
      </c>
      <c r="I2368" s="10">
        <v>15</v>
      </c>
      <c r="J2368" s="13">
        <v>9.9999999999999995E-7</v>
      </c>
      <c r="K2368" s="2">
        <v>79.28</v>
      </c>
      <c r="L2368" s="10">
        <v>15</v>
      </c>
      <c r="M2368" s="10">
        <f>($V$5/(Table414[[#This Row],[modified  Half Life]]*Table414[[#This Row],[Order of Magnatude]]))</f>
        <v>0</v>
      </c>
      <c r="N2368" s="10"/>
      <c r="O2368" s="10"/>
      <c r="P2368" s="10"/>
      <c r="Q2368" s="10"/>
      <c r="R2368" s="10"/>
    </row>
    <row r="2369" spans="1:18" x14ac:dyDescent="0.25">
      <c r="A2369" s="19">
        <v>50</v>
      </c>
      <c r="B2369" s="19">
        <v>79</v>
      </c>
      <c r="C2369" s="19">
        <v>129</v>
      </c>
      <c r="D2369" s="19" t="s">
        <v>1238</v>
      </c>
      <c r="E2369" s="2">
        <v>1802.6</v>
      </c>
      <c r="F2369" s="2" t="s">
        <v>6069</v>
      </c>
      <c r="G2369" s="19"/>
      <c r="H2369" s="19">
        <v>3.4</v>
      </c>
      <c r="I2369" s="11">
        <v>13</v>
      </c>
      <c r="J2369" s="12">
        <v>9.9999999999999995E-7</v>
      </c>
      <c r="K2369" s="19">
        <v>19.7</v>
      </c>
      <c r="L2369" s="11">
        <v>10</v>
      </c>
      <c r="M2369" s="11">
        <f>($V$5/(Table414[[#This Row],[modified  Half Life]]*Table414[[#This Row],[Order of Magnatude]]))</f>
        <v>0</v>
      </c>
      <c r="N2369" s="11"/>
      <c r="O2369" s="11"/>
      <c r="P2369" s="11"/>
      <c r="Q2369" s="11"/>
      <c r="R2369" s="11"/>
    </row>
    <row r="2370" spans="1:18" x14ac:dyDescent="0.25">
      <c r="A2370" s="2">
        <v>50</v>
      </c>
      <c r="B2370" s="2">
        <v>79</v>
      </c>
      <c r="C2370" s="2">
        <v>129</v>
      </c>
      <c r="D2370" s="2" t="s">
        <v>1238</v>
      </c>
      <c r="E2370" s="2">
        <v>2552.9</v>
      </c>
      <c r="F2370" s="2" t="s">
        <v>6078</v>
      </c>
      <c r="G2370" s="2"/>
      <c r="H2370" s="2">
        <v>2.2200000000000002</v>
      </c>
      <c r="I2370" s="10">
        <v>14</v>
      </c>
      <c r="J2370" s="13">
        <v>9.9999999999999995E-7</v>
      </c>
      <c r="K2370" s="2">
        <v>41</v>
      </c>
      <c r="L2370" s="10">
        <v>2</v>
      </c>
      <c r="M2370" s="10">
        <f>($V$5/(Table414[[#This Row],[modified  Half Life]]*Table414[[#This Row],[Order of Magnatude]]))</f>
        <v>0</v>
      </c>
      <c r="N2370" s="10"/>
      <c r="O2370" s="10"/>
      <c r="P2370" s="10"/>
      <c r="Q2370" s="10"/>
      <c r="R2370" s="10"/>
    </row>
    <row r="2371" spans="1:18" x14ac:dyDescent="0.25">
      <c r="A2371" s="19">
        <v>50</v>
      </c>
      <c r="B2371" s="19">
        <v>80</v>
      </c>
      <c r="C2371" s="19">
        <v>130</v>
      </c>
      <c r="D2371" s="19" t="s">
        <v>1238</v>
      </c>
      <c r="E2371" s="2">
        <v>2434.79</v>
      </c>
      <c r="F2371" s="2" t="s">
        <v>6079</v>
      </c>
      <c r="G2371" s="19"/>
      <c r="H2371" s="19">
        <v>1.502</v>
      </c>
      <c r="I2371" s="11">
        <v>17</v>
      </c>
      <c r="J2371" s="12">
        <v>9.9999999999999995E-7</v>
      </c>
      <c r="K2371" s="19">
        <v>96.54</v>
      </c>
      <c r="L2371" s="11">
        <v>5</v>
      </c>
      <c r="M2371" s="11">
        <f>($V$5/(Table414[[#This Row],[modified  Half Life]]*Table414[[#This Row],[Order of Magnatude]]))</f>
        <v>0</v>
      </c>
      <c r="N2371" s="11"/>
      <c r="O2371" s="11"/>
      <c r="P2371" s="11"/>
      <c r="Q2371" s="11"/>
      <c r="R2371" s="11"/>
    </row>
    <row r="2372" spans="1:18" x14ac:dyDescent="0.25">
      <c r="A2372" s="19">
        <v>50</v>
      </c>
      <c r="B2372" s="19">
        <v>82</v>
      </c>
      <c r="C2372" s="19">
        <v>132</v>
      </c>
      <c r="D2372" s="19" t="s">
        <v>1238</v>
      </c>
      <c r="E2372" s="2">
        <v>4715.91</v>
      </c>
      <c r="F2372" s="2" t="s">
        <v>6076</v>
      </c>
      <c r="G2372" s="19"/>
      <c r="H2372" s="19">
        <v>2.08</v>
      </c>
      <c r="I2372" s="11">
        <v>17</v>
      </c>
      <c r="J2372" s="12">
        <v>9.9999999999999995E-7</v>
      </c>
      <c r="K2372" s="19">
        <v>132.5</v>
      </c>
      <c r="L2372" s="11"/>
      <c r="M2372" s="11">
        <f>($V$5/(Table414[[#This Row],[modified  Half Life]]*Table414[[#This Row],[Order of Magnatude]]))</f>
        <v>0</v>
      </c>
      <c r="N2372" s="11"/>
      <c r="O2372" s="11"/>
      <c r="P2372" s="11"/>
      <c r="Q2372" s="11"/>
      <c r="R2372" s="11"/>
    </row>
    <row r="2373" spans="1:18" x14ac:dyDescent="0.25">
      <c r="A2373" s="19">
        <v>38</v>
      </c>
      <c r="B2373" s="19">
        <v>43</v>
      </c>
      <c r="C2373" s="19">
        <v>81</v>
      </c>
      <c r="D2373" s="19" t="s">
        <v>429</v>
      </c>
      <c r="E2373" s="2">
        <v>79.23</v>
      </c>
      <c r="F2373" s="2" t="s">
        <v>6066</v>
      </c>
      <c r="G2373" s="19"/>
      <c r="H2373" s="19">
        <v>0.39</v>
      </c>
      <c r="I2373" s="11">
        <v>5</v>
      </c>
      <c r="J2373" s="12">
        <v>9.9999999999999995E-7</v>
      </c>
      <c r="K2373" s="19">
        <v>79.23</v>
      </c>
      <c r="L2373" s="11">
        <v>4</v>
      </c>
      <c r="M2373" s="11">
        <f>($V$5/(Table414[[#This Row],[modified  Half Life]]*Table414[[#This Row],[Order of Magnatude]]))</f>
        <v>0</v>
      </c>
      <c r="N2373" s="11"/>
      <c r="O2373" s="11"/>
      <c r="P2373" s="11"/>
      <c r="Q2373" s="11"/>
      <c r="R2373" s="11"/>
    </row>
    <row r="2374" spans="1:18" x14ac:dyDescent="0.25">
      <c r="A2374" s="19">
        <v>38</v>
      </c>
      <c r="B2374" s="19">
        <v>48</v>
      </c>
      <c r="C2374" s="19">
        <v>86</v>
      </c>
      <c r="D2374" s="19" t="s">
        <v>429</v>
      </c>
      <c r="E2374" s="2">
        <v>2956.09</v>
      </c>
      <c r="F2374" s="2" t="s">
        <v>6079</v>
      </c>
      <c r="G2374" s="19"/>
      <c r="H2374" s="19">
        <v>0.45500000000000002</v>
      </c>
      <c r="I2374" s="11">
        <v>7</v>
      </c>
      <c r="J2374" s="12">
        <v>9.9999999999999995E-7</v>
      </c>
      <c r="K2374" s="19">
        <v>98.68</v>
      </c>
      <c r="L2374" s="11">
        <v>3</v>
      </c>
      <c r="M2374" s="11">
        <f>($V$5/(Table414[[#This Row],[modified  Half Life]]*Table414[[#This Row],[Order of Magnatude]]))</f>
        <v>0</v>
      </c>
      <c r="N2374" s="11"/>
      <c r="O2374" s="11"/>
      <c r="P2374" s="11"/>
      <c r="Q2374" s="11"/>
      <c r="R2374" s="11"/>
    </row>
    <row r="2375" spans="1:18" x14ac:dyDescent="0.25">
      <c r="A2375" s="2">
        <v>38</v>
      </c>
      <c r="B2375" s="2">
        <v>62</v>
      </c>
      <c r="C2375" s="2">
        <v>100</v>
      </c>
      <c r="D2375" s="2" t="s">
        <v>429</v>
      </c>
      <c r="E2375" s="2">
        <v>1618.72</v>
      </c>
      <c r="F2375" s="2" t="s">
        <v>6084</v>
      </c>
      <c r="G2375" s="2"/>
      <c r="H2375" s="2">
        <v>0.122</v>
      </c>
      <c r="I2375" s="10">
        <v>9</v>
      </c>
      <c r="J2375" s="13">
        <v>9.9999999999999995E-7</v>
      </c>
      <c r="K2375" s="2">
        <v>118</v>
      </c>
      <c r="L2375" s="10">
        <v>2</v>
      </c>
      <c r="M2375" s="10">
        <f>($V$5/(Table414[[#This Row],[modified  Half Life]]*Table414[[#This Row],[Order of Magnatude]]))</f>
        <v>0</v>
      </c>
      <c r="N2375" s="10"/>
      <c r="O2375" s="10"/>
      <c r="P2375" s="10"/>
      <c r="Q2375" s="10"/>
      <c r="R2375" s="10"/>
    </row>
    <row r="2376" spans="1:18" x14ac:dyDescent="0.25">
      <c r="A2376" s="19">
        <v>38</v>
      </c>
      <c r="B2376" s="19">
        <v>62</v>
      </c>
      <c r="C2376" s="19">
        <v>100</v>
      </c>
      <c r="D2376" s="19" t="s">
        <v>429</v>
      </c>
      <c r="E2376" s="2">
        <v>1618.72</v>
      </c>
      <c r="F2376" s="2" t="s">
        <v>6084</v>
      </c>
      <c r="G2376" s="19"/>
      <c r="H2376" s="19">
        <v>0.122</v>
      </c>
      <c r="I2376" s="11">
        <v>9</v>
      </c>
      <c r="J2376" s="12">
        <v>9.9999999999999995E-7</v>
      </c>
      <c r="K2376" s="19">
        <v>1201.7</v>
      </c>
      <c r="L2376" s="11">
        <v>2</v>
      </c>
      <c r="M2376" s="11">
        <f>($V$5/(Table414[[#This Row],[modified  Half Life]]*Table414[[#This Row],[Order of Magnatude]]))</f>
        <v>0</v>
      </c>
      <c r="N2376" s="11"/>
      <c r="O2376" s="11"/>
      <c r="P2376" s="11"/>
      <c r="Q2376" s="11"/>
      <c r="R2376" s="11"/>
    </row>
    <row r="2377" spans="1:18" x14ac:dyDescent="0.25">
      <c r="A2377" s="2">
        <v>38</v>
      </c>
      <c r="B2377" s="2">
        <v>62</v>
      </c>
      <c r="C2377" s="2">
        <v>100</v>
      </c>
      <c r="D2377" s="2" t="s">
        <v>429</v>
      </c>
      <c r="E2377" s="2">
        <v>1618.72</v>
      </c>
      <c r="F2377" s="2" t="s">
        <v>6084</v>
      </c>
      <c r="G2377" s="2"/>
      <c r="H2377" s="2">
        <v>0.122</v>
      </c>
      <c r="I2377" s="10">
        <v>9</v>
      </c>
      <c r="J2377" s="13">
        <v>9.9999999999999995E-7</v>
      </c>
      <c r="K2377" s="2">
        <v>204.4</v>
      </c>
      <c r="L2377" s="10">
        <v>3</v>
      </c>
      <c r="M2377" s="10">
        <f>($V$5/(Table414[[#This Row],[modified  Half Life]]*Table414[[#This Row],[Order of Magnatude]]))</f>
        <v>0</v>
      </c>
      <c r="N2377" s="10"/>
      <c r="O2377" s="10"/>
      <c r="P2377" s="10"/>
      <c r="Q2377" s="10"/>
      <c r="R2377" s="10"/>
    </row>
    <row r="2378" spans="1:18" x14ac:dyDescent="0.25">
      <c r="A2378" s="2">
        <v>38</v>
      </c>
      <c r="B2378" s="2">
        <v>62</v>
      </c>
      <c r="C2378" s="2">
        <v>100</v>
      </c>
      <c r="D2378" s="2" t="s">
        <v>429</v>
      </c>
      <c r="E2378" s="2">
        <v>1618.72</v>
      </c>
      <c r="F2378" s="2" t="s">
        <v>6084</v>
      </c>
      <c r="G2378" s="2"/>
      <c r="H2378" s="2">
        <v>0.122</v>
      </c>
      <c r="I2378" s="10">
        <v>9</v>
      </c>
      <c r="J2378" s="13">
        <v>9.9999999999999995E-7</v>
      </c>
      <c r="K2378" s="2">
        <v>58.3</v>
      </c>
      <c r="L2378" s="10">
        <v>2</v>
      </c>
      <c r="M2378" s="10">
        <f>($V$5/(Table414[[#This Row],[modified  Half Life]]*Table414[[#This Row],[Order of Magnatude]]))</f>
        <v>0</v>
      </c>
      <c r="N2378" s="10"/>
      <c r="O2378" s="10"/>
      <c r="P2378" s="10"/>
      <c r="Q2378" s="10"/>
      <c r="R2378" s="10"/>
    </row>
    <row r="2379" spans="1:18" x14ac:dyDescent="0.25">
      <c r="A2379" s="2">
        <v>73</v>
      </c>
      <c r="B2379" s="2">
        <v>102</v>
      </c>
      <c r="C2379" s="2">
        <v>175</v>
      </c>
      <c r="D2379" s="2" t="s">
        <v>3425</v>
      </c>
      <c r="E2379" s="2">
        <v>1567.6</v>
      </c>
      <c r="F2379" s="2" t="s">
        <v>6065</v>
      </c>
      <c r="G2379" s="2"/>
      <c r="H2379" s="2">
        <v>0.17</v>
      </c>
      <c r="I2379" s="11">
        <v>2</v>
      </c>
      <c r="J2379" s="12">
        <v>9.9999999999999995E-7</v>
      </c>
      <c r="K2379" s="2">
        <v>121.16</v>
      </c>
      <c r="L2379" s="11"/>
      <c r="M2379" s="11">
        <f>($V$5/(Table414[[#This Row],[modified  Half Life]]*Table414[[#This Row],[Order of Magnatude]]))</f>
        <v>0</v>
      </c>
      <c r="N2379" s="11"/>
      <c r="O2379" s="11"/>
      <c r="P2379" s="11"/>
      <c r="Q2379" s="11"/>
      <c r="R2379" s="11"/>
    </row>
    <row r="2380" spans="1:18" x14ac:dyDescent="0.25">
      <c r="A2380" s="2">
        <v>73</v>
      </c>
      <c r="B2380" s="2">
        <v>102</v>
      </c>
      <c r="C2380" s="2">
        <v>175</v>
      </c>
      <c r="D2380" s="2" t="s">
        <v>3425</v>
      </c>
      <c r="E2380" s="2">
        <v>1567.6</v>
      </c>
      <c r="F2380" s="2" t="s">
        <v>6065</v>
      </c>
      <c r="G2380" s="2"/>
      <c r="H2380" s="2">
        <v>0.17</v>
      </c>
      <c r="I2380" s="11">
        <v>2</v>
      </c>
      <c r="J2380" s="12">
        <v>9.9999999999999995E-7</v>
      </c>
      <c r="K2380" s="2">
        <v>270.25</v>
      </c>
      <c r="L2380" s="11"/>
      <c r="M2380" s="11">
        <f>($V$5/(Table414[[#This Row],[modified  Half Life]]*Table414[[#This Row],[Order of Magnatude]]))</f>
        <v>0</v>
      </c>
      <c r="N2380" s="11"/>
      <c r="O2380" s="11"/>
      <c r="P2380" s="11"/>
      <c r="Q2380" s="11"/>
      <c r="R2380" s="11"/>
    </row>
    <row r="2381" spans="1:18" x14ac:dyDescent="0.25">
      <c r="A2381" s="2">
        <v>73</v>
      </c>
      <c r="B2381" s="2">
        <v>103</v>
      </c>
      <c r="C2381" s="2">
        <v>176</v>
      </c>
      <c r="D2381" s="2" t="s">
        <v>3425</v>
      </c>
      <c r="E2381" s="2" t="s">
        <v>3823</v>
      </c>
      <c r="F2381" s="2"/>
      <c r="G2381" s="2"/>
      <c r="H2381" s="2">
        <v>3.8</v>
      </c>
      <c r="I2381" s="11">
        <v>4</v>
      </c>
      <c r="J2381" s="12">
        <v>9.9999999999999995E-7</v>
      </c>
      <c r="K2381" s="2">
        <v>393.6</v>
      </c>
      <c r="L2381" s="11" t="s">
        <v>6071</v>
      </c>
      <c r="M2381" s="11">
        <f>($V$5/(Table414[[#This Row],[modified  Half Life]]*Table414[[#This Row],[Order of Magnatude]]))</f>
        <v>0</v>
      </c>
      <c r="N2381" s="11"/>
      <c r="O2381" s="11"/>
      <c r="P2381" s="11"/>
      <c r="Q2381" s="11"/>
      <c r="R2381" s="11"/>
    </row>
    <row r="2382" spans="1:18" x14ac:dyDescent="0.25">
      <c r="A2382" s="2">
        <v>73</v>
      </c>
      <c r="B2382" s="2">
        <v>103</v>
      </c>
      <c r="C2382" s="2">
        <v>176</v>
      </c>
      <c r="D2382" s="2" t="s">
        <v>3425</v>
      </c>
      <c r="E2382" s="2" t="s">
        <v>3833</v>
      </c>
      <c r="F2382" s="2"/>
      <c r="G2382" s="2"/>
      <c r="H2382" s="2">
        <v>3.8</v>
      </c>
      <c r="I2382" s="11">
        <v>4</v>
      </c>
      <c r="J2382" s="12">
        <v>9.9999999999999995E-7</v>
      </c>
      <c r="K2382" s="2">
        <v>618.4</v>
      </c>
      <c r="L2382" s="11" t="s">
        <v>6071</v>
      </c>
      <c r="M2382" s="11">
        <f>($V$5/(Table414[[#This Row],[modified  Half Life]]*Table414[[#This Row],[Order of Magnatude]]))</f>
        <v>0</v>
      </c>
      <c r="N2382" s="11"/>
      <c r="O2382" s="11"/>
      <c r="P2382" s="11"/>
      <c r="Q2382" s="11"/>
      <c r="R2382" s="11"/>
    </row>
    <row r="2383" spans="1:18" x14ac:dyDescent="0.25">
      <c r="A2383" s="2">
        <v>73</v>
      </c>
      <c r="B2383" s="2">
        <v>104</v>
      </c>
      <c r="C2383" s="2">
        <v>177</v>
      </c>
      <c r="D2383" s="2" t="s">
        <v>3425</v>
      </c>
      <c r="E2383" s="2">
        <v>1354.8</v>
      </c>
      <c r="F2383" s="2" t="s">
        <v>6065</v>
      </c>
      <c r="G2383" s="2"/>
      <c r="H2383" s="2">
        <v>3.62</v>
      </c>
      <c r="I2383" s="11">
        <v>10</v>
      </c>
      <c r="J2383" s="12">
        <v>9.9999999999999995E-7</v>
      </c>
      <c r="K2383" s="2">
        <v>13.9</v>
      </c>
      <c r="L2383" s="11" t="s">
        <v>6077</v>
      </c>
      <c r="M2383" s="11">
        <f>($V$5/(Table414[[#This Row],[modified  Half Life]]*Table414[[#This Row],[Order of Magnatude]]))</f>
        <v>0</v>
      </c>
      <c r="N2383" s="11"/>
      <c r="O2383" s="11"/>
      <c r="P2383" s="11"/>
      <c r="Q2383" s="11"/>
      <c r="R2383" s="11"/>
    </row>
    <row r="2384" spans="1:18" x14ac:dyDescent="0.25">
      <c r="A2384" s="2">
        <v>73</v>
      </c>
      <c r="B2384" s="2">
        <v>104</v>
      </c>
      <c r="C2384" s="2">
        <v>177</v>
      </c>
      <c r="D2384" s="2" t="s">
        <v>3425</v>
      </c>
      <c r="E2384" s="2">
        <v>186.16</v>
      </c>
      <c r="F2384" s="2" t="s">
        <v>6071</v>
      </c>
      <c r="G2384" s="2"/>
      <c r="H2384" s="2">
        <v>3.62</v>
      </c>
      <c r="I2384" s="11">
        <v>10</v>
      </c>
      <c r="J2384" s="12">
        <v>9.9999999999999995E-7</v>
      </c>
      <c r="K2384" s="2">
        <v>113</v>
      </c>
      <c r="L2384" s="11" t="s">
        <v>6067</v>
      </c>
      <c r="M2384" s="11">
        <f>($V$5/(Table414[[#This Row],[modified  Half Life]]*Table414[[#This Row],[Order of Magnatude]]))</f>
        <v>0</v>
      </c>
      <c r="N2384" s="11"/>
      <c r="O2384" s="11"/>
      <c r="P2384" s="11"/>
      <c r="Q2384" s="11"/>
      <c r="R2384" s="11"/>
    </row>
    <row r="2385" spans="1:18" x14ac:dyDescent="0.25">
      <c r="A2385" s="2">
        <v>73</v>
      </c>
      <c r="B2385" s="2">
        <v>104</v>
      </c>
      <c r="C2385" s="2">
        <v>177</v>
      </c>
      <c r="D2385" s="2" t="s">
        <v>3425</v>
      </c>
      <c r="E2385" s="2">
        <v>186.16</v>
      </c>
      <c r="F2385" s="2" t="s">
        <v>6071</v>
      </c>
      <c r="G2385" s="2"/>
      <c r="H2385" s="2">
        <v>3.62</v>
      </c>
      <c r="I2385" s="11">
        <v>10</v>
      </c>
      <c r="J2385" s="12">
        <v>9.9999999999999995E-7</v>
      </c>
      <c r="K2385" s="2">
        <v>115.65</v>
      </c>
      <c r="L2385" s="11" t="s">
        <v>6072</v>
      </c>
      <c r="M2385" s="11">
        <f>($V$5/(Table414[[#This Row],[modified  Half Life]]*Table414[[#This Row],[Order of Magnatude]]))</f>
        <v>0</v>
      </c>
      <c r="N2385" s="11"/>
      <c r="O2385" s="11"/>
      <c r="P2385" s="11"/>
      <c r="Q2385" s="11"/>
      <c r="R2385" s="11"/>
    </row>
    <row r="2386" spans="1:18" x14ac:dyDescent="0.25">
      <c r="A2386" s="2">
        <v>73</v>
      </c>
      <c r="B2386" s="2">
        <v>104</v>
      </c>
      <c r="C2386" s="2">
        <v>177</v>
      </c>
      <c r="D2386" s="2" t="s">
        <v>3425</v>
      </c>
      <c r="E2386" s="2">
        <v>186.16</v>
      </c>
      <c r="F2386" s="2" t="s">
        <v>6071</v>
      </c>
      <c r="G2386" s="2"/>
      <c r="H2386" s="2">
        <v>3.62</v>
      </c>
      <c r="I2386" s="11">
        <v>10</v>
      </c>
      <c r="J2386" s="12">
        <v>9.9999999999999995E-7</v>
      </c>
      <c r="K2386" s="2">
        <v>186.2</v>
      </c>
      <c r="L2386" s="11" t="s">
        <v>6068</v>
      </c>
      <c r="M2386" s="11">
        <f>($V$5/(Table414[[#This Row],[modified  Half Life]]*Table414[[#This Row],[Order of Magnatude]]))</f>
        <v>0</v>
      </c>
      <c r="N2386" s="11"/>
      <c r="O2386" s="11"/>
      <c r="P2386" s="11"/>
      <c r="Q2386" s="11"/>
      <c r="R2386" s="11"/>
    </row>
    <row r="2387" spans="1:18" x14ac:dyDescent="0.25">
      <c r="A2387" s="2">
        <v>73</v>
      </c>
      <c r="B2387" s="2">
        <v>104</v>
      </c>
      <c r="C2387" s="2">
        <v>177</v>
      </c>
      <c r="D2387" s="2" t="s">
        <v>3425</v>
      </c>
      <c r="E2387" s="2">
        <v>2826.3</v>
      </c>
      <c r="F2387" s="2" t="s">
        <v>6066</v>
      </c>
      <c r="G2387" s="2"/>
      <c r="H2387" s="2">
        <v>5.3</v>
      </c>
      <c r="I2387" s="11">
        <v>20</v>
      </c>
      <c r="J2387" s="12">
        <v>9.9999999999999995E-7</v>
      </c>
      <c r="K2387" s="2">
        <v>53</v>
      </c>
      <c r="L2387" s="11" t="s">
        <v>6067</v>
      </c>
      <c r="M2387" s="11">
        <f>($V$5/(Table414[[#This Row],[modified  Half Life]]*Table414[[#This Row],[Order of Magnatude]]))</f>
        <v>0</v>
      </c>
      <c r="N2387" s="11"/>
      <c r="O2387" s="11"/>
      <c r="P2387" s="11"/>
      <c r="Q2387" s="11"/>
      <c r="R2387" s="11"/>
    </row>
    <row r="2388" spans="1:18" x14ac:dyDescent="0.25">
      <c r="A2388" s="2">
        <v>73</v>
      </c>
      <c r="B2388" s="2">
        <v>104</v>
      </c>
      <c r="C2388" s="2">
        <v>177</v>
      </c>
      <c r="D2388" s="2" t="s">
        <v>3425</v>
      </c>
      <c r="E2388" s="2">
        <v>2826.3</v>
      </c>
      <c r="F2388" s="2" t="s">
        <v>6066</v>
      </c>
      <c r="G2388" s="2"/>
      <c r="H2388" s="2">
        <v>5.3</v>
      </c>
      <c r="I2388" s="11">
        <v>20</v>
      </c>
      <c r="J2388" s="12">
        <v>9.9999999999999995E-7</v>
      </c>
      <c r="K2388" s="2">
        <v>311.3</v>
      </c>
      <c r="L2388" s="11" t="s">
        <v>6065</v>
      </c>
      <c r="M2388" s="11">
        <f>($V$5/(Table414[[#This Row],[modified  Half Life]]*Table414[[#This Row],[Order of Magnatude]]))</f>
        <v>0</v>
      </c>
      <c r="N2388" s="11"/>
      <c r="O2388" s="11"/>
      <c r="P2388" s="11"/>
      <c r="Q2388" s="11"/>
      <c r="R2388" s="11"/>
    </row>
    <row r="2389" spans="1:18" x14ac:dyDescent="0.25">
      <c r="A2389" s="2">
        <v>73</v>
      </c>
      <c r="B2389" s="2">
        <v>104</v>
      </c>
      <c r="C2389" s="2">
        <v>177</v>
      </c>
      <c r="D2389" s="2" t="s">
        <v>3425</v>
      </c>
      <c r="E2389" s="2">
        <v>2826.3</v>
      </c>
      <c r="F2389" s="2" t="s">
        <v>6066</v>
      </c>
      <c r="G2389" s="2"/>
      <c r="H2389" s="2">
        <v>5.3</v>
      </c>
      <c r="I2389" s="11">
        <v>20</v>
      </c>
      <c r="J2389" s="12">
        <v>9.9999999999999995E-7</v>
      </c>
      <c r="K2389" s="2">
        <v>549.9</v>
      </c>
      <c r="L2389" s="11" t="s">
        <v>6065</v>
      </c>
      <c r="M2389" s="11">
        <f>($V$5/(Table414[[#This Row],[modified  Half Life]]*Table414[[#This Row],[Order of Magnatude]]))</f>
        <v>0</v>
      </c>
      <c r="N2389" s="11"/>
      <c r="O2389" s="11"/>
      <c r="P2389" s="11"/>
      <c r="Q2389" s="11"/>
      <c r="R2389" s="11"/>
    </row>
    <row r="2390" spans="1:18" x14ac:dyDescent="0.25">
      <c r="A2390" s="2">
        <v>73</v>
      </c>
      <c r="B2390" s="2">
        <v>104</v>
      </c>
      <c r="C2390" s="2">
        <v>177</v>
      </c>
      <c r="D2390" s="2" t="s">
        <v>3425</v>
      </c>
      <c r="E2390" s="2">
        <v>73.16</v>
      </c>
      <c r="F2390" s="2" t="s">
        <v>6070</v>
      </c>
      <c r="G2390" s="2"/>
      <c r="H2390" s="2">
        <v>133</v>
      </c>
      <c r="I2390" s="11">
        <v>4</v>
      </c>
      <c r="J2390" s="12">
        <v>9.9999999999999995E-7</v>
      </c>
      <c r="K2390" s="2">
        <v>86.1</v>
      </c>
      <c r="L2390" s="11" t="s">
        <v>6065</v>
      </c>
      <c r="M2390" s="11">
        <f>($V$5/(Table414[[#This Row],[modified  Half Life]]*Table414[[#This Row],[Order of Magnatude]]))</f>
        <v>0</v>
      </c>
      <c r="N2390" s="11"/>
      <c r="O2390" s="11"/>
      <c r="P2390" s="11"/>
      <c r="Q2390" s="11"/>
      <c r="R2390" s="11"/>
    </row>
    <row r="2391" spans="1:18" x14ac:dyDescent="0.25">
      <c r="A2391" s="2">
        <v>73</v>
      </c>
      <c r="B2391" s="2">
        <v>106</v>
      </c>
      <c r="C2391" s="2">
        <v>179</v>
      </c>
      <c r="D2391" s="2" t="s">
        <v>3425</v>
      </c>
      <c r="E2391" s="2">
        <v>1252.5999999999999</v>
      </c>
      <c r="F2391" s="2" t="s">
        <v>6089</v>
      </c>
      <c r="G2391" s="2"/>
      <c r="H2391" s="2">
        <v>1.42</v>
      </c>
      <c r="I2391" s="11">
        <v>8</v>
      </c>
      <c r="J2391" s="12">
        <v>9.9999999999999995E-7</v>
      </c>
      <c r="K2391" s="2">
        <v>30.7</v>
      </c>
      <c r="L2391" s="11" t="s">
        <v>6067</v>
      </c>
      <c r="M2391" s="11">
        <f>($V$5/(Table414[[#This Row],[modified  Half Life]]*Table414[[#This Row],[Order of Magnatude]]))</f>
        <v>0</v>
      </c>
      <c r="N2391" s="11"/>
      <c r="O2391" s="11"/>
      <c r="P2391" s="11"/>
      <c r="Q2391" s="11"/>
      <c r="R2391" s="11"/>
    </row>
    <row r="2392" spans="1:18" x14ac:dyDescent="0.25">
      <c r="A2392" s="2">
        <v>73</v>
      </c>
      <c r="B2392" s="2">
        <v>106</v>
      </c>
      <c r="C2392" s="2">
        <v>179</v>
      </c>
      <c r="D2392" s="2" t="s">
        <v>3425</v>
      </c>
      <c r="E2392" s="2">
        <v>1317.2</v>
      </c>
      <c r="F2392" s="2" t="s">
        <v>6066</v>
      </c>
      <c r="G2392" s="2"/>
      <c r="H2392" s="2">
        <v>0.28000000000000003</v>
      </c>
      <c r="I2392" s="11">
        <v>8</v>
      </c>
      <c r="J2392" s="12">
        <v>9.9999999999999995E-7</v>
      </c>
      <c r="K2392" s="2">
        <v>281.69</v>
      </c>
      <c r="L2392" s="11" t="s">
        <v>6085</v>
      </c>
      <c r="M2392" s="11">
        <f>($V$5/(Table414[[#This Row],[modified  Half Life]]*Table414[[#This Row],[Order of Magnatude]]))</f>
        <v>0</v>
      </c>
      <c r="N2392" s="11"/>
      <c r="O2392" s="11"/>
      <c r="P2392" s="11"/>
      <c r="Q2392" s="11"/>
      <c r="R2392" s="11"/>
    </row>
    <row r="2393" spans="1:18" x14ac:dyDescent="0.25">
      <c r="A2393" s="2">
        <v>73</v>
      </c>
      <c r="B2393" s="2">
        <v>106</v>
      </c>
      <c r="C2393" s="2">
        <v>179</v>
      </c>
      <c r="D2393" s="2" t="s">
        <v>3425</v>
      </c>
      <c r="E2393" s="2">
        <v>2792.8</v>
      </c>
      <c r="F2393" s="2" t="s">
        <v>6066</v>
      </c>
      <c r="G2393" s="2"/>
      <c r="H2393" s="2">
        <v>1.6</v>
      </c>
      <c r="I2393" s="11">
        <v>4</v>
      </c>
      <c r="J2393" s="12">
        <v>9.9999999999999995E-7</v>
      </c>
      <c r="K2393" s="2">
        <v>75.3</v>
      </c>
      <c r="L2393" s="11" t="s">
        <v>6065</v>
      </c>
      <c r="M2393" s="11">
        <f>($V$5/(Table414[[#This Row],[modified  Half Life]]*Table414[[#This Row],[Order of Magnatude]]))</f>
        <v>0</v>
      </c>
      <c r="N2393" s="11"/>
      <c r="O2393" s="11"/>
      <c r="P2393" s="11"/>
      <c r="Q2393" s="11"/>
      <c r="R2393" s="11"/>
    </row>
    <row r="2394" spans="1:18" x14ac:dyDescent="0.25">
      <c r="A2394" s="2">
        <v>73</v>
      </c>
      <c r="B2394" s="2">
        <v>107</v>
      </c>
      <c r="C2394" s="2">
        <v>180</v>
      </c>
      <c r="D2394" s="2" t="s">
        <v>3425</v>
      </c>
      <c r="E2394" s="2">
        <v>520.04</v>
      </c>
      <c r="F2394" s="2" t="s">
        <v>6077</v>
      </c>
      <c r="G2394" s="2"/>
      <c r="H2394" s="2">
        <v>31.2</v>
      </c>
      <c r="I2394" s="11">
        <v>1</v>
      </c>
      <c r="J2394" s="12">
        <v>9.9999999999999995E-7</v>
      </c>
      <c r="K2394" s="2">
        <v>142.69999999999999</v>
      </c>
      <c r="L2394" s="11" t="s">
        <v>6065</v>
      </c>
      <c r="M2394" s="11">
        <f>($V$5/(Table414[[#This Row],[modified  Half Life]]*Table414[[#This Row],[Order of Magnatude]]))</f>
        <v>0</v>
      </c>
      <c r="N2394" s="11"/>
      <c r="O2394" s="11"/>
      <c r="P2394" s="11"/>
      <c r="Q2394" s="11"/>
      <c r="R2394" s="11"/>
    </row>
    <row r="2395" spans="1:18" x14ac:dyDescent="0.25">
      <c r="A2395" s="2">
        <v>73</v>
      </c>
      <c r="B2395" s="2">
        <v>107</v>
      </c>
      <c r="C2395" s="2">
        <v>180</v>
      </c>
      <c r="D2395" s="2" t="s">
        <v>3425</v>
      </c>
      <c r="E2395" s="2">
        <v>520.04</v>
      </c>
      <c r="F2395" s="2" t="s">
        <v>6077</v>
      </c>
      <c r="G2395" s="2"/>
      <c r="H2395" s="2">
        <v>31.2</v>
      </c>
      <c r="I2395" s="11">
        <v>1</v>
      </c>
      <c r="J2395" s="12">
        <v>9.9999999999999995E-7</v>
      </c>
      <c r="K2395" s="2">
        <v>431.6</v>
      </c>
      <c r="L2395" s="11" t="s">
        <v>6068</v>
      </c>
      <c r="M2395" s="11">
        <f>($V$5/(Table414[[#This Row],[modified  Half Life]]*Table414[[#This Row],[Order of Magnatude]]))</f>
        <v>0</v>
      </c>
      <c r="N2395" s="11"/>
      <c r="O2395" s="11"/>
      <c r="P2395" s="11"/>
      <c r="Q2395" s="11"/>
      <c r="R2395" s="11"/>
    </row>
    <row r="2396" spans="1:18" x14ac:dyDescent="0.25">
      <c r="A2396" s="2">
        <v>73</v>
      </c>
      <c r="B2396" s="2">
        <v>107</v>
      </c>
      <c r="C2396" s="2">
        <v>180</v>
      </c>
      <c r="D2396" s="2" t="s">
        <v>3425</v>
      </c>
      <c r="E2396" s="2">
        <v>594.42999999999995</v>
      </c>
      <c r="F2396" s="2" t="s">
        <v>6085</v>
      </c>
      <c r="G2396" s="2"/>
      <c r="H2396" s="2">
        <v>2</v>
      </c>
      <c r="I2396" s="11">
        <v>5</v>
      </c>
      <c r="J2396" s="12">
        <v>9.9999999999999995E-7</v>
      </c>
      <c r="K2396" s="2">
        <v>369.8</v>
      </c>
      <c r="L2396" s="11"/>
      <c r="M2396" s="11">
        <f>($V$5/(Table414[[#This Row],[modified  Half Life]]*Table414[[#This Row],[Order of Magnatude]]))</f>
        <v>0</v>
      </c>
      <c r="N2396" s="11"/>
      <c r="O2396" s="11"/>
      <c r="P2396" s="11"/>
      <c r="Q2396" s="11"/>
      <c r="R2396" s="11"/>
    </row>
    <row r="2397" spans="1:18" x14ac:dyDescent="0.25">
      <c r="A2397" s="2">
        <v>73</v>
      </c>
      <c r="B2397" s="2">
        <v>108</v>
      </c>
      <c r="C2397" s="2">
        <v>181</v>
      </c>
      <c r="D2397" s="2" t="s">
        <v>3425</v>
      </c>
      <c r="E2397" s="2">
        <v>1483.43</v>
      </c>
      <c r="F2397" s="2" t="s">
        <v>6088</v>
      </c>
      <c r="G2397" s="2"/>
      <c r="H2397" s="2">
        <v>6.05</v>
      </c>
      <c r="I2397" s="11">
        <v>12</v>
      </c>
      <c r="J2397" s="12">
        <v>9.9999999999999995E-7</v>
      </c>
      <c r="K2397" s="2">
        <v>6.24</v>
      </c>
      <c r="L2397" s="11" t="s">
        <v>6084</v>
      </c>
      <c r="M2397" s="11">
        <f>($V$5/(Table414[[#This Row],[modified  Half Life]]*Table414[[#This Row],[Order of Magnatude]]))</f>
        <v>0</v>
      </c>
      <c r="N2397" s="11"/>
      <c r="O2397" s="11"/>
      <c r="P2397" s="11"/>
      <c r="Q2397" s="11"/>
      <c r="R2397" s="11"/>
    </row>
    <row r="2398" spans="1:18" x14ac:dyDescent="0.25">
      <c r="A2398" s="2">
        <v>73</v>
      </c>
      <c r="B2398" s="2">
        <v>108</v>
      </c>
      <c r="C2398" s="2">
        <v>181</v>
      </c>
      <c r="D2398" s="2" t="s">
        <v>3425</v>
      </c>
      <c r="E2398" s="2">
        <v>2227.9</v>
      </c>
      <c r="F2398" s="2" t="s">
        <v>6077</v>
      </c>
      <c r="G2398" s="2"/>
      <c r="H2398" s="2">
        <v>18.5</v>
      </c>
      <c r="I2398" s="11">
        <v>4</v>
      </c>
      <c r="J2398" s="12">
        <v>9.9999999999999995E-7</v>
      </c>
      <c r="K2398" s="2">
        <v>133.02699999999999</v>
      </c>
      <c r="L2398" s="11" t="s">
        <v>6081</v>
      </c>
      <c r="M2398" s="11">
        <f>($V$5/(Table414[[#This Row],[modified  Half Life]]*Table414[[#This Row],[Order of Magnatude]]))</f>
        <v>0</v>
      </c>
      <c r="N2398" s="11"/>
      <c r="O2398" s="11"/>
      <c r="P2398" s="11"/>
      <c r="Q2398" s="11"/>
      <c r="R2398" s="11"/>
    </row>
    <row r="2399" spans="1:18" x14ac:dyDescent="0.25">
      <c r="A2399" s="2">
        <v>73</v>
      </c>
      <c r="B2399" s="2">
        <v>108</v>
      </c>
      <c r="C2399" s="2">
        <v>181</v>
      </c>
      <c r="D2399" s="2" t="s">
        <v>3425</v>
      </c>
      <c r="E2399" s="2">
        <v>482.16800000000001</v>
      </c>
      <c r="F2399" s="2" t="s">
        <v>6089</v>
      </c>
      <c r="G2399" s="2"/>
      <c r="H2399" s="2">
        <v>18.5</v>
      </c>
      <c r="I2399" s="11">
        <v>4</v>
      </c>
      <c r="J2399" s="12">
        <v>9.9999999999999995E-7</v>
      </c>
      <c r="K2399" s="2">
        <v>615.16999999999996</v>
      </c>
      <c r="L2399" s="11" t="s">
        <v>6078</v>
      </c>
      <c r="M2399" s="11">
        <f>($V$5/(Table414[[#This Row],[modified  Half Life]]*Table414[[#This Row],[Order of Magnatude]]))</f>
        <v>0</v>
      </c>
      <c r="N2399" s="11"/>
      <c r="O2399" s="11"/>
      <c r="P2399" s="11"/>
      <c r="Q2399" s="11"/>
      <c r="R2399" s="11"/>
    </row>
    <row r="2400" spans="1:18" x14ac:dyDescent="0.25">
      <c r="A2400" s="2">
        <v>73</v>
      </c>
      <c r="B2400" s="2">
        <v>108</v>
      </c>
      <c r="C2400" s="2">
        <v>181</v>
      </c>
      <c r="D2400" s="2" t="s">
        <v>3425</v>
      </c>
      <c r="E2400" s="2">
        <v>482.16800000000001</v>
      </c>
      <c r="F2400" s="2" t="s">
        <v>6089</v>
      </c>
      <c r="G2400" s="2"/>
      <c r="H2400" s="2">
        <v>25</v>
      </c>
      <c r="I2400" s="11">
        <v>2</v>
      </c>
      <c r="J2400" s="12">
        <v>9.9999999999999995E-7</v>
      </c>
      <c r="K2400" s="2">
        <v>177</v>
      </c>
      <c r="L2400" s="11"/>
      <c r="M2400" s="11">
        <f>($V$5/(Table414[[#This Row],[modified  Half Life]]*Table414[[#This Row],[Order of Magnatude]]))</f>
        <v>0</v>
      </c>
      <c r="N2400" s="11"/>
      <c r="O2400" s="11"/>
      <c r="P2400" s="11"/>
      <c r="Q2400" s="11"/>
      <c r="R2400" s="11"/>
    </row>
    <row r="2401" spans="1:18" x14ac:dyDescent="0.25">
      <c r="A2401" s="2">
        <v>73</v>
      </c>
      <c r="B2401" s="2">
        <v>108</v>
      </c>
      <c r="C2401" s="2">
        <v>181</v>
      </c>
      <c r="D2401" s="2" t="s">
        <v>3425</v>
      </c>
      <c r="E2401" s="2">
        <v>482.16800000000001</v>
      </c>
      <c r="F2401" s="2" t="s">
        <v>6089</v>
      </c>
      <c r="G2401" s="2"/>
      <c r="H2401" s="2">
        <v>25</v>
      </c>
      <c r="I2401" s="11">
        <v>2</v>
      </c>
      <c r="J2401" s="12">
        <v>9.9999999999999995E-7</v>
      </c>
      <c r="K2401" s="2">
        <v>455.3</v>
      </c>
      <c r="L2401" s="11"/>
      <c r="M2401" s="11">
        <f>($V$5/(Table414[[#This Row],[modified  Half Life]]*Table414[[#This Row],[Order of Magnatude]]))</f>
        <v>0</v>
      </c>
      <c r="N2401" s="11"/>
      <c r="O2401" s="11"/>
      <c r="P2401" s="11"/>
      <c r="Q2401" s="11"/>
      <c r="R2401" s="11"/>
    </row>
    <row r="2402" spans="1:18" x14ac:dyDescent="0.25">
      <c r="A2402" s="2">
        <v>73</v>
      </c>
      <c r="B2402" s="2">
        <v>108</v>
      </c>
      <c r="C2402" s="2">
        <v>181</v>
      </c>
      <c r="D2402" s="2" t="s">
        <v>3425</v>
      </c>
      <c r="E2402" s="2">
        <v>6.2370000000000001</v>
      </c>
      <c r="F2402" s="2" t="s">
        <v>6084</v>
      </c>
      <c r="G2402" s="2"/>
      <c r="H2402" s="2">
        <v>25</v>
      </c>
      <c r="I2402" s="11">
        <v>2</v>
      </c>
      <c r="J2402" s="12">
        <v>9.9999999999999995E-7</v>
      </c>
      <c r="K2402" s="2">
        <v>710.6</v>
      </c>
      <c r="L2402" s="11"/>
      <c r="M2402" s="11">
        <f>($V$5/(Table414[[#This Row],[modified  Half Life]]*Table414[[#This Row],[Order of Magnatude]]))</f>
        <v>0</v>
      </c>
      <c r="N2402" s="11"/>
      <c r="O2402" s="11"/>
      <c r="P2402" s="11"/>
      <c r="Q2402" s="11"/>
      <c r="R2402" s="11"/>
    </row>
    <row r="2403" spans="1:18" x14ac:dyDescent="0.25">
      <c r="A2403" s="2">
        <v>73</v>
      </c>
      <c r="B2403" s="2">
        <v>108</v>
      </c>
      <c r="C2403" s="2">
        <v>181</v>
      </c>
      <c r="D2403" s="2" t="s">
        <v>3425</v>
      </c>
      <c r="E2403" s="2">
        <v>615.19000000000005</v>
      </c>
      <c r="F2403" s="2" t="s">
        <v>6065</v>
      </c>
      <c r="G2403" s="2"/>
      <c r="H2403" s="2">
        <v>210</v>
      </c>
      <c r="I2403" s="11">
        <v>20</v>
      </c>
      <c r="J2403" s="12">
        <v>9.9999999999999995E-7</v>
      </c>
      <c r="K2403" s="2">
        <v>130</v>
      </c>
      <c r="L2403" s="11"/>
      <c r="M2403" s="11">
        <f>($V$5/(Table414[[#This Row],[modified  Half Life]]*Table414[[#This Row],[Order of Magnatude]]))</f>
        <v>0</v>
      </c>
      <c r="N2403" s="11"/>
      <c r="O2403" s="11"/>
      <c r="P2403" s="11"/>
      <c r="Q2403" s="11"/>
      <c r="R2403" s="11"/>
    </row>
    <row r="2404" spans="1:18" x14ac:dyDescent="0.25">
      <c r="A2404" s="2">
        <v>73</v>
      </c>
      <c r="B2404" s="2">
        <v>108</v>
      </c>
      <c r="C2404" s="2">
        <v>181</v>
      </c>
      <c r="D2404" s="2" t="s">
        <v>3425</v>
      </c>
      <c r="E2404" s="2">
        <v>615.19000000000005</v>
      </c>
      <c r="F2404" s="2" t="s">
        <v>6065</v>
      </c>
      <c r="G2404" s="2"/>
      <c r="H2404" s="2">
        <v>210</v>
      </c>
      <c r="I2404" s="11">
        <v>20</v>
      </c>
      <c r="J2404" s="12">
        <v>9.9999999999999995E-7</v>
      </c>
      <c r="K2404" s="2">
        <v>295</v>
      </c>
      <c r="L2404" s="11"/>
      <c r="M2404" s="11">
        <f>($V$5/(Table414[[#This Row],[modified  Half Life]]*Table414[[#This Row],[Order of Magnatude]]))</f>
        <v>0</v>
      </c>
      <c r="N2404" s="11"/>
      <c r="O2404" s="11"/>
      <c r="P2404" s="11"/>
      <c r="Q2404" s="11"/>
      <c r="R2404" s="11"/>
    </row>
    <row r="2405" spans="1:18" x14ac:dyDescent="0.25">
      <c r="A2405" s="2">
        <v>73</v>
      </c>
      <c r="B2405" s="2">
        <v>112</v>
      </c>
      <c r="C2405" s="2">
        <v>185</v>
      </c>
      <c r="D2405" s="2" t="s">
        <v>3425</v>
      </c>
      <c r="E2405" s="2">
        <v>175.5</v>
      </c>
      <c r="F2405" s="2" t="s">
        <v>6068</v>
      </c>
      <c r="G2405" s="2"/>
      <c r="H2405" s="2">
        <v>0.9</v>
      </c>
      <c r="I2405" s="11">
        <v>3</v>
      </c>
      <c r="J2405" s="12">
        <v>9.9999999999999995E-7</v>
      </c>
      <c r="K2405" s="2">
        <v>406</v>
      </c>
      <c r="L2405" s="11"/>
      <c r="M2405" s="11">
        <f>($V$5/(Table414[[#This Row],[modified  Half Life]]*Table414[[#This Row],[Order of Magnatude]]))</f>
        <v>0</v>
      </c>
      <c r="N2405" s="11"/>
      <c r="O2405" s="11"/>
      <c r="P2405" s="11"/>
      <c r="Q2405" s="11"/>
      <c r="R2405" s="11"/>
    </row>
    <row r="2406" spans="1:18" x14ac:dyDescent="0.25">
      <c r="A2406" s="2">
        <v>73</v>
      </c>
      <c r="B2406" s="2">
        <v>115</v>
      </c>
      <c r="C2406" s="2">
        <v>188</v>
      </c>
      <c r="D2406" s="2" t="s">
        <v>3425</v>
      </c>
      <c r="E2406" s="2" t="s">
        <v>4533</v>
      </c>
      <c r="F2406" s="2"/>
      <c r="G2406" s="2"/>
      <c r="H2406" s="2">
        <v>3.5</v>
      </c>
      <c r="I2406" s="11">
        <v>4</v>
      </c>
      <c r="J2406" s="12">
        <v>9.9999999999999995E-7</v>
      </c>
      <c r="K2406" s="2">
        <v>291.89999999999998</v>
      </c>
      <c r="L2406" s="11" t="s">
        <v>6072</v>
      </c>
      <c r="M2406" s="11">
        <f>($V$5/(Table414[[#This Row],[modified  Half Life]]*Table414[[#This Row],[Order of Magnatude]]))</f>
        <v>0</v>
      </c>
      <c r="N2406" s="11"/>
      <c r="O2406" s="11"/>
      <c r="P2406" s="11"/>
      <c r="Q2406" s="11"/>
      <c r="R2406" s="11"/>
    </row>
    <row r="2407" spans="1:18" x14ac:dyDescent="0.25">
      <c r="A2407" s="19">
        <v>65</v>
      </c>
      <c r="B2407" s="19">
        <v>77</v>
      </c>
      <c r="C2407" s="19">
        <v>142</v>
      </c>
      <c r="D2407" s="19" t="s">
        <v>2426</v>
      </c>
      <c r="E2407" s="2">
        <v>279.7</v>
      </c>
      <c r="F2407" s="2" t="s">
        <v>6066</v>
      </c>
      <c r="G2407" s="19"/>
      <c r="H2407" s="19">
        <v>26</v>
      </c>
      <c r="I2407" s="11">
        <v>1</v>
      </c>
      <c r="J2407" s="12">
        <v>9.9999999999999995E-7</v>
      </c>
      <c r="K2407" s="19">
        <v>340.1</v>
      </c>
      <c r="L2407" s="11">
        <v>6</v>
      </c>
      <c r="M2407" s="11">
        <f>($V$5/(Table414[[#This Row],[modified  Half Life]]*Table414[[#This Row],[Order of Magnatude]]))</f>
        <v>0</v>
      </c>
      <c r="N2407" s="11"/>
      <c r="O2407" s="11"/>
      <c r="P2407" s="11"/>
      <c r="Q2407" s="11"/>
      <c r="R2407" s="11"/>
    </row>
    <row r="2408" spans="1:18" x14ac:dyDescent="0.25">
      <c r="A2408" s="2">
        <v>65</v>
      </c>
      <c r="B2408" s="2">
        <v>77</v>
      </c>
      <c r="C2408" s="2">
        <v>142</v>
      </c>
      <c r="D2408" s="2" t="s">
        <v>2426</v>
      </c>
      <c r="E2408" s="2">
        <v>279.7</v>
      </c>
      <c r="F2408" s="2" t="s">
        <v>6066</v>
      </c>
      <c r="G2408" s="2"/>
      <c r="H2408" s="2">
        <v>26</v>
      </c>
      <c r="I2408" s="10">
        <v>1</v>
      </c>
      <c r="J2408" s="13">
        <v>9.9999999999999995E-7</v>
      </c>
      <c r="K2408" s="2">
        <v>37.200000000000003</v>
      </c>
      <c r="L2408" s="10">
        <v>3</v>
      </c>
      <c r="M2408" s="10">
        <f>($V$5/(Table414[[#This Row],[modified  Half Life]]*Table414[[#This Row],[Order of Magnatude]]))</f>
        <v>0</v>
      </c>
      <c r="N2408" s="10"/>
      <c r="O2408" s="10"/>
      <c r="P2408" s="10"/>
      <c r="Q2408" s="10"/>
      <c r="R2408" s="10"/>
    </row>
    <row r="2409" spans="1:18" x14ac:dyDescent="0.25">
      <c r="A2409" s="2">
        <v>65</v>
      </c>
      <c r="B2409" s="2">
        <v>79</v>
      </c>
      <c r="C2409" s="2">
        <v>144</v>
      </c>
      <c r="D2409" s="2" t="s">
        <v>2426</v>
      </c>
      <c r="E2409" s="2">
        <v>476.2</v>
      </c>
      <c r="F2409" s="2" t="s">
        <v>6072</v>
      </c>
      <c r="G2409" s="2"/>
      <c r="H2409" s="2">
        <v>0.67</v>
      </c>
      <c r="I2409" s="10">
        <v>6</v>
      </c>
      <c r="J2409" s="13">
        <v>9.9999999999999995E-7</v>
      </c>
      <c r="K2409" s="2">
        <v>40.799999999999997</v>
      </c>
      <c r="L2409" s="10">
        <v>2</v>
      </c>
      <c r="M2409" s="10">
        <f>($V$5/(Table414[[#This Row],[modified  Half Life]]*Table414[[#This Row],[Order of Magnatude]]))</f>
        <v>0</v>
      </c>
      <c r="N2409" s="10"/>
      <c r="O2409" s="10"/>
      <c r="P2409" s="10"/>
      <c r="Q2409" s="10"/>
      <c r="R2409" s="10"/>
    </row>
    <row r="2410" spans="1:18" x14ac:dyDescent="0.25">
      <c r="A2410" s="2">
        <v>65</v>
      </c>
      <c r="B2410" s="2">
        <v>79</v>
      </c>
      <c r="C2410" s="2">
        <v>144</v>
      </c>
      <c r="D2410" s="2" t="s">
        <v>2426</v>
      </c>
      <c r="E2410" s="2">
        <v>517.1</v>
      </c>
      <c r="F2410" s="2" t="s">
        <v>6072</v>
      </c>
      <c r="G2410" s="2"/>
      <c r="H2410" s="2">
        <v>2.8</v>
      </c>
      <c r="I2410" s="10">
        <v>3</v>
      </c>
      <c r="J2410" s="13">
        <v>9.9999999999999995E-7</v>
      </c>
      <c r="K2410" s="2">
        <v>79.3</v>
      </c>
      <c r="L2410" s="10">
        <v>2</v>
      </c>
      <c r="M2410" s="10">
        <f>($V$5/(Table414[[#This Row],[modified  Half Life]]*Table414[[#This Row],[Order of Magnatude]]))</f>
        <v>0</v>
      </c>
      <c r="N2410" s="10"/>
      <c r="O2410" s="10"/>
      <c r="P2410" s="10"/>
      <c r="Q2410" s="10"/>
      <c r="R2410" s="10"/>
    </row>
    <row r="2411" spans="1:18" x14ac:dyDescent="0.25">
      <c r="A2411" s="2">
        <v>65</v>
      </c>
      <c r="B2411" s="2">
        <v>83</v>
      </c>
      <c r="C2411" s="2">
        <v>148</v>
      </c>
      <c r="D2411" s="2" t="s">
        <v>2426</v>
      </c>
      <c r="E2411" s="2">
        <v>1095.8</v>
      </c>
      <c r="F2411" s="2"/>
      <c r="G2411" s="2"/>
      <c r="H2411" s="2">
        <v>1.31</v>
      </c>
      <c r="I2411" s="10">
        <v>7</v>
      </c>
      <c r="J2411" s="13">
        <v>9.9999999999999995E-7</v>
      </c>
      <c r="K2411" s="2">
        <v>280.60000000000002</v>
      </c>
      <c r="L2411" s="10"/>
      <c r="M2411" s="10">
        <f>($V$5/(Table414[[#This Row],[modified  Half Life]]*Table414[[#This Row],[Order of Magnatude]]))</f>
        <v>0</v>
      </c>
      <c r="N2411" s="10"/>
      <c r="O2411" s="10"/>
      <c r="P2411" s="10"/>
      <c r="Q2411" s="10"/>
      <c r="R2411" s="10"/>
    </row>
    <row r="2412" spans="1:18" x14ac:dyDescent="0.25">
      <c r="A2412" s="2">
        <v>65</v>
      </c>
      <c r="B2412" s="2">
        <v>83</v>
      </c>
      <c r="C2412" s="2">
        <v>148</v>
      </c>
      <c r="D2412" s="2" t="s">
        <v>2426</v>
      </c>
      <c r="E2412" s="2">
        <v>109.6</v>
      </c>
      <c r="F2412" s="2" t="s">
        <v>6068</v>
      </c>
      <c r="G2412" s="2"/>
      <c r="H2412" s="2">
        <v>1.31</v>
      </c>
      <c r="I2412" s="10">
        <v>7</v>
      </c>
      <c r="J2412" s="13">
        <v>9.9999999999999995E-7</v>
      </c>
      <c r="K2412" s="2">
        <v>784.8</v>
      </c>
      <c r="L2412" s="10"/>
      <c r="M2412" s="10">
        <f>($V$5/(Table414[[#This Row],[modified  Half Life]]*Table414[[#This Row],[Order of Magnatude]]))</f>
        <v>0</v>
      </c>
      <c r="N2412" s="10"/>
      <c r="O2412" s="10"/>
      <c r="P2412" s="10"/>
      <c r="Q2412" s="10"/>
      <c r="R2412" s="10"/>
    </row>
    <row r="2413" spans="1:18" x14ac:dyDescent="0.25">
      <c r="A2413" s="19">
        <v>65</v>
      </c>
      <c r="B2413" s="19">
        <v>83</v>
      </c>
      <c r="C2413" s="19">
        <v>148</v>
      </c>
      <c r="D2413" s="19" t="s">
        <v>2426</v>
      </c>
      <c r="E2413" s="2">
        <v>8618.6</v>
      </c>
      <c r="F2413" s="2" t="s">
        <v>6069</v>
      </c>
      <c r="G2413" s="19"/>
      <c r="H2413" s="19">
        <v>1.31</v>
      </c>
      <c r="I2413" s="11">
        <v>7</v>
      </c>
      <c r="J2413" s="12">
        <v>9.9999999999999995E-7</v>
      </c>
      <c r="K2413" s="19">
        <v>857.7</v>
      </c>
      <c r="L2413" s="11"/>
      <c r="M2413" s="11">
        <f>($V$5/(Table414[[#This Row],[modified  Half Life]]*Table414[[#This Row],[Order of Magnatude]]))</f>
        <v>0</v>
      </c>
      <c r="N2413" s="11"/>
      <c r="O2413" s="11"/>
      <c r="P2413" s="11"/>
      <c r="Q2413" s="11"/>
      <c r="R2413" s="11"/>
    </row>
    <row r="2414" spans="1:18" x14ac:dyDescent="0.25">
      <c r="A2414" s="2">
        <v>65</v>
      </c>
      <c r="B2414" s="2">
        <v>87</v>
      </c>
      <c r="C2414" s="2">
        <v>152</v>
      </c>
      <c r="D2414" s="2" t="s">
        <v>2426</v>
      </c>
      <c r="E2414" s="2">
        <v>342.15</v>
      </c>
      <c r="F2414" s="2" t="s">
        <v>6085</v>
      </c>
      <c r="G2414" s="2"/>
      <c r="H2414" s="2">
        <v>0.96</v>
      </c>
      <c r="I2414" s="10"/>
      <c r="J2414" s="13">
        <v>9.9999999999999995E-7</v>
      </c>
      <c r="K2414" s="2">
        <v>106.6</v>
      </c>
      <c r="L2414" s="10">
        <v>3</v>
      </c>
      <c r="M2414" s="10">
        <f>($V$5/(Table414[[#This Row],[modified  Half Life]]*Table414[[#This Row],[Order of Magnatude]]))</f>
        <v>0</v>
      </c>
      <c r="N2414" s="10"/>
      <c r="O2414" s="10"/>
      <c r="P2414" s="10"/>
      <c r="Q2414" s="10"/>
      <c r="R2414" s="10"/>
    </row>
    <row r="2415" spans="1:18" x14ac:dyDescent="0.25">
      <c r="A2415" s="19">
        <v>65</v>
      </c>
      <c r="B2415" s="19">
        <v>87</v>
      </c>
      <c r="C2415" s="19">
        <v>152</v>
      </c>
      <c r="D2415" s="19" t="s">
        <v>2426</v>
      </c>
      <c r="E2415" s="2">
        <v>342.15</v>
      </c>
      <c r="F2415" s="2" t="s">
        <v>6085</v>
      </c>
      <c r="G2415" s="19"/>
      <c r="H2415" s="19">
        <v>0.96</v>
      </c>
      <c r="I2415" s="11"/>
      <c r="J2415" s="12">
        <v>9.9999999999999995E-7</v>
      </c>
      <c r="K2415" s="19">
        <v>58.9</v>
      </c>
      <c r="L2415" s="11">
        <v>2</v>
      </c>
      <c r="M2415" s="11">
        <f>($V$5/(Table414[[#This Row],[modified  Half Life]]*Table414[[#This Row],[Order of Magnatude]]))</f>
        <v>0</v>
      </c>
      <c r="N2415" s="11"/>
      <c r="O2415" s="11"/>
      <c r="P2415" s="11"/>
      <c r="Q2415" s="11"/>
      <c r="R2415" s="11"/>
    </row>
    <row r="2416" spans="1:18" x14ac:dyDescent="0.25">
      <c r="A2416" s="2">
        <v>65</v>
      </c>
      <c r="B2416" s="2">
        <v>87</v>
      </c>
      <c r="C2416" s="2">
        <v>152</v>
      </c>
      <c r="D2416" s="2" t="s">
        <v>2426</v>
      </c>
      <c r="E2416" s="2">
        <v>342.15</v>
      </c>
      <c r="F2416" s="2" t="s">
        <v>6085</v>
      </c>
      <c r="G2416" s="2"/>
      <c r="H2416" s="2">
        <v>0.96</v>
      </c>
      <c r="I2416" s="10"/>
      <c r="J2416" s="13">
        <v>9.9999999999999995E-7</v>
      </c>
      <c r="K2416" s="2">
        <v>65</v>
      </c>
      <c r="L2416" s="10">
        <v>3</v>
      </c>
      <c r="M2416" s="10">
        <f>($V$5/(Table414[[#This Row],[modified  Half Life]]*Table414[[#This Row],[Order of Magnatude]]))</f>
        <v>0</v>
      </c>
      <c r="N2416" s="10"/>
      <c r="O2416" s="10"/>
      <c r="P2416" s="10"/>
      <c r="Q2416" s="10"/>
      <c r="R2416" s="10"/>
    </row>
    <row r="2417" spans="1:18" x14ac:dyDescent="0.25">
      <c r="A2417" s="19">
        <v>65</v>
      </c>
      <c r="B2417" s="19">
        <v>88</v>
      </c>
      <c r="C2417" s="19">
        <v>153</v>
      </c>
      <c r="D2417" s="19" t="s">
        <v>2426</v>
      </c>
      <c r="E2417" s="2">
        <v>163.17500000000001</v>
      </c>
      <c r="F2417" s="2" t="s">
        <v>6072</v>
      </c>
      <c r="G2417" s="19"/>
      <c r="H2417" s="19">
        <v>186</v>
      </c>
      <c r="I2417" s="11">
        <v>4</v>
      </c>
      <c r="J2417" s="12">
        <v>9.9999999999999995E-7</v>
      </c>
      <c r="K2417" s="19">
        <v>82.463999999999999</v>
      </c>
      <c r="L2417" s="11">
        <v>4</v>
      </c>
      <c r="M2417" s="11">
        <f>($V$5/(Table414[[#This Row],[modified  Half Life]]*Table414[[#This Row],[Order of Magnatude]]))</f>
        <v>0</v>
      </c>
      <c r="N2417" s="11"/>
      <c r="O2417" s="11"/>
      <c r="P2417" s="11"/>
      <c r="Q2417" s="11"/>
      <c r="R2417" s="11"/>
    </row>
    <row r="2418" spans="1:18" x14ac:dyDescent="0.25">
      <c r="A2418" s="2">
        <v>65</v>
      </c>
      <c r="B2418" s="2">
        <v>100</v>
      </c>
      <c r="C2418" s="2">
        <v>165</v>
      </c>
      <c r="D2418" s="2" t="s">
        <v>2426</v>
      </c>
      <c r="E2418" s="2">
        <v>207</v>
      </c>
      <c r="F2418" s="2"/>
      <c r="G2418" s="2"/>
      <c r="H2418" s="2">
        <v>0.81</v>
      </c>
      <c r="I2418" s="11">
        <v>8</v>
      </c>
      <c r="J2418" s="12">
        <v>9.9999999999999995E-7</v>
      </c>
      <c r="K2418" s="2">
        <v>76</v>
      </c>
      <c r="L2418" s="11" t="s">
        <v>6068</v>
      </c>
      <c r="M2418" s="11">
        <f>($V$5/(Table414[[#This Row],[modified  Half Life]]*Table414[[#This Row],[Order of Magnatude]]))</f>
        <v>0</v>
      </c>
      <c r="N2418" s="11"/>
      <c r="O2418" s="11"/>
      <c r="P2418" s="11"/>
      <c r="Q2418" s="11"/>
      <c r="R2418" s="11"/>
    </row>
    <row r="2419" spans="1:18" x14ac:dyDescent="0.25">
      <c r="A2419" s="2">
        <v>65</v>
      </c>
      <c r="B2419" s="2">
        <v>100</v>
      </c>
      <c r="C2419" s="2">
        <v>165</v>
      </c>
      <c r="D2419" s="2" t="s">
        <v>2426</v>
      </c>
      <c r="E2419" s="2">
        <v>207</v>
      </c>
      <c r="F2419" s="2"/>
      <c r="G2419" s="2"/>
      <c r="H2419" s="2">
        <v>0.81</v>
      </c>
      <c r="I2419" s="11">
        <v>8</v>
      </c>
      <c r="J2419" s="12">
        <v>9.9999999999999995E-7</v>
      </c>
      <c r="K2419" s="2">
        <v>152</v>
      </c>
      <c r="L2419" s="11" t="s">
        <v>6068</v>
      </c>
      <c r="M2419" s="11">
        <f>($V$5/(Table414[[#This Row],[modified  Half Life]]*Table414[[#This Row],[Order of Magnatude]]))</f>
        <v>0</v>
      </c>
      <c r="N2419" s="11"/>
      <c r="O2419" s="11"/>
      <c r="P2419" s="11"/>
      <c r="Q2419" s="11"/>
      <c r="R2419" s="11"/>
    </row>
    <row r="2420" spans="1:18" x14ac:dyDescent="0.25">
      <c r="A2420" s="2">
        <v>65</v>
      </c>
      <c r="B2420" s="2">
        <v>101</v>
      </c>
      <c r="C2420" s="2">
        <v>166</v>
      </c>
      <c r="D2420" s="2" t="s">
        <v>2426</v>
      </c>
      <c r="E2420" s="2">
        <v>159</v>
      </c>
      <c r="F2420" s="2" t="s">
        <v>6074</v>
      </c>
      <c r="G2420" s="2"/>
      <c r="H2420" s="2">
        <v>3.5</v>
      </c>
      <c r="I2420" s="11">
        <v>4</v>
      </c>
      <c r="J2420" s="12">
        <v>9.9999999999999995E-7</v>
      </c>
      <c r="K2420" s="2">
        <v>119</v>
      </c>
      <c r="L2420" s="11" t="s">
        <v>6067</v>
      </c>
      <c r="M2420" s="11">
        <f>($V$5/(Table414[[#This Row],[modified  Half Life]]*Table414[[#This Row],[Order of Magnatude]]))</f>
        <v>0</v>
      </c>
      <c r="N2420" s="11"/>
      <c r="O2420" s="11"/>
      <c r="P2420" s="11"/>
      <c r="Q2420" s="11"/>
      <c r="R2420" s="11"/>
    </row>
    <row r="2421" spans="1:18" x14ac:dyDescent="0.25">
      <c r="A2421" s="2">
        <v>65</v>
      </c>
      <c r="B2421" s="2">
        <v>102</v>
      </c>
      <c r="C2421" s="2">
        <v>167</v>
      </c>
      <c r="D2421" s="2" t="s">
        <v>2426</v>
      </c>
      <c r="E2421" s="2">
        <v>200</v>
      </c>
      <c r="F2421" s="2"/>
      <c r="G2421" s="2"/>
      <c r="H2421" s="2">
        <v>2.1</v>
      </c>
      <c r="I2421" s="11">
        <v>1</v>
      </c>
      <c r="J2421" s="12">
        <v>9.9999999999999995E-7</v>
      </c>
      <c r="K2421" s="2">
        <v>73</v>
      </c>
      <c r="L2421" s="11" t="s">
        <v>6066</v>
      </c>
      <c r="M2421" s="11">
        <f>($V$5/(Table414[[#This Row],[modified  Half Life]]*Table414[[#This Row],[Order of Magnatude]]))</f>
        <v>0</v>
      </c>
      <c r="N2421" s="11"/>
      <c r="O2421" s="11"/>
      <c r="P2421" s="11"/>
      <c r="Q2421" s="11"/>
      <c r="R2421" s="11"/>
    </row>
    <row r="2422" spans="1:18" x14ac:dyDescent="0.25">
      <c r="A2422" s="2">
        <v>65</v>
      </c>
      <c r="B2422" s="2">
        <v>102</v>
      </c>
      <c r="C2422" s="2">
        <v>167</v>
      </c>
      <c r="D2422" s="2" t="s">
        <v>2426</v>
      </c>
      <c r="E2422" s="2">
        <v>200</v>
      </c>
      <c r="F2422" s="2"/>
      <c r="G2422" s="2"/>
      <c r="H2422" s="2">
        <v>2.1</v>
      </c>
      <c r="I2422" s="11">
        <v>1</v>
      </c>
      <c r="J2422" s="12">
        <v>9.9999999999999995E-7</v>
      </c>
      <c r="K2422" s="2">
        <v>147</v>
      </c>
      <c r="L2422" s="11" t="s">
        <v>6066</v>
      </c>
      <c r="M2422" s="11">
        <f>($V$5/(Table414[[#This Row],[modified  Half Life]]*Table414[[#This Row],[Order of Magnatude]]))</f>
        <v>0</v>
      </c>
      <c r="N2422" s="11"/>
      <c r="O2422" s="11"/>
      <c r="P2422" s="11"/>
      <c r="Q2422" s="11"/>
      <c r="R2422" s="11"/>
    </row>
    <row r="2423" spans="1:18" x14ac:dyDescent="0.25">
      <c r="A2423" s="2">
        <v>65</v>
      </c>
      <c r="B2423" s="2">
        <v>103</v>
      </c>
      <c r="C2423" s="2">
        <v>168</v>
      </c>
      <c r="D2423" s="2" t="s">
        <v>2426</v>
      </c>
      <c r="E2423" s="2">
        <v>211</v>
      </c>
      <c r="F2423" s="2" t="s">
        <v>6067</v>
      </c>
      <c r="G2423" s="2"/>
      <c r="H2423" s="2">
        <v>0.69</v>
      </c>
      <c r="I2423" s="11">
        <v>3</v>
      </c>
      <c r="J2423" s="12">
        <v>9.9999999999999995E-7</v>
      </c>
      <c r="K2423" s="2">
        <v>114</v>
      </c>
      <c r="L2423" s="11" t="s">
        <v>6067</v>
      </c>
      <c r="M2423" s="11">
        <f>($V$5/(Table414[[#This Row],[modified  Half Life]]*Table414[[#This Row],[Order of Magnatude]]))</f>
        <v>0</v>
      </c>
      <c r="N2423" s="11"/>
      <c r="O2423" s="11"/>
      <c r="P2423" s="11"/>
      <c r="Q2423" s="11"/>
      <c r="R2423" s="11"/>
    </row>
    <row r="2424" spans="1:18" x14ac:dyDescent="0.25">
      <c r="A2424" s="19">
        <v>43</v>
      </c>
      <c r="B2424" s="19">
        <v>43</v>
      </c>
      <c r="C2424" s="19">
        <v>86</v>
      </c>
      <c r="D2424" s="19" t="s">
        <v>574</v>
      </c>
      <c r="E2424" s="2">
        <v>1524</v>
      </c>
      <c r="F2424" s="2" t="s">
        <v>6069</v>
      </c>
      <c r="G2424" s="19"/>
      <c r="H2424" s="19">
        <v>1.1000000000000001</v>
      </c>
      <c r="I2424" s="11">
        <v>14</v>
      </c>
      <c r="J2424" s="12">
        <v>9.9999999999999995E-7</v>
      </c>
      <c r="K2424" s="19">
        <v>81</v>
      </c>
      <c r="L2424" s="11"/>
      <c r="M2424" s="11">
        <f>($V$5/(Table414[[#This Row],[modified  Half Life]]*Table414[[#This Row],[Order of Magnatude]]))</f>
        <v>0</v>
      </c>
      <c r="N2424" s="11"/>
      <c r="O2424" s="11"/>
      <c r="P2424" s="11"/>
      <c r="Q2424" s="11"/>
      <c r="R2424" s="11"/>
    </row>
    <row r="2425" spans="1:18" x14ac:dyDescent="0.25">
      <c r="A2425" s="19">
        <v>43</v>
      </c>
      <c r="B2425" s="19">
        <v>49</v>
      </c>
      <c r="C2425" s="19">
        <v>92</v>
      </c>
      <c r="D2425" s="19" t="s">
        <v>574</v>
      </c>
      <c r="E2425" s="2">
        <v>270.08999999999997</v>
      </c>
      <c r="F2425" s="2" t="s">
        <v>6073</v>
      </c>
      <c r="G2425" s="19"/>
      <c r="H2425" s="19">
        <v>0.99</v>
      </c>
      <c r="I2425" s="11">
        <v>7</v>
      </c>
      <c r="J2425" s="12">
        <v>9.9999999999999995E-7</v>
      </c>
      <c r="K2425" s="19">
        <v>56.34</v>
      </c>
      <c r="L2425" s="11">
        <v>2</v>
      </c>
      <c r="M2425" s="11">
        <f>($V$5/(Table414[[#This Row],[modified  Half Life]]*Table414[[#This Row],[Order of Magnatude]]))</f>
        <v>0</v>
      </c>
      <c r="N2425" s="11"/>
      <c r="O2425" s="11"/>
      <c r="P2425" s="11"/>
      <c r="Q2425" s="11"/>
      <c r="R2425" s="11"/>
    </row>
    <row r="2426" spans="1:18" x14ac:dyDescent="0.25">
      <c r="A2426" s="19">
        <v>43</v>
      </c>
      <c r="B2426" s="19">
        <v>50</v>
      </c>
      <c r="C2426" s="19">
        <v>93</v>
      </c>
      <c r="D2426" s="19" t="s">
        <v>574</v>
      </c>
      <c r="E2426" s="2">
        <v>2185.16</v>
      </c>
      <c r="F2426" s="2" t="s">
        <v>6074</v>
      </c>
      <c r="G2426" s="19"/>
      <c r="H2426" s="19">
        <v>10.199999999999999</v>
      </c>
      <c r="I2426" s="11">
        <v>3</v>
      </c>
      <c r="J2426" s="12">
        <v>9.9999999999999995E-7</v>
      </c>
      <c r="K2426" s="19">
        <v>0.31</v>
      </c>
      <c r="L2426" s="11">
        <v>2</v>
      </c>
      <c r="M2426" s="11">
        <f>($V$5/(Table414[[#This Row],[modified  Half Life]]*Table414[[#This Row],[Order of Magnatude]]))</f>
        <v>0</v>
      </c>
      <c r="N2426" s="11"/>
      <c r="O2426" s="11"/>
      <c r="P2426" s="11"/>
      <c r="Q2426" s="11"/>
      <c r="R2426" s="11"/>
    </row>
    <row r="2427" spans="1:18" x14ac:dyDescent="0.25">
      <c r="A2427" s="2">
        <v>43</v>
      </c>
      <c r="B2427" s="2">
        <v>50</v>
      </c>
      <c r="C2427" s="2">
        <v>93</v>
      </c>
      <c r="D2427" s="2" t="s">
        <v>574</v>
      </c>
      <c r="E2427" s="2">
        <v>2185.16</v>
      </c>
      <c r="F2427" s="2" t="s">
        <v>6074</v>
      </c>
      <c r="G2427" s="2"/>
      <c r="H2427" s="2">
        <v>10.199999999999999</v>
      </c>
      <c r="I2427" s="10">
        <v>3</v>
      </c>
      <c r="J2427" s="13">
        <v>9.9999999999999995E-7</v>
      </c>
      <c r="K2427" s="2">
        <v>39.75</v>
      </c>
      <c r="L2427" s="10">
        <v>10</v>
      </c>
      <c r="M2427" s="10">
        <f>($V$5/(Table414[[#This Row],[modified  Half Life]]*Table414[[#This Row],[Order of Magnatude]]))</f>
        <v>0</v>
      </c>
      <c r="N2427" s="10"/>
      <c r="O2427" s="10"/>
      <c r="P2427" s="10"/>
      <c r="Q2427" s="10"/>
      <c r="R2427" s="10"/>
    </row>
    <row r="2428" spans="1:18" x14ac:dyDescent="0.25">
      <c r="A2428" s="2">
        <v>43</v>
      </c>
      <c r="B2428" s="2">
        <v>50</v>
      </c>
      <c r="C2428" s="2">
        <v>93</v>
      </c>
      <c r="D2428" s="2" t="s">
        <v>574</v>
      </c>
      <c r="E2428" s="2">
        <v>2185.16</v>
      </c>
      <c r="F2428" s="2" t="s">
        <v>6074</v>
      </c>
      <c r="G2428" s="2"/>
      <c r="H2428" s="2">
        <v>10.199999999999999</v>
      </c>
      <c r="I2428" s="10">
        <v>3</v>
      </c>
      <c r="J2428" s="13">
        <v>9.9999999999999995E-7</v>
      </c>
      <c r="K2428" s="2">
        <v>750.7</v>
      </c>
      <c r="L2428" s="10">
        <v>2</v>
      </c>
      <c r="M2428" s="10">
        <f>($V$5/(Table414[[#This Row],[modified  Half Life]]*Table414[[#This Row],[Order of Magnatude]]))</f>
        <v>0</v>
      </c>
      <c r="N2428" s="10"/>
      <c r="O2428" s="10"/>
      <c r="P2428" s="10"/>
      <c r="Q2428" s="10"/>
      <c r="R2428" s="10"/>
    </row>
    <row r="2429" spans="1:18" x14ac:dyDescent="0.25">
      <c r="A2429" s="19">
        <v>43</v>
      </c>
      <c r="B2429" s="19">
        <v>57</v>
      </c>
      <c r="C2429" s="19">
        <v>100</v>
      </c>
      <c r="D2429" s="19" t="s">
        <v>574</v>
      </c>
      <c r="E2429" s="2">
        <v>200.67</v>
      </c>
      <c r="F2429" s="2" t="s">
        <v>6066</v>
      </c>
      <c r="G2429" s="19"/>
      <c r="H2429" s="19">
        <v>8.32</v>
      </c>
      <c r="I2429" s="11">
        <v>14</v>
      </c>
      <c r="J2429" s="12">
        <v>9.9999999999999995E-7</v>
      </c>
      <c r="K2429" s="19">
        <v>28.52</v>
      </c>
      <c r="L2429" s="11">
        <v>2</v>
      </c>
      <c r="M2429" s="11">
        <f>($V$5/(Table414[[#This Row],[modified  Half Life]]*Table414[[#This Row],[Order of Magnatude]]))</f>
        <v>0</v>
      </c>
      <c r="N2429" s="11"/>
      <c r="O2429" s="11"/>
      <c r="P2429" s="11"/>
      <c r="Q2429" s="11"/>
      <c r="R2429" s="11"/>
    </row>
    <row r="2430" spans="1:18" x14ac:dyDescent="0.25">
      <c r="A2430" s="2">
        <v>43</v>
      </c>
      <c r="B2430" s="2">
        <v>57</v>
      </c>
      <c r="C2430" s="2">
        <v>100</v>
      </c>
      <c r="D2430" s="2" t="s">
        <v>574</v>
      </c>
      <c r="E2430" s="2">
        <v>243.95</v>
      </c>
      <c r="F2430" s="2" t="s">
        <v>6066</v>
      </c>
      <c r="G2430" s="2"/>
      <c r="H2430" s="2">
        <v>3.2</v>
      </c>
      <c r="I2430" s="10">
        <v>2</v>
      </c>
      <c r="J2430" s="13">
        <v>9.9999999999999995E-7</v>
      </c>
      <c r="K2430" s="2">
        <v>43.286200000000001</v>
      </c>
      <c r="L2430" s="10">
        <v>10</v>
      </c>
      <c r="M2430" s="10">
        <f>($V$5/(Table414[[#This Row],[modified  Half Life]]*Table414[[#This Row],[Order of Magnatude]]))</f>
        <v>0</v>
      </c>
      <c r="N2430" s="10"/>
      <c r="O2430" s="10"/>
      <c r="P2430" s="10"/>
      <c r="Q2430" s="10"/>
      <c r="R2430" s="10"/>
    </row>
    <row r="2431" spans="1:18" x14ac:dyDescent="0.25">
      <c r="A2431" s="2">
        <v>43</v>
      </c>
      <c r="B2431" s="2">
        <v>58</v>
      </c>
      <c r="C2431" s="2">
        <v>101</v>
      </c>
      <c r="D2431" s="2" t="s">
        <v>574</v>
      </c>
      <c r="E2431" s="2">
        <v>15.602</v>
      </c>
      <c r="F2431" s="2" t="s">
        <v>6069</v>
      </c>
      <c r="G2431" s="2"/>
      <c r="H2431" s="2">
        <v>636</v>
      </c>
      <c r="I2431" s="10">
        <v>8</v>
      </c>
      <c r="J2431" s="13">
        <v>9.9999999999999995E-7</v>
      </c>
      <c r="K2431" s="2">
        <v>191.92</v>
      </c>
      <c r="L2431" s="10">
        <v>2</v>
      </c>
      <c r="M2431" s="10">
        <f>($V$5/(Table414[[#This Row],[modified  Half Life]]*Table414[[#This Row],[Order of Magnatude]]))</f>
        <v>0</v>
      </c>
      <c r="N2431" s="10"/>
      <c r="O2431" s="10"/>
      <c r="P2431" s="10"/>
      <c r="Q2431" s="10"/>
      <c r="R2431" s="10"/>
    </row>
    <row r="2432" spans="1:18" x14ac:dyDescent="0.25">
      <c r="A2432" s="19">
        <v>43</v>
      </c>
      <c r="B2432" s="19">
        <v>61</v>
      </c>
      <c r="C2432" s="19">
        <v>104</v>
      </c>
      <c r="D2432" s="19" t="s">
        <v>574</v>
      </c>
      <c r="E2432" s="2">
        <v>106.1</v>
      </c>
      <c r="F2432" s="2" t="s">
        <v>6065</v>
      </c>
      <c r="G2432" s="19"/>
      <c r="H2432" s="19">
        <v>0.4</v>
      </c>
      <c r="I2432" s="11">
        <v>2</v>
      </c>
      <c r="J2432" s="12">
        <v>9.9999999999999995E-7</v>
      </c>
      <c r="K2432" s="19">
        <v>36.299999999999997</v>
      </c>
      <c r="L2432" s="11">
        <v>2</v>
      </c>
      <c r="M2432" s="11">
        <f>($V$5/(Table414[[#This Row],[modified  Half Life]]*Table414[[#This Row],[Order of Magnatude]]))</f>
        <v>0</v>
      </c>
      <c r="N2432" s="11"/>
      <c r="O2432" s="11"/>
      <c r="P2432" s="11"/>
      <c r="Q2432" s="11"/>
      <c r="R2432" s="11"/>
    </row>
    <row r="2433" spans="1:18" x14ac:dyDescent="0.25">
      <c r="A2433" s="2">
        <v>43</v>
      </c>
      <c r="B2433" s="2">
        <v>61</v>
      </c>
      <c r="C2433" s="2">
        <v>104</v>
      </c>
      <c r="D2433" s="2" t="s">
        <v>574</v>
      </c>
      <c r="E2433" s="2">
        <v>69.7</v>
      </c>
      <c r="F2433" s="2" t="s">
        <v>6068</v>
      </c>
      <c r="G2433" s="2"/>
      <c r="H2433" s="2">
        <v>3.5</v>
      </c>
      <c r="I2433" s="10">
        <v>3</v>
      </c>
      <c r="J2433" s="13">
        <v>9.9999999999999995E-7</v>
      </c>
      <c r="K2433" s="2">
        <v>69.7</v>
      </c>
      <c r="L2433" s="10">
        <v>2</v>
      </c>
      <c r="M2433" s="10">
        <f>($V$5/(Table414[[#This Row],[modified  Half Life]]*Table414[[#This Row],[Order of Magnatude]]))</f>
        <v>0</v>
      </c>
      <c r="N2433" s="10"/>
      <c r="O2433" s="10"/>
      <c r="P2433" s="10"/>
      <c r="Q2433" s="10"/>
      <c r="R2433" s="10"/>
    </row>
    <row r="2434" spans="1:18" x14ac:dyDescent="0.25">
      <c r="A2434" s="2">
        <v>43</v>
      </c>
      <c r="B2434" s="2">
        <v>64</v>
      </c>
      <c r="C2434" s="2">
        <v>107</v>
      </c>
      <c r="D2434" s="2" t="s">
        <v>574</v>
      </c>
      <c r="E2434" s="2">
        <v>65.72</v>
      </c>
      <c r="F2434" s="2" t="s">
        <v>6082</v>
      </c>
      <c r="G2434" s="2"/>
      <c r="H2434" s="2">
        <v>3.85</v>
      </c>
      <c r="I2434" s="10">
        <v>5</v>
      </c>
      <c r="J2434" s="13">
        <v>9.9999999999999995E-7</v>
      </c>
      <c r="K2434" s="2">
        <v>30.1</v>
      </c>
      <c r="L2434" s="10">
        <v>1</v>
      </c>
      <c r="M2434" s="10">
        <f>($V$5/(Table414[[#This Row],[modified  Half Life]]*Table414[[#This Row],[Order of Magnatude]]))</f>
        <v>0</v>
      </c>
      <c r="N2434" s="10"/>
      <c r="O2434" s="10"/>
      <c r="P2434" s="10"/>
      <c r="Q2434" s="10"/>
      <c r="R2434" s="10"/>
    </row>
    <row r="2435" spans="1:18" x14ac:dyDescent="0.25">
      <c r="A2435" s="2">
        <v>43</v>
      </c>
      <c r="B2435" s="2">
        <v>70</v>
      </c>
      <c r="C2435" s="2">
        <v>113</v>
      </c>
      <c r="D2435" s="2" t="s">
        <v>574</v>
      </c>
      <c r="E2435" s="2">
        <v>114.4</v>
      </c>
      <c r="F2435" s="2" t="s">
        <v>6072</v>
      </c>
      <c r="G2435" s="2"/>
      <c r="H2435" s="2">
        <v>0.52600000000000002</v>
      </c>
      <c r="I2435" s="10">
        <f>16-15</f>
        <v>1</v>
      </c>
      <c r="J2435" s="13">
        <v>9.9999999999999995E-7</v>
      </c>
      <c r="K2435" s="2">
        <v>114.4</v>
      </c>
      <c r="L2435" s="10">
        <v>5</v>
      </c>
      <c r="M2435" s="10">
        <f>($V$5/(Table414[[#This Row],[modified  Half Life]]*Table414[[#This Row],[Order of Magnatude]]))</f>
        <v>0</v>
      </c>
      <c r="N2435" s="10"/>
      <c r="O2435" s="10"/>
      <c r="P2435" s="10"/>
      <c r="Q2435" s="10"/>
      <c r="R2435" s="10"/>
    </row>
    <row r="2436" spans="1:18" x14ac:dyDescent="0.25">
      <c r="A2436" s="19">
        <v>52</v>
      </c>
      <c r="B2436" s="19">
        <v>63</v>
      </c>
      <c r="C2436" s="19">
        <v>115</v>
      </c>
      <c r="D2436" s="19" t="s">
        <v>1244</v>
      </c>
      <c r="E2436" s="2">
        <v>280.05</v>
      </c>
      <c r="F2436" s="2" t="s">
        <v>6084</v>
      </c>
      <c r="G2436" s="19"/>
      <c r="H2436" s="19">
        <v>7.5</v>
      </c>
      <c r="I2436" s="11">
        <v>2</v>
      </c>
      <c r="J2436" s="12">
        <v>9.9999999999999995E-7</v>
      </c>
      <c r="K2436" s="19">
        <v>280.10000000000002</v>
      </c>
      <c r="L2436" s="11">
        <v>2</v>
      </c>
      <c r="M2436" s="11">
        <f>($V$5/(Table414[[#This Row],[modified  Half Life]]*Table414[[#This Row],[Order of Magnatude]]))</f>
        <v>0</v>
      </c>
      <c r="N2436" s="11"/>
      <c r="O2436" s="11"/>
      <c r="P2436" s="11"/>
      <c r="Q2436" s="11"/>
      <c r="R2436" s="11"/>
    </row>
    <row r="2437" spans="1:18" x14ac:dyDescent="0.25">
      <c r="A2437" s="2">
        <v>52</v>
      </c>
      <c r="B2437" s="2">
        <v>78</v>
      </c>
      <c r="C2437" s="2">
        <v>130</v>
      </c>
      <c r="D2437" s="2" t="s">
        <v>1244</v>
      </c>
      <c r="E2437" s="2">
        <v>2146.41</v>
      </c>
      <c r="F2437" s="2" t="s">
        <v>6066</v>
      </c>
      <c r="G2437" s="2"/>
      <c r="H2437" s="2">
        <v>1.9</v>
      </c>
      <c r="I2437" s="10">
        <v>8</v>
      </c>
      <c r="J2437" s="13">
        <v>9.9999999999999995E-7</v>
      </c>
      <c r="K2437" s="2">
        <v>-17.899999999999999</v>
      </c>
      <c r="L2437" s="10"/>
      <c r="M2437" s="10">
        <f>($V$5/(Table414[[#This Row],[modified  Half Life]]*Table414[[#This Row],[Order of Magnatude]]))</f>
        <v>0</v>
      </c>
      <c r="N2437" s="10"/>
      <c r="O2437" s="10"/>
      <c r="P2437" s="10"/>
      <c r="Q2437" s="10"/>
      <c r="R2437" s="10"/>
    </row>
    <row r="2438" spans="1:18" x14ac:dyDescent="0.25">
      <c r="A2438" s="19">
        <v>52</v>
      </c>
      <c r="B2438" s="19">
        <v>80</v>
      </c>
      <c r="C2438" s="19">
        <v>132</v>
      </c>
      <c r="D2438" s="19" t="s">
        <v>1244</v>
      </c>
      <c r="E2438" s="2">
        <v>1774.8</v>
      </c>
      <c r="F2438" s="2" t="s">
        <v>6077</v>
      </c>
      <c r="G2438" s="19"/>
      <c r="H2438" s="19">
        <v>3.62</v>
      </c>
      <c r="I2438" s="11">
        <v>9</v>
      </c>
      <c r="J2438" s="12">
        <v>9.9999999999999995E-7</v>
      </c>
      <c r="K2438" s="19">
        <v>798</v>
      </c>
      <c r="L2438" s="11"/>
      <c r="M2438" s="11">
        <f>($V$5/(Table414[[#This Row],[modified  Half Life]]*Table414[[#This Row],[Order of Magnatude]]))</f>
        <v>0</v>
      </c>
      <c r="N2438" s="11"/>
      <c r="O2438" s="11"/>
      <c r="P2438" s="11"/>
      <c r="Q2438" s="11"/>
      <c r="R2438" s="11"/>
    </row>
    <row r="2439" spans="1:18" x14ac:dyDescent="0.25">
      <c r="A2439" s="2">
        <v>52</v>
      </c>
      <c r="B2439" s="2">
        <v>80</v>
      </c>
      <c r="C2439" s="2">
        <v>132</v>
      </c>
      <c r="D2439" s="2" t="s">
        <v>1244</v>
      </c>
      <c r="E2439" s="2">
        <v>2723.3</v>
      </c>
      <c r="F2439" s="2" t="s">
        <v>6073</v>
      </c>
      <c r="G2439" s="2"/>
      <c r="H2439" s="2">
        <v>28.5</v>
      </c>
      <c r="I2439" s="10">
        <v>9</v>
      </c>
      <c r="J2439" s="13">
        <v>9.9999999999999995E-7</v>
      </c>
      <c r="K2439" s="2">
        <v>150.672</v>
      </c>
      <c r="L2439" s="10">
        <v>10</v>
      </c>
      <c r="M2439" s="10">
        <f>($V$5/(Table414[[#This Row],[modified  Half Life]]*Table414[[#This Row],[Order of Magnatude]]))</f>
        <v>0</v>
      </c>
      <c r="N2439" s="10"/>
      <c r="O2439" s="10"/>
      <c r="P2439" s="10"/>
      <c r="Q2439" s="10"/>
      <c r="R2439" s="10"/>
    </row>
    <row r="2440" spans="1:18" x14ac:dyDescent="0.25">
      <c r="A2440" s="2">
        <v>52</v>
      </c>
      <c r="B2440" s="2">
        <v>80</v>
      </c>
      <c r="C2440" s="2">
        <v>132</v>
      </c>
      <c r="D2440" s="2" t="s">
        <v>1244</v>
      </c>
      <c r="E2440" s="2">
        <v>2723.3</v>
      </c>
      <c r="F2440" s="2" t="s">
        <v>6073</v>
      </c>
      <c r="G2440" s="2"/>
      <c r="H2440" s="2">
        <v>3.62</v>
      </c>
      <c r="I2440" s="10">
        <v>9</v>
      </c>
      <c r="J2440" s="13">
        <v>9.9999999999999995E-7</v>
      </c>
      <c r="K2440" s="2">
        <v>22</v>
      </c>
      <c r="L2440" s="10">
        <v>1</v>
      </c>
      <c r="M2440" s="10">
        <f>($V$5/(Table414[[#This Row],[modified  Half Life]]*Table414[[#This Row],[Order of Magnatude]]))</f>
        <v>0</v>
      </c>
      <c r="N2440" s="10"/>
      <c r="O2440" s="10"/>
      <c r="P2440" s="10"/>
      <c r="Q2440" s="10"/>
      <c r="R2440" s="10"/>
    </row>
    <row r="2441" spans="1:18" x14ac:dyDescent="0.25">
      <c r="A2441" s="19">
        <v>52</v>
      </c>
      <c r="B2441" s="19">
        <v>83</v>
      </c>
      <c r="C2441" s="19">
        <v>135</v>
      </c>
      <c r="D2441" s="19" t="s">
        <v>1244</v>
      </c>
      <c r="E2441" s="2">
        <v>1554.89</v>
      </c>
      <c r="F2441" s="2" t="s">
        <v>6085</v>
      </c>
      <c r="G2441" s="19"/>
      <c r="H2441" s="19">
        <v>0.51100000000000001</v>
      </c>
      <c r="I2441" s="11">
        <v>20</v>
      </c>
      <c r="J2441" s="12">
        <v>9.9999999999999995E-7</v>
      </c>
      <c r="K2441" s="19">
        <v>50</v>
      </c>
      <c r="L2441" s="11">
        <v>1</v>
      </c>
      <c r="M2441" s="11">
        <f>($V$5/(Table414[[#This Row],[modified  Half Life]]*Table414[[#This Row],[Order of Magnatude]]))</f>
        <v>0</v>
      </c>
      <c r="N2441" s="11"/>
      <c r="O2441" s="11"/>
      <c r="P2441" s="11"/>
      <c r="Q2441" s="11"/>
      <c r="R2441" s="11"/>
    </row>
    <row r="2442" spans="1:18" x14ac:dyDescent="0.25">
      <c r="A2442" s="2">
        <v>90</v>
      </c>
      <c r="B2442" s="2">
        <v>123</v>
      </c>
      <c r="C2442" s="2">
        <v>213</v>
      </c>
      <c r="D2442" s="2" t="s">
        <v>5797</v>
      </c>
      <c r="E2442" s="2">
        <v>1180</v>
      </c>
      <c r="F2442" s="2" t="s">
        <v>6074</v>
      </c>
      <c r="G2442" s="2"/>
      <c r="H2442" s="2">
        <v>8.3000000000000007</v>
      </c>
      <c r="I2442" s="11">
        <v>82</v>
      </c>
      <c r="J2442" s="12">
        <v>9.9999999999999995E-7</v>
      </c>
      <c r="K2442" s="2">
        <v>381</v>
      </c>
      <c r="L2442" s="11" t="s">
        <v>6067</v>
      </c>
      <c r="M2442" s="11">
        <f>($V$5/(Table414[[#This Row],[modified  Half Life]]*Table414[[#This Row],[Order of Magnatude]]))</f>
        <v>0</v>
      </c>
      <c r="N2442" s="11"/>
      <c r="O2442" s="11"/>
      <c r="P2442" s="11"/>
      <c r="Q2442" s="11"/>
      <c r="R2442" s="11"/>
    </row>
    <row r="2443" spans="1:18" x14ac:dyDescent="0.25">
      <c r="A2443" s="2">
        <v>90</v>
      </c>
      <c r="B2443" s="2">
        <v>124</v>
      </c>
      <c r="C2443" s="2">
        <v>214</v>
      </c>
      <c r="D2443" s="2" t="s">
        <v>5797</v>
      </c>
      <c r="E2443" s="2">
        <v>2181</v>
      </c>
      <c r="F2443" s="2" t="s">
        <v>6090</v>
      </c>
      <c r="G2443" s="2"/>
      <c r="H2443" s="2">
        <v>1.21</v>
      </c>
      <c r="I2443" s="11">
        <v>12</v>
      </c>
      <c r="J2443" s="12">
        <v>9.9999999999999995E-7</v>
      </c>
      <c r="K2443" s="2">
        <v>89</v>
      </c>
      <c r="L2443" s="11" t="s">
        <v>6068</v>
      </c>
      <c r="M2443" s="11">
        <f>($V$5/(Table414[[#This Row],[modified  Half Life]]*Table414[[#This Row],[Order of Magnatude]]))</f>
        <v>0</v>
      </c>
      <c r="N2443" s="11"/>
      <c r="O2443" s="11"/>
      <c r="P2443" s="11"/>
      <c r="Q2443" s="11"/>
      <c r="R2443" s="11"/>
    </row>
    <row r="2444" spans="1:18" x14ac:dyDescent="0.25">
      <c r="A2444" s="2">
        <v>90</v>
      </c>
      <c r="B2444" s="2">
        <v>126</v>
      </c>
      <c r="C2444" s="2">
        <v>216</v>
      </c>
      <c r="D2444" s="2" t="s">
        <v>5797</v>
      </c>
      <c r="E2444" s="2">
        <v>2646.8</v>
      </c>
      <c r="F2444" s="2" t="s">
        <v>6067</v>
      </c>
      <c r="G2444" s="2"/>
      <c r="H2444" s="2">
        <v>0.57999999999999996</v>
      </c>
      <c r="I2444" s="11">
        <v>3</v>
      </c>
      <c r="J2444" s="12">
        <v>9.9999999999999995E-7</v>
      </c>
      <c r="K2444" s="2">
        <v>516.29999999999995</v>
      </c>
      <c r="L2444" s="11" t="s">
        <v>6068</v>
      </c>
      <c r="M2444" s="11">
        <f>($V$5/(Table414[[#This Row],[modified  Half Life]]*Table414[[#This Row],[Order of Magnatude]]))</f>
        <v>0</v>
      </c>
      <c r="N2444" s="11"/>
      <c r="O2444" s="11"/>
      <c r="P2444" s="11"/>
      <c r="Q2444" s="11"/>
      <c r="R2444" s="11"/>
    </row>
    <row r="2445" spans="1:18" x14ac:dyDescent="0.25">
      <c r="A2445" s="2">
        <v>90</v>
      </c>
      <c r="B2445" s="2">
        <v>126</v>
      </c>
      <c r="C2445" s="2">
        <v>216</v>
      </c>
      <c r="D2445" s="2" t="s">
        <v>5797</v>
      </c>
      <c r="E2445" s="2">
        <v>2646.8</v>
      </c>
      <c r="F2445" s="2" t="s">
        <v>6067</v>
      </c>
      <c r="G2445" s="2"/>
      <c r="H2445" s="2">
        <v>0.57999999999999996</v>
      </c>
      <c r="I2445" s="11">
        <v>3</v>
      </c>
      <c r="J2445" s="12">
        <v>9.9999999999999995E-7</v>
      </c>
      <c r="K2445" s="2">
        <v>606.79999999999995</v>
      </c>
      <c r="L2445" s="11" t="s">
        <v>6067</v>
      </c>
      <c r="M2445" s="11">
        <f>($V$5/(Table414[[#This Row],[modified  Half Life]]*Table414[[#This Row],[Order of Magnatude]]))</f>
        <v>0</v>
      </c>
      <c r="N2445" s="11"/>
      <c r="O2445" s="11"/>
      <c r="P2445" s="11"/>
      <c r="Q2445" s="11"/>
      <c r="R2445" s="11"/>
    </row>
    <row r="2446" spans="1:18" x14ac:dyDescent="0.25">
      <c r="A2446" s="2">
        <v>90</v>
      </c>
      <c r="B2446" s="2">
        <v>126</v>
      </c>
      <c r="C2446" s="2">
        <v>216</v>
      </c>
      <c r="D2446" s="2" t="s">
        <v>5797</v>
      </c>
      <c r="E2446" s="2">
        <v>3681.4</v>
      </c>
      <c r="F2446" s="2" t="s">
        <v>6070</v>
      </c>
      <c r="G2446" s="2"/>
      <c r="H2446" s="2">
        <v>0.74</v>
      </c>
      <c r="I2446" s="11">
        <v>7</v>
      </c>
      <c r="J2446" s="12">
        <v>9.9999999999999995E-7</v>
      </c>
      <c r="K2446" s="2">
        <v>151.19999999999999</v>
      </c>
      <c r="L2446" s="11" t="s">
        <v>6071</v>
      </c>
      <c r="M2446" s="11">
        <f>($V$5/(Table414[[#This Row],[modified  Half Life]]*Table414[[#This Row],[Order of Magnatude]]))</f>
        <v>0</v>
      </c>
      <c r="N2446" s="11"/>
      <c r="O2446" s="11"/>
      <c r="P2446" s="11"/>
      <c r="Q2446" s="11"/>
      <c r="R2446" s="11"/>
    </row>
    <row r="2447" spans="1:18" x14ac:dyDescent="0.25">
      <c r="A2447" s="2">
        <v>90</v>
      </c>
      <c r="B2447" s="2">
        <v>139</v>
      </c>
      <c r="C2447" s="2">
        <v>229</v>
      </c>
      <c r="D2447" s="2" t="s">
        <v>5797</v>
      </c>
      <c r="E2447" s="2">
        <v>8.3379999999999999E-3</v>
      </c>
      <c r="F2447" s="2" t="s">
        <v>6087</v>
      </c>
      <c r="G2447" s="2"/>
      <c r="H2447" s="2">
        <v>7</v>
      </c>
      <c r="I2447" s="11">
        <v>10</v>
      </c>
      <c r="J2447" s="12">
        <v>9.9999999999999995E-7</v>
      </c>
      <c r="K2447" s="2">
        <v>8.1200000000000005E-3</v>
      </c>
      <c r="L2447" s="11" t="s">
        <v>6078</v>
      </c>
      <c r="M2447" s="11">
        <f>($V$5/(Table414[[#This Row],[modified  Half Life]]*Table414[[#This Row],[Order of Magnatude]]))</f>
        <v>0</v>
      </c>
      <c r="N2447" s="11"/>
      <c r="O2447" s="11"/>
      <c r="P2447" s="11"/>
      <c r="Q2447" s="11"/>
      <c r="R2447" s="11"/>
    </row>
    <row r="2448" spans="1:18" x14ac:dyDescent="0.25">
      <c r="A2448" s="2">
        <v>81</v>
      </c>
      <c r="B2448" s="2">
        <v>102</v>
      </c>
      <c r="C2448" s="2">
        <v>183</v>
      </c>
      <c r="D2448" s="2" t="s">
        <v>4094</v>
      </c>
      <c r="E2448" s="2">
        <v>976.8</v>
      </c>
      <c r="F2448" s="2" t="s">
        <v>6065</v>
      </c>
      <c r="G2448" s="2"/>
      <c r="H2448" s="2">
        <v>1.48</v>
      </c>
      <c r="I2448" s="11">
        <v>10</v>
      </c>
      <c r="J2448" s="12">
        <v>9.9999999999999995E-7</v>
      </c>
      <c r="K2448" s="2">
        <v>69.3</v>
      </c>
      <c r="L2448" s="11" t="s">
        <v>6072</v>
      </c>
      <c r="M2448" s="11">
        <f>($V$5/(Table414[[#This Row],[modified  Half Life]]*Table414[[#This Row],[Order of Magnatude]]))</f>
        <v>0</v>
      </c>
      <c r="N2448" s="11"/>
      <c r="O2448" s="11"/>
      <c r="P2448" s="11"/>
      <c r="Q2448" s="11"/>
      <c r="R2448" s="11"/>
    </row>
    <row r="2449" spans="1:18" x14ac:dyDescent="0.25">
      <c r="A2449" s="2">
        <v>81</v>
      </c>
      <c r="B2449" s="2">
        <v>102</v>
      </c>
      <c r="C2449" s="2">
        <v>183</v>
      </c>
      <c r="D2449" s="2" t="s">
        <v>4094</v>
      </c>
      <c r="E2449" s="2">
        <v>976.8</v>
      </c>
      <c r="F2449" s="2" t="s">
        <v>6065</v>
      </c>
      <c r="G2449" s="2"/>
      <c r="H2449" s="2">
        <v>1.48</v>
      </c>
      <c r="I2449" s="11">
        <v>10</v>
      </c>
      <c r="J2449" s="12">
        <v>9.9999999999999995E-7</v>
      </c>
      <c r="K2449" s="2">
        <v>346.8</v>
      </c>
      <c r="L2449" s="11" t="s">
        <v>6065</v>
      </c>
      <c r="M2449" s="11">
        <f>($V$5/(Table414[[#This Row],[modified  Half Life]]*Table414[[#This Row],[Order of Magnatude]]))</f>
        <v>0</v>
      </c>
      <c r="N2449" s="11"/>
      <c r="O2449" s="11"/>
      <c r="P2449" s="11"/>
      <c r="Q2449" s="11"/>
      <c r="R2449" s="11"/>
    </row>
    <row r="2450" spans="1:18" x14ac:dyDescent="0.25">
      <c r="A2450" s="2">
        <v>81</v>
      </c>
      <c r="B2450" s="2">
        <v>106</v>
      </c>
      <c r="C2450" s="2">
        <v>187</v>
      </c>
      <c r="D2450" s="2" t="s">
        <v>4094</v>
      </c>
      <c r="E2450" s="2">
        <v>2582.5</v>
      </c>
      <c r="F2450" s="2" t="s">
        <v>6065</v>
      </c>
      <c r="G2450" s="2"/>
      <c r="H2450" s="2">
        <v>0.69</v>
      </c>
      <c r="I2450" s="11">
        <v>4</v>
      </c>
      <c r="J2450" s="12">
        <v>9.9999999999999995E-7</v>
      </c>
      <c r="K2450" s="2">
        <v>478.2</v>
      </c>
      <c r="L2450" s="11" t="s">
        <v>6068</v>
      </c>
      <c r="M2450" s="11">
        <f>($V$5/(Table414[[#This Row],[modified  Half Life]]*Table414[[#This Row],[Order of Magnatude]]))</f>
        <v>0</v>
      </c>
      <c r="N2450" s="11"/>
      <c r="O2450" s="11"/>
      <c r="P2450" s="11"/>
      <c r="Q2450" s="11"/>
      <c r="R2450" s="11"/>
    </row>
    <row r="2451" spans="1:18" x14ac:dyDescent="0.25">
      <c r="A2451" s="2">
        <v>81</v>
      </c>
      <c r="B2451" s="2">
        <v>121</v>
      </c>
      <c r="C2451" s="2">
        <v>202</v>
      </c>
      <c r="D2451" s="2" t="s">
        <v>4094</v>
      </c>
      <c r="E2451" s="2">
        <v>4148</v>
      </c>
      <c r="F2451" s="2"/>
      <c r="G2451" s="2"/>
      <c r="H2451" s="2">
        <v>591</v>
      </c>
      <c r="I2451" s="11">
        <v>3</v>
      </c>
      <c r="J2451" s="12">
        <v>9.9999999999999995E-7</v>
      </c>
      <c r="K2451" s="2">
        <v>459.72</v>
      </c>
      <c r="L2451" s="11" t="s">
        <v>6070</v>
      </c>
      <c r="M2451" s="11">
        <f>($V$5/(Table414[[#This Row],[modified  Half Life]]*Table414[[#This Row],[Order of Magnatude]]))</f>
        <v>0</v>
      </c>
      <c r="N2451" s="11"/>
      <c r="O2451" s="11"/>
      <c r="P2451" s="11"/>
      <c r="Q2451" s="11"/>
      <c r="R2451" s="11"/>
    </row>
    <row r="2452" spans="1:18" x14ac:dyDescent="0.25">
      <c r="A2452" s="2">
        <v>81</v>
      </c>
      <c r="B2452" s="2">
        <v>121</v>
      </c>
      <c r="C2452" s="2">
        <v>202</v>
      </c>
      <c r="D2452" s="2" t="s">
        <v>4094</v>
      </c>
      <c r="E2452" s="2">
        <v>950.19</v>
      </c>
      <c r="F2452" s="2" t="s">
        <v>6069</v>
      </c>
      <c r="G2452" s="2"/>
      <c r="H2452" s="2">
        <v>215</v>
      </c>
      <c r="I2452" s="11">
        <v>10</v>
      </c>
      <c r="J2452" s="12">
        <v>9.9999999999999995E-7</v>
      </c>
      <c r="K2452" s="2">
        <v>286</v>
      </c>
      <c r="L2452" s="11"/>
      <c r="M2452" s="11">
        <f>($V$5/(Table414[[#This Row],[modified  Half Life]]*Table414[[#This Row],[Order of Magnatude]]))</f>
        <v>0</v>
      </c>
      <c r="N2452" s="11"/>
      <c r="O2452" s="11"/>
      <c r="P2452" s="11"/>
      <c r="Q2452" s="11"/>
      <c r="R2452" s="11"/>
    </row>
    <row r="2453" spans="1:18" x14ac:dyDescent="0.25">
      <c r="A2453" s="2">
        <v>81</v>
      </c>
      <c r="B2453" s="2">
        <v>122</v>
      </c>
      <c r="C2453" s="2">
        <v>203</v>
      </c>
      <c r="D2453" s="2" t="s">
        <v>4094</v>
      </c>
      <c r="E2453" s="2">
        <v>3265.6</v>
      </c>
      <c r="F2453" s="2" t="s">
        <v>6066</v>
      </c>
      <c r="G2453" s="2"/>
      <c r="H2453" s="2">
        <v>6.9</v>
      </c>
      <c r="I2453" s="11">
        <v>5</v>
      </c>
      <c r="J2453" s="12">
        <v>9.9999999999999995E-7</v>
      </c>
      <c r="K2453" s="2">
        <v>5.7</v>
      </c>
      <c r="L2453" s="11" t="s">
        <v>6072</v>
      </c>
      <c r="M2453" s="11">
        <f>($V$5/(Table414[[#This Row],[modified  Half Life]]*Table414[[#This Row],[Order of Magnatude]]))</f>
        <v>0</v>
      </c>
      <c r="N2453" s="11"/>
      <c r="O2453" s="11"/>
      <c r="P2453" s="11"/>
      <c r="Q2453" s="11"/>
      <c r="R2453" s="11"/>
    </row>
    <row r="2454" spans="1:18" x14ac:dyDescent="0.25">
      <c r="A2454" s="2">
        <v>81</v>
      </c>
      <c r="B2454" s="2">
        <v>122</v>
      </c>
      <c r="C2454" s="2">
        <v>203</v>
      </c>
      <c r="D2454" s="2" t="s">
        <v>4094</v>
      </c>
      <c r="E2454" s="2">
        <v>3265.6</v>
      </c>
      <c r="F2454" s="2" t="s">
        <v>6066</v>
      </c>
      <c r="G2454" s="2"/>
      <c r="H2454" s="2">
        <v>6.9</v>
      </c>
      <c r="I2454" s="11">
        <v>5</v>
      </c>
      <c r="J2454" s="12">
        <v>9.9999999999999995E-7</v>
      </c>
      <c r="K2454" s="2">
        <v>333.7</v>
      </c>
      <c r="L2454" s="11" t="s">
        <v>6065</v>
      </c>
      <c r="M2454" s="11">
        <f>($V$5/(Table414[[#This Row],[modified  Half Life]]*Table414[[#This Row],[Order of Magnatude]]))</f>
        <v>0</v>
      </c>
      <c r="N2454" s="11"/>
      <c r="O2454" s="11"/>
      <c r="P2454" s="11"/>
      <c r="Q2454" s="11"/>
      <c r="R2454" s="11"/>
    </row>
    <row r="2455" spans="1:18" x14ac:dyDescent="0.25">
      <c r="A2455" s="2">
        <v>81</v>
      </c>
      <c r="B2455" s="2">
        <v>123</v>
      </c>
      <c r="C2455" s="2">
        <v>204</v>
      </c>
      <c r="D2455" s="2" t="s">
        <v>4094</v>
      </c>
      <c r="E2455" s="2">
        <v>145.88999999999999</v>
      </c>
      <c r="F2455" s="2" t="s">
        <v>6072</v>
      </c>
      <c r="G2455" s="2"/>
      <c r="H2455" s="2">
        <v>61.7</v>
      </c>
      <c r="I2455" s="11">
        <v>12</v>
      </c>
      <c r="J2455" s="12">
        <v>9.9999999999999995E-7</v>
      </c>
      <c r="K2455" s="2">
        <v>690.1</v>
      </c>
      <c r="L2455" s="11" t="s">
        <v>6067</v>
      </c>
      <c r="M2455" s="11">
        <f>($V$5/(Table414[[#This Row],[modified  Half Life]]*Table414[[#This Row],[Order of Magnatude]]))</f>
        <v>0</v>
      </c>
      <c r="N2455" s="11"/>
      <c r="O2455" s="11"/>
      <c r="P2455" s="11"/>
      <c r="Q2455" s="11"/>
      <c r="R2455" s="11"/>
    </row>
    <row r="2456" spans="1:18" x14ac:dyDescent="0.25">
      <c r="A2456" s="2">
        <v>81</v>
      </c>
      <c r="B2456" s="2">
        <v>123</v>
      </c>
      <c r="C2456" s="2">
        <v>204</v>
      </c>
      <c r="D2456" s="2" t="s">
        <v>4094</v>
      </c>
      <c r="E2456" s="2">
        <v>2319.0700000000002</v>
      </c>
      <c r="F2456" s="2" t="s">
        <v>6084</v>
      </c>
      <c r="G2456" s="2"/>
      <c r="H2456" s="2">
        <v>2.6</v>
      </c>
      <c r="I2456" s="11">
        <v>2</v>
      </c>
      <c r="J2456" s="12">
        <v>9.9999999999999995E-7</v>
      </c>
      <c r="K2456" s="2">
        <v>668.9</v>
      </c>
      <c r="L2456" s="11" t="s">
        <v>6067</v>
      </c>
      <c r="M2456" s="11">
        <f>($V$5/(Table414[[#This Row],[modified  Half Life]]*Table414[[#This Row],[Order of Magnatude]]))</f>
        <v>0</v>
      </c>
      <c r="N2456" s="11"/>
      <c r="O2456" s="11"/>
      <c r="P2456" s="11"/>
      <c r="Q2456" s="11"/>
      <c r="R2456" s="11"/>
    </row>
    <row r="2457" spans="1:18" x14ac:dyDescent="0.25">
      <c r="A2457" s="2">
        <v>81</v>
      </c>
      <c r="B2457" s="2">
        <v>124</v>
      </c>
      <c r="C2457" s="2">
        <v>205</v>
      </c>
      <c r="D2457" s="2" t="s">
        <v>4094</v>
      </c>
      <c r="E2457" s="2">
        <v>3290.6</v>
      </c>
      <c r="F2457" s="2" t="s">
        <v>6076</v>
      </c>
      <c r="G2457" s="2"/>
      <c r="H2457" s="2">
        <v>2.6</v>
      </c>
      <c r="I2457" s="11">
        <v>2</v>
      </c>
      <c r="J2457" s="12">
        <v>9.9999999999999995E-7</v>
      </c>
      <c r="K2457" s="2">
        <v>739.16</v>
      </c>
      <c r="L2457" s="11" t="s">
        <v>6069</v>
      </c>
      <c r="M2457" s="11">
        <f>($V$5/(Table414[[#This Row],[modified  Half Life]]*Table414[[#This Row],[Order of Magnatude]]))</f>
        <v>0</v>
      </c>
      <c r="N2457" s="11"/>
      <c r="O2457" s="11"/>
      <c r="P2457" s="11"/>
      <c r="Q2457" s="11"/>
      <c r="R2457" s="11"/>
    </row>
    <row r="2458" spans="1:18" x14ac:dyDescent="0.25">
      <c r="A2458" s="2">
        <v>81</v>
      </c>
      <c r="B2458" s="2">
        <v>127</v>
      </c>
      <c r="C2458" s="2">
        <v>208</v>
      </c>
      <c r="D2458" s="2" t="s">
        <v>4094</v>
      </c>
      <c r="E2458" s="2">
        <v>1806.7</v>
      </c>
      <c r="F2458" s="2" t="s">
        <v>6065</v>
      </c>
      <c r="G2458" s="2"/>
      <c r="H2458" s="2">
        <v>1.3</v>
      </c>
      <c r="I2458" s="11">
        <v>1</v>
      </c>
      <c r="J2458" s="12">
        <v>9.9999999999999995E-7</v>
      </c>
      <c r="K2458" s="2">
        <v>220.7</v>
      </c>
      <c r="L2458" s="11" t="s">
        <v>6068</v>
      </c>
      <c r="M2458" s="11">
        <f>($V$5/(Table414[[#This Row],[modified  Half Life]]*Table414[[#This Row],[Order of Magnatude]]))</f>
        <v>0</v>
      </c>
      <c r="N2458" s="11"/>
      <c r="O2458" s="11"/>
      <c r="P2458" s="11"/>
      <c r="Q2458" s="11"/>
      <c r="R2458" s="11"/>
    </row>
    <row r="2459" spans="1:18" x14ac:dyDescent="0.25">
      <c r="A2459" s="2">
        <v>81</v>
      </c>
      <c r="B2459" s="2">
        <v>127</v>
      </c>
      <c r="C2459" s="2">
        <v>208</v>
      </c>
      <c r="D2459" s="2" t="s">
        <v>4094</v>
      </c>
      <c r="E2459" s="2">
        <v>1806.7</v>
      </c>
      <c r="F2459" s="2" t="s">
        <v>6065</v>
      </c>
      <c r="G2459" s="2"/>
      <c r="H2459" s="2">
        <v>1.3</v>
      </c>
      <c r="I2459" s="11">
        <v>1</v>
      </c>
      <c r="J2459" s="12">
        <v>9.9999999999999995E-7</v>
      </c>
      <c r="K2459" s="2">
        <v>1314</v>
      </c>
      <c r="L2459" s="11" t="s">
        <v>6065</v>
      </c>
      <c r="M2459" s="11">
        <f>($V$5/(Table414[[#This Row],[modified  Half Life]]*Table414[[#This Row],[Order of Magnatude]]))</f>
        <v>0</v>
      </c>
      <c r="N2459" s="11"/>
      <c r="O2459" s="11"/>
      <c r="P2459" s="11"/>
      <c r="Q2459" s="11"/>
      <c r="R2459" s="11"/>
    </row>
    <row r="2460" spans="1:18" x14ac:dyDescent="0.25">
      <c r="A2460" s="2">
        <v>81</v>
      </c>
      <c r="B2460" s="2">
        <v>130</v>
      </c>
      <c r="C2460" s="2">
        <v>211</v>
      </c>
      <c r="D2460" s="2" t="s">
        <v>4094</v>
      </c>
      <c r="E2460" s="2" t="s">
        <v>5615</v>
      </c>
      <c r="F2460" s="2"/>
      <c r="G2460" s="2"/>
      <c r="H2460" s="2">
        <v>0.57999999999999996</v>
      </c>
      <c r="I2460" s="11">
        <v>8</v>
      </c>
      <c r="J2460" s="12">
        <v>9.9999999999999995E-7</v>
      </c>
      <c r="K2460" s="2">
        <v>144</v>
      </c>
      <c r="L2460" s="11" t="s">
        <v>6067</v>
      </c>
      <c r="M2460" s="11">
        <f>($V$5/(Table414[[#This Row],[modified  Half Life]]*Table414[[#This Row],[Order of Magnatude]]))</f>
        <v>0</v>
      </c>
      <c r="N2460" s="11"/>
      <c r="O2460" s="11"/>
      <c r="P2460" s="11"/>
      <c r="Q2460" s="11"/>
      <c r="R2460" s="11"/>
    </row>
    <row r="2461" spans="1:18" x14ac:dyDescent="0.25">
      <c r="A2461" s="2">
        <v>81</v>
      </c>
      <c r="B2461" s="2">
        <v>132</v>
      </c>
      <c r="C2461" s="2">
        <v>213</v>
      </c>
      <c r="D2461" s="2" t="s">
        <v>4094</v>
      </c>
      <c r="E2461" s="2" t="s">
        <v>5751</v>
      </c>
      <c r="F2461" s="2"/>
      <c r="G2461" s="2"/>
      <c r="H2461" s="2">
        <v>4.0999999999999996</v>
      </c>
      <c r="I2461" s="11">
        <v>5</v>
      </c>
      <c r="J2461" s="12">
        <v>9.9999999999999995E-7</v>
      </c>
      <c r="K2461" s="2">
        <v>380</v>
      </c>
      <c r="L2461" s="11" t="s">
        <v>6067</v>
      </c>
      <c r="M2461" s="11">
        <f>($V$5/(Table414[[#This Row],[modified  Half Life]]*Table414[[#This Row],[Order of Magnatude]]))</f>
        <v>0</v>
      </c>
      <c r="N2461" s="11"/>
      <c r="O2461" s="11"/>
      <c r="P2461" s="11"/>
      <c r="Q2461" s="11"/>
      <c r="R2461" s="11"/>
    </row>
    <row r="2462" spans="1:18" x14ac:dyDescent="0.25">
      <c r="A2462" s="2">
        <v>81</v>
      </c>
      <c r="B2462" s="2">
        <v>132</v>
      </c>
      <c r="C2462" s="2">
        <v>213</v>
      </c>
      <c r="D2462" s="2" t="s">
        <v>4094</v>
      </c>
      <c r="E2462" s="2" t="s">
        <v>5754</v>
      </c>
      <c r="F2462" s="2"/>
      <c r="G2462" s="2"/>
      <c r="H2462" s="2">
        <v>0.6</v>
      </c>
      <c r="I2462" s="11">
        <v>3</v>
      </c>
      <c r="J2462" s="12">
        <v>9.9999999999999995E-7</v>
      </c>
      <c r="K2462" s="2">
        <v>698</v>
      </c>
      <c r="L2462" s="11" t="s">
        <v>6067</v>
      </c>
      <c r="M2462" s="11">
        <f>($V$5/(Table414[[#This Row],[modified  Half Life]]*Table414[[#This Row],[Order of Magnatude]]))</f>
        <v>0</v>
      </c>
      <c r="N2462" s="11"/>
      <c r="O2462" s="11"/>
      <c r="P2462" s="11"/>
      <c r="Q2462" s="11"/>
      <c r="R2462" s="11"/>
    </row>
    <row r="2463" spans="1:18" x14ac:dyDescent="0.25">
      <c r="A2463" s="2">
        <v>69</v>
      </c>
      <c r="B2463" s="2">
        <v>82</v>
      </c>
      <c r="C2463" s="2">
        <v>151</v>
      </c>
      <c r="D2463" s="2" t="s">
        <v>2659</v>
      </c>
      <c r="E2463" s="2">
        <v>6908.5</v>
      </c>
      <c r="F2463" s="2" t="s">
        <v>6066</v>
      </c>
      <c r="G2463" s="2"/>
      <c r="H2463" s="2">
        <v>0.45100000000000001</v>
      </c>
      <c r="I2463" s="10">
        <v>34</v>
      </c>
      <c r="J2463" s="13">
        <v>9.9999999999999995E-7</v>
      </c>
      <c r="K2463" s="2">
        <v>140.4</v>
      </c>
      <c r="L2463" s="10">
        <v>1</v>
      </c>
      <c r="M2463" s="10">
        <f>($V$5/(Table414[[#This Row],[modified  Half Life]]*Table414[[#This Row],[Order of Magnatude]]))</f>
        <v>0</v>
      </c>
      <c r="N2463" s="10"/>
      <c r="O2463" s="10"/>
      <c r="P2463" s="10"/>
      <c r="Q2463" s="10"/>
      <c r="R2463" s="10"/>
    </row>
    <row r="2464" spans="1:18" x14ac:dyDescent="0.25">
      <c r="A2464" s="2">
        <v>69</v>
      </c>
      <c r="B2464" s="2">
        <v>94</v>
      </c>
      <c r="C2464" s="2">
        <v>163</v>
      </c>
      <c r="D2464" s="2" t="s">
        <v>2659</v>
      </c>
      <c r="E2464" s="2">
        <v>164.69</v>
      </c>
      <c r="F2464" s="2" t="s">
        <v>6078</v>
      </c>
      <c r="G2464" s="2"/>
      <c r="H2464" s="2">
        <v>0.38</v>
      </c>
      <c r="I2464" s="11">
        <v>3</v>
      </c>
      <c r="J2464" s="12">
        <v>9.9999999999999995E-7</v>
      </c>
      <c r="K2464" s="2">
        <v>63.62</v>
      </c>
      <c r="L2464" s="11" t="s">
        <v>6065</v>
      </c>
      <c r="M2464" s="11">
        <f>($V$5/(Table414[[#This Row],[modified  Half Life]]*Table414[[#This Row],[Order of Magnatude]]))</f>
        <v>0</v>
      </c>
      <c r="N2464" s="11"/>
      <c r="O2464" s="11"/>
      <c r="P2464" s="11"/>
      <c r="Q2464" s="11"/>
      <c r="R2464" s="11"/>
    </row>
    <row r="2465" spans="1:18" x14ac:dyDescent="0.25">
      <c r="A2465" s="2">
        <v>69</v>
      </c>
      <c r="B2465" s="2">
        <v>96</v>
      </c>
      <c r="C2465" s="2">
        <v>165</v>
      </c>
      <c r="D2465" s="2" t="s">
        <v>2659</v>
      </c>
      <c r="E2465" s="2">
        <v>160.47</v>
      </c>
      <c r="F2465" s="2" t="s">
        <v>6071</v>
      </c>
      <c r="G2465" s="2"/>
      <c r="H2465" s="2">
        <v>80</v>
      </c>
      <c r="I2465" s="11">
        <v>3</v>
      </c>
      <c r="J2465" s="12">
        <v>9.9999999999999995E-7</v>
      </c>
      <c r="K2465" s="2">
        <v>68.86</v>
      </c>
      <c r="L2465" s="11" t="s">
        <v>6072</v>
      </c>
      <c r="M2465" s="11">
        <f>($V$5/(Table414[[#This Row],[modified  Half Life]]*Table414[[#This Row],[Order of Magnatude]]))</f>
        <v>0</v>
      </c>
      <c r="N2465" s="11"/>
      <c r="O2465" s="11"/>
      <c r="P2465" s="11"/>
      <c r="Q2465" s="11"/>
      <c r="R2465" s="11"/>
    </row>
    <row r="2466" spans="1:18" x14ac:dyDescent="0.25">
      <c r="A2466" s="2">
        <v>69</v>
      </c>
      <c r="B2466" s="2">
        <v>96</v>
      </c>
      <c r="C2466" s="2">
        <v>165</v>
      </c>
      <c r="D2466" s="2" t="s">
        <v>2659</v>
      </c>
      <c r="E2466" s="2">
        <v>160.47</v>
      </c>
      <c r="F2466" s="2" t="s">
        <v>6071</v>
      </c>
      <c r="G2466" s="2"/>
      <c r="H2466" s="2">
        <v>9</v>
      </c>
      <c r="I2466" s="11">
        <v>5</v>
      </c>
      <c r="J2466" s="12">
        <v>9.9999999999999995E-7</v>
      </c>
      <c r="K2466" s="2">
        <v>30.8</v>
      </c>
      <c r="L2466" s="11" t="s">
        <v>6069</v>
      </c>
      <c r="M2466" s="11">
        <f>($V$5/(Table414[[#This Row],[modified  Half Life]]*Table414[[#This Row],[Order of Magnatude]]))</f>
        <v>0</v>
      </c>
      <c r="N2466" s="11"/>
      <c r="O2466" s="11"/>
      <c r="P2466" s="11"/>
      <c r="Q2466" s="11"/>
      <c r="R2466" s="11"/>
    </row>
    <row r="2467" spans="1:18" x14ac:dyDescent="0.25">
      <c r="A2467" s="2">
        <v>69</v>
      </c>
      <c r="B2467" s="2">
        <v>96</v>
      </c>
      <c r="C2467" s="2">
        <v>165</v>
      </c>
      <c r="D2467" s="2" t="s">
        <v>2659</v>
      </c>
      <c r="E2467" s="2">
        <v>80.37</v>
      </c>
      <c r="F2467" s="2" t="s">
        <v>6071</v>
      </c>
      <c r="G2467" s="2"/>
      <c r="H2467" s="2">
        <v>9</v>
      </c>
      <c r="I2467" s="11">
        <v>5</v>
      </c>
      <c r="J2467" s="12">
        <v>9.9999999999999995E-7</v>
      </c>
      <c r="K2467" s="2">
        <v>80.11</v>
      </c>
      <c r="L2467" s="11" t="s">
        <v>6068</v>
      </c>
      <c r="M2467" s="11">
        <f>($V$5/(Table414[[#This Row],[modified  Half Life]]*Table414[[#This Row],[Order of Magnatude]]))</f>
        <v>0</v>
      </c>
      <c r="N2467" s="11"/>
      <c r="O2467" s="11"/>
      <c r="P2467" s="11"/>
      <c r="Q2467" s="11"/>
      <c r="R2467" s="11"/>
    </row>
    <row r="2468" spans="1:18" x14ac:dyDescent="0.25">
      <c r="A2468" s="2">
        <v>69</v>
      </c>
      <c r="B2468" s="2">
        <v>98</v>
      </c>
      <c r="C2468" s="2">
        <v>167</v>
      </c>
      <c r="D2468" s="2" t="s">
        <v>2659</v>
      </c>
      <c r="E2468" s="2">
        <v>179.48</v>
      </c>
      <c r="F2468" s="2" t="s">
        <v>6080</v>
      </c>
      <c r="G2468" s="2"/>
      <c r="H2468" s="2">
        <v>1.1599999999999999</v>
      </c>
      <c r="I2468" s="11">
        <v>6</v>
      </c>
      <c r="J2468" s="12">
        <v>9.9999999999999995E-7</v>
      </c>
      <c r="K2468" s="2">
        <v>37.049999999999997</v>
      </c>
      <c r="L2468" s="11" t="s">
        <v>6068</v>
      </c>
      <c r="M2468" s="11">
        <f>($V$5/(Table414[[#This Row],[modified  Half Life]]*Table414[[#This Row],[Order of Magnatude]]))</f>
        <v>0</v>
      </c>
      <c r="N2468" s="11"/>
      <c r="O2468" s="11"/>
      <c r="P2468" s="11"/>
      <c r="Q2468" s="11"/>
      <c r="R2468" s="11"/>
    </row>
    <row r="2469" spans="1:18" x14ac:dyDescent="0.25">
      <c r="A2469" s="2">
        <v>69</v>
      </c>
      <c r="B2469" s="2">
        <v>98</v>
      </c>
      <c r="C2469" s="2">
        <v>167</v>
      </c>
      <c r="D2469" s="2" t="s">
        <v>2659</v>
      </c>
      <c r="E2469" s="2">
        <v>179.48</v>
      </c>
      <c r="F2469" s="2" t="s">
        <v>6080</v>
      </c>
      <c r="G2469" s="2"/>
      <c r="H2469" s="2">
        <v>1.1599999999999999</v>
      </c>
      <c r="I2469" s="11">
        <v>6</v>
      </c>
      <c r="J2469" s="12">
        <v>9.9999999999999995E-7</v>
      </c>
      <c r="K2469" s="2">
        <v>62.91</v>
      </c>
      <c r="L2469" s="11" t="s">
        <v>6067</v>
      </c>
      <c r="M2469" s="11">
        <f>($V$5/(Table414[[#This Row],[modified  Half Life]]*Table414[[#This Row],[Order of Magnatude]]))</f>
        <v>0</v>
      </c>
      <c r="N2469" s="11"/>
      <c r="O2469" s="11"/>
      <c r="P2469" s="11"/>
      <c r="Q2469" s="11"/>
      <c r="R2469" s="11"/>
    </row>
    <row r="2470" spans="1:18" x14ac:dyDescent="0.25">
      <c r="A2470" s="2">
        <v>69</v>
      </c>
      <c r="B2470" s="2">
        <v>98</v>
      </c>
      <c r="C2470" s="2">
        <v>167</v>
      </c>
      <c r="D2470" s="2" t="s">
        <v>2659</v>
      </c>
      <c r="E2470" s="2">
        <v>179.48</v>
      </c>
      <c r="F2470" s="2" t="s">
        <v>6080</v>
      </c>
      <c r="G2470" s="2"/>
      <c r="H2470" s="2">
        <v>1.1599999999999999</v>
      </c>
      <c r="I2470" s="11">
        <v>6</v>
      </c>
      <c r="J2470" s="12">
        <v>9.9999999999999995E-7</v>
      </c>
      <c r="K2470" s="2">
        <v>169.04</v>
      </c>
      <c r="L2470" s="11" t="s">
        <v>6065</v>
      </c>
      <c r="M2470" s="11">
        <f>($V$5/(Table414[[#This Row],[modified  Half Life]]*Table414[[#This Row],[Order of Magnatude]]))</f>
        <v>0</v>
      </c>
      <c r="N2470" s="11"/>
      <c r="O2470" s="11"/>
      <c r="P2470" s="11"/>
      <c r="Q2470" s="11"/>
      <c r="R2470" s="11"/>
    </row>
    <row r="2471" spans="1:18" x14ac:dyDescent="0.25">
      <c r="A2471" s="2">
        <v>69</v>
      </c>
      <c r="B2471" s="2">
        <v>98</v>
      </c>
      <c r="C2471" s="2">
        <v>167</v>
      </c>
      <c r="D2471" s="2" t="s">
        <v>2659</v>
      </c>
      <c r="E2471" s="2">
        <v>292.82</v>
      </c>
      <c r="F2471" s="2" t="s">
        <v>6084</v>
      </c>
      <c r="G2471" s="2"/>
      <c r="H2471" s="2">
        <v>0.9</v>
      </c>
      <c r="I2471" s="11">
        <v>1</v>
      </c>
      <c r="J2471" s="12">
        <v>9.9999999999999995E-7</v>
      </c>
      <c r="K2471" s="2">
        <v>6.93</v>
      </c>
      <c r="L2471" s="11" t="s">
        <v>6066</v>
      </c>
      <c r="M2471" s="11">
        <f>($V$5/(Table414[[#This Row],[modified  Half Life]]*Table414[[#This Row],[Order of Magnatude]]))</f>
        <v>0</v>
      </c>
      <c r="N2471" s="11"/>
      <c r="O2471" s="11"/>
      <c r="P2471" s="11"/>
      <c r="Q2471" s="11"/>
      <c r="R2471" s="11"/>
    </row>
    <row r="2472" spans="1:18" x14ac:dyDescent="0.25">
      <c r="A2472" s="2">
        <v>69</v>
      </c>
      <c r="B2472" s="2">
        <v>98</v>
      </c>
      <c r="C2472" s="2">
        <v>167</v>
      </c>
      <c r="D2472" s="2" t="s">
        <v>2659</v>
      </c>
      <c r="E2472" s="2">
        <v>292.82</v>
      </c>
      <c r="F2472" s="2" t="s">
        <v>6084</v>
      </c>
      <c r="G2472" s="2"/>
      <c r="H2472" s="2">
        <v>0.9</v>
      </c>
      <c r="I2472" s="11">
        <v>1</v>
      </c>
      <c r="J2472" s="12">
        <v>9.9999999999999995E-7</v>
      </c>
      <c r="K2472" s="2">
        <v>105.19</v>
      </c>
      <c r="L2472" s="11" t="s">
        <v>6068</v>
      </c>
      <c r="M2472" s="11">
        <f>($V$5/(Table414[[#This Row],[modified  Half Life]]*Table414[[#This Row],[Order of Magnatude]]))</f>
        <v>0</v>
      </c>
      <c r="N2472" s="11"/>
      <c r="O2472" s="11"/>
      <c r="P2472" s="11"/>
      <c r="Q2472" s="11"/>
      <c r="R2472" s="11"/>
    </row>
    <row r="2473" spans="1:18" x14ac:dyDescent="0.25">
      <c r="A2473" s="2">
        <v>69</v>
      </c>
      <c r="B2473" s="2">
        <v>98</v>
      </c>
      <c r="C2473" s="2">
        <v>167</v>
      </c>
      <c r="D2473" s="2" t="s">
        <v>2659</v>
      </c>
      <c r="E2473" s="2">
        <v>292.82</v>
      </c>
      <c r="F2473" s="2" t="s">
        <v>6084</v>
      </c>
      <c r="G2473" s="2"/>
      <c r="H2473" s="2">
        <v>0.9</v>
      </c>
      <c r="I2473" s="11">
        <v>1</v>
      </c>
      <c r="J2473" s="12">
        <v>9.9999999999999995E-7</v>
      </c>
      <c r="K2473" s="2">
        <v>113.34</v>
      </c>
      <c r="L2473" s="11" t="s">
        <v>6067</v>
      </c>
      <c r="M2473" s="11">
        <f>($V$5/(Table414[[#This Row],[modified  Half Life]]*Table414[[#This Row],[Order of Magnatude]]))</f>
        <v>0</v>
      </c>
      <c r="N2473" s="11"/>
      <c r="O2473" s="11"/>
      <c r="P2473" s="11"/>
      <c r="Q2473" s="11"/>
      <c r="R2473" s="11"/>
    </row>
    <row r="2474" spans="1:18" x14ac:dyDescent="0.25">
      <c r="A2474" s="2">
        <v>69</v>
      </c>
      <c r="B2474" s="2">
        <v>98</v>
      </c>
      <c r="C2474" s="2">
        <v>167</v>
      </c>
      <c r="D2474" s="2" t="s">
        <v>2659</v>
      </c>
      <c r="E2474" s="2">
        <v>292.82</v>
      </c>
      <c r="F2474" s="2" t="s">
        <v>6084</v>
      </c>
      <c r="G2474" s="2"/>
      <c r="H2474" s="2">
        <v>0.9</v>
      </c>
      <c r="I2474" s="11">
        <v>1</v>
      </c>
      <c r="J2474" s="12">
        <v>9.9999999999999995E-7</v>
      </c>
      <c r="K2474" s="2">
        <v>150.4</v>
      </c>
      <c r="L2474" s="11" t="s">
        <v>6065</v>
      </c>
      <c r="M2474" s="11">
        <f>($V$5/(Table414[[#This Row],[modified  Half Life]]*Table414[[#This Row],[Order of Magnatude]]))</f>
        <v>0</v>
      </c>
      <c r="N2474" s="11"/>
      <c r="O2474" s="11"/>
      <c r="P2474" s="11"/>
      <c r="Q2474" s="11"/>
      <c r="R2474" s="11"/>
    </row>
    <row r="2475" spans="1:18" x14ac:dyDescent="0.25">
      <c r="A2475" s="2">
        <v>69</v>
      </c>
      <c r="B2475" s="2">
        <v>98</v>
      </c>
      <c r="C2475" s="2">
        <v>167</v>
      </c>
      <c r="D2475" s="2" t="s">
        <v>2659</v>
      </c>
      <c r="E2475" s="2">
        <v>292.82</v>
      </c>
      <c r="F2475" s="2" t="s">
        <v>6084</v>
      </c>
      <c r="G2475" s="2"/>
      <c r="H2475" s="2">
        <v>0.9</v>
      </c>
      <c r="I2475" s="11">
        <v>1</v>
      </c>
      <c r="J2475" s="12">
        <v>9.9999999999999995E-7</v>
      </c>
      <c r="K2475" s="2">
        <v>176.25</v>
      </c>
      <c r="L2475" s="11" t="s">
        <v>6068</v>
      </c>
      <c r="M2475" s="11">
        <f>($V$5/(Table414[[#This Row],[modified  Half Life]]*Table414[[#This Row],[Order of Magnatude]]))</f>
        <v>0</v>
      </c>
      <c r="N2475" s="11"/>
      <c r="O2475" s="11"/>
      <c r="P2475" s="11"/>
      <c r="Q2475" s="11"/>
      <c r="R2475" s="11"/>
    </row>
    <row r="2476" spans="1:18" x14ac:dyDescent="0.25">
      <c r="A2476" s="2">
        <v>69</v>
      </c>
      <c r="B2476" s="2">
        <v>101</v>
      </c>
      <c r="C2476" s="2">
        <v>170</v>
      </c>
      <c r="D2476" s="2" t="s">
        <v>2659</v>
      </c>
      <c r="E2476" s="2">
        <v>183.197</v>
      </c>
      <c r="F2476" s="2" t="s">
        <v>6066</v>
      </c>
      <c r="G2476" s="2"/>
      <c r="H2476" s="2">
        <v>4.12</v>
      </c>
      <c r="I2476" s="11">
        <v>13</v>
      </c>
      <c r="J2476" s="12">
        <v>9.9999999999999995E-7</v>
      </c>
      <c r="K2476" s="2">
        <v>68.649100000000004</v>
      </c>
      <c r="L2476" s="11" t="s">
        <v>6066</v>
      </c>
      <c r="M2476" s="11">
        <f>($V$5/(Table414[[#This Row],[modified  Half Life]]*Table414[[#This Row],[Order of Magnatude]]))</f>
        <v>0</v>
      </c>
      <c r="N2476" s="11"/>
      <c r="O2476" s="11"/>
      <c r="P2476" s="11"/>
      <c r="Q2476" s="11"/>
      <c r="R2476" s="11"/>
    </row>
    <row r="2477" spans="1:18" x14ac:dyDescent="0.25">
      <c r="A2477" s="2">
        <v>69</v>
      </c>
      <c r="B2477" s="2">
        <v>101</v>
      </c>
      <c r="C2477" s="2">
        <v>170</v>
      </c>
      <c r="D2477" s="2" t="s">
        <v>2659</v>
      </c>
      <c r="E2477" s="2">
        <v>183.197</v>
      </c>
      <c r="F2477" s="2" t="s">
        <v>6066</v>
      </c>
      <c r="G2477" s="2"/>
      <c r="H2477" s="2">
        <v>4.12</v>
      </c>
      <c r="I2477" s="11">
        <v>13</v>
      </c>
      <c r="J2477" s="12">
        <v>9.9999999999999995E-7</v>
      </c>
      <c r="K2477" s="2">
        <v>144.47970000000001</v>
      </c>
      <c r="L2477" s="11" t="s">
        <v>6072</v>
      </c>
      <c r="M2477" s="11">
        <f>($V$5/(Table414[[#This Row],[modified  Half Life]]*Table414[[#This Row],[Order of Magnatude]]))</f>
        <v>0</v>
      </c>
      <c r="N2477" s="11"/>
      <c r="O2477" s="11"/>
      <c r="P2477" s="11"/>
      <c r="Q2477" s="11"/>
      <c r="R2477" s="11"/>
    </row>
    <row r="2478" spans="1:18" x14ac:dyDescent="0.25">
      <c r="A2478" s="2">
        <v>69</v>
      </c>
      <c r="B2478" s="2">
        <v>102</v>
      </c>
      <c r="C2478" s="2">
        <v>171</v>
      </c>
      <c r="D2478" s="2" t="s">
        <v>2659</v>
      </c>
      <c r="E2478" s="2">
        <v>1674.5</v>
      </c>
      <c r="F2478" s="2" t="s">
        <v>6065</v>
      </c>
      <c r="G2478" s="2"/>
      <c r="H2478" s="2">
        <v>2.6</v>
      </c>
      <c r="I2478" s="11">
        <v>2</v>
      </c>
      <c r="J2478" s="12">
        <v>9.9999999999999995E-7</v>
      </c>
      <c r="K2478" s="2">
        <v>295.90100000000001</v>
      </c>
      <c r="L2478" s="11" t="s">
        <v>6079</v>
      </c>
      <c r="M2478" s="11">
        <f>($V$5/(Table414[[#This Row],[modified  Half Life]]*Table414[[#This Row],[Order of Magnatude]]))</f>
        <v>0</v>
      </c>
      <c r="N2478" s="11"/>
      <c r="O2478" s="11"/>
      <c r="P2478" s="11"/>
      <c r="Q2478" s="11"/>
      <c r="R2478" s="11"/>
    </row>
    <row r="2479" spans="1:18" x14ac:dyDescent="0.25">
      <c r="A2479" s="2">
        <v>69</v>
      </c>
      <c r="B2479" s="2">
        <v>102</v>
      </c>
      <c r="C2479" s="2">
        <v>171</v>
      </c>
      <c r="D2479" s="2" t="s">
        <v>2659</v>
      </c>
      <c r="E2479" s="2">
        <v>1674.5</v>
      </c>
      <c r="F2479" s="2" t="s">
        <v>6065</v>
      </c>
      <c r="G2479" s="2"/>
      <c r="H2479" s="2">
        <v>2.6</v>
      </c>
      <c r="I2479" s="11">
        <v>2</v>
      </c>
      <c r="J2479" s="12">
        <v>9.9999999999999995E-7</v>
      </c>
      <c r="K2479" s="2">
        <v>308.2996</v>
      </c>
      <c r="L2479" s="11" t="s">
        <v>6085</v>
      </c>
      <c r="M2479" s="11">
        <f>($V$5/(Table414[[#This Row],[modified  Half Life]]*Table414[[#This Row],[Order of Magnatude]]))</f>
        <v>0</v>
      </c>
      <c r="N2479" s="11"/>
      <c r="O2479" s="11"/>
      <c r="P2479" s="11"/>
      <c r="Q2479" s="11"/>
      <c r="R2479" s="11"/>
    </row>
    <row r="2480" spans="1:18" x14ac:dyDescent="0.25">
      <c r="A2480" s="2">
        <v>69</v>
      </c>
      <c r="B2480" s="2">
        <v>102</v>
      </c>
      <c r="C2480" s="2">
        <v>171</v>
      </c>
      <c r="D2480" s="2" t="s">
        <v>2659</v>
      </c>
      <c r="E2480" s="2">
        <v>1674.5</v>
      </c>
      <c r="F2480" s="2" t="s">
        <v>6065</v>
      </c>
      <c r="G2480" s="2"/>
      <c r="H2480" s="2">
        <v>2.6</v>
      </c>
      <c r="I2480" s="11">
        <v>2</v>
      </c>
      <c r="J2480" s="12">
        <v>9.9999999999999995E-7</v>
      </c>
      <c r="K2480" s="2">
        <v>419.9</v>
      </c>
      <c r="L2480" s="11" t="s">
        <v>6065</v>
      </c>
      <c r="M2480" s="11">
        <f>($V$5/(Table414[[#This Row],[modified  Half Life]]*Table414[[#This Row],[Order of Magnatude]]))</f>
        <v>0</v>
      </c>
      <c r="N2480" s="11"/>
      <c r="O2480" s="11"/>
      <c r="P2480" s="11"/>
      <c r="Q2480" s="11"/>
      <c r="R2480" s="11"/>
    </row>
    <row r="2481" spans="1:18" x14ac:dyDescent="0.25">
      <c r="A2481" s="2">
        <v>69</v>
      </c>
      <c r="B2481" s="2">
        <v>102</v>
      </c>
      <c r="C2481" s="2">
        <v>171</v>
      </c>
      <c r="D2481" s="2" t="s">
        <v>2659</v>
      </c>
      <c r="E2481" s="2">
        <v>424.95600000000002</v>
      </c>
      <c r="F2481" s="2" t="s">
        <v>6074</v>
      </c>
      <c r="G2481" s="2"/>
      <c r="H2481" s="2">
        <v>2.6</v>
      </c>
      <c r="I2481" s="11">
        <v>2</v>
      </c>
      <c r="J2481" s="12">
        <v>9.9999999999999995E-7</v>
      </c>
      <c r="K2481" s="2">
        <v>424.9</v>
      </c>
      <c r="L2481" s="11" t="s">
        <v>6072</v>
      </c>
      <c r="M2481" s="11">
        <f>($V$5/(Table414[[#This Row],[modified  Half Life]]*Table414[[#This Row],[Order of Magnatude]]))</f>
        <v>0</v>
      </c>
      <c r="N2481" s="11"/>
      <c r="O2481" s="11"/>
      <c r="P2481" s="11"/>
      <c r="Q2481" s="11"/>
      <c r="R2481" s="11"/>
    </row>
    <row r="2482" spans="1:18" x14ac:dyDescent="0.25">
      <c r="A2482" s="2">
        <v>69</v>
      </c>
      <c r="B2482" s="2">
        <v>102</v>
      </c>
      <c r="C2482" s="2">
        <v>171</v>
      </c>
      <c r="D2482" s="2" t="s">
        <v>2659</v>
      </c>
      <c r="E2482" s="2">
        <v>424.95600000000002</v>
      </c>
      <c r="F2482" s="2" t="s">
        <v>6074</v>
      </c>
      <c r="G2482" s="2"/>
      <c r="H2482" s="2">
        <v>1.7</v>
      </c>
      <c r="I2482" s="11">
        <v>2</v>
      </c>
      <c r="J2482" s="12">
        <v>9.9999999999999995E-7</v>
      </c>
      <c r="K2482" s="2">
        <v>219.2</v>
      </c>
      <c r="L2482" s="11" t="s">
        <v>6067</v>
      </c>
      <c r="M2482" s="11">
        <f>($V$5/(Table414[[#This Row],[modified  Half Life]]*Table414[[#This Row],[Order of Magnatude]]))</f>
        <v>0</v>
      </c>
      <c r="N2482" s="11"/>
      <c r="O2482" s="11"/>
      <c r="P2482" s="11"/>
      <c r="Q2482" s="11"/>
      <c r="R2482" s="11"/>
    </row>
    <row r="2483" spans="1:18" x14ac:dyDescent="0.25">
      <c r="A2483" s="2">
        <v>69</v>
      </c>
      <c r="B2483" s="2">
        <v>102</v>
      </c>
      <c r="C2483" s="2">
        <v>171</v>
      </c>
      <c r="D2483" s="2" t="s">
        <v>2659</v>
      </c>
      <c r="E2483" s="2">
        <v>424.95600000000002</v>
      </c>
      <c r="F2483" s="2" t="s">
        <v>6074</v>
      </c>
      <c r="G2483" s="2"/>
      <c r="H2483" s="2">
        <v>1.7</v>
      </c>
      <c r="I2483" s="11">
        <v>2</v>
      </c>
      <c r="J2483" s="12">
        <v>9.9999999999999995E-7</v>
      </c>
      <c r="K2483" s="2">
        <v>428</v>
      </c>
      <c r="L2483" s="11" t="s">
        <v>6067</v>
      </c>
      <c r="M2483" s="11">
        <f>($V$5/(Table414[[#This Row],[modified  Half Life]]*Table414[[#This Row],[Order of Magnatude]]))</f>
        <v>0</v>
      </c>
      <c r="N2483" s="11"/>
      <c r="O2483" s="11"/>
      <c r="P2483" s="11"/>
      <c r="Q2483" s="11"/>
      <c r="R2483" s="11"/>
    </row>
    <row r="2484" spans="1:18" x14ac:dyDescent="0.25">
      <c r="A2484" s="2">
        <v>69</v>
      </c>
      <c r="B2484" s="2">
        <v>102</v>
      </c>
      <c r="C2484" s="2">
        <v>171</v>
      </c>
      <c r="D2484" s="2" t="s">
        <v>2659</v>
      </c>
      <c r="E2484" s="2">
        <v>424.95600000000002</v>
      </c>
      <c r="F2484" s="2" t="s">
        <v>6074</v>
      </c>
      <c r="G2484" s="2"/>
      <c r="H2484" s="2">
        <v>1.7</v>
      </c>
      <c r="I2484" s="11">
        <v>2</v>
      </c>
      <c r="J2484" s="12">
        <v>9.9999999999999995E-7</v>
      </c>
      <c r="K2484" s="2">
        <v>558.1</v>
      </c>
      <c r="L2484" s="11" t="s">
        <v>6065</v>
      </c>
      <c r="M2484" s="11">
        <f>($V$5/(Table414[[#This Row],[modified  Half Life]]*Table414[[#This Row],[Order of Magnatude]]))</f>
        <v>0</v>
      </c>
      <c r="N2484" s="11"/>
      <c r="O2484" s="11"/>
      <c r="P2484" s="11"/>
      <c r="Q2484" s="11"/>
      <c r="R2484" s="11"/>
    </row>
    <row r="2485" spans="1:18" x14ac:dyDescent="0.25">
      <c r="A2485" s="2">
        <v>69</v>
      </c>
      <c r="B2485" s="2">
        <v>103</v>
      </c>
      <c r="C2485" s="2">
        <v>172</v>
      </c>
      <c r="D2485" s="2" t="s">
        <v>2659</v>
      </c>
      <c r="E2485" s="2">
        <v>476.2</v>
      </c>
      <c r="F2485" s="2" t="s">
        <v>6068</v>
      </c>
      <c r="G2485" s="2"/>
      <c r="H2485" s="2">
        <v>132</v>
      </c>
      <c r="I2485" s="11">
        <v>7</v>
      </c>
      <c r="J2485" s="12">
        <v>9.9999999999999995E-7</v>
      </c>
      <c r="K2485" s="2">
        <v>34.6</v>
      </c>
      <c r="L2485" s="11" t="s">
        <v>6065</v>
      </c>
      <c r="M2485" s="11">
        <f>($V$5/(Table414[[#This Row],[modified  Half Life]]*Table414[[#This Row],[Order of Magnatude]]))</f>
        <v>0</v>
      </c>
      <c r="N2485" s="11"/>
      <c r="O2485" s="11"/>
      <c r="P2485" s="11"/>
      <c r="Q2485" s="11"/>
      <c r="R2485" s="11"/>
    </row>
    <row r="2486" spans="1:18" x14ac:dyDescent="0.25">
      <c r="A2486" s="2">
        <v>69</v>
      </c>
      <c r="B2486" s="2">
        <v>103</v>
      </c>
      <c r="C2486" s="2">
        <v>172</v>
      </c>
      <c r="D2486" s="2" t="s">
        <v>2659</v>
      </c>
      <c r="E2486" s="2">
        <v>476.2</v>
      </c>
      <c r="F2486" s="2" t="s">
        <v>6068</v>
      </c>
      <c r="G2486" s="2"/>
      <c r="H2486" s="2">
        <v>132</v>
      </c>
      <c r="I2486" s="11">
        <v>7</v>
      </c>
      <c r="J2486" s="12">
        <v>9.9999999999999995E-7</v>
      </c>
      <c r="K2486" s="2">
        <v>101.8</v>
      </c>
      <c r="L2486" s="11" t="s">
        <v>6067</v>
      </c>
      <c r="M2486" s="11">
        <f>($V$5/(Table414[[#This Row],[modified  Half Life]]*Table414[[#This Row],[Order of Magnatude]]))</f>
        <v>0</v>
      </c>
      <c r="N2486" s="11"/>
      <c r="O2486" s="11"/>
      <c r="P2486" s="11"/>
      <c r="Q2486" s="11"/>
      <c r="R2486" s="11"/>
    </row>
    <row r="2487" spans="1:18" x14ac:dyDescent="0.25">
      <c r="A2487" s="2">
        <v>69</v>
      </c>
      <c r="B2487" s="2">
        <v>103</v>
      </c>
      <c r="C2487" s="2">
        <v>172</v>
      </c>
      <c r="D2487" s="2" t="s">
        <v>2659</v>
      </c>
      <c r="E2487" s="2">
        <v>476.2</v>
      </c>
      <c r="F2487" s="2" t="s">
        <v>6068</v>
      </c>
      <c r="G2487" s="2"/>
      <c r="H2487" s="2">
        <v>132</v>
      </c>
      <c r="I2487" s="11">
        <v>7</v>
      </c>
      <c r="J2487" s="12">
        <v>9.9999999999999995E-7</v>
      </c>
      <c r="K2487" s="2">
        <v>226.3</v>
      </c>
      <c r="L2487" s="11" t="s">
        <v>6068</v>
      </c>
      <c r="M2487" s="11">
        <f>($V$5/(Table414[[#This Row],[modified  Half Life]]*Table414[[#This Row],[Order of Magnatude]]))</f>
        <v>0</v>
      </c>
      <c r="N2487" s="11"/>
      <c r="O2487" s="11"/>
      <c r="P2487" s="11"/>
      <c r="Q2487" s="11"/>
      <c r="R2487" s="11"/>
    </row>
    <row r="2488" spans="1:18" x14ac:dyDescent="0.25">
      <c r="A2488" s="2">
        <v>69</v>
      </c>
      <c r="B2488" s="2">
        <v>104</v>
      </c>
      <c r="C2488" s="2">
        <v>173</v>
      </c>
      <c r="D2488" s="2" t="s">
        <v>2659</v>
      </c>
      <c r="E2488" s="2">
        <v>1905.7</v>
      </c>
      <c r="F2488" s="2" t="s">
        <v>6066</v>
      </c>
      <c r="G2488" s="2"/>
      <c r="H2488" s="2">
        <v>10.4</v>
      </c>
      <c r="I2488" s="11">
        <v>21</v>
      </c>
      <c r="J2488" s="12">
        <v>9.9999999999999995E-7</v>
      </c>
      <c r="K2488" s="2">
        <v>192.8</v>
      </c>
      <c r="L2488" s="11" t="s">
        <v>6068</v>
      </c>
      <c r="M2488" s="11">
        <f>($V$5/(Table414[[#This Row],[modified  Half Life]]*Table414[[#This Row],[Order of Magnatude]]))</f>
        <v>0</v>
      </c>
      <c r="N2488" s="11"/>
      <c r="O2488" s="11"/>
      <c r="P2488" s="11"/>
      <c r="Q2488" s="11"/>
      <c r="R2488" s="11"/>
    </row>
    <row r="2489" spans="1:18" x14ac:dyDescent="0.25">
      <c r="A2489" s="2">
        <v>69</v>
      </c>
      <c r="B2489" s="2">
        <v>104</v>
      </c>
      <c r="C2489" s="2">
        <v>173</v>
      </c>
      <c r="D2489" s="2" t="s">
        <v>2659</v>
      </c>
      <c r="E2489" s="2">
        <v>1905.7</v>
      </c>
      <c r="F2489" s="2" t="s">
        <v>6066</v>
      </c>
      <c r="G2489" s="2"/>
      <c r="H2489" s="2">
        <v>10.4</v>
      </c>
      <c r="I2489" s="11">
        <v>21</v>
      </c>
      <c r="J2489" s="12">
        <v>9.9999999999999995E-7</v>
      </c>
      <c r="K2489" s="2">
        <v>199.2</v>
      </c>
      <c r="L2489" s="11" t="s">
        <v>6068</v>
      </c>
      <c r="M2489" s="11">
        <f>($V$5/(Table414[[#This Row],[modified  Half Life]]*Table414[[#This Row],[Order of Magnatude]]))</f>
        <v>0</v>
      </c>
      <c r="N2489" s="11"/>
      <c r="O2489" s="11"/>
      <c r="P2489" s="11"/>
      <c r="Q2489" s="11"/>
      <c r="R2489" s="11"/>
    </row>
    <row r="2490" spans="1:18" x14ac:dyDescent="0.25">
      <c r="A2490" s="2">
        <v>69</v>
      </c>
      <c r="B2490" s="2">
        <v>104</v>
      </c>
      <c r="C2490" s="2">
        <v>173</v>
      </c>
      <c r="D2490" s="2" t="s">
        <v>2659</v>
      </c>
      <c r="E2490" s="2">
        <v>1905.7</v>
      </c>
      <c r="F2490" s="2" t="s">
        <v>6066</v>
      </c>
      <c r="G2490" s="2"/>
      <c r="H2490" s="2">
        <v>10.4</v>
      </c>
      <c r="I2490" s="11">
        <v>21</v>
      </c>
      <c r="J2490" s="12">
        <v>9.9999999999999995E-7</v>
      </c>
      <c r="K2490" s="2">
        <v>315.2</v>
      </c>
      <c r="L2490" s="11"/>
      <c r="M2490" s="11">
        <f>($V$5/(Table414[[#This Row],[modified  Half Life]]*Table414[[#This Row],[Order of Magnatude]]))</f>
        <v>0</v>
      </c>
      <c r="N2490" s="11"/>
      <c r="O2490" s="11"/>
      <c r="P2490" s="11"/>
      <c r="Q2490" s="11"/>
      <c r="R2490" s="11"/>
    </row>
    <row r="2491" spans="1:18" x14ac:dyDescent="0.25">
      <c r="A2491" s="2">
        <v>69</v>
      </c>
      <c r="B2491" s="2">
        <v>105</v>
      </c>
      <c r="C2491" s="2">
        <v>174</v>
      </c>
      <c r="D2491" s="2" t="s">
        <v>2659</v>
      </c>
      <c r="E2491" s="2">
        <v>2091.6999999999998</v>
      </c>
      <c r="F2491" s="2" t="s">
        <v>6065</v>
      </c>
      <c r="G2491" s="2"/>
      <c r="H2491" s="2">
        <v>106.1</v>
      </c>
      <c r="I2491" s="11">
        <v>69</v>
      </c>
      <c r="J2491" s="12">
        <v>9.9999999999999995E-7</v>
      </c>
      <c r="K2491" s="2">
        <v>37</v>
      </c>
      <c r="L2491" s="11" t="s">
        <v>6067</v>
      </c>
      <c r="M2491" s="11">
        <f>($V$5/(Table414[[#This Row],[modified  Half Life]]*Table414[[#This Row],[Order of Magnatude]]))</f>
        <v>0</v>
      </c>
      <c r="N2491" s="11"/>
      <c r="O2491" s="11"/>
      <c r="P2491" s="11"/>
      <c r="Q2491" s="11"/>
      <c r="R2491" s="11"/>
    </row>
    <row r="2492" spans="1:18" x14ac:dyDescent="0.25">
      <c r="A2492" s="2">
        <v>69</v>
      </c>
      <c r="B2492" s="2">
        <v>105</v>
      </c>
      <c r="C2492" s="2">
        <v>174</v>
      </c>
      <c r="D2492" s="2" t="s">
        <v>2659</v>
      </c>
      <c r="E2492" s="2">
        <v>2091.6999999999998</v>
      </c>
      <c r="F2492" s="2" t="s">
        <v>6065</v>
      </c>
      <c r="G2492" s="2"/>
      <c r="H2492" s="2">
        <v>106.1</v>
      </c>
      <c r="I2492" s="11">
        <v>69</v>
      </c>
      <c r="J2492" s="12">
        <v>9.9999999999999995E-7</v>
      </c>
      <c r="K2492" s="2">
        <v>39</v>
      </c>
      <c r="L2492" s="11" t="s">
        <v>6067</v>
      </c>
      <c r="M2492" s="11">
        <f>($V$5/(Table414[[#This Row],[modified  Half Life]]*Table414[[#This Row],[Order of Magnatude]]))</f>
        <v>0</v>
      </c>
      <c r="N2492" s="11"/>
      <c r="O2492" s="11"/>
      <c r="P2492" s="11"/>
      <c r="Q2492" s="11"/>
      <c r="R2492" s="11"/>
    </row>
    <row r="2493" spans="1:18" x14ac:dyDescent="0.25">
      <c r="A2493" s="2">
        <v>69</v>
      </c>
      <c r="B2493" s="2">
        <v>105</v>
      </c>
      <c r="C2493" s="2">
        <v>174</v>
      </c>
      <c r="D2493" s="2" t="s">
        <v>2659</v>
      </c>
      <c r="E2493" s="2">
        <v>2091.6999999999998</v>
      </c>
      <c r="F2493" s="2" t="s">
        <v>6065</v>
      </c>
      <c r="G2493" s="2"/>
      <c r="H2493" s="2">
        <v>106.1</v>
      </c>
      <c r="I2493" s="11">
        <v>69</v>
      </c>
      <c r="J2493" s="12">
        <v>9.9999999999999995E-7</v>
      </c>
      <c r="K2493" s="2">
        <v>145</v>
      </c>
      <c r="L2493" s="11" t="s">
        <v>6067</v>
      </c>
      <c r="M2493" s="11">
        <f>($V$5/(Table414[[#This Row],[modified  Half Life]]*Table414[[#This Row],[Order of Magnatude]]))</f>
        <v>0</v>
      </c>
      <c r="N2493" s="11"/>
      <c r="O2493" s="11"/>
      <c r="P2493" s="11"/>
      <c r="Q2493" s="11"/>
      <c r="R2493" s="11"/>
    </row>
    <row r="2494" spans="1:18" x14ac:dyDescent="0.25">
      <c r="A2494" s="2">
        <v>69</v>
      </c>
      <c r="B2494" s="2">
        <v>105</v>
      </c>
      <c r="C2494" s="2">
        <v>174</v>
      </c>
      <c r="D2494" s="2" t="s">
        <v>2659</v>
      </c>
      <c r="E2494" s="2">
        <v>2091.6999999999998</v>
      </c>
      <c r="F2494" s="2" t="s">
        <v>6065</v>
      </c>
      <c r="G2494" s="2"/>
      <c r="H2494" s="2">
        <v>106.1</v>
      </c>
      <c r="I2494" s="11">
        <v>69</v>
      </c>
      <c r="J2494" s="12">
        <v>9.9999999999999995E-7</v>
      </c>
      <c r="K2494" s="2">
        <v>168.1</v>
      </c>
      <c r="L2494" s="11" t="s">
        <v>6065</v>
      </c>
      <c r="M2494" s="11">
        <f>($V$5/(Table414[[#This Row],[modified  Half Life]]*Table414[[#This Row],[Order of Magnatude]]))</f>
        <v>0</v>
      </c>
      <c r="N2494" s="11"/>
      <c r="O2494" s="11"/>
      <c r="P2494" s="11"/>
      <c r="Q2494" s="11"/>
      <c r="R2494" s="11"/>
    </row>
    <row r="2495" spans="1:18" x14ac:dyDescent="0.25">
      <c r="A2495" s="2">
        <v>69</v>
      </c>
      <c r="B2495" s="2">
        <v>105</v>
      </c>
      <c r="C2495" s="2">
        <v>174</v>
      </c>
      <c r="D2495" s="2" t="s">
        <v>2659</v>
      </c>
      <c r="E2495" s="2">
        <v>2091.6999999999998</v>
      </c>
      <c r="F2495" s="2" t="s">
        <v>6065</v>
      </c>
      <c r="G2495" s="2"/>
      <c r="H2495" s="2">
        <v>106.1</v>
      </c>
      <c r="I2495" s="11">
        <v>69</v>
      </c>
      <c r="J2495" s="12">
        <v>9.9999999999999995E-7</v>
      </c>
      <c r="K2495" s="2">
        <v>298.3</v>
      </c>
      <c r="L2495" s="11" t="s">
        <v>6068</v>
      </c>
      <c r="M2495" s="11">
        <f>($V$5/(Table414[[#This Row],[modified  Half Life]]*Table414[[#This Row],[Order of Magnatude]]))</f>
        <v>0</v>
      </c>
      <c r="N2495" s="11"/>
      <c r="O2495" s="11"/>
      <c r="P2495" s="11"/>
      <c r="Q2495" s="11"/>
      <c r="R2495" s="11"/>
    </row>
    <row r="2496" spans="1:18" x14ac:dyDescent="0.25">
      <c r="A2496" s="2">
        <v>69</v>
      </c>
      <c r="B2496" s="2">
        <v>105</v>
      </c>
      <c r="C2496" s="2">
        <v>174</v>
      </c>
      <c r="D2496" s="2" t="s">
        <v>2659</v>
      </c>
      <c r="E2496" s="2">
        <v>2091.6999999999998</v>
      </c>
      <c r="F2496" s="2" t="s">
        <v>6065</v>
      </c>
      <c r="G2496" s="2"/>
      <c r="H2496" s="2">
        <v>106.1</v>
      </c>
      <c r="I2496" s="11">
        <v>69</v>
      </c>
      <c r="J2496" s="12">
        <v>9.9999999999999995E-7</v>
      </c>
      <c r="K2496" s="2">
        <v>397.7</v>
      </c>
      <c r="L2496" s="11" t="s">
        <v>6065</v>
      </c>
      <c r="M2496" s="11">
        <f>($V$5/(Table414[[#This Row],[modified  Half Life]]*Table414[[#This Row],[Order of Magnatude]]))</f>
        <v>0</v>
      </c>
      <c r="N2496" s="11"/>
      <c r="O2496" s="11"/>
      <c r="P2496" s="11"/>
      <c r="Q2496" s="11"/>
      <c r="R2496" s="11"/>
    </row>
    <row r="2497" spans="1:18" x14ac:dyDescent="0.25">
      <c r="A2497" s="2">
        <v>69</v>
      </c>
      <c r="B2497" s="2">
        <v>105</v>
      </c>
      <c r="C2497" s="2">
        <v>174</v>
      </c>
      <c r="D2497" s="2" t="s">
        <v>2659</v>
      </c>
      <c r="E2497" s="2">
        <v>2091.6999999999998</v>
      </c>
      <c r="F2497" s="2" t="s">
        <v>6065</v>
      </c>
      <c r="G2497" s="2"/>
      <c r="H2497" s="2">
        <v>106.1</v>
      </c>
      <c r="I2497" s="11">
        <v>69</v>
      </c>
      <c r="J2497" s="12">
        <v>9.9999999999999995E-7</v>
      </c>
      <c r="K2497" s="2">
        <v>401.3</v>
      </c>
      <c r="L2497" s="11" t="s">
        <v>6068</v>
      </c>
      <c r="M2497" s="11">
        <f>($V$5/(Table414[[#This Row],[modified  Half Life]]*Table414[[#This Row],[Order of Magnatude]]))</f>
        <v>0</v>
      </c>
      <c r="N2497" s="11"/>
      <c r="O2497" s="11"/>
      <c r="P2497" s="11"/>
      <c r="Q2497" s="11"/>
      <c r="R2497" s="11"/>
    </row>
    <row r="2498" spans="1:18" x14ac:dyDescent="0.25">
      <c r="A2498" s="2">
        <v>69</v>
      </c>
      <c r="B2498" s="2">
        <v>105</v>
      </c>
      <c r="C2498" s="2">
        <v>174</v>
      </c>
      <c r="D2498" s="2" t="s">
        <v>2659</v>
      </c>
      <c r="E2498" s="2">
        <v>2091.6999999999998</v>
      </c>
      <c r="F2498" s="2" t="s">
        <v>6065</v>
      </c>
      <c r="G2498" s="2"/>
      <c r="H2498" s="2">
        <v>106.1</v>
      </c>
      <c r="I2498" s="11">
        <v>69</v>
      </c>
      <c r="J2498" s="12">
        <v>9.9999999999999995E-7</v>
      </c>
      <c r="K2498" s="2">
        <v>440</v>
      </c>
      <c r="L2498" s="11" t="s">
        <v>6072</v>
      </c>
      <c r="M2498" s="11">
        <f>($V$5/(Table414[[#This Row],[modified  Half Life]]*Table414[[#This Row],[Order of Magnatude]]))</f>
        <v>0</v>
      </c>
      <c r="N2498" s="11"/>
      <c r="O2498" s="11"/>
      <c r="P2498" s="11"/>
      <c r="Q2498" s="11"/>
      <c r="R2498" s="11"/>
    </row>
    <row r="2499" spans="1:18" x14ac:dyDescent="0.25">
      <c r="A2499" s="2">
        <v>69</v>
      </c>
      <c r="B2499" s="2">
        <v>105</v>
      </c>
      <c r="C2499" s="2">
        <v>174</v>
      </c>
      <c r="D2499" s="2" t="s">
        <v>2659</v>
      </c>
      <c r="E2499" s="2">
        <v>496.7</v>
      </c>
      <c r="F2499" s="2" t="s">
        <v>6065</v>
      </c>
      <c r="G2499" s="2"/>
      <c r="H2499" s="2">
        <v>106.1</v>
      </c>
      <c r="I2499" s="11">
        <v>69</v>
      </c>
      <c r="J2499" s="12">
        <v>9.9999999999999995E-7</v>
      </c>
      <c r="K2499" s="2">
        <v>637.1</v>
      </c>
      <c r="L2499" s="11" t="s">
        <v>6066</v>
      </c>
      <c r="M2499" s="11">
        <f>($V$5/(Table414[[#This Row],[modified  Half Life]]*Table414[[#This Row],[Order of Magnatude]]))</f>
        <v>0</v>
      </c>
      <c r="N2499" s="11"/>
      <c r="O2499" s="11"/>
      <c r="P2499" s="11"/>
      <c r="Q2499" s="11"/>
      <c r="R2499" s="11"/>
    </row>
    <row r="2500" spans="1:18" x14ac:dyDescent="0.25">
      <c r="A2500" s="2">
        <v>69</v>
      </c>
      <c r="B2500" s="2">
        <v>106</v>
      </c>
      <c r="C2500" s="2">
        <v>175</v>
      </c>
      <c r="D2500" s="2" t="s">
        <v>2659</v>
      </c>
      <c r="E2500" s="2">
        <v>946.7</v>
      </c>
      <c r="F2500" s="2" t="s">
        <v>6078</v>
      </c>
      <c r="G2500" s="2"/>
      <c r="H2500" s="2">
        <v>21</v>
      </c>
      <c r="I2500" s="11">
        <v>14</v>
      </c>
      <c r="J2500" s="12">
        <v>9.9999999999999995E-7</v>
      </c>
      <c r="K2500" s="2">
        <v>108.3</v>
      </c>
      <c r="L2500" s="11" t="s">
        <v>6067</v>
      </c>
      <c r="M2500" s="11">
        <f>($V$5/(Table414[[#This Row],[modified  Half Life]]*Table414[[#This Row],[Order of Magnatude]]))</f>
        <v>0</v>
      </c>
      <c r="N2500" s="11"/>
      <c r="O2500" s="11"/>
      <c r="P2500" s="11"/>
      <c r="Q2500" s="11"/>
      <c r="R2500" s="11"/>
    </row>
    <row r="2501" spans="1:18" x14ac:dyDescent="0.25">
      <c r="A2501" s="2">
        <v>69</v>
      </c>
      <c r="B2501" s="2">
        <v>106</v>
      </c>
      <c r="C2501" s="2">
        <v>175</v>
      </c>
      <c r="D2501" s="2" t="s">
        <v>2659</v>
      </c>
      <c r="E2501" s="2">
        <v>946.7</v>
      </c>
      <c r="F2501" s="2" t="s">
        <v>6078</v>
      </c>
      <c r="G2501" s="2"/>
      <c r="H2501" s="2">
        <v>21</v>
      </c>
      <c r="I2501" s="11">
        <v>14</v>
      </c>
      <c r="J2501" s="12">
        <v>9.9999999999999995E-7</v>
      </c>
      <c r="K2501" s="2">
        <v>321.7</v>
      </c>
      <c r="L2501" s="11" t="s">
        <v>6068</v>
      </c>
      <c r="M2501" s="11">
        <f>($V$5/(Table414[[#This Row],[modified  Half Life]]*Table414[[#This Row],[Order of Magnatude]]))</f>
        <v>0</v>
      </c>
      <c r="N2501" s="11"/>
      <c r="O2501" s="11"/>
      <c r="P2501" s="11"/>
      <c r="Q2501" s="11"/>
      <c r="R2501" s="11"/>
    </row>
    <row r="2502" spans="1:18" x14ac:dyDescent="0.25">
      <c r="A2502" s="2">
        <v>69</v>
      </c>
      <c r="B2502" s="2">
        <v>106</v>
      </c>
      <c r="C2502" s="2">
        <v>175</v>
      </c>
      <c r="D2502" s="2" t="s">
        <v>2659</v>
      </c>
      <c r="E2502" s="2">
        <v>946.7</v>
      </c>
      <c r="F2502" s="2" t="s">
        <v>6078</v>
      </c>
      <c r="G2502" s="2"/>
      <c r="H2502" s="2">
        <v>21</v>
      </c>
      <c r="I2502" s="11">
        <v>14</v>
      </c>
      <c r="J2502" s="12">
        <v>9.9999999999999995E-7</v>
      </c>
      <c r="K2502" s="2">
        <v>513</v>
      </c>
      <c r="L2502" s="11" t="s">
        <v>6067</v>
      </c>
      <c r="M2502" s="11">
        <f>($V$5/(Table414[[#This Row],[modified  Half Life]]*Table414[[#This Row],[Order of Magnatude]]))</f>
        <v>0</v>
      </c>
      <c r="N2502" s="11"/>
      <c r="O2502" s="11"/>
      <c r="P2502" s="11"/>
      <c r="Q2502" s="11"/>
      <c r="R2502" s="11"/>
    </row>
    <row r="2503" spans="1:18" x14ac:dyDescent="0.25">
      <c r="A2503" s="2">
        <v>92</v>
      </c>
      <c r="B2503" s="2">
        <v>142</v>
      </c>
      <c r="C2503" s="2">
        <v>234</v>
      </c>
      <c r="D2503" s="2" t="s">
        <v>5914</v>
      </c>
      <c r="E2503" s="2">
        <v>1421.2570000000001</v>
      </c>
      <c r="F2503" s="2" t="s">
        <v>6076</v>
      </c>
      <c r="G2503" s="2"/>
      <c r="H2503" s="2">
        <v>33.5</v>
      </c>
      <c r="I2503" s="11">
        <v>20</v>
      </c>
      <c r="J2503" s="12">
        <v>9.9999999999999995E-7</v>
      </c>
      <c r="K2503" s="2">
        <v>143.78</v>
      </c>
      <c r="L2503" s="11" t="s">
        <v>6068</v>
      </c>
      <c r="M2503" s="11">
        <f>($V$5/(Table414[[#This Row],[modified  Half Life]]*Table414[[#This Row],[Order of Magnatude]]))</f>
        <v>0</v>
      </c>
      <c r="N2503" s="11"/>
      <c r="O2503" s="11"/>
      <c r="P2503" s="11"/>
      <c r="Q2503" s="11"/>
      <c r="R2503" s="11"/>
    </row>
    <row r="2504" spans="1:18" x14ac:dyDescent="0.25">
      <c r="A2504" s="2">
        <v>92</v>
      </c>
      <c r="B2504" s="2">
        <v>142</v>
      </c>
      <c r="C2504" s="2">
        <v>234</v>
      </c>
      <c r="D2504" s="2" t="s">
        <v>5914</v>
      </c>
      <c r="E2504" s="2">
        <v>1421.2570000000001</v>
      </c>
      <c r="F2504" s="2" t="s">
        <v>6076</v>
      </c>
      <c r="G2504" s="2"/>
      <c r="H2504" s="2">
        <v>33.5</v>
      </c>
      <c r="I2504" s="11">
        <v>20</v>
      </c>
      <c r="J2504" s="12">
        <v>9.9999999999999995E-7</v>
      </c>
      <c r="K2504" s="2">
        <v>159.47999999999999</v>
      </c>
      <c r="L2504" s="11" t="s">
        <v>6068</v>
      </c>
      <c r="M2504" s="11">
        <f>($V$5/(Table414[[#This Row],[modified  Half Life]]*Table414[[#This Row],[Order of Magnatude]]))</f>
        <v>0</v>
      </c>
      <c r="N2504" s="11"/>
      <c r="O2504" s="11"/>
      <c r="P2504" s="11"/>
      <c r="Q2504" s="11"/>
      <c r="R2504" s="11"/>
    </row>
    <row r="2505" spans="1:18" x14ac:dyDescent="0.25">
      <c r="A2505" s="2">
        <v>92</v>
      </c>
      <c r="B2505" s="2">
        <v>142</v>
      </c>
      <c r="C2505" s="2">
        <v>234</v>
      </c>
      <c r="D2505" s="2" t="s">
        <v>5914</v>
      </c>
      <c r="E2505" s="2">
        <v>1421.2570000000001</v>
      </c>
      <c r="F2505" s="2" t="s">
        <v>6076</v>
      </c>
      <c r="G2505" s="2"/>
      <c r="H2505" s="2">
        <v>33.5</v>
      </c>
      <c r="I2505" s="11">
        <v>20</v>
      </c>
      <c r="J2505" s="12">
        <v>9.9999999999999995E-7</v>
      </c>
      <c r="K2505" s="2">
        <v>226.5</v>
      </c>
      <c r="L2505" s="11" t="s">
        <v>6065</v>
      </c>
      <c r="M2505" s="11">
        <f>($V$5/(Table414[[#This Row],[modified  Half Life]]*Table414[[#This Row],[Order of Magnatude]]))</f>
        <v>0</v>
      </c>
      <c r="N2505" s="11"/>
      <c r="O2505" s="11"/>
      <c r="P2505" s="11"/>
      <c r="Q2505" s="11"/>
      <c r="R2505" s="11"/>
    </row>
    <row r="2506" spans="1:18" x14ac:dyDescent="0.25">
      <c r="A2506" s="2">
        <v>92</v>
      </c>
      <c r="B2506" s="2">
        <v>142</v>
      </c>
      <c r="C2506" s="2">
        <v>234</v>
      </c>
      <c r="D2506" s="2" t="s">
        <v>5914</v>
      </c>
      <c r="E2506" s="2">
        <v>1421.2570000000001</v>
      </c>
      <c r="F2506" s="2" t="s">
        <v>6076</v>
      </c>
      <c r="G2506" s="2"/>
      <c r="H2506" s="2">
        <v>33.5</v>
      </c>
      <c r="I2506" s="11">
        <v>20</v>
      </c>
      <c r="J2506" s="12">
        <v>9.9999999999999995E-7</v>
      </c>
      <c r="K2506" s="2">
        <v>249.22</v>
      </c>
      <c r="L2506" s="11" t="s">
        <v>6067</v>
      </c>
      <c r="M2506" s="11">
        <f>($V$5/(Table414[[#This Row],[modified  Half Life]]*Table414[[#This Row],[Order of Magnatude]]))</f>
        <v>0</v>
      </c>
      <c r="N2506" s="11"/>
      <c r="O2506" s="11"/>
      <c r="P2506" s="11"/>
      <c r="Q2506" s="11"/>
      <c r="R2506" s="11"/>
    </row>
    <row r="2507" spans="1:18" x14ac:dyDescent="0.25">
      <c r="A2507" s="2">
        <v>92</v>
      </c>
      <c r="B2507" s="2">
        <v>142</v>
      </c>
      <c r="C2507" s="2">
        <v>234</v>
      </c>
      <c r="D2507" s="2" t="s">
        <v>5914</v>
      </c>
      <c r="E2507" s="2">
        <v>1421.2570000000001</v>
      </c>
      <c r="F2507" s="2" t="s">
        <v>6076</v>
      </c>
      <c r="G2507" s="2"/>
      <c r="H2507" s="2">
        <v>33.5</v>
      </c>
      <c r="I2507" s="11">
        <v>20</v>
      </c>
      <c r="J2507" s="12">
        <v>9.9999999999999995E-7</v>
      </c>
      <c r="K2507" s="2">
        <v>293.79000000000002</v>
      </c>
      <c r="L2507" s="11" t="s">
        <v>6072</v>
      </c>
      <c r="M2507" s="11">
        <f>($V$5/(Table414[[#This Row],[modified  Half Life]]*Table414[[#This Row],[Order of Magnatude]]))</f>
        <v>0</v>
      </c>
      <c r="N2507" s="11"/>
      <c r="O2507" s="11"/>
      <c r="P2507" s="11"/>
      <c r="Q2507" s="11"/>
      <c r="R2507" s="11"/>
    </row>
    <row r="2508" spans="1:18" x14ac:dyDescent="0.25">
      <c r="A2508" s="2">
        <v>92</v>
      </c>
      <c r="B2508" s="2">
        <v>142</v>
      </c>
      <c r="C2508" s="2">
        <v>234</v>
      </c>
      <c r="D2508" s="2" t="s">
        <v>5914</v>
      </c>
      <c r="E2508" s="2">
        <v>1421.2570000000001</v>
      </c>
      <c r="F2508" s="2" t="s">
        <v>6076</v>
      </c>
      <c r="G2508" s="2"/>
      <c r="H2508" s="2">
        <v>33.5</v>
      </c>
      <c r="I2508" s="11">
        <v>20</v>
      </c>
      <c r="J2508" s="12">
        <v>9.9999999999999995E-7</v>
      </c>
      <c r="K2508" s="2">
        <v>295.91000000000003</v>
      </c>
      <c r="L2508" s="11" t="s">
        <v>6073</v>
      </c>
      <c r="M2508" s="11">
        <f>($V$5/(Table414[[#This Row],[modified  Half Life]]*Table414[[#This Row],[Order of Magnatude]]))</f>
        <v>0</v>
      </c>
      <c r="N2508" s="11"/>
      <c r="O2508" s="11"/>
      <c r="P2508" s="11"/>
      <c r="Q2508" s="11"/>
      <c r="R2508" s="11"/>
    </row>
    <row r="2509" spans="1:18" x14ac:dyDescent="0.25">
      <c r="A2509" s="2">
        <v>92</v>
      </c>
      <c r="B2509" s="2">
        <v>142</v>
      </c>
      <c r="C2509" s="2">
        <v>234</v>
      </c>
      <c r="D2509" s="2" t="s">
        <v>5914</v>
      </c>
      <c r="E2509" s="2">
        <v>1421.2570000000001</v>
      </c>
      <c r="F2509" s="2" t="s">
        <v>6076</v>
      </c>
      <c r="G2509" s="2"/>
      <c r="H2509" s="2">
        <v>33.5</v>
      </c>
      <c r="I2509" s="11">
        <v>20</v>
      </c>
      <c r="J2509" s="12">
        <v>9.9999999999999995E-7</v>
      </c>
      <c r="K2509" s="2">
        <v>330.4</v>
      </c>
      <c r="L2509" s="11" t="s">
        <v>6072</v>
      </c>
      <c r="M2509" s="11">
        <f>($V$5/(Table414[[#This Row],[modified  Half Life]]*Table414[[#This Row],[Order of Magnatude]]))</f>
        <v>0</v>
      </c>
      <c r="N2509" s="11"/>
      <c r="O2509" s="11"/>
      <c r="P2509" s="11"/>
      <c r="Q2509" s="11"/>
      <c r="R2509" s="11"/>
    </row>
    <row r="2510" spans="1:18" x14ac:dyDescent="0.25">
      <c r="A2510" s="2">
        <v>92</v>
      </c>
      <c r="B2510" s="2">
        <v>142</v>
      </c>
      <c r="C2510" s="2">
        <v>234</v>
      </c>
      <c r="D2510" s="2" t="s">
        <v>5914</v>
      </c>
      <c r="E2510" s="2">
        <v>1421.2570000000001</v>
      </c>
      <c r="F2510" s="2" t="s">
        <v>6076</v>
      </c>
      <c r="G2510" s="2"/>
      <c r="H2510" s="2">
        <v>33.5</v>
      </c>
      <c r="I2510" s="11">
        <v>20</v>
      </c>
      <c r="J2510" s="12">
        <v>9.9999999999999995E-7</v>
      </c>
      <c r="K2510" s="2">
        <v>351.9</v>
      </c>
      <c r="L2510" s="11" t="s">
        <v>6067</v>
      </c>
      <c r="M2510" s="11">
        <f>($V$5/(Table414[[#This Row],[modified  Half Life]]*Table414[[#This Row],[Order of Magnatude]]))</f>
        <v>0</v>
      </c>
      <c r="N2510" s="11"/>
      <c r="O2510" s="11"/>
      <c r="P2510" s="11"/>
      <c r="Q2510" s="11"/>
      <c r="R2510" s="11"/>
    </row>
    <row r="2511" spans="1:18" x14ac:dyDescent="0.25">
      <c r="A2511" s="2">
        <v>92</v>
      </c>
      <c r="B2511" s="2">
        <v>142</v>
      </c>
      <c r="C2511" s="2">
        <v>234</v>
      </c>
      <c r="D2511" s="2" t="s">
        <v>5914</v>
      </c>
      <c r="E2511" s="2">
        <v>1421.2570000000001</v>
      </c>
      <c r="F2511" s="2" t="s">
        <v>6076</v>
      </c>
      <c r="G2511" s="2"/>
      <c r="H2511" s="2">
        <v>33.5</v>
      </c>
      <c r="I2511" s="11">
        <v>20</v>
      </c>
      <c r="J2511" s="12">
        <v>9.9999999999999995E-7</v>
      </c>
      <c r="K2511" s="2">
        <v>397.7</v>
      </c>
      <c r="L2511" s="11" t="s">
        <v>6065</v>
      </c>
      <c r="M2511" s="11">
        <f>($V$5/(Table414[[#This Row],[modified  Half Life]]*Table414[[#This Row],[Order of Magnatude]]))</f>
        <v>0</v>
      </c>
      <c r="N2511" s="11"/>
      <c r="O2511" s="11"/>
      <c r="P2511" s="11"/>
      <c r="Q2511" s="11"/>
      <c r="R2511" s="11"/>
    </row>
    <row r="2512" spans="1:18" x14ac:dyDescent="0.25">
      <c r="A2512" s="2">
        <v>92</v>
      </c>
      <c r="B2512" s="2">
        <v>142</v>
      </c>
      <c r="C2512" s="2">
        <v>234</v>
      </c>
      <c r="D2512" s="2" t="s">
        <v>5914</v>
      </c>
      <c r="E2512" s="2">
        <v>1421.2570000000001</v>
      </c>
      <c r="F2512" s="2" t="s">
        <v>6076</v>
      </c>
      <c r="G2512" s="2"/>
      <c r="H2512" s="2">
        <v>33.5</v>
      </c>
      <c r="I2512" s="11">
        <v>20</v>
      </c>
      <c r="J2512" s="12">
        <v>9.9999999999999995E-7</v>
      </c>
      <c r="K2512" s="2">
        <v>458.68</v>
      </c>
      <c r="L2512" s="11" t="s">
        <v>6072</v>
      </c>
      <c r="M2512" s="11">
        <f>($V$5/(Table414[[#This Row],[modified  Half Life]]*Table414[[#This Row],[Order of Magnatude]]))</f>
        <v>0</v>
      </c>
      <c r="N2512" s="11"/>
      <c r="O2512" s="11"/>
      <c r="P2512" s="11"/>
      <c r="Q2512" s="11"/>
      <c r="R2512" s="11"/>
    </row>
    <row r="2513" spans="1:18" x14ac:dyDescent="0.25">
      <c r="A2513" s="2">
        <v>92</v>
      </c>
      <c r="B2513" s="2">
        <v>142</v>
      </c>
      <c r="C2513" s="2">
        <v>234</v>
      </c>
      <c r="D2513" s="2" t="s">
        <v>5914</v>
      </c>
      <c r="E2513" s="2">
        <v>1421.2570000000001</v>
      </c>
      <c r="F2513" s="2" t="s">
        <v>6076</v>
      </c>
      <c r="G2513" s="2"/>
      <c r="H2513" s="2">
        <v>33.5</v>
      </c>
      <c r="I2513" s="11">
        <v>20</v>
      </c>
      <c r="J2513" s="12">
        <v>9.9999999999999995E-7</v>
      </c>
      <c r="K2513" s="2">
        <v>1125.2</v>
      </c>
      <c r="L2513" s="11" t="s">
        <v>6067</v>
      </c>
      <c r="M2513" s="11">
        <f>($V$5/(Table414[[#This Row],[modified  Half Life]]*Table414[[#This Row],[Order of Magnatude]]))</f>
        <v>0</v>
      </c>
      <c r="N2513" s="11"/>
      <c r="O2513" s="11"/>
      <c r="P2513" s="11"/>
      <c r="Q2513" s="11"/>
      <c r="R2513" s="11"/>
    </row>
    <row r="2514" spans="1:18" x14ac:dyDescent="0.25">
      <c r="A2514" s="2">
        <v>92</v>
      </c>
      <c r="B2514" s="2">
        <v>142</v>
      </c>
      <c r="C2514" s="2">
        <v>234</v>
      </c>
      <c r="D2514" s="2" t="s">
        <v>5914</v>
      </c>
      <c r="E2514" s="2">
        <v>1421.2570000000001</v>
      </c>
      <c r="F2514" s="2" t="s">
        <v>6076</v>
      </c>
      <c r="G2514" s="2"/>
      <c r="H2514" s="2">
        <v>33.5</v>
      </c>
      <c r="I2514" s="11">
        <v>20</v>
      </c>
      <c r="J2514" s="12">
        <v>9.9999999999999995E-7</v>
      </c>
      <c r="K2514" s="2">
        <v>1277.7</v>
      </c>
      <c r="L2514" s="11" t="s">
        <v>6068</v>
      </c>
      <c r="M2514" s="11">
        <f>($V$5/(Table414[[#This Row],[modified  Half Life]]*Table414[[#This Row],[Order of Magnatude]]))</f>
        <v>0</v>
      </c>
      <c r="N2514" s="11"/>
      <c r="O2514" s="11"/>
      <c r="P2514" s="11"/>
      <c r="Q2514" s="11"/>
      <c r="R2514" s="11"/>
    </row>
    <row r="2515" spans="1:18" x14ac:dyDescent="0.25">
      <c r="A2515" s="2">
        <v>92</v>
      </c>
      <c r="B2515" s="2">
        <v>147</v>
      </c>
      <c r="C2515" s="2">
        <v>239</v>
      </c>
      <c r="D2515" s="2" t="s">
        <v>5914</v>
      </c>
      <c r="E2515" s="2">
        <v>133.79910000000001</v>
      </c>
      <c r="F2515" s="2" t="s">
        <v>6069</v>
      </c>
      <c r="G2515" s="2"/>
      <c r="H2515" s="2">
        <v>0.78</v>
      </c>
      <c r="I2515" s="11">
        <v>4</v>
      </c>
      <c r="J2515" s="12">
        <v>9.9999999999999995E-7</v>
      </c>
      <c r="K2515" s="2">
        <v>133.79900000000001</v>
      </c>
      <c r="L2515" s="11" t="s">
        <v>6067</v>
      </c>
      <c r="M2515" s="11">
        <f>($V$5/(Table414[[#This Row],[modified  Half Life]]*Table414[[#This Row],[Order of Magnatude]]))</f>
        <v>0</v>
      </c>
      <c r="N2515" s="11"/>
      <c r="O2515" s="11"/>
      <c r="P2515" s="11"/>
      <c r="Q2515" s="11"/>
      <c r="R2515" s="11"/>
    </row>
    <row r="2516" spans="1:18" x14ac:dyDescent="0.25">
      <c r="A2516" s="2">
        <v>74</v>
      </c>
      <c r="B2516" s="2">
        <v>106</v>
      </c>
      <c r="C2516" s="2">
        <v>180</v>
      </c>
      <c r="D2516" s="2" t="s">
        <v>3252</v>
      </c>
      <c r="E2516" s="2">
        <v>3264.9</v>
      </c>
      <c r="F2516" s="2" t="s">
        <v>6065</v>
      </c>
      <c r="G2516" s="2"/>
      <c r="H2516" s="2">
        <v>2.2999999999999998</v>
      </c>
      <c r="I2516" s="11">
        <v>2</v>
      </c>
      <c r="J2516" s="12">
        <v>9.9999999999999995E-7</v>
      </c>
      <c r="K2516" s="2">
        <v>222.3</v>
      </c>
      <c r="L2516" s="11" t="s">
        <v>6065</v>
      </c>
      <c r="M2516" s="11">
        <f>($V$5/(Table414[[#This Row],[modified  Half Life]]*Table414[[#This Row],[Order of Magnatude]]))</f>
        <v>0</v>
      </c>
      <c r="N2516" s="11"/>
      <c r="O2516" s="11"/>
      <c r="P2516" s="11"/>
      <c r="Q2516" s="11"/>
      <c r="R2516" s="11"/>
    </row>
    <row r="2517" spans="1:18" x14ac:dyDescent="0.25">
      <c r="A2517" s="2">
        <v>74</v>
      </c>
      <c r="B2517" s="2">
        <v>106</v>
      </c>
      <c r="C2517" s="2">
        <v>180</v>
      </c>
      <c r="D2517" s="2" t="s">
        <v>3252</v>
      </c>
      <c r="E2517" s="2">
        <v>3264.9</v>
      </c>
      <c r="F2517" s="2" t="s">
        <v>6065</v>
      </c>
      <c r="G2517" s="2"/>
      <c r="H2517" s="2">
        <v>2.2999999999999998</v>
      </c>
      <c r="I2517" s="11">
        <v>2</v>
      </c>
      <c r="J2517" s="12">
        <v>9.9999999999999995E-7</v>
      </c>
      <c r="K2517" s="2">
        <v>298.39999999999998</v>
      </c>
      <c r="L2517" s="11"/>
      <c r="M2517" s="11">
        <f>($V$5/(Table414[[#This Row],[modified  Half Life]]*Table414[[#This Row],[Order of Magnatude]]))</f>
        <v>0</v>
      </c>
      <c r="N2517" s="11"/>
      <c r="O2517" s="11"/>
      <c r="P2517" s="11"/>
      <c r="Q2517" s="11"/>
      <c r="R2517" s="11"/>
    </row>
    <row r="2518" spans="1:18" x14ac:dyDescent="0.25">
      <c r="A2518" s="2">
        <v>74</v>
      </c>
      <c r="B2518" s="2">
        <v>106</v>
      </c>
      <c r="C2518" s="2">
        <v>180</v>
      </c>
      <c r="D2518" s="2" t="s">
        <v>3252</v>
      </c>
      <c r="E2518" s="2">
        <v>3264.9</v>
      </c>
      <c r="F2518" s="2" t="s">
        <v>6065</v>
      </c>
      <c r="G2518" s="2"/>
      <c r="H2518" s="2">
        <v>2.2999999999999998</v>
      </c>
      <c r="I2518" s="11">
        <v>2</v>
      </c>
      <c r="J2518" s="12">
        <v>9.9999999999999995E-7</v>
      </c>
      <c r="K2518" s="2">
        <v>528</v>
      </c>
      <c r="L2518" s="11" t="s">
        <v>6065</v>
      </c>
      <c r="M2518" s="11">
        <f>($V$5/(Table414[[#This Row],[modified  Half Life]]*Table414[[#This Row],[Order of Magnatude]]))</f>
        <v>0</v>
      </c>
      <c r="N2518" s="11"/>
      <c r="O2518" s="11"/>
      <c r="P2518" s="11"/>
      <c r="Q2518" s="11"/>
      <c r="R2518" s="11"/>
    </row>
    <row r="2519" spans="1:18" x14ac:dyDescent="0.25">
      <c r="A2519" s="2">
        <v>74</v>
      </c>
      <c r="B2519" s="2">
        <v>106</v>
      </c>
      <c r="C2519" s="2">
        <v>180</v>
      </c>
      <c r="D2519" s="2" t="s">
        <v>3252</v>
      </c>
      <c r="E2519" s="2">
        <v>3264.9</v>
      </c>
      <c r="F2519" s="2" t="s">
        <v>6065</v>
      </c>
      <c r="G2519" s="2"/>
      <c r="H2519" s="2">
        <v>2.2999999999999998</v>
      </c>
      <c r="I2519" s="11">
        <v>2</v>
      </c>
      <c r="J2519" s="12">
        <v>9.9999999999999995E-7</v>
      </c>
      <c r="K2519" s="2">
        <v>813.4</v>
      </c>
      <c r="L2519" s="11" t="s">
        <v>6065</v>
      </c>
      <c r="M2519" s="11">
        <f>($V$5/(Table414[[#This Row],[modified  Half Life]]*Table414[[#This Row],[Order of Magnatude]]))</f>
        <v>0</v>
      </c>
      <c r="N2519" s="11"/>
      <c r="O2519" s="11"/>
      <c r="P2519" s="11"/>
      <c r="Q2519" s="11"/>
      <c r="R2519" s="11"/>
    </row>
    <row r="2520" spans="1:18" x14ac:dyDescent="0.25">
      <c r="A2520" s="2">
        <v>74</v>
      </c>
      <c r="B2520" s="2">
        <v>107</v>
      </c>
      <c r="C2520" s="2">
        <v>181</v>
      </c>
      <c r="D2520" s="2" t="s">
        <v>3252</v>
      </c>
      <c r="E2520" s="2">
        <v>1653.1</v>
      </c>
      <c r="F2520" s="2" t="s">
        <v>6071</v>
      </c>
      <c r="G2520" s="2"/>
      <c r="H2520" s="2">
        <v>14.6</v>
      </c>
      <c r="I2520" s="11">
        <v>2</v>
      </c>
      <c r="J2520" s="12">
        <v>9.9999999999999995E-7</v>
      </c>
      <c r="K2520" s="2">
        <v>252.2</v>
      </c>
      <c r="L2520" s="11" t="s">
        <v>6065</v>
      </c>
      <c r="M2520" s="11">
        <f>($V$5/(Table414[[#This Row],[modified  Half Life]]*Table414[[#This Row],[Order of Magnatude]]))</f>
        <v>0</v>
      </c>
      <c r="N2520" s="11"/>
      <c r="O2520" s="11"/>
      <c r="P2520" s="11"/>
      <c r="Q2520" s="11"/>
      <c r="R2520" s="11"/>
    </row>
    <row r="2521" spans="1:18" x14ac:dyDescent="0.25">
      <c r="A2521" s="2">
        <v>74</v>
      </c>
      <c r="B2521" s="2">
        <v>107</v>
      </c>
      <c r="C2521" s="2">
        <v>181</v>
      </c>
      <c r="D2521" s="2" t="s">
        <v>3252</v>
      </c>
      <c r="E2521" s="2">
        <v>1653.1</v>
      </c>
      <c r="F2521" s="2" t="s">
        <v>6071</v>
      </c>
      <c r="G2521" s="2"/>
      <c r="H2521" s="2">
        <v>14.6</v>
      </c>
      <c r="I2521" s="11">
        <v>2</v>
      </c>
      <c r="J2521" s="12">
        <v>9.9999999999999995E-7</v>
      </c>
      <c r="K2521" s="2">
        <v>365.5</v>
      </c>
      <c r="L2521" s="11" t="s">
        <v>6065</v>
      </c>
      <c r="M2521" s="11">
        <f>($V$5/(Table414[[#This Row],[modified  Half Life]]*Table414[[#This Row],[Order of Magnatude]]))</f>
        <v>0</v>
      </c>
      <c r="N2521" s="11"/>
      <c r="O2521" s="11"/>
      <c r="P2521" s="11"/>
      <c r="Q2521" s="11"/>
      <c r="R2521" s="11"/>
    </row>
    <row r="2522" spans="1:18" x14ac:dyDescent="0.25">
      <c r="A2522" s="2">
        <v>74</v>
      </c>
      <c r="B2522" s="2">
        <v>108</v>
      </c>
      <c r="C2522" s="2">
        <v>182</v>
      </c>
      <c r="D2522" s="2" t="s">
        <v>3252</v>
      </c>
      <c r="E2522" s="2">
        <v>2230.65</v>
      </c>
      <c r="F2522" s="2" t="s">
        <v>6082</v>
      </c>
      <c r="G2522" s="2"/>
      <c r="H2522" s="2">
        <v>1.3</v>
      </c>
      <c r="I2522" s="11">
        <v>1</v>
      </c>
      <c r="J2522" s="12">
        <v>9.9999999999999995E-7</v>
      </c>
      <c r="K2522" s="2">
        <v>518.5</v>
      </c>
      <c r="L2522" s="11" t="s">
        <v>6067</v>
      </c>
      <c r="M2522" s="11">
        <f>($V$5/(Table414[[#This Row],[modified  Half Life]]*Table414[[#This Row],[Order of Magnatude]]))</f>
        <v>0</v>
      </c>
      <c r="N2522" s="11"/>
      <c r="O2522" s="11"/>
      <c r="P2522" s="11"/>
      <c r="Q2522" s="11"/>
      <c r="R2522" s="11"/>
    </row>
    <row r="2523" spans="1:18" x14ac:dyDescent="0.25">
      <c r="A2523" s="2">
        <v>74</v>
      </c>
      <c r="B2523" s="2">
        <v>108</v>
      </c>
      <c r="C2523" s="2">
        <v>182</v>
      </c>
      <c r="D2523" s="2" t="s">
        <v>3252</v>
      </c>
      <c r="E2523" s="2">
        <v>2230.65</v>
      </c>
      <c r="F2523" s="2" t="s">
        <v>6082</v>
      </c>
      <c r="G2523" s="2"/>
      <c r="H2523" s="2">
        <v>1.3</v>
      </c>
      <c r="I2523" s="11">
        <v>1</v>
      </c>
      <c r="J2523" s="12">
        <v>9.9999999999999995E-7</v>
      </c>
      <c r="K2523" s="2">
        <v>1086.5</v>
      </c>
      <c r="L2523" s="11" t="s">
        <v>6067</v>
      </c>
      <c r="M2523" s="11">
        <f>($V$5/(Table414[[#This Row],[modified  Half Life]]*Table414[[#This Row],[Order of Magnatude]]))</f>
        <v>0</v>
      </c>
      <c r="N2523" s="11"/>
      <c r="O2523" s="11"/>
      <c r="P2523" s="11"/>
      <c r="Q2523" s="11"/>
      <c r="R2523" s="11"/>
    </row>
    <row r="2524" spans="1:18" x14ac:dyDescent="0.25">
      <c r="A2524" s="2">
        <v>74</v>
      </c>
      <c r="B2524" s="2">
        <v>110</v>
      </c>
      <c r="C2524" s="2">
        <v>184</v>
      </c>
      <c r="D2524" s="2" t="s">
        <v>3252</v>
      </c>
      <c r="E2524" s="2">
        <v>1284.9970000000001</v>
      </c>
      <c r="F2524" s="2" t="s">
        <v>6073</v>
      </c>
      <c r="G2524" s="2"/>
      <c r="H2524" s="2">
        <v>8.33</v>
      </c>
      <c r="I2524" s="11">
        <v>18</v>
      </c>
      <c r="J2524" s="12">
        <v>9.9999999999999995E-7</v>
      </c>
      <c r="K2524" s="2">
        <v>63.689</v>
      </c>
      <c r="L2524" s="11" t="s">
        <v>6082</v>
      </c>
      <c r="M2524" s="11">
        <f>($V$5/(Table414[[#This Row],[modified  Half Life]]*Table414[[#This Row],[Order of Magnatude]]))</f>
        <v>0</v>
      </c>
      <c r="N2524" s="11"/>
      <c r="O2524" s="11"/>
      <c r="P2524" s="11"/>
      <c r="Q2524" s="11"/>
      <c r="R2524" s="11"/>
    </row>
    <row r="2525" spans="1:18" x14ac:dyDescent="0.25">
      <c r="A2525" s="2">
        <v>74</v>
      </c>
      <c r="B2525" s="2">
        <v>110</v>
      </c>
      <c r="C2525" s="2">
        <v>184</v>
      </c>
      <c r="D2525" s="2" t="s">
        <v>3252</v>
      </c>
      <c r="E2525" s="2">
        <v>1284.9970000000001</v>
      </c>
      <c r="F2525" s="2" t="s">
        <v>6073</v>
      </c>
      <c r="G2525" s="2"/>
      <c r="H2525" s="2">
        <v>8.33</v>
      </c>
      <c r="I2525" s="11">
        <v>18</v>
      </c>
      <c r="J2525" s="12">
        <v>9.9999999999999995E-7</v>
      </c>
      <c r="K2525" s="2">
        <v>151.13399999999999</v>
      </c>
      <c r="L2525" s="11" t="s">
        <v>6084</v>
      </c>
      <c r="M2525" s="11">
        <f>($V$5/(Table414[[#This Row],[modified  Half Life]]*Table414[[#This Row],[Order of Magnatude]]))</f>
        <v>0</v>
      </c>
      <c r="N2525" s="11"/>
      <c r="O2525" s="11"/>
      <c r="P2525" s="11"/>
      <c r="Q2525" s="11"/>
      <c r="R2525" s="11"/>
    </row>
    <row r="2526" spans="1:18" x14ac:dyDescent="0.25">
      <c r="A2526" s="2">
        <v>74</v>
      </c>
      <c r="B2526" s="2">
        <v>110</v>
      </c>
      <c r="C2526" s="2">
        <v>184</v>
      </c>
      <c r="D2526" s="2" t="s">
        <v>3252</v>
      </c>
      <c r="E2526" s="2">
        <v>1284.9970000000001</v>
      </c>
      <c r="F2526" s="2" t="s">
        <v>6073</v>
      </c>
      <c r="G2526" s="2"/>
      <c r="H2526" s="2">
        <v>8.33</v>
      </c>
      <c r="I2526" s="11">
        <v>18</v>
      </c>
      <c r="J2526" s="12">
        <v>9.9999999999999995E-7</v>
      </c>
      <c r="K2526" s="2">
        <v>381.82</v>
      </c>
      <c r="L2526" s="11" t="s">
        <v>6082</v>
      </c>
      <c r="M2526" s="11">
        <f>($V$5/(Table414[[#This Row],[modified  Half Life]]*Table414[[#This Row],[Order of Magnatude]]))</f>
        <v>0</v>
      </c>
      <c r="N2526" s="11"/>
      <c r="O2526" s="11"/>
      <c r="P2526" s="11"/>
      <c r="Q2526" s="11"/>
      <c r="R2526" s="11"/>
    </row>
    <row r="2527" spans="1:18" x14ac:dyDescent="0.25">
      <c r="A2527" s="2">
        <v>74</v>
      </c>
      <c r="B2527" s="2">
        <v>110</v>
      </c>
      <c r="C2527" s="2">
        <v>184</v>
      </c>
      <c r="D2527" s="2" t="s">
        <v>3252</v>
      </c>
      <c r="E2527" s="2">
        <v>1284.9970000000001</v>
      </c>
      <c r="F2527" s="2" t="s">
        <v>6073</v>
      </c>
      <c r="G2527" s="2"/>
      <c r="H2527" s="2">
        <v>8.33</v>
      </c>
      <c r="I2527" s="11">
        <v>18</v>
      </c>
      <c r="J2527" s="12">
        <v>9.9999999999999995E-7</v>
      </c>
      <c r="K2527" s="2">
        <v>536.67399999999998</v>
      </c>
      <c r="L2527" s="11" t="s">
        <v>6074</v>
      </c>
      <c r="M2527" s="11">
        <f>($V$5/(Table414[[#This Row],[modified  Half Life]]*Table414[[#This Row],[Order of Magnatude]]))</f>
        <v>0</v>
      </c>
      <c r="N2527" s="11"/>
      <c r="O2527" s="11"/>
      <c r="P2527" s="11"/>
      <c r="Q2527" s="11"/>
      <c r="R2527" s="11"/>
    </row>
    <row r="2528" spans="1:18" x14ac:dyDescent="0.25">
      <c r="A2528" s="2">
        <v>74</v>
      </c>
      <c r="B2528" s="2">
        <v>110</v>
      </c>
      <c r="C2528" s="2">
        <v>184</v>
      </c>
      <c r="D2528" s="2" t="s">
        <v>3252</v>
      </c>
      <c r="E2528" s="2">
        <v>1284.9970000000001</v>
      </c>
      <c r="F2528" s="2" t="s">
        <v>6073</v>
      </c>
      <c r="G2528" s="2"/>
      <c r="H2528" s="2">
        <v>8.33</v>
      </c>
      <c r="I2528" s="11">
        <v>18</v>
      </c>
      <c r="J2528" s="12">
        <v>9.9999999999999995E-7</v>
      </c>
      <c r="K2528" s="2">
        <v>920.93299999999999</v>
      </c>
      <c r="L2528" s="11" t="s">
        <v>6088</v>
      </c>
      <c r="M2528" s="11">
        <f>($V$5/(Table414[[#This Row],[modified  Half Life]]*Table414[[#This Row],[Order of Magnatude]]))</f>
        <v>0</v>
      </c>
      <c r="N2528" s="11"/>
      <c r="O2528" s="11"/>
      <c r="P2528" s="11"/>
      <c r="Q2528" s="11"/>
      <c r="R2528" s="11"/>
    </row>
    <row r="2529" spans="1:18" x14ac:dyDescent="0.25">
      <c r="A2529" s="2">
        <v>74</v>
      </c>
      <c r="B2529" s="2">
        <v>110</v>
      </c>
      <c r="C2529" s="2">
        <v>184</v>
      </c>
      <c r="D2529" s="2" t="s">
        <v>3252</v>
      </c>
      <c r="E2529" s="2">
        <v>1284.9970000000001</v>
      </c>
      <c r="F2529" s="2" t="s">
        <v>6073</v>
      </c>
      <c r="G2529" s="2"/>
      <c r="H2529" s="2">
        <v>8.33</v>
      </c>
      <c r="I2529" s="11">
        <v>18</v>
      </c>
      <c r="J2529" s="12">
        <v>9.9999999999999995E-7</v>
      </c>
      <c r="K2529" s="2">
        <v>1173.77</v>
      </c>
      <c r="L2529" s="11" t="s">
        <v>6065</v>
      </c>
      <c r="M2529" s="11">
        <f>($V$5/(Table414[[#This Row],[modified  Half Life]]*Table414[[#This Row],[Order of Magnatude]]))</f>
        <v>0</v>
      </c>
      <c r="N2529" s="11"/>
      <c r="O2529" s="11"/>
      <c r="P2529" s="11"/>
      <c r="Q2529" s="11"/>
      <c r="R2529" s="11"/>
    </row>
    <row r="2530" spans="1:18" x14ac:dyDescent="0.25">
      <c r="A2530" s="2">
        <v>74</v>
      </c>
      <c r="B2530" s="2">
        <v>112</v>
      </c>
      <c r="C2530" s="2">
        <v>186</v>
      </c>
      <c r="D2530" s="2" t="s">
        <v>3252</v>
      </c>
      <c r="E2530" s="2">
        <v>1517.2</v>
      </c>
      <c r="F2530" s="2" t="s">
        <v>6071</v>
      </c>
      <c r="G2530" s="2"/>
      <c r="H2530" s="2">
        <v>18</v>
      </c>
      <c r="I2530" s="11">
        <v>1</v>
      </c>
      <c r="J2530" s="12">
        <v>9.9999999999999995E-7</v>
      </c>
      <c r="K2530" s="2">
        <v>119</v>
      </c>
      <c r="L2530" s="11"/>
      <c r="M2530" s="11">
        <f>($V$5/(Table414[[#This Row],[modified  Half Life]]*Table414[[#This Row],[Order of Magnatude]]))</f>
        <v>0</v>
      </c>
      <c r="N2530" s="11"/>
      <c r="O2530" s="11"/>
      <c r="P2530" s="11"/>
      <c r="Q2530" s="11"/>
      <c r="R2530" s="11"/>
    </row>
    <row r="2531" spans="1:18" x14ac:dyDescent="0.25">
      <c r="A2531" s="2">
        <v>74</v>
      </c>
      <c r="B2531" s="2">
        <v>112</v>
      </c>
      <c r="C2531" s="2">
        <v>186</v>
      </c>
      <c r="D2531" s="2" t="s">
        <v>3252</v>
      </c>
      <c r="E2531" s="2">
        <v>1517.2</v>
      </c>
      <c r="F2531" s="2" t="s">
        <v>6071</v>
      </c>
      <c r="G2531" s="2"/>
      <c r="H2531" s="2">
        <v>18</v>
      </c>
      <c r="I2531" s="11">
        <v>1</v>
      </c>
      <c r="J2531" s="12">
        <v>9.9999999999999995E-7</v>
      </c>
      <c r="K2531" s="2">
        <v>195</v>
      </c>
      <c r="L2531" s="11"/>
      <c r="M2531" s="11">
        <f>($V$5/(Table414[[#This Row],[modified  Half Life]]*Table414[[#This Row],[Order of Magnatude]]))</f>
        <v>0</v>
      </c>
      <c r="N2531" s="11"/>
      <c r="O2531" s="11"/>
      <c r="P2531" s="11"/>
      <c r="Q2531" s="11"/>
      <c r="R2531" s="11"/>
    </row>
    <row r="2532" spans="1:18" x14ac:dyDescent="0.25">
      <c r="A2532" s="2">
        <v>74</v>
      </c>
      <c r="B2532" s="2">
        <v>112</v>
      </c>
      <c r="C2532" s="2">
        <v>186</v>
      </c>
      <c r="D2532" s="2" t="s">
        <v>3252</v>
      </c>
      <c r="E2532" s="2">
        <v>1517.2</v>
      </c>
      <c r="F2532" s="2" t="s">
        <v>6071</v>
      </c>
      <c r="G2532" s="2"/>
      <c r="H2532" s="2">
        <v>18</v>
      </c>
      <c r="I2532" s="11">
        <v>1</v>
      </c>
      <c r="J2532" s="12">
        <v>9.9999999999999995E-7</v>
      </c>
      <c r="K2532" s="2">
        <v>708</v>
      </c>
      <c r="L2532" s="11"/>
      <c r="M2532" s="11">
        <f>($V$5/(Table414[[#This Row],[modified  Half Life]]*Table414[[#This Row],[Order of Magnatude]]))</f>
        <v>0</v>
      </c>
      <c r="N2532" s="11"/>
      <c r="O2532" s="11"/>
      <c r="P2532" s="11"/>
      <c r="Q2532" s="11"/>
      <c r="R2532" s="11"/>
    </row>
    <row r="2533" spans="1:18" x14ac:dyDescent="0.25">
      <c r="A2533" s="2">
        <v>74</v>
      </c>
      <c r="B2533" s="2">
        <v>113</v>
      </c>
      <c r="C2533" s="2">
        <v>187</v>
      </c>
      <c r="D2533" s="2" t="s">
        <v>3252</v>
      </c>
      <c r="E2533" s="2">
        <v>410.06</v>
      </c>
      <c r="F2533" s="2" t="s">
        <v>6066</v>
      </c>
      <c r="G2533" s="2"/>
      <c r="H2533" s="2">
        <v>1.38</v>
      </c>
      <c r="I2533" s="11">
        <v>7</v>
      </c>
      <c r="J2533" s="12">
        <v>9.9999999999999995E-7</v>
      </c>
      <c r="K2533" s="2">
        <v>45.8</v>
      </c>
      <c r="L2533" s="11" t="s">
        <v>6065</v>
      </c>
      <c r="M2533" s="11">
        <f>($V$5/(Table414[[#This Row],[modified  Half Life]]*Table414[[#This Row],[Order of Magnatude]]))</f>
        <v>0</v>
      </c>
      <c r="N2533" s="11"/>
      <c r="O2533" s="11"/>
      <c r="P2533" s="11"/>
      <c r="Q2533" s="11"/>
      <c r="R2533" s="11"/>
    </row>
    <row r="2534" spans="1:18" x14ac:dyDescent="0.25">
      <c r="A2534" s="2">
        <v>74</v>
      </c>
      <c r="B2534" s="2">
        <v>116</v>
      </c>
      <c r="C2534" s="2">
        <v>190</v>
      </c>
      <c r="D2534" s="2" t="s">
        <v>3252</v>
      </c>
      <c r="E2534" s="2">
        <v>1839</v>
      </c>
      <c r="F2534" s="2" t="s">
        <v>6083</v>
      </c>
      <c r="G2534" s="2"/>
      <c r="H2534" s="2">
        <v>166</v>
      </c>
      <c r="I2534" s="11">
        <v>6</v>
      </c>
      <c r="J2534" s="12">
        <v>9.9999999999999995E-7</v>
      </c>
      <c r="K2534" s="2">
        <v>97</v>
      </c>
      <c r="L2534" s="11"/>
      <c r="M2534" s="11">
        <f>($V$5/(Table414[[#This Row],[modified  Half Life]]*Table414[[#This Row],[Order of Magnatude]]))</f>
        <v>0</v>
      </c>
      <c r="N2534" s="11"/>
      <c r="O2534" s="11"/>
      <c r="P2534" s="11"/>
      <c r="Q2534" s="11"/>
      <c r="R2534" s="11"/>
    </row>
    <row r="2535" spans="1:18" x14ac:dyDescent="0.25">
      <c r="A2535" s="2">
        <v>74</v>
      </c>
      <c r="B2535" s="2">
        <v>117</v>
      </c>
      <c r="C2535" s="2">
        <v>191</v>
      </c>
      <c r="D2535" s="2" t="s">
        <v>3252</v>
      </c>
      <c r="E2535" s="2" t="s">
        <v>3</v>
      </c>
      <c r="F2535" s="2"/>
      <c r="G2535" s="2"/>
      <c r="H2535" s="2">
        <v>0.34</v>
      </c>
      <c r="I2535" s="11">
        <v>2</v>
      </c>
      <c r="J2535" s="12">
        <v>9.9999999999999995E-7</v>
      </c>
      <c r="K2535" s="2">
        <v>67.5</v>
      </c>
      <c r="L2535" s="11" t="s">
        <v>6072</v>
      </c>
      <c r="M2535" s="11">
        <f>($V$5/(Table414[[#This Row],[modified  Half Life]]*Table414[[#This Row],[Order of Magnatude]]))</f>
        <v>0</v>
      </c>
      <c r="N2535" s="11"/>
      <c r="O2535" s="11"/>
      <c r="P2535" s="11"/>
      <c r="Q2535" s="11"/>
      <c r="R2535" s="11"/>
    </row>
    <row r="2536" spans="1:18" x14ac:dyDescent="0.25">
      <c r="A2536" s="2">
        <v>74</v>
      </c>
      <c r="B2536" s="2">
        <v>117</v>
      </c>
      <c r="C2536" s="2">
        <v>191</v>
      </c>
      <c r="D2536" s="2" t="s">
        <v>3252</v>
      </c>
      <c r="E2536" s="2" t="s">
        <v>3</v>
      </c>
      <c r="F2536" s="2"/>
      <c r="G2536" s="2"/>
      <c r="H2536" s="2">
        <v>0.34</v>
      </c>
      <c r="I2536" s="11">
        <v>2</v>
      </c>
      <c r="J2536" s="12">
        <v>9.9999999999999995E-7</v>
      </c>
      <c r="K2536" s="2">
        <v>167.4</v>
      </c>
      <c r="L2536" s="11" t="s">
        <v>6072</v>
      </c>
      <c r="M2536" s="11">
        <f>($V$5/(Table414[[#This Row],[modified  Half Life]]*Table414[[#This Row],[Order of Magnatude]]))</f>
        <v>0</v>
      </c>
      <c r="N2536" s="11"/>
      <c r="O2536" s="11"/>
      <c r="P2536" s="11"/>
      <c r="Q2536" s="11"/>
      <c r="R2536" s="11"/>
    </row>
    <row r="2537" spans="1:18" x14ac:dyDescent="0.25">
      <c r="A2537" s="2">
        <v>54</v>
      </c>
      <c r="B2537" s="2">
        <v>59</v>
      </c>
      <c r="C2537" s="2">
        <v>113</v>
      </c>
      <c r="D2537" s="2" t="s">
        <v>1292</v>
      </c>
      <c r="E2537" s="2">
        <v>404.8</v>
      </c>
      <c r="F2537" s="2" t="s">
        <v>6066</v>
      </c>
      <c r="G2537" s="2"/>
      <c r="H2537" s="2">
        <v>6.9</v>
      </c>
      <c r="I2537" s="10">
        <v>3</v>
      </c>
      <c r="J2537" s="13">
        <v>9.9999999999999995E-7</v>
      </c>
      <c r="K2537" s="2">
        <v>277.60000000000002</v>
      </c>
      <c r="L2537" s="10">
        <v>11</v>
      </c>
      <c r="M2537" s="10">
        <f>($V$5/(Table414[[#This Row],[modified  Half Life]]*Table414[[#This Row],[Order of Magnatude]]))</f>
        <v>0</v>
      </c>
      <c r="N2537" s="10"/>
      <c r="O2537" s="10"/>
      <c r="P2537" s="10"/>
      <c r="Q2537" s="10"/>
      <c r="R2537" s="10"/>
    </row>
    <row r="2538" spans="1:18" x14ac:dyDescent="0.25">
      <c r="A2538" s="19">
        <v>54</v>
      </c>
      <c r="B2538" s="19">
        <v>69</v>
      </c>
      <c r="C2538" s="19">
        <v>123</v>
      </c>
      <c r="D2538" s="19" t="s">
        <v>1292</v>
      </c>
      <c r="E2538" s="2">
        <v>206.38</v>
      </c>
      <c r="F2538" s="2" t="s">
        <v>6080</v>
      </c>
      <c r="G2538" s="19"/>
      <c r="H2538" s="19">
        <v>5.7</v>
      </c>
      <c r="I2538" s="11">
        <v>3</v>
      </c>
      <c r="J2538" s="12">
        <v>9.9999999999999995E-7</v>
      </c>
      <c r="K2538" s="19" t="s">
        <v>1624</v>
      </c>
      <c r="L2538" s="11"/>
      <c r="M2538" s="11">
        <f>($V$5/(Table414[[#This Row],[modified  Half Life]]*Table414[[#This Row],[Order of Magnatude]]))</f>
        <v>0</v>
      </c>
      <c r="N2538" s="11"/>
      <c r="O2538" s="11"/>
      <c r="P2538" s="11"/>
      <c r="Q2538" s="11"/>
      <c r="R2538" s="11"/>
    </row>
    <row r="2539" spans="1:18" x14ac:dyDescent="0.25">
      <c r="A2539" s="19">
        <v>54</v>
      </c>
      <c r="B2539" s="19">
        <v>71</v>
      </c>
      <c r="C2539" s="19">
        <v>125</v>
      </c>
      <c r="D2539" s="19" t="s">
        <v>1292</v>
      </c>
      <c r="E2539" s="2">
        <v>295.89</v>
      </c>
      <c r="F2539" s="2" t="s">
        <v>6074</v>
      </c>
      <c r="G2539" s="19"/>
      <c r="H2539" s="19">
        <v>0.14000000000000001</v>
      </c>
      <c r="I2539" s="11">
        <v>3</v>
      </c>
      <c r="J2539" s="12">
        <v>9.9999999999999995E-7</v>
      </c>
      <c r="K2539" s="19">
        <v>183.8</v>
      </c>
      <c r="L2539" s="11">
        <v>2</v>
      </c>
      <c r="M2539" s="11">
        <f>($V$5/(Table414[[#This Row],[modified  Half Life]]*Table414[[#This Row],[Order of Magnatude]]))</f>
        <v>0</v>
      </c>
      <c r="N2539" s="11"/>
      <c r="O2539" s="11"/>
      <c r="P2539" s="11"/>
      <c r="Q2539" s="11"/>
      <c r="R2539" s="11"/>
    </row>
    <row r="2540" spans="1:18" x14ac:dyDescent="0.25">
      <c r="A2540" s="19">
        <v>54</v>
      </c>
      <c r="B2540" s="19">
        <v>71</v>
      </c>
      <c r="C2540" s="19">
        <v>125</v>
      </c>
      <c r="D2540" s="19" t="s">
        <v>1292</v>
      </c>
      <c r="E2540" s="2">
        <v>295.89</v>
      </c>
      <c r="F2540" s="2" t="s">
        <v>6074</v>
      </c>
      <c r="G2540" s="19"/>
      <c r="H2540" s="19">
        <v>0.14000000000000001</v>
      </c>
      <c r="I2540" s="11">
        <v>3</v>
      </c>
      <c r="J2540" s="12">
        <v>9.9999999999999995E-7</v>
      </c>
      <c r="K2540" s="19">
        <v>43.3</v>
      </c>
      <c r="L2540" s="11">
        <v>3</v>
      </c>
      <c r="M2540" s="11">
        <f>($V$5/(Table414[[#This Row],[modified  Half Life]]*Table414[[#This Row],[Order of Magnatude]]))</f>
        <v>0</v>
      </c>
      <c r="N2540" s="11"/>
      <c r="O2540" s="11"/>
      <c r="P2540" s="11"/>
      <c r="Q2540" s="11"/>
      <c r="R2540" s="11"/>
    </row>
    <row r="2541" spans="1:18" x14ac:dyDescent="0.25">
      <c r="A2541" s="19">
        <v>54</v>
      </c>
      <c r="B2541" s="19">
        <v>80</v>
      </c>
      <c r="C2541" s="19">
        <v>134</v>
      </c>
      <c r="D2541" s="19" t="s">
        <v>1292</v>
      </c>
      <c r="E2541" s="2">
        <v>3025.2</v>
      </c>
      <c r="F2541" s="2" t="s">
        <v>6074</v>
      </c>
      <c r="G2541" s="19"/>
      <c r="H2541" s="19">
        <v>5</v>
      </c>
      <c r="I2541" s="11">
        <v>1</v>
      </c>
      <c r="J2541" s="12">
        <v>9.9999999999999995E-7</v>
      </c>
      <c r="K2541" s="19">
        <v>28</v>
      </c>
      <c r="L2541" s="11">
        <v>1</v>
      </c>
      <c r="M2541" s="11">
        <f>($V$5/(Table414[[#This Row],[modified  Half Life]]*Table414[[#This Row],[Order of Magnatude]]))</f>
        <v>0</v>
      </c>
      <c r="N2541" s="11"/>
      <c r="O2541" s="11"/>
      <c r="P2541" s="11"/>
      <c r="Q2541" s="11"/>
      <c r="R2541" s="11"/>
    </row>
    <row r="2542" spans="1:18" x14ac:dyDescent="0.25">
      <c r="A2542" s="19">
        <v>54</v>
      </c>
      <c r="B2542" s="19">
        <v>82</v>
      </c>
      <c r="C2542" s="19">
        <v>136</v>
      </c>
      <c r="D2542" s="19" t="s">
        <v>1292</v>
      </c>
      <c r="E2542" s="2">
        <v>1891.703</v>
      </c>
      <c r="F2542" s="2" t="s">
        <v>6082</v>
      </c>
      <c r="G2542" s="19"/>
      <c r="H2542" s="19">
        <v>2.92</v>
      </c>
      <c r="I2542" s="11">
        <v>3</v>
      </c>
      <c r="J2542" s="12">
        <v>9.9999999999999995E-7</v>
      </c>
      <c r="K2542" s="19">
        <v>197.316</v>
      </c>
      <c r="L2542" s="11">
        <v>7</v>
      </c>
      <c r="M2542" s="11">
        <f>($V$5/(Table414[[#This Row],[modified  Half Life]]*Table414[[#This Row],[Order of Magnatude]]))</f>
        <v>0</v>
      </c>
      <c r="N2542" s="11"/>
      <c r="O2542" s="11"/>
      <c r="P2542" s="11"/>
      <c r="Q2542" s="11"/>
      <c r="R2542" s="11"/>
    </row>
    <row r="2543" spans="1:18" x14ac:dyDescent="0.25">
      <c r="A2543" s="19">
        <v>39</v>
      </c>
      <c r="B2543" s="19">
        <v>41</v>
      </c>
      <c r="C2543" s="19">
        <v>80</v>
      </c>
      <c r="D2543" s="19" t="s">
        <v>446</v>
      </c>
      <c r="E2543" s="2">
        <v>312.60000000000002</v>
      </c>
      <c r="F2543" s="2" t="s">
        <v>6077</v>
      </c>
      <c r="G2543" s="19"/>
      <c r="H2543" s="19">
        <v>4.7</v>
      </c>
      <c r="I2543" s="11">
        <v>3</v>
      </c>
      <c r="J2543" s="12">
        <v>9.9999999999999995E-7</v>
      </c>
      <c r="K2543" s="19">
        <v>84</v>
      </c>
      <c r="L2543" s="11"/>
      <c r="M2543" s="11">
        <f>($V$5/(Table414[[#This Row],[modified  Half Life]]*Table414[[#This Row],[Order of Magnatude]]))</f>
        <v>0</v>
      </c>
      <c r="N2543" s="11"/>
      <c r="O2543" s="11"/>
      <c r="P2543" s="11"/>
      <c r="Q2543" s="11"/>
      <c r="R2543" s="11"/>
    </row>
    <row r="2544" spans="1:18" x14ac:dyDescent="0.25">
      <c r="A2544" s="2">
        <v>39</v>
      </c>
      <c r="B2544" s="2">
        <v>55</v>
      </c>
      <c r="C2544" s="2">
        <v>94</v>
      </c>
      <c r="D2544" s="2" t="s">
        <v>446</v>
      </c>
      <c r="E2544" s="2">
        <v>1202.3</v>
      </c>
      <c r="F2544" s="2" t="s">
        <v>6069</v>
      </c>
      <c r="G2544" s="2"/>
      <c r="H2544" s="2">
        <v>1.3</v>
      </c>
      <c r="I2544" s="10">
        <v>1</v>
      </c>
      <c r="J2544" s="13">
        <v>9.9999999999999995E-7</v>
      </c>
      <c r="K2544" s="2">
        <v>769.9</v>
      </c>
      <c r="L2544" s="10"/>
      <c r="M2544" s="10">
        <f>($V$5/(Table414[[#This Row],[modified  Half Life]]*Table414[[#This Row],[Order of Magnatude]]))</f>
        <v>0</v>
      </c>
      <c r="N2544" s="10"/>
      <c r="O2544" s="10"/>
      <c r="P2544" s="10"/>
      <c r="Q2544" s="10"/>
      <c r="R2544" s="10"/>
    </row>
    <row r="2545" spans="1:18" x14ac:dyDescent="0.25">
      <c r="A2545" s="2">
        <v>39</v>
      </c>
      <c r="B2545" s="2">
        <v>55</v>
      </c>
      <c r="C2545" s="2">
        <v>94</v>
      </c>
      <c r="D2545" s="2" t="s">
        <v>446</v>
      </c>
      <c r="E2545" s="2">
        <v>1202.3</v>
      </c>
      <c r="F2545" s="2" t="s">
        <v>6069</v>
      </c>
      <c r="G2545" s="2"/>
      <c r="H2545" s="2">
        <v>1.3</v>
      </c>
      <c r="I2545" s="10">
        <v>1</v>
      </c>
      <c r="J2545" s="13">
        <v>9.9999999999999995E-7</v>
      </c>
      <c r="K2545" s="2">
        <v>1202.4000000000001</v>
      </c>
      <c r="L2545" s="10"/>
      <c r="M2545" s="10">
        <f>($V$5/(Table414[[#This Row],[modified  Half Life]]*Table414[[#This Row],[Order of Magnatude]]))</f>
        <v>0</v>
      </c>
      <c r="N2545" s="10"/>
      <c r="O2545" s="10"/>
      <c r="P2545" s="10"/>
      <c r="Q2545" s="10"/>
      <c r="R2545" s="10"/>
    </row>
    <row r="2546" spans="1:18" x14ac:dyDescent="0.25">
      <c r="A2546" s="2">
        <v>39</v>
      </c>
      <c r="B2546" s="2">
        <v>56</v>
      </c>
      <c r="C2546" s="2">
        <v>95</v>
      </c>
      <c r="D2546" s="2" t="s">
        <v>446</v>
      </c>
      <c r="E2546" s="2">
        <v>3142.5</v>
      </c>
      <c r="F2546" s="2" t="s">
        <v>6082</v>
      </c>
      <c r="G2546" s="2"/>
      <c r="H2546" s="2">
        <v>48.6</v>
      </c>
      <c r="I2546" s="10">
        <v>5</v>
      </c>
      <c r="J2546" s="13">
        <v>9.9999999999999995E-7</v>
      </c>
      <c r="K2546" s="2">
        <v>260.7</v>
      </c>
      <c r="L2546" s="10"/>
      <c r="M2546" s="10">
        <f>($V$5/(Table414[[#This Row],[modified  Half Life]]*Table414[[#This Row],[Order of Magnatude]]))</f>
        <v>0</v>
      </c>
      <c r="N2546" s="10"/>
      <c r="O2546" s="10"/>
      <c r="P2546" s="10"/>
      <c r="Q2546" s="10"/>
      <c r="R2546" s="10"/>
    </row>
    <row r="2547" spans="1:18" x14ac:dyDescent="0.25">
      <c r="A2547" s="19">
        <v>39</v>
      </c>
      <c r="B2547" s="19">
        <v>56</v>
      </c>
      <c r="C2547" s="19">
        <v>95</v>
      </c>
      <c r="D2547" s="19" t="s">
        <v>446</v>
      </c>
      <c r="E2547" s="2">
        <v>5022.2</v>
      </c>
      <c r="F2547" s="2" t="s">
        <v>6088</v>
      </c>
      <c r="G2547" s="19"/>
      <c r="H2547" s="19">
        <v>48.6</v>
      </c>
      <c r="I2547" s="11">
        <v>5</v>
      </c>
      <c r="J2547" s="12">
        <v>9.9999999999999995E-7</v>
      </c>
      <c r="K2547" s="19">
        <v>401.8</v>
      </c>
      <c r="L2547" s="11"/>
      <c r="M2547" s="11">
        <f>($V$5/(Table414[[#This Row],[modified  Half Life]]*Table414[[#This Row],[Order of Magnatude]]))</f>
        <v>0</v>
      </c>
      <c r="N2547" s="11"/>
      <c r="O2547" s="11"/>
      <c r="P2547" s="11"/>
      <c r="Q2547" s="11"/>
      <c r="R2547" s="11"/>
    </row>
    <row r="2548" spans="1:18" x14ac:dyDescent="0.25">
      <c r="A2548" s="2">
        <v>39</v>
      </c>
      <c r="B2548" s="2">
        <v>59</v>
      </c>
      <c r="C2548" s="2">
        <v>98</v>
      </c>
      <c r="D2548" s="2" t="s">
        <v>446</v>
      </c>
      <c r="E2548" s="2">
        <v>1181.5</v>
      </c>
      <c r="F2548" s="2" t="s">
        <v>6081</v>
      </c>
      <c r="G2548" s="2"/>
      <c r="H2548" s="2">
        <v>0.78</v>
      </c>
      <c r="I2548" s="10">
        <v>3</v>
      </c>
      <c r="J2548" s="13">
        <v>9.9999999999999995E-7</v>
      </c>
      <c r="K2548" s="2">
        <v>110.8</v>
      </c>
      <c r="L2548" s="10">
        <v>1</v>
      </c>
      <c r="M2548" s="10">
        <f>($V$5/(Table414[[#This Row],[modified  Half Life]]*Table414[[#This Row],[Order of Magnatude]]))</f>
        <v>0</v>
      </c>
      <c r="N2548" s="10"/>
      <c r="O2548" s="10"/>
      <c r="P2548" s="10"/>
      <c r="Q2548" s="10"/>
      <c r="R2548" s="10"/>
    </row>
    <row r="2549" spans="1:18" x14ac:dyDescent="0.25">
      <c r="A2549" s="19">
        <v>39</v>
      </c>
      <c r="B2549" s="19">
        <v>59</v>
      </c>
      <c r="C2549" s="19">
        <v>98</v>
      </c>
      <c r="D2549" s="19" t="s">
        <v>446</v>
      </c>
      <c r="E2549" s="2">
        <v>170.78</v>
      </c>
      <c r="F2549" s="2" t="s">
        <v>6072</v>
      </c>
      <c r="G2549" s="19"/>
      <c r="H2549" s="19">
        <v>6.9</v>
      </c>
      <c r="I2549" s="11">
        <v>5</v>
      </c>
      <c r="J2549" s="12">
        <v>9.9999999999999995E-7</v>
      </c>
      <c r="K2549" s="19">
        <v>121.1</v>
      </c>
      <c r="L2549" s="11">
        <v>1</v>
      </c>
      <c r="M2549" s="11">
        <f>($V$5/(Table414[[#This Row],[modified  Half Life]]*Table414[[#This Row],[Order of Magnatude]]))</f>
        <v>0</v>
      </c>
      <c r="N2549" s="11"/>
      <c r="O2549" s="11"/>
      <c r="P2549" s="11"/>
      <c r="Q2549" s="11"/>
      <c r="R2549" s="11"/>
    </row>
    <row r="2550" spans="1:18" x14ac:dyDescent="0.25">
      <c r="A2550" s="19">
        <v>39</v>
      </c>
      <c r="B2550" s="19">
        <v>59</v>
      </c>
      <c r="C2550" s="19">
        <v>98</v>
      </c>
      <c r="D2550" s="19" t="s">
        <v>446</v>
      </c>
      <c r="E2550" s="2">
        <v>170.78</v>
      </c>
      <c r="F2550" s="2" t="s">
        <v>6072</v>
      </c>
      <c r="G2550" s="19"/>
      <c r="H2550" s="19">
        <v>0.62</v>
      </c>
      <c r="I2550" s="11">
        <v>1</v>
      </c>
      <c r="J2550" s="12">
        <v>9.9999999999999995E-7</v>
      </c>
      <c r="K2550" s="19">
        <v>170.8</v>
      </c>
      <c r="L2550" s="11">
        <v>1</v>
      </c>
      <c r="M2550" s="11">
        <f>($V$5/(Table414[[#This Row],[modified  Half Life]]*Table414[[#This Row],[Order of Magnatude]]))</f>
        <v>0</v>
      </c>
      <c r="N2550" s="11"/>
      <c r="O2550" s="11"/>
      <c r="P2550" s="11"/>
      <c r="Q2550" s="11"/>
      <c r="R2550" s="11"/>
    </row>
    <row r="2551" spans="1:18" x14ac:dyDescent="0.25">
      <c r="A2551" s="2">
        <v>39</v>
      </c>
      <c r="B2551" s="2">
        <v>59</v>
      </c>
      <c r="C2551" s="2">
        <v>98</v>
      </c>
      <c r="D2551" s="2" t="s">
        <v>446</v>
      </c>
      <c r="E2551" s="2">
        <v>496.1</v>
      </c>
      <c r="F2551" s="2" t="s">
        <v>6078</v>
      </c>
      <c r="G2551" s="2"/>
      <c r="H2551" s="2">
        <v>0.45</v>
      </c>
      <c r="I2551" s="10">
        <v>15</v>
      </c>
      <c r="J2551" s="13">
        <v>9.9999999999999995E-7</v>
      </c>
      <c r="K2551" s="2">
        <v>313.89999999999998</v>
      </c>
      <c r="L2551" s="10">
        <v>1</v>
      </c>
      <c r="M2551" s="10">
        <f>($V$5/(Table414[[#This Row],[modified  Half Life]]*Table414[[#This Row],[Order of Magnatude]]))</f>
        <v>0</v>
      </c>
      <c r="N2551" s="10"/>
      <c r="O2551" s="10"/>
      <c r="P2551" s="10"/>
      <c r="Q2551" s="10"/>
      <c r="R2551" s="10"/>
    </row>
    <row r="2552" spans="1:18" x14ac:dyDescent="0.25">
      <c r="A2552" s="19">
        <v>39</v>
      </c>
      <c r="B2552" s="19">
        <v>59</v>
      </c>
      <c r="C2552" s="19">
        <v>98</v>
      </c>
      <c r="D2552" s="19" t="s">
        <v>446</v>
      </c>
      <c r="E2552" s="2">
        <v>496.1</v>
      </c>
      <c r="F2552" s="2" t="s">
        <v>6078</v>
      </c>
      <c r="G2552" s="19"/>
      <c r="H2552" s="19">
        <v>6.9</v>
      </c>
      <c r="I2552" s="11">
        <v>5</v>
      </c>
      <c r="J2552" s="12">
        <v>9.9999999999999995E-7</v>
      </c>
      <c r="K2552" s="19">
        <v>325.2</v>
      </c>
      <c r="L2552" s="11">
        <v>2</v>
      </c>
      <c r="M2552" s="11">
        <f>($V$5/(Table414[[#This Row],[modified  Half Life]]*Table414[[#This Row],[Order of Magnatude]]))</f>
        <v>0</v>
      </c>
      <c r="N2552" s="11"/>
      <c r="O2552" s="11"/>
      <c r="P2552" s="11"/>
      <c r="Q2552" s="11"/>
      <c r="R2552" s="11"/>
    </row>
    <row r="2553" spans="1:18" x14ac:dyDescent="0.25">
      <c r="A2553" s="2">
        <v>39</v>
      </c>
      <c r="B2553" s="2">
        <v>59</v>
      </c>
      <c r="C2553" s="2">
        <v>98</v>
      </c>
      <c r="D2553" s="2" t="s">
        <v>446</v>
      </c>
      <c r="E2553" s="2">
        <v>496.1</v>
      </c>
      <c r="F2553" s="2" t="s">
        <v>6078</v>
      </c>
      <c r="G2553" s="2"/>
      <c r="H2553" s="2">
        <v>6.9</v>
      </c>
      <c r="I2553" s="10">
        <v>5</v>
      </c>
      <c r="J2553" s="13">
        <v>9.9999999999999995E-7</v>
      </c>
      <c r="K2553" s="2">
        <v>49.9</v>
      </c>
      <c r="L2553" s="10">
        <v>2</v>
      </c>
      <c r="M2553" s="10">
        <f>($V$5/(Table414[[#This Row],[modified  Half Life]]*Table414[[#This Row],[Order of Magnatude]]))</f>
        <v>0</v>
      </c>
      <c r="N2553" s="10"/>
      <c r="O2553" s="10"/>
      <c r="P2553" s="10"/>
      <c r="Q2553" s="10"/>
      <c r="R2553" s="10"/>
    </row>
    <row r="2554" spans="1:18" x14ac:dyDescent="0.25">
      <c r="A2554" s="19">
        <v>39</v>
      </c>
      <c r="B2554" s="19">
        <v>59</v>
      </c>
      <c r="C2554" s="19">
        <v>98</v>
      </c>
      <c r="D2554" s="19" t="s">
        <v>446</v>
      </c>
      <c r="E2554" s="2">
        <v>972.17</v>
      </c>
      <c r="F2554" s="2" t="s">
        <v>6084</v>
      </c>
      <c r="G2554" s="19"/>
      <c r="H2554" s="19">
        <v>0.62</v>
      </c>
      <c r="I2554" s="11">
        <v>1</v>
      </c>
      <c r="J2554" s="12">
        <v>9.9999999999999995E-7</v>
      </c>
      <c r="K2554" s="19">
        <v>51.5</v>
      </c>
      <c r="L2554" s="11">
        <v>1</v>
      </c>
      <c r="M2554" s="11">
        <f>($V$5/(Table414[[#This Row],[modified  Half Life]]*Table414[[#This Row],[Order of Magnatude]]))</f>
        <v>0</v>
      </c>
      <c r="N2554" s="11"/>
      <c r="O2554" s="11"/>
      <c r="P2554" s="11"/>
      <c r="Q2554" s="11"/>
      <c r="R2554" s="11"/>
    </row>
    <row r="2555" spans="1:18" x14ac:dyDescent="0.25">
      <c r="A2555" s="19">
        <v>39</v>
      </c>
      <c r="B2555" s="19">
        <v>60</v>
      </c>
      <c r="C2555" s="19">
        <v>99</v>
      </c>
      <c r="D2555" s="19" t="s">
        <v>446</v>
      </c>
      <c r="E2555" s="2">
        <v>2141.65</v>
      </c>
      <c r="F2555" s="2" t="s">
        <v>6080</v>
      </c>
      <c r="G2555" s="19"/>
      <c r="H2555" s="19">
        <v>8</v>
      </c>
      <c r="I2555" s="11">
        <v>5</v>
      </c>
      <c r="J2555" s="12">
        <v>9.9999999999999995E-7</v>
      </c>
      <c r="K2555" s="19">
        <v>1166</v>
      </c>
      <c r="L2555" s="11">
        <v>4</v>
      </c>
      <c r="M2555" s="11">
        <f>($V$5/(Table414[[#This Row],[modified  Half Life]]*Table414[[#This Row],[Order of Magnatude]]))</f>
        <v>0</v>
      </c>
      <c r="N2555" s="11"/>
      <c r="O2555" s="11"/>
      <c r="P2555" s="11"/>
      <c r="Q2555" s="11"/>
      <c r="R2555" s="11"/>
    </row>
    <row r="2556" spans="1:18" x14ac:dyDescent="0.25">
      <c r="A2556" s="19">
        <v>39</v>
      </c>
      <c r="B2556" s="19">
        <v>60</v>
      </c>
      <c r="C2556" s="19">
        <v>99</v>
      </c>
      <c r="D2556" s="19" t="s">
        <v>446</v>
      </c>
      <c r="E2556" s="2">
        <v>2141.65</v>
      </c>
      <c r="F2556" s="2" t="s">
        <v>6080</v>
      </c>
      <c r="G2556" s="19"/>
      <c r="H2556" s="19">
        <v>8</v>
      </c>
      <c r="I2556" s="11">
        <v>5</v>
      </c>
      <c r="J2556" s="12">
        <v>9.9999999999999995E-7</v>
      </c>
      <c r="K2556" s="19">
        <v>1435.5</v>
      </c>
      <c r="L2556" s="11">
        <v>4</v>
      </c>
      <c r="M2556" s="11">
        <f>($V$5/(Table414[[#This Row],[modified  Half Life]]*Table414[[#This Row],[Order of Magnatude]]))</f>
        <v>0</v>
      </c>
      <c r="N2556" s="11"/>
      <c r="O2556" s="11"/>
      <c r="P2556" s="11"/>
      <c r="Q2556" s="11"/>
      <c r="R2556" s="11"/>
    </row>
    <row r="2557" spans="1:18" x14ac:dyDescent="0.25">
      <c r="A2557" s="2">
        <v>39</v>
      </c>
      <c r="B2557" s="2">
        <v>60</v>
      </c>
      <c r="C2557" s="2">
        <v>99</v>
      </c>
      <c r="D2557" s="2" t="s">
        <v>446</v>
      </c>
      <c r="E2557" s="2">
        <v>2141.65</v>
      </c>
      <c r="F2557" s="2" t="s">
        <v>6080</v>
      </c>
      <c r="G2557" s="2"/>
      <c r="H2557" s="2">
        <v>8</v>
      </c>
      <c r="I2557" s="10">
        <v>5</v>
      </c>
      <c r="J2557" s="13">
        <v>9.9999999999999995E-7</v>
      </c>
      <c r="K2557" s="2">
        <v>27.7</v>
      </c>
      <c r="L2557" s="10">
        <v>4</v>
      </c>
      <c r="M2557" s="10">
        <f>($V$5/(Table414[[#This Row],[modified  Half Life]]*Table414[[#This Row],[Order of Magnatude]]))</f>
        <v>0</v>
      </c>
      <c r="N2557" s="10"/>
      <c r="O2557" s="10"/>
      <c r="P2557" s="10"/>
      <c r="Q2557" s="10"/>
      <c r="R2557" s="10"/>
    </row>
    <row r="2558" spans="1:18" x14ac:dyDescent="0.25">
      <c r="A2558" s="19">
        <v>39</v>
      </c>
      <c r="B2558" s="19">
        <v>60</v>
      </c>
      <c r="C2558" s="19">
        <v>99</v>
      </c>
      <c r="D2558" s="19" t="s">
        <v>446</v>
      </c>
      <c r="E2558" s="2">
        <v>2141.65</v>
      </c>
      <c r="F2558" s="2" t="s">
        <v>6080</v>
      </c>
      <c r="G2558" s="19"/>
      <c r="H2558" s="19">
        <v>8</v>
      </c>
      <c r="I2558" s="11">
        <v>5</v>
      </c>
      <c r="J2558" s="12">
        <v>9.9999999999999995E-7</v>
      </c>
      <c r="K2558" s="19">
        <v>272.89999999999998</v>
      </c>
      <c r="L2558" s="11">
        <v>10</v>
      </c>
      <c r="M2558" s="11">
        <f>($V$5/(Table414[[#This Row],[modified  Half Life]]*Table414[[#This Row],[Order of Magnatude]]))</f>
        <v>0</v>
      </c>
      <c r="N2558" s="11"/>
      <c r="O2558" s="11"/>
      <c r="P2558" s="11"/>
      <c r="Q2558" s="11"/>
      <c r="R2558" s="11"/>
    </row>
    <row r="2559" spans="1:18" x14ac:dyDescent="0.25">
      <c r="A2559" s="19">
        <v>39</v>
      </c>
      <c r="B2559" s="19">
        <v>60</v>
      </c>
      <c r="C2559" s="19">
        <v>99</v>
      </c>
      <c r="D2559" s="19" t="s">
        <v>446</v>
      </c>
      <c r="E2559" s="2">
        <v>2141.65</v>
      </c>
      <c r="F2559" s="2" t="s">
        <v>6080</v>
      </c>
      <c r="G2559" s="19"/>
      <c r="H2559" s="19">
        <v>8</v>
      </c>
      <c r="I2559" s="11">
        <v>5</v>
      </c>
      <c r="J2559" s="12">
        <v>9.9999999999999995E-7</v>
      </c>
      <c r="K2559" s="19">
        <v>546.20000000000005</v>
      </c>
      <c r="L2559" s="11">
        <v>3</v>
      </c>
      <c r="M2559" s="11">
        <f>($V$5/(Table414[[#This Row],[modified  Half Life]]*Table414[[#This Row],[Order of Magnatude]]))</f>
        <v>0</v>
      </c>
      <c r="N2559" s="11"/>
      <c r="O2559" s="11"/>
      <c r="P2559" s="11"/>
      <c r="Q2559" s="11"/>
      <c r="R2559" s="11"/>
    </row>
    <row r="2560" spans="1:18" x14ac:dyDescent="0.25">
      <c r="A2560" s="2">
        <v>39</v>
      </c>
      <c r="B2560" s="2">
        <v>60</v>
      </c>
      <c r="C2560" s="2">
        <v>99</v>
      </c>
      <c r="D2560" s="2" t="s">
        <v>446</v>
      </c>
      <c r="E2560" s="2">
        <v>2141.65</v>
      </c>
      <c r="F2560" s="2" t="s">
        <v>6080</v>
      </c>
      <c r="G2560" s="2"/>
      <c r="H2560" s="2">
        <v>8</v>
      </c>
      <c r="I2560" s="10">
        <v>5</v>
      </c>
      <c r="J2560" s="13">
        <v>9.9999999999999995E-7</v>
      </c>
      <c r="K2560" s="2">
        <v>882.5</v>
      </c>
      <c r="L2560" s="10">
        <v>3</v>
      </c>
      <c r="M2560" s="10">
        <f>($V$5/(Table414[[#This Row],[modified  Half Life]]*Table414[[#This Row],[Order of Magnatude]]))</f>
        <v>0</v>
      </c>
      <c r="N2560" s="10"/>
      <c r="O2560" s="10"/>
      <c r="P2560" s="10"/>
      <c r="Q2560" s="10"/>
      <c r="R2560" s="10"/>
    </row>
    <row r="2561" spans="1:18" x14ac:dyDescent="0.25">
      <c r="A2561" s="2">
        <v>70</v>
      </c>
      <c r="B2561" s="2">
        <v>81</v>
      </c>
      <c r="C2561" s="2">
        <v>151</v>
      </c>
      <c r="D2561" s="2" t="s">
        <v>2695</v>
      </c>
      <c r="E2561" s="2" t="s">
        <v>2696</v>
      </c>
      <c r="F2561" s="2"/>
      <c r="G2561" s="2"/>
      <c r="H2561" s="2">
        <v>20</v>
      </c>
      <c r="I2561" s="10">
        <v>1</v>
      </c>
      <c r="J2561" s="13">
        <v>9.9999999999999995E-7</v>
      </c>
      <c r="K2561" s="2">
        <v>57</v>
      </c>
      <c r="L2561" s="10">
        <v>2</v>
      </c>
      <c r="M2561" s="10">
        <f>($V$5/(Table414[[#This Row],[modified  Half Life]]*Table414[[#This Row],[Order of Magnatude]]))</f>
        <v>0</v>
      </c>
      <c r="N2561" s="10"/>
      <c r="O2561" s="10"/>
      <c r="P2561" s="10"/>
      <c r="Q2561" s="10"/>
      <c r="R2561" s="10"/>
    </row>
    <row r="2562" spans="1:18" x14ac:dyDescent="0.25">
      <c r="A2562" s="2">
        <v>70</v>
      </c>
      <c r="B2562" s="2">
        <v>82</v>
      </c>
      <c r="C2562" s="2">
        <v>152</v>
      </c>
      <c r="D2562" s="2" t="s">
        <v>2695</v>
      </c>
      <c r="E2562" s="2">
        <v>2744.5</v>
      </c>
      <c r="F2562" s="2" t="s">
        <v>6069</v>
      </c>
      <c r="G2562" s="2"/>
      <c r="H2562" s="2">
        <v>30</v>
      </c>
      <c r="I2562" s="10">
        <v>1</v>
      </c>
      <c r="J2562" s="13">
        <v>9.9999999999999995E-7</v>
      </c>
      <c r="K2562" s="2">
        <v>54.6</v>
      </c>
      <c r="L2562" s="10">
        <v>10</v>
      </c>
      <c r="M2562" s="10">
        <f>($V$5/(Table414[[#This Row],[modified  Half Life]]*Table414[[#This Row],[Order of Magnatude]]))</f>
        <v>0</v>
      </c>
      <c r="N2562" s="10"/>
      <c r="O2562" s="10"/>
      <c r="P2562" s="10"/>
      <c r="Q2562" s="10"/>
      <c r="R2562" s="10"/>
    </row>
    <row r="2563" spans="1:18" x14ac:dyDescent="0.25">
      <c r="A2563" s="2">
        <v>70</v>
      </c>
      <c r="B2563" s="2">
        <v>102</v>
      </c>
      <c r="C2563" s="2">
        <v>172</v>
      </c>
      <c r="D2563" s="2" t="s">
        <v>2695</v>
      </c>
      <c r="E2563" s="2">
        <v>1550.43</v>
      </c>
      <c r="F2563" s="2" t="s">
        <v>6071</v>
      </c>
      <c r="G2563" s="2"/>
      <c r="H2563" s="2">
        <v>3.6</v>
      </c>
      <c r="I2563" s="11">
        <v>1</v>
      </c>
      <c r="J2563" s="12">
        <v>9.9999999999999995E-7</v>
      </c>
      <c r="K2563" s="2">
        <v>174.7</v>
      </c>
      <c r="L2563" s="11" t="s">
        <v>6069</v>
      </c>
      <c r="M2563" s="11">
        <f>($V$5/(Table414[[#This Row],[modified  Half Life]]*Table414[[#This Row],[Order of Magnatude]]))</f>
        <v>0</v>
      </c>
      <c r="N2563" s="11"/>
      <c r="O2563" s="11"/>
      <c r="P2563" s="11"/>
      <c r="Q2563" s="11"/>
      <c r="R2563" s="11"/>
    </row>
    <row r="2564" spans="1:18" x14ac:dyDescent="0.25">
      <c r="A2564" s="2">
        <v>70</v>
      </c>
      <c r="B2564" s="2">
        <v>102</v>
      </c>
      <c r="C2564" s="2">
        <v>172</v>
      </c>
      <c r="D2564" s="2" t="s">
        <v>2695</v>
      </c>
      <c r="E2564" s="2">
        <v>1550.43</v>
      </c>
      <c r="F2564" s="2" t="s">
        <v>6071</v>
      </c>
      <c r="G2564" s="2"/>
      <c r="H2564" s="2">
        <v>3.6</v>
      </c>
      <c r="I2564" s="11">
        <v>1</v>
      </c>
      <c r="J2564" s="12">
        <v>9.9999999999999995E-7</v>
      </c>
      <c r="K2564" s="2">
        <v>197.6</v>
      </c>
      <c r="L2564" s="11" t="s">
        <v>6065</v>
      </c>
      <c r="M2564" s="11">
        <f>($V$5/(Table414[[#This Row],[modified  Half Life]]*Table414[[#This Row],[Order of Magnatude]]))</f>
        <v>0</v>
      </c>
      <c r="N2564" s="11"/>
      <c r="O2564" s="11"/>
      <c r="P2564" s="11"/>
      <c r="Q2564" s="11"/>
      <c r="R2564" s="11"/>
    </row>
    <row r="2565" spans="1:18" x14ac:dyDescent="0.25">
      <c r="A2565" s="2">
        <v>70</v>
      </c>
      <c r="B2565" s="2">
        <v>102</v>
      </c>
      <c r="C2565" s="2">
        <v>172</v>
      </c>
      <c r="D2565" s="2" t="s">
        <v>2695</v>
      </c>
      <c r="E2565" s="2">
        <v>1550.43</v>
      </c>
      <c r="F2565" s="2" t="s">
        <v>6071</v>
      </c>
      <c r="G2565" s="2"/>
      <c r="H2565" s="2">
        <v>3.6</v>
      </c>
      <c r="I2565" s="11">
        <v>1</v>
      </c>
      <c r="J2565" s="12">
        <v>9.9999999999999995E-7</v>
      </c>
      <c r="K2565" s="2">
        <v>1010.45</v>
      </c>
      <c r="L2565" s="11" t="s">
        <v>6071</v>
      </c>
      <c r="M2565" s="11">
        <f>($V$5/(Table414[[#This Row],[modified  Half Life]]*Table414[[#This Row],[Order of Magnatude]]))</f>
        <v>0</v>
      </c>
      <c r="N2565" s="11"/>
      <c r="O2565" s="11"/>
      <c r="P2565" s="11"/>
      <c r="Q2565" s="11"/>
      <c r="R2565" s="11"/>
    </row>
    <row r="2566" spans="1:18" x14ac:dyDescent="0.25">
      <c r="A2566" s="2">
        <v>70</v>
      </c>
      <c r="B2566" s="2">
        <v>103</v>
      </c>
      <c r="C2566" s="2">
        <v>173</v>
      </c>
      <c r="D2566" s="2" t="s">
        <v>2695</v>
      </c>
      <c r="E2566" s="2">
        <v>398.9</v>
      </c>
      <c r="F2566" s="2" t="s">
        <v>6072</v>
      </c>
      <c r="G2566" s="2"/>
      <c r="H2566" s="2">
        <v>2.9</v>
      </c>
      <c r="I2566" s="11">
        <v>1</v>
      </c>
      <c r="J2566" s="12">
        <v>9.9999999999999995E-7</v>
      </c>
      <c r="K2566" s="2">
        <v>398.9</v>
      </c>
      <c r="L2566" s="11" t="s">
        <v>6071</v>
      </c>
      <c r="M2566" s="11">
        <f>($V$5/(Table414[[#This Row],[modified  Half Life]]*Table414[[#This Row],[Order of Magnatude]]))</f>
        <v>0</v>
      </c>
      <c r="N2566" s="11"/>
      <c r="O2566" s="11"/>
      <c r="P2566" s="11"/>
      <c r="Q2566" s="11"/>
      <c r="R2566" s="11"/>
    </row>
    <row r="2567" spans="1:18" x14ac:dyDescent="0.25">
      <c r="A2567" s="2">
        <v>70</v>
      </c>
      <c r="B2567" s="2">
        <v>104</v>
      </c>
      <c r="C2567" s="2">
        <v>174</v>
      </c>
      <c r="D2567" s="2" t="s">
        <v>2695</v>
      </c>
      <c r="E2567" s="2">
        <v>1518.1479999999999</v>
      </c>
      <c r="F2567" s="2" t="s">
        <v>6075</v>
      </c>
      <c r="G2567" s="2"/>
      <c r="H2567" s="2">
        <v>830</v>
      </c>
      <c r="I2567" s="11">
        <v>40</v>
      </c>
      <c r="J2567" s="12">
        <v>9.9999999999999995E-7</v>
      </c>
      <c r="K2567" s="2">
        <v>628.37</v>
      </c>
      <c r="L2567" s="11" t="s">
        <v>6066</v>
      </c>
      <c r="M2567" s="11">
        <f>($V$5/(Table414[[#This Row],[modified  Half Life]]*Table414[[#This Row],[Order of Magnatude]]))</f>
        <v>0</v>
      </c>
      <c r="N2567" s="11"/>
      <c r="O2567" s="11"/>
      <c r="P2567" s="11"/>
      <c r="Q2567" s="11"/>
      <c r="R2567" s="11"/>
    </row>
    <row r="2568" spans="1:18" x14ac:dyDescent="0.25">
      <c r="A2568" s="2">
        <v>70</v>
      </c>
      <c r="B2568" s="2">
        <v>104</v>
      </c>
      <c r="C2568" s="2">
        <v>174</v>
      </c>
      <c r="D2568" s="2" t="s">
        <v>2695</v>
      </c>
      <c r="E2568" s="2">
        <v>1518.1479999999999</v>
      </c>
      <c r="F2568" s="2" t="s">
        <v>6075</v>
      </c>
      <c r="G2568" s="2"/>
      <c r="H2568" s="2">
        <v>830</v>
      </c>
      <c r="I2568" s="11">
        <v>40</v>
      </c>
      <c r="J2568" s="12">
        <v>9.9999999999999995E-7</v>
      </c>
      <c r="K2568" s="2">
        <v>992.12800000000004</v>
      </c>
      <c r="L2568" s="11" t="s">
        <v>6075</v>
      </c>
      <c r="M2568" s="11">
        <f>($V$5/(Table414[[#This Row],[modified  Half Life]]*Table414[[#This Row],[Order of Magnatude]]))</f>
        <v>0</v>
      </c>
      <c r="N2568" s="11"/>
      <c r="O2568" s="11"/>
      <c r="P2568" s="11"/>
      <c r="Q2568" s="11"/>
      <c r="R2568" s="11"/>
    </row>
    <row r="2569" spans="1:18" x14ac:dyDescent="0.25">
      <c r="A2569" s="2">
        <v>70</v>
      </c>
      <c r="B2569" s="2">
        <v>104</v>
      </c>
      <c r="C2569" s="2">
        <v>174</v>
      </c>
      <c r="D2569" s="2" t="s">
        <v>2695</v>
      </c>
      <c r="E2569" s="2">
        <v>1518.1479999999999</v>
      </c>
      <c r="F2569" s="2" t="s">
        <v>6075</v>
      </c>
      <c r="G2569" s="2"/>
      <c r="H2569" s="2">
        <v>830</v>
      </c>
      <c r="I2569" s="11">
        <v>40</v>
      </c>
      <c r="J2569" s="12">
        <v>9.9999999999999995E-7</v>
      </c>
      <c r="K2569" s="2">
        <v>1265.18</v>
      </c>
      <c r="L2569" s="11" t="s">
        <v>6069</v>
      </c>
      <c r="M2569" s="11">
        <f>($V$5/(Table414[[#This Row],[modified  Half Life]]*Table414[[#This Row],[Order of Magnatude]]))</f>
        <v>0</v>
      </c>
      <c r="N2569" s="11"/>
      <c r="O2569" s="11"/>
      <c r="P2569" s="11"/>
      <c r="Q2569" s="11"/>
      <c r="R2569" s="11"/>
    </row>
    <row r="2570" spans="1:18" x14ac:dyDescent="0.25">
      <c r="A2570" s="19">
        <v>30</v>
      </c>
      <c r="B2570" s="19">
        <v>35</v>
      </c>
      <c r="C2570" s="19">
        <v>65</v>
      </c>
      <c r="D2570" s="48" t="s">
        <v>87</v>
      </c>
      <c r="E2570" s="1">
        <v>53.927999999999997</v>
      </c>
      <c r="F2570" t="s">
        <v>6069</v>
      </c>
      <c r="G2570" s="48"/>
      <c r="H2570" s="19">
        <v>1.59</v>
      </c>
      <c r="I2570" s="11">
        <v>5</v>
      </c>
      <c r="J2570" s="12">
        <v>9.9999999999999995E-7</v>
      </c>
      <c r="K2570" s="27">
        <v>53.93</v>
      </c>
      <c r="L2570" s="11">
        <v>1</v>
      </c>
      <c r="M2570" s="11">
        <f>($V$5/(Table414[[#This Row],[modified  Half Life]]*Table414[[#This Row],[Order of Magnatude]]))</f>
        <v>0</v>
      </c>
      <c r="N2570" s="11"/>
      <c r="O2570" s="11"/>
      <c r="P2570" s="11"/>
      <c r="Q2570" s="11"/>
      <c r="R2570" s="12"/>
    </row>
    <row r="2571" spans="1:18" x14ac:dyDescent="0.25">
      <c r="A2571" s="2">
        <v>30</v>
      </c>
      <c r="B2571" s="2">
        <v>37</v>
      </c>
      <c r="C2571" s="2">
        <v>67</v>
      </c>
      <c r="D2571" s="2" t="s">
        <v>87</v>
      </c>
      <c r="E2571" s="2">
        <v>93.311999999999998</v>
      </c>
      <c r="F2571" s="2" t="s">
        <v>6072</v>
      </c>
      <c r="G2571" s="2"/>
      <c r="H2571" s="2">
        <v>9.1419999999999995</v>
      </c>
      <c r="I2571" s="10">
        <v>24</v>
      </c>
      <c r="J2571" s="13">
        <v>9.9999999999999995E-7</v>
      </c>
      <c r="K2571" s="2">
        <v>93.311000000000007</v>
      </c>
      <c r="L2571" s="10">
        <v>5</v>
      </c>
      <c r="M2571" s="10">
        <f>($V$5/(Table414[[#This Row],[modified  Half Life]]*Table414[[#This Row],[Order of Magnatude]]))</f>
        <v>0</v>
      </c>
      <c r="N2571" s="10"/>
      <c r="O2571" s="10"/>
      <c r="P2571" s="10"/>
      <c r="Q2571" s="10"/>
      <c r="R2571" s="10"/>
    </row>
    <row r="2572" spans="1:18" x14ac:dyDescent="0.25">
      <c r="A2572" s="2">
        <v>30</v>
      </c>
      <c r="B2572" s="2">
        <v>48</v>
      </c>
      <c r="C2572" s="2">
        <v>78</v>
      </c>
      <c r="D2572" s="2" t="s">
        <v>87</v>
      </c>
      <c r="E2572" s="2">
        <v>2675.3</v>
      </c>
      <c r="F2572" s="2" t="s">
        <v>6069</v>
      </c>
      <c r="G2572" s="2"/>
      <c r="H2572" s="2">
        <v>0.32</v>
      </c>
      <c r="I2572" s="10">
        <f>9-8</f>
        <v>1</v>
      </c>
      <c r="J2572" s="13">
        <v>9.9999999999999995E-7</v>
      </c>
      <c r="K2572" s="2">
        <v>144.69999999999999</v>
      </c>
      <c r="L2572" s="10">
        <v>5</v>
      </c>
      <c r="M2572" s="10">
        <f>($V$5/(Table414[[#This Row],[modified  Half Life]]*Table414[[#This Row],[Order of Magnatude]]))</f>
        <v>0</v>
      </c>
      <c r="N2572" s="10"/>
      <c r="O2572" s="10"/>
      <c r="P2572" s="10"/>
      <c r="Q2572" s="10"/>
      <c r="R2572" s="10"/>
    </row>
    <row r="2573" spans="1:18" x14ac:dyDescent="0.25">
      <c r="A2573" s="2">
        <v>40</v>
      </c>
      <c r="B2573" s="2">
        <v>43</v>
      </c>
      <c r="C2573" s="2">
        <v>83</v>
      </c>
      <c r="D2573" s="2" t="s">
        <v>496</v>
      </c>
      <c r="E2573" s="2">
        <v>52.72</v>
      </c>
      <c r="F2573" s="2" t="s">
        <v>6072</v>
      </c>
      <c r="G2573" s="2"/>
      <c r="H2573" s="2">
        <v>1.8</v>
      </c>
      <c r="I2573" s="10">
        <v>1</v>
      </c>
      <c r="J2573" s="13">
        <v>9.9999999999999995E-7</v>
      </c>
      <c r="K2573" s="2">
        <v>24.3</v>
      </c>
      <c r="L2573" s="10">
        <v>5</v>
      </c>
      <c r="M2573" s="10">
        <f>($V$5/(Table414[[#This Row],[modified  Half Life]]*Table414[[#This Row],[Order of Magnatude]]))</f>
        <v>0</v>
      </c>
      <c r="N2573" s="10"/>
      <c r="O2573" s="10"/>
      <c r="P2573" s="10"/>
      <c r="Q2573" s="10"/>
      <c r="R2573" s="10"/>
    </row>
    <row r="2574" spans="1:18" x14ac:dyDescent="0.25">
      <c r="A2574" s="2">
        <v>40</v>
      </c>
      <c r="B2574" s="2">
        <v>43</v>
      </c>
      <c r="C2574" s="2">
        <v>83</v>
      </c>
      <c r="D2574" s="2" t="s">
        <v>496</v>
      </c>
      <c r="E2574" s="2">
        <v>77.040000000000006</v>
      </c>
      <c r="F2574" s="2" t="s">
        <v>6070</v>
      </c>
      <c r="G2574" s="2"/>
      <c r="H2574" s="2">
        <v>0.53</v>
      </c>
      <c r="I2574" s="10">
        <v>12</v>
      </c>
      <c r="J2574" s="13">
        <v>9.9999999999999995E-7</v>
      </c>
      <c r="K2574" s="2">
        <v>52.7</v>
      </c>
      <c r="L2574" s="10">
        <v>5</v>
      </c>
      <c r="M2574" s="10">
        <f>($V$5/(Table414[[#This Row],[modified  Half Life]]*Table414[[#This Row],[Order of Magnatude]]))</f>
        <v>0</v>
      </c>
      <c r="N2574" s="10"/>
      <c r="O2574" s="10"/>
      <c r="P2574" s="10"/>
      <c r="Q2574" s="10"/>
      <c r="R2574" s="10"/>
    </row>
    <row r="2575" spans="1:18" x14ac:dyDescent="0.25">
      <c r="A2575" s="19">
        <v>40</v>
      </c>
      <c r="B2575" s="19">
        <v>48</v>
      </c>
      <c r="C2575" s="19">
        <v>88</v>
      </c>
      <c r="D2575" s="19" t="s">
        <v>496</v>
      </c>
      <c r="E2575" s="2">
        <v>2887.79</v>
      </c>
      <c r="F2575" s="2" t="s">
        <v>6071</v>
      </c>
      <c r="G2575" s="19"/>
      <c r="H2575" s="19">
        <v>1.337</v>
      </c>
      <c r="I2575" s="11">
        <v>25</v>
      </c>
      <c r="J2575" s="12">
        <v>9.9999999999999995E-7</v>
      </c>
      <c r="K2575" s="19">
        <v>76.989999999999995</v>
      </c>
      <c r="L2575" s="11">
        <v>1</v>
      </c>
      <c r="M2575" s="11">
        <f>($V$5/(Table414[[#This Row],[modified  Half Life]]*Table414[[#This Row],[Order of Magnatude]]))</f>
        <v>0</v>
      </c>
      <c r="N2575" s="11"/>
      <c r="O2575" s="11"/>
      <c r="P2575" s="11"/>
      <c r="Q2575" s="11"/>
      <c r="R2575" s="11"/>
    </row>
    <row r="2576" spans="1:18" x14ac:dyDescent="0.25">
      <c r="A2576" s="2">
        <v>40</v>
      </c>
      <c r="B2576" s="2">
        <v>51</v>
      </c>
      <c r="C2576" s="2">
        <v>91</v>
      </c>
      <c r="D2576" s="2" t="s">
        <v>496</v>
      </c>
      <c r="E2576" s="2">
        <v>3166.6</v>
      </c>
      <c r="F2576" s="2" t="s">
        <v>6072</v>
      </c>
      <c r="G2576" s="2"/>
      <c r="H2576" s="2">
        <v>4.3499999999999996</v>
      </c>
      <c r="I2576" s="10">
        <v>14</v>
      </c>
      <c r="J2576" s="13">
        <v>9.9999999999999995E-7</v>
      </c>
      <c r="K2576" s="2">
        <v>879.2</v>
      </c>
      <c r="L2576" s="10">
        <v>3</v>
      </c>
      <c r="M2576" s="10">
        <f>($V$5/(Table414[[#This Row],[modified  Half Life]]*Table414[[#This Row],[Order of Magnatude]]))</f>
        <v>0</v>
      </c>
      <c r="N2576" s="10"/>
      <c r="O2576" s="10"/>
      <c r="P2576" s="10"/>
      <c r="Q2576" s="10"/>
      <c r="R2576" s="10"/>
    </row>
    <row r="2577" spans="1:18" x14ac:dyDescent="0.25">
      <c r="A2577" s="2">
        <v>40</v>
      </c>
      <c r="B2577" s="2">
        <v>58</v>
      </c>
      <c r="C2577" s="2">
        <v>98</v>
      </c>
      <c r="D2577" s="2" t="s">
        <v>496</v>
      </c>
      <c r="E2577" s="2">
        <v>6601.9</v>
      </c>
      <c r="F2577" s="2" t="s">
        <v>6078</v>
      </c>
      <c r="G2577" s="2"/>
      <c r="H2577" s="2">
        <v>1.9</v>
      </c>
      <c r="I2577" s="10">
        <v>2</v>
      </c>
      <c r="J2577" s="13">
        <v>9.9999999999999995E-7</v>
      </c>
      <c r="K2577" s="2">
        <v>63</v>
      </c>
      <c r="L2577" s="10">
        <v>1</v>
      </c>
      <c r="M2577" s="10">
        <f>($V$5/(Table414[[#This Row],[modified  Half Life]]*Table414[[#This Row],[Order of Magnatude]]))</f>
        <v>0</v>
      </c>
      <c r="N2577" s="10"/>
      <c r="O2577" s="10"/>
      <c r="P2577" s="10"/>
      <c r="Q2577" s="10"/>
      <c r="R2577" s="10"/>
    </row>
    <row r="2578" spans="1:18" x14ac:dyDescent="0.25">
      <c r="A2578" s="2">
        <v>40</v>
      </c>
      <c r="B2578" s="2">
        <v>68</v>
      </c>
      <c r="C2578" s="2">
        <v>108</v>
      </c>
      <c r="D2578" s="2" t="s">
        <v>496</v>
      </c>
      <c r="E2578" s="2">
        <v>2074.5</v>
      </c>
      <c r="F2578" s="2" t="s">
        <v>6073</v>
      </c>
      <c r="G2578" s="2"/>
      <c r="H2578" s="2">
        <v>0.53600000000000003</v>
      </c>
      <c r="I2578" s="10">
        <f>26-25</f>
        <v>1</v>
      </c>
      <c r="J2578" s="13">
        <v>9.9999999999999995E-7</v>
      </c>
      <c r="K2578" s="2">
        <v>277.89999999999998</v>
      </c>
      <c r="L2578" s="10">
        <v>5</v>
      </c>
      <c r="M2578" s="10">
        <f>($V$5/(Table414[[#This Row],[modified  Half Life]]*Table414[[#This Row],[Order of Magnatude]]))</f>
        <v>0</v>
      </c>
      <c r="N2578" s="10"/>
      <c r="O2578" s="10"/>
      <c r="P2578" s="10"/>
      <c r="Q2578" s="10"/>
      <c r="R2578" s="10"/>
    </row>
    <row r="2579" spans="1:18" x14ac:dyDescent="0.25">
      <c r="A2579" s="19">
        <v>40</v>
      </c>
      <c r="B2579" s="19">
        <v>68</v>
      </c>
      <c r="C2579" s="19">
        <v>108</v>
      </c>
      <c r="D2579" s="19" t="s">
        <v>496</v>
      </c>
      <c r="E2579" s="2">
        <v>2074.5</v>
      </c>
      <c r="F2579" s="2" t="s">
        <v>6073</v>
      </c>
      <c r="G2579" s="19"/>
      <c r="H2579" s="19">
        <v>0.53600000000000003</v>
      </c>
      <c r="I2579" s="11">
        <f>26-25</f>
        <v>1</v>
      </c>
      <c r="J2579" s="12">
        <v>9.9999999999999995E-7</v>
      </c>
      <c r="K2579" s="19">
        <v>432.3</v>
      </c>
      <c r="L2579" s="11">
        <v>5</v>
      </c>
      <c r="M2579" s="11">
        <f>($V$5/(Table414[[#This Row],[modified  Half Life]]*Table414[[#This Row],[Order of Magnatude]]))</f>
        <v>0</v>
      </c>
      <c r="N2579" s="11"/>
      <c r="O2579" s="11"/>
      <c r="P2579" s="11"/>
      <c r="Q2579" s="11"/>
      <c r="R2579" s="11"/>
    </row>
    <row r="2580" spans="1:18" x14ac:dyDescent="0.25">
      <c r="A2580" s="2">
        <v>33</v>
      </c>
      <c r="B2580" s="2">
        <v>42</v>
      </c>
      <c r="C2580" s="2">
        <v>75</v>
      </c>
      <c r="D2580" s="2" t="s">
        <v>126</v>
      </c>
      <c r="E2580" s="2">
        <v>303.92430000000002</v>
      </c>
      <c r="F2580" s="2" t="s">
        <v>6073</v>
      </c>
      <c r="G2580" s="2"/>
      <c r="H2580" s="2">
        <v>17.62</v>
      </c>
      <c r="I2580" s="10">
        <v>23</v>
      </c>
      <c r="J2580" s="13">
        <v>1E-3</v>
      </c>
      <c r="K2580" s="2">
        <v>24.38</v>
      </c>
      <c r="L2580" s="10"/>
      <c r="M2580" s="10">
        <f>($V$5/(Table414[[#This Row],[modified  Half Life]]*Table414[[#This Row],[Order of Magnatude]]))</f>
        <v>0</v>
      </c>
      <c r="N2580" s="10"/>
      <c r="O2580" s="10"/>
      <c r="P2580" s="10"/>
      <c r="Q2580" s="10"/>
      <c r="R2580" s="10"/>
    </row>
    <row r="2581" spans="1:18" x14ac:dyDescent="0.25">
      <c r="A2581" s="19">
        <v>33</v>
      </c>
      <c r="B2581" s="19">
        <v>42</v>
      </c>
      <c r="C2581" s="19">
        <v>75</v>
      </c>
      <c r="D2581" s="19" t="s">
        <v>126</v>
      </c>
      <c r="E2581" s="2">
        <v>303.92430000000002</v>
      </c>
      <c r="F2581" s="2" t="s">
        <v>6073</v>
      </c>
      <c r="G2581" s="19"/>
      <c r="H2581" s="19">
        <v>17.62</v>
      </c>
      <c r="I2581" s="11">
        <v>23</v>
      </c>
      <c r="J2581" s="12">
        <v>1E-3</v>
      </c>
      <c r="K2581" s="19">
        <v>303.92360000000002</v>
      </c>
      <c r="L2581" s="11">
        <v>10</v>
      </c>
      <c r="M2581" s="11">
        <f>($V$5/(Table414[[#This Row],[modified  Half Life]]*Table414[[#This Row],[Order of Magnatude]]))</f>
        <v>0</v>
      </c>
      <c r="N2581" s="11"/>
      <c r="O2581" s="11"/>
      <c r="P2581" s="11"/>
      <c r="Q2581" s="11"/>
      <c r="R2581" s="11"/>
    </row>
    <row r="2582" spans="1:18" x14ac:dyDescent="0.25">
      <c r="A2582" s="2">
        <v>85</v>
      </c>
      <c r="B2582" s="2">
        <v>116</v>
      </c>
      <c r="C2582" s="2">
        <v>201</v>
      </c>
      <c r="D2582" s="2" t="s">
        <v>4883</v>
      </c>
      <c r="E2582" s="2">
        <v>2319</v>
      </c>
      <c r="F2582" s="2" t="s">
        <v>6069</v>
      </c>
      <c r="G2582" s="2"/>
      <c r="H2582" s="2">
        <v>45</v>
      </c>
      <c r="I2582" s="11">
        <v>3</v>
      </c>
      <c r="J2582" s="12">
        <v>1E-3</v>
      </c>
      <c r="K2582" s="2">
        <v>269.10000000000002</v>
      </c>
      <c r="L2582" s="11" t="s">
        <v>6067</v>
      </c>
      <c r="M2582" s="11">
        <f>($V$5/(Table414[[#This Row],[modified  Half Life]]*Table414[[#This Row],[Order of Magnatude]]))</f>
        <v>0</v>
      </c>
      <c r="N2582" s="11"/>
      <c r="O2582" s="11"/>
      <c r="P2582" s="11"/>
      <c r="Q2582" s="11"/>
      <c r="R2582" s="11"/>
    </row>
    <row r="2583" spans="1:18" x14ac:dyDescent="0.25">
      <c r="A2583" s="2">
        <v>85</v>
      </c>
      <c r="B2583" s="2">
        <v>118</v>
      </c>
      <c r="C2583" s="2">
        <v>203</v>
      </c>
      <c r="D2583" s="2" t="s">
        <v>4883</v>
      </c>
      <c r="E2583" s="2" t="s">
        <v>5175</v>
      </c>
      <c r="F2583" s="2"/>
      <c r="G2583" s="2"/>
      <c r="H2583" s="2">
        <v>3.5</v>
      </c>
      <c r="I2583" s="11">
        <v>6</v>
      </c>
      <c r="J2583" s="12">
        <v>1E-3</v>
      </c>
      <c r="K2583" s="2">
        <v>462</v>
      </c>
      <c r="L2583" s="11" t="s">
        <v>6068</v>
      </c>
      <c r="M2583" s="11">
        <f>($V$5/(Table414[[#This Row],[modified  Half Life]]*Table414[[#This Row],[Order of Magnatude]]))</f>
        <v>0</v>
      </c>
      <c r="N2583" s="11"/>
      <c r="O2583" s="11"/>
      <c r="P2583" s="11"/>
      <c r="Q2583" s="11"/>
      <c r="R2583" s="11"/>
    </row>
    <row r="2584" spans="1:18" x14ac:dyDescent="0.25">
      <c r="A2584" s="2">
        <v>85</v>
      </c>
      <c r="B2584" s="2">
        <v>119</v>
      </c>
      <c r="C2584" s="2">
        <v>204</v>
      </c>
      <c r="D2584" s="2" t="s">
        <v>4883</v>
      </c>
      <c r="E2584" s="2">
        <v>4016.8</v>
      </c>
      <c r="F2584" s="2" t="s">
        <v>6074</v>
      </c>
      <c r="G2584" s="2"/>
      <c r="H2584" s="2">
        <v>108</v>
      </c>
      <c r="I2584" s="11">
        <v>10</v>
      </c>
      <c r="J2584" s="12">
        <v>1E-3</v>
      </c>
      <c r="K2584" s="2">
        <v>587.29999999999995</v>
      </c>
      <c r="L2584" s="11" t="s">
        <v>6068</v>
      </c>
      <c r="M2584" s="11">
        <f>($V$5/(Table414[[#This Row],[modified  Half Life]]*Table414[[#This Row],[Order of Magnatude]]))</f>
        <v>0</v>
      </c>
      <c r="N2584" s="11"/>
      <c r="O2584" s="11"/>
      <c r="P2584" s="11"/>
      <c r="Q2584" s="11"/>
      <c r="R2584" s="11"/>
    </row>
    <row r="2585" spans="1:18" x14ac:dyDescent="0.25">
      <c r="A2585" s="2">
        <v>79</v>
      </c>
      <c r="B2585" s="2">
        <v>113</v>
      </c>
      <c r="C2585" s="2">
        <v>192</v>
      </c>
      <c r="D2585" s="2" t="s">
        <v>4086</v>
      </c>
      <c r="E2585" s="2">
        <v>135.41</v>
      </c>
      <c r="F2585" s="2" t="s">
        <v>6086</v>
      </c>
      <c r="G2585" s="2"/>
      <c r="H2585" s="2">
        <v>29</v>
      </c>
      <c r="I2585" s="11"/>
      <c r="J2585" s="12">
        <v>1E-3</v>
      </c>
      <c r="K2585" s="2">
        <v>62.8</v>
      </c>
      <c r="L2585" s="11" t="s">
        <v>6065</v>
      </c>
      <c r="M2585" s="11">
        <f>($V$5/(Table414[[#This Row],[modified  Half Life]]*Table414[[#This Row],[Order of Magnatude]]))</f>
        <v>0</v>
      </c>
      <c r="N2585" s="11"/>
      <c r="O2585" s="11"/>
      <c r="P2585" s="11"/>
      <c r="Q2585" s="11"/>
      <c r="R2585" s="11"/>
    </row>
    <row r="2586" spans="1:18" x14ac:dyDescent="0.25">
      <c r="A2586" s="2">
        <v>79</v>
      </c>
      <c r="B2586" s="2">
        <v>113</v>
      </c>
      <c r="C2586" s="2">
        <v>192</v>
      </c>
      <c r="D2586" s="2" t="s">
        <v>4086</v>
      </c>
      <c r="E2586" s="2">
        <v>135.41</v>
      </c>
      <c r="F2586" s="2" t="s">
        <v>6086</v>
      </c>
      <c r="G2586" s="2"/>
      <c r="H2586" s="2">
        <v>29</v>
      </c>
      <c r="I2586" s="11"/>
      <c r="J2586" s="12">
        <v>1E-3</v>
      </c>
      <c r="K2586" s="2">
        <v>103.8</v>
      </c>
      <c r="L2586" s="11" t="s">
        <v>6065</v>
      </c>
      <c r="M2586" s="11">
        <f>($V$5/(Table414[[#This Row],[modified  Half Life]]*Table414[[#This Row],[Order of Magnatude]]))</f>
        <v>0</v>
      </c>
      <c r="N2586" s="11"/>
      <c r="O2586" s="11"/>
      <c r="P2586" s="11"/>
      <c r="Q2586" s="11"/>
      <c r="R2586" s="11"/>
    </row>
    <row r="2587" spans="1:18" x14ac:dyDescent="0.25">
      <c r="A2587" s="2">
        <v>79</v>
      </c>
      <c r="B2587" s="2">
        <v>113</v>
      </c>
      <c r="C2587" s="2">
        <v>192</v>
      </c>
      <c r="D2587" s="2" t="s">
        <v>4086</v>
      </c>
      <c r="E2587" s="2">
        <v>431.6</v>
      </c>
      <c r="F2587" s="2" t="s">
        <v>6072</v>
      </c>
      <c r="G2587" s="2"/>
      <c r="H2587" s="2">
        <v>160</v>
      </c>
      <c r="I2587" s="11">
        <v>20</v>
      </c>
      <c r="J2587" s="12">
        <v>1E-3</v>
      </c>
      <c r="K2587" s="2">
        <v>59.8</v>
      </c>
      <c r="L2587" s="11" t="s">
        <v>6065</v>
      </c>
      <c r="M2587" s="11">
        <f>($V$5/(Table414[[#This Row],[modified  Half Life]]*Table414[[#This Row],[Order of Magnatude]]))</f>
        <v>0</v>
      </c>
      <c r="N2587" s="11"/>
      <c r="O2587" s="11"/>
      <c r="P2587" s="11"/>
      <c r="Q2587" s="11"/>
      <c r="R2587" s="11"/>
    </row>
    <row r="2588" spans="1:18" x14ac:dyDescent="0.25">
      <c r="A2588" s="2">
        <v>79</v>
      </c>
      <c r="B2588" s="2">
        <v>115</v>
      </c>
      <c r="C2588" s="2">
        <v>194</v>
      </c>
      <c r="D2588" s="2" t="s">
        <v>4086</v>
      </c>
      <c r="E2588" s="2">
        <v>107.4</v>
      </c>
      <c r="F2588" s="2" t="s">
        <v>6072</v>
      </c>
      <c r="G2588" s="2"/>
      <c r="H2588" s="2">
        <v>600</v>
      </c>
      <c r="I2588" s="11">
        <v>8</v>
      </c>
      <c r="J2588" s="12">
        <v>1E-3</v>
      </c>
      <c r="K2588" s="2">
        <v>26.9</v>
      </c>
      <c r="L2588" s="11" t="s">
        <v>6072</v>
      </c>
      <c r="M2588" s="11">
        <f>($V$5/(Table414[[#This Row],[modified  Half Life]]*Table414[[#This Row],[Order of Magnatude]]))</f>
        <v>0</v>
      </c>
      <c r="N2588" s="11"/>
      <c r="O2588" s="11"/>
      <c r="P2588" s="11"/>
      <c r="Q2588" s="11"/>
      <c r="R2588" s="11"/>
    </row>
    <row r="2589" spans="1:18" x14ac:dyDescent="0.25">
      <c r="A2589" s="2">
        <v>79</v>
      </c>
      <c r="B2589" s="2">
        <v>115</v>
      </c>
      <c r="C2589" s="2">
        <v>194</v>
      </c>
      <c r="D2589" s="2" t="s">
        <v>4086</v>
      </c>
      <c r="E2589" s="2">
        <v>475.8</v>
      </c>
      <c r="F2589" s="2" t="s">
        <v>6071</v>
      </c>
      <c r="G2589" s="2"/>
      <c r="H2589" s="2">
        <v>420</v>
      </c>
      <c r="I2589" s="11">
        <v>10</v>
      </c>
      <c r="J2589" s="12">
        <v>1E-3</v>
      </c>
      <c r="K2589" s="2">
        <v>69</v>
      </c>
      <c r="L2589" s="11" t="s">
        <v>6065</v>
      </c>
      <c r="M2589" s="11">
        <f>($V$5/(Table414[[#This Row],[modified  Half Life]]*Table414[[#This Row],[Order of Magnatude]]))</f>
        <v>0</v>
      </c>
      <c r="N2589" s="11"/>
      <c r="O2589" s="11"/>
      <c r="P2589" s="11"/>
      <c r="Q2589" s="11"/>
      <c r="R2589" s="11"/>
    </row>
    <row r="2590" spans="1:18" x14ac:dyDescent="0.25">
      <c r="A2590" s="2">
        <v>79</v>
      </c>
      <c r="B2590" s="2">
        <v>120</v>
      </c>
      <c r="C2590" s="2">
        <v>199</v>
      </c>
      <c r="D2590" s="2" t="s">
        <v>4086</v>
      </c>
      <c r="E2590" s="2">
        <v>548.94050000000004</v>
      </c>
      <c r="F2590" s="2" t="s">
        <v>6088</v>
      </c>
      <c r="G2590" s="2"/>
      <c r="H2590" s="2">
        <v>0.44</v>
      </c>
      <c r="I2590" s="11">
        <v>3</v>
      </c>
      <c r="J2590" s="12">
        <v>1E-3</v>
      </c>
      <c r="K2590" s="2">
        <v>55.15</v>
      </c>
      <c r="L2590" s="11" t="s">
        <v>6080</v>
      </c>
      <c r="M2590" s="11">
        <f>($V$5/(Table414[[#This Row],[modified  Half Life]]*Table414[[#This Row],[Order of Magnatude]]))</f>
        <v>0</v>
      </c>
      <c r="N2590" s="11"/>
      <c r="O2590" s="11"/>
      <c r="P2590" s="11"/>
      <c r="Q2590" s="11"/>
      <c r="R2590" s="11"/>
    </row>
    <row r="2591" spans="1:18" x14ac:dyDescent="0.25">
      <c r="A2591" s="2">
        <v>56</v>
      </c>
      <c r="B2591" s="2">
        <v>74</v>
      </c>
      <c r="C2591" s="2">
        <v>130</v>
      </c>
      <c r="D2591" s="2" t="s">
        <v>1631</v>
      </c>
      <c r="E2591" s="2">
        <v>2475.12</v>
      </c>
      <c r="F2591" s="2" t="s">
        <v>6081</v>
      </c>
      <c r="G2591" s="2"/>
      <c r="H2591" s="2">
        <v>9.4</v>
      </c>
      <c r="I2591" s="10">
        <v>4</v>
      </c>
      <c r="J2591" s="13">
        <v>1E-3</v>
      </c>
      <c r="K2591" s="2">
        <v>462.3</v>
      </c>
      <c r="L2591" s="10">
        <v>2</v>
      </c>
      <c r="M2591" s="10">
        <f>($V$5/(Table414[[#This Row],[modified  Half Life]]*Table414[[#This Row],[Order of Magnatude]]))</f>
        <v>0</v>
      </c>
      <c r="N2591" s="10"/>
      <c r="O2591" s="10"/>
      <c r="P2591" s="10"/>
      <c r="Q2591" s="10"/>
      <c r="R2591" s="10"/>
    </row>
    <row r="2592" spans="1:18" x14ac:dyDescent="0.25">
      <c r="A2592" s="2">
        <v>56</v>
      </c>
      <c r="B2592" s="2">
        <v>74</v>
      </c>
      <c r="C2592" s="2">
        <v>130</v>
      </c>
      <c r="D2592" s="2" t="s">
        <v>1631</v>
      </c>
      <c r="E2592" s="2">
        <v>2475.12</v>
      </c>
      <c r="F2592" s="2" t="s">
        <v>6081</v>
      </c>
      <c r="G2592" s="2"/>
      <c r="H2592" s="2">
        <v>9.4</v>
      </c>
      <c r="I2592" s="10">
        <v>4</v>
      </c>
      <c r="J2592" s="13">
        <v>1E-3</v>
      </c>
      <c r="K2592" s="2">
        <v>80.3</v>
      </c>
      <c r="L2592" s="10">
        <v>2</v>
      </c>
      <c r="M2592" s="10">
        <f>($V$5/(Table414[[#This Row],[modified  Half Life]]*Table414[[#This Row],[Order of Magnatude]]))</f>
        <v>0</v>
      </c>
      <c r="N2592" s="10"/>
      <c r="O2592" s="10"/>
      <c r="P2592" s="10"/>
      <c r="Q2592" s="10"/>
      <c r="R2592" s="10"/>
    </row>
    <row r="2593" spans="1:18" x14ac:dyDescent="0.25">
      <c r="A2593" s="19">
        <v>56</v>
      </c>
      <c r="B2593" s="19">
        <v>74</v>
      </c>
      <c r="C2593" s="19">
        <v>130</v>
      </c>
      <c r="D2593" s="19" t="s">
        <v>1631</v>
      </c>
      <c r="E2593" s="2">
        <v>2475.12</v>
      </c>
      <c r="F2593" s="2" t="s">
        <v>6081</v>
      </c>
      <c r="G2593" s="19"/>
      <c r="H2593" s="19">
        <v>9.4</v>
      </c>
      <c r="I2593" s="11">
        <v>4</v>
      </c>
      <c r="J2593" s="12">
        <v>1E-3</v>
      </c>
      <c r="K2593" s="19">
        <v>882.3</v>
      </c>
      <c r="L2593" s="11">
        <v>2</v>
      </c>
      <c r="M2593" s="11">
        <f>($V$5/(Table414[[#This Row],[modified  Half Life]]*Table414[[#This Row],[Order of Magnatude]]))</f>
        <v>0</v>
      </c>
      <c r="N2593" s="11"/>
      <c r="O2593" s="11"/>
      <c r="P2593" s="11"/>
      <c r="Q2593" s="11"/>
      <c r="R2593" s="11"/>
    </row>
    <row r="2594" spans="1:18" x14ac:dyDescent="0.25">
      <c r="A2594" s="2">
        <v>56</v>
      </c>
      <c r="B2594" s="2">
        <v>79</v>
      </c>
      <c r="C2594" s="2">
        <v>135</v>
      </c>
      <c r="D2594" s="2" t="s">
        <v>1631</v>
      </c>
      <c r="E2594" s="2">
        <v>2388</v>
      </c>
      <c r="F2594" s="2"/>
      <c r="G2594" s="2"/>
      <c r="H2594" s="2">
        <v>1.06</v>
      </c>
      <c r="I2594" s="10">
        <v>4</v>
      </c>
      <c r="J2594" s="13">
        <v>1E-3</v>
      </c>
      <c r="K2594" s="2">
        <v>254</v>
      </c>
      <c r="L2594" s="10"/>
      <c r="M2594" s="10">
        <f>($V$5/(Table414[[#This Row],[modified  Half Life]]*Table414[[#This Row],[Order of Magnatude]]))</f>
        <v>0</v>
      </c>
      <c r="N2594" s="10"/>
      <c r="O2594" s="10"/>
      <c r="P2594" s="10"/>
      <c r="Q2594" s="10"/>
      <c r="R2594" s="10"/>
    </row>
    <row r="2595" spans="1:18" x14ac:dyDescent="0.25">
      <c r="A2595" s="2">
        <v>83</v>
      </c>
      <c r="B2595" s="2">
        <v>120</v>
      </c>
      <c r="C2595" s="2">
        <v>203</v>
      </c>
      <c r="D2595" s="2" t="s">
        <v>4530</v>
      </c>
      <c r="E2595" s="2">
        <v>1098.21</v>
      </c>
      <c r="F2595" s="2" t="s">
        <v>6077</v>
      </c>
      <c r="G2595" s="2"/>
      <c r="H2595" s="2">
        <v>305</v>
      </c>
      <c r="I2595" s="11">
        <v>5</v>
      </c>
      <c r="J2595" s="12">
        <v>1E-3</v>
      </c>
      <c r="K2595" s="2">
        <v>189.5</v>
      </c>
      <c r="L2595" s="11" t="s">
        <v>6067</v>
      </c>
      <c r="M2595" s="11">
        <f>($V$5/(Table414[[#This Row],[modified  Half Life]]*Table414[[#This Row],[Order of Magnatude]]))</f>
        <v>0</v>
      </c>
      <c r="N2595" s="11"/>
      <c r="O2595" s="11"/>
      <c r="P2595" s="11"/>
      <c r="Q2595" s="11"/>
      <c r="R2595" s="11"/>
    </row>
    <row r="2596" spans="1:18" x14ac:dyDescent="0.25">
      <c r="A2596" s="2">
        <v>83</v>
      </c>
      <c r="B2596" s="2">
        <v>120</v>
      </c>
      <c r="C2596" s="2">
        <v>203</v>
      </c>
      <c r="D2596" s="2" t="s">
        <v>4530</v>
      </c>
      <c r="E2596" s="2">
        <v>1098.21</v>
      </c>
      <c r="F2596" s="2" t="s">
        <v>6077</v>
      </c>
      <c r="G2596" s="2"/>
      <c r="H2596" s="2">
        <v>305</v>
      </c>
      <c r="I2596" s="11">
        <v>5</v>
      </c>
      <c r="J2596" s="12">
        <v>1E-3</v>
      </c>
      <c r="K2596" s="2">
        <v>204.7</v>
      </c>
      <c r="L2596" s="11" t="s">
        <v>6067</v>
      </c>
      <c r="M2596" s="11">
        <f>($V$5/(Table414[[#This Row],[modified  Half Life]]*Table414[[#This Row],[Order of Magnatude]]))</f>
        <v>0</v>
      </c>
      <c r="N2596" s="11"/>
      <c r="O2596" s="11"/>
      <c r="P2596" s="11"/>
      <c r="Q2596" s="11"/>
      <c r="R2596" s="11"/>
    </row>
    <row r="2597" spans="1:18" x14ac:dyDescent="0.25">
      <c r="A2597" s="2">
        <v>83</v>
      </c>
      <c r="B2597" s="2">
        <v>121</v>
      </c>
      <c r="C2597" s="2">
        <v>204</v>
      </c>
      <c r="D2597" s="2" t="s">
        <v>4530</v>
      </c>
      <c r="E2597" s="2">
        <v>2833.4</v>
      </c>
      <c r="F2597" s="2" t="s">
        <v>6078</v>
      </c>
      <c r="G2597" s="2"/>
      <c r="H2597" s="2">
        <v>13</v>
      </c>
      <c r="I2597" s="11">
        <v>1</v>
      </c>
      <c r="J2597" s="12">
        <v>1E-3</v>
      </c>
      <c r="K2597" s="2">
        <v>752.1</v>
      </c>
      <c r="L2597" s="11" t="s">
        <v>6068</v>
      </c>
      <c r="M2597" s="11">
        <f>($V$5/(Table414[[#This Row],[modified  Half Life]]*Table414[[#This Row],[Order of Magnatude]]))</f>
        <v>0</v>
      </c>
      <c r="N2597" s="11"/>
      <c r="O2597" s="11"/>
      <c r="P2597" s="11"/>
      <c r="Q2597" s="11"/>
      <c r="R2597" s="11"/>
    </row>
    <row r="2598" spans="1:18" x14ac:dyDescent="0.25">
      <c r="A2598" s="2">
        <v>83</v>
      </c>
      <c r="B2598" s="2">
        <v>121</v>
      </c>
      <c r="C2598" s="2">
        <v>204</v>
      </c>
      <c r="D2598" s="2" t="s">
        <v>4530</v>
      </c>
      <c r="E2598" s="2">
        <v>2833.4</v>
      </c>
      <c r="F2598" s="2" t="s">
        <v>6078</v>
      </c>
      <c r="G2598" s="2"/>
      <c r="H2598" s="2">
        <v>1.07</v>
      </c>
      <c r="I2598" s="11">
        <v>3</v>
      </c>
      <c r="J2598" s="12">
        <v>1E-3</v>
      </c>
      <c r="K2598" s="2">
        <v>181.8</v>
      </c>
      <c r="L2598" s="11" t="s">
        <v>6068</v>
      </c>
      <c r="M2598" s="11">
        <f>($V$5/(Table414[[#This Row],[modified  Half Life]]*Table414[[#This Row],[Order of Magnatude]]))</f>
        <v>0</v>
      </c>
      <c r="N2598" s="11"/>
      <c r="O2598" s="11"/>
      <c r="P2598" s="11"/>
      <c r="Q2598" s="11"/>
      <c r="R2598" s="11"/>
    </row>
    <row r="2599" spans="1:18" x14ac:dyDescent="0.25">
      <c r="A2599" s="2">
        <v>83</v>
      </c>
      <c r="B2599" s="2">
        <v>121</v>
      </c>
      <c r="C2599" s="2">
        <v>204</v>
      </c>
      <c r="D2599" s="2" t="s">
        <v>4530</v>
      </c>
      <c r="E2599" s="2">
        <v>805.5</v>
      </c>
      <c r="F2599" s="2" t="s">
        <v>6065</v>
      </c>
      <c r="G2599" s="2"/>
      <c r="H2599" s="2">
        <v>1.07</v>
      </c>
      <c r="I2599" s="11">
        <v>3</v>
      </c>
      <c r="J2599" s="12">
        <v>1E-3</v>
      </c>
      <c r="K2599" s="2">
        <v>918.1</v>
      </c>
      <c r="L2599" s="11" t="s">
        <v>6068</v>
      </c>
      <c r="M2599" s="11">
        <f>($V$5/(Table414[[#This Row],[modified  Half Life]]*Table414[[#This Row],[Order of Magnatude]]))</f>
        <v>0</v>
      </c>
      <c r="N2599" s="11"/>
      <c r="O2599" s="11"/>
      <c r="P2599" s="11"/>
      <c r="Q2599" s="11"/>
      <c r="R2599" s="11"/>
    </row>
    <row r="2600" spans="1:18" x14ac:dyDescent="0.25">
      <c r="A2600" s="2">
        <v>83</v>
      </c>
      <c r="B2600" s="2">
        <v>122</v>
      </c>
      <c r="C2600" s="2">
        <v>205</v>
      </c>
      <c r="D2600" s="2" t="s">
        <v>4530</v>
      </c>
      <c r="E2600" s="2" t="s">
        <v>5303</v>
      </c>
      <c r="F2600" s="2"/>
      <c r="G2600" s="2"/>
      <c r="H2600" s="2">
        <v>8</v>
      </c>
      <c r="I2600" s="11">
        <v>2</v>
      </c>
      <c r="J2600" s="12">
        <v>1E-3</v>
      </c>
      <c r="K2600" s="2">
        <v>150</v>
      </c>
      <c r="L2600" s="11"/>
      <c r="M2600" s="11">
        <f>($V$5/(Table414[[#This Row],[modified  Half Life]]*Table414[[#This Row],[Order of Magnatude]]))</f>
        <v>0</v>
      </c>
      <c r="N2600" s="11"/>
      <c r="O2600" s="11"/>
      <c r="P2600" s="11"/>
      <c r="Q2600" s="11"/>
      <c r="R2600" s="11"/>
    </row>
    <row r="2601" spans="1:18" x14ac:dyDescent="0.25">
      <c r="A2601" s="2">
        <v>83</v>
      </c>
      <c r="B2601" s="2">
        <v>123</v>
      </c>
      <c r="C2601" s="2">
        <v>206</v>
      </c>
      <c r="D2601" s="2" t="s">
        <v>4530</v>
      </c>
      <c r="E2601" s="2">
        <v>1044.8</v>
      </c>
      <c r="F2601" s="2" t="s">
        <v>6070</v>
      </c>
      <c r="G2601" s="2"/>
      <c r="H2601" s="2">
        <v>0.89</v>
      </c>
      <c r="I2601" s="11">
        <v>1</v>
      </c>
      <c r="J2601" s="12">
        <v>1E-3</v>
      </c>
      <c r="K2601" s="2">
        <v>229</v>
      </c>
      <c r="L2601" s="11" t="s">
        <v>6072</v>
      </c>
      <c r="M2601" s="11">
        <f>($V$5/(Table414[[#This Row],[modified  Half Life]]*Table414[[#This Row],[Order of Magnatude]]))</f>
        <v>0</v>
      </c>
      <c r="N2601" s="11"/>
      <c r="O2601" s="11"/>
      <c r="P2601" s="11"/>
      <c r="Q2601" s="11"/>
      <c r="R2601" s="11"/>
    </row>
    <row r="2602" spans="1:18" x14ac:dyDescent="0.25">
      <c r="A2602" s="2">
        <v>83</v>
      </c>
      <c r="B2602" s="2">
        <v>123</v>
      </c>
      <c r="C2602" s="2">
        <v>206</v>
      </c>
      <c r="D2602" s="2" t="s">
        <v>4530</v>
      </c>
      <c r="E2602" s="2">
        <v>1044.8</v>
      </c>
      <c r="F2602" s="2" t="s">
        <v>6070</v>
      </c>
      <c r="G2602" s="2"/>
      <c r="H2602" s="2">
        <v>0.89</v>
      </c>
      <c r="I2602" s="11">
        <v>1</v>
      </c>
      <c r="J2602" s="12">
        <v>1E-3</v>
      </c>
      <c r="K2602" s="2">
        <v>903.6</v>
      </c>
      <c r="L2602" s="11" t="s">
        <v>6072</v>
      </c>
      <c r="M2602" s="11">
        <f>($V$5/(Table414[[#This Row],[modified  Half Life]]*Table414[[#This Row],[Order of Magnatude]]))</f>
        <v>0</v>
      </c>
      <c r="N2602" s="11"/>
      <c r="O2602" s="11"/>
      <c r="P2602" s="11"/>
      <c r="Q2602" s="11"/>
      <c r="R2602" s="11"/>
    </row>
    <row r="2603" spans="1:18" x14ac:dyDescent="0.25">
      <c r="A2603" s="2">
        <v>83</v>
      </c>
      <c r="B2603" s="2">
        <v>125</v>
      </c>
      <c r="C2603" s="2">
        <v>208</v>
      </c>
      <c r="D2603" s="2" t="s">
        <v>4530</v>
      </c>
      <c r="E2603" s="2">
        <v>1571.1</v>
      </c>
      <c r="F2603" s="2" t="s">
        <v>6066</v>
      </c>
      <c r="G2603" s="2"/>
      <c r="H2603" s="2">
        <v>2.6</v>
      </c>
      <c r="I2603" s="11">
        <v>5</v>
      </c>
      <c r="J2603" s="12">
        <v>1E-3</v>
      </c>
      <c r="K2603" s="2">
        <v>920.5</v>
      </c>
      <c r="L2603" s="11" t="s">
        <v>6065</v>
      </c>
      <c r="M2603" s="11">
        <f>($V$5/(Table414[[#This Row],[modified  Half Life]]*Table414[[#This Row],[Order of Magnatude]]))</f>
        <v>0</v>
      </c>
      <c r="N2603" s="11"/>
      <c r="O2603" s="11"/>
      <c r="P2603" s="11"/>
      <c r="Q2603" s="11"/>
      <c r="R2603" s="11"/>
    </row>
    <row r="2604" spans="1:18" x14ac:dyDescent="0.25">
      <c r="A2604" s="19">
        <v>48</v>
      </c>
      <c r="B2604" s="19">
        <v>80</v>
      </c>
      <c r="C2604" s="19">
        <v>128</v>
      </c>
      <c r="D2604" s="19" t="s">
        <v>856</v>
      </c>
      <c r="E2604" s="2">
        <v>1870.5</v>
      </c>
      <c r="F2604" s="2" t="s">
        <v>6065</v>
      </c>
      <c r="G2604" s="19"/>
      <c r="H2604" s="19">
        <v>6.3</v>
      </c>
      <c r="I2604" s="11">
        <v>8</v>
      </c>
      <c r="J2604" s="12">
        <v>1E-3</v>
      </c>
      <c r="K2604" s="19">
        <v>309</v>
      </c>
      <c r="L2604" s="11"/>
      <c r="M2604" s="11">
        <f>($V$5/(Table414[[#This Row],[modified  Half Life]]*Table414[[#This Row],[Order of Magnatude]]))</f>
        <v>0</v>
      </c>
      <c r="N2604" s="11"/>
      <c r="O2604" s="11"/>
      <c r="P2604" s="11"/>
      <c r="Q2604" s="11"/>
      <c r="R2604" s="11"/>
    </row>
    <row r="2605" spans="1:18" x14ac:dyDescent="0.25">
      <c r="A2605" s="2">
        <v>48</v>
      </c>
      <c r="B2605" s="2">
        <v>81</v>
      </c>
      <c r="C2605" s="2">
        <v>129</v>
      </c>
      <c r="D2605" s="2" t="s">
        <v>856</v>
      </c>
      <c r="E2605" s="2">
        <v>1940</v>
      </c>
      <c r="F2605" s="2"/>
      <c r="G2605" s="2"/>
      <c r="H2605" s="2">
        <v>3.6</v>
      </c>
      <c r="I2605" s="10">
        <v>2</v>
      </c>
      <c r="J2605" s="13">
        <v>1E-3</v>
      </c>
      <c r="K2605" s="2">
        <v>353</v>
      </c>
      <c r="L2605" s="10"/>
      <c r="M2605" s="10">
        <f>($V$5/(Table414[[#This Row],[modified  Half Life]]*Table414[[#This Row],[Order of Magnatude]]))</f>
        <v>0</v>
      </c>
      <c r="N2605" s="10"/>
      <c r="O2605" s="10"/>
      <c r="P2605" s="10"/>
      <c r="Q2605" s="10"/>
      <c r="R2605" s="10"/>
    </row>
    <row r="2606" spans="1:18" x14ac:dyDescent="0.25">
      <c r="A2606" s="2">
        <v>58</v>
      </c>
      <c r="B2606" s="2">
        <v>74</v>
      </c>
      <c r="C2606" s="2">
        <v>132</v>
      </c>
      <c r="D2606" s="2" t="s">
        <v>1878</v>
      </c>
      <c r="E2606" s="2">
        <v>2341.15</v>
      </c>
      <c r="F2606" s="2" t="s">
        <v>6088</v>
      </c>
      <c r="G2606" s="2"/>
      <c r="H2606" s="2">
        <v>9.4</v>
      </c>
      <c r="I2606" s="10">
        <v>3</v>
      </c>
      <c r="J2606" s="13">
        <v>1E-3</v>
      </c>
      <c r="K2606" s="2">
        <v>11.6</v>
      </c>
      <c r="L2606" s="10"/>
      <c r="M2606" s="10">
        <f>($V$5/(Table414[[#This Row],[modified  Half Life]]*Table414[[#This Row],[Order of Magnatude]]))</f>
        <v>0</v>
      </c>
      <c r="N2606" s="10"/>
      <c r="O2606" s="10"/>
      <c r="P2606" s="10"/>
      <c r="Q2606" s="10"/>
      <c r="R2606" s="10"/>
    </row>
    <row r="2607" spans="1:18" x14ac:dyDescent="0.25">
      <c r="A2607" s="19">
        <v>58</v>
      </c>
      <c r="B2607" s="19">
        <v>74</v>
      </c>
      <c r="C2607" s="19">
        <v>132</v>
      </c>
      <c r="D2607" s="19" t="s">
        <v>1878</v>
      </c>
      <c r="E2607" s="2">
        <v>2341.15</v>
      </c>
      <c r="F2607" s="2" t="s">
        <v>6088</v>
      </c>
      <c r="G2607" s="19"/>
      <c r="H2607" s="19">
        <v>9.4</v>
      </c>
      <c r="I2607" s="11">
        <v>3</v>
      </c>
      <c r="J2607" s="12">
        <v>1E-3</v>
      </c>
      <c r="K2607" s="19">
        <v>526.79999999999995</v>
      </c>
      <c r="L2607" s="11">
        <v>3</v>
      </c>
      <c r="M2607" s="11">
        <f>($V$5/(Table414[[#This Row],[modified  Half Life]]*Table414[[#This Row],[Order of Magnatude]]))</f>
        <v>0</v>
      </c>
      <c r="N2607" s="11"/>
      <c r="O2607" s="11"/>
      <c r="P2607" s="11"/>
      <c r="Q2607" s="11"/>
      <c r="R2607" s="11"/>
    </row>
    <row r="2608" spans="1:18" x14ac:dyDescent="0.25">
      <c r="A2608" s="2">
        <v>58</v>
      </c>
      <c r="B2608" s="2">
        <v>74</v>
      </c>
      <c r="C2608" s="2">
        <v>132</v>
      </c>
      <c r="D2608" s="2" t="s">
        <v>1878</v>
      </c>
      <c r="E2608" s="2">
        <v>2341.15</v>
      </c>
      <c r="F2608" s="2" t="s">
        <v>6088</v>
      </c>
      <c r="G2608" s="2"/>
      <c r="H2608" s="2">
        <v>9.4</v>
      </c>
      <c r="I2608" s="10">
        <v>3</v>
      </c>
      <c r="J2608" s="13">
        <v>1E-3</v>
      </c>
      <c r="K2608" s="2">
        <v>798.5</v>
      </c>
      <c r="L2608" s="10">
        <v>2</v>
      </c>
      <c r="M2608" s="10">
        <f>($V$5/(Table414[[#This Row],[modified  Half Life]]*Table414[[#This Row],[Order of Magnatude]]))</f>
        <v>0</v>
      </c>
      <c r="N2608" s="10"/>
      <c r="O2608" s="10"/>
      <c r="P2608" s="10"/>
      <c r="Q2608" s="10"/>
      <c r="R2608" s="10"/>
    </row>
    <row r="2609" spans="1:18" x14ac:dyDescent="0.25">
      <c r="A2609" s="2">
        <v>58</v>
      </c>
      <c r="B2609" s="2">
        <v>80</v>
      </c>
      <c r="C2609" s="2">
        <v>138</v>
      </c>
      <c r="D2609" s="2" t="s">
        <v>1878</v>
      </c>
      <c r="E2609" s="2">
        <v>3539.21</v>
      </c>
      <c r="F2609" s="2" t="s">
        <v>6074</v>
      </c>
      <c r="G2609" s="2"/>
      <c r="H2609" s="2">
        <v>8.73</v>
      </c>
      <c r="I2609" s="10">
        <v>20</v>
      </c>
      <c r="J2609" s="13">
        <v>1E-3</v>
      </c>
      <c r="K2609" s="2">
        <v>302.8</v>
      </c>
      <c r="L2609" s="10">
        <v>1</v>
      </c>
      <c r="M2609" s="10">
        <f>($V$5/(Table414[[#This Row],[modified  Half Life]]*Table414[[#This Row],[Order of Magnatude]]))</f>
        <v>0</v>
      </c>
      <c r="N2609" s="10"/>
      <c r="O2609" s="10"/>
      <c r="P2609" s="10"/>
      <c r="Q2609" s="10"/>
      <c r="R2609" s="10"/>
    </row>
    <row r="2610" spans="1:18" x14ac:dyDescent="0.25">
      <c r="A2610" s="2">
        <v>96</v>
      </c>
      <c r="B2610" s="2">
        <v>148</v>
      </c>
      <c r="C2610" s="2">
        <v>244</v>
      </c>
      <c r="D2610" s="2" t="s">
        <v>5984</v>
      </c>
      <c r="E2610" s="2">
        <v>1040.1880000000001</v>
      </c>
      <c r="F2610" s="2" t="s">
        <v>6079</v>
      </c>
      <c r="G2610" s="2"/>
      <c r="H2610" s="2">
        <v>34</v>
      </c>
      <c r="I2610" s="11">
        <v>2</v>
      </c>
      <c r="J2610" s="12">
        <v>1E-3</v>
      </c>
      <c r="K2610" s="2">
        <v>538.4</v>
      </c>
      <c r="L2610" s="11" t="s">
        <v>6085</v>
      </c>
      <c r="M2610" s="11">
        <f>($V$5/(Table414[[#This Row],[modified  Half Life]]*Table414[[#This Row],[Order of Magnatude]]))</f>
        <v>0</v>
      </c>
      <c r="N2610" s="11"/>
      <c r="O2610" s="11"/>
      <c r="P2610" s="11"/>
      <c r="Q2610" s="11"/>
      <c r="R2610" s="11"/>
    </row>
    <row r="2611" spans="1:18" x14ac:dyDescent="0.25">
      <c r="A2611" s="2">
        <v>96</v>
      </c>
      <c r="B2611" s="2">
        <v>148</v>
      </c>
      <c r="C2611" s="2">
        <v>244</v>
      </c>
      <c r="D2611" s="2" t="s">
        <v>5984</v>
      </c>
      <c r="E2611" s="2">
        <v>1040.1880000000001</v>
      </c>
      <c r="F2611" s="2" t="s">
        <v>6079</v>
      </c>
      <c r="G2611" s="2"/>
      <c r="H2611" s="2">
        <v>34</v>
      </c>
      <c r="I2611" s="11">
        <v>2</v>
      </c>
      <c r="J2611" s="12">
        <v>1E-3</v>
      </c>
      <c r="K2611" s="2">
        <v>743.971</v>
      </c>
      <c r="L2611" s="11" t="s">
        <v>6072</v>
      </c>
      <c r="M2611" s="11">
        <f>($V$5/(Table414[[#This Row],[modified  Half Life]]*Table414[[#This Row],[Order of Magnatude]]))</f>
        <v>0</v>
      </c>
      <c r="N2611" s="11"/>
      <c r="O2611" s="11"/>
      <c r="P2611" s="11"/>
      <c r="Q2611" s="11"/>
      <c r="R2611" s="11"/>
    </row>
    <row r="2612" spans="1:18" x14ac:dyDescent="0.25">
      <c r="A2612" s="2">
        <v>96</v>
      </c>
      <c r="B2612" s="2">
        <v>148</v>
      </c>
      <c r="C2612" s="2">
        <v>244</v>
      </c>
      <c r="D2612" s="2" t="s">
        <v>5984</v>
      </c>
      <c r="E2612" s="2">
        <v>1040.1880000000001</v>
      </c>
      <c r="F2612" s="2" t="s">
        <v>6079</v>
      </c>
      <c r="G2612" s="2"/>
      <c r="H2612" s="2">
        <v>34</v>
      </c>
      <c r="I2612" s="11">
        <v>2</v>
      </c>
      <c r="J2612" s="12">
        <v>1E-3</v>
      </c>
      <c r="K2612" s="2">
        <v>897.84799999999996</v>
      </c>
      <c r="L2612" s="11" t="s">
        <v>6070</v>
      </c>
      <c r="M2612" s="11">
        <f>($V$5/(Table414[[#This Row],[modified  Half Life]]*Table414[[#This Row],[Order of Magnatude]]))</f>
        <v>0</v>
      </c>
      <c r="N2612" s="11"/>
      <c r="O2612" s="11"/>
      <c r="P2612" s="11"/>
      <c r="Q2612" s="11"/>
      <c r="R2612" s="11"/>
    </row>
    <row r="2613" spans="1:18" x14ac:dyDescent="0.25">
      <c r="A2613" s="2">
        <v>55</v>
      </c>
      <c r="B2613" s="2">
        <v>70</v>
      </c>
      <c r="C2613" s="2">
        <v>125</v>
      </c>
      <c r="D2613" s="2" t="s">
        <v>1577</v>
      </c>
      <c r="E2613" s="2">
        <v>266.10000000000002</v>
      </c>
      <c r="F2613" s="2" t="s">
        <v>6078</v>
      </c>
      <c r="G2613" s="2"/>
      <c r="H2613" s="2">
        <v>0.9</v>
      </c>
      <c r="I2613" s="10">
        <v>3</v>
      </c>
      <c r="J2613" s="13">
        <v>1E-3</v>
      </c>
      <c r="K2613" s="2" t="s">
        <v>1756</v>
      </c>
      <c r="L2613" s="10"/>
      <c r="M2613" s="10">
        <f>($V$5/(Table414[[#This Row],[modified  Half Life]]*Table414[[#This Row],[Order of Magnatude]]))</f>
        <v>0</v>
      </c>
      <c r="N2613" s="10"/>
      <c r="O2613" s="10"/>
      <c r="P2613" s="10"/>
      <c r="Q2613" s="10"/>
      <c r="R2613" s="10"/>
    </row>
    <row r="2614" spans="1:18" x14ac:dyDescent="0.25">
      <c r="A2614" s="19">
        <v>66</v>
      </c>
      <c r="B2614" s="19">
        <v>80</v>
      </c>
      <c r="C2614" s="19">
        <v>146</v>
      </c>
      <c r="D2614" s="19" t="s">
        <v>2376</v>
      </c>
      <c r="E2614" s="2">
        <v>2934.5</v>
      </c>
      <c r="F2614" s="2" t="s">
        <v>6066</v>
      </c>
      <c r="G2614" s="19"/>
      <c r="H2614" s="19">
        <v>150</v>
      </c>
      <c r="I2614" s="11">
        <v>20</v>
      </c>
      <c r="J2614" s="12">
        <v>1E-3</v>
      </c>
      <c r="K2614" s="19">
        <v>127</v>
      </c>
      <c r="L2614" s="11">
        <v>3</v>
      </c>
      <c r="M2614" s="11">
        <f>($V$5/(Table414[[#This Row],[modified  Half Life]]*Table414[[#This Row],[Order of Magnatude]]))</f>
        <v>0</v>
      </c>
      <c r="N2614" s="11"/>
      <c r="O2614" s="11"/>
      <c r="P2614" s="11"/>
      <c r="Q2614" s="11"/>
      <c r="R2614" s="11"/>
    </row>
    <row r="2615" spans="1:18" x14ac:dyDescent="0.25">
      <c r="A2615" s="19">
        <v>66</v>
      </c>
      <c r="B2615" s="19">
        <v>80</v>
      </c>
      <c r="C2615" s="19">
        <v>146</v>
      </c>
      <c r="D2615" s="19" t="s">
        <v>2376</v>
      </c>
      <c r="E2615" s="2">
        <v>2934.5</v>
      </c>
      <c r="F2615" s="2" t="s">
        <v>6066</v>
      </c>
      <c r="G2615" s="19"/>
      <c r="H2615" s="19">
        <v>150</v>
      </c>
      <c r="I2615" s="11">
        <v>20</v>
      </c>
      <c r="J2615" s="12">
        <v>1E-3</v>
      </c>
      <c r="K2615" s="19">
        <v>416.5</v>
      </c>
      <c r="L2615" s="11">
        <v>3</v>
      </c>
      <c r="M2615" s="11">
        <f>($V$5/(Table414[[#This Row],[modified  Half Life]]*Table414[[#This Row],[Order of Magnatude]]))</f>
        <v>0</v>
      </c>
      <c r="N2615" s="11"/>
      <c r="O2615" s="11"/>
      <c r="P2615" s="11"/>
      <c r="Q2615" s="11"/>
      <c r="R2615" s="11"/>
    </row>
    <row r="2616" spans="1:18" x14ac:dyDescent="0.25">
      <c r="A2616" s="2">
        <v>66</v>
      </c>
      <c r="B2616" s="2">
        <v>91</v>
      </c>
      <c r="C2616" s="2">
        <v>157</v>
      </c>
      <c r="D2616" s="2" t="s">
        <v>2376</v>
      </c>
      <c r="E2616" s="2">
        <v>199.38</v>
      </c>
      <c r="F2616" s="2" t="s">
        <v>6070</v>
      </c>
      <c r="G2616" s="2"/>
      <c r="H2616" s="2">
        <v>21.6</v>
      </c>
      <c r="I2616" s="10">
        <v>16</v>
      </c>
      <c r="J2616" s="13">
        <v>1E-3</v>
      </c>
      <c r="K2616" s="2">
        <v>37.36</v>
      </c>
      <c r="L2616" s="10">
        <v>8</v>
      </c>
      <c r="M2616" s="10">
        <f>($V$5/(Table414[[#This Row],[modified  Half Life]]*Table414[[#This Row],[Order of Magnatude]]))</f>
        <v>0</v>
      </c>
      <c r="N2616" s="10"/>
      <c r="O2616" s="10"/>
      <c r="P2616" s="10"/>
      <c r="Q2616" s="10"/>
      <c r="R2616" s="10"/>
    </row>
    <row r="2617" spans="1:18" x14ac:dyDescent="0.25">
      <c r="A2617" s="19">
        <v>66</v>
      </c>
      <c r="B2617" s="19">
        <v>91</v>
      </c>
      <c r="C2617" s="19">
        <v>157</v>
      </c>
      <c r="D2617" s="19" t="s">
        <v>2376</v>
      </c>
      <c r="E2617" s="2">
        <v>199.38</v>
      </c>
      <c r="F2617" s="2" t="s">
        <v>6070</v>
      </c>
      <c r="G2617" s="19"/>
      <c r="H2617" s="19">
        <v>21.6</v>
      </c>
      <c r="I2617" s="11">
        <v>16</v>
      </c>
      <c r="J2617" s="12">
        <v>1E-3</v>
      </c>
      <c r="K2617" s="19">
        <v>51.7</v>
      </c>
      <c r="L2617" s="11">
        <v>1</v>
      </c>
      <c r="M2617" s="11">
        <f>($V$5/(Table414[[#This Row],[modified  Half Life]]*Table414[[#This Row],[Order of Magnatude]]))</f>
        <v>0</v>
      </c>
      <c r="N2617" s="11"/>
      <c r="O2617" s="11"/>
      <c r="P2617" s="11"/>
      <c r="Q2617" s="11"/>
      <c r="R2617" s="11"/>
    </row>
    <row r="2618" spans="1:18" x14ac:dyDescent="0.25">
      <c r="A2618" s="19">
        <v>68</v>
      </c>
      <c r="B2618" s="19">
        <v>89</v>
      </c>
      <c r="C2618" s="19">
        <v>157</v>
      </c>
      <c r="D2618" s="19" t="s">
        <v>2601</v>
      </c>
      <c r="E2618" s="2">
        <v>155.4</v>
      </c>
      <c r="F2618" s="2" t="s">
        <v>6168</v>
      </c>
      <c r="G2618" s="19"/>
      <c r="H2618" s="19">
        <v>76</v>
      </c>
      <c r="I2618" s="11">
        <v>6</v>
      </c>
      <c r="J2618" s="12">
        <v>1E-3</v>
      </c>
      <c r="K2618" s="19">
        <v>155.4</v>
      </c>
      <c r="L2618" s="11">
        <v>3</v>
      </c>
      <c r="M2618" s="11">
        <f>($V$5/(Table414[[#This Row],[modified  Half Life]]*Table414[[#This Row],[Order of Magnatude]]))</f>
        <v>0</v>
      </c>
      <c r="N2618" s="11"/>
      <c r="O2618" s="11"/>
      <c r="P2618" s="11"/>
      <c r="Q2618" s="11"/>
      <c r="R2618" s="11"/>
    </row>
    <row r="2619" spans="1:18" x14ac:dyDescent="0.25">
      <c r="A2619" s="2">
        <v>87</v>
      </c>
      <c r="B2619" s="2">
        <v>118</v>
      </c>
      <c r="C2619" s="2">
        <v>205</v>
      </c>
      <c r="D2619" s="2" t="s">
        <v>5079</v>
      </c>
      <c r="E2619" s="2">
        <v>609</v>
      </c>
      <c r="F2619" s="2" t="s">
        <v>6071</v>
      </c>
      <c r="G2619" s="2"/>
      <c r="H2619" s="2">
        <v>1.1499999999999999</v>
      </c>
      <c r="I2619" s="11">
        <v>4</v>
      </c>
      <c r="J2619" s="12">
        <v>1E-3</v>
      </c>
      <c r="K2619" s="2">
        <v>165</v>
      </c>
      <c r="L2619" s="11" t="s">
        <v>6072</v>
      </c>
      <c r="M2619" s="11">
        <f>($V$5/(Table414[[#This Row],[modified  Half Life]]*Table414[[#This Row],[Order of Magnatude]]))</f>
        <v>0</v>
      </c>
      <c r="N2619" s="11"/>
      <c r="O2619" s="11"/>
      <c r="P2619" s="11"/>
      <c r="Q2619" s="11"/>
      <c r="R2619" s="11"/>
    </row>
    <row r="2620" spans="1:18" x14ac:dyDescent="0.25">
      <c r="A2620" s="19">
        <v>31</v>
      </c>
      <c r="B2620" s="19">
        <v>41</v>
      </c>
      <c r="C2620" s="19">
        <v>72</v>
      </c>
      <c r="D2620" s="19" t="s">
        <v>58</v>
      </c>
      <c r="E2620" s="2">
        <v>119.66</v>
      </c>
      <c r="F2620" s="2" t="s">
        <v>6072</v>
      </c>
      <c r="G2620" s="19"/>
      <c r="H2620" s="19">
        <v>39.68</v>
      </c>
      <c r="I2620" s="11">
        <v>13</v>
      </c>
      <c r="J2620" s="12">
        <v>1E-3</v>
      </c>
      <c r="K2620" s="19">
        <v>103.14</v>
      </c>
      <c r="L2620" s="11">
        <v>17</v>
      </c>
      <c r="M2620" s="11">
        <f>($V$5/(Table414[[#This Row],[modified  Half Life]]*Table414[[#This Row],[Order of Magnatude]]))</f>
        <v>0</v>
      </c>
      <c r="N2620" s="11"/>
      <c r="O2620" s="11"/>
      <c r="P2620" s="11"/>
      <c r="Q2620" s="11"/>
      <c r="R2620" s="11"/>
    </row>
    <row r="2621" spans="1:18" x14ac:dyDescent="0.25">
      <c r="A2621" s="2">
        <v>64</v>
      </c>
      <c r="B2621" s="2">
        <v>91</v>
      </c>
      <c r="C2621" s="2">
        <v>155</v>
      </c>
      <c r="D2621" s="2" t="s">
        <v>2319</v>
      </c>
      <c r="E2621" s="2">
        <v>121.05</v>
      </c>
      <c r="F2621" s="2" t="s">
        <v>6080</v>
      </c>
      <c r="G2621" s="2"/>
      <c r="H2621" s="2">
        <v>31.97</v>
      </c>
      <c r="I2621" s="10">
        <v>27</v>
      </c>
      <c r="J2621" s="13">
        <v>1E-3</v>
      </c>
      <c r="K2621" s="2">
        <v>13.47</v>
      </c>
      <c r="L2621" s="10">
        <v>19</v>
      </c>
      <c r="M2621" s="10">
        <f>($V$5/(Table414[[#This Row],[modified  Half Life]]*Table414[[#This Row],[Order of Magnatude]]))</f>
        <v>0</v>
      </c>
      <c r="N2621" s="10"/>
      <c r="O2621" s="10"/>
      <c r="P2621" s="10"/>
      <c r="Q2621" s="10"/>
      <c r="R2621" s="10"/>
    </row>
    <row r="2622" spans="1:18" x14ac:dyDescent="0.25">
      <c r="A2622" s="19">
        <v>32</v>
      </c>
      <c r="B2622" s="19">
        <v>39</v>
      </c>
      <c r="C2622" s="19">
        <v>71</v>
      </c>
      <c r="D2622" s="19" t="s">
        <v>149</v>
      </c>
      <c r="E2622" s="2">
        <v>198.35400000000001</v>
      </c>
      <c r="F2622" s="2" t="s">
        <v>6082</v>
      </c>
      <c r="G2622" s="19"/>
      <c r="H2622" s="19">
        <v>20.22</v>
      </c>
      <c r="I2622" s="11">
        <v>12</v>
      </c>
      <c r="J2622" s="12">
        <v>1E-3</v>
      </c>
      <c r="K2622" s="19">
        <v>23.437999999999999</v>
      </c>
      <c r="L2622" s="11">
        <v>15</v>
      </c>
      <c r="M2622" s="11">
        <f>($V$5/(Table414[[#This Row],[modified  Half Life]]*Table414[[#This Row],[Order of Magnatude]]))</f>
        <v>0</v>
      </c>
      <c r="N2622" s="11"/>
      <c r="O2622" s="11"/>
      <c r="P2622" s="11"/>
      <c r="Q2622" s="11"/>
      <c r="R2622" s="11"/>
    </row>
    <row r="2623" spans="1:18" x14ac:dyDescent="0.25">
      <c r="A2623" s="2">
        <v>72</v>
      </c>
      <c r="B2623" s="2">
        <v>109</v>
      </c>
      <c r="C2623" s="2">
        <v>181</v>
      </c>
      <c r="D2623" s="2" t="s">
        <v>3071</v>
      </c>
      <c r="E2623" s="2">
        <v>595.27</v>
      </c>
      <c r="F2623" s="2" t="s">
        <v>6066</v>
      </c>
      <c r="G2623" s="2"/>
      <c r="H2623" s="2">
        <v>1.5</v>
      </c>
      <c r="I2623" s="11">
        <v>5</v>
      </c>
      <c r="J2623" s="12">
        <v>1E-3</v>
      </c>
      <c r="K2623" s="2">
        <v>357</v>
      </c>
      <c r="L2623" s="11"/>
      <c r="M2623" s="11">
        <f>($V$5/(Table414[[#This Row],[modified  Half Life]]*Table414[[#This Row],[Order of Magnatude]]))</f>
        <v>0</v>
      </c>
      <c r="N2623" s="11"/>
      <c r="O2623" s="11"/>
      <c r="P2623" s="11"/>
      <c r="Q2623" s="11"/>
      <c r="R2623" s="11"/>
    </row>
    <row r="2624" spans="1:18" x14ac:dyDescent="0.25">
      <c r="A2624" s="2">
        <v>72</v>
      </c>
      <c r="B2624" s="2">
        <v>109</v>
      </c>
      <c r="C2624" s="2">
        <v>181</v>
      </c>
      <c r="D2624" s="2" t="s">
        <v>3071</v>
      </c>
      <c r="E2624" s="2">
        <v>595.27</v>
      </c>
      <c r="F2624" s="2" t="s">
        <v>6066</v>
      </c>
      <c r="G2624" s="2"/>
      <c r="H2624" s="2">
        <v>1.5</v>
      </c>
      <c r="I2624" s="11">
        <v>5</v>
      </c>
      <c r="J2624" s="12">
        <v>1E-3</v>
      </c>
      <c r="K2624" s="2">
        <v>499.2</v>
      </c>
      <c r="L2624" s="11"/>
      <c r="M2624" s="11">
        <f>($V$5/(Table414[[#This Row],[modified  Half Life]]*Table414[[#This Row],[Order of Magnatude]]))</f>
        <v>0</v>
      </c>
      <c r="N2624" s="11"/>
      <c r="O2624" s="11"/>
      <c r="P2624" s="11"/>
      <c r="Q2624" s="11"/>
      <c r="R2624" s="11"/>
    </row>
    <row r="2625" spans="1:18" x14ac:dyDescent="0.25">
      <c r="A2625" s="2">
        <v>80</v>
      </c>
      <c r="B2625" s="2">
        <v>125</v>
      </c>
      <c r="C2625" s="2">
        <v>205</v>
      </c>
      <c r="D2625" s="2" t="s">
        <v>3784</v>
      </c>
      <c r="E2625" s="2">
        <v>1556.4</v>
      </c>
      <c r="F2625" s="2" t="s">
        <v>6076</v>
      </c>
      <c r="G2625" s="2"/>
      <c r="H2625" s="2">
        <v>1.0900000000000001</v>
      </c>
      <c r="I2625" s="11">
        <v>4</v>
      </c>
      <c r="J2625" s="12">
        <v>1E-3</v>
      </c>
      <c r="K2625" s="2">
        <v>161.4</v>
      </c>
      <c r="L2625" s="11" t="s">
        <v>6068</v>
      </c>
      <c r="M2625" s="11">
        <f>($V$5/(Table414[[#This Row],[modified  Half Life]]*Table414[[#This Row],[Order of Magnatude]]))</f>
        <v>0</v>
      </c>
      <c r="N2625" s="11"/>
      <c r="O2625" s="11"/>
      <c r="P2625" s="11"/>
      <c r="Q2625" s="11"/>
      <c r="R2625" s="11"/>
    </row>
    <row r="2626" spans="1:18" x14ac:dyDescent="0.25">
      <c r="A2626" s="2">
        <v>80</v>
      </c>
      <c r="B2626" s="2">
        <v>125</v>
      </c>
      <c r="C2626" s="2">
        <v>205</v>
      </c>
      <c r="D2626" s="2" t="s">
        <v>3784</v>
      </c>
      <c r="E2626" s="2">
        <v>1556.4</v>
      </c>
      <c r="F2626" s="2" t="s">
        <v>6076</v>
      </c>
      <c r="G2626" s="2"/>
      <c r="H2626" s="2">
        <v>1.0900000000000001</v>
      </c>
      <c r="I2626" s="11">
        <v>4</v>
      </c>
      <c r="J2626" s="12">
        <v>1E-3</v>
      </c>
      <c r="K2626" s="2">
        <v>210.3</v>
      </c>
      <c r="L2626" s="11" t="s">
        <v>6068</v>
      </c>
      <c r="M2626" s="11">
        <f>($V$5/(Table414[[#This Row],[modified  Half Life]]*Table414[[#This Row],[Order of Magnatude]]))</f>
        <v>0</v>
      </c>
      <c r="N2626" s="11"/>
      <c r="O2626" s="11"/>
      <c r="P2626" s="11"/>
      <c r="Q2626" s="11"/>
      <c r="R2626" s="11"/>
    </row>
    <row r="2627" spans="1:18" x14ac:dyDescent="0.25">
      <c r="A2627" s="2">
        <v>67</v>
      </c>
      <c r="B2627" s="2">
        <v>81</v>
      </c>
      <c r="C2627" s="2">
        <v>148</v>
      </c>
      <c r="D2627" s="2" t="s">
        <v>2487</v>
      </c>
      <c r="E2627" s="2" t="s">
        <v>2597</v>
      </c>
      <c r="F2627" s="2"/>
      <c r="G2627" s="2"/>
      <c r="H2627" s="2">
        <v>2.36</v>
      </c>
      <c r="I2627" s="10">
        <v>6</v>
      </c>
      <c r="J2627" s="13">
        <v>1E-3</v>
      </c>
      <c r="K2627" s="2">
        <v>373.1</v>
      </c>
      <c r="L2627" s="10">
        <v>1</v>
      </c>
      <c r="M2627" s="10">
        <f>($V$5/(Table414[[#This Row],[modified  Half Life]]*Table414[[#This Row],[Order of Magnatude]]))</f>
        <v>0</v>
      </c>
      <c r="N2627" s="10"/>
      <c r="O2627" s="10"/>
      <c r="P2627" s="10"/>
      <c r="Q2627" s="10"/>
      <c r="R2627" s="10"/>
    </row>
    <row r="2628" spans="1:18" x14ac:dyDescent="0.25">
      <c r="A2628" s="2">
        <v>67</v>
      </c>
      <c r="B2628" s="2">
        <v>88</v>
      </c>
      <c r="C2628" s="2">
        <v>155</v>
      </c>
      <c r="D2628" s="2" t="s">
        <v>2487</v>
      </c>
      <c r="E2628" s="2">
        <v>141.97</v>
      </c>
      <c r="F2628" s="2" t="s">
        <v>6078</v>
      </c>
      <c r="G2628" s="2"/>
      <c r="H2628" s="2">
        <v>0.88</v>
      </c>
      <c r="I2628" s="10">
        <v>8</v>
      </c>
      <c r="J2628" s="13">
        <v>1E-3</v>
      </c>
      <c r="K2628" s="2">
        <v>31.7</v>
      </c>
      <c r="L2628" s="10">
        <v>1</v>
      </c>
      <c r="M2628" s="10">
        <f>($V$5/(Table414[[#This Row],[modified  Half Life]]*Table414[[#This Row],[Order of Magnatude]]))</f>
        <v>0</v>
      </c>
      <c r="N2628" s="10"/>
      <c r="O2628" s="10"/>
      <c r="P2628" s="10"/>
      <c r="Q2628" s="10"/>
      <c r="R2628" s="10"/>
    </row>
    <row r="2629" spans="1:18" x14ac:dyDescent="0.25">
      <c r="A2629" s="2">
        <v>49</v>
      </c>
      <c r="B2629" s="2">
        <v>60</v>
      </c>
      <c r="C2629" s="2">
        <v>109</v>
      </c>
      <c r="D2629" s="2" t="s">
        <v>1093</v>
      </c>
      <c r="E2629" s="2">
        <v>649.79</v>
      </c>
      <c r="F2629" s="2" t="s">
        <v>6069</v>
      </c>
      <c r="G2629" s="2"/>
      <c r="H2629" s="2">
        <v>210</v>
      </c>
      <c r="I2629" s="10">
        <v>1</v>
      </c>
      <c r="J2629" s="13">
        <v>1E-3</v>
      </c>
      <c r="K2629" s="2">
        <v>673.5</v>
      </c>
      <c r="L2629" s="10">
        <v>1</v>
      </c>
      <c r="M2629" s="10">
        <f>($V$5/(Table414[[#This Row],[modified  Half Life]]*Table414[[#This Row],[Order of Magnatude]]))</f>
        <v>0</v>
      </c>
      <c r="N2629" s="10"/>
      <c r="O2629" s="10"/>
      <c r="P2629" s="10"/>
      <c r="Q2629" s="10"/>
      <c r="R2629" s="10"/>
    </row>
    <row r="2630" spans="1:18" x14ac:dyDescent="0.25">
      <c r="A2630" s="2">
        <v>49</v>
      </c>
      <c r="B2630" s="2">
        <v>65</v>
      </c>
      <c r="C2630" s="2">
        <v>114</v>
      </c>
      <c r="D2630" s="2" t="s">
        <v>1093</v>
      </c>
      <c r="E2630" s="2">
        <v>501.94799999999998</v>
      </c>
      <c r="F2630" s="2" t="s">
        <v>6065</v>
      </c>
      <c r="G2630" s="2"/>
      <c r="H2630" s="2">
        <v>42.6</v>
      </c>
      <c r="I2630" s="10">
        <v>9</v>
      </c>
      <c r="J2630" s="13">
        <v>1E-3</v>
      </c>
      <c r="K2630" s="2">
        <v>311.66500000000002</v>
      </c>
      <c r="L2630" s="10">
        <v>6</v>
      </c>
      <c r="M2630" s="10">
        <f>($V$5/(Table414[[#This Row],[modified  Half Life]]*Table414[[#This Row],[Order of Magnatude]]))</f>
        <v>0</v>
      </c>
      <c r="N2630" s="10"/>
      <c r="O2630" s="10"/>
      <c r="P2630" s="10"/>
      <c r="Q2630" s="10"/>
      <c r="R2630" s="10"/>
    </row>
    <row r="2631" spans="1:18" x14ac:dyDescent="0.25">
      <c r="A2631" s="19">
        <v>49</v>
      </c>
      <c r="B2631" s="19">
        <v>76</v>
      </c>
      <c r="C2631" s="19">
        <v>125</v>
      </c>
      <c r="D2631" s="19" t="s">
        <v>1093</v>
      </c>
      <c r="E2631" s="2">
        <v>2161.1999999999998</v>
      </c>
      <c r="F2631" s="2" t="s">
        <v>6077</v>
      </c>
      <c r="G2631" s="19"/>
      <c r="H2631" s="19">
        <v>5</v>
      </c>
      <c r="I2631" s="11">
        <v>15</v>
      </c>
      <c r="J2631" s="12">
        <v>1E-3</v>
      </c>
      <c r="K2631" s="19">
        <v>151.80000000000001</v>
      </c>
      <c r="L2631" s="11"/>
      <c r="M2631" s="11">
        <f>($V$5/(Table414[[#This Row],[modified  Half Life]]*Table414[[#This Row],[Order of Magnatude]]))</f>
        <v>0</v>
      </c>
      <c r="N2631" s="11"/>
      <c r="O2631" s="11"/>
      <c r="P2631" s="11"/>
      <c r="Q2631" s="11"/>
      <c r="R2631" s="11"/>
    </row>
    <row r="2632" spans="1:18" x14ac:dyDescent="0.25">
      <c r="A2632" s="2">
        <v>77</v>
      </c>
      <c r="B2632" s="2">
        <v>110</v>
      </c>
      <c r="C2632" s="2">
        <v>187</v>
      </c>
      <c r="D2632" s="2" t="s">
        <v>3782</v>
      </c>
      <c r="E2632" s="2">
        <v>186.16</v>
      </c>
      <c r="F2632" s="2" t="s">
        <v>6066</v>
      </c>
      <c r="G2632" s="2"/>
      <c r="H2632" s="2">
        <v>30.3</v>
      </c>
      <c r="I2632" s="11">
        <v>6</v>
      </c>
      <c r="J2632" s="12">
        <v>1E-3</v>
      </c>
      <c r="K2632" s="2">
        <v>76.09</v>
      </c>
      <c r="L2632" s="11" t="s">
        <v>6065</v>
      </c>
      <c r="M2632" s="11">
        <f>($V$5/(Table414[[#This Row],[modified  Half Life]]*Table414[[#This Row],[Order of Magnatude]]))</f>
        <v>0</v>
      </c>
      <c r="N2632" s="11"/>
      <c r="O2632" s="11"/>
      <c r="P2632" s="11"/>
      <c r="Q2632" s="11"/>
      <c r="R2632" s="11"/>
    </row>
    <row r="2633" spans="1:18" x14ac:dyDescent="0.25">
      <c r="A2633" s="2">
        <v>77</v>
      </c>
      <c r="B2633" s="2">
        <v>110</v>
      </c>
      <c r="C2633" s="2">
        <v>187</v>
      </c>
      <c r="D2633" s="2" t="s">
        <v>3782</v>
      </c>
      <c r="E2633" s="2">
        <v>186.16</v>
      </c>
      <c r="F2633" s="2" t="s">
        <v>6066</v>
      </c>
      <c r="G2633" s="2"/>
      <c r="H2633" s="2">
        <v>30.3</v>
      </c>
      <c r="I2633" s="11">
        <v>6</v>
      </c>
      <c r="J2633" s="12">
        <v>1E-3</v>
      </c>
      <c r="K2633" s="2">
        <v>186.2</v>
      </c>
      <c r="L2633" s="11" t="s">
        <v>6067</v>
      </c>
      <c r="M2633" s="11">
        <f>($V$5/(Table414[[#This Row],[modified  Half Life]]*Table414[[#This Row],[Order of Magnatude]]))</f>
        <v>0</v>
      </c>
      <c r="N2633" s="11"/>
      <c r="O2633" s="11"/>
      <c r="P2633" s="11"/>
      <c r="Q2633" s="11"/>
      <c r="R2633" s="11"/>
    </row>
    <row r="2634" spans="1:18" x14ac:dyDescent="0.25">
      <c r="A2634" s="2">
        <v>77</v>
      </c>
      <c r="B2634" s="2">
        <v>112</v>
      </c>
      <c r="C2634" s="2">
        <v>189</v>
      </c>
      <c r="D2634" s="2" t="s">
        <v>3782</v>
      </c>
      <c r="E2634" s="2">
        <v>2333.8000000000002</v>
      </c>
      <c r="F2634" s="2" t="s">
        <v>6065</v>
      </c>
      <c r="G2634" s="2"/>
      <c r="H2634" s="2">
        <v>13.3</v>
      </c>
      <c r="I2634" s="11">
        <v>3</v>
      </c>
      <c r="J2634" s="12">
        <v>1E-3</v>
      </c>
      <c r="K2634" s="2">
        <v>71.69</v>
      </c>
      <c r="L2634" s="11" t="s">
        <v>6066</v>
      </c>
      <c r="M2634" s="11">
        <f>($V$5/(Table414[[#This Row],[modified  Half Life]]*Table414[[#This Row],[Order of Magnatude]]))</f>
        <v>0</v>
      </c>
      <c r="N2634" s="11"/>
      <c r="O2634" s="11"/>
      <c r="P2634" s="11"/>
      <c r="Q2634" s="11"/>
      <c r="R2634" s="11"/>
    </row>
    <row r="2635" spans="1:18" x14ac:dyDescent="0.25">
      <c r="A2635" s="2">
        <v>77</v>
      </c>
      <c r="B2635" s="2">
        <v>112</v>
      </c>
      <c r="C2635" s="2">
        <v>189</v>
      </c>
      <c r="D2635" s="2" t="s">
        <v>3782</v>
      </c>
      <c r="E2635" s="2">
        <v>2333.8000000000002</v>
      </c>
      <c r="F2635" s="2" t="s">
        <v>6065</v>
      </c>
      <c r="G2635" s="2"/>
      <c r="H2635" s="2">
        <v>13.3</v>
      </c>
      <c r="I2635" s="11">
        <v>3</v>
      </c>
      <c r="J2635" s="12">
        <v>1E-3</v>
      </c>
      <c r="K2635" s="2">
        <v>258.37</v>
      </c>
      <c r="L2635" s="11" t="s">
        <v>6071</v>
      </c>
      <c r="M2635" s="11">
        <f>($V$5/(Table414[[#This Row],[modified  Half Life]]*Table414[[#This Row],[Order of Magnatude]]))</f>
        <v>0</v>
      </c>
      <c r="N2635" s="11"/>
      <c r="O2635" s="11"/>
      <c r="P2635" s="11"/>
      <c r="Q2635" s="11"/>
      <c r="R2635" s="11"/>
    </row>
    <row r="2636" spans="1:18" x14ac:dyDescent="0.25">
      <c r="A2636" s="2">
        <v>77</v>
      </c>
      <c r="B2636" s="2">
        <v>112</v>
      </c>
      <c r="C2636" s="2">
        <v>189</v>
      </c>
      <c r="D2636" s="2" t="s">
        <v>3782</v>
      </c>
      <c r="E2636" s="2">
        <v>372.17</v>
      </c>
      <c r="F2636" s="2" t="s">
        <v>6066</v>
      </c>
      <c r="G2636" s="2"/>
      <c r="H2636" s="2">
        <v>3.7</v>
      </c>
      <c r="I2636" s="11">
        <v>2</v>
      </c>
      <c r="J2636" s="12">
        <v>1E-3</v>
      </c>
      <c r="K2636" s="2">
        <v>84.5</v>
      </c>
      <c r="L2636" s="11" t="s">
        <v>6065</v>
      </c>
      <c r="M2636" s="11">
        <f>($V$5/(Table414[[#This Row],[modified  Half Life]]*Table414[[#This Row],[Order of Magnatude]]))</f>
        <v>0</v>
      </c>
      <c r="N2636" s="11"/>
      <c r="O2636" s="11"/>
      <c r="P2636" s="11"/>
      <c r="Q2636" s="11"/>
      <c r="R2636" s="11"/>
    </row>
    <row r="2637" spans="1:18" x14ac:dyDescent="0.25">
      <c r="A2637" s="2">
        <v>77</v>
      </c>
      <c r="B2637" s="2">
        <v>112</v>
      </c>
      <c r="C2637" s="2">
        <v>189</v>
      </c>
      <c r="D2637" s="2" t="s">
        <v>3782</v>
      </c>
      <c r="E2637" s="2">
        <v>372.17</v>
      </c>
      <c r="F2637" s="2" t="s">
        <v>6066</v>
      </c>
      <c r="G2637" s="2"/>
      <c r="H2637" s="2">
        <v>3.7</v>
      </c>
      <c r="I2637" s="11">
        <v>2</v>
      </c>
      <c r="J2637" s="12">
        <v>1E-3</v>
      </c>
      <c r="K2637" s="2">
        <v>224</v>
      </c>
      <c r="L2637" s="11" t="s">
        <v>6067</v>
      </c>
      <c r="M2637" s="11">
        <f>($V$5/(Table414[[#This Row],[modified  Half Life]]*Table414[[#This Row],[Order of Magnatude]]))</f>
        <v>0</v>
      </c>
      <c r="N2637" s="11"/>
      <c r="O2637" s="11"/>
      <c r="P2637" s="11"/>
      <c r="Q2637" s="11"/>
      <c r="R2637" s="11"/>
    </row>
    <row r="2638" spans="1:18" x14ac:dyDescent="0.25">
      <c r="A2638" s="2">
        <v>77</v>
      </c>
      <c r="B2638" s="2">
        <v>112</v>
      </c>
      <c r="C2638" s="2">
        <v>189</v>
      </c>
      <c r="D2638" s="2" t="s">
        <v>3782</v>
      </c>
      <c r="E2638" s="2">
        <v>94.34</v>
      </c>
      <c r="F2638" s="2" t="s">
        <v>6065</v>
      </c>
      <c r="G2638" s="2"/>
      <c r="H2638" s="2">
        <v>3.7</v>
      </c>
      <c r="I2638" s="11">
        <v>2</v>
      </c>
      <c r="J2638" s="12">
        <v>1E-3</v>
      </c>
      <c r="K2638" s="2">
        <v>247.6</v>
      </c>
      <c r="L2638" s="11" t="s">
        <v>6065</v>
      </c>
      <c r="M2638" s="11">
        <f>($V$5/(Table414[[#This Row],[modified  Half Life]]*Table414[[#This Row],[Order of Magnatude]]))</f>
        <v>0</v>
      </c>
      <c r="N2638" s="11"/>
      <c r="O2638" s="11"/>
      <c r="P2638" s="11"/>
      <c r="Q2638" s="11"/>
      <c r="R2638" s="11"/>
    </row>
    <row r="2639" spans="1:18" x14ac:dyDescent="0.25">
      <c r="A2639" s="2">
        <v>77</v>
      </c>
      <c r="B2639" s="2">
        <v>117</v>
      </c>
      <c r="C2639" s="2">
        <v>194</v>
      </c>
      <c r="D2639" s="2" t="s">
        <v>3782</v>
      </c>
      <c r="E2639" s="2">
        <v>147.072</v>
      </c>
      <c r="F2639" s="2" t="s">
        <v>6068</v>
      </c>
      <c r="G2639" s="2"/>
      <c r="H2639" s="2">
        <v>31.85</v>
      </c>
      <c r="I2639" s="11">
        <v>24</v>
      </c>
      <c r="J2639" s="12">
        <v>1E-3</v>
      </c>
      <c r="K2639" s="2">
        <v>34.829000000000001</v>
      </c>
      <c r="L2639" s="11" t="s">
        <v>6069</v>
      </c>
      <c r="M2639" s="11">
        <f>($V$5/(Table414[[#This Row],[modified  Half Life]]*Table414[[#This Row],[Order of Magnatude]]))</f>
        <v>0</v>
      </c>
      <c r="N2639" s="11"/>
      <c r="O2639" s="11"/>
      <c r="P2639" s="11"/>
      <c r="Q2639" s="11"/>
      <c r="R2639" s="11"/>
    </row>
    <row r="2640" spans="1:18" x14ac:dyDescent="0.25">
      <c r="A2640" s="2">
        <v>77</v>
      </c>
      <c r="B2640" s="2">
        <v>117</v>
      </c>
      <c r="C2640" s="2">
        <v>194</v>
      </c>
      <c r="D2640" s="2" t="s">
        <v>3782</v>
      </c>
      <c r="E2640" s="2">
        <v>147.072</v>
      </c>
      <c r="F2640" s="2" t="s">
        <v>6068</v>
      </c>
      <c r="G2640" s="2"/>
      <c r="H2640" s="2">
        <v>31.85</v>
      </c>
      <c r="I2640" s="11">
        <v>24</v>
      </c>
      <c r="J2640" s="12">
        <v>1E-3</v>
      </c>
      <c r="K2640" s="2">
        <v>62.792999999999999</v>
      </c>
      <c r="L2640" s="11" t="s">
        <v>6065</v>
      </c>
      <c r="M2640" s="11">
        <f>($V$5/(Table414[[#This Row],[modified  Half Life]]*Table414[[#This Row],[Order of Magnatude]]))</f>
        <v>0</v>
      </c>
      <c r="N2640" s="11"/>
      <c r="O2640" s="11"/>
      <c r="P2640" s="11"/>
      <c r="Q2640" s="11"/>
      <c r="R2640" s="11"/>
    </row>
    <row r="2641" spans="1:18" x14ac:dyDescent="0.25">
      <c r="A2641" s="2">
        <v>57</v>
      </c>
      <c r="B2641" s="2">
        <v>79</v>
      </c>
      <c r="C2641" s="2">
        <v>136</v>
      </c>
      <c r="D2641" s="2" t="s">
        <v>1760</v>
      </c>
      <c r="E2641" s="2">
        <v>270.13</v>
      </c>
      <c r="F2641" s="2" t="s">
        <v>6086</v>
      </c>
      <c r="G2641" s="2"/>
      <c r="H2641" s="2">
        <v>114</v>
      </c>
      <c r="I2641" s="10">
        <v>5</v>
      </c>
      <c r="J2641" s="13">
        <v>1E-3</v>
      </c>
      <c r="K2641" s="2">
        <v>87.5</v>
      </c>
      <c r="L2641" s="10" t="s">
        <v>3185</v>
      </c>
      <c r="M2641" s="10">
        <f>($V$5/(Table414[[#This Row],[modified  Half Life]]*Table414[[#This Row],[Order of Magnatude]]))</f>
        <v>0</v>
      </c>
      <c r="N2641" s="10"/>
      <c r="O2641" s="10"/>
      <c r="P2641" s="10"/>
      <c r="Q2641" s="10"/>
      <c r="R2641" s="10"/>
    </row>
    <row r="2642" spans="1:18" x14ac:dyDescent="0.25">
      <c r="A2642" s="2">
        <v>71</v>
      </c>
      <c r="B2642" s="2">
        <v>108</v>
      </c>
      <c r="C2642" s="2">
        <v>179</v>
      </c>
      <c r="D2642" s="2" t="s">
        <v>2957</v>
      </c>
      <c r="E2642" s="2">
        <v>592.4</v>
      </c>
      <c r="F2642" s="2" t="s">
        <v>6066</v>
      </c>
      <c r="G2642" s="2"/>
      <c r="H2642" s="2">
        <v>3.1</v>
      </c>
      <c r="I2642" s="11">
        <v>9</v>
      </c>
      <c r="J2642" s="12">
        <v>1E-3</v>
      </c>
      <c r="K2642" s="2">
        <v>592.1</v>
      </c>
      <c r="L2642" s="11" t="s">
        <v>6066</v>
      </c>
      <c r="M2642" s="11">
        <f>($V$5/(Table414[[#This Row],[modified  Half Life]]*Table414[[#This Row],[Order of Magnatude]]))</f>
        <v>0</v>
      </c>
      <c r="N2642" s="11"/>
      <c r="O2642" s="11"/>
      <c r="P2642" s="11"/>
      <c r="Q2642" s="11"/>
      <c r="R2642" s="11"/>
    </row>
    <row r="2643" spans="1:18" x14ac:dyDescent="0.25">
      <c r="A2643" s="2">
        <v>71</v>
      </c>
      <c r="B2643" s="2">
        <v>109</v>
      </c>
      <c r="C2643" s="2">
        <v>180</v>
      </c>
      <c r="D2643" s="2" t="s">
        <v>2957</v>
      </c>
      <c r="E2643" s="2">
        <v>624</v>
      </c>
      <c r="F2643" s="2" t="s">
        <v>6072</v>
      </c>
      <c r="G2643" s="2"/>
      <c r="H2643" s="2">
        <v>1</v>
      </c>
      <c r="I2643" s="11"/>
      <c r="J2643" s="12">
        <v>1E-3</v>
      </c>
      <c r="K2643" s="2">
        <v>128</v>
      </c>
      <c r="L2643" s="11"/>
      <c r="M2643" s="11">
        <f>($V$5/(Table414[[#This Row],[modified  Half Life]]*Table414[[#This Row],[Order of Magnatude]]))</f>
        <v>0</v>
      </c>
      <c r="N2643" s="11"/>
      <c r="O2643" s="11"/>
      <c r="P2643" s="11"/>
      <c r="Q2643" s="11"/>
      <c r="R2643" s="11"/>
    </row>
    <row r="2644" spans="1:18" x14ac:dyDescent="0.25">
      <c r="A2644" s="19">
        <v>42</v>
      </c>
      <c r="B2644" s="19">
        <v>47</v>
      </c>
      <c r="C2644" s="19">
        <v>89</v>
      </c>
      <c r="D2644" s="19" t="s">
        <v>623</v>
      </c>
      <c r="E2644" s="2">
        <v>387.5</v>
      </c>
      <c r="F2644" s="2" t="s">
        <v>6068</v>
      </c>
      <c r="G2644" s="19"/>
      <c r="H2644" s="19">
        <v>190</v>
      </c>
      <c r="I2644" s="11">
        <v>15</v>
      </c>
      <c r="J2644" s="12">
        <v>1E-3</v>
      </c>
      <c r="K2644" s="19">
        <v>268.60000000000002</v>
      </c>
      <c r="L2644" s="11">
        <v>2</v>
      </c>
      <c r="M2644" s="11">
        <f>($V$5/(Table414[[#This Row],[modified  Half Life]]*Table414[[#This Row],[Order of Magnatude]]))</f>
        <v>0</v>
      </c>
      <c r="N2644" s="11"/>
      <c r="O2644" s="11"/>
      <c r="P2644" s="11"/>
      <c r="Q2644" s="11"/>
      <c r="R2644" s="11"/>
    </row>
    <row r="2645" spans="1:18" x14ac:dyDescent="0.25">
      <c r="A2645" s="19">
        <v>41</v>
      </c>
      <c r="B2645" s="19">
        <v>49</v>
      </c>
      <c r="C2645" s="19">
        <v>90</v>
      </c>
      <c r="D2645" s="19" t="s">
        <v>476</v>
      </c>
      <c r="E2645" s="2">
        <v>1880.21</v>
      </c>
      <c r="F2645" s="2" t="s">
        <v>6084</v>
      </c>
      <c r="G2645" s="19"/>
      <c r="H2645" s="19">
        <v>6.22</v>
      </c>
      <c r="I2645" s="11">
        <v>8</v>
      </c>
      <c r="J2645" s="12">
        <v>1E-3</v>
      </c>
      <c r="K2645" s="19">
        <v>257.33999999999997</v>
      </c>
      <c r="L2645" s="11">
        <v>4</v>
      </c>
      <c r="M2645" s="11">
        <f>($V$5/(Table414[[#This Row],[modified  Half Life]]*Table414[[#This Row],[Order of Magnatude]]))</f>
        <v>0</v>
      </c>
      <c r="N2645" s="11"/>
      <c r="O2645" s="11"/>
      <c r="P2645" s="11"/>
      <c r="Q2645" s="11"/>
      <c r="R2645" s="11"/>
    </row>
    <row r="2646" spans="1:18" x14ac:dyDescent="0.25">
      <c r="A2646" s="2">
        <v>60</v>
      </c>
      <c r="B2646" s="2">
        <v>74</v>
      </c>
      <c r="C2646" s="2">
        <v>134</v>
      </c>
      <c r="D2646" s="2" t="s">
        <v>2150</v>
      </c>
      <c r="E2646" s="2">
        <v>2293.3000000000002</v>
      </c>
      <c r="F2646" s="2" t="s">
        <v>6072</v>
      </c>
      <c r="G2646" s="2"/>
      <c r="H2646" s="2">
        <v>0.39</v>
      </c>
      <c r="I2646" s="10">
        <v>2</v>
      </c>
      <c r="J2646" s="13">
        <v>1E-3</v>
      </c>
      <c r="K2646" s="2">
        <v>166.5</v>
      </c>
      <c r="L2646" s="10">
        <v>3</v>
      </c>
      <c r="M2646" s="10">
        <f>($V$5/(Table414[[#This Row],[modified  Half Life]]*Table414[[#This Row],[Order of Magnatude]]))</f>
        <v>0</v>
      </c>
      <c r="N2646" s="10"/>
      <c r="O2646" s="10"/>
      <c r="P2646" s="10"/>
      <c r="Q2646" s="10"/>
      <c r="R2646" s="10"/>
    </row>
    <row r="2647" spans="1:18" x14ac:dyDescent="0.25">
      <c r="A2647" s="2">
        <v>60</v>
      </c>
      <c r="B2647" s="2">
        <v>74</v>
      </c>
      <c r="C2647" s="2">
        <v>134</v>
      </c>
      <c r="D2647" s="2" t="s">
        <v>2150</v>
      </c>
      <c r="E2647" s="2">
        <v>2293.3000000000002</v>
      </c>
      <c r="F2647" s="2" t="s">
        <v>6072</v>
      </c>
      <c r="G2647" s="2"/>
      <c r="H2647" s="2">
        <v>0.39</v>
      </c>
      <c r="I2647" s="10">
        <v>2</v>
      </c>
      <c r="J2647" s="13">
        <v>1E-3</v>
      </c>
      <c r="K2647" s="2">
        <v>595.5</v>
      </c>
      <c r="L2647" s="10">
        <v>6</v>
      </c>
      <c r="M2647" s="10">
        <f>($V$5/(Table414[[#This Row],[modified  Half Life]]*Table414[[#This Row],[Order of Magnatude]]))</f>
        <v>0</v>
      </c>
      <c r="N2647" s="10"/>
      <c r="O2647" s="10"/>
      <c r="P2647" s="10"/>
      <c r="Q2647" s="10"/>
      <c r="R2647" s="10"/>
    </row>
    <row r="2648" spans="1:18" x14ac:dyDescent="0.25">
      <c r="A2648" s="19">
        <v>60</v>
      </c>
      <c r="B2648" s="19">
        <v>74</v>
      </c>
      <c r="C2648" s="19">
        <v>134</v>
      </c>
      <c r="D2648" s="19" t="s">
        <v>2150</v>
      </c>
      <c r="E2648" s="2">
        <v>2293.3000000000002</v>
      </c>
      <c r="F2648" s="2" t="s">
        <v>6072</v>
      </c>
      <c r="G2648" s="19"/>
      <c r="H2648" s="19">
        <v>0.39</v>
      </c>
      <c r="I2648" s="11">
        <v>2</v>
      </c>
      <c r="J2648" s="12">
        <v>1E-3</v>
      </c>
      <c r="K2648" s="19">
        <v>873.1</v>
      </c>
      <c r="L2648" s="11">
        <v>6</v>
      </c>
      <c r="M2648" s="11">
        <f>($V$5/(Table414[[#This Row],[modified  Half Life]]*Table414[[#This Row],[Order of Magnatude]]))</f>
        <v>0</v>
      </c>
      <c r="N2648" s="11"/>
      <c r="O2648" s="11"/>
      <c r="P2648" s="11"/>
      <c r="Q2648" s="11"/>
      <c r="R2648" s="11"/>
    </row>
    <row r="2649" spans="1:18" x14ac:dyDescent="0.25">
      <c r="A2649" s="19">
        <v>60</v>
      </c>
      <c r="B2649" s="19">
        <v>80</v>
      </c>
      <c r="C2649" s="19">
        <v>140</v>
      </c>
      <c r="D2649" s="19" t="s">
        <v>2150</v>
      </c>
      <c r="E2649" s="2">
        <v>7435.1</v>
      </c>
      <c r="F2649" s="2" t="s">
        <v>6066</v>
      </c>
      <c r="G2649" s="19"/>
      <c r="H2649" s="19">
        <v>0.6</v>
      </c>
      <c r="I2649" s="11">
        <v>5</v>
      </c>
      <c r="J2649" s="12">
        <v>1E-3</v>
      </c>
      <c r="K2649" s="19">
        <v>419.81</v>
      </c>
      <c r="L2649" s="11">
        <v>1</v>
      </c>
      <c r="M2649" s="11">
        <f>($V$5/(Table414[[#This Row],[modified  Half Life]]*Table414[[#This Row],[Order of Magnatude]]))</f>
        <v>0</v>
      </c>
      <c r="N2649" s="11"/>
      <c r="O2649" s="11"/>
      <c r="P2649" s="11"/>
      <c r="Q2649" s="11"/>
      <c r="R2649" s="11"/>
    </row>
    <row r="2650" spans="1:18" x14ac:dyDescent="0.25">
      <c r="A2650" s="19">
        <v>28</v>
      </c>
      <c r="B2650" s="19">
        <v>40</v>
      </c>
      <c r="C2650" s="19">
        <v>68</v>
      </c>
      <c r="D2650" s="19" t="s">
        <v>53</v>
      </c>
      <c r="E2650" s="2">
        <v>4210</v>
      </c>
      <c r="F2650" s="2" t="s">
        <v>6070</v>
      </c>
      <c r="G2650" s="19"/>
      <c r="H2650" s="19">
        <v>0.85</v>
      </c>
      <c r="I2650" s="11">
        <v>4</v>
      </c>
      <c r="J2650" s="12">
        <v>1E-3</v>
      </c>
      <c r="K2650" s="19">
        <v>815</v>
      </c>
      <c r="L2650" s="11">
        <v>2</v>
      </c>
      <c r="M2650" s="11">
        <f>($V$5/(Table414[[#This Row],[modified  Half Life]]*Table414[[#This Row],[Order of Magnatude]]))</f>
        <v>0</v>
      </c>
      <c r="N2650" s="11"/>
      <c r="O2650" s="11"/>
      <c r="P2650" s="11"/>
      <c r="Q2650" s="11"/>
      <c r="R2650" s="11"/>
    </row>
    <row r="2651" spans="1:18" x14ac:dyDescent="0.25">
      <c r="A2651" s="2">
        <v>102</v>
      </c>
      <c r="B2651" s="2">
        <v>150</v>
      </c>
      <c r="C2651" s="2">
        <v>252</v>
      </c>
      <c r="D2651" s="2" t="s">
        <v>6033</v>
      </c>
      <c r="E2651" s="2">
        <v>1253.0999999999999</v>
      </c>
      <c r="F2651" s="2" t="s">
        <v>6080</v>
      </c>
      <c r="G2651" s="2"/>
      <c r="H2651" s="2">
        <v>109</v>
      </c>
      <c r="I2651" s="11">
        <v>3</v>
      </c>
      <c r="J2651" s="12">
        <v>1E-3</v>
      </c>
      <c r="K2651" s="2">
        <v>710</v>
      </c>
      <c r="L2651" s="11"/>
      <c r="M2651" s="11">
        <f>($V$5/(Table414[[#This Row],[modified  Half Life]]*Table414[[#This Row],[Order of Magnatude]]))</f>
        <v>0</v>
      </c>
      <c r="N2651" s="11"/>
      <c r="O2651" s="11"/>
      <c r="P2651" s="11"/>
      <c r="Q2651" s="11"/>
      <c r="R2651" s="11"/>
    </row>
    <row r="2652" spans="1:18" x14ac:dyDescent="0.25">
      <c r="A2652" s="2">
        <v>102</v>
      </c>
      <c r="B2652" s="2">
        <v>152</v>
      </c>
      <c r="C2652" s="2">
        <v>254</v>
      </c>
      <c r="D2652" s="2" t="s">
        <v>6033</v>
      </c>
      <c r="E2652" s="2">
        <v>1297.0999999999999</v>
      </c>
      <c r="F2652" s="2" t="s">
        <v>6076</v>
      </c>
      <c r="G2652" s="2"/>
      <c r="H2652" s="2">
        <v>263</v>
      </c>
      <c r="I2652" s="11">
        <v>2</v>
      </c>
      <c r="J2652" s="12">
        <v>1E-3</v>
      </c>
      <c r="K2652" s="2">
        <v>53</v>
      </c>
      <c r="L2652" s="11" t="s">
        <v>6067</v>
      </c>
      <c r="M2652" s="11">
        <f>($V$5/(Table414[[#This Row],[modified  Half Life]]*Table414[[#This Row],[Order of Magnatude]]))</f>
        <v>0</v>
      </c>
      <c r="N2652" s="11"/>
      <c r="O2652" s="11"/>
      <c r="P2652" s="11"/>
      <c r="Q2652" s="11"/>
      <c r="R2652" s="11"/>
    </row>
    <row r="2653" spans="1:18" x14ac:dyDescent="0.25">
      <c r="A2653" s="2">
        <v>102</v>
      </c>
      <c r="B2653" s="2">
        <v>152</v>
      </c>
      <c r="C2653" s="2">
        <v>254</v>
      </c>
      <c r="D2653" s="2" t="s">
        <v>6033</v>
      </c>
      <c r="E2653" s="2">
        <v>1297.0999999999999</v>
      </c>
      <c r="F2653" s="2" t="s">
        <v>6076</v>
      </c>
      <c r="G2653" s="2"/>
      <c r="H2653" s="2">
        <v>263</v>
      </c>
      <c r="I2653" s="11">
        <v>2</v>
      </c>
      <c r="J2653" s="12">
        <v>1E-3</v>
      </c>
      <c r="K2653" s="2">
        <v>778</v>
      </c>
      <c r="L2653" s="11" t="s">
        <v>6067</v>
      </c>
      <c r="M2653" s="11">
        <f>($V$5/(Table414[[#This Row],[modified  Half Life]]*Table414[[#This Row],[Order of Magnatude]]))</f>
        <v>0</v>
      </c>
      <c r="N2653" s="11"/>
      <c r="O2653" s="11"/>
      <c r="P2653" s="11"/>
      <c r="Q2653" s="11"/>
      <c r="R2653" s="11"/>
    </row>
    <row r="2654" spans="1:18" x14ac:dyDescent="0.25">
      <c r="A2654" s="2">
        <v>76</v>
      </c>
      <c r="B2654" s="2">
        <v>106</v>
      </c>
      <c r="C2654" s="2">
        <v>182</v>
      </c>
      <c r="D2654" s="2" t="s">
        <v>3360</v>
      </c>
      <c r="E2654" s="2">
        <v>1831.4</v>
      </c>
      <c r="F2654" s="2" t="s">
        <v>6065</v>
      </c>
      <c r="G2654" s="2"/>
      <c r="H2654" s="2">
        <v>0.78</v>
      </c>
      <c r="I2654" s="11">
        <v>7</v>
      </c>
      <c r="J2654" s="12">
        <v>1E-3</v>
      </c>
      <c r="K2654" s="2">
        <v>553.5</v>
      </c>
      <c r="L2654" s="11" t="s">
        <v>6068</v>
      </c>
      <c r="M2654" s="11">
        <f>($V$5/(Table414[[#This Row],[modified  Half Life]]*Table414[[#This Row],[Order of Magnatude]]))</f>
        <v>0</v>
      </c>
      <c r="N2654" s="11"/>
      <c r="O2654" s="11"/>
      <c r="P2654" s="11"/>
      <c r="Q2654" s="11"/>
      <c r="R2654" s="11"/>
    </row>
    <row r="2655" spans="1:18" x14ac:dyDescent="0.25">
      <c r="A2655" s="2">
        <v>82</v>
      </c>
      <c r="B2655" s="2">
        <v>121</v>
      </c>
      <c r="C2655" s="2">
        <v>203</v>
      </c>
      <c r="D2655" s="2" t="s">
        <v>4527</v>
      </c>
      <c r="E2655" s="2">
        <v>825.11</v>
      </c>
      <c r="F2655" s="2" t="s">
        <v>6069</v>
      </c>
      <c r="G2655" s="2"/>
      <c r="H2655" s="2">
        <v>480</v>
      </c>
      <c r="I2655" s="11">
        <v>7</v>
      </c>
      <c r="J2655" s="12">
        <v>1E-3</v>
      </c>
      <c r="K2655" s="2">
        <v>153.4</v>
      </c>
      <c r="L2655" s="11" t="s">
        <v>6068</v>
      </c>
      <c r="M2655" s="11">
        <f>($V$5/(Table414[[#This Row],[modified  Half Life]]*Table414[[#This Row],[Order of Magnatude]]))</f>
        <v>0</v>
      </c>
      <c r="N2655" s="11"/>
      <c r="O2655" s="11"/>
      <c r="P2655" s="11"/>
      <c r="Q2655" s="11"/>
      <c r="R2655" s="11"/>
    </row>
    <row r="2656" spans="1:18" x14ac:dyDescent="0.25">
      <c r="A2656" s="2">
        <v>82</v>
      </c>
      <c r="B2656" s="2">
        <v>121</v>
      </c>
      <c r="C2656" s="2">
        <v>203</v>
      </c>
      <c r="D2656" s="2" t="s">
        <v>4527</v>
      </c>
      <c r="E2656" s="2">
        <v>825.11</v>
      </c>
      <c r="F2656" s="2" t="s">
        <v>6069</v>
      </c>
      <c r="G2656" s="2"/>
      <c r="H2656" s="2">
        <v>480</v>
      </c>
      <c r="I2656" s="11">
        <v>7</v>
      </c>
      <c r="J2656" s="12">
        <v>1E-3</v>
      </c>
      <c r="K2656" s="2">
        <v>1027</v>
      </c>
      <c r="L2656" s="11" t="s">
        <v>6065</v>
      </c>
      <c r="M2656" s="11">
        <f>($V$5/(Table414[[#This Row],[modified  Half Life]]*Table414[[#This Row],[Order of Magnatude]]))</f>
        <v>0</v>
      </c>
      <c r="N2656" s="11"/>
      <c r="O2656" s="11"/>
      <c r="P2656" s="11"/>
      <c r="Q2656" s="11"/>
      <c r="R2656" s="11"/>
    </row>
    <row r="2657" spans="1:18" x14ac:dyDescent="0.25">
      <c r="A2657" s="2">
        <v>82</v>
      </c>
      <c r="B2657" s="2">
        <v>123</v>
      </c>
      <c r="C2657" s="2">
        <v>205</v>
      </c>
      <c r="D2657" s="2" t="s">
        <v>4527</v>
      </c>
      <c r="E2657" s="2">
        <v>1013.85</v>
      </c>
      <c r="F2657" s="2" t="s">
        <v>6065</v>
      </c>
      <c r="G2657" s="2"/>
      <c r="H2657" s="2">
        <v>5.55</v>
      </c>
      <c r="I2657" s="11">
        <v>2</v>
      </c>
      <c r="J2657" s="12">
        <v>1E-3</v>
      </c>
      <c r="K2657" s="2">
        <v>26.22</v>
      </c>
      <c r="L2657" s="11" t="s">
        <v>6078</v>
      </c>
      <c r="M2657" s="11">
        <f>($V$5/(Table414[[#This Row],[modified  Half Life]]*Table414[[#This Row],[Order of Magnatude]]))</f>
        <v>0</v>
      </c>
      <c r="N2657" s="11"/>
      <c r="O2657" s="11"/>
      <c r="P2657" s="11"/>
      <c r="Q2657" s="11"/>
      <c r="R2657" s="11"/>
    </row>
    <row r="2658" spans="1:18" x14ac:dyDescent="0.25">
      <c r="A2658" s="2">
        <v>82</v>
      </c>
      <c r="B2658" s="2">
        <v>123</v>
      </c>
      <c r="C2658" s="2">
        <v>205</v>
      </c>
      <c r="D2658" s="2" t="s">
        <v>4527</v>
      </c>
      <c r="E2658" s="2">
        <v>1013.85</v>
      </c>
      <c r="F2658" s="2" t="s">
        <v>6065</v>
      </c>
      <c r="G2658" s="2"/>
      <c r="H2658" s="2">
        <v>5.55</v>
      </c>
      <c r="I2658" s="11">
        <v>2</v>
      </c>
      <c r="J2658" s="12">
        <v>1E-3</v>
      </c>
      <c r="K2658" s="2">
        <v>310.35000000000002</v>
      </c>
      <c r="L2658" s="11" t="s">
        <v>6072</v>
      </c>
      <c r="M2658" s="11">
        <f>($V$5/(Table414[[#This Row],[modified  Half Life]]*Table414[[#This Row],[Order of Magnatude]]))</f>
        <v>0</v>
      </c>
      <c r="N2658" s="11"/>
      <c r="O2658" s="11"/>
      <c r="P2658" s="11"/>
      <c r="Q2658" s="11"/>
      <c r="R2658" s="11"/>
    </row>
    <row r="2659" spans="1:18" x14ac:dyDescent="0.25">
      <c r="A2659" s="2">
        <v>82</v>
      </c>
      <c r="B2659" s="2">
        <v>123</v>
      </c>
      <c r="C2659" s="2">
        <v>205</v>
      </c>
      <c r="D2659" s="2" t="s">
        <v>4527</v>
      </c>
      <c r="E2659" s="2">
        <v>2.3290000000000002</v>
      </c>
      <c r="F2659" s="2" t="s">
        <v>6070</v>
      </c>
      <c r="G2659" s="2"/>
      <c r="H2659" s="2">
        <v>5.55</v>
      </c>
      <c r="I2659" s="11">
        <v>2</v>
      </c>
      <c r="J2659" s="12">
        <v>1E-3</v>
      </c>
      <c r="K2659" s="2">
        <v>1013.8</v>
      </c>
      <c r="L2659" s="11" t="s">
        <v>6067</v>
      </c>
      <c r="M2659" s="11">
        <f>($V$5/(Table414[[#This Row],[modified  Half Life]]*Table414[[#This Row],[Order of Magnatude]]))</f>
        <v>0</v>
      </c>
      <c r="N2659" s="11"/>
      <c r="O2659" s="11"/>
      <c r="P2659" s="11"/>
      <c r="Q2659" s="11"/>
      <c r="R2659" s="11"/>
    </row>
    <row r="2660" spans="1:18" x14ac:dyDescent="0.25">
      <c r="A2660" s="19">
        <v>46</v>
      </c>
      <c r="B2660" s="19">
        <v>71</v>
      </c>
      <c r="C2660" s="19">
        <v>117</v>
      </c>
      <c r="D2660" s="19" t="s">
        <v>796</v>
      </c>
      <c r="E2660" s="2">
        <v>203.3</v>
      </c>
      <c r="F2660" s="2" t="s">
        <v>6065</v>
      </c>
      <c r="G2660" s="19"/>
      <c r="H2660" s="19">
        <v>19.100000000000001</v>
      </c>
      <c r="I2660" s="11">
        <v>7</v>
      </c>
      <c r="J2660" s="12">
        <v>1E-3</v>
      </c>
      <c r="K2660" s="19">
        <v>168.6</v>
      </c>
      <c r="L2660" s="11">
        <v>3</v>
      </c>
      <c r="M2660" s="11">
        <f>($V$5/(Table414[[#This Row],[modified  Half Life]]*Table414[[#This Row],[Order of Magnatude]]))</f>
        <v>0</v>
      </c>
      <c r="N2660" s="11"/>
      <c r="O2660" s="11"/>
      <c r="P2660" s="11"/>
      <c r="Q2660" s="11"/>
      <c r="R2660" s="11"/>
    </row>
    <row r="2661" spans="1:18" x14ac:dyDescent="0.25">
      <c r="A2661" s="19">
        <v>46</v>
      </c>
      <c r="B2661" s="19">
        <v>71</v>
      </c>
      <c r="C2661" s="19">
        <v>117</v>
      </c>
      <c r="D2661" s="19" t="s">
        <v>796</v>
      </c>
      <c r="E2661" s="2">
        <v>203.3</v>
      </c>
      <c r="F2661" s="2" t="s">
        <v>6065</v>
      </c>
      <c r="G2661" s="19"/>
      <c r="H2661" s="19">
        <v>19.100000000000001</v>
      </c>
      <c r="I2661" s="11">
        <v>7</v>
      </c>
      <c r="J2661" s="12">
        <v>1E-3</v>
      </c>
      <c r="K2661" s="19">
        <v>71.5</v>
      </c>
      <c r="L2661" s="11">
        <v>3</v>
      </c>
      <c r="M2661" s="11">
        <f>($V$5/(Table414[[#This Row],[modified  Half Life]]*Table414[[#This Row],[Order of Magnatude]]))</f>
        <v>0</v>
      </c>
      <c r="N2661" s="11"/>
      <c r="O2661" s="11"/>
      <c r="P2661" s="11"/>
      <c r="Q2661" s="11"/>
      <c r="R2661" s="11"/>
    </row>
    <row r="2662" spans="1:18" x14ac:dyDescent="0.25">
      <c r="A2662" s="19">
        <v>61</v>
      </c>
      <c r="B2662" s="19">
        <v>78</v>
      </c>
      <c r="C2662" s="19">
        <v>139</v>
      </c>
      <c r="D2662" s="19" t="s">
        <v>2206</v>
      </c>
      <c r="E2662" s="2">
        <v>188.7</v>
      </c>
      <c r="F2662" s="2" t="s">
        <v>6065</v>
      </c>
      <c r="G2662" s="19"/>
      <c r="H2662" s="19">
        <v>180</v>
      </c>
      <c r="I2662" s="11">
        <v>20</v>
      </c>
      <c r="J2662" s="12">
        <v>1E-3</v>
      </c>
      <c r="K2662" s="19">
        <v>188.7</v>
      </c>
      <c r="L2662" s="11">
        <v>3</v>
      </c>
      <c r="M2662" s="11">
        <f>($V$5/(Table414[[#This Row],[modified  Half Life]]*Table414[[#This Row],[Order of Magnatude]]))</f>
        <v>0</v>
      </c>
      <c r="N2662" s="11"/>
      <c r="O2662" s="11"/>
      <c r="P2662" s="11"/>
      <c r="Q2662" s="11"/>
      <c r="R2662" s="11"/>
    </row>
    <row r="2663" spans="1:18" x14ac:dyDescent="0.25">
      <c r="A2663" s="19">
        <v>61</v>
      </c>
      <c r="B2663" s="19">
        <v>81</v>
      </c>
      <c r="C2663" s="19">
        <v>142</v>
      </c>
      <c r="D2663" s="19" t="s">
        <v>2206</v>
      </c>
      <c r="E2663" s="2">
        <v>449.47</v>
      </c>
      <c r="F2663" s="2" t="s">
        <v>6075</v>
      </c>
      <c r="G2663" s="19"/>
      <c r="H2663" s="19">
        <v>2</v>
      </c>
      <c r="I2663" s="11">
        <v>2</v>
      </c>
      <c r="J2663" s="12">
        <v>1E-3</v>
      </c>
      <c r="K2663" s="19">
        <v>433.7</v>
      </c>
      <c r="L2663" s="11">
        <v>1</v>
      </c>
      <c r="M2663" s="11">
        <f>($V$5/(Table414[[#This Row],[modified  Half Life]]*Table414[[#This Row],[Order of Magnatude]]))</f>
        <v>0</v>
      </c>
      <c r="N2663" s="11"/>
      <c r="O2663" s="11"/>
      <c r="P2663" s="11"/>
      <c r="Q2663" s="11"/>
      <c r="R2663" s="11"/>
    </row>
    <row r="2664" spans="1:18" x14ac:dyDescent="0.25">
      <c r="A2664" s="2">
        <v>84</v>
      </c>
      <c r="B2664" s="2">
        <v>121</v>
      </c>
      <c r="C2664" s="2">
        <v>205</v>
      </c>
      <c r="D2664" s="2" t="s">
        <v>4745</v>
      </c>
      <c r="E2664" s="2">
        <v>1461.21</v>
      </c>
      <c r="F2664" s="2" t="s">
        <v>6088</v>
      </c>
      <c r="G2664" s="2"/>
      <c r="H2664" s="2">
        <v>0.64500000000000002</v>
      </c>
      <c r="I2664" s="11">
        <v>20</v>
      </c>
      <c r="J2664" s="12">
        <v>1E-3</v>
      </c>
      <c r="K2664" s="2">
        <v>161.30000000000001</v>
      </c>
      <c r="L2664" s="11" t="s">
        <v>6076</v>
      </c>
      <c r="M2664" s="11">
        <f>($V$5/(Table414[[#This Row],[modified  Half Life]]*Table414[[#This Row],[Order of Magnatude]]))</f>
        <v>0</v>
      </c>
      <c r="N2664" s="11"/>
      <c r="O2664" s="11"/>
      <c r="P2664" s="11"/>
      <c r="Q2664" s="11"/>
      <c r="R2664" s="11"/>
    </row>
    <row r="2665" spans="1:18" x14ac:dyDescent="0.25">
      <c r="A2665" s="2">
        <v>84</v>
      </c>
      <c r="B2665" s="2">
        <v>121</v>
      </c>
      <c r="C2665" s="2">
        <v>205</v>
      </c>
      <c r="D2665" s="2" t="s">
        <v>4745</v>
      </c>
      <c r="E2665" s="2">
        <v>3087.2</v>
      </c>
      <c r="F2665" s="2" t="s">
        <v>6066</v>
      </c>
      <c r="G2665" s="2"/>
      <c r="H2665" s="2">
        <v>57.4</v>
      </c>
      <c r="I2665" s="11">
        <v>9</v>
      </c>
      <c r="J2665" s="12">
        <v>1E-3</v>
      </c>
      <c r="K2665" s="2">
        <v>580.9</v>
      </c>
      <c r="L2665" s="11" t="s">
        <v>6068</v>
      </c>
      <c r="M2665" s="11">
        <f>($V$5/(Table414[[#This Row],[modified  Half Life]]*Table414[[#This Row],[Order of Magnatude]]))</f>
        <v>0</v>
      </c>
      <c r="N2665" s="11"/>
      <c r="O2665" s="11"/>
      <c r="P2665" s="11"/>
      <c r="Q2665" s="11"/>
      <c r="R2665" s="11"/>
    </row>
    <row r="2666" spans="1:18" x14ac:dyDescent="0.25">
      <c r="A2666" s="2">
        <v>78</v>
      </c>
      <c r="B2666" s="2">
        <v>106</v>
      </c>
      <c r="C2666" s="2">
        <v>184</v>
      </c>
      <c r="D2666" s="2" t="s">
        <v>3501</v>
      </c>
      <c r="E2666" s="2">
        <v>1842.6</v>
      </c>
      <c r="F2666" s="2" t="s">
        <v>6073</v>
      </c>
      <c r="G2666" s="2"/>
      <c r="H2666" s="2">
        <v>0.98</v>
      </c>
      <c r="I2666" s="11">
        <v>6</v>
      </c>
      <c r="J2666" s="12">
        <v>1E-3</v>
      </c>
      <c r="K2666" s="2">
        <v>49</v>
      </c>
      <c r="L2666" s="11" t="s">
        <v>6067</v>
      </c>
      <c r="M2666" s="11">
        <f>($V$5/(Table414[[#This Row],[modified  Half Life]]*Table414[[#This Row],[Order of Magnatude]]))</f>
        <v>0</v>
      </c>
      <c r="N2666" s="11"/>
      <c r="O2666" s="11"/>
      <c r="P2666" s="11"/>
      <c r="Q2666" s="11"/>
      <c r="R2666" s="11"/>
    </row>
    <row r="2667" spans="1:18" x14ac:dyDescent="0.25">
      <c r="A2667" s="2">
        <v>78</v>
      </c>
      <c r="B2667" s="2">
        <v>106</v>
      </c>
      <c r="C2667" s="2">
        <v>184</v>
      </c>
      <c r="D2667" s="2" t="s">
        <v>3501</v>
      </c>
      <c r="E2667" s="2">
        <v>1842.6</v>
      </c>
      <c r="F2667" s="2" t="s">
        <v>6073</v>
      </c>
      <c r="G2667" s="2"/>
      <c r="H2667" s="2">
        <v>0.98</v>
      </c>
      <c r="I2667" s="11">
        <v>6</v>
      </c>
      <c r="J2667" s="12">
        <v>1E-3</v>
      </c>
      <c r="K2667" s="2">
        <v>112</v>
      </c>
      <c r="L2667" s="11" t="s">
        <v>6067</v>
      </c>
      <c r="M2667" s="11">
        <f>($V$5/(Table414[[#This Row],[modified  Half Life]]*Table414[[#This Row],[Order of Magnatude]]))</f>
        <v>0</v>
      </c>
      <c r="N2667" s="11"/>
      <c r="O2667" s="11"/>
      <c r="P2667" s="11"/>
      <c r="Q2667" s="11"/>
      <c r="R2667" s="11"/>
    </row>
    <row r="2668" spans="1:18" x14ac:dyDescent="0.25">
      <c r="A2668" s="2">
        <v>78</v>
      </c>
      <c r="B2668" s="2">
        <v>106</v>
      </c>
      <c r="C2668" s="2">
        <v>184</v>
      </c>
      <c r="D2668" s="2" t="s">
        <v>3501</v>
      </c>
      <c r="E2668" s="2">
        <v>1842.6</v>
      </c>
      <c r="F2668" s="2" t="s">
        <v>6073</v>
      </c>
      <c r="G2668" s="2"/>
      <c r="H2668" s="2">
        <v>0.98</v>
      </c>
      <c r="I2668" s="11">
        <v>6</v>
      </c>
      <c r="J2668" s="12">
        <v>1E-3</v>
      </c>
      <c r="K2668" s="2">
        <v>610.1</v>
      </c>
      <c r="L2668" s="11" t="s">
        <v>6084</v>
      </c>
      <c r="M2668" s="11">
        <f>($V$5/(Table414[[#This Row],[modified  Half Life]]*Table414[[#This Row],[Order of Magnatude]]))</f>
        <v>0</v>
      </c>
      <c r="N2668" s="11"/>
      <c r="O2668" s="11"/>
      <c r="P2668" s="11"/>
      <c r="Q2668" s="11"/>
      <c r="R2668" s="11"/>
    </row>
    <row r="2669" spans="1:18" x14ac:dyDescent="0.25">
      <c r="A2669" s="2">
        <v>37</v>
      </c>
      <c r="B2669" s="2">
        <v>46</v>
      </c>
      <c r="C2669" s="2">
        <v>83</v>
      </c>
      <c r="D2669" s="2" t="s">
        <v>370</v>
      </c>
      <c r="E2669" s="2">
        <v>42.078000000000003</v>
      </c>
      <c r="F2669" s="2" t="s">
        <v>6084</v>
      </c>
      <c r="G2669" s="2"/>
      <c r="H2669" s="2">
        <v>7.8</v>
      </c>
      <c r="I2669" s="10"/>
      <c r="J2669" s="13">
        <v>1E-3</v>
      </c>
      <c r="K2669" s="2">
        <v>42.078000000000003</v>
      </c>
      <c r="L2669" s="10">
        <v>2</v>
      </c>
      <c r="M2669" s="10">
        <f>($V$5/(Table414[[#This Row],[modified  Half Life]]*Table414[[#This Row],[Order of Magnatude]]))</f>
        <v>0</v>
      </c>
      <c r="N2669" s="10"/>
      <c r="O2669" s="10"/>
      <c r="P2669" s="10"/>
      <c r="Q2669" s="10"/>
      <c r="R2669" s="10"/>
    </row>
    <row r="2670" spans="1:18" x14ac:dyDescent="0.25">
      <c r="A2670" s="2">
        <v>75</v>
      </c>
      <c r="B2670" s="2">
        <v>104</v>
      </c>
      <c r="C2670" s="2">
        <v>179</v>
      </c>
      <c r="D2670" s="2" t="s">
        <v>3143</v>
      </c>
      <c r="E2670" s="2">
        <v>65.349999999999994</v>
      </c>
      <c r="F2670" s="2" t="s">
        <v>6077</v>
      </c>
      <c r="G2670" s="2"/>
      <c r="H2670" s="2">
        <v>0.46600000000000003</v>
      </c>
      <c r="I2670" s="11">
        <v>15</v>
      </c>
      <c r="J2670" s="12">
        <v>1E-3</v>
      </c>
      <c r="K2670" s="2">
        <v>244.9</v>
      </c>
      <c r="L2670" s="11" t="s">
        <v>6068</v>
      </c>
      <c r="M2670" s="11">
        <f>($V$5/(Table414[[#This Row],[modified  Half Life]]*Table414[[#This Row],[Order of Magnatude]]))</f>
        <v>0</v>
      </c>
      <c r="N2670" s="11"/>
      <c r="O2670" s="11"/>
      <c r="P2670" s="11"/>
      <c r="Q2670" s="11"/>
      <c r="R2670" s="11"/>
    </row>
    <row r="2671" spans="1:18" x14ac:dyDescent="0.25">
      <c r="A2671" s="2">
        <v>75</v>
      </c>
      <c r="B2671" s="2">
        <v>108</v>
      </c>
      <c r="C2671" s="2">
        <v>183</v>
      </c>
      <c r="D2671" s="2" t="s">
        <v>3143</v>
      </c>
      <c r="E2671" s="2">
        <v>1907.21</v>
      </c>
      <c r="F2671" s="2" t="s">
        <v>6074</v>
      </c>
      <c r="G2671" s="2"/>
      <c r="H2671" s="2">
        <v>1.04</v>
      </c>
      <c r="I2671" s="11">
        <v>4</v>
      </c>
      <c r="J2671" s="12">
        <v>1E-3</v>
      </c>
      <c r="K2671" s="2">
        <v>193.84</v>
      </c>
      <c r="L2671" s="11" t="s">
        <v>6073</v>
      </c>
      <c r="M2671" s="11">
        <f>($V$5/(Table414[[#This Row],[modified  Half Life]]*Table414[[#This Row],[Order of Magnatude]]))</f>
        <v>0</v>
      </c>
      <c r="N2671" s="11"/>
      <c r="O2671" s="11"/>
      <c r="P2671" s="11"/>
      <c r="Q2671" s="11"/>
      <c r="R2671" s="11"/>
    </row>
    <row r="2672" spans="1:18" x14ac:dyDescent="0.25">
      <c r="A2672" s="19">
        <v>44</v>
      </c>
      <c r="B2672" s="19">
        <v>59</v>
      </c>
      <c r="C2672" s="19">
        <v>103</v>
      </c>
      <c r="D2672" s="19" t="s">
        <v>721</v>
      </c>
      <c r="E2672" s="2">
        <v>238.2</v>
      </c>
      <c r="F2672" s="2" t="s">
        <v>6070</v>
      </c>
      <c r="G2672" s="19"/>
      <c r="H2672" s="19">
        <v>1.69</v>
      </c>
      <c r="I2672" s="11">
        <v>7</v>
      </c>
      <c r="J2672" s="12">
        <v>1E-3</v>
      </c>
      <c r="K2672" s="19"/>
      <c r="L2672" s="11">
        <v>24.6</v>
      </c>
      <c r="M2672" s="11">
        <f>($V$5/(Table414[[#This Row],[modified  Half Life]]*Table414[[#This Row],[Order of Magnatude]]))</f>
        <v>0</v>
      </c>
      <c r="N2672" s="11"/>
      <c r="O2672" s="11"/>
      <c r="P2672" s="11"/>
      <c r="Q2672" s="11"/>
      <c r="R2672" s="11"/>
    </row>
    <row r="2673" spans="1:18" x14ac:dyDescent="0.25">
      <c r="A2673" s="19">
        <v>51</v>
      </c>
      <c r="B2673" s="19">
        <v>68</v>
      </c>
      <c r="C2673" s="19">
        <v>119</v>
      </c>
      <c r="D2673" s="19" t="s">
        <v>1108</v>
      </c>
      <c r="E2673" s="2">
        <v>2799</v>
      </c>
      <c r="F2673" s="2" t="s">
        <v>6171</v>
      </c>
      <c r="G2673" s="19"/>
      <c r="H2673" s="19">
        <v>835</v>
      </c>
      <c r="I2673" s="11">
        <v>90</v>
      </c>
      <c r="J2673" s="12">
        <v>1E-3</v>
      </c>
      <c r="K2673" s="19">
        <v>288.2</v>
      </c>
      <c r="L2673" s="11"/>
      <c r="M2673" s="11">
        <f>($V$5/(Table414[[#This Row],[modified  Half Life]]*Table414[[#This Row],[Order of Magnatude]]))</f>
        <v>0</v>
      </c>
      <c r="N2673" s="11"/>
      <c r="O2673" s="11"/>
      <c r="P2673" s="11"/>
      <c r="Q2673" s="11"/>
      <c r="R2673" s="11"/>
    </row>
    <row r="2674" spans="1:18" x14ac:dyDescent="0.25">
      <c r="A2674" s="2">
        <v>51</v>
      </c>
      <c r="B2674" s="2">
        <v>71</v>
      </c>
      <c r="C2674" s="2">
        <v>122</v>
      </c>
      <c r="D2674" s="2" t="s">
        <v>1108</v>
      </c>
      <c r="E2674" s="2">
        <v>61.4131</v>
      </c>
      <c r="F2674" s="2" t="s">
        <v>6072</v>
      </c>
      <c r="G2674" s="2"/>
      <c r="H2674" s="2">
        <v>0.53</v>
      </c>
      <c r="I2674" s="10">
        <v>3</v>
      </c>
      <c r="J2674" s="13">
        <v>1E-3</v>
      </c>
      <c r="K2674" s="2">
        <v>76.0595</v>
      </c>
      <c r="L2674" s="10">
        <v>7</v>
      </c>
      <c r="M2674" s="10">
        <f>($V$5/(Table414[[#This Row],[modified  Half Life]]*Table414[[#This Row],[Order of Magnatude]]))</f>
        <v>0</v>
      </c>
      <c r="N2674" s="10"/>
      <c r="O2674" s="10"/>
      <c r="P2674" s="10"/>
      <c r="Q2674" s="10"/>
      <c r="R2674" s="10"/>
    </row>
    <row r="2675" spans="1:18" x14ac:dyDescent="0.25">
      <c r="A2675" s="2">
        <v>62</v>
      </c>
      <c r="B2675" s="2">
        <v>81</v>
      </c>
      <c r="C2675" s="2">
        <v>143</v>
      </c>
      <c r="D2675" s="2" t="s">
        <v>2230</v>
      </c>
      <c r="E2675" s="2">
        <v>2793.8</v>
      </c>
      <c r="F2675" s="2" t="s">
        <v>6075</v>
      </c>
      <c r="G2675" s="2"/>
      <c r="H2675" s="2">
        <v>30</v>
      </c>
      <c r="I2675" s="10">
        <v>3</v>
      </c>
      <c r="J2675" s="13">
        <v>1E-3</v>
      </c>
      <c r="K2675" s="2">
        <v>208</v>
      </c>
      <c r="L2675" s="10"/>
      <c r="M2675" s="10">
        <f>($V$5/(Table414[[#This Row],[modified  Half Life]]*Table414[[#This Row],[Order of Magnatude]]))</f>
        <v>0</v>
      </c>
      <c r="N2675" s="10"/>
      <c r="O2675" s="10"/>
      <c r="P2675" s="10"/>
      <c r="Q2675" s="10"/>
      <c r="R2675" s="10"/>
    </row>
    <row r="2676" spans="1:18" x14ac:dyDescent="0.25">
      <c r="A2676" s="19">
        <v>62</v>
      </c>
      <c r="B2676" s="19">
        <v>91</v>
      </c>
      <c r="C2676" s="19">
        <v>153</v>
      </c>
      <c r="D2676" s="19" t="s">
        <v>2230</v>
      </c>
      <c r="E2676" s="2">
        <v>98.39</v>
      </c>
      <c r="F2676" s="2" t="s">
        <v>6069</v>
      </c>
      <c r="G2676" s="19"/>
      <c r="H2676" s="19">
        <v>10.6</v>
      </c>
      <c r="I2676" s="11">
        <v>3</v>
      </c>
      <c r="J2676" s="12">
        <v>1E-3</v>
      </c>
      <c r="K2676" s="19">
        <v>32.9</v>
      </c>
      <c r="L2676" s="11">
        <v>1</v>
      </c>
      <c r="M2676" s="11">
        <f>($V$5/(Table414[[#This Row],[modified  Half Life]]*Table414[[#This Row],[Order of Magnatude]]))</f>
        <v>0</v>
      </c>
      <c r="N2676" s="11"/>
      <c r="O2676" s="11"/>
      <c r="P2676" s="11"/>
      <c r="Q2676" s="11"/>
      <c r="R2676" s="11"/>
    </row>
    <row r="2677" spans="1:18" x14ac:dyDescent="0.25">
      <c r="A2677" s="2">
        <v>73</v>
      </c>
      <c r="B2677" s="2">
        <v>103</v>
      </c>
      <c r="C2677" s="2">
        <v>176</v>
      </c>
      <c r="D2677" s="2" t="s">
        <v>3425</v>
      </c>
      <c r="E2677" s="2" t="s">
        <v>3826</v>
      </c>
      <c r="F2677" s="2"/>
      <c r="G2677" s="2"/>
      <c r="H2677" s="2">
        <v>1.1000000000000001</v>
      </c>
      <c r="I2677" s="11">
        <v>1</v>
      </c>
      <c r="J2677" s="12">
        <v>1E-3</v>
      </c>
      <c r="K2677" s="2">
        <v>33.5</v>
      </c>
      <c r="L2677" s="11"/>
      <c r="M2677" s="11">
        <f>($V$5/(Table414[[#This Row],[modified  Half Life]]*Table414[[#This Row],[Order of Magnatude]]))</f>
        <v>0</v>
      </c>
      <c r="N2677" s="11"/>
      <c r="O2677" s="11"/>
      <c r="P2677" s="11"/>
      <c r="Q2677" s="11"/>
      <c r="R2677" s="11"/>
    </row>
    <row r="2678" spans="1:18" x14ac:dyDescent="0.25">
      <c r="A2678" s="2">
        <v>73</v>
      </c>
      <c r="B2678" s="2">
        <v>103</v>
      </c>
      <c r="C2678" s="2">
        <v>176</v>
      </c>
      <c r="D2678" s="2" t="s">
        <v>3425</v>
      </c>
      <c r="E2678" s="2" t="s">
        <v>3833</v>
      </c>
      <c r="F2678" s="2"/>
      <c r="G2678" s="2"/>
      <c r="H2678" s="2">
        <v>0.97</v>
      </c>
      <c r="I2678" s="11">
        <v>7</v>
      </c>
      <c r="J2678" s="12">
        <v>1E-3</v>
      </c>
      <c r="K2678" s="2">
        <v>6.9</v>
      </c>
      <c r="L2678" s="11" t="s">
        <v>6071</v>
      </c>
      <c r="M2678" s="11">
        <f>($V$5/(Table414[[#This Row],[modified  Half Life]]*Table414[[#This Row],[Order of Magnatude]]))</f>
        <v>0</v>
      </c>
      <c r="N2678" s="11"/>
      <c r="O2678" s="11"/>
      <c r="P2678" s="11"/>
      <c r="Q2678" s="11"/>
      <c r="R2678" s="11"/>
    </row>
    <row r="2679" spans="1:18" x14ac:dyDescent="0.25">
      <c r="A2679" s="2">
        <v>73</v>
      </c>
      <c r="B2679" s="2">
        <v>103</v>
      </c>
      <c r="C2679" s="2">
        <v>176</v>
      </c>
      <c r="D2679" s="2" t="s">
        <v>3425</v>
      </c>
      <c r="E2679" s="2" t="s">
        <v>3812</v>
      </c>
      <c r="F2679" s="2"/>
      <c r="G2679" s="2"/>
      <c r="H2679" s="2">
        <v>0.97</v>
      </c>
      <c r="I2679" s="11">
        <v>7</v>
      </c>
      <c r="J2679" s="12">
        <v>1E-3</v>
      </c>
      <c r="K2679" s="2">
        <v>11.2</v>
      </c>
      <c r="L2679" s="11" t="s">
        <v>6071</v>
      </c>
      <c r="M2679" s="11">
        <f>($V$5/(Table414[[#This Row],[modified  Half Life]]*Table414[[#This Row],[Order of Magnatude]]))</f>
        <v>0</v>
      </c>
      <c r="N2679" s="11"/>
      <c r="O2679" s="11"/>
      <c r="P2679" s="11"/>
      <c r="Q2679" s="11"/>
      <c r="R2679" s="11"/>
    </row>
    <row r="2680" spans="1:18" x14ac:dyDescent="0.25">
      <c r="A2680" s="2">
        <v>73</v>
      </c>
      <c r="B2680" s="2">
        <v>103</v>
      </c>
      <c r="C2680" s="2">
        <v>176</v>
      </c>
      <c r="D2680" s="2" t="s">
        <v>3425</v>
      </c>
      <c r="E2680" s="2" t="s">
        <v>3816</v>
      </c>
      <c r="F2680" s="2"/>
      <c r="G2680" s="2"/>
      <c r="H2680" s="2">
        <v>0.97</v>
      </c>
      <c r="I2680" s="11">
        <v>7</v>
      </c>
      <c r="J2680" s="12">
        <v>1E-3</v>
      </c>
      <c r="K2680" s="2">
        <v>345.6</v>
      </c>
      <c r="L2680" s="11" t="s">
        <v>6071</v>
      </c>
      <c r="M2680" s="11">
        <f>($V$5/(Table414[[#This Row],[modified  Half Life]]*Table414[[#This Row],[Order of Magnatude]]))</f>
        <v>0</v>
      </c>
      <c r="N2680" s="11"/>
      <c r="O2680" s="11"/>
      <c r="P2680" s="11"/>
      <c r="Q2680" s="11"/>
      <c r="R2680" s="11"/>
    </row>
    <row r="2681" spans="1:18" x14ac:dyDescent="0.25">
      <c r="A2681" s="2">
        <v>73</v>
      </c>
      <c r="B2681" s="2">
        <v>105</v>
      </c>
      <c r="C2681" s="2">
        <v>178</v>
      </c>
      <c r="D2681" s="2" t="s">
        <v>3425</v>
      </c>
      <c r="E2681" s="2" t="s">
        <v>3975</v>
      </c>
      <c r="F2681" s="2"/>
      <c r="G2681" s="2"/>
      <c r="H2681" s="2">
        <v>58</v>
      </c>
      <c r="I2681" s="11">
        <v>4</v>
      </c>
      <c r="J2681" s="12">
        <v>1E-3</v>
      </c>
      <c r="K2681" s="2">
        <v>227.3</v>
      </c>
      <c r="L2681" s="11" t="s">
        <v>6067</v>
      </c>
      <c r="M2681" s="11">
        <f>($V$5/(Table414[[#This Row],[modified  Half Life]]*Table414[[#This Row],[Order of Magnatude]]))</f>
        <v>0</v>
      </c>
      <c r="N2681" s="11"/>
      <c r="O2681" s="11"/>
      <c r="P2681" s="11"/>
      <c r="Q2681" s="11"/>
      <c r="R2681" s="11"/>
    </row>
    <row r="2682" spans="1:18" x14ac:dyDescent="0.25">
      <c r="A2682" s="2">
        <v>73</v>
      </c>
      <c r="B2682" s="2">
        <v>105</v>
      </c>
      <c r="C2682" s="2">
        <v>178</v>
      </c>
      <c r="D2682" s="2" t="s">
        <v>3425</v>
      </c>
      <c r="E2682" s="2" t="s">
        <v>3981</v>
      </c>
      <c r="F2682" s="2"/>
      <c r="G2682" s="2"/>
      <c r="H2682" s="2">
        <v>290</v>
      </c>
      <c r="I2682" s="11">
        <v>12</v>
      </c>
      <c r="J2682" s="12">
        <v>1E-3</v>
      </c>
      <c r="K2682" s="2">
        <v>431.1</v>
      </c>
      <c r="L2682" s="11" t="s">
        <v>6073</v>
      </c>
      <c r="M2682" s="11">
        <f>($V$5/(Table414[[#This Row],[modified  Half Life]]*Table414[[#This Row],[Order of Magnatude]]))</f>
        <v>0</v>
      </c>
      <c r="N2682" s="11"/>
      <c r="O2682" s="11"/>
      <c r="P2682" s="11"/>
      <c r="Q2682" s="11"/>
      <c r="R2682" s="11"/>
    </row>
    <row r="2683" spans="1:18" x14ac:dyDescent="0.25">
      <c r="A2683" s="2">
        <v>73</v>
      </c>
      <c r="B2683" s="2">
        <v>106</v>
      </c>
      <c r="C2683" s="2">
        <v>179</v>
      </c>
      <c r="D2683" s="2" t="s">
        <v>3425</v>
      </c>
      <c r="E2683" s="2">
        <v>2792.8</v>
      </c>
      <c r="F2683" s="2" t="s">
        <v>6066</v>
      </c>
      <c r="G2683" s="2"/>
      <c r="H2683" s="2">
        <v>9</v>
      </c>
      <c r="I2683" s="11">
        <v>2</v>
      </c>
      <c r="J2683" s="12">
        <v>1E-3</v>
      </c>
      <c r="K2683" s="2">
        <v>64.7</v>
      </c>
      <c r="L2683" s="11" t="s">
        <v>6065</v>
      </c>
      <c r="M2683" s="11">
        <f>($V$5/(Table414[[#This Row],[modified  Half Life]]*Table414[[#This Row],[Order of Magnatude]]))</f>
        <v>0</v>
      </c>
      <c r="N2683" s="11"/>
      <c r="O2683" s="11"/>
      <c r="P2683" s="11"/>
      <c r="Q2683" s="11"/>
      <c r="R2683" s="11"/>
    </row>
    <row r="2684" spans="1:18" x14ac:dyDescent="0.25">
      <c r="A2684" s="2">
        <v>73</v>
      </c>
      <c r="B2684" s="2">
        <v>106</v>
      </c>
      <c r="C2684" s="2">
        <v>179</v>
      </c>
      <c r="D2684" s="2" t="s">
        <v>3425</v>
      </c>
      <c r="E2684" s="2">
        <v>30.7</v>
      </c>
      <c r="F2684" s="2" t="s">
        <v>6067</v>
      </c>
      <c r="G2684" s="2"/>
      <c r="H2684" s="2">
        <v>54.1</v>
      </c>
      <c r="I2684" s="11">
        <v>17</v>
      </c>
      <c r="J2684" s="12">
        <v>1E-3</v>
      </c>
      <c r="K2684" s="2">
        <v>108.8</v>
      </c>
      <c r="L2684" s="11" t="s">
        <v>6065</v>
      </c>
      <c r="M2684" s="11">
        <f>($V$5/(Table414[[#This Row],[modified  Half Life]]*Table414[[#This Row],[Order of Magnatude]]))</f>
        <v>0</v>
      </c>
      <c r="N2684" s="11"/>
      <c r="O2684" s="11"/>
      <c r="P2684" s="11"/>
      <c r="Q2684" s="11"/>
      <c r="R2684" s="11"/>
    </row>
    <row r="2685" spans="1:18" x14ac:dyDescent="0.25">
      <c r="A2685" s="2">
        <v>73</v>
      </c>
      <c r="B2685" s="2">
        <v>109</v>
      </c>
      <c r="C2685" s="2">
        <v>182</v>
      </c>
      <c r="D2685" s="2" t="s">
        <v>3425</v>
      </c>
      <c r="E2685" s="2">
        <v>16.273</v>
      </c>
      <c r="F2685" s="2" t="s">
        <v>6066</v>
      </c>
      <c r="G2685" s="2"/>
      <c r="H2685" s="2">
        <v>283</v>
      </c>
      <c r="I2685" s="11">
        <v>3</v>
      </c>
      <c r="J2685" s="12">
        <v>1E-3</v>
      </c>
      <c r="K2685" s="2">
        <v>16.273</v>
      </c>
      <c r="L2685" s="11" t="s">
        <v>6066</v>
      </c>
      <c r="M2685" s="11">
        <f>($V$5/(Table414[[#This Row],[modified  Half Life]]*Table414[[#This Row],[Order of Magnatude]]))</f>
        <v>0</v>
      </c>
      <c r="N2685" s="11"/>
      <c r="O2685" s="11"/>
      <c r="P2685" s="11"/>
      <c r="Q2685" s="11"/>
      <c r="R2685" s="11"/>
    </row>
    <row r="2686" spans="1:18" x14ac:dyDescent="0.25">
      <c r="A2686" s="2">
        <v>73</v>
      </c>
      <c r="B2686" s="2">
        <v>112</v>
      </c>
      <c r="C2686" s="2">
        <v>185</v>
      </c>
      <c r="D2686" s="2" t="s">
        <v>3425</v>
      </c>
      <c r="E2686" s="2">
        <v>175.5</v>
      </c>
      <c r="F2686" s="2" t="s">
        <v>6068</v>
      </c>
      <c r="G2686" s="2"/>
      <c r="H2686" s="2">
        <v>11.8</v>
      </c>
      <c r="I2686" s="11">
        <v>14</v>
      </c>
      <c r="J2686" s="12">
        <v>1E-3</v>
      </c>
      <c r="K2686" s="2">
        <v>-14.5</v>
      </c>
      <c r="L2686" s="11"/>
      <c r="M2686" s="11">
        <f>($V$5/(Table414[[#This Row],[modified  Half Life]]*Table414[[#This Row],[Order of Magnatude]]))</f>
        <v>0</v>
      </c>
      <c r="N2686" s="11"/>
      <c r="O2686" s="11"/>
      <c r="P2686" s="11"/>
      <c r="Q2686" s="11"/>
      <c r="R2686" s="11"/>
    </row>
    <row r="2687" spans="1:18" x14ac:dyDescent="0.25">
      <c r="A2687" s="2">
        <v>73</v>
      </c>
      <c r="B2687" s="2">
        <v>112</v>
      </c>
      <c r="C2687" s="2">
        <v>185</v>
      </c>
      <c r="D2687" s="2" t="s">
        <v>3425</v>
      </c>
      <c r="E2687" s="2">
        <v>406</v>
      </c>
      <c r="F2687" s="2" t="s">
        <v>6069</v>
      </c>
      <c r="G2687" s="2"/>
      <c r="H2687" s="2">
        <v>11.8</v>
      </c>
      <c r="I2687" s="11">
        <v>14</v>
      </c>
      <c r="J2687" s="12">
        <v>1E-3</v>
      </c>
      <c r="K2687" s="2">
        <v>280.39999999999998</v>
      </c>
      <c r="L2687" s="11" t="s">
        <v>6068</v>
      </c>
      <c r="M2687" s="11">
        <f>($V$5/(Table414[[#This Row],[modified  Half Life]]*Table414[[#This Row],[Order of Magnatude]]))</f>
        <v>0</v>
      </c>
      <c r="N2687" s="11"/>
      <c r="O2687" s="11"/>
      <c r="P2687" s="11"/>
      <c r="Q2687" s="11"/>
      <c r="R2687" s="11"/>
    </row>
    <row r="2688" spans="1:18" x14ac:dyDescent="0.25">
      <c r="A2688" s="19">
        <v>65</v>
      </c>
      <c r="B2688" s="19">
        <v>77</v>
      </c>
      <c r="C2688" s="19">
        <v>142</v>
      </c>
      <c r="D2688" s="19" t="s">
        <v>2426</v>
      </c>
      <c r="E2688" s="2">
        <v>652.1</v>
      </c>
      <c r="F2688" s="2" t="s">
        <v>6071</v>
      </c>
      <c r="G2688" s="19"/>
      <c r="H2688" s="19">
        <v>303</v>
      </c>
      <c r="I2688" s="11">
        <v>17</v>
      </c>
      <c r="J2688" s="12">
        <v>1E-3</v>
      </c>
      <c r="K2688" s="19">
        <v>68.2</v>
      </c>
      <c r="L2688" s="11">
        <v>3</v>
      </c>
      <c r="M2688" s="11">
        <f>($V$5/(Table414[[#This Row],[modified  Half Life]]*Table414[[#This Row],[Order of Magnatude]]))</f>
        <v>0</v>
      </c>
      <c r="N2688" s="11"/>
      <c r="O2688" s="11"/>
      <c r="P2688" s="11"/>
      <c r="Q2688" s="11"/>
      <c r="R2688" s="11"/>
    </row>
    <row r="2689" spans="1:18" x14ac:dyDescent="0.25">
      <c r="A2689" s="19">
        <v>65</v>
      </c>
      <c r="B2689" s="19">
        <v>77</v>
      </c>
      <c r="C2689" s="19">
        <v>142</v>
      </c>
      <c r="D2689" s="19" t="s">
        <v>2426</v>
      </c>
      <c r="E2689" s="2">
        <v>652.1</v>
      </c>
      <c r="F2689" s="2" t="s">
        <v>6071</v>
      </c>
      <c r="G2689" s="19"/>
      <c r="H2689" s="19">
        <v>303</v>
      </c>
      <c r="I2689" s="11">
        <v>17</v>
      </c>
      <c r="J2689" s="12">
        <v>1E-3</v>
      </c>
      <c r="K2689" s="19">
        <v>98.3</v>
      </c>
      <c r="L2689" s="11">
        <v>9</v>
      </c>
      <c r="M2689" s="11">
        <f>($V$5/(Table414[[#This Row],[modified  Half Life]]*Table414[[#This Row],[Order of Magnatude]]))</f>
        <v>0</v>
      </c>
      <c r="N2689" s="11"/>
      <c r="O2689" s="11"/>
      <c r="P2689" s="11"/>
      <c r="Q2689" s="11"/>
      <c r="R2689" s="11"/>
    </row>
    <row r="2690" spans="1:18" x14ac:dyDescent="0.25">
      <c r="A2690" s="2">
        <v>65</v>
      </c>
      <c r="B2690" s="2">
        <v>81</v>
      </c>
      <c r="C2690" s="2">
        <v>146</v>
      </c>
      <c r="D2690" s="2" t="s">
        <v>2426</v>
      </c>
      <c r="E2690" s="2" t="s">
        <v>6192</v>
      </c>
      <c r="F2690" s="2" t="s">
        <v>6085</v>
      </c>
      <c r="G2690" s="2"/>
      <c r="H2690" s="2">
        <v>1.2</v>
      </c>
      <c r="I2690" s="10">
        <v>3</v>
      </c>
      <c r="J2690" s="13">
        <v>1E-3</v>
      </c>
      <c r="K2690" s="2">
        <v>417.7</v>
      </c>
      <c r="L2690" s="10">
        <v>1</v>
      </c>
      <c r="M2690" s="10">
        <f>($V$5/(Table414[[#This Row],[modified  Half Life]]*Table414[[#This Row],[Order of Magnatude]]))</f>
        <v>0</v>
      </c>
      <c r="N2690" s="10"/>
      <c r="O2690" s="10"/>
      <c r="P2690" s="10"/>
      <c r="Q2690" s="10"/>
      <c r="R2690" s="10"/>
    </row>
    <row r="2691" spans="1:18" x14ac:dyDescent="0.25">
      <c r="A2691" s="2">
        <v>65</v>
      </c>
      <c r="B2691" s="2">
        <v>93</v>
      </c>
      <c r="C2691" s="2">
        <v>158</v>
      </c>
      <c r="D2691" s="2" t="s">
        <v>2426</v>
      </c>
      <c r="E2691" s="2">
        <v>388.39</v>
      </c>
      <c r="F2691" s="2" t="s">
        <v>6078</v>
      </c>
      <c r="G2691" s="2"/>
      <c r="H2691" s="2">
        <v>0.4</v>
      </c>
      <c r="I2691" s="10">
        <v>4</v>
      </c>
      <c r="J2691" s="13">
        <v>1E-3</v>
      </c>
      <c r="K2691" s="2">
        <v>171.07</v>
      </c>
      <c r="L2691" s="10">
        <v>10</v>
      </c>
      <c r="M2691" s="10">
        <f>($V$5/(Table414[[#This Row],[modified  Half Life]]*Table414[[#This Row],[Order of Magnatude]]))</f>
        <v>0</v>
      </c>
      <c r="N2691" s="10"/>
      <c r="O2691" s="10"/>
      <c r="P2691" s="10"/>
      <c r="Q2691" s="10"/>
      <c r="R2691" s="10"/>
    </row>
    <row r="2692" spans="1:18" x14ac:dyDescent="0.25">
      <c r="A2692" s="19">
        <v>65</v>
      </c>
      <c r="B2692" s="19">
        <v>93</v>
      </c>
      <c r="C2692" s="19">
        <v>158</v>
      </c>
      <c r="D2692" s="19" t="s">
        <v>2426</v>
      </c>
      <c r="E2692" s="2">
        <v>388.39</v>
      </c>
      <c r="F2692" s="2" t="s">
        <v>6078</v>
      </c>
      <c r="G2692" s="19"/>
      <c r="H2692" s="19">
        <v>0.4</v>
      </c>
      <c r="I2692" s="11">
        <v>4</v>
      </c>
      <c r="J2692" s="12">
        <v>1E-3</v>
      </c>
      <c r="K2692" s="19">
        <v>65.760000000000005</v>
      </c>
      <c r="L2692" s="11">
        <v>10</v>
      </c>
      <c r="M2692" s="11">
        <f>($V$5/(Table414[[#This Row],[modified  Half Life]]*Table414[[#This Row],[Order of Magnatude]]))</f>
        <v>0</v>
      </c>
      <c r="N2692" s="11"/>
      <c r="O2692" s="11"/>
      <c r="P2692" s="11"/>
      <c r="Q2692" s="11"/>
      <c r="R2692" s="11"/>
    </row>
    <row r="2693" spans="1:18" x14ac:dyDescent="0.25">
      <c r="A2693" s="2">
        <v>52</v>
      </c>
      <c r="B2693" s="2">
        <v>79</v>
      </c>
      <c r="C2693" s="2">
        <v>131</v>
      </c>
      <c r="D2693" s="2" t="s">
        <v>1244</v>
      </c>
      <c r="E2693" s="2">
        <v>1940</v>
      </c>
      <c r="F2693" s="2" t="s">
        <v>6066</v>
      </c>
      <c r="G2693" s="2"/>
      <c r="H2693" s="2">
        <v>93</v>
      </c>
      <c r="I2693" s="10">
        <v>12</v>
      </c>
      <c r="J2693" s="13">
        <v>1E-3</v>
      </c>
      <c r="K2693" s="2">
        <v>360.3</v>
      </c>
      <c r="L2693" s="10">
        <v>2</v>
      </c>
      <c r="M2693" s="10">
        <f>($V$5/(Table414[[#This Row],[modified  Half Life]]*Table414[[#This Row],[Order of Magnatude]]))</f>
        <v>0</v>
      </c>
      <c r="N2693" s="10"/>
      <c r="O2693" s="10"/>
      <c r="P2693" s="10"/>
      <c r="Q2693" s="10"/>
      <c r="R2693" s="10"/>
    </row>
    <row r="2694" spans="1:18" x14ac:dyDescent="0.25">
      <c r="A2694" s="2">
        <v>81</v>
      </c>
      <c r="B2694" s="2">
        <v>117</v>
      </c>
      <c r="C2694" s="2">
        <v>198</v>
      </c>
      <c r="D2694" s="2" t="s">
        <v>4094</v>
      </c>
      <c r="E2694" s="2">
        <v>742.4</v>
      </c>
      <c r="F2694" s="2" t="s">
        <v>6066</v>
      </c>
      <c r="G2694" s="2"/>
      <c r="H2694" s="2">
        <v>32.1</v>
      </c>
      <c r="I2694" s="11">
        <v>10</v>
      </c>
      <c r="J2694" s="12">
        <v>1E-3</v>
      </c>
      <c r="K2694" s="2">
        <v>198.8</v>
      </c>
      <c r="L2694" s="11" t="s">
        <v>6068</v>
      </c>
      <c r="M2694" s="11">
        <f>($V$5/(Table414[[#This Row],[modified  Half Life]]*Table414[[#This Row],[Order of Magnatude]]))</f>
        <v>0</v>
      </c>
      <c r="N2694" s="11"/>
      <c r="O2694" s="11"/>
      <c r="P2694" s="11"/>
      <c r="Q2694" s="11"/>
      <c r="R2694" s="11"/>
    </row>
    <row r="2695" spans="1:18" x14ac:dyDescent="0.25">
      <c r="A2695" s="2">
        <v>81</v>
      </c>
      <c r="B2695" s="2">
        <v>118</v>
      </c>
      <c r="C2695" s="2">
        <v>199</v>
      </c>
      <c r="D2695" s="2" t="s">
        <v>4094</v>
      </c>
      <c r="E2695" s="2">
        <v>748.87</v>
      </c>
      <c r="F2695" s="2" t="s">
        <v>6071</v>
      </c>
      <c r="G2695" s="2"/>
      <c r="H2695" s="2">
        <v>28.4</v>
      </c>
      <c r="I2695" s="11">
        <v>2</v>
      </c>
      <c r="J2695" s="12">
        <v>1E-3</v>
      </c>
      <c r="K2695" s="2">
        <v>29</v>
      </c>
      <c r="L2695" s="11" t="s">
        <v>6068</v>
      </c>
      <c r="M2695" s="11">
        <f>($V$5/(Table414[[#This Row],[modified  Half Life]]*Table414[[#This Row],[Order of Magnatude]]))</f>
        <v>0</v>
      </c>
      <c r="N2695" s="11"/>
      <c r="O2695" s="11"/>
      <c r="P2695" s="11"/>
      <c r="Q2695" s="11"/>
      <c r="R2695" s="11"/>
    </row>
    <row r="2696" spans="1:18" x14ac:dyDescent="0.25">
      <c r="A2696" s="2">
        <v>81</v>
      </c>
      <c r="B2696" s="2">
        <v>118</v>
      </c>
      <c r="C2696" s="2">
        <v>199</v>
      </c>
      <c r="D2696" s="2" t="s">
        <v>4094</v>
      </c>
      <c r="E2696" s="2">
        <v>748.87</v>
      </c>
      <c r="F2696" s="2" t="s">
        <v>6071</v>
      </c>
      <c r="G2696" s="2"/>
      <c r="H2696" s="2">
        <v>28.4</v>
      </c>
      <c r="I2696" s="11">
        <v>2</v>
      </c>
      <c r="J2696" s="12">
        <v>1E-3</v>
      </c>
      <c r="K2696" s="2">
        <v>381.98</v>
      </c>
      <c r="L2696" s="11" t="s">
        <v>6072</v>
      </c>
      <c r="M2696" s="11">
        <f>($V$5/(Table414[[#This Row],[modified  Half Life]]*Table414[[#This Row],[Order of Magnatude]]))</f>
        <v>0</v>
      </c>
      <c r="N2696" s="11"/>
      <c r="O2696" s="11"/>
      <c r="P2696" s="11"/>
      <c r="Q2696" s="11"/>
      <c r="R2696" s="11"/>
    </row>
    <row r="2697" spans="1:18" x14ac:dyDescent="0.25">
      <c r="A2697" s="2">
        <v>81</v>
      </c>
      <c r="B2697" s="2">
        <v>119</v>
      </c>
      <c r="C2697" s="2">
        <v>200</v>
      </c>
      <c r="D2697" s="2" t="s">
        <v>4094</v>
      </c>
      <c r="E2697" s="2">
        <v>6007</v>
      </c>
      <c r="F2697" s="2"/>
      <c r="G2697" s="2"/>
      <c r="H2697" s="2">
        <v>34</v>
      </c>
      <c r="I2697" s="11">
        <v>9</v>
      </c>
      <c r="J2697" s="12">
        <v>1E-3</v>
      </c>
      <c r="K2697" s="2">
        <v>212.7</v>
      </c>
      <c r="L2697" s="11" t="s">
        <v>6068</v>
      </c>
      <c r="M2697" s="11">
        <f>($V$5/(Table414[[#This Row],[modified  Half Life]]*Table414[[#This Row],[Order of Magnatude]]))</f>
        <v>0</v>
      </c>
      <c r="N2697" s="11"/>
      <c r="O2697" s="11"/>
      <c r="P2697" s="11"/>
      <c r="Q2697" s="11"/>
      <c r="R2697" s="11"/>
    </row>
    <row r="2698" spans="1:18" x14ac:dyDescent="0.25">
      <c r="A2698" s="2">
        <v>81</v>
      </c>
      <c r="B2698" s="2">
        <v>120</v>
      </c>
      <c r="C2698" s="2">
        <v>201</v>
      </c>
      <c r="D2698" s="2" t="s">
        <v>4094</v>
      </c>
      <c r="E2698" s="2">
        <v>919.4</v>
      </c>
      <c r="F2698" s="2" t="s">
        <v>6068</v>
      </c>
      <c r="G2698" s="2"/>
      <c r="H2698" s="2">
        <v>2.12</v>
      </c>
      <c r="I2698" s="11">
        <v>12</v>
      </c>
      <c r="J2698" s="12">
        <v>1E-3</v>
      </c>
      <c r="K2698" s="2">
        <v>588</v>
      </c>
      <c r="L2698" s="11" t="s">
        <v>6068</v>
      </c>
      <c r="M2698" s="11">
        <f>($V$5/(Table414[[#This Row],[modified  Half Life]]*Table414[[#This Row],[Order of Magnatude]]))</f>
        <v>0</v>
      </c>
      <c r="N2698" s="11"/>
      <c r="O2698" s="11"/>
      <c r="P2698" s="11"/>
      <c r="Q2698" s="11"/>
      <c r="R2698" s="11"/>
    </row>
    <row r="2699" spans="1:18" x14ac:dyDescent="0.25">
      <c r="A2699" s="19">
        <v>69</v>
      </c>
      <c r="B2699" s="19">
        <v>81</v>
      </c>
      <c r="C2699" s="19">
        <v>150</v>
      </c>
      <c r="D2699" s="19" t="s">
        <v>2659</v>
      </c>
      <c r="E2699" s="2">
        <v>671.3</v>
      </c>
      <c r="F2699" s="2" t="s">
        <v>6069</v>
      </c>
      <c r="G2699" s="19"/>
      <c r="H2699" s="19">
        <v>5.2</v>
      </c>
      <c r="I2699" s="11">
        <v>3</v>
      </c>
      <c r="J2699" s="12">
        <v>1E-3</v>
      </c>
      <c r="K2699" s="19">
        <v>331.2</v>
      </c>
      <c r="L2699" s="11"/>
      <c r="M2699" s="11">
        <f>($V$5/(Table414[[#This Row],[modified  Half Life]]*Table414[[#This Row],[Order of Magnatude]]))</f>
        <v>0</v>
      </c>
      <c r="N2699" s="11"/>
      <c r="O2699" s="11"/>
      <c r="P2699" s="11"/>
      <c r="Q2699" s="11"/>
      <c r="R2699" s="11"/>
    </row>
    <row r="2700" spans="1:18" x14ac:dyDescent="0.25">
      <c r="A2700" s="2">
        <v>69</v>
      </c>
      <c r="B2700" s="2">
        <v>97</v>
      </c>
      <c r="C2700" s="2">
        <v>166</v>
      </c>
      <c r="D2700" s="2" t="s">
        <v>2659</v>
      </c>
      <c r="E2700" s="2" t="s">
        <v>3317</v>
      </c>
      <c r="F2700" s="2"/>
      <c r="G2700" s="2"/>
      <c r="H2700" s="2">
        <v>340</v>
      </c>
      <c r="I2700" s="11">
        <v>25</v>
      </c>
      <c r="J2700" s="12">
        <v>1E-3</v>
      </c>
      <c r="K2700" s="2">
        <v>34.417999999999999</v>
      </c>
      <c r="L2700" s="11" t="s">
        <v>6067</v>
      </c>
      <c r="M2700" s="11">
        <f>($V$5/(Table414[[#This Row],[modified  Half Life]]*Table414[[#This Row],[Order of Magnatude]]))</f>
        <v>0</v>
      </c>
      <c r="N2700" s="11"/>
      <c r="O2700" s="11"/>
      <c r="P2700" s="11"/>
      <c r="Q2700" s="11"/>
      <c r="R2700" s="11"/>
    </row>
    <row r="2701" spans="1:18" x14ac:dyDescent="0.25">
      <c r="A2701" s="2">
        <v>74</v>
      </c>
      <c r="B2701" s="2">
        <v>106</v>
      </c>
      <c r="C2701" s="2">
        <v>180</v>
      </c>
      <c r="D2701" s="2" t="s">
        <v>3252</v>
      </c>
      <c r="E2701" s="2">
        <v>1529.05</v>
      </c>
      <c r="F2701" s="2" t="s">
        <v>6066</v>
      </c>
      <c r="G2701" s="2"/>
      <c r="H2701" s="2">
        <v>5.47</v>
      </c>
      <c r="I2701" s="11">
        <v>9</v>
      </c>
      <c r="J2701" s="12">
        <v>1E-3</v>
      </c>
      <c r="K2701" s="2">
        <v>67</v>
      </c>
      <c r="L2701" s="11"/>
      <c r="M2701" s="11">
        <f>($V$5/(Table414[[#This Row],[modified  Half Life]]*Table414[[#This Row],[Order of Magnatude]]))</f>
        <v>0</v>
      </c>
      <c r="N2701" s="11"/>
      <c r="O2701" s="11"/>
      <c r="P2701" s="11"/>
      <c r="Q2701" s="11"/>
      <c r="R2701" s="11"/>
    </row>
    <row r="2702" spans="1:18" x14ac:dyDescent="0.25">
      <c r="A2702" s="2">
        <v>74</v>
      </c>
      <c r="B2702" s="2">
        <v>106</v>
      </c>
      <c r="C2702" s="2">
        <v>180</v>
      </c>
      <c r="D2702" s="2" t="s">
        <v>3252</v>
      </c>
      <c r="E2702" s="2">
        <v>1529.05</v>
      </c>
      <c r="F2702" s="2" t="s">
        <v>6066</v>
      </c>
      <c r="G2702" s="2"/>
      <c r="H2702" s="2">
        <v>5.47</v>
      </c>
      <c r="I2702" s="11">
        <v>9</v>
      </c>
      <c r="J2702" s="12">
        <v>1E-3</v>
      </c>
      <c r="K2702" s="2">
        <v>390.58100000000002</v>
      </c>
      <c r="L2702" s="11" t="s">
        <v>6074</v>
      </c>
      <c r="M2702" s="11">
        <f>($V$5/(Table414[[#This Row],[modified  Half Life]]*Table414[[#This Row],[Order of Magnatude]]))</f>
        <v>0</v>
      </c>
      <c r="N2702" s="11"/>
      <c r="O2702" s="11"/>
      <c r="P2702" s="11"/>
      <c r="Q2702" s="11"/>
      <c r="R2702" s="11"/>
    </row>
    <row r="2703" spans="1:18" x14ac:dyDescent="0.25">
      <c r="A2703" s="2">
        <v>74</v>
      </c>
      <c r="B2703" s="2">
        <v>116</v>
      </c>
      <c r="C2703" s="2">
        <v>190</v>
      </c>
      <c r="D2703" s="2" t="s">
        <v>3252</v>
      </c>
      <c r="E2703" s="2">
        <v>2394.5</v>
      </c>
      <c r="F2703" s="2" t="s">
        <v>6082</v>
      </c>
      <c r="G2703" s="2"/>
      <c r="H2703" s="2">
        <v>0.06</v>
      </c>
      <c r="I2703" s="11">
        <f>150-3</f>
        <v>147</v>
      </c>
      <c r="J2703" s="12">
        <v>1E-3</v>
      </c>
      <c r="K2703" s="2">
        <v>58.5</v>
      </c>
      <c r="L2703" s="11" t="s">
        <v>6072</v>
      </c>
      <c r="M2703" s="11">
        <f>($V$5/(Table414[[#This Row],[modified  Half Life]]*Table414[[#This Row],[Order of Magnatude]]))</f>
        <v>0</v>
      </c>
      <c r="N2703" s="11"/>
      <c r="O2703" s="11"/>
      <c r="P2703" s="11"/>
      <c r="Q2703" s="11"/>
      <c r="R2703" s="11"/>
    </row>
    <row r="2704" spans="1:18" x14ac:dyDescent="0.25">
      <c r="A2704" s="19">
        <v>54</v>
      </c>
      <c r="B2704" s="19">
        <v>78</v>
      </c>
      <c r="C2704" s="19">
        <v>132</v>
      </c>
      <c r="D2704" s="19" t="s">
        <v>1292</v>
      </c>
      <c r="E2704" s="2">
        <v>2752.21</v>
      </c>
      <c r="F2704" s="2" t="s">
        <v>6076</v>
      </c>
      <c r="G2704" s="19"/>
      <c r="H2704" s="19">
        <v>8.3699999999999992</v>
      </c>
      <c r="I2704" s="11">
        <v>8</v>
      </c>
      <c r="J2704" s="12">
        <v>1E-3</v>
      </c>
      <c r="K2704" s="19">
        <v>538.20000000000005</v>
      </c>
      <c r="L2704" s="11">
        <v>1</v>
      </c>
      <c r="M2704" s="11">
        <f>($V$5/(Table414[[#This Row],[modified  Half Life]]*Table414[[#This Row],[Order of Magnatude]]))</f>
        <v>0</v>
      </c>
      <c r="N2704" s="11"/>
      <c r="O2704" s="11"/>
      <c r="P2704" s="11"/>
      <c r="Q2704" s="11"/>
      <c r="R2704" s="11"/>
    </row>
    <row r="2705" spans="1:18" x14ac:dyDescent="0.25">
      <c r="A2705" s="19">
        <v>54</v>
      </c>
      <c r="B2705" s="19">
        <v>79</v>
      </c>
      <c r="C2705" s="19">
        <v>133</v>
      </c>
      <c r="D2705" s="19" t="s">
        <v>1292</v>
      </c>
      <c r="E2705" s="2">
        <v>2107</v>
      </c>
      <c r="F2705" s="2"/>
      <c r="G2705" s="19"/>
      <c r="H2705" s="19">
        <v>8.64</v>
      </c>
      <c r="I2705" s="11">
        <v>13</v>
      </c>
      <c r="J2705" s="12">
        <v>1E-3</v>
      </c>
      <c r="K2705" s="19">
        <v>231</v>
      </c>
      <c r="L2705" s="11"/>
      <c r="M2705" s="11">
        <f>($V$5/(Table414[[#This Row],[modified  Half Life]]*Table414[[#This Row],[Order of Magnatude]]))</f>
        <v>0</v>
      </c>
      <c r="N2705" s="11"/>
      <c r="O2705" s="11"/>
      <c r="P2705" s="11"/>
      <c r="Q2705" s="11"/>
      <c r="R2705" s="11"/>
    </row>
    <row r="2706" spans="1:18" x14ac:dyDescent="0.25">
      <c r="A2706" s="19">
        <v>54</v>
      </c>
      <c r="B2706" s="19">
        <v>80</v>
      </c>
      <c r="C2706" s="19">
        <v>134</v>
      </c>
      <c r="D2706" s="19" t="s">
        <v>1292</v>
      </c>
      <c r="E2706" s="2">
        <v>1965.5</v>
      </c>
      <c r="F2706" s="2" t="s">
        <v>6072</v>
      </c>
      <c r="G2706" s="19"/>
      <c r="H2706" s="19">
        <v>290</v>
      </c>
      <c r="I2706" s="11">
        <v>17</v>
      </c>
      <c r="J2706" s="12">
        <v>1E-3</v>
      </c>
      <c r="K2706" s="19">
        <v>234.3</v>
      </c>
      <c r="L2706" s="11">
        <v>5</v>
      </c>
      <c r="M2706" s="11">
        <f>($V$5/(Table414[[#This Row],[modified  Half Life]]*Table414[[#This Row],[Order of Magnatude]]))</f>
        <v>0</v>
      </c>
      <c r="N2706" s="11"/>
      <c r="O2706" s="11"/>
      <c r="P2706" s="11"/>
      <c r="Q2706" s="11"/>
      <c r="R2706" s="11"/>
    </row>
    <row r="2707" spans="1:18" x14ac:dyDescent="0.25">
      <c r="A2707" s="2">
        <v>39</v>
      </c>
      <c r="B2707" s="2">
        <v>49</v>
      </c>
      <c r="C2707" s="2">
        <v>88</v>
      </c>
      <c r="D2707" s="2" t="s">
        <v>446</v>
      </c>
      <c r="E2707" s="2">
        <v>392.86</v>
      </c>
      <c r="F2707" s="2" t="s">
        <v>6077</v>
      </c>
      <c r="G2707" s="2"/>
      <c r="H2707" s="2">
        <v>0.30399999999999999</v>
      </c>
      <c r="I2707" s="10">
        <v>3</v>
      </c>
      <c r="J2707" s="13">
        <v>1E-3</v>
      </c>
      <c r="K2707" s="2">
        <v>392.87</v>
      </c>
      <c r="L2707" s="10">
        <v>9</v>
      </c>
      <c r="M2707" s="10">
        <f>($V$5/(Table414[[#This Row],[modified  Half Life]]*Table414[[#This Row],[Order of Magnatude]]))</f>
        <v>0</v>
      </c>
      <c r="N2707" s="10"/>
      <c r="O2707" s="10"/>
      <c r="P2707" s="10"/>
      <c r="Q2707" s="10"/>
      <c r="R2707" s="10"/>
    </row>
    <row r="2708" spans="1:18" x14ac:dyDescent="0.25">
      <c r="A2708" s="19">
        <v>39</v>
      </c>
      <c r="B2708" s="19">
        <v>49</v>
      </c>
      <c r="C2708" s="19">
        <v>88</v>
      </c>
      <c r="D2708" s="19" t="s">
        <v>446</v>
      </c>
      <c r="E2708" s="2">
        <v>674.55</v>
      </c>
      <c r="F2708" s="2" t="s">
        <v>6066</v>
      </c>
      <c r="G2708" s="19"/>
      <c r="H2708" s="19">
        <v>14</v>
      </c>
      <c r="I2708" s="11">
        <v>4</v>
      </c>
      <c r="J2708" s="12">
        <v>1E-3</v>
      </c>
      <c r="K2708" s="19">
        <v>442.62</v>
      </c>
      <c r="L2708" s="11">
        <v>3</v>
      </c>
      <c r="M2708" s="11">
        <f>($V$5/(Table414[[#This Row],[modified  Half Life]]*Table414[[#This Row],[Order of Magnatude]]))</f>
        <v>0</v>
      </c>
      <c r="N2708" s="11"/>
      <c r="O2708" s="11"/>
      <c r="P2708" s="11"/>
      <c r="Q2708" s="11"/>
      <c r="R2708" s="11"/>
    </row>
    <row r="2709" spans="1:18" x14ac:dyDescent="0.25">
      <c r="A2709" s="2">
        <v>70</v>
      </c>
      <c r="B2709" s="2">
        <v>101</v>
      </c>
      <c r="C2709" s="2">
        <v>171</v>
      </c>
      <c r="D2709" s="2" t="s">
        <v>2695</v>
      </c>
      <c r="E2709" s="2">
        <v>122.416</v>
      </c>
      <c r="F2709" s="2" t="s">
        <v>6068</v>
      </c>
      <c r="G2709" s="2"/>
      <c r="H2709" s="2">
        <v>5.25</v>
      </c>
      <c r="I2709" s="11">
        <v>24</v>
      </c>
      <c r="J2709" s="12">
        <v>1E-3</v>
      </c>
      <c r="K2709" s="2">
        <v>19.393999999999998</v>
      </c>
      <c r="L2709" s="11" t="s">
        <v>6068</v>
      </c>
      <c r="M2709" s="11">
        <f>($V$5/(Table414[[#This Row],[modified  Half Life]]*Table414[[#This Row],[Order of Magnatude]]))</f>
        <v>0</v>
      </c>
      <c r="N2709" s="11"/>
      <c r="O2709" s="11"/>
      <c r="P2709" s="11"/>
      <c r="Q2709" s="11"/>
      <c r="R2709" s="11"/>
    </row>
    <row r="2710" spans="1:18" x14ac:dyDescent="0.25">
      <c r="A2710" s="2">
        <v>70</v>
      </c>
      <c r="B2710" s="2">
        <v>105</v>
      </c>
      <c r="C2710" s="2">
        <v>175</v>
      </c>
      <c r="D2710" s="2" t="s">
        <v>2695</v>
      </c>
      <c r="E2710" s="2">
        <v>514.86599999999999</v>
      </c>
      <c r="F2710" s="2" t="s">
        <v>6066</v>
      </c>
      <c r="G2710" s="2"/>
      <c r="H2710" s="2">
        <v>68.2</v>
      </c>
      <c r="I2710" s="11">
        <v>3</v>
      </c>
      <c r="J2710" s="12">
        <v>1E-3</v>
      </c>
      <c r="K2710" s="2">
        <v>514.86199999999997</v>
      </c>
      <c r="L2710" s="11" t="s">
        <v>6078</v>
      </c>
      <c r="M2710" s="11">
        <f>($V$5/(Table414[[#This Row],[modified  Half Life]]*Table414[[#This Row],[Order of Magnatude]]))</f>
        <v>0</v>
      </c>
      <c r="N2710" s="11"/>
      <c r="O2710" s="11"/>
      <c r="P2710" s="11"/>
      <c r="Q2710" s="11"/>
      <c r="R2710" s="11"/>
    </row>
    <row r="2711" spans="1:18" x14ac:dyDescent="0.25">
      <c r="A2711" s="19">
        <v>30</v>
      </c>
      <c r="B2711" s="19">
        <v>43</v>
      </c>
      <c r="C2711" s="19">
        <v>73</v>
      </c>
      <c r="D2711" s="19" t="s">
        <v>87</v>
      </c>
      <c r="E2711" s="2">
        <v>195.5</v>
      </c>
      <c r="F2711" s="2" t="s">
        <v>6068</v>
      </c>
      <c r="G2711" s="19"/>
      <c r="H2711" s="19">
        <v>13</v>
      </c>
      <c r="I2711" s="11">
        <v>2</v>
      </c>
      <c r="J2711" s="12">
        <v>1E-3</v>
      </c>
      <c r="K2711" s="19">
        <v>195.5</v>
      </c>
      <c r="L2711" s="11">
        <v>2</v>
      </c>
      <c r="M2711" s="11">
        <f>($V$5/(Table414[[#This Row],[modified  Half Life]]*Table414[[#This Row],[Order of Magnatude]]))</f>
        <v>0</v>
      </c>
      <c r="N2711" s="11"/>
      <c r="O2711" s="11"/>
      <c r="P2711" s="11"/>
      <c r="Q2711" s="11"/>
      <c r="R2711" s="11"/>
    </row>
    <row r="2712" spans="1:18" x14ac:dyDescent="0.25">
      <c r="A2712" s="19">
        <v>40</v>
      </c>
      <c r="B2712" s="19">
        <v>50</v>
      </c>
      <c r="C2712" s="19">
        <v>90</v>
      </c>
      <c r="D2712" s="19" t="s">
        <v>496</v>
      </c>
      <c r="E2712" s="2">
        <v>2319</v>
      </c>
      <c r="F2712" s="2" t="s">
        <v>6077</v>
      </c>
      <c r="G2712" s="19"/>
      <c r="H2712" s="19">
        <v>809.2</v>
      </c>
      <c r="I2712" s="11">
        <v>20</v>
      </c>
      <c r="J2712" s="12">
        <v>1E-3</v>
      </c>
      <c r="K2712" s="19">
        <v>132.71600000000001</v>
      </c>
      <c r="L2712" s="11">
        <v>18</v>
      </c>
      <c r="M2712" s="11">
        <f>($V$5/(Table414[[#This Row],[modified  Half Life]]*Table414[[#This Row],[Order of Magnatude]]))</f>
        <v>0</v>
      </c>
      <c r="N2712" s="11"/>
      <c r="O2712" s="11"/>
      <c r="P2712" s="11"/>
      <c r="Q2712" s="11"/>
      <c r="R2712" s="11"/>
    </row>
    <row r="2713" spans="1:18" x14ac:dyDescent="0.25">
      <c r="A2713" s="2">
        <v>40</v>
      </c>
      <c r="B2713" s="2">
        <v>50</v>
      </c>
      <c r="C2713" s="2">
        <v>90</v>
      </c>
      <c r="D2713" s="2" t="s">
        <v>496</v>
      </c>
      <c r="E2713" s="2">
        <v>3589.4180000000001</v>
      </c>
      <c r="F2713" s="2" t="s">
        <v>6074</v>
      </c>
      <c r="G2713" s="2"/>
      <c r="H2713" s="2">
        <v>809.2</v>
      </c>
      <c r="I2713" s="10">
        <v>20</v>
      </c>
      <c r="J2713" s="13">
        <v>1E-3</v>
      </c>
      <c r="K2713" s="2">
        <v>2318.9589999999998</v>
      </c>
      <c r="L2713" s="10">
        <v>25</v>
      </c>
      <c r="M2713" s="10">
        <f>($V$5/(Table414[[#This Row],[modified  Half Life]]*Table414[[#This Row],[Order of Magnatude]]))</f>
        <v>0</v>
      </c>
      <c r="N2713" s="10"/>
      <c r="O2713" s="10"/>
      <c r="P2713" s="10"/>
      <c r="Q2713" s="10"/>
      <c r="R2713" s="10"/>
    </row>
    <row r="2714" spans="1:18" x14ac:dyDescent="0.25">
      <c r="A2714" s="2">
        <v>47</v>
      </c>
      <c r="B2714" s="2">
        <v>52</v>
      </c>
      <c r="C2714" s="2">
        <v>99</v>
      </c>
      <c r="D2714" s="2" t="s">
        <v>847</v>
      </c>
      <c r="E2714" s="2">
        <v>506.2</v>
      </c>
      <c r="F2714" s="2" t="s">
        <v>6066</v>
      </c>
      <c r="G2714" s="2"/>
      <c r="H2714" s="2">
        <v>10.5</v>
      </c>
      <c r="I2714" s="10">
        <v>5</v>
      </c>
      <c r="J2714" s="13">
        <v>1</v>
      </c>
      <c r="K2714" s="2">
        <v>163.6</v>
      </c>
      <c r="L2714" s="10">
        <v>3</v>
      </c>
      <c r="M2714" s="10">
        <f>($V$5/(Table414[[#This Row],[modified  Half Life]]*Table414[[#This Row],[Order of Magnatude]]))</f>
        <v>0</v>
      </c>
      <c r="N2714" s="10"/>
      <c r="O2714" s="10"/>
      <c r="P2714" s="10"/>
      <c r="Q2714" s="10"/>
      <c r="R2714" s="10"/>
    </row>
    <row r="2715" spans="1:18" x14ac:dyDescent="0.25">
      <c r="A2715" s="19">
        <v>47</v>
      </c>
      <c r="B2715" s="19">
        <v>54</v>
      </c>
      <c r="C2715" s="19">
        <v>101</v>
      </c>
      <c r="D2715" s="19" t="s">
        <v>847</v>
      </c>
      <c r="E2715" s="2">
        <v>274.10000000000002</v>
      </c>
      <c r="F2715" s="2" t="s">
        <v>6065</v>
      </c>
      <c r="G2715" s="19"/>
      <c r="H2715" s="19">
        <v>3.1</v>
      </c>
      <c r="I2715" s="11">
        <v>10</v>
      </c>
      <c r="J2715" s="12">
        <v>1</v>
      </c>
      <c r="K2715" s="19">
        <v>176.2</v>
      </c>
      <c r="L2715" s="11">
        <v>5</v>
      </c>
      <c r="M2715" s="11">
        <f>($V$5/(Table414[[#This Row],[modified  Half Life]]*Table414[[#This Row],[Order of Magnatude]]))</f>
        <v>0</v>
      </c>
      <c r="N2715" s="11"/>
      <c r="O2715" s="11"/>
      <c r="P2715" s="11"/>
      <c r="Q2715" s="11"/>
      <c r="R2715" s="11"/>
    </row>
    <row r="2716" spans="1:18" x14ac:dyDescent="0.25">
      <c r="A2716" s="2">
        <v>47</v>
      </c>
      <c r="B2716" s="2">
        <v>56</v>
      </c>
      <c r="C2716" s="2">
        <v>103</v>
      </c>
      <c r="D2716" s="2" t="s">
        <v>847</v>
      </c>
      <c r="E2716" s="2">
        <v>134.44999999999999</v>
      </c>
      <c r="F2716" s="2" t="s">
        <v>6066</v>
      </c>
      <c r="G2716" s="2"/>
      <c r="H2716" s="2">
        <v>5.7</v>
      </c>
      <c r="I2716" s="10">
        <v>3</v>
      </c>
      <c r="J2716" s="13">
        <v>1</v>
      </c>
      <c r="K2716" s="2">
        <v>134.44</v>
      </c>
      <c r="L2716" s="10">
        <v>4</v>
      </c>
      <c r="M2716" s="10">
        <f>($V$5/(Table414[[#This Row],[modified  Half Life]]*Table414[[#This Row],[Order of Magnatude]]))</f>
        <v>0</v>
      </c>
      <c r="N2716" s="10"/>
      <c r="O2716" s="10"/>
      <c r="P2716" s="10"/>
      <c r="Q2716" s="10"/>
      <c r="R2716" s="10"/>
    </row>
    <row r="2717" spans="1:18" x14ac:dyDescent="0.25">
      <c r="A2717" s="19">
        <v>47</v>
      </c>
      <c r="B2717" s="19">
        <v>60</v>
      </c>
      <c r="C2717" s="19">
        <v>107</v>
      </c>
      <c r="D2717" s="19" t="s">
        <v>847</v>
      </c>
      <c r="E2717" s="2">
        <v>93.125</v>
      </c>
      <c r="F2717" s="2" t="s">
        <v>6080</v>
      </c>
      <c r="G2717" s="19"/>
      <c r="H2717" s="19">
        <v>44.3</v>
      </c>
      <c r="I2717" s="11">
        <v>2</v>
      </c>
      <c r="J2717" s="12">
        <v>1</v>
      </c>
      <c r="K2717" s="19">
        <v>93.123999999999995</v>
      </c>
      <c r="L2717" s="11">
        <v>20</v>
      </c>
      <c r="M2717" s="11">
        <f>($V$5/(Table414[[#This Row],[modified  Half Life]]*Table414[[#This Row],[Order of Magnatude]]))</f>
        <v>0</v>
      </c>
      <c r="N2717" s="11"/>
      <c r="O2717" s="11"/>
      <c r="P2717" s="11"/>
      <c r="Q2717" s="11"/>
      <c r="R2717" s="11"/>
    </row>
    <row r="2718" spans="1:18" x14ac:dyDescent="0.25">
      <c r="A2718" s="2">
        <v>47</v>
      </c>
      <c r="B2718" s="2">
        <v>62</v>
      </c>
      <c r="C2718" s="2">
        <v>109</v>
      </c>
      <c r="D2718" s="2" t="s">
        <v>847</v>
      </c>
      <c r="E2718" s="2">
        <v>88.033699999999996</v>
      </c>
      <c r="F2718" s="2" t="s">
        <v>6069</v>
      </c>
      <c r="G2718" s="2"/>
      <c r="H2718" s="2">
        <v>39.700000000000003</v>
      </c>
      <c r="I2718" s="10">
        <v>2</v>
      </c>
      <c r="J2718" s="13">
        <v>1</v>
      </c>
      <c r="K2718" s="2">
        <v>88.033600000000007</v>
      </c>
      <c r="L2718" s="10">
        <v>10</v>
      </c>
      <c r="M2718" s="10">
        <f>($V$5/(Table414[[#This Row],[modified  Half Life]]*Table414[[#This Row],[Order of Magnatude]]))</f>
        <v>0</v>
      </c>
      <c r="N2718" s="10"/>
      <c r="O2718" s="10"/>
      <c r="P2718" s="10"/>
      <c r="Q2718" s="10"/>
      <c r="R2718" s="10"/>
    </row>
    <row r="2719" spans="1:18" x14ac:dyDescent="0.25">
      <c r="A2719" s="2">
        <v>79</v>
      </c>
      <c r="B2719" s="2">
        <v>108</v>
      </c>
      <c r="C2719" s="2">
        <v>187</v>
      </c>
      <c r="D2719" s="2" t="s">
        <v>4086</v>
      </c>
      <c r="E2719" s="2">
        <v>120.33</v>
      </c>
      <c r="F2719" s="2" t="s">
        <v>6082</v>
      </c>
      <c r="G2719" s="2"/>
      <c r="H2719" s="2">
        <v>2.2999999999999998</v>
      </c>
      <c r="I2719" s="11">
        <v>1</v>
      </c>
      <c r="J2719" s="12">
        <v>1</v>
      </c>
      <c r="K2719" s="2">
        <v>101</v>
      </c>
      <c r="L2719" s="11" t="s">
        <v>6068</v>
      </c>
      <c r="M2719" s="11">
        <f>($V$5/(Table414[[#This Row],[modified  Half Life]]*Table414[[#This Row],[Order of Magnatude]]))</f>
        <v>0</v>
      </c>
      <c r="N2719" s="11"/>
      <c r="O2719" s="11"/>
      <c r="P2719" s="11"/>
      <c r="Q2719" s="11"/>
      <c r="R2719" s="11"/>
    </row>
    <row r="2720" spans="1:18" x14ac:dyDescent="0.25">
      <c r="A2720" s="2">
        <v>79</v>
      </c>
      <c r="B2720" s="2">
        <v>112</v>
      </c>
      <c r="C2720" s="2">
        <v>191</v>
      </c>
      <c r="D2720" s="2" t="s">
        <v>4086</v>
      </c>
      <c r="E2720" s="2">
        <v>2489.6</v>
      </c>
      <c r="F2720" s="2" t="s">
        <v>6077</v>
      </c>
      <c r="G2720" s="2"/>
      <c r="H2720" s="2">
        <v>0.92</v>
      </c>
      <c r="I2720" s="11">
        <v>11</v>
      </c>
      <c r="J2720" s="12">
        <v>1</v>
      </c>
      <c r="K2720" s="2">
        <v>13.7</v>
      </c>
      <c r="L2720" s="11" t="s">
        <v>6071</v>
      </c>
      <c r="M2720" s="11">
        <f>($V$5/(Table414[[#This Row],[modified  Half Life]]*Table414[[#This Row],[Order of Magnatude]]))</f>
        <v>0</v>
      </c>
      <c r="N2720" s="11"/>
      <c r="O2720" s="11"/>
      <c r="P2720" s="11"/>
      <c r="Q2720" s="11"/>
      <c r="R2720" s="11"/>
    </row>
    <row r="2721" spans="1:18" x14ac:dyDescent="0.25">
      <c r="A2721" s="2">
        <v>79</v>
      </c>
      <c r="B2721" s="2">
        <v>116</v>
      </c>
      <c r="C2721" s="2">
        <v>195</v>
      </c>
      <c r="D2721" s="2" t="s">
        <v>4086</v>
      </c>
      <c r="E2721" s="2">
        <v>318.58</v>
      </c>
      <c r="F2721" s="2" t="s">
        <v>6066</v>
      </c>
      <c r="G2721" s="2"/>
      <c r="H2721" s="2">
        <v>30.5</v>
      </c>
      <c r="I2721" s="11">
        <v>2</v>
      </c>
      <c r="J2721" s="12">
        <v>1</v>
      </c>
      <c r="K2721" s="2">
        <v>56.8</v>
      </c>
      <c r="L2721" s="11" t="s">
        <v>6065</v>
      </c>
      <c r="M2721" s="11">
        <f>($V$5/(Table414[[#This Row],[modified  Half Life]]*Table414[[#This Row],[Order of Magnatude]]))</f>
        <v>0</v>
      </c>
      <c r="N2721" s="11"/>
      <c r="O2721" s="11"/>
      <c r="P2721" s="11"/>
      <c r="Q2721" s="11"/>
      <c r="R2721" s="11"/>
    </row>
    <row r="2722" spans="1:18" x14ac:dyDescent="0.25">
      <c r="A2722" s="2">
        <v>79</v>
      </c>
      <c r="B2722" s="2">
        <v>116</v>
      </c>
      <c r="C2722" s="2">
        <v>195</v>
      </c>
      <c r="D2722" s="2" t="s">
        <v>4086</v>
      </c>
      <c r="E2722" s="2">
        <v>318.58</v>
      </c>
      <c r="F2722" s="2" t="s">
        <v>6066</v>
      </c>
      <c r="G2722" s="2"/>
      <c r="H2722" s="2">
        <v>30.5</v>
      </c>
      <c r="I2722" s="11">
        <v>2</v>
      </c>
      <c r="J2722" s="12">
        <v>1</v>
      </c>
      <c r="K2722" s="2">
        <v>318.60000000000002</v>
      </c>
      <c r="L2722" s="11" t="s">
        <v>6069</v>
      </c>
      <c r="M2722" s="11">
        <f>($V$5/(Table414[[#This Row],[modified  Half Life]]*Table414[[#This Row],[Order of Magnatude]]))</f>
        <v>0</v>
      </c>
      <c r="N2722" s="11"/>
      <c r="O2722" s="11"/>
      <c r="P2722" s="11"/>
      <c r="Q2722" s="11"/>
      <c r="R2722" s="11"/>
    </row>
    <row r="2723" spans="1:18" x14ac:dyDescent="0.25">
      <c r="A2723" s="2">
        <v>79</v>
      </c>
      <c r="B2723" s="2">
        <v>117</v>
      </c>
      <c r="C2723" s="2">
        <v>196</v>
      </c>
      <c r="D2723" s="2" t="s">
        <v>4086</v>
      </c>
      <c r="E2723" s="2">
        <v>595.66</v>
      </c>
      <c r="F2723" s="2" t="s">
        <v>6066</v>
      </c>
      <c r="G2723" s="2"/>
      <c r="H2723" s="2">
        <v>8.1</v>
      </c>
      <c r="I2723" s="11">
        <v>2</v>
      </c>
      <c r="J2723" s="12">
        <v>1</v>
      </c>
      <c r="K2723" s="2">
        <v>84.66</v>
      </c>
      <c r="L2723" s="11" t="s">
        <v>6068</v>
      </c>
      <c r="M2723" s="11">
        <f>($V$5/(Table414[[#This Row],[modified  Half Life]]*Table414[[#This Row],[Order of Magnatude]]))</f>
        <v>0</v>
      </c>
      <c r="N2723" s="11"/>
      <c r="O2723" s="11"/>
      <c r="P2723" s="11"/>
      <c r="Q2723" s="11"/>
      <c r="R2723" s="11"/>
    </row>
    <row r="2724" spans="1:18" x14ac:dyDescent="0.25">
      <c r="A2724" s="2">
        <v>79</v>
      </c>
      <c r="B2724" s="2">
        <v>118</v>
      </c>
      <c r="C2724" s="2">
        <v>197</v>
      </c>
      <c r="D2724" s="2" t="s">
        <v>4086</v>
      </c>
      <c r="E2724" s="2">
        <v>2532.5</v>
      </c>
      <c r="F2724" s="2" t="s">
        <v>6067</v>
      </c>
      <c r="G2724" s="2"/>
      <c r="H2724" s="2">
        <v>7.73</v>
      </c>
      <c r="I2724" s="11">
        <v>6</v>
      </c>
      <c r="J2724" s="12">
        <v>1</v>
      </c>
      <c r="K2724" s="2">
        <v>130.19999999999999</v>
      </c>
      <c r="L2724" s="11" t="s">
        <v>6067</v>
      </c>
      <c r="M2724" s="11">
        <f>($V$5/(Table414[[#This Row],[modified  Half Life]]*Table414[[#This Row],[Order of Magnatude]]))</f>
        <v>0</v>
      </c>
      <c r="N2724" s="11"/>
      <c r="O2724" s="11"/>
      <c r="P2724" s="11"/>
      <c r="Q2724" s="11"/>
      <c r="R2724" s="11"/>
    </row>
    <row r="2725" spans="1:18" x14ac:dyDescent="0.25">
      <c r="A2725" s="2">
        <v>79</v>
      </c>
      <c r="B2725" s="2">
        <v>118</v>
      </c>
      <c r="C2725" s="2">
        <v>197</v>
      </c>
      <c r="D2725" s="2" t="s">
        <v>4086</v>
      </c>
      <c r="E2725" s="2">
        <v>409.15</v>
      </c>
      <c r="F2725" s="2" t="s">
        <v>6073</v>
      </c>
      <c r="G2725" s="2"/>
      <c r="H2725" s="2">
        <v>7.73</v>
      </c>
      <c r="I2725" s="11">
        <v>6</v>
      </c>
      <c r="J2725" s="12">
        <v>1</v>
      </c>
      <c r="K2725" s="2">
        <v>409.1</v>
      </c>
      <c r="L2725" s="11" t="s">
        <v>6067</v>
      </c>
      <c r="M2725" s="11">
        <f>($V$5/(Table414[[#This Row],[modified  Half Life]]*Table414[[#This Row],[Order of Magnatude]]))</f>
        <v>0</v>
      </c>
      <c r="N2725" s="11"/>
      <c r="O2725" s="11"/>
      <c r="P2725" s="11"/>
      <c r="Q2725" s="11"/>
      <c r="R2725" s="11"/>
    </row>
    <row r="2726" spans="1:18" x14ac:dyDescent="0.25">
      <c r="A2726" s="2">
        <v>56</v>
      </c>
      <c r="B2726" s="2">
        <v>71</v>
      </c>
      <c r="C2726" s="2">
        <v>127</v>
      </c>
      <c r="D2726" s="2" t="s">
        <v>1631</v>
      </c>
      <c r="E2726" s="2">
        <v>80.319999999999993</v>
      </c>
      <c r="F2726" s="2" t="s">
        <v>6078</v>
      </c>
      <c r="G2726" s="2"/>
      <c r="H2726" s="2">
        <v>1.93</v>
      </c>
      <c r="I2726" s="10">
        <v>7</v>
      </c>
      <c r="J2726" s="13">
        <v>1</v>
      </c>
      <c r="K2726" s="2">
        <v>24.2</v>
      </c>
      <c r="L2726" s="10">
        <v>1</v>
      </c>
      <c r="M2726" s="10">
        <f>($V$5/(Table414[[#This Row],[modified  Half Life]]*Table414[[#This Row],[Order of Magnatude]]))</f>
        <v>0</v>
      </c>
      <c r="N2726" s="10"/>
      <c r="O2726" s="10"/>
      <c r="P2726" s="10"/>
      <c r="Q2726" s="10"/>
      <c r="R2726" s="10"/>
    </row>
    <row r="2727" spans="1:18" x14ac:dyDescent="0.25">
      <c r="A2727" s="2">
        <v>56</v>
      </c>
      <c r="B2727" s="2">
        <v>71</v>
      </c>
      <c r="C2727" s="2">
        <v>127</v>
      </c>
      <c r="D2727" s="2" t="s">
        <v>1631</v>
      </c>
      <c r="E2727" s="2">
        <v>81.290000000000006</v>
      </c>
      <c r="F2727" s="2" t="s">
        <v>6075</v>
      </c>
      <c r="G2727" s="2"/>
      <c r="H2727" s="2">
        <v>1.93</v>
      </c>
      <c r="I2727" s="10">
        <v>7</v>
      </c>
      <c r="J2727" s="13">
        <v>1</v>
      </c>
      <c r="K2727" s="2">
        <v>80.2</v>
      </c>
      <c r="L2727" s="10">
        <v>2</v>
      </c>
      <c r="M2727" s="10">
        <f>($V$5/(Table414[[#This Row],[modified  Half Life]]*Table414[[#This Row],[Order of Magnatude]]))</f>
        <v>0</v>
      </c>
      <c r="N2727" s="10"/>
      <c r="O2727" s="10"/>
      <c r="P2727" s="10"/>
      <c r="Q2727" s="10"/>
      <c r="R2727" s="10"/>
    </row>
    <row r="2728" spans="1:18" x14ac:dyDescent="0.25">
      <c r="A2728" s="2">
        <v>56</v>
      </c>
      <c r="B2728" s="2">
        <v>80</v>
      </c>
      <c r="C2728" s="2">
        <v>136</v>
      </c>
      <c r="D2728" s="2" t="s">
        <v>1631</v>
      </c>
      <c r="E2728" s="2">
        <v>2030.5350000000001</v>
      </c>
      <c r="F2728" s="2" t="s">
        <v>6081</v>
      </c>
      <c r="G2728" s="2"/>
      <c r="H2728" s="2">
        <v>0.3075</v>
      </c>
      <c r="I2728" s="10">
        <v>31</v>
      </c>
      <c r="J2728" s="13">
        <v>1</v>
      </c>
      <c r="K2728" s="2">
        <v>163.92</v>
      </c>
      <c r="L2728" s="10">
        <v>2</v>
      </c>
      <c r="M2728" s="10">
        <f>($V$5/(Table414[[#This Row],[modified  Half Life]]*Table414[[#This Row],[Order of Magnatude]]))</f>
        <v>0</v>
      </c>
      <c r="N2728" s="10"/>
      <c r="O2728" s="10"/>
      <c r="P2728" s="10"/>
      <c r="Q2728" s="10"/>
      <c r="R2728" s="10"/>
    </row>
    <row r="2729" spans="1:18" x14ac:dyDescent="0.25">
      <c r="A2729" s="2">
        <v>83</v>
      </c>
      <c r="B2729" s="2">
        <v>115</v>
      </c>
      <c r="C2729" s="2">
        <v>198</v>
      </c>
      <c r="D2729" s="2" t="s">
        <v>4530</v>
      </c>
      <c r="E2729" s="2" t="s">
        <v>6165</v>
      </c>
      <c r="F2729" s="2" t="s">
        <v>6072</v>
      </c>
      <c r="G2729" s="2"/>
      <c r="H2729" s="2">
        <v>7.7</v>
      </c>
      <c r="I2729" s="11">
        <v>5</v>
      </c>
      <c r="J2729" s="12">
        <v>1</v>
      </c>
      <c r="K2729" s="2">
        <v>248.5</v>
      </c>
      <c r="L2729" s="11" t="s">
        <v>6072</v>
      </c>
      <c r="M2729" s="11">
        <f>($V$5/(Table414[[#This Row],[modified  Half Life]]*Table414[[#This Row],[Order of Magnatude]]))</f>
        <v>0</v>
      </c>
      <c r="N2729" s="11"/>
      <c r="O2729" s="11"/>
      <c r="P2729" s="11"/>
      <c r="Q2729" s="11"/>
      <c r="R2729" s="11"/>
    </row>
    <row r="2730" spans="1:18" x14ac:dyDescent="0.25">
      <c r="A2730" s="2">
        <v>83</v>
      </c>
      <c r="B2730" s="2">
        <v>117</v>
      </c>
      <c r="C2730" s="2">
        <v>200</v>
      </c>
      <c r="D2730" s="2" t="s">
        <v>4530</v>
      </c>
      <c r="E2730" s="2">
        <v>428.2</v>
      </c>
      <c r="F2730" s="2" t="s">
        <v>6069</v>
      </c>
      <c r="G2730" s="2"/>
      <c r="H2730" s="2">
        <v>0.4</v>
      </c>
      <c r="I2730" s="11">
        <v>5</v>
      </c>
      <c r="J2730" s="12">
        <v>1</v>
      </c>
      <c r="K2730" s="2">
        <v>428.2</v>
      </c>
      <c r="L2730" s="11" t="s">
        <v>6067</v>
      </c>
      <c r="M2730" s="11">
        <f>($V$5/(Table414[[#This Row],[modified  Half Life]]*Table414[[#This Row],[Order of Magnatude]]))</f>
        <v>0</v>
      </c>
      <c r="N2730" s="11"/>
      <c r="O2730" s="11"/>
      <c r="P2730" s="11"/>
      <c r="Q2730" s="11"/>
      <c r="R2730" s="11"/>
    </row>
    <row r="2731" spans="1:18" x14ac:dyDescent="0.25">
      <c r="A2731" s="19">
        <v>35</v>
      </c>
      <c r="B2731" s="19">
        <v>44</v>
      </c>
      <c r="C2731" s="19">
        <v>79</v>
      </c>
      <c r="D2731" s="19" t="s">
        <v>265</v>
      </c>
      <c r="E2731" s="2">
        <v>207.61</v>
      </c>
      <c r="F2731" s="2" t="s">
        <v>6077</v>
      </c>
      <c r="G2731" s="19"/>
      <c r="H2731" s="19">
        <v>4.8499999999999996</v>
      </c>
      <c r="I2731" s="11">
        <v>4</v>
      </c>
      <c r="J2731" s="12">
        <v>1</v>
      </c>
      <c r="K2731" s="19">
        <v>207.5</v>
      </c>
      <c r="L2731" s="11">
        <v>1</v>
      </c>
      <c r="M2731" s="11">
        <f>($V$5/(Table414[[#This Row],[modified  Half Life]]*Table414[[#This Row],[Order of Magnatude]]))</f>
        <v>0</v>
      </c>
      <c r="N2731" s="11"/>
      <c r="O2731" s="11"/>
      <c r="P2731" s="11"/>
      <c r="Q2731" s="11"/>
      <c r="R2731" s="11"/>
    </row>
    <row r="2732" spans="1:18" x14ac:dyDescent="0.25">
      <c r="A2732" s="2">
        <v>58</v>
      </c>
      <c r="B2732" s="2">
        <v>77</v>
      </c>
      <c r="C2732" s="2">
        <v>135</v>
      </c>
      <c r="D2732" s="2" t="s">
        <v>1878</v>
      </c>
      <c r="E2732" s="2">
        <v>445.81</v>
      </c>
      <c r="F2732" s="2" t="s">
        <v>6088</v>
      </c>
      <c r="G2732" s="2"/>
      <c r="H2732" s="2">
        <v>20</v>
      </c>
      <c r="I2732" s="10">
        <v>1</v>
      </c>
      <c r="J2732" s="13">
        <v>1</v>
      </c>
      <c r="K2732" s="2">
        <v>149.69999999999999</v>
      </c>
      <c r="L2732" s="10">
        <v>2</v>
      </c>
      <c r="M2732" s="10">
        <f>($V$5/(Table414[[#This Row],[modified  Half Life]]*Table414[[#This Row],[Order of Magnatude]]))</f>
        <v>0</v>
      </c>
      <c r="N2732" s="10"/>
      <c r="O2732" s="10"/>
      <c r="P2732" s="10"/>
      <c r="Q2732" s="10"/>
      <c r="R2732" s="10"/>
    </row>
    <row r="2733" spans="1:18" x14ac:dyDescent="0.25">
      <c r="A2733" s="19">
        <v>58</v>
      </c>
      <c r="B2733" s="19">
        <v>81</v>
      </c>
      <c r="C2733" s="19">
        <v>139</v>
      </c>
      <c r="D2733" s="19" t="s">
        <v>1878</v>
      </c>
      <c r="E2733" s="2">
        <v>754.24</v>
      </c>
      <c r="F2733" s="2" t="s">
        <v>6073</v>
      </c>
      <c r="G2733" s="19"/>
      <c r="H2733" s="19">
        <v>57.58</v>
      </c>
      <c r="I2733" s="11">
        <v>32</v>
      </c>
      <c r="J2733" s="12">
        <v>1</v>
      </c>
      <c r="K2733" s="19">
        <v>754.24</v>
      </c>
      <c r="L2733" s="11">
        <v>8</v>
      </c>
      <c r="M2733" s="11">
        <f>($V$5/(Table414[[#This Row],[modified  Half Life]]*Table414[[#This Row],[Order of Magnatude]]))</f>
        <v>0</v>
      </c>
      <c r="N2733" s="11"/>
      <c r="O2733" s="11"/>
      <c r="P2733" s="11"/>
      <c r="Q2733" s="11"/>
      <c r="R2733" s="11"/>
    </row>
    <row r="2734" spans="1:18" x14ac:dyDescent="0.25">
      <c r="A2734" s="19">
        <v>55</v>
      </c>
      <c r="B2734" s="19">
        <v>67</v>
      </c>
      <c r="C2734" s="19">
        <v>122</v>
      </c>
      <c r="D2734" s="19" t="s">
        <v>1577</v>
      </c>
      <c r="E2734" s="2">
        <v>45.87</v>
      </c>
      <c r="F2734" s="2" t="s">
        <v>6079</v>
      </c>
      <c r="G2734" s="19"/>
      <c r="H2734" s="19">
        <v>0.36</v>
      </c>
      <c r="I2734" s="11">
        <v>2</v>
      </c>
      <c r="J2734" s="12">
        <v>1</v>
      </c>
      <c r="K2734" s="19">
        <v>81.2</v>
      </c>
      <c r="L2734" s="11">
        <v>10</v>
      </c>
      <c r="M2734" s="11">
        <f>($V$5/(Table414[[#This Row],[modified  Half Life]]*Table414[[#This Row],[Order of Magnatude]]))</f>
        <v>0</v>
      </c>
      <c r="N2734" s="11"/>
      <c r="O2734" s="11"/>
      <c r="P2734" s="11"/>
      <c r="Q2734" s="11"/>
      <c r="R2734" s="11"/>
    </row>
    <row r="2735" spans="1:18" x14ac:dyDescent="0.25">
      <c r="A2735" s="2">
        <v>55</v>
      </c>
      <c r="B2735" s="2">
        <v>68</v>
      </c>
      <c r="C2735" s="2">
        <v>123</v>
      </c>
      <c r="D2735" s="2" t="s">
        <v>1577</v>
      </c>
      <c r="E2735" s="2">
        <v>156.27000000000001</v>
      </c>
      <c r="F2735" s="2" t="s">
        <v>6072</v>
      </c>
      <c r="G2735" s="2"/>
      <c r="H2735" s="2">
        <v>1.64</v>
      </c>
      <c r="I2735" s="10">
        <v>12</v>
      </c>
      <c r="J2735" s="13">
        <v>1</v>
      </c>
      <c r="K2735" s="2">
        <v>61.7</v>
      </c>
      <c r="L2735" s="10">
        <v>5</v>
      </c>
      <c r="M2735" s="10">
        <f>($V$5/(Table414[[#This Row],[modified  Half Life]]*Table414[[#This Row],[Order of Magnatude]]))</f>
        <v>0</v>
      </c>
      <c r="N2735" s="10"/>
      <c r="O2735" s="10"/>
      <c r="P2735" s="10"/>
      <c r="Q2735" s="10"/>
      <c r="R2735" s="10"/>
    </row>
    <row r="2736" spans="1:18" x14ac:dyDescent="0.25">
      <c r="A2736" s="2">
        <v>68</v>
      </c>
      <c r="B2736" s="2">
        <v>99</v>
      </c>
      <c r="C2736" s="2">
        <v>167</v>
      </c>
      <c r="D2736" s="2" t="s">
        <v>2601</v>
      </c>
      <c r="E2736" s="2">
        <v>207.80099999999999</v>
      </c>
      <c r="F2736" s="2" t="s">
        <v>6072</v>
      </c>
      <c r="G2736" s="2"/>
      <c r="H2736" s="2">
        <v>2.2690000000000001</v>
      </c>
      <c r="I2736" s="11">
        <v>6</v>
      </c>
      <c r="J2736" s="12">
        <v>1</v>
      </c>
      <c r="K2736" s="2">
        <v>207.80099999999999</v>
      </c>
      <c r="L2736" s="11" t="s">
        <v>6072</v>
      </c>
      <c r="M2736" s="11">
        <f>($V$5/(Table414[[#This Row],[modified  Half Life]]*Table414[[#This Row],[Order of Magnatude]]))</f>
        <v>0</v>
      </c>
      <c r="N2736" s="11"/>
      <c r="O2736" s="11"/>
      <c r="P2736" s="11"/>
      <c r="Q2736" s="11"/>
      <c r="R2736" s="11"/>
    </row>
    <row r="2737" spans="1:18" x14ac:dyDescent="0.25">
      <c r="A2737" s="2">
        <v>68</v>
      </c>
      <c r="B2737" s="2">
        <v>106</v>
      </c>
      <c r="C2737" s="2">
        <v>174</v>
      </c>
      <c r="D2737" s="2" t="s">
        <v>2601</v>
      </c>
      <c r="E2737" s="2">
        <v>1111.5</v>
      </c>
      <c r="F2737" s="2"/>
      <c r="G2737" s="2"/>
      <c r="H2737" s="2">
        <v>3.9</v>
      </c>
      <c r="I2737" s="11">
        <v>35</v>
      </c>
      <c r="J2737" s="12">
        <v>1</v>
      </c>
      <c r="K2737" s="2">
        <v>162.9</v>
      </c>
      <c r="L2737" s="11"/>
      <c r="M2737" s="11">
        <f>($V$5/(Table414[[#This Row],[modified  Half Life]]*Table414[[#This Row],[Order of Magnatude]]))</f>
        <v>0</v>
      </c>
      <c r="N2737" s="11"/>
      <c r="O2737" s="11"/>
      <c r="P2737" s="11"/>
      <c r="Q2737" s="11"/>
      <c r="R2737" s="11"/>
    </row>
    <row r="2738" spans="1:18" x14ac:dyDescent="0.25">
      <c r="A2738" s="2">
        <v>68</v>
      </c>
      <c r="B2738" s="2">
        <v>106</v>
      </c>
      <c r="C2738" s="2">
        <v>174</v>
      </c>
      <c r="D2738" s="2" t="s">
        <v>2601</v>
      </c>
      <c r="E2738" s="2">
        <v>1111.5</v>
      </c>
      <c r="F2738" s="2"/>
      <c r="G2738" s="2"/>
      <c r="H2738" s="2">
        <v>3.9</v>
      </c>
      <c r="I2738" s="11">
        <v>35</v>
      </c>
      <c r="J2738" s="12">
        <v>1</v>
      </c>
      <c r="K2738" s="2" t="s">
        <v>3603</v>
      </c>
      <c r="L2738" s="11"/>
      <c r="M2738" s="11">
        <f>($V$5/(Table414[[#This Row],[modified  Half Life]]*Table414[[#This Row],[Order of Magnatude]]))</f>
        <v>0</v>
      </c>
      <c r="N2738" s="11"/>
      <c r="O2738" s="11"/>
      <c r="P2738" s="11"/>
      <c r="Q2738" s="11"/>
      <c r="R2738" s="11"/>
    </row>
    <row r="2739" spans="1:18" x14ac:dyDescent="0.25">
      <c r="A2739" s="19">
        <v>32</v>
      </c>
      <c r="B2739" s="19">
        <v>41</v>
      </c>
      <c r="C2739" s="19">
        <v>73</v>
      </c>
      <c r="D2739" s="19" t="s">
        <v>149</v>
      </c>
      <c r="E2739" s="2">
        <v>66.725999999999999</v>
      </c>
      <c r="F2739" s="2" t="s">
        <v>6077</v>
      </c>
      <c r="G2739" s="19"/>
      <c r="H2739" s="19">
        <v>0.499</v>
      </c>
      <c r="I2739" s="11">
        <v>11</v>
      </c>
      <c r="J2739" s="12">
        <v>1</v>
      </c>
      <c r="K2739" s="19">
        <v>53.44</v>
      </c>
      <c r="L2739" s="11">
        <v>9</v>
      </c>
      <c r="M2739" s="11">
        <f>($V$5/(Table414[[#This Row],[modified  Half Life]]*Table414[[#This Row],[Order of Magnatude]]))</f>
        <v>0</v>
      </c>
      <c r="N2739" s="11"/>
      <c r="O2739" s="11"/>
      <c r="P2739" s="11"/>
      <c r="Q2739" s="11"/>
      <c r="R2739" s="11"/>
    </row>
    <row r="2740" spans="1:18" x14ac:dyDescent="0.25">
      <c r="A2740" s="2">
        <v>72</v>
      </c>
      <c r="B2740" s="2">
        <v>99</v>
      </c>
      <c r="C2740" s="2">
        <v>171</v>
      </c>
      <c r="D2740" s="2" t="s">
        <v>3071</v>
      </c>
      <c r="E2740" s="2">
        <v>1984.4</v>
      </c>
      <c r="F2740" s="2" t="s">
        <v>6065</v>
      </c>
      <c r="G2740" s="2"/>
      <c r="H2740" s="2">
        <v>29.5</v>
      </c>
      <c r="I2740" s="11">
        <v>9</v>
      </c>
      <c r="J2740" s="12">
        <v>1</v>
      </c>
      <c r="K2740" s="2">
        <v>21.93</v>
      </c>
      <c r="L2740" s="11" t="s">
        <v>6077</v>
      </c>
      <c r="M2740" s="11">
        <f>($V$5/(Table414[[#This Row],[modified  Half Life]]*Table414[[#This Row],[Order of Magnatude]]))</f>
        <v>0</v>
      </c>
      <c r="N2740" s="11"/>
      <c r="O2740" s="11"/>
      <c r="P2740" s="11"/>
      <c r="Q2740" s="11"/>
      <c r="R2740" s="11"/>
    </row>
    <row r="2741" spans="1:18" x14ac:dyDescent="0.25">
      <c r="A2741" s="2">
        <v>72</v>
      </c>
      <c r="B2741" s="2">
        <v>105</v>
      </c>
      <c r="C2741" s="2">
        <v>177</v>
      </c>
      <c r="D2741" s="2" t="s">
        <v>3071</v>
      </c>
      <c r="E2741" s="2">
        <v>1315.4502</v>
      </c>
      <c r="F2741" s="2" t="s">
        <v>6073</v>
      </c>
      <c r="G2741" s="2"/>
      <c r="H2741" s="2">
        <v>1.0900000000000001</v>
      </c>
      <c r="I2741" s="11">
        <v>5</v>
      </c>
      <c r="J2741" s="12">
        <v>1</v>
      </c>
      <c r="K2741" s="2">
        <v>14.05</v>
      </c>
      <c r="L2741" s="11" t="s">
        <v>6069</v>
      </c>
      <c r="M2741" s="11">
        <f>($V$5/(Table414[[#This Row],[modified  Half Life]]*Table414[[#This Row],[Order of Magnatude]]))</f>
        <v>0</v>
      </c>
      <c r="N2741" s="11"/>
      <c r="O2741" s="11"/>
      <c r="P2741" s="11"/>
      <c r="Q2741" s="11"/>
      <c r="R2741" s="11"/>
    </row>
    <row r="2742" spans="1:18" x14ac:dyDescent="0.25">
      <c r="A2742" s="2">
        <v>72</v>
      </c>
      <c r="B2742" s="2">
        <v>105</v>
      </c>
      <c r="C2742" s="2">
        <v>177</v>
      </c>
      <c r="D2742" s="2" t="s">
        <v>3071</v>
      </c>
      <c r="E2742" s="2">
        <v>1315.4502</v>
      </c>
      <c r="F2742" s="2" t="s">
        <v>6073</v>
      </c>
      <c r="G2742" s="2"/>
      <c r="H2742" s="2">
        <v>1.0900000000000001</v>
      </c>
      <c r="I2742" s="11">
        <v>5</v>
      </c>
      <c r="J2742" s="12">
        <v>1</v>
      </c>
      <c r="K2742" s="2">
        <v>55.15</v>
      </c>
      <c r="L2742" s="11" t="s">
        <v>6068</v>
      </c>
      <c r="M2742" s="11">
        <f>($V$5/(Table414[[#This Row],[modified  Half Life]]*Table414[[#This Row],[Order of Magnatude]]))</f>
        <v>0</v>
      </c>
      <c r="N2742" s="11"/>
      <c r="O2742" s="11"/>
      <c r="P2742" s="11"/>
      <c r="Q2742" s="11"/>
      <c r="R2742" s="11"/>
    </row>
    <row r="2743" spans="1:18" x14ac:dyDescent="0.25">
      <c r="A2743" s="2">
        <v>72</v>
      </c>
      <c r="B2743" s="2">
        <v>105</v>
      </c>
      <c r="C2743" s="2">
        <v>177</v>
      </c>
      <c r="D2743" s="2" t="s">
        <v>3071</v>
      </c>
      <c r="E2743" s="2">
        <v>1315.4502</v>
      </c>
      <c r="F2743" s="2" t="s">
        <v>6073</v>
      </c>
      <c r="G2743" s="2"/>
      <c r="H2743" s="2">
        <v>1.0900000000000001</v>
      </c>
      <c r="I2743" s="11">
        <v>5</v>
      </c>
      <c r="J2743" s="12">
        <v>1</v>
      </c>
      <c r="K2743" s="2">
        <v>228.4838</v>
      </c>
      <c r="L2743" s="11" t="s">
        <v>6071</v>
      </c>
      <c r="M2743" s="11">
        <f>($V$5/(Table414[[#This Row],[modified  Half Life]]*Table414[[#This Row],[Order of Magnatude]]))</f>
        <v>0</v>
      </c>
      <c r="N2743" s="11"/>
      <c r="O2743" s="11"/>
      <c r="P2743" s="11"/>
      <c r="Q2743" s="11"/>
      <c r="R2743" s="11"/>
    </row>
    <row r="2744" spans="1:18" x14ac:dyDescent="0.25">
      <c r="A2744" s="2">
        <v>72</v>
      </c>
      <c r="B2744" s="2">
        <v>106</v>
      </c>
      <c r="C2744" s="2">
        <v>178</v>
      </c>
      <c r="D2744" s="2" t="s">
        <v>3071</v>
      </c>
      <c r="E2744" s="2">
        <v>1147.4159999999999</v>
      </c>
      <c r="F2744" s="2" t="s">
        <v>6071</v>
      </c>
      <c r="G2744" s="2"/>
      <c r="H2744" s="2">
        <v>4</v>
      </c>
      <c r="I2744" s="11">
        <v>2</v>
      </c>
      <c r="J2744" s="12">
        <v>1</v>
      </c>
      <c r="K2744" s="2">
        <v>88.866699999999994</v>
      </c>
      <c r="L2744" s="11" t="s">
        <v>6069</v>
      </c>
      <c r="M2744" s="11">
        <f>($V$5/(Table414[[#This Row],[modified  Half Life]]*Table414[[#This Row],[Order of Magnatude]]))</f>
        <v>0</v>
      </c>
      <c r="N2744" s="11"/>
      <c r="O2744" s="11"/>
      <c r="P2744" s="11"/>
      <c r="Q2744" s="11"/>
      <c r="R2744" s="11"/>
    </row>
    <row r="2745" spans="1:18" x14ac:dyDescent="0.25">
      <c r="A2745" s="2">
        <v>72</v>
      </c>
      <c r="B2745" s="2">
        <v>107</v>
      </c>
      <c r="C2745" s="2">
        <v>179</v>
      </c>
      <c r="D2745" s="2" t="s">
        <v>3071</v>
      </c>
      <c r="E2745" s="2">
        <v>1105.74</v>
      </c>
      <c r="F2745" s="2" t="s">
        <v>6085</v>
      </c>
      <c r="G2745" s="2"/>
      <c r="H2745" s="2">
        <v>18.670000000000002</v>
      </c>
      <c r="I2745" s="11">
        <v>4</v>
      </c>
      <c r="J2745" s="12">
        <v>1</v>
      </c>
      <c r="K2745" s="2">
        <v>160.696</v>
      </c>
      <c r="L2745" s="11" t="s">
        <v>6068</v>
      </c>
      <c r="M2745" s="11">
        <f>($V$5/(Table414[[#This Row],[modified  Half Life]]*Table414[[#This Row],[Order of Magnatude]]))</f>
        <v>0</v>
      </c>
      <c r="N2745" s="11"/>
      <c r="O2745" s="11"/>
      <c r="P2745" s="11"/>
      <c r="Q2745" s="11"/>
      <c r="R2745" s="11"/>
    </row>
    <row r="2746" spans="1:18" x14ac:dyDescent="0.25">
      <c r="A2746" s="2">
        <v>72</v>
      </c>
      <c r="B2746" s="2">
        <v>107</v>
      </c>
      <c r="C2746" s="2">
        <v>179</v>
      </c>
      <c r="D2746" s="2" t="s">
        <v>3071</v>
      </c>
      <c r="E2746" s="2">
        <v>1105.74</v>
      </c>
      <c r="F2746" s="2" t="s">
        <v>6085</v>
      </c>
      <c r="G2746" s="2"/>
      <c r="H2746" s="2">
        <v>18.670000000000002</v>
      </c>
      <c r="I2746" s="11">
        <v>4</v>
      </c>
      <c r="J2746" s="12">
        <v>1</v>
      </c>
      <c r="K2746" s="2">
        <v>375</v>
      </c>
      <c r="L2746" s="11"/>
      <c r="M2746" s="11">
        <f>($V$5/(Table414[[#This Row],[modified  Half Life]]*Table414[[#This Row],[Order of Magnatude]]))</f>
        <v>0</v>
      </c>
      <c r="N2746" s="11"/>
      <c r="O2746" s="11"/>
      <c r="P2746" s="11"/>
      <c r="Q2746" s="11"/>
      <c r="R2746" s="11"/>
    </row>
    <row r="2747" spans="1:18" x14ac:dyDescent="0.25">
      <c r="A2747" s="2">
        <v>67</v>
      </c>
      <c r="B2747" s="2">
        <v>89</v>
      </c>
      <c r="C2747" s="2">
        <v>156</v>
      </c>
      <c r="D2747" s="2" t="s">
        <v>2487</v>
      </c>
      <c r="E2747" s="2">
        <v>117.58</v>
      </c>
      <c r="F2747" s="2"/>
      <c r="G2747" s="2"/>
      <c r="H2747" s="2">
        <v>9.5</v>
      </c>
      <c r="I2747" s="10">
        <v>15</v>
      </c>
      <c r="J2747" s="13">
        <v>1</v>
      </c>
      <c r="K2747" s="2">
        <v>52.37</v>
      </c>
      <c r="L2747" s="10"/>
      <c r="M2747" s="10">
        <f>($V$5/(Table414[[#This Row],[modified  Half Life]]*Table414[[#This Row],[Order of Magnatude]]))</f>
        <v>0</v>
      </c>
      <c r="N2747" s="10"/>
      <c r="O2747" s="10"/>
      <c r="P2747" s="10"/>
      <c r="Q2747" s="10"/>
      <c r="R2747" s="10"/>
    </row>
    <row r="2748" spans="1:18" x14ac:dyDescent="0.25">
      <c r="A2748" s="2">
        <v>67</v>
      </c>
      <c r="B2748" s="2">
        <v>92</v>
      </c>
      <c r="C2748" s="2">
        <v>159</v>
      </c>
      <c r="D2748" s="2" t="s">
        <v>2487</v>
      </c>
      <c r="E2748" s="2">
        <v>205.91</v>
      </c>
      <c r="F2748" s="2" t="s">
        <v>6072</v>
      </c>
      <c r="G2748" s="2"/>
      <c r="H2748" s="2">
        <v>8.3000000000000007</v>
      </c>
      <c r="I2748" s="10">
        <v>8</v>
      </c>
      <c r="J2748" s="13">
        <v>1</v>
      </c>
      <c r="K2748" s="2">
        <v>205.92</v>
      </c>
      <c r="L2748" s="10">
        <v>5</v>
      </c>
      <c r="M2748" s="10">
        <f>($V$5/(Table414[[#This Row],[modified  Half Life]]*Table414[[#This Row],[Order of Magnatude]]))</f>
        <v>0</v>
      </c>
      <c r="N2748" s="10"/>
      <c r="O2748" s="10"/>
      <c r="P2748" s="10"/>
      <c r="Q2748" s="10"/>
      <c r="R2748" s="10"/>
    </row>
    <row r="2749" spans="1:18" x14ac:dyDescent="0.25">
      <c r="A2749" s="2">
        <v>67</v>
      </c>
      <c r="B2749" s="2">
        <v>92</v>
      </c>
      <c r="C2749" s="2">
        <v>159</v>
      </c>
      <c r="D2749" s="2" t="s">
        <v>2487</v>
      </c>
      <c r="E2749" s="2">
        <v>205.91</v>
      </c>
      <c r="F2749" s="2" t="s">
        <v>6072</v>
      </c>
      <c r="G2749" s="2"/>
      <c r="H2749" s="2">
        <v>8.3000000000000007</v>
      </c>
      <c r="I2749" s="10">
        <v>8</v>
      </c>
      <c r="J2749" s="13">
        <v>1</v>
      </c>
      <c r="K2749" s="2">
        <v>40</v>
      </c>
      <c r="L2749" s="10">
        <v>1</v>
      </c>
      <c r="M2749" s="10">
        <f>($V$5/(Table414[[#This Row],[modified  Half Life]]*Table414[[#This Row],[Order of Magnatude]]))</f>
        <v>0</v>
      </c>
      <c r="N2749" s="10"/>
      <c r="O2749" s="10"/>
      <c r="P2749" s="10"/>
      <c r="Q2749" s="10"/>
      <c r="R2749" s="10"/>
    </row>
    <row r="2750" spans="1:18" x14ac:dyDescent="0.25">
      <c r="A2750" s="19">
        <v>67</v>
      </c>
      <c r="B2750" s="19">
        <v>94</v>
      </c>
      <c r="C2750" s="19">
        <v>161</v>
      </c>
      <c r="D2750" s="19" t="s">
        <v>2487</v>
      </c>
      <c r="E2750" s="2">
        <v>211.15</v>
      </c>
      <c r="F2750" s="2" t="s">
        <v>6065</v>
      </c>
      <c r="G2750" s="19"/>
      <c r="H2750" s="19">
        <v>6.76</v>
      </c>
      <c r="I2750" s="11">
        <v>7</v>
      </c>
      <c r="J2750" s="12">
        <v>1</v>
      </c>
      <c r="K2750" s="19">
        <v>211.15</v>
      </c>
      <c r="L2750" s="11">
        <v>3</v>
      </c>
      <c r="M2750" s="11">
        <f>($V$5/(Table414[[#This Row],[modified  Half Life]]*Table414[[#This Row],[Order of Magnatude]]))</f>
        <v>0</v>
      </c>
      <c r="N2750" s="11"/>
      <c r="O2750" s="11"/>
      <c r="P2750" s="11"/>
      <c r="Q2750" s="11"/>
      <c r="R2750" s="11"/>
    </row>
    <row r="2751" spans="1:18" x14ac:dyDescent="0.25">
      <c r="A2751" s="2">
        <v>67</v>
      </c>
      <c r="B2751" s="2">
        <v>96</v>
      </c>
      <c r="C2751" s="2">
        <v>163</v>
      </c>
      <c r="D2751" s="2" t="s">
        <v>2487</v>
      </c>
      <c r="E2751" s="2">
        <v>1506.4</v>
      </c>
      <c r="F2751" s="2" t="s">
        <v>6066</v>
      </c>
      <c r="G2751" s="2"/>
      <c r="H2751" s="2">
        <v>1.0900000000000001</v>
      </c>
      <c r="I2751" s="11">
        <v>3</v>
      </c>
      <c r="J2751" s="12">
        <v>1</v>
      </c>
      <c r="K2751" s="2">
        <v>297.88</v>
      </c>
      <c r="L2751" s="11" t="s">
        <v>6069</v>
      </c>
      <c r="M2751" s="11">
        <f>($V$5/(Table414[[#This Row],[modified  Half Life]]*Table414[[#This Row],[Order of Magnatude]]))</f>
        <v>0</v>
      </c>
      <c r="N2751" s="11"/>
      <c r="O2751" s="11"/>
      <c r="P2751" s="11"/>
      <c r="Q2751" s="11"/>
      <c r="R2751" s="11"/>
    </row>
    <row r="2752" spans="1:18" x14ac:dyDescent="0.25">
      <c r="A2752" s="19">
        <v>53</v>
      </c>
      <c r="B2752" s="19">
        <v>80</v>
      </c>
      <c r="C2752" s="19">
        <v>133</v>
      </c>
      <c r="D2752" s="19" t="s">
        <v>1344</v>
      </c>
      <c r="E2752" s="2">
        <v>1729.1369999999999</v>
      </c>
      <c r="F2752" s="2" t="s">
        <v>6069</v>
      </c>
      <c r="G2752" s="19"/>
      <c r="H2752" s="19">
        <v>9</v>
      </c>
      <c r="I2752" s="11">
        <v>2</v>
      </c>
      <c r="J2752" s="12">
        <v>1</v>
      </c>
      <c r="K2752" s="19">
        <v>74.05</v>
      </c>
      <c r="L2752" s="11">
        <v>1</v>
      </c>
      <c r="M2752" s="11">
        <f>($V$5/(Table414[[#This Row],[modified  Half Life]]*Table414[[#This Row],[Order of Magnatude]]))</f>
        <v>0</v>
      </c>
      <c r="N2752" s="11"/>
      <c r="O2752" s="11"/>
      <c r="P2752" s="11"/>
      <c r="Q2752" s="11"/>
      <c r="R2752" s="11"/>
    </row>
    <row r="2753" spans="1:18" x14ac:dyDescent="0.25">
      <c r="A2753" s="19">
        <v>49</v>
      </c>
      <c r="B2753" s="19">
        <v>56</v>
      </c>
      <c r="C2753" s="19">
        <v>105</v>
      </c>
      <c r="D2753" s="19" t="s">
        <v>1093</v>
      </c>
      <c r="E2753" s="2">
        <v>674.08</v>
      </c>
      <c r="F2753" s="2" t="s">
        <v>6086</v>
      </c>
      <c r="G2753" s="19"/>
      <c r="H2753" s="19">
        <v>48</v>
      </c>
      <c r="I2753" s="11">
        <v>6</v>
      </c>
      <c r="J2753" s="12">
        <v>1</v>
      </c>
      <c r="K2753" s="19">
        <v>674.1</v>
      </c>
      <c r="L2753" s="11">
        <v>3</v>
      </c>
      <c r="M2753" s="11">
        <f>($V$5/(Table414[[#This Row],[modified  Half Life]]*Table414[[#This Row],[Order of Magnatude]]))</f>
        <v>0</v>
      </c>
      <c r="N2753" s="11"/>
      <c r="O2753" s="11"/>
      <c r="P2753" s="11"/>
      <c r="Q2753" s="11"/>
      <c r="R2753" s="11"/>
    </row>
    <row r="2754" spans="1:18" x14ac:dyDescent="0.25">
      <c r="A2754" s="19">
        <v>49</v>
      </c>
      <c r="B2754" s="19">
        <v>58</v>
      </c>
      <c r="C2754" s="19">
        <v>107</v>
      </c>
      <c r="D2754" s="19" t="s">
        <v>1093</v>
      </c>
      <c r="E2754" s="2">
        <v>678.5</v>
      </c>
      <c r="F2754" s="2" t="s">
        <v>6065</v>
      </c>
      <c r="G2754" s="19"/>
      <c r="H2754" s="19">
        <v>50.4</v>
      </c>
      <c r="I2754" s="11">
        <v>6</v>
      </c>
      <c r="J2754" s="12">
        <v>1</v>
      </c>
      <c r="K2754" s="19">
        <v>678.5</v>
      </c>
      <c r="L2754" s="11">
        <v>3</v>
      </c>
      <c r="M2754" s="11">
        <f>($V$5/(Table414[[#This Row],[modified  Half Life]]*Table414[[#This Row],[Order of Magnatude]]))</f>
        <v>0</v>
      </c>
      <c r="N2754" s="11"/>
      <c r="O2754" s="11"/>
      <c r="P2754" s="11"/>
      <c r="Q2754" s="11"/>
      <c r="R2754" s="11"/>
    </row>
    <row r="2755" spans="1:18" x14ac:dyDescent="0.25">
      <c r="A2755" s="19">
        <v>49</v>
      </c>
      <c r="B2755" s="19">
        <v>67</v>
      </c>
      <c r="C2755" s="19">
        <v>116</v>
      </c>
      <c r="D2755" s="19" t="s">
        <v>1093</v>
      </c>
      <c r="E2755" s="2">
        <v>289.66000000000003</v>
      </c>
      <c r="F2755" s="2" t="s">
        <v>6071</v>
      </c>
      <c r="G2755" s="19"/>
      <c r="H2755" s="19">
        <v>2.1800000000000002</v>
      </c>
      <c r="I2755" s="11">
        <v>4</v>
      </c>
      <c r="J2755" s="12">
        <v>1</v>
      </c>
      <c r="K2755" s="19">
        <v>162.393</v>
      </c>
      <c r="L2755" s="11">
        <v>7</v>
      </c>
      <c r="M2755" s="11">
        <f>($V$5/(Table414[[#This Row],[modified  Half Life]]*Table414[[#This Row],[Order of Magnatude]]))</f>
        <v>0</v>
      </c>
      <c r="N2755" s="11"/>
      <c r="O2755" s="11"/>
      <c r="P2755" s="11"/>
      <c r="Q2755" s="11"/>
      <c r="R2755" s="11"/>
    </row>
    <row r="2756" spans="1:18" x14ac:dyDescent="0.25">
      <c r="A2756" s="2">
        <v>77</v>
      </c>
      <c r="B2756" s="2">
        <v>114</v>
      </c>
      <c r="C2756" s="2">
        <v>191</v>
      </c>
      <c r="D2756" s="2" t="s">
        <v>3782</v>
      </c>
      <c r="E2756" s="2">
        <v>171.29</v>
      </c>
      <c r="F2756" s="2" t="s">
        <v>6066</v>
      </c>
      <c r="G2756" s="2"/>
      <c r="H2756" s="2">
        <v>4.899</v>
      </c>
      <c r="I2756" s="11">
        <v>23</v>
      </c>
      <c r="J2756" s="12">
        <v>1</v>
      </c>
      <c r="K2756" s="2">
        <v>41.89</v>
      </c>
      <c r="L2756" s="11" t="s">
        <v>6066</v>
      </c>
      <c r="M2756" s="11">
        <f>($V$5/(Table414[[#This Row],[modified  Half Life]]*Table414[[#This Row],[Order of Magnatude]]))</f>
        <v>0</v>
      </c>
      <c r="N2756" s="11"/>
      <c r="O2756" s="11"/>
      <c r="P2756" s="11"/>
      <c r="Q2756" s="11"/>
      <c r="R2756" s="11"/>
    </row>
    <row r="2757" spans="1:18" x14ac:dyDescent="0.25">
      <c r="A2757" s="2">
        <v>77</v>
      </c>
      <c r="B2757" s="2">
        <v>114</v>
      </c>
      <c r="C2757" s="2">
        <v>191</v>
      </c>
      <c r="D2757" s="2" t="s">
        <v>3782</v>
      </c>
      <c r="E2757" s="2">
        <v>2101.1</v>
      </c>
      <c r="F2757" s="2" t="s">
        <v>6077</v>
      </c>
      <c r="G2757" s="2"/>
      <c r="H2757" s="2">
        <v>5.8</v>
      </c>
      <c r="I2757" s="11">
        <v>6</v>
      </c>
      <c r="J2757" s="12">
        <v>1</v>
      </c>
      <c r="K2757" s="2">
        <v>54</v>
      </c>
      <c r="L2757" s="11" t="s">
        <v>6069</v>
      </c>
      <c r="M2757" s="11">
        <f>($V$5/(Table414[[#This Row],[modified  Half Life]]*Table414[[#This Row],[Order of Magnatude]]))</f>
        <v>0</v>
      </c>
      <c r="N2757" s="11"/>
      <c r="O2757" s="11"/>
      <c r="P2757" s="11"/>
      <c r="Q2757" s="11"/>
      <c r="R2757" s="11"/>
    </row>
    <row r="2758" spans="1:18" x14ac:dyDescent="0.25">
      <c r="A2758" s="2">
        <v>77</v>
      </c>
      <c r="B2758" s="2">
        <v>114</v>
      </c>
      <c r="C2758" s="2">
        <v>191</v>
      </c>
      <c r="D2758" s="2" t="s">
        <v>3782</v>
      </c>
      <c r="E2758" s="2">
        <v>2101.1</v>
      </c>
      <c r="F2758" s="2" t="s">
        <v>6077</v>
      </c>
      <c r="G2758" s="2"/>
      <c r="H2758" s="2">
        <v>5.8</v>
      </c>
      <c r="I2758" s="11">
        <v>6</v>
      </c>
      <c r="J2758" s="12">
        <v>1</v>
      </c>
      <c r="K2758" s="2">
        <v>308.5</v>
      </c>
      <c r="L2758" s="11" t="s">
        <v>6072</v>
      </c>
      <c r="M2758" s="11">
        <f>($V$5/(Table414[[#This Row],[modified  Half Life]]*Table414[[#This Row],[Order of Magnatude]]))</f>
        <v>0</v>
      </c>
      <c r="N2758" s="11"/>
      <c r="O2758" s="11"/>
      <c r="P2758" s="11"/>
      <c r="Q2758" s="11"/>
      <c r="R2758" s="11"/>
    </row>
    <row r="2759" spans="1:18" x14ac:dyDescent="0.25">
      <c r="A2759" s="19">
        <v>36</v>
      </c>
      <c r="B2759" s="19">
        <v>43</v>
      </c>
      <c r="C2759" s="19">
        <v>79</v>
      </c>
      <c r="D2759" s="19" t="s">
        <v>310</v>
      </c>
      <c r="E2759" s="2">
        <v>129.77000000000001</v>
      </c>
      <c r="F2759" s="2" t="s">
        <v>6072</v>
      </c>
      <c r="G2759" s="19"/>
      <c r="H2759" s="19">
        <v>50</v>
      </c>
      <c r="I2759" s="11">
        <v>3</v>
      </c>
      <c r="J2759" s="12">
        <v>1</v>
      </c>
      <c r="K2759" s="19">
        <v>129.76</v>
      </c>
      <c r="L2759" s="11">
        <v>10</v>
      </c>
      <c r="M2759" s="11">
        <f>($V$5/(Table414[[#This Row],[modified  Half Life]]*Table414[[#This Row],[Order of Magnatude]]))</f>
        <v>0</v>
      </c>
      <c r="N2759" s="11"/>
      <c r="O2759" s="11"/>
      <c r="P2759" s="11"/>
      <c r="Q2759" s="11"/>
      <c r="R2759" s="11"/>
    </row>
    <row r="2760" spans="1:18" x14ac:dyDescent="0.25">
      <c r="A2760" s="2">
        <v>57</v>
      </c>
      <c r="B2760" s="2">
        <v>68</v>
      </c>
      <c r="C2760" s="2">
        <v>125</v>
      </c>
      <c r="D2760" s="2" t="s">
        <v>1760</v>
      </c>
      <c r="E2760" s="2">
        <v>107</v>
      </c>
      <c r="F2760" s="2" t="s">
        <v>6069</v>
      </c>
      <c r="G2760" s="2"/>
      <c r="H2760" s="2">
        <v>0.39</v>
      </c>
      <c r="I2760" s="10">
        <v>4</v>
      </c>
      <c r="J2760" s="13">
        <v>1</v>
      </c>
      <c r="K2760" s="2">
        <v>107</v>
      </c>
      <c r="L2760" s="10">
        <v>1</v>
      </c>
      <c r="M2760" s="10">
        <f>($V$5/(Table414[[#This Row],[modified  Half Life]]*Table414[[#This Row],[Order of Magnatude]]))</f>
        <v>0</v>
      </c>
      <c r="N2760" s="10"/>
      <c r="O2760" s="10"/>
      <c r="P2760" s="10"/>
      <c r="Q2760" s="10"/>
      <c r="R2760" s="10"/>
    </row>
    <row r="2761" spans="1:18" x14ac:dyDescent="0.25">
      <c r="A2761" s="2">
        <v>57</v>
      </c>
      <c r="B2761" s="2">
        <v>72</v>
      </c>
      <c r="C2761" s="2">
        <v>129</v>
      </c>
      <c r="D2761" s="2" t="s">
        <v>1760</v>
      </c>
      <c r="E2761" s="2">
        <v>172.33</v>
      </c>
      <c r="F2761" s="2" t="s">
        <v>6084</v>
      </c>
      <c r="G2761" s="2"/>
      <c r="H2761" s="2">
        <v>0.56000000000000005</v>
      </c>
      <c r="I2761" s="10">
        <v>5</v>
      </c>
      <c r="J2761" s="13">
        <v>1</v>
      </c>
      <c r="K2761" s="2">
        <v>104</v>
      </c>
      <c r="L2761" s="10">
        <v>3</v>
      </c>
      <c r="M2761" s="10">
        <f>($V$5/(Table414[[#This Row],[modified  Half Life]]*Table414[[#This Row],[Order of Magnatude]]))</f>
        <v>0</v>
      </c>
      <c r="N2761" s="10"/>
      <c r="O2761" s="10"/>
      <c r="P2761" s="10"/>
      <c r="Q2761" s="10"/>
      <c r="R2761" s="10"/>
    </row>
    <row r="2762" spans="1:18" x14ac:dyDescent="0.25">
      <c r="A2762" s="2">
        <v>71</v>
      </c>
      <c r="B2762" s="2">
        <v>98</v>
      </c>
      <c r="C2762" s="2">
        <v>169</v>
      </c>
      <c r="D2762" s="2" t="s">
        <v>2957</v>
      </c>
      <c r="E2762" s="2">
        <v>29</v>
      </c>
      <c r="F2762" s="2" t="s">
        <v>6072</v>
      </c>
      <c r="G2762" s="2"/>
      <c r="H2762" s="2">
        <v>160</v>
      </c>
      <c r="I2762" s="11">
        <v>10</v>
      </c>
      <c r="J2762" s="12">
        <v>1</v>
      </c>
      <c r="K2762" s="2">
        <v>29</v>
      </c>
      <c r="L2762" s="11" t="s">
        <v>6072</v>
      </c>
      <c r="M2762" s="11">
        <f>($V$5/(Table414[[#This Row],[modified  Half Life]]*Table414[[#This Row],[Order of Magnatude]]))</f>
        <v>0</v>
      </c>
      <c r="N2762" s="11"/>
      <c r="O2762" s="11"/>
      <c r="P2762" s="11"/>
      <c r="Q2762" s="11"/>
      <c r="R2762" s="11"/>
    </row>
    <row r="2763" spans="1:18" x14ac:dyDescent="0.25">
      <c r="A2763" s="2">
        <v>71</v>
      </c>
      <c r="B2763" s="2">
        <v>99</v>
      </c>
      <c r="C2763" s="2">
        <v>170</v>
      </c>
      <c r="D2763" s="2" t="s">
        <v>2957</v>
      </c>
      <c r="E2763" s="2">
        <v>92.91</v>
      </c>
      <c r="F2763" s="2" t="s">
        <v>6077</v>
      </c>
      <c r="G2763" s="2"/>
      <c r="H2763" s="2">
        <v>0.67</v>
      </c>
      <c r="I2763" s="11">
        <v>10</v>
      </c>
      <c r="J2763" s="12">
        <v>1</v>
      </c>
      <c r="K2763" s="2">
        <v>48.42</v>
      </c>
      <c r="L2763" s="11" t="s">
        <v>6069</v>
      </c>
      <c r="M2763" s="11">
        <f>($V$5/(Table414[[#This Row],[modified  Half Life]]*Table414[[#This Row],[Order of Magnatude]]))</f>
        <v>0</v>
      </c>
      <c r="N2763" s="11"/>
      <c r="O2763" s="11"/>
      <c r="P2763" s="11"/>
      <c r="Q2763" s="11"/>
      <c r="R2763" s="11"/>
    </row>
    <row r="2764" spans="1:18" x14ac:dyDescent="0.25">
      <c r="A2764" s="2">
        <v>71</v>
      </c>
      <c r="B2764" s="2">
        <v>100</v>
      </c>
      <c r="C2764" s="2">
        <v>171</v>
      </c>
      <c r="D2764" s="2" t="s">
        <v>2957</v>
      </c>
      <c r="E2764" s="2">
        <v>208.15</v>
      </c>
      <c r="F2764" s="2" t="s">
        <v>6077</v>
      </c>
      <c r="G2764" s="2"/>
      <c r="H2764" s="2">
        <v>79</v>
      </c>
      <c r="I2764" s="11">
        <v>2</v>
      </c>
      <c r="J2764" s="12">
        <v>1</v>
      </c>
      <c r="K2764" s="2">
        <v>71.099999999999994</v>
      </c>
      <c r="L2764" s="11" t="s">
        <v>6077</v>
      </c>
      <c r="M2764" s="11">
        <f>($V$5/(Table414[[#This Row],[modified  Half Life]]*Table414[[#This Row],[Order of Magnatude]]))</f>
        <v>0</v>
      </c>
      <c r="N2764" s="11"/>
      <c r="O2764" s="11"/>
      <c r="P2764" s="11"/>
      <c r="Q2764" s="11"/>
      <c r="R2764" s="11"/>
    </row>
    <row r="2765" spans="1:18" x14ac:dyDescent="0.25">
      <c r="A2765" s="19">
        <v>41</v>
      </c>
      <c r="B2765" s="19">
        <v>56</v>
      </c>
      <c r="C2765" s="19">
        <v>97</v>
      </c>
      <c r="D2765" s="19" t="s">
        <v>476</v>
      </c>
      <c r="E2765" s="2">
        <v>743.35</v>
      </c>
      <c r="F2765" s="2" t="s">
        <v>6065</v>
      </c>
      <c r="G2765" s="19"/>
      <c r="H2765" s="19">
        <v>58.7</v>
      </c>
      <c r="I2765" s="11">
        <v>18</v>
      </c>
      <c r="J2765" s="12">
        <v>1</v>
      </c>
      <c r="K2765" s="19">
        <v>743.36</v>
      </c>
      <c r="L2765" s="11">
        <v>3</v>
      </c>
      <c r="M2765" s="11">
        <f>($V$5/(Table414[[#This Row],[modified  Half Life]]*Table414[[#This Row],[Order of Magnatude]]))</f>
        <v>0</v>
      </c>
      <c r="N2765" s="11"/>
      <c r="O2765" s="11"/>
      <c r="P2765" s="11"/>
      <c r="Q2765" s="11"/>
      <c r="R2765" s="11"/>
    </row>
    <row r="2766" spans="1:18" x14ac:dyDescent="0.25">
      <c r="A2766" s="19">
        <v>60</v>
      </c>
      <c r="B2766" s="19">
        <v>77</v>
      </c>
      <c r="C2766" s="19">
        <v>137</v>
      </c>
      <c r="D2766" s="19" t="s">
        <v>2150</v>
      </c>
      <c r="E2766" s="2">
        <v>519.42999999999995</v>
      </c>
      <c r="F2766" s="2" t="s">
        <v>6084</v>
      </c>
      <c r="G2766" s="19"/>
      <c r="H2766" s="19">
        <v>1.6</v>
      </c>
      <c r="I2766" s="11">
        <v>15</v>
      </c>
      <c r="J2766" s="12">
        <v>1</v>
      </c>
      <c r="K2766" s="19">
        <v>233.5</v>
      </c>
      <c r="L2766" s="11">
        <v>2</v>
      </c>
      <c r="M2766" s="11">
        <f>($V$5/(Table414[[#This Row],[modified  Half Life]]*Table414[[#This Row],[Order of Magnatude]]))</f>
        <v>0</v>
      </c>
      <c r="N2766" s="11"/>
      <c r="O2766" s="11"/>
      <c r="P2766" s="11"/>
      <c r="Q2766" s="11"/>
      <c r="R2766" s="11"/>
    </row>
    <row r="2767" spans="1:18" x14ac:dyDescent="0.25">
      <c r="A2767" s="2">
        <v>82</v>
      </c>
      <c r="B2767" s="2">
        <v>119</v>
      </c>
      <c r="C2767" s="2">
        <v>201</v>
      </c>
      <c r="D2767" s="2" t="s">
        <v>4527</v>
      </c>
      <c r="E2767" s="2">
        <v>2719.6</v>
      </c>
      <c r="F2767" s="2" t="s">
        <v>6077</v>
      </c>
      <c r="G2767" s="2"/>
      <c r="H2767" s="2">
        <v>60.8</v>
      </c>
      <c r="I2767" s="11">
        <v>18</v>
      </c>
      <c r="J2767" s="12">
        <v>1</v>
      </c>
      <c r="K2767" s="2">
        <v>629.1</v>
      </c>
      <c r="L2767" s="11" t="s">
        <v>6072</v>
      </c>
      <c r="M2767" s="11">
        <f>($V$5/(Table414[[#This Row],[modified  Half Life]]*Table414[[#This Row],[Order of Magnatude]]))</f>
        <v>0</v>
      </c>
      <c r="N2767" s="11"/>
      <c r="O2767" s="11"/>
      <c r="P2767" s="11"/>
      <c r="Q2767" s="11"/>
      <c r="R2767" s="11"/>
    </row>
    <row r="2768" spans="1:18" x14ac:dyDescent="0.25">
      <c r="A2768" s="2">
        <v>82</v>
      </c>
      <c r="B2768" s="2">
        <v>121</v>
      </c>
      <c r="C2768" s="2">
        <v>203</v>
      </c>
      <c r="D2768" s="2" t="s">
        <v>4527</v>
      </c>
      <c r="E2768" s="2">
        <v>1921.99</v>
      </c>
      <c r="F2768" s="2" t="s">
        <v>6076</v>
      </c>
      <c r="G2768" s="2"/>
      <c r="H2768" s="2">
        <v>6.21</v>
      </c>
      <c r="I2768" s="11">
        <v>11</v>
      </c>
      <c r="J2768" s="12">
        <v>1</v>
      </c>
      <c r="K2768" s="2">
        <v>4.9000000000000004</v>
      </c>
      <c r="L2768" s="11" t="s">
        <v>6065</v>
      </c>
      <c r="M2768" s="11">
        <f>($V$5/(Table414[[#This Row],[modified  Half Life]]*Table414[[#This Row],[Order of Magnatude]]))</f>
        <v>0</v>
      </c>
      <c r="N2768" s="11"/>
      <c r="O2768" s="11"/>
      <c r="P2768" s="11"/>
      <c r="Q2768" s="11"/>
      <c r="R2768" s="11"/>
    </row>
    <row r="2769" spans="1:18" x14ac:dyDescent="0.25">
      <c r="A2769" s="2">
        <v>82</v>
      </c>
      <c r="B2769" s="2">
        <v>121</v>
      </c>
      <c r="C2769" s="2">
        <v>203</v>
      </c>
      <c r="D2769" s="2" t="s">
        <v>4527</v>
      </c>
      <c r="E2769" s="2">
        <v>2949.12</v>
      </c>
      <c r="F2769" s="2" t="s">
        <v>6087</v>
      </c>
      <c r="G2769" s="2"/>
      <c r="H2769" s="2">
        <v>6.21</v>
      </c>
      <c r="I2769" s="11">
        <v>11</v>
      </c>
      <c r="J2769" s="12">
        <v>1</v>
      </c>
      <c r="K2769" s="2">
        <v>825.1</v>
      </c>
      <c r="L2769" s="11" t="s">
        <v>6067</v>
      </c>
      <c r="M2769" s="11">
        <f>($V$5/(Table414[[#This Row],[modified  Half Life]]*Table414[[#This Row],[Order of Magnatude]]))</f>
        <v>0</v>
      </c>
      <c r="N2769" s="11"/>
      <c r="O2769" s="11"/>
      <c r="P2769" s="11"/>
      <c r="Q2769" s="11"/>
      <c r="R2769" s="11"/>
    </row>
    <row r="2770" spans="1:18" x14ac:dyDescent="0.25">
      <c r="A2770" s="2">
        <v>82</v>
      </c>
      <c r="B2770" s="2">
        <v>125</v>
      </c>
      <c r="C2770" s="2">
        <v>207</v>
      </c>
      <c r="D2770" s="2" t="s">
        <v>4527</v>
      </c>
      <c r="E2770" s="2">
        <v>1633.356</v>
      </c>
      <c r="F2770" s="2" t="s">
        <v>6066</v>
      </c>
      <c r="G2770" s="2"/>
      <c r="H2770" s="2">
        <v>0.80500000000000005</v>
      </c>
      <c r="I2770" s="11">
        <v>8</v>
      </c>
      <c r="J2770" s="12">
        <v>1</v>
      </c>
      <c r="K2770" s="2">
        <v>1063.6559999999999</v>
      </c>
      <c r="L2770" s="11" t="s">
        <v>6065</v>
      </c>
      <c r="M2770" s="11">
        <f>($V$5/(Table414[[#This Row],[modified  Half Life]]*Table414[[#This Row],[Order of Magnatude]]))</f>
        <v>0</v>
      </c>
      <c r="N2770" s="11"/>
      <c r="O2770" s="11"/>
      <c r="P2770" s="11"/>
      <c r="Q2770" s="11"/>
      <c r="R2770" s="11"/>
    </row>
    <row r="2771" spans="1:18" x14ac:dyDescent="0.25">
      <c r="A2771" s="19">
        <v>46</v>
      </c>
      <c r="B2771" s="19">
        <v>61</v>
      </c>
      <c r="C2771" s="19">
        <v>107</v>
      </c>
      <c r="D2771" s="19" t="s">
        <v>796</v>
      </c>
      <c r="E2771" s="2">
        <v>214.6</v>
      </c>
      <c r="F2771" s="2" t="s">
        <v>6065</v>
      </c>
      <c r="G2771" s="19"/>
      <c r="H2771" s="19">
        <v>21.3</v>
      </c>
      <c r="I2771" s="11">
        <v>5</v>
      </c>
      <c r="J2771" s="12">
        <v>1</v>
      </c>
      <c r="K2771" s="19">
        <v>214.9</v>
      </c>
      <c r="L2771" s="11">
        <v>5</v>
      </c>
      <c r="M2771" s="11">
        <f>($V$5/(Table414[[#This Row],[modified  Half Life]]*Table414[[#This Row],[Order of Magnatude]]))</f>
        <v>0</v>
      </c>
      <c r="N2771" s="11"/>
      <c r="O2771" s="11"/>
      <c r="P2771" s="11"/>
      <c r="Q2771" s="11"/>
      <c r="R2771" s="11"/>
    </row>
    <row r="2772" spans="1:18" x14ac:dyDescent="0.25">
      <c r="A2772" s="19">
        <v>46</v>
      </c>
      <c r="B2772" s="19">
        <v>67</v>
      </c>
      <c r="C2772" s="19">
        <v>113</v>
      </c>
      <c r="D2772" s="19" t="s">
        <v>796</v>
      </c>
      <c r="E2772" s="2">
        <v>81.099999999999994</v>
      </c>
      <c r="F2772" s="2" t="s">
        <v>6069</v>
      </c>
      <c r="G2772" s="19"/>
      <c r="H2772" s="19">
        <v>0.3</v>
      </c>
      <c r="I2772" s="11">
        <v>1</v>
      </c>
      <c r="J2772" s="12">
        <v>1</v>
      </c>
      <c r="K2772" s="19">
        <v>81.099999999999994</v>
      </c>
      <c r="L2772" s="11">
        <v>1</v>
      </c>
      <c r="M2772" s="11">
        <f>($V$5/(Table414[[#This Row],[modified  Half Life]]*Table414[[#This Row],[Order of Magnatude]]))</f>
        <v>0</v>
      </c>
      <c r="N2772" s="11"/>
      <c r="O2772" s="11"/>
      <c r="P2772" s="11"/>
      <c r="Q2772" s="11"/>
      <c r="R2772" s="11"/>
    </row>
    <row r="2773" spans="1:18" x14ac:dyDescent="0.25">
      <c r="A2773" s="2">
        <v>84</v>
      </c>
      <c r="B2773" s="2">
        <v>119</v>
      </c>
      <c r="C2773" s="2">
        <v>203</v>
      </c>
      <c r="D2773" s="2" t="s">
        <v>4745</v>
      </c>
      <c r="E2773" s="2">
        <v>2158.3000000000002</v>
      </c>
      <c r="F2773" s="2" t="s">
        <v>6071</v>
      </c>
      <c r="G2773" s="2"/>
      <c r="H2773" s="2">
        <v>45</v>
      </c>
      <c r="I2773" s="11">
        <v>2</v>
      </c>
      <c r="J2773" s="12">
        <v>1</v>
      </c>
      <c r="K2773" s="2">
        <v>2.2999999999999998</v>
      </c>
      <c r="L2773" s="11" t="s">
        <v>6068</v>
      </c>
      <c r="M2773" s="11">
        <f>($V$5/(Table414[[#This Row],[modified  Half Life]]*Table414[[#This Row],[Order of Magnatude]]))</f>
        <v>0</v>
      </c>
      <c r="N2773" s="11"/>
      <c r="O2773" s="11"/>
      <c r="P2773" s="11"/>
      <c r="Q2773" s="11"/>
      <c r="R2773" s="11"/>
    </row>
    <row r="2774" spans="1:18" x14ac:dyDescent="0.25">
      <c r="A2774" s="2">
        <v>84</v>
      </c>
      <c r="B2774" s="2">
        <v>119</v>
      </c>
      <c r="C2774" s="2">
        <v>203</v>
      </c>
      <c r="D2774" s="2" t="s">
        <v>4745</v>
      </c>
      <c r="E2774" s="2">
        <v>2789.1</v>
      </c>
      <c r="F2774" s="2" t="s">
        <v>6068</v>
      </c>
      <c r="G2774" s="2"/>
      <c r="H2774" s="2">
        <v>45</v>
      </c>
      <c r="I2774" s="11">
        <v>2</v>
      </c>
      <c r="J2774" s="12">
        <v>1</v>
      </c>
      <c r="K2774" s="2">
        <v>641.5</v>
      </c>
      <c r="L2774" s="11" t="s">
        <v>6068</v>
      </c>
      <c r="M2774" s="11">
        <f>($V$5/(Table414[[#This Row],[modified  Half Life]]*Table414[[#This Row],[Order of Magnatude]]))</f>
        <v>0</v>
      </c>
      <c r="N2774" s="11"/>
      <c r="O2774" s="11"/>
      <c r="P2774" s="11"/>
      <c r="Q2774" s="11"/>
      <c r="R2774" s="11"/>
    </row>
    <row r="2775" spans="1:18" x14ac:dyDescent="0.25">
      <c r="A2775" s="2">
        <v>84</v>
      </c>
      <c r="B2775" s="2">
        <v>123</v>
      </c>
      <c r="C2775" s="2">
        <v>207</v>
      </c>
      <c r="D2775" s="2" t="s">
        <v>4745</v>
      </c>
      <c r="E2775" s="2">
        <v>1383.16</v>
      </c>
      <c r="F2775" s="2" t="s">
        <v>6070</v>
      </c>
      <c r="G2775" s="2"/>
      <c r="H2775" s="2">
        <v>2.79</v>
      </c>
      <c r="I2775" s="11">
        <v>8</v>
      </c>
      <c r="J2775" s="12">
        <v>1</v>
      </c>
      <c r="K2775" s="2">
        <v>109.1</v>
      </c>
      <c r="L2775" s="11"/>
      <c r="M2775" s="11">
        <f>($V$5/(Table414[[#This Row],[modified  Half Life]]*Table414[[#This Row],[Order of Magnatude]]))</f>
        <v>0</v>
      </c>
      <c r="N2775" s="11"/>
      <c r="O2775" s="11"/>
      <c r="P2775" s="11"/>
      <c r="Q2775" s="11"/>
      <c r="R2775" s="11"/>
    </row>
    <row r="2776" spans="1:18" x14ac:dyDescent="0.25">
      <c r="A2776" s="2">
        <v>84</v>
      </c>
      <c r="B2776" s="2">
        <v>123</v>
      </c>
      <c r="C2776" s="2">
        <v>207</v>
      </c>
      <c r="D2776" s="2" t="s">
        <v>4745</v>
      </c>
      <c r="E2776" s="2">
        <v>2379.6999999999998</v>
      </c>
      <c r="F2776" s="2" t="s">
        <v>6065</v>
      </c>
      <c r="G2776" s="2"/>
      <c r="H2776" s="2">
        <v>2.79</v>
      </c>
      <c r="I2776" s="11">
        <v>8</v>
      </c>
      <c r="J2776" s="12">
        <v>1</v>
      </c>
      <c r="K2776" s="2">
        <v>268.08</v>
      </c>
      <c r="L2776" s="11" t="s">
        <v>6071</v>
      </c>
      <c r="M2776" s="11">
        <f>($V$5/(Table414[[#This Row],[modified  Half Life]]*Table414[[#This Row],[Order of Magnatude]]))</f>
        <v>0</v>
      </c>
      <c r="N2776" s="11"/>
      <c r="O2776" s="11"/>
      <c r="P2776" s="11"/>
      <c r="Q2776" s="11"/>
      <c r="R2776" s="11"/>
    </row>
    <row r="2777" spans="1:18" x14ac:dyDescent="0.25">
      <c r="A2777" s="2">
        <v>59</v>
      </c>
      <c r="B2777" s="2">
        <v>74</v>
      </c>
      <c r="C2777" s="2">
        <v>133</v>
      </c>
      <c r="D2777" s="2" t="s">
        <v>2121</v>
      </c>
      <c r="E2777" s="2">
        <v>192.12</v>
      </c>
      <c r="F2777" s="2" t="s">
        <v>6082</v>
      </c>
      <c r="G2777" s="2"/>
      <c r="H2777" s="2">
        <v>1.1000000000000001</v>
      </c>
      <c r="I2777" s="10">
        <v>2</v>
      </c>
      <c r="J2777" s="13">
        <v>1</v>
      </c>
      <c r="K2777" s="2">
        <v>130.4</v>
      </c>
      <c r="L2777" s="10">
        <v>2</v>
      </c>
      <c r="M2777" s="10">
        <f>($V$5/(Table414[[#This Row],[modified  Half Life]]*Table414[[#This Row],[Order of Magnatude]]))</f>
        <v>0</v>
      </c>
      <c r="N2777" s="10"/>
      <c r="O2777" s="10"/>
      <c r="P2777" s="10"/>
      <c r="Q2777" s="10"/>
      <c r="R2777" s="10"/>
    </row>
    <row r="2778" spans="1:18" x14ac:dyDescent="0.25">
      <c r="A2778" s="2">
        <v>78</v>
      </c>
      <c r="B2778" s="2">
        <v>121</v>
      </c>
      <c r="C2778" s="2">
        <v>199</v>
      </c>
      <c r="D2778" s="2" t="s">
        <v>3501</v>
      </c>
      <c r="E2778" s="2">
        <v>424</v>
      </c>
      <c r="F2778" s="2" t="s">
        <v>6068</v>
      </c>
      <c r="G2778" s="2"/>
      <c r="H2778" s="2">
        <v>13.5</v>
      </c>
      <c r="I2778" s="11">
        <v>3</v>
      </c>
      <c r="J2778" s="12">
        <v>1</v>
      </c>
      <c r="K2778" s="2">
        <v>391.93</v>
      </c>
      <c r="L2778" s="11" t="s">
        <v>6082</v>
      </c>
      <c r="M2778" s="11">
        <f>($V$5/(Table414[[#This Row],[modified  Half Life]]*Table414[[#This Row],[Order of Magnatude]]))</f>
        <v>0</v>
      </c>
      <c r="N2778" s="11"/>
      <c r="O2778" s="11"/>
      <c r="P2778" s="11"/>
      <c r="Q2778" s="11"/>
      <c r="R2778" s="11"/>
    </row>
    <row r="2779" spans="1:18" x14ac:dyDescent="0.25">
      <c r="A2779" s="2">
        <v>94</v>
      </c>
      <c r="B2779" s="2">
        <v>143</v>
      </c>
      <c r="C2779" s="2">
        <v>237</v>
      </c>
      <c r="D2779" s="2" t="s">
        <v>5937</v>
      </c>
      <c r="E2779" s="2">
        <v>145.54300000000001</v>
      </c>
      <c r="F2779" s="2" t="s">
        <v>6073</v>
      </c>
      <c r="G2779" s="2"/>
      <c r="H2779" s="2">
        <v>0.18</v>
      </c>
      <c r="I2779" s="11">
        <v>2</v>
      </c>
      <c r="J2779" s="12">
        <v>1</v>
      </c>
      <c r="K2779" s="2">
        <v>145.542</v>
      </c>
      <c r="L2779" s="11" t="s">
        <v>6073</v>
      </c>
      <c r="M2779" s="11">
        <f>($V$5/(Table414[[#This Row],[modified  Half Life]]*Table414[[#This Row],[Order of Magnatude]]))</f>
        <v>0</v>
      </c>
      <c r="N2779" s="11"/>
      <c r="O2779" s="11"/>
      <c r="P2779" s="11"/>
      <c r="Q2779" s="11"/>
      <c r="R2779" s="11"/>
    </row>
    <row r="2780" spans="1:18" x14ac:dyDescent="0.25">
      <c r="A2780" s="2">
        <v>75</v>
      </c>
      <c r="B2780" s="2">
        <v>117</v>
      </c>
      <c r="C2780" s="2">
        <v>192</v>
      </c>
      <c r="D2780" s="2" t="s">
        <v>3143</v>
      </c>
      <c r="E2780" s="2" t="s">
        <v>3</v>
      </c>
      <c r="F2780" s="2"/>
      <c r="G2780" s="2"/>
      <c r="H2780" s="2">
        <v>61</v>
      </c>
      <c r="I2780" s="11">
        <f>40-20</f>
        <v>20</v>
      </c>
      <c r="J2780" s="12">
        <v>1</v>
      </c>
      <c r="K2780" s="2">
        <v>267</v>
      </c>
      <c r="L2780" s="11" t="s">
        <v>6069</v>
      </c>
      <c r="M2780" s="11">
        <f>($V$5/(Table414[[#This Row],[modified  Half Life]]*Table414[[#This Row],[Order of Magnatude]]))</f>
        <v>0</v>
      </c>
      <c r="N2780" s="11"/>
      <c r="O2780" s="11"/>
      <c r="P2780" s="11"/>
      <c r="Q2780" s="11"/>
      <c r="R2780" s="11"/>
    </row>
    <row r="2781" spans="1:18" x14ac:dyDescent="0.25">
      <c r="A2781" s="2">
        <v>45</v>
      </c>
      <c r="B2781" s="2">
        <v>60</v>
      </c>
      <c r="C2781" s="2">
        <v>105</v>
      </c>
      <c r="D2781" s="2" t="s">
        <v>729</v>
      </c>
      <c r="E2781" s="2">
        <v>129.78200000000001</v>
      </c>
      <c r="F2781" s="2" t="s">
        <v>6066</v>
      </c>
      <c r="G2781" s="2"/>
      <c r="H2781" s="2">
        <v>42.9</v>
      </c>
      <c r="I2781" s="10">
        <v>3</v>
      </c>
      <c r="J2781" s="13">
        <v>1</v>
      </c>
      <c r="K2781" s="2">
        <v>129.78200000000001</v>
      </c>
      <c r="L2781" s="10">
        <v>4</v>
      </c>
      <c r="M2781" s="10">
        <f>($V$5/(Table414[[#This Row],[modified  Half Life]]*Table414[[#This Row],[Order of Magnatude]]))</f>
        <v>0</v>
      </c>
      <c r="N2781" s="10"/>
      <c r="O2781" s="10"/>
      <c r="P2781" s="10"/>
      <c r="Q2781" s="10"/>
      <c r="R2781" s="10"/>
    </row>
    <row r="2782" spans="1:18" x14ac:dyDescent="0.25">
      <c r="A2782" s="19">
        <v>51</v>
      </c>
      <c r="B2782" s="19">
        <v>75</v>
      </c>
      <c r="C2782" s="19">
        <v>126</v>
      </c>
      <c r="D2782" s="19" t="s">
        <v>1108</v>
      </c>
      <c r="E2782" s="2">
        <v>104.6</v>
      </c>
      <c r="F2782" s="2" t="s">
        <v>6065</v>
      </c>
      <c r="G2782" s="19"/>
      <c r="H2782" s="19">
        <v>11</v>
      </c>
      <c r="I2782" s="11"/>
      <c r="J2782" s="12">
        <v>1</v>
      </c>
      <c r="K2782" s="19">
        <v>22.7</v>
      </c>
      <c r="L2782" s="11">
        <v>7</v>
      </c>
      <c r="M2782" s="11">
        <f>($V$5/(Table414[[#This Row],[modified  Half Life]]*Table414[[#This Row],[Order of Magnatude]]))</f>
        <v>0</v>
      </c>
      <c r="N2782" s="11"/>
      <c r="O2782" s="11"/>
      <c r="P2782" s="11"/>
      <c r="Q2782" s="11"/>
      <c r="R2782" s="11"/>
    </row>
    <row r="2783" spans="1:18" x14ac:dyDescent="0.25">
      <c r="A2783" s="2">
        <v>34</v>
      </c>
      <c r="B2783" s="2">
        <v>43</v>
      </c>
      <c r="C2783" s="2">
        <v>77</v>
      </c>
      <c r="D2783" s="2" t="s">
        <v>228</v>
      </c>
      <c r="E2783" s="2">
        <v>161.92230000000001</v>
      </c>
      <c r="F2783" s="2" t="s">
        <v>6069</v>
      </c>
      <c r="G2783" s="2"/>
      <c r="H2783" s="2">
        <v>17.36</v>
      </c>
      <c r="I2783" s="10">
        <v>5</v>
      </c>
      <c r="J2783" s="13">
        <v>1</v>
      </c>
      <c r="K2783" s="2">
        <v>161.92240000000001</v>
      </c>
      <c r="L2783" s="10">
        <v>11</v>
      </c>
      <c r="M2783" s="10">
        <f>($V$5/(Table414[[#This Row],[modified  Half Life]]*Table414[[#This Row],[Order of Magnatude]]))</f>
        <v>0</v>
      </c>
      <c r="N2783" s="10"/>
      <c r="O2783" s="10"/>
      <c r="P2783" s="10"/>
      <c r="Q2783" s="10"/>
      <c r="R2783" s="10"/>
    </row>
    <row r="2784" spans="1:18" x14ac:dyDescent="0.25">
      <c r="A2784" s="19">
        <v>50</v>
      </c>
      <c r="B2784" s="19">
        <v>78</v>
      </c>
      <c r="C2784" s="19">
        <v>128</v>
      </c>
      <c r="D2784" s="19" t="s">
        <v>1238</v>
      </c>
      <c r="E2784" s="2">
        <v>4099.5</v>
      </c>
      <c r="F2784" s="2" t="s">
        <v>6066</v>
      </c>
      <c r="G2784" s="19"/>
      <c r="H2784" s="19">
        <v>6.5</v>
      </c>
      <c r="I2784" s="11">
        <v>5</v>
      </c>
      <c r="J2784" s="12">
        <v>1</v>
      </c>
      <c r="K2784" s="19">
        <v>91.15</v>
      </c>
      <c r="L2784" s="11">
        <v>10</v>
      </c>
      <c r="M2784" s="11">
        <f>($V$5/(Table414[[#This Row],[modified  Half Life]]*Table414[[#This Row],[Order of Magnatude]]))</f>
        <v>0</v>
      </c>
      <c r="N2784" s="11"/>
      <c r="O2784" s="11"/>
      <c r="P2784" s="11"/>
      <c r="Q2784" s="11"/>
      <c r="R2784" s="11"/>
    </row>
    <row r="2785" spans="1:18" x14ac:dyDescent="0.25">
      <c r="A2785" s="19">
        <v>38</v>
      </c>
      <c r="B2785" s="19">
        <v>45</v>
      </c>
      <c r="C2785" s="19">
        <v>83</v>
      </c>
      <c r="D2785" s="19" t="s">
        <v>429</v>
      </c>
      <c r="E2785" s="2">
        <v>259.14999999999998</v>
      </c>
      <c r="F2785" s="2" t="s">
        <v>6077</v>
      </c>
      <c r="G2785" s="19"/>
      <c r="H2785" s="19">
        <v>4.95</v>
      </c>
      <c r="I2785" s="11">
        <v>12</v>
      </c>
      <c r="J2785" s="12">
        <v>1</v>
      </c>
      <c r="K2785" s="19">
        <v>259.10000000000002</v>
      </c>
      <c r="L2785" s="11">
        <v>1</v>
      </c>
      <c r="M2785" s="11">
        <f>($V$5/(Table414[[#This Row],[modified  Half Life]]*Table414[[#This Row],[Order of Magnatude]]))</f>
        <v>0</v>
      </c>
      <c r="N2785" s="11"/>
      <c r="O2785" s="11"/>
      <c r="P2785" s="11"/>
      <c r="Q2785" s="11"/>
      <c r="R2785" s="11"/>
    </row>
    <row r="2786" spans="1:18" x14ac:dyDescent="0.25">
      <c r="A2786" s="2">
        <v>81</v>
      </c>
      <c r="B2786" s="2">
        <v>114</v>
      </c>
      <c r="C2786" s="2">
        <v>195</v>
      </c>
      <c r="D2786" s="2" t="s">
        <v>4094</v>
      </c>
      <c r="E2786" s="2">
        <v>482.63</v>
      </c>
      <c r="F2786" s="2" t="s">
        <v>6076</v>
      </c>
      <c r="G2786" s="2"/>
      <c r="H2786" s="2">
        <v>3.6</v>
      </c>
      <c r="I2786" s="11">
        <v>4</v>
      </c>
      <c r="J2786" s="12">
        <v>1</v>
      </c>
      <c r="K2786" s="2">
        <v>98.97</v>
      </c>
      <c r="L2786" s="11" t="s">
        <v>6079</v>
      </c>
      <c r="M2786" s="11">
        <f>($V$5/(Table414[[#This Row],[modified  Half Life]]*Table414[[#This Row],[Order of Magnatude]]))</f>
        <v>0</v>
      </c>
      <c r="N2786" s="11"/>
      <c r="O2786" s="11"/>
      <c r="P2786" s="11"/>
      <c r="Q2786" s="11"/>
      <c r="R2786" s="11"/>
    </row>
    <row r="2787" spans="1:18" x14ac:dyDescent="0.25">
      <c r="A2787" s="2">
        <v>81</v>
      </c>
      <c r="B2787" s="2">
        <v>116</v>
      </c>
      <c r="C2787" s="2">
        <v>197</v>
      </c>
      <c r="D2787" s="2" t="s">
        <v>4094</v>
      </c>
      <c r="E2787" s="2">
        <v>2529.6999999999998</v>
      </c>
      <c r="F2787" s="2" t="s">
        <v>6066</v>
      </c>
      <c r="G2787" s="2"/>
      <c r="H2787" s="2">
        <v>0.54</v>
      </c>
      <c r="I2787" s="11">
        <v>1</v>
      </c>
      <c r="J2787" s="12">
        <v>1</v>
      </c>
      <c r="K2787" s="2">
        <v>222.45</v>
      </c>
      <c r="L2787" s="11" t="s">
        <v>6072</v>
      </c>
      <c r="M2787" s="11">
        <f>($V$5/(Table414[[#This Row],[modified  Half Life]]*Table414[[#This Row],[Order of Magnatude]]))</f>
        <v>0</v>
      </c>
      <c r="N2787" s="11"/>
      <c r="O2787" s="11"/>
      <c r="P2787" s="11"/>
      <c r="Q2787" s="11"/>
      <c r="R2787" s="11"/>
    </row>
    <row r="2788" spans="1:18" x14ac:dyDescent="0.25">
      <c r="A2788" s="2">
        <v>81</v>
      </c>
      <c r="B2788" s="2">
        <v>126</v>
      </c>
      <c r="C2788" s="2">
        <v>207</v>
      </c>
      <c r="D2788" s="2" t="s">
        <v>4094</v>
      </c>
      <c r="E2788" s="2">
        <v>1348.18</v>
      </c>
      <c r="F2788" s="2" t="s">
        <v>6085</v>
      </c>
      <c r="G2788" s="2"/>
      <c r="H2788" s="2">
        <v>1.33</v>
      </c>
      <c r="I2788" s="11">
        <v>11</v>
      </c>
      <c r="J2788" s="12">
        <v>1</v>
      </c>
      <c r="K2788" s="2">
        <v>997.1</v>
      </c>
      <c r="L2788" s="11" t="s">
        <v>6065</v>
      </c>
      <c r="M2788" s="11">
        <f>($V$5/(Table414[[#This Row],[modified  Half Life]]*Table414[[#This Row],[Order of Magnatude]]))</f>
        <v>0</v>
      </c>
      <c r="N2788" s="11"/>
      <c r="O2788" s="11"/>
      <c r="P2788" s="11"/>
      <c r="Q2788" s="11"/>
      <c r="R2788" s="11"/>
    </row>
    <row r="2789" spans="1:18" x14ac:dyDescent="0.25">
      <c r="A2789" s="2">
        <v>81</v>
      </c>
      <c r="B2789" s="2">
        <v>126</v>
      </c>
      <c r="C2789" s="2">
        <v>207</v>
      </c>
      <c r="D2789" s="2" t="s">
        <v>4094</v>
      </c>
      <c r="E2789" s="2">
        <v>1348.18</v>
      </c>
      <c r="F2789" s="2" t="s">
        <v>6085</v>
      </c>
      <c r="G2789" s="2"/>
      <c r="H2789" s="2">
        <v>1.47</v>
      </c>
      <c r="I2789" s="11">
        <v>32</v>
      </c>
      <c r="J2789" s="12">
        <v>1</v>
      </c>
      <c r="K2789" s="2">
        <v>1348.1</v>
      </c>
      <c r="L2789" s="11" t="s">
        <v>6065</v>
      </c>
      <c r="M2789" s="11">
        <f>($V$5/(Table414[[#This Row],[modified  Half Life]]*Table414[[#This Row],[Order of Magnatude]]))</f>
        <v>0</v>
      </c>
      <c r="N2789" s="11"/>
      <c r="O2789" s="11"/>
      <c r="P2789" s="11"/>
      <c r="Q2789" s="11"/>
      <c r="R2789" s="11"/>
    </row>
    <row r="2790" spans="1:18" x14ac:dyDescent="0.25">
      <c r="A2790" s="2">
        <v>74</v>
      </c>
      <c r="B2790" s="2">
        <v>109</v>
      </c>
      <c r="C2790" s="2">
        <v>183</v>
      </c>
      <c r="D2790" s="2" t="s">
        <v>3252</v>
      </c>
      <c r="E2790" s="2">
        <v>1746.11</v>
      </c>
      <c r="F2790" s="2" t="s">
        <v>6070</v>
      </c>
      <c r="G2790" s="2"/>
      <c r="H2790" s="2">
        <v>5.32</v>
      </c>
      <c r="I2790" s="11">
        <v>10</v>
      </c>
      <c r="J2790" s="12">
        <v>1</v>
      </c>
      <c r="K2790" s="2">
        <v>102.48099999999999</v>
      </c>
      <c r="L2790" s="11" t="s">
        <v>6065</v>
      </c>
      <c r="M2790" s="11">
        <f>($V$5/(Table414[[#This Row],[modified  Half Life]]*Table414[[#This Row],[Order of Magnatude]]))</f>
        <v>0</v>
      </c>
      <c r="N2790" s="11"/>
      <c r="O2790" s="11"/>
      <c r="P2790" s="11"/>
      <c r="Q2790" s="11"/>
      <c r="R2790" s="11"/>
    </row>
    <row r="2791" spans="1:18" x14ac:dyDescent="0.25">
      <c r="A2791" s="2">
        <v>54</v>
      </c>
      <c r="B2791" s="2">
        <v>71</v>
      </c>
      <c r="C2791" s="2">
        <v>125</v>
      </c>
      <c r="D2791" s="2" t="s">
        <v>1292</v>
      </c>
      <c r="E2791" s="2">
        <v>252.61</v>
      </c>
      <c r="F2791" s="2" t="s">
        <v>6082</v>
      </c>
      <c r="G2791" s="2"/>
      <c r="H2791" s="2">
        <v>57</v>
      </c>
      <c r="I2791" s="10">
        <v>1</v>
      </c>
      <c r="J2791" s="13">
        <v>1</v>
      </c>
      <c r="K2791" s="2">
        <v>140.5</v>
      </c>
      <c r="L2791" s="10">
        <v>2</v>
      </c>
      <c r="M2791" s="10">
        <f>($V$5/(Table414[[#This Row],[modified  Half Life]]*Table414[[#This Row],[Order of Magnatude]]))</f>
        <v>0</v>
      </c>
      <c r="N2791" s="10"/>
      <c r="O2791" s="10"/>
      <c r="P2791" s="10"/>
      <c r="Q2791" s="10"/>
      <c r="R2791" s="10"/>
    </row>
    <row r="2792" spans="1:18" x14ac:dyDescent="0.25">
      <c r="A2792" s="19">
        <v>54</v>
      </c>
      <c r="B2792" s="19">
        <v>73</v>
      </c>
      <c r="C2792" s="19">
        <v>127</v>
      </c>
      <c r="D2792" s="19" t="s">
        <v>1292</v>
      </c>
      <c r="E2792" s="2">
        <v>297.10000000000002</v>
      </c>
      <c r="F2792" s="2" t="s">
        <v>6073</v>
      </c>
      <c r="G2792" s="19"/>
      <c r="H2792" s="19">
        <v>69.2</v>
      </c>
      <c r="I2792" s="11">
        <v>9</v>
      </c>
      <c r="J2792" s="12">
        <v>1</v>
      </c>
      <c r="K2792" s="19">
        <v>172.4</v>
      </c>
      <c r="L2792" s="11">
        <v>1</v>
      </c>
      <c r="M2792" s="11">
        <f>($V$5/(Table414[[#This Row],[modified  Half Life]]*Table414[[#This Row],[Order of Magnatude]]))</f>
        <v>0</v>
      </c>
      <c r="N2792" s="11"/>
      <c r="O2792" s="11"/>
      <c r="P2792" s="11"/>
      <c r="Q2792" s="11"/>
      <c r="R2792" s="11"/>
    </row>
    <row r="2793" spans="1:18" x14ac:dyDescent="0.25">
      <c r="A2793" s="19">
        <v>39</v>
      </c>
      <c r="B2793" s="19">
        <v>50</v>
      </c>
      <c r="C2793" s="19">
        <v>89</v>
      </c>
      <c r="D2793" s="19" t="s">
        <v>446</v>
      </c>
      <c r="E2793" s="2">
        <v>908.97</v>
      </c>
      <c r="F2793" s="2" t="s">
        <v>6065</v>
      </c>
      <c r="G2793" s="19"/>
      <c r="H2793" s="19">
        <v>15.663</v>
      </c>
      <c r="I2793" s="11">
        <v>5</v>
      </c>
      <c r="J2793" s="12">
        <v>1</v>
      </c>
      <c r="K2793" s="19">
        <v>908.96</v>
      </c>
      <c r="L2793" s="11">
        <v>25</v>
      </c>
      <c r="M2793" s="11">
        <f>($V$5/(Table414[[#This Row],[modified  Half Life]]*Table414[[#This Row],[Order of Magnatude]]))</f>
        <v>0</v>
      </c>
      <c r="N2793" s="11"/>
      <c r="O2793" s="11"/>
      <c r="P2793" s="11"/>
      <c r="Q2793" s="11"/>
      <c r="R2793" s="11"/>
    </row>
    <row r="2794" spans="1:18" x14ac:dyDescent="0.25">
      <c r="A2794" s="19">
        <v>39</v>
      </c>
      <c r="B2794" s="19">
        <v>54</v>
      </c>
      <c r="C2794" s="19">
        <v>93</v>
      </c>
      <c r="D2794" s="19" t="s">
        <v>446</v>
      </c>
      <c r="E2794" s="2">
        <v>758.71900000000005</v>
      </c>
      <c r="F2794" s="2" t="s">
        <v>6088</v>
      </c>
      <c r="G2794" s="19"/>
      <c r="H2794" s="19">
        <v>0.82</v>
      </c>
      <c r="I2794" s="11">
        <v>4</v>
      </c>
      <c r="J2794" s="12">
        <v>1</v>
      </c>
      <c r="K2794" s="19">
        <v>168.499</v>
      </c>
      <c r="L2794" s="11">
        <v>4</v>
      </c>
      <c r="M2794" s="11">
        <f>($V$5/(Table414[[#This Row],[modified  Half Life]]*Table414[[#This Row],[Order of Magnatude]]))</f>
        <v>0</v>
      </c>
      <c r="N2794" s="11"/>
      <c r="O2794" s="11"/>
      <c r="P2794" s="11"/>
      <c r="Q2794" s="11"/>
      <c r="R2794" s="11"/>
    </row>
    <row r="2795" spans="1:18" x14ac:dyDescent="0.25">
      <c r="A2795" s="2">
        <v>70</v>
      </c>
      <c r="B2795" s="2">
        <v>99</v>
      </c>
      <c r="C2795" s="2">
        <v>169</v>
      </c>
      <c r="D2795" s="2" t="s">
        <v>2695</v>
      </c>
      <c r="E2795" s="2">
        <v>24.1999</v>
      </c>
      <c r="F2795" s="2" t="s">
        <v>6085</v>
      </c>
      <c r="G2795" s="2"/>
      <c r="H2795" s="2">
        <v>46</v>
      </c>
      <c r="I2795" s="11">
        <v>2</v>
      </c>
      <c r="J2795" s="12">
        <v>1</v>
      </c>
      <c r="K2795" s="2">
        <v>24.2</v>
      </c>
      <c r="L2795" s="11" t="s">
        <v>6068</v>
      </c>
      <c r="M2795" s="11">
        <f>($V$5/(Table414[[#This Row],[modified  Half Life]]*Table414[[#This Row],[Order of Magnatude]]))</f>
        <v>0</v>
      </c>
      <c r="N2795" s="11"/>
      <c r="O2795" s="11"/>
      <c r="P2795" s="11"/>
      <c r="Q2795" s="11"/>
      <c r="R2795" s="11"/>
    </row>
    <row r="2796" spans="1:18" x14ac:dyDescent="0.25">
      <c r="A2796" s="2">
        <v>70</v>
      </c>
      <c r="B2796" s="2">
        <v>106</v>
      </c>
      <c r="C2796" s="2">
        <v>176</v>
      </c>
      <c r="D2796" s="2" t="s">
        <v>2695</v>
      </c>
      <c r="E2796" s="2">
        <v>1049.8</v>
      </c>
      <c r="F2796" s="2" t="s">
        <v>6071</v>
      </c>
      <c r="G2796" s="2"/>
      <c r="H2796" s="2">
        <v>11.4</v>
      </c>
      <c r="I2796" s="11">
        <v>3</v>
      </c>
      <c r="J2796" s="12">
        <v>1</v>
      </c>
      <c r="K2796" s="2">
        <v>95.92</v>
      </c>
      <c r="L2796" s="11" t="s">
        <v>6077</v>
      </c>
      <c r="M2796" s="11">
        <f>($V$5/(Table414[[#This Row],[modified  Half Life]]*Table414[[#This Row],[Order of Magnatude]]))</f>
        <v>0</v>
      </c>
      <c r="N2796" s="11"/>
      <c r="O2796" s="11"/>
      <c r="P2796" s="11"/>
      <c r="Q2796" s="11"/>
      <c r="R2796" s="11"/>
    </row>
    <row r="2797" spans="1:18" x14ac:dyDescent="0.25">
      <c r="A2797" s="2">
        <v>70</v>
      </c>
      <c r="B2797" s="2">
        <v>107</v>
      </c>
      <c r="C2797" s="2">
        <v>177</v>
      </c>
      <c r="D2797" s="2" t="s">
        <v>2695</v>
      </c>
      <c r="E2797" s="2">
        <v>331.5</v>
      </c>
      <c r="F2797" s="2" t="s">
        <v>6065</v>
      </c>
      <c r="G2797" s="2"/>
      <c r="H2797" s="2">
        <v>6.41</v>
      </c>
      <c r="I2797" s="11">
        <v>2</v>
      </c>
      <c r="J2797" s="12">
        <v>1</v>
      </c>
      <c r="K2797" s="2">
        <v>227</v>
      </c>
      <c r="L2797" s="11" t="s">
        <v>6068</v>
      </c>
      <c r="M2797" s="11">
        <f>($V$5/(Table414[[#This Row],[modified  Half Life]]*Table414[[#This Row],[Order of Magnatude]]))</f>
        <v>0</v>
      </c>
      <c r="N2797" s="11"/>
      <c r="O2797" s="11"/>
      <c r="P2797" s="11"/>
      <c r="Q2797" s="11"/>
      <c r="R2797" s="11"/>
    </row>
    <row r="2798" spans="1:18" x14ac:dyDescent="0.25">
      <c r="A2798" s="2">
        <v>40</v>
      </c>
      <c r="B2798" s="2">
        <v>47</v>
      </c>
      <c r="C2798" s="2">
        <v>87</v>
      </c>
      <c r="D2798" s="2" t="s">
        <v>496</v>
      </c>
      <c r="E2798" s="2">
        <v>335.84</v>
      </c>
      <c r="F2798" s="2" t="s">
        <v>6080</v>
      </c>
      <c r="G2798" s="2"/>
      <c r="H2798" s="2">
        <v>14</v>
      </c>
      <c r="I2798" s="10">
        <v>2</v>
      </c>
      <c r="J2798" s="13">
        <v>1</v>
      </c>
      <c r="K2798" s="2">
        <v>134.93</v>
      </c>
      <c r="L2798" s="10">
        <v>15</v>
      </c>
      <c r="M2798" s="10">
        <f>($V$5/(Table414[[#This Row],[modified  Half Life]]*Table414[[#This Row],[Order of Magnatude]]))</f>
        <v>0</v>
      </c>
      <c r="N2798" s="10"/>
      <c r="O2798" s="10"/>
      <c r="P2798" s="10"/>
      <c r="Q2798" s="10"/>
      <c r="R2798" s="10"/>
    </row>
    <row r="2799" spans="1:18" x14ac:dyDescent="0.25">
      <c r="A2799" s="2">
        <v>56</v>
      </c>
      <c r="B2799" s="2">
        <v>75</v>
      </c>
      <c r="C2799" s="2">
        <v>131</v>
      </c>
      <c r="D2799" s="2" t="s">
        <v>1631</v>
      </c>
      <c r="E2799" s="2">
        <v>187.995</v>
      </c>
      <c r="F2799" s="2" t="s">
        <v>6077</v>
      </c>
      <c r="G2799" s="2"/>
      <c r="H2799" s="2">
        <v>14.26</v>
      </c>
      <c r="I2799" s="10">
        <v>9</v>
      </c>
      <c r="J2799" s="13">
        <v>60</v>
      </c>
      <c r="K2799" s="2">
        <v>79.918000000000006</v>
      </c>
      <c r="L2799" s="10">
        <v>7</v>
      </c>
      <c r="M2799" s="10">
        <f>($V$5/(Table414[[#This Row],[modified  Half Life]]*Table414[[#This Row],[Order of Magnatude]]))</f>
        <v>0</v>
      </c>
      <c r="N2799" s="10"/>
      <c r="O2799" s="10"/>
      <c r="P2799" s="10"/>
      <c r="Q2799" s="10"/>
      <c r="R2799" s="10"/>
    </row>
    <row r="2800" spans="1:18" x14ac:dyDescent="0.25">
      <c r="A2800" s="2">
        <v>56</v>
      </c>
      <c r="B2800" s="2">
        <v>81</v>
      </c>
      <c r="C2800" s="2">
        <v>137</v>
      </c>
      <c r="D2800" s="2" t="s">
        <v>1631</v>
      </c>
      <c r="E2800" s="2">
        <v>661.65899999999999</v>
      </c>
      <c r="F2800" s="2" t="s">
        <v>6065</v>
      </c>
      <c r="G2800" s="2"/>
      <c r="H2800" s="2">
        <v>2.5223</v>
      </c>
      <c r="I2800" s="10">
        <v>10</v>
      </c>
      <c r="J2800" s="13">
        <v>60</v>
      </c>
      <c r="K2800" s="2">
        <v>378</v>
      </c>
      <c r="L2800" s="10">
        <v>4</v>
      </c>
      <c r="M2800" s="10">
        <f>($V$5/(Table414[[#This Row],[modified  Half Life]]*Table414[[#This Row],[Order of Magnatude]]))</f>
        <v>0</v>
      </c>
      <c r="N2800" s="10"/>
      <c r="O2800" s="10"/>
      <c r="P2800" s="10"/>
      <c r="Q2800" s="10"/>
      <c r="R2800" s="10"/>
    </row>
    <row r="2801" spans="1:18" x14ac:dyDescent="0.25">
      <c r="A2801" s="2">
        <v>56</v>
      </c>
      <c r="B2801" s="2">
        <v>81</v>
      </c>
      <c r="C2801" s="2">
        <v>137</v>
      </c>
      <c r="D2801" s="2" t="s">
        <v>1631</v>
      </c>
      <c r="E2801" s="2">
        <v>661.65899999999999</v>
      </c>
      <c r="F2801" s="2" t="s">
        <v>6065</v>
      </c>
      <c r="G2801" s="2"/>
      <c r="H2801" s="2">
        <v>2.5223</v>
      </c>
      <c r="I2801" s="10">
        <v>10</v>
      </c>
      <c r="J2801" s="13">
        <v>60</v>
      </c>
      <c r="K2801" s="2">
        <v>661.65700000000004</v>
      </c>
      <c r="L2801" s="10">
        <v>3</v>
      </c>
      <c r="M2801" s="10">
        <f>($V$5/(Table414[[#This Row],[modified  Half Life]]*Table414[[#This Row],[Order of Magnatude]]))</f>
        <v>0</v>
      </c>
      <c r="N2801" s="10"/>
      <c r="O2801" s="10"/>
      <c r="P2801" s="10"/>
      <c r="Q2801" s="10"/>
      <c r="R2801" s="10"/>
    </row>
    <row r="2802" spans="1:18" x14ac:dyDescent="0.25">
      <c r="A2802" s="19">
        <v>35</v>
      </c>
      <c r="B2802" s="19">
        <v>42</v>
      </c>
      <c r="C2802" s="19">
        <v>77</v>
      </c>
      <c r="D2802" s="19" t="s">
        <v>265</v>
      </c>
      <c r="E2802" s="2">
        <v>105.86</v>
      </c>
      <c r="F2802" s="2" t="s">
        <v>6073</v>
      </c>
      <c r="G2802" s="19"/>
      <c r="H2802" s="19">
        <v>4.28</v>
      </c>
      <c r="I2802" s="11">
        <v>10</v>
      </c>
      <c r="J2802" s="12">
        <v>60</v>
      </c>
      <c r="K2802" s="19">
        <v>105.87</v>
      </c>
      <c r="L2802" s="11">
        <v>10</v>
      </c>
      <c r="M2802" s="11">
        <f>($V$5/(Table414[[#This Row],[modified  Half Life]]*Table414[[#This Row],[Order of Magnatude]]))</f>
        <v>0</v>
      </c>
      <c r="N2802" s="11"/>
      <c r="O2802" s="11"/>
      <c r="P2802" s="11"/>
      <c r="Q2802" s="11"/>
      <c r="R2802" s="11"/>
    </row>
    <row r="2803" spans="1:18" x14ac:dyDescent="0.25">
      <c r="A2803" s="2">
        <v>48</v>
      </c>
      <c r="B2803" s="2">
        <v>63</v>
      </c>
      <c r="C2803" s="2">
        <v>111</v>
      </c>
      <c r="D2803" s="2" t="s">
        <v>856</v>
      </c>
      <c r="E2803" s="2">
        <v>245.39</v>
      </c>
      <c r="F2803" s="2" t="s">
        <v>6085</v>
      </c>
      <c r="G2803" s="2"/>
      <c r="H2803" s="2">
        <v>48.53</v>
      </c>
      <c r="I2803" s="10">
        <v>5</v>
      </c>
      <c r="J2803" s="13">
        <v>60</v>
      </c>
      <c r="K2803" s="2">
        <v>150.82400000000001</v>
      </c>
      <c r="L2803" s="10">
        <v>13</v>
      </c>
      <c r="M2803" s="10">
        <f>($V$5/(Table414[[#This Row],[modified  Half Life]]*Table414[[#This Row],[Order of Magnatude]]))</f>
        <v>0</v>
      </c>
      <c r="N2803" s="10"/>
      <c r="O2803" s="10"/>
      <c r="P2803" s="10"/>
      <c r="Q2803" s="10"/>
      <c r="R2803" s="10"/>
    </row>
    <row r="2804" spans="1:18" x14ac:dyDescent="0.25">
      <c r="A2804" s="19">
        <v>55</v>
      </c>
      <c r="B2804" s="19">
        <v>80</v>
      </c>
      <c r="C2804" s="19">
        <v>135</v>
      </c>
      <c r="D2804" s="19" t="s">
        <v>1577</v>
      </c>
      <c r="E2804" s="2">
        <v>1632.9</v>
      </c>
      <c r="F2804" s="2" t="s">
        <v>6074</v>
      </c>
      <c r="G2804" s="19"/>
      <c r="H2804" s="19">
        <v>53</v>
      </c>
      <c r="I2804" s="11">
        <v>2</v>
      </c>
      <c r="J2804" s="12">
        <v>60</v>
      </c>
      <c r="K2804" s="19">
        <v>846.1</v>
      </c>
      <c r="L2804" s="11"/>
      <c r="M2804" s="11">
        <f>($V$5/(Table414[[#This Row],[modified  Half Life]]*Table414[[#This Row],[Order of Magnatude]]))</f>
        <v>0</v>
      </c>
      <c r="N2804" s="11"/>
      <c r="O2804" s="11"/>
      <c r="P2804" s="11"/>
      <c r="Q2804" s="11"/>
      <c r="R2804" s="11"/>
    </row>
    <row r="2805" spans="1:18" x14ac:dyDescent="0.25">
      <c r="A2805" s="2">
        <v>63</v>
      </c>
      <c r="B2805" s="2">
        <v>89</v>
      </c>
      <c r="C2805" s="2">
        <v>152</v>
      </c>
      <c r="D2805" s="2" t="s">
        <v>2336</v>
      </c>
      <c r="E2805" s="2">
        <v>78.233099999999993</v>
      </c>
      <c r="F2805" s="2" t="s">
        <v>6066</v>
      </c>
      <c r="G2805" s="2"/>
      <c r="H2805" s="2">
        <v>95.8</v>
      </c>
      <c r="I2805" s="10">
        <v>4</v>
      </c>
      <c r="J2805" s="13">
        <v>60</v>
      </c>
      <c r="K2805" s="2">
        <v>39.75</v>
      </c>
      <c r="L2805" s="10">
        <v>10</v>
      </c>
      <c r="M2805" s="10">
        <f>($V$5/(Table414[[#This Row],[modified  Half Life]]*Table414[[#This Row],[Order of Magnatude]]))</f>
        <v>0</v>
      </c>
      <c r="N2805" s="10"/>
      <c r="O2805" s="10"/>
      <c r="P2805" s="10"/>
      <c r="Q2805" s="10"/>
      <c r="R2805" s="10"/>
    </row>
    <row r="2806" spans="1:18" x14ac:dyDescent="0.25">
      <c r="A2806" s="2">
        <v>63</v>
      </c>
      <c r="B2806" s="2">
        <v>91</v>
      </c>
      <c r="C2806" s="2">
        <v>154</v>
      </c>
      <c r="D2806" s="2" t="s">
        <v>2336</v>
      </c>
      <c r="E2806" s="2">
        <v>100.8612</v>
      </c>
      <c r="F2806" s="2" t="s">
        <v>6066</v>
      </c>
      <c r="G2806" s="2"/>
      <c r="H2806" s="2">
        <v>46.3</v>
      </c>
      <c r="I2806" s="10">
        <v>4</v>
      </c>
      <c r="J2806" s="13">
        <v>60</v>
      </c>
      <c r="K2806" s="2">
        <v>-8.6</v>
      </c>
      <c r="L2806" s="10"/>
      <c r="M2806" s="10">
        <f>($V$5/(Table414[[#This Row],[modified  Half Life]]*Table414[[#This Row],[Order of Magnatude]]))</f>
        <v>0</v>
      </c>
      <c r="N2806" s="10"/>
      <c r="O2806" s="10"/>
      <c r="P2806" s="10"/>
      <c r="Q2806" s="10"/>
      <c r="R2806" s="10"/>
    </row>
    <row r="2807" spans="1:18" x14ac:dyDescent="0.25">
      <c r="A2807" s="2">
        <v>72</v>
      </c>
      <c r="B2807" s="2">
        <v>105</v>
      </c>
      <c r="C2807" s="2">
        <v>177</v>
      </c>
      <c r="D2807" s="2" t="s">
        <v>3071</v>
      </c>
      <c r="E2807" s="2">
        <v>2740.02</v>
      </c>
      <c r="F2807" s="2" t="s">
        <v>6074</v>
      </c>
      <c r="G2807" s="2"/>
      <c r="H2807" s="2">
        <v>51.4</v>
      </c>
      <c r="I2807" s="11">
        <v>5</v>
      </c>
      <c r="J2807" s="12">
        <v>60</v>
      </c>
      <c r="K2807" s="2">
        <v>214</v>
      </c>
      <c r="L2807" s="11"/>
      <c r="M2807" s="11">
        <f>($V$5/(Table414[[#This Row],[modified  Half Life]]*Table414[[#This Row],[Order of Magnatude]]))</f>
        <v>0</v>
      </c>
      <c r="N2807" s="11"/>
      <c r="O2807" s="11"/>
      <c r="P2807" s="11"/>
      <c r="Q2807" s="11"/>
      <c r="R2807" s="11"/>
    </row>
    <row r="2808" spans="1:18" x14ac:dyDescent="0.25">
      <c r="A2808" s="2">
        <v>80</v>
      </c>
      <c r="B2808" s="2">
        <v>119</v>
      </c>
      <c r="C2808" s="2">
        <v>199</v>
      </c>
      <c r="D2808" s="2" t="s">
        <v>3784</v>
      </c>
      <c r="E2808" s="2">
        <v>532.48</v>
      </c>
      <c r="F2808" s="2" t="s">
        <v>6069</v>
      </c>
      <c r="G2808" s="2"/>
      <c r="H2808" s="2">
        <v>42.67</v>
      </c>
      <c r="I2808" s="11">
        <v>9</v>
      </c>
      <c r="J2808" s="12">
        <v>60</v>
      </c>
      <c r="K2808" s="2">
        <v>-118.6</v>
      </c>
      <c r="L2808" s="11"/>
      <c r="M2808" s="11">
        <f>($V$5/(Table414[[#This Row],[modified  Half Life]]*Table414[[#This Row],[Order of Magnatude]]))</f>
        <v>0</v>
      </c>
      <c r="N2808" s="11"/>
      <c r="O2808" s="11"/>
      <c r="P2808" s="11"/>
      <c r="Q2808" s="11"/>
      <c r="R2808" s="11"/>
    </row>
    <row r="2809" spans="1:18" x14ac:dyDescent="0.25">
      <c r="A2809" s="2">
        <v>80</v>
      </c>
      <c r="B2809" s="2">
        <v>119</v>
      </c>
      <c r="C2809" s="2">
        <v>199</v>
      </c>
      <c r="D2809" s="2" t="s">
        <v>3784</v>
      </c>
      <c r="E2809" s="2">
        <v>532.48</v>
      </c>
      <c r="F2809" s="2" t="s">
        <v>6069</v>
      </c>
      <c r="G2809" s="2"/>
      <c r="H2809" s="2">
        <v>42.67</v>
      </c>
      <c r="I2809" s="11">
        <v>9</v>
      </c>
      <c r="J2809" s="12">
        <v>60</v>
      </c>
      <c r="K2809" s="2">
        <v>374.1</v>
      </c>
      <c r="L2809" s="11" t="s">
        <v>6067</v>
      </c>
      <c r="M2809" s="11">
        <f>($V$5/(Table414[[#This Row],[modified  Half Life]]*Table414[[#This Row],[Order of Magnatude]]))</f>
        <v>0</v>
      </c>
      <c r="N2809" s="11"/>
      <c r="O2809" s="11"/>
      <c r="P2809" s="11"/>
      <c r="Q2809" s="11"/>
      <c r="R2809" s="11"/>
    </row>
    <row r="2810" spans="1:18" x14ac:dyDescent="0.25">
      <c r="A2810" s="2">
        <v>67</v>
      </c>
      <c r="B2810" s="2">
        <v>97</v>
      </c>
      <c r="C2810" s="2">
        <v>164</v>
      </c>
      <c r="D2810" s="2" t="s">
        <v>2487</v>
      </c>
      <c r="E2810" s="2">
        <v>139.78</v>
      </c>
      <c r="F2810" s="2" t="s">
        <v>6070</v>
      </c>
      <c r="G2810" s="2"/>
      <c r="H2810" s="2">
        <v>36.6</v>
      </c>
      <c r="I2810" s="11">
        <v>3</v>
      </c>
      <c r="J2810" s="12">
        <v>60</v>
      </c>
      <c r="K2810" s="2">
        <v>45.79</v>
      </c>
      <c r="L2810" s="11" t="s">
        <v>6071</v>
      </c>
      <c r="M2810" s="11">
        <f>($V$5/(Table414[[#This Row],[modified  Half Life]]*Table414[[#This Row],[Order of Magnatude]]))</f>
        <v>0</v>
      </c>
      <c r="N2810" s="11"/>
      <c r="O2810" s="11"/>
      <c r="P2810" s="11"/>
      <c r="Q2810" s="11"/>
      <c r="R2810" s="11"/>
    </row>
    <row r="2811" spans="1:18" x14ac:dyDescent="0.25">
      <c r="A2811" s="19">
        <v>49</v>
      </c>
      <c r="B2811" s="19">
        <v>60</v>
      </c>
      <c r="C2811" s="19">
        <v>109</v>
      </c>
      <c r="D2811" s="19" t="s">
        <v>1093</v>
      </c>
      <c r="E2811" s="2">
        <v>2101.86</v>
      </c>
      <c r="F2811" s="2" t="s">
        <v>6078</v>
      </c>
      <c r="G2811" s="19"/>
      <c r="H2811" s="19">
        <v>1.34</v>
      </c>
      <c r="I2811" s="11">
        <v>7</v>
      </c>
      <c r="J2811" s="12">
        <v>60</v>
      </c>
      <c r="K2811" s="19">
        <v>649.9</v>
      </c>
      <c r="L2811" s="11">
        <v>15</v>
      </c>
      <c r="M2811" s="11">
        <f>($V$5/(Table414[[#This Row],[modified  Half Life]]*Table414[[#This Row],[Order of Magnatude]]))</f>
        <v>0</v>
      </c>
      <c r="N2811" s="11"/>
      <c r="O2811" s="11"/>
      <c r="P2811" s="11"/>
      <c r="Q2811" s="11"/>
      <c r="R2811" s="11"/>
    </row>
    <row r="2812" spans="1:18" x14ac:dyDescent="0.25">
      <c r="A2812" s="19">
        <v>49</v>
      </c>
      <c r="B2812" s="19">
        <v>62</v>
      </c>
      <c r="C2812" s="19">
        <v>111</v>
      </c>
      <c r="D2812" s="19" t="s">
        <v>1093</v>
      </c>
      <c r="E2812" s="2">
        <v>536.99</v>
      </c>
      <c r="F2812" s="2" t="s">
        <v>6070</v>
      </c>
      <c r="G2812" s="19"/>
      <c r="H2812" s="19">
        <v>7.7</v>
      </c>
      <c r="I2812" s="11">
        <v>2</v>
      </c>
      <c r="J2812" s="12">
        <v>60</v>
      </c>
      <c r="K2812" s="19">
        <v>537.22</v>
      </c>
      <c r="L2812" s="11">
        <v>9</v>
      </c>
      <c r="M2812" s="11">
        <f>($V$5/(Table414[[#This Row],[modified  Half Life]]*Table414[[#This Row],[Order of Magnatude]]))</f>
        <v>0</v>
      </c>
      <c r="N2812" s="11"/>
      <c r="O2812" s="11"/>
      <c r="P2812" s="11"/>
      <c r="Q2812" s="11"/>
      <c r="R2812" s="11"/>
    </row>
    <row r="2813" spans="1:18" x14ac:dyDescent="0.25">
      <c r="A2813" s="2">
        <v>49</v>
      </c>
      <c r="B2813" s="2">
        <v>63</v>
      </c>
      <c r="C2813" s="2">
        <v>112</v>
      </c>
      <c r="D2813" s="2" t="s">
        <v>1093</v>
      </c>
      <c r="E2813" s="2">
        <v>156.59200000000001</v>
      </c>
      <c r="F2813" s="2" t="s">
        <v>6086</v>
      </c>
      <c r="G2813" s="2"/>
      <c r="H2813" s="2">
        <v>20.76</v>
      </c>
      <c r="I2813" s="10">
        <v>8</v>
      </c>
      <c r="J2813" s="13">
        <v>60</v>
      </c>
      <c r="K2813" s="2">
        <v>156.61000000000001</v>
      </c>
      <c r="L2813" s="10">
        <v>3</v>
      </c>
      <c r="M2813" s="10">
        <f>($V$5/(Table414[[#This Row],[modified  Half Life]]*Table414[[#This Row],[Order of Magnatude]]))</f>
        <v>0</v>
      </c>
      <c r="N2813" s="10"/>
      <c r="O2813" s="10"/>
      <c r="P2813" s="10"/>
      <c r="Q2813" s="10"/>
      <c r="R2813" s="10"/>
    </row>
    <row r="2814" spans="1:18" x14ac:dyDescent="0.25">
      <c r="A2814" s="2">
        <v>49</v>
      </c>
      <c r="B2814" s="2">
        <v>64</v>
      </c>
      <c r="C2814" s="2">
        <v>113</v>
      </c>
      <c r="D2814" s="2" t="s">
        <v>1093</v>
      </c>
      <c r="E2814" s="2">
        <v>391.69900000000001</v>
      </c>
      <c r="F2814" s="2" t="s">
        <v>6065</v>
      </c>
      <c r="G2814" s="2"/>
      <c r="H2814" s="2">
        <v>99.47</v>
      </c>
      <c r="I2814" s="10">
        <v>6</v>
      </c>
      <c r="J2814" s="13">
        <v>60</v>
      </c>
      <c r="K2814" s="2">
        <v>391.69799999999998</v>
      </c>
      <c r="L2814" s="10">
        <v>3</v>
      </c>
      <c r="M2814" s="10">
        <f>($V$5/(Table414[[#This Row],[modified  Half Life]]*Table414[[#This Row],[Order of Magnatude]]))</f>
        <v>0</v>
      </c>
      <c r="N2814" s="10"/>
      <c r="O2814" s="10"/>
      <c r="P2814" s="10"/>
      <c r="Q2814" s="10"/>
      <c r="R2814" s="10"/>
    </row>
    <row r="2815" spans="1:18" x14ac:dyDescent="0.25">
      <c r="A2815" s="2">
        <v>71</v>
      </c>
      <c r="B2815" s="2">
        <v>101</v>
      </c>
      <c r="C2815" s="2">
        <v>172</v>
      </c>
      <c r="D2815" s="2" t="s">
        <v>2957</v>
      </c>
      <c r="E2815" s="2">
        <v>109.41</v>
      </c>
      <c r="F2815" s="2" t="s">
        <v>6069</v>
      </c>
      <c r="G2815" s="2"/>
      <c r="H2815" s="2">
        <v>3.7</v>
      </c>
      <c r="I2815" s="11">
        <v>5</v>
      </c>
      <c r="J2815" s="12">
        <v>60</v>
      </c>
      <c r="K2815" s="2">
        <v>41.86</v>
      </c>
      <c r="L2815" s="11" t="s">
        <v>6066</v>
      </c>
      <c r="M2815" s="11">
        <f>($V$5/(Table414[[#This Row],[modified  Half Life]]*Table414[[#This Row],[Order of Magnatude]]))</f>
        <v>0</v>
      </c>
      <c r="N2815" s="11"/>
      <c r="O2815" s="11"/>
      <c r="P2815" s="11"/>
      <c r="Q2815" s="11"/>
      <c r="R2815" s="11"/>
    </row>
    <row r="2816" spans="1:18" x14ac:dyDescent="0.25">
      <c r="A2816" s="2">
        <v>76</v>
      </c>
      <c r="B2816" s="2">
        <v>114</v>
      </c>
      <c r="C2816" s="2">
        <v>190</v>
      </c>
      <c r="D2816" s="2" t="s">
        <v>3360</v>
      </c>
      <c r="E2816" s="2">
        <v>1705.4</v>
      </c>
      <c r="F2816" s="2" t="s">
        <v>6068</v>
      </c>
      <c r="G2816" s="2"/>
      <c r="H2816" s="2">
        <v>9.86</v>
      </c>
      <c r="I2816" s="11">
        <v>3</v>
      </c>
      <c r="J2816" s="12">
        <v>60</v>
      </c>
      <c r="K2816" s="2">
        <v>38.9</v>
      </c>
      <c r="L2816" s="11" t="s">
        <v>6067</v>
      </c>
      <c r="M2816" s="11">
        <f>($V$5/(Table414[[#This Row],[modified  Half Life]]*Table414[[#This Row],[Order of Magnatude]]))</f>
        <v>0</v>
      </c>
      <c r="N2816" s="11"/>
      <c r="O2816" s="11"/>
      <c r="P2816" s="11"/>
      <c r="Q2816" s="11"/>
      <c r="R2816" s="11"/>
    </row>
    <row r="2817" spans="1:18" x14ac:dyDescent="0.25">
      <c r="A2817" s="2">
        <v>82</v>
      </c>
      <c r="B2817" s="2">
        <v>122</v>
      </c>
      <c r="C2817" s="2">
        <v>204</v>
      </c>
      <c r="D2817" s="2" t="s">
        <v>4527</v>
      </c>
      <c r="E2817" s="2">
        <v>2185.88</v>
      </c>
      <c r="F2817" s="2" t="s">
        <v>6073</v>
      </c>
      <c r="G2817" s="2"/>
      <c r="H2817" s="2">
        <v>66.930000000000007</v>
      </c>
      <c r="I2817" s="11">
        <v>10</v>
      </c>
      <c r="J2817" s="12">
        <v>60</v>
      </c>
      <c r="K2817" s="2">
        <v>622.20000000000005</v>
      </c>
      <c r="L2817" s="11" t="s">
        <v>6068</v>
      </c>
      <c r="M2817" s="11">
        <f>($V$5/(Table414[[#This Row],[modified  Half Life]]*Table414[[#This Row],[Order of Magnatude]]))</f>
        <v>0</v>
      </c>
      <c r="N2817" s="11"/>
      <c r="O2817" s="11"/>
      <c r="P2817" s="11"/>
      <c r="Q2817" s="11"/>
      <c r="R2817" s="11"/>
    </row>
    <row r="2818" spans="1:18" x14ac:dyDescent="0.25">
      <c r="A2818" s="2">
        <v>82</v>
      </c>
      <c r="B2818" s="2">
        <v>122</v>
      </c>
      <c r="C2818" s="2">
        <v>204</v>
      </c>
      <c r="D2818" s="2" t="s">
        <v>4527</v>
      </c>
      <c r="E2818" s="2">
        <v>2185.88</v>
      </c>
      <c r="F2818" s="2" t="s">
        <v>6073</v>
      </c>
      <c r="G2818" s="2"/>
      <c r="H2818" s="2">
        <v>66.930000000000007</v>
      </c>
      <c r="I2818" s="11">
        <v>10</v>
      </c>
      <c r="J2818" s="12">
        <v>60</v>
      </c>
      <c r="K2818" s="2">
        <v>911.74</v>
      </c>
      <c r="L2818" s="11" t="s">
        <v>6074</v>
      </c>
      <c r="M2818" s="11">
        <f>($V$5/(Table414[[#This Row],[modified  Half Life]]*Table414[[#This Row],[Order of Magnatude]]))</f>
        <v>0</v>
      </c>
      <c r="N2818" s="11"/>
      <c r="O2818" s="11"/>
      <c r="P2818" s="11"/>
      <c r="Q2818" s="11"/>
      <c r="R2818" s="11"/>
    </row>
    <row r="2819" spans="1:18" x14ac:dyDescent="0.25">
      <c r="A2819" s="2">
        <v>46</v>
      </c>
      <c r="B2819" s="2">
        <v>63</v>
      </c>
      <c r="C2819" s="2">
        <v>109</v>
      </c>
      <c r="D2819" s="2" t="s">
        <v>796</v>
      </c>
      <c r="E2819" s="2">
        <v>188.99029999999999</v>
      </c>
      <c r="F2819" s="2" t="s">
        <v>6069</v>
      </c>
      <c r="G2819" s="2"/>
      <c r="H2819" s="2">
        <v>4.694</v>
      </c>
      <c r="I2819" s="10">
        <v>2</v>
      </c>
      <c r="J2819" s="13">
        <v>60</v>
      </c>
      <c r="K2819" s="2">
        <v>188.99</v>
      </c>
      <c r="L2819" s="10">
        <v>1</v>
      </c>
      <c r="M2819" s="10">
        <f>($V$5/(Table414[[#This Row],[modified  Half Life]]*Table414[[#This Row],[Order of Magnatude]]))</f>
        <v>0</v>
      </c>
      <c r="N2819" s="10"/>
      <c r="O2819" s="10"/>
      <c r="P2819" s="10"/>
      <c r="Q2819" s="10"/>
      <c r="R2819" s="10"/>
    </row>
    <row r="2820" spans="1:18" x14ac:dyDescent="0.25">
      <c r="A2820" s="19">
        <v>59</v>
      </c>
      <c r="B2820" s="19">
        <v>83</v>
      </c>
      <c r="C2820" s="19">
        <v>142</v>
      </c>
      <c r="D2820" s="19" t="s">
        <v>2121</v>
      </c>
      <c r="E2820" s="2">
        <v>911.4</v>
      </c>
      <c r="F2820" s="2" t="s">
        <v>6075</v>
      </c>
      <c r="G2820" s="19"/>
      <c r="H2820" s="19">
        <v>14.6</v>
      </c>
      <c r="I2820" s="11">
        <v>5</v>
      </c>
      <c r="J2820" s="12">
        <v>60</v>
      </c>
      <c r="K2820" s="19"/>
      <c r="L2820" s="11">
        <v>3.6829999999999998</v>
      </c>
      <c r="M2820" s="11">
        <f>($V$5/(Table414[[#This Row],[modified  Half Life]]*Table414[[#This Row],[Order of Magnatude]]))</f>
        <v>0</v>
      </c>
      <c r="N2820" s="11"/>
      <c r="O2820" s="11"/>
      <c r="P2820" s="11"/>
      <c r="Q2820" s="11"/>
      <c r="R2820" s="11"/>
    </row>
    <row r="2821" spans="1:18" x14ac:dyDescent="0.25">
      <c r="A2821" s="19">
        <v>37</v>
      </c>
      <c r="B2821" s="19">
        <v>47</v>
      </c>
      <c r="C2821" s="19">
        <v>84</v>
      </c>
      <c r="D2821" s="19" t="s">
        <v>370</v>
      </c>
      <c r="E2821" s="2">
        <v>463.59</v>
      </c>
      <c r="F2821" s="2" t="s">
        <v>6073</v>
      </c>
      <c r="G2821" s="19"/>
      <c r="H2821" s="19">
        <v>20.260000000000002</v>
      </c>
      <c r="I2821" s="11">
        <v>4</v>
      </c>
      <c r="J2821" s="12">
        <v>60</v>
      </c>
      <c r="K2821" s="19">
        <v>215.61</v>
      </c>
      <c r="L2821" s="11">
        <v>10</v>
      </c>
      <c r="M2821" s="11">
        <f>($V$5/(Table414[[#This Row],[modified  Half Life]]*Table414[[#This Row],[Order of Magnatude]]))</f>
        <v>0</v>
      </c>
      <c r="N2821" s="11"/>
      <c r="O2821" s="11"/>
      <c r="P2821" s="11"/>
      <c r="Q2821" s="11"/>
      <c r="R2821" s="11"/>
    </row>
    <row r="2822" spans="1:18" x14ac:dyDescent="0.25">
      <c r="A2822" s="19">
        <v>37</v>
      </c>
      <c r="B2822" s="19">
        <v>47</v>
      </c>
      <c r="C2822" s="19">
        <v>84</v>
      </c>
      <c r="D2822" s="19" t="s">
        <v>370</v>
      </c>
      <c r="E2822" s="2">
        <v>463.59</v>
      </c>
      <c r="F2822" s="2" t="s">
        <v>6073</v>
      </c>
      <c r="G2822" s="19"/>
      <c r="H2822" s="19">
        <v>20.260000000000002</v>
      </c>
      <c r="I2822" s="11">
        <v>4</v>
      </c>
      <c r="J2822" s="12">
        <v>60</v>
      </c>
      <c r="K2822" s="19">
        <v>463.62</v>
      </c>
      <c r="L2822" s="11">
        <v>10</v>
      </c>
      <c r="M2822" s="11">
        <f>($V$5/(Table414[[#This Row],[modified  Half Life]]*Table414[[#This Row],[Order of Magnatude]]))</f>
        <v>0</v>
      </c>
      <c r="N2822" s="11"/>
      <c r="O2822" s="11"/>
      <c r="P2822" s="11"/>
      <c r="Q2822" s="11"/>
      <c r="R2822" s="11"/>
    </row>
    <row r="2823" spans="1:18" x14ac:dyDescent="0.25">
      <c r="A2823" s="2">
        <v>75</v>
      </c>
      <c r="B2823" s="2">
        <v>113</v>
      </c>
      <c r="C2823" s="2">
        <v>188</v>
      </c>
      <c r="D2823" s="2" t="s">
        <v>3143</v>
      </c>
      <c r="E2823" s="2">
        <v>172.0848</v>
      </c>
      <c r="F2823" s="2" t="s">
        <v>6087</v>
      </c>
      <c r="G2823" s="2"/>
      <c r="H2823" s="2">
        <v>18.59</v>
      </c>
      <c r="I2823" s="11">
        <v>4</v>
      </c>
      <c r="J2823" s="12">
        <v>60</v>
      </c>
      <c r="K2823" s="2">
        <v>2.6360000000000001</v>
      </c>
      <c r="L2823" s="11" t="s">
        <v>6065</v>
      </c>
      <c r="M2823" s="11">
        <f>($V$5/(Table414[[#This Row],[modified  Half Life]]*Table414[[#This Row],[Order of Magnatude]]))</f>
        <v>0</v>
      </c>
      <c r="N2823" s="11"/>
      <c r="O2823" s="11"/>
      <c r="P2823" s="11"/>
      <c r="Q2823" s="11"/>
      <c r="R2823" s="11"/>
    </row>
    <row r="2824" spans="1:18" x14ac:dyDescent="0.25">
      <c r="A2824" s="2">
        <v>75</v>
      </c>
      <c r="B2824" s="2">
        <v>113</v>
      </c>
      <c r="C2824" s="2">
        <v>188</v>
      </c>
      <c r="D2824" s="2" t="s">
        <v>3143</v>
      </c>
      <c r="E2824" s="2">
        <v>172.0848</v>
      </c>
      <c r="F2824" s="2" t="s">
        <v>6087</v>
      </c>
      <c r="G2824" s="2"/>
      <c r="H2824" s="2">
        <v>18.59</v>
      </c>
      <c r="I2824" s="11">
        <v>4</v>
      </c>
      <c r="J2824" s="12">
        <v>60</v>
      </c>
      <c r="K2824" s="2">
        <v>15.93</v>
      </c>
      <c r="L2824" s="11" t="s">
        <v>6069</v>
      </c>
      <c r="M2824" s="11">
        <f>($V$5/(Table414[[#This Row],[modified  Half Life]]*Table414[[#This Row],[Order of Magnatude]]))</f>
        <v>0</v>
      </c>
      <c r="N2824" s="11"/>
      <c r="O2824" s="11"/>
      <c r="P2824" s="11"/>
      <c r="Q2824" s="11"/>
      <c r="R2824" s="11"/>
    </row>
    <row r="2825" spans="1:18" x14ac:dyDescent="0.25">
      <c r="A2825" s="19">
        <v>45</v>
      </c>
      <c r="B2825" s="19">
        <v>58</v>
      </c>
      <c r="C2825" s="19">
        <v>103</v>
      </c>
      <c r="D2825" s="19" t="s">
        <v>729</v>
      </c>
      <c r="E2825" s="2">
        <v>39.753</v>
      </c>
      <c r="F2825" s="2" t="s">
        <v>6071</v>
      </c>
      <c r="G2825" s="19"/>
      <c r="H2825" s="19">
        <v>56.113999999999997</v>
      </c>
      <c r="I2825" s="11">
        <v>9</v>
      </c>
      <c r="J2825" s="12">
        <v>60</v>
      </c>
      <c r="K2825" s="19">
        <v>39.755000000000003</v>
      </c>
      <c r="L2825" s="11">
        <v>6</v>
      </c>
      <c r="M2825" s="11">
        <f>($V$5/(Table414[[#This Row],[modified  Half Life]]*Table414[[#This Row],[Order of Magnatude]]))</f>
        <v>0</v>
      </c>
      <c r="N2825" s="11"/>
      <c r="O2825" s="11"/>
      <c r="P2825" s="11"/>
      <c r="Q2825" s="11"/>
      <c r="R2825" s="11"/>
    </row>
    <row r="2826" spans="1:18" x14ac:dyDescent="0.25">
      <c r="A2826" s="2">
        <v>51</v>
      </c>
      <c r="B2826" s="2">
        <v>71</v>
      </c>
      <c r="C2826" s="2">
        <v>122</v>
      </c>
      <c r="D2826" s="2" t="s">
        <v>1108</v>
      </c>
      <c r="E2826" s="2">
        <v>163.5591</v>
      </c>
      <c r="F2826" s="2"/>
      <c r="G2826" s="2"/>
      <c r="H2826" s="2">
        <v>4.1909999999999998</v>
      </c>
      <c r="I2826" s="10">
        <v>3</v>
      </c>
      <c r="J2826" s="13">
        <v>60</v>
      </c>
      <c r="K2826" s="2">
        <v>26.0867</v>
      </c>
      <c r="L2826" s="10">
        <v>24</v>
      </c>
      <c r="M2826" s="10">
        <f>($V$5/(Table414[[#This Row],[modified  Half Life]]*Table414[[#This Row],[Order of Magnatude]]))</f>
        <v>0</v>
      </c>
      <c r="N2826" s="10"/>
      <c r="O2826" s="10"/>
      <c r="P2826" s="10"/>
      <c r="Q2826" s="10"/>
      <c r="R2826" s="10"/>
    </row>
    <row r="2827" spans="1:18" x14ac:dyDescent="0.25">
      <c r="A2827" s="2">
        <v>51</v>
      </c>
      <c r="B2827" s="2">
        <v>73</v>
      </c>
      <c r="C2827" s="2">
        <v>124</v>
      </c>
      <c r="D2827" s="2" t="s">
        <v>1108</v>
      </c>
      <c r="E2827" s="2">
        <v>125.229</v>
      </c>
      <c r="F2827" s="2"/>
      <c r="G2827" s="2"/>
      <c r="H2827" s="2">
        <v>20.2</v>
      </c>
      <c r="I2827" s="10">
        <v>2</v>
      </c>
      <c r="J2827" s="13">
        <v>60</v>
      </c>
      <c r="K2827" s="2">
        <v>25.981000000000002</v>
      </c>
      <c r="L2827" s="10">
        <v>3</v>
      </c>
      <c r="M2827" s="10">
        <f>($V$5/(Table414[[#This Row],[modified  Half Life]]*Table414[[#This Row],[Order of Magnatude]]))</f>
        <v>0</v>
      </c>
      <c r="N2827" s="10"/>
      <c r="O2827" s="10"/>
      <c r="P2827" s="10"/>
      <c r="Q2827" s="10"/>
      <c r="R2827" s="10"/>
    </row>
    <row r="2828" spans="1:18" x14ac:dyDescent="0.25">
      <c r="A2828" s="2">
        <v>73</v>
      </c>
      <c r="B2828" s="2">
        <v>109</v>
      </c>
      <c r="C2828" s="2">
        <v>182</v>
      </c>
      <c r="D2828" s="2" t="s">
        <v>3425</v>
      </c>
      <c r="E2828" s="2">
        <v>519.577</v>
      </c>
      <c r="F2828" s="2" t="s">
        <v>6085</v>
      </c>
      <c r="G2828" s="2"/>
      <c r="H2828" s="2">
        <v>15.84</v>
      </c>
      <c r="I2828" s="11">
        <v>10</v>
      </c>
      <c r="J2828" s="12">
        <v>60</v>
      </c>
      <c r="K2828" s="2">
        <v>184.95099999999999</v>
      </c>
      <c r="L2828" s="11" t="s">
        <v>6074</v>
      </c>
      <c r="M2828" s="11">
        <f>($V$5/(Table414[[#This Row],[modified  Half Life]]*Table414[[#This Row],[Order of Magnatude]]))</f>
        <v>0</v>
      </c>
      <c r="N2828" s="11"/>
      <c r="O2828" s="11"/>
      <c r="P2828" s="11"/>
      <c r="Q2828" s="11"/>
      <c r="R2828" s="11"/>
    </row>
    <row r="2829" spans="1:18" x14ac:dyDescent="0.25">
      <c r="A2829" s="2">
        <v>73</v>
      </c>
      <c r="B2829" s="2">
        <v>109</v>
      </c>
      <c r="C2829" s="2">
        <v>182</v>
      </c>
      <c r="D2829" s="2" t="s">
        <v>3425</v>
      </c>
      <c r="E2829" s="2">
        <v>519.577</v>
      </c>
      <c r="F2829" s="2" t="s">
        <v>6085</v>
      </c>
      <c r="G2829" s="2"/>
      <c r="H2829" s="2">
        <v>15.84</v>
      </c>
      <c r="I2829" s="11">
        <v>10</v>
      </c>
      <c r="J2829" s="12">
        <v>60</v>
      </c>
      <c r="K2829" s="2">
        <v>356.47</v>
      </c>
      <c r="L2829" s="11" t="s">
        <v>6069</v>
      </c>
      <c r="M2829" s="11">
        <f>($V$5/(Table414[[#This Row],[modified  Half Life]]*Table414[[#This Row],[Order of Magnatude]]))</f>
        <v>0</v>
      </c>
      <c r="N2829" s="11"/>
      <c r="O2829" s="11"/>
      <c r="P2829" s="11"/>
      <c r="Q2829" s="11"/>
      <c r="R2829" s="11"/>
    </row>
    <row r="2830" spans="1:18" x14ac:dyDescent="0.25">
      <c r="A2830" s="2">
        <v>81</v>
      </c>
      <c r="B2830" s="2">
        <v>125</v>
      </c>
      <c r="C2830" s="2">
        <v>206</v>
      </c>
      <c r="D2830" s="2" t="s">
        <v>4094</v>
      </c>
      <c r="E2830" s="2">
        <v>2643.1</v>
      </c>
      <c r="F2830" s="2" t="s">
        <v>6081</v>
      </c>
      <c r="G2830" s="2"/>
      <c r="H2830" s="2">
        <v>3.74</v>
      </c>
      <c r="I2830" s="11">
        <v>3</v>
      </c>
      <c r="J2830" s="12">
        <v>60</v>
      </c>
      <c r="K2830" s="2">
        <v>316.8</v>
      </c>
      <c r="L2830" s="11" t="s">
        <v>6068</v>
      </c>
      <c r="M2830" s="11">
        <f>($V$5/(Table414[[#This Row],[modified  Half Life]]*Table414[[#This Row],[Order of Magnatude]]))</f>
        <v>0</v>
      </c>
      <c r="N2830" s="11"/>
      <c r="O2830" s="11"/>
      <c r="P2830" s="11"/>
      <c r="Q2830" s="11"/>
      <c r="R2830" s="11"/>
    </row>
    <row r="2831" spans="1:18" x14ac:dyDescent="0.25">
      <c r="A2831" s="2">
        <v>81</v>
      </c>
      <c r="B2831" s="2">
        <v>125</v>
      </c>
      <c r="C2831" s="2">
        <v>206</v>
      </c>
      <c r="D2831" s="2" t="s">
        <v>4094</v>
      </c>
      <c r="E2831" s="2">
        <v>2643.1</v>
      </c>
      <c r="F2831" s="2" t="s">
        <v>6081</v>
      </c>
      <c r="G2831" s="2"/>
      <c r="H2831" s="2">
        <v>3.74</v>
      </c>
      <c r="I2831" s="11">
        <v>3</v>
      </c>
      <c r="J2831" s="12">
        <v>60</v>
      </c>
      <c r="K2831" s="2">
        <v>564.20000000000005</v>
      </c>
      <c r="L2831" s="11" t="s">
        <v>6067</v>
      </c>
      <c r="M2831" s="11">
        <f>($V$5/(Table414[[#This Row],[modified  Half Life]]*Table414[[#This Row],[Order of Magnatude]]))</f>
        <v>0</v>
      </c>
      <c r="N2831" s="11"/>
      <c r="O2831" s="11"/>
      <c r="P2831" s="11"/>
      <c r="Q2831" s="11"/>
      <c r="R2831" s="11"/>
    </row>
    <row r="2832" spans="1:18" x14ac:dyDescent="0.25">
      <c r="A2832" s="2">
        <v>81</v>
      </c>
      <c r="B2832" s="2">
        <v>125</v>
      </c>
      <c r="C2832" s="2">
        <v>206</v>
      </c>
      <c r="D2832" s="2" t="s">
        <v>4094</v>
      </c>
      <c r="E2832" s="2">
        <v>2643.1</v>
      </c>
      <c r="F2832" s="2" t="s">
        <v>6081</v>
      </c>
      <c r="G2832" s="2"/>
      <c r="H2832" s="2">
        <v>3.74</v>
      </c>
      <c r="I2832" s="11">
        <v>3</v>
      </c>
      <c r="J2832" s="12">
        <v>60</v>
      </c>
      <c r="K2832" s="2">
        <v>1021.5</v>
      </c>
      <c r="L2832" s="11" t="s">
        <v>6068</v>
      </c>
      <c r="M2832" s="11">
        <f>($V$5/(Table414[[#This Row],[modified  Half Life]]*Table414[[#This Row],[Order of Magnatude]]))</f>
        <v>0</v>
      </c>
      <c r="N2832" s="11"/>
      <c r="O2832" s="11"/>
      <c r="P2832" s="11"/>
      <c r="Q2832" s="11"/>
      <c r="R2832" s="11"/>
    </row>
    <row r="2833" spans="1:18" x14ac:dyDescent="0.25">
      <c r="A2833" s="2">
        <v>92</v>
      </c>
      <c r="B2833" s="2">
        <v>133</v>
      </c>
      <c r="C2833" s="2">
        <v>235</v>
      </c>
      <c r="D2833" s="2" t="s">
        <v>5914</v>
      </c>
      <c r="E2833" s="2">
        <v>7.6737E-2</v>
      </c>
      <c r="F2833" s="2" t="s">
        <v>6081</v>
      </c>
      <c r="G2833" s="2"/>
      <c r="H2833" s="2">
        <v>26.5</v>
      </c>
      <c r="I2833" s="11">
        <v>10</v>
      </c>
      <c r="J2833" s="12">
        <v>60</v>
      </c>
      <c r="K2833" s="2">
        <v>7.6499999999999999E-2</v>
      </c>
      <c r="L2833" s="11" t="s">
        <v>6066</v>
      </c>
      <c r="M2833" s="11">
        <f>($V$5/(Table414[[#This Row],[modified  Half Life]]*Table414[[#This Row],[Order of Magnatude]]))</f>
        <v>0</v>
      </c>
      <c r="N2833" s="11"/>
      <c r="O2833" s="11"/>
      <c r="P2833" s="11"/>
      <c r="Q2833" s="11"/>
      <c r="R2833" s="11"/>
    </row>
    <row r="2834" spans="1:18" x14ac:dyDescent="0.25">
      <c r="A2834" s="2">
        <v>74</v>
      </c>
      <c r="B2834" s="2">
        <v>111</v>
      </c>
      <c r="C2834" s="2">
        <v>185</v>
      </c>
      <c r="D2834" s="2" t="s">
        <v>3252</v>
      </c>
      <c r="E2834" s="2">
        <v>197.38300000000001</v>
      </c>
      <c r="F2834" s="2" t="s">
        <v>6089</v>
      </c>
      <c r="G2834" s="2"/>
      <c r="H2834" s="2">
        <v>1.67</v>
      </c>
      <c r="I2834" s="11">
        <v>3</v>
      </c>
      <c r="J2834" s="12">
        <v>60</v>
      </c>
      <c r="K2834" s="2">
        <v>9.5299999999999994</v>
      </c>
      <c r="L2834" s="11" t="s">
        <v>6071</v>
      </c>
      <c r="M2834" s="11">
        <f>($V$5/(Table414[[#This Row],[modified  Half Life]]*Table414[[#This Row],[Order of Magnatude]]))</f>
        <v>0</v>
      </c>
      <c r="N2834" s="11"/>
      <c r="O2834" s="11"/>
      <c r="P2834" s="11"/>
      <c r="Q2834" s="11"/>
      <c r="R2834" s="11"/>
    </row>
    <row r="2835" spans="1:18" x14ac:dyDescent="0.25">
      <c r="A2835" s="2">
        <v>74</v>
      </c>
      <c r="B2835" s="2">
        <v>111</v>
      </c>
      <c r="C2835" s="2">
        <v>185</v>
      </c>
      <c r="D2835" s="2" t="s">
        <v>3252</v>
      </c>
      <c r="E2835" s="2">
        <v>197.38300000000001</v>
      </c>
      <c r="F2835" s="2" t="s">
        <v>6089</v>
      </c>
      <c r="G2835" s="2"/>
      <c r="H2835" s="2">
        <v>1.67</v>
      </c>
      <c r="I2835" s="11">
        <v>3</v>
      </c>
      <c r="J2835" s="12">
        <v>60</v>
      </c>
      <c r="K2835" s="2">
        <v>23.54</v>
      </c>
      <c r="L2835" s="11" t="s">
        <v>6072</v>
      </c>
      <c r="M2835" s="11">
        <f>($V$5/(Table414[[#This Row],[modified  Half Life]]*Table414[[#This Row],[Order of Magnatude]]))</f>
        <v>0</v>
      </c>
      <c r="N2835" s="11"/>
      <c r="O2835" s="11"/>
      <c r="P2835" s="11"/>
      <c r="Q2835" s="11"/>
      <c r="R2835" s="11"/>
    </row>
    <row r="2836" spans="1:18" x14ac:dyDescent="0.25">
      <c r="A2836" s="2">
        <v>74</v>
      </c>
      <c r="B2836" s="2">
        <v>111</v>
      </c>
      <c r="C2836" s="2">
        <v>185</v>
      </c>
      <c r="D2836" s="2" t="s">
        <v>3252</v>
      </c>
      <c r="E2836" s="2">
        <v>197.38300000000001</v>
      </c>
      <c r="F2836" s="2" t="s">
        <v>6089</v>
      </c>
      <c r="G2836" s="2"/>
      <c r="H2836" s="2">
        <v>1.67</v>
      </c>
      <c r="I2836" s="11">
        <v>3</v>
      </c>
      <c r="J2836" s="12">
        <v>60</v>
      </c>
      <c r="K2836" s="2">
        <v>131.55000000000001</v>
      </c>
      <c r="L2836" s="11" t="s">
        <v>6068</v>
      </c>
      <c r="M2836" s="11">
        <f>($V$5/(Table414[[#This Row],[modified  Half Life]]*Table414[[#This Row],[Order of Magnatude]]))</f>
        <v>0</v>
      </c>
      <c r="N2836" s="11"/>
      <c r="O2836" s="11"/>
      <c r="P2836" s="11"/>
      <c r="Q2836" s="11"/>
      <c r="R2836" s="11"/>
    </row>
    <row r="2837" spans="1:18" x14ac:dyDescent="0.25">
      <c r="A2837" s="2">
        <v>79</v>
      </c>
      <c r="B2837" s="2">
        <v>117</v>
      </c>
      <c r="C2837" s="2">
        <v>196</v>
      </c>
      <c r="D2837" s="2" t="s">
        <v>4086</v>
      </c>
      <c r="E2837" s="2">
        <v>84.656000000000006</v>
      </c>
      <c r="F2837" s="2" t="s">
        <v>6084</v>
      </c>
      <c r="G2837" s="2"/>
      <c r="H2837" s="2">
        <v>9.6050000000000004</v>
      </c>
      <c r="I2837" s="11">
        <v>22</v>
      </c>
      <c r="J2837" s="12">
        <v>3600</v>
      </c>
      <c r="K2837" s="2">
        <v>174.91</v>
      </c>
      <c r="L2837" s="11" t="s">
        <v>6068</v>
      </c>
      <c r="M2837" s="11">
        <f>($V$5/(Table414[[#This Row],[modified  Half Life]]*Table414[[#This Row],[Order of Magnatude]]))</f>
        <v>0</v>
      </c>
      <c r="N2837" s="11"/>
      <c r="O2837" s="11"/>
      <c r="P2837" s="11"/>
      <c r="Q2837" s="11"/>
      <c r="R2837" s="11"/>
    </row>
    <row r="2838" spans="1:18" x14ac:dyDescent="0.25">
      <c r="A2838" s="2">
        <v>56</v>
      </c>
      <c r="B2838" s="2">
        <v>79</v>
      </c>
      <c r="C2838" s="2">
        <v>135</v>
      </c>
      <c r="D2838" s="2" t="s">
        <v>1631</v>
      </c>
      <c r="E2838" s="2">
        <v>268.21800000000002</v>
      </c>
      <c r="F2838" s="2" t="s">
        <v>6084</v>
      </c>
      <c r="G2838" s="2"/>
      <c r="H2838" s="2">
        <v>28.7</v>
      </c>
      <c r="I2838" s="10">
        <v>2</v>
      </c>
      <c r="J2838" s="13">
        <v>3600</v>
      </c>
      <c r="K2838" s="2">
        <v>268.21800000000002</v>
      </c>
      <c r="L2838" s="10">
        <v>20</v>
      </c>
      <c r="M2838" s="10">
        <f>($V$5/(Table414[[#This Row],[modified  Half Life]]*Table414[[#This Row],[Order of Magnatude]]))</f>
        <v>0</v>
      </c>
      <c r="N2838" s="10"/>
      <c r="O2838" s="10"/>
      <c r="P2838" s="10"/>
      <c r="Q2838" s="10"/>
      <c r="R2838" s="10"/>
    </row>
    <row r="2839" spans="1:18" x14ac:dyDescent="0.25">
      <c r="A2839" s="19">
        <v>35</v>
      </c>
      <c r="B2839" s="19">
        <v>45</v>
      </c>
      <c r="C2839" s="19">
        <v>80</v>
      </c>
      <c r="D2839" s="19" t="s">
        <v>265</v>
      </c>
      <c r="E2839" s="2">
        <v>85.843000000000004</v>
      </c>
      <c r="F2839" s="2" t="s">
        <v>6066</v>
      </c>
      <c r="G2839" s="19"/>
      <c r="H2839" s="19">
        <v>4.4204999999999997</v>
      </c>
      <c r="I2839" s="11">
        <v>8</v>
      </c>
      <c r="J2839" s="12">
        <v>3600</v>
      </c>
      <c r="K2839" s="19">
        <v>48.786000000000001</v>
      </c>
      <c r="L2839" s="11">
        <v>5</v>
      </c>
      <c r="M2839" s="11">
        <f>($V$5/(Table414[[#This Row],[modified  Half Life]]*Table414[[#This Row],[Order of Magnatude]]))</f>
        <v>0</v>
      </c>
      <c r="N2839" s="11"/>
      <c r="O2839" s="11"/>
      <c r="P2839" s="11"/>
      <c r="Q2839" s="11"/>
      <c r="R2839" s="11"/>
    </row>
    <row r="2840" spans="1:18" x14ac:dyDescent="0.25">
      <c r="A2840" s="19">
        <v>55</v>
      </c>
      <c r="B2840" s="19">
        <v>79</v>
      </c>
      <c r="C2840" s="19">
        <v>134</v>
      </c>
      <c r="D2840" s="19" t="s">
        <v>1577</v>
      </c>
      <c r="E2840" s="2">
        <v>176.40440000000001</v>
      </c>
      <c r="F2840" s="2" t="s">
        <v>6085</v>
      </c>
      <c r="G2840" s="19"/>
      <c r="H2840" s="19">
        <v>2.9119999999999999</v>
      </c>
      <c r="I2840" s="11">
        <v>2</v>
      </c>
      <c r="J2840" s="12">
        <v>3600</v>
      </c>
      <c r="K2840" s="19">
        <v>127.5021</v>
      </c>
      <c r="L2840" s="11">
        <v>28</v>
      </c>
      <c r="M2840" s="11">
        <f>($V$5/(Table414[[#This Row],[modified  Half Life]]*Table414[[#This Row],[Order of Magnatude]]))</f>
        <v>0</v>
      </c>
      <c r="N2840" s="11"/>
      <c r="O2840" s="11"/>
      <c r="P2840" s="11"/>
      <c r="Q2840" s="11"/>
      <c r="R2840" s="11"/>
    </row>
    <row r="2841" spans="1:18" x14ac:dyDescent="0.25">
      <c r="A2841" s="2">
        <v>55</v>
      </c>
      <c r="B2841" s="2">
        <v>79</v>
      </c>
      <c r="C2841" s="2">
        <v>134</v>
      </c>
      <c r="D2841" s="2" t="s">
        <v>1577</v>
      </c>
      <c r="E2841" s="2">
        <v>176.40440000000001</v>
      </c>
      <c r="F2841" s="2" t="s">
        <v>6085</v>
      </c>
      <c r="G2841" s="2"/>
      <c r="H2841" s="2">
        <v>2.9119999999999999</v>
      </c>
      <c r="I2841" s="10">
        <v>2</v>
      </c>
      <c r="J2841" s="13">
        <v>3600</v>
      </c>
      <c r="K2841" s="2">
        <v>138.733</v>
      </c>
      <c r="L2841" s="10">
        <v>11</v>
      </c>
      <c r="M2841" s="10">
        <f>($V$5/(Table414[[#This Row],[modified  Half Life]]*Table414[[#This Row],[Order of Magnatude]]))</f>
        <v>0</v>
      </c>
      <c r="N2841" s="10"/>
      <c r="O2841" s="10"/>
      <c r="P2841" s="10"/>
      <c r="Q2841" s="10"/>
      <c r="R2841" s="10"/>
    </row>
    <row r="2842" spans="1:18" x14ac:dyDescent="0.25">
      <c r="A2842" s="2">
        <v>77</v>
      </c>
      <c r="B2842" s="2">
        <v>113</v>
      </c>
      <c r="C2842" s="2">
        <v>190</v>
      </c>
      <c r="D2842" s="2" t="s">
        <v>3782</v>
      </c>
      <c r="E2842" s="2" t="s">
        <v>4629</v>
      </c>
      <c r="F2842" s="2"/>
      <c r="G2842" s="2"/>
      <c r="H2842" s="2">
        <v>1.1200000000000001</v>
      </c>
      <c r="I2842" s="11">
        <v>3</v>
      </c>
      <c r="J2842" s="12">
        <v>3600</v>
      </c>
      <c r="K2842" s="2">
        <v>6.3</v>
      </c>
      <c r="L2842" s="11" t="s">
        <v>6067</v>
      </c>
      <c r="M2842" s="11">
        <f>($V$5/(Table414[[#This Row],[modified  Half Life]]*Table414[[#This Row],[Order of Magnatude]]))</f>
        <v>0</v>
      </c>
      <c r="N2842" s="11"/>
      <c r="O2842" s="11"/>
      <c r="P2842" s="11"/>
      <c r="Q2842" s="11"/>
      <c r="R2842" s="11"/>
    </row>
    <row r="2843" spans="1:18" x14ac:dyDescent="0.25">
      <c r="A2843" s="19">
        <v>36</v>
      </c>
      <c r="B2843" s="19">
        <v>47</v>
      </c>
      <c r="C2843" s="19">
        <v>83</v>
      </c>
      <c r="D2843" s="19" t="s">
        <v>310</v>
      </c>
      <c r="E2843" s="2">
        <v>41.557499999999997</v>
      </c>
      <c r="F2843" s="2" t="s">
        <v>6070</v>
      </c>
      <c r="G2843" s="19"/>
      <c r="H2843" s="19">
        <v>1.83</v>
      </c>
      <c r="I2843" s="11">
        <v>2</v>
      </c>
      <c r="J2843" s="12">
        <v>3600</v>
      </c>
      <c r="K2843" s="19">
        <v>32.151600000000002</v>
      </c>
      <c r="L2843" s="11">
        <v>5</v>
      </c>
      <c r="M2843" s="11">
        <f>($V$5/(Table414[[#This Row],[modified  Half Life]]*Table414[[#This Row],[Order of Magnatude]]))</f>
        <v>0</v>
      </c>
      <c r="N2843" s="11"/>
      <c r="O2843" s="11"/>
      <c r="P2843" s="11"/>
      <c r="Q2843" s="11"/>
      <c r="R2843" s="11"/>
    </row>
    <row r="2844" spans="1:18" x14ac:dyDescent="0.25">
      <c r="A2844" s="2">
        <v>76</v>
      </c>
      <c r="B2844" s="2">
        <v>113</v>
      </c>
      <c r="C2844" s="2">
        <v>189</v>
      </c>
      <c r="D2844" s="2" t="s">
        <v>3360</v>
      </c>
      <c r="E2844" s="2">
        <v>30.812000000000001</v>
      </c>
      <c r="F2844" s="2" t="s">
        <v>6074</v>
      </c>
      <c r="G2844" s="2"/>
      <c r="H2844" s="2">
        <v>5.81</v>
      </c>
      <c r="I2844" s="11">
        <v>6</v>
      </c>
      <c r="J2844" s="12">
        <v>3600</v>
      </c>
      <c r="K2844" s="2">
        <v>30.81</v>
      </c>
      <c r="L2844" s="11" t="s">
        <v>6088</v>
      </c>
      <c r="M2844" s="11">
        <f>($V$5/(Table414[[#This Row],[modified  Half Life]]*Table414[[#This Row],[Order of Magnatude]]))</f>
        <v>0</v>
      </c>
      <c r="N2844" s="11"/>
      <c r="O2844" s="11"/>
      <c r="P2844" s="11"/>
      <c r="Q2844" s="11"/>
      <c r="R2844" s="11"/>
    </row>
    <row r="2845" spans="1:18" x14ac:dyDescent="0.25">
      <c r="A2845" s="2">
        <v>76</v>
      </c>
      <c r="B2845" s="2">
        <v>115</v>
      </c>
      <c r="C2845" s="2">
        <v>191</v>
      </c>
      <c r="D2845" s="2" t="s">
        <v>3360</v>
      </c>
      <c r="E2845" s="2">
        <v>2640</v>
      </c>
      <c r="F2845" s="2"/>
      <c r="G2845" s="2"/>
      <c r="H2845" s="2">
        <v>13.1</v>
      </c>
      <c r="I2845" s="11">
        <v>5</v>
      </c>
      <c r="J2845" s="12">
        <v>3600</v>
      </c>
      <c r="K2845" s="2">
        <v>74.379000000000005</v>
      </c>
      <c r="L2845" s="11" t="s">
        <v>6077</v>
      </c>
      <c r="M2845" s="11">
        <f>($V$5/(Table414[[#This Row],[modified  Half Life]]*Table414[[#This Row],[Order of Magnatude]]))</f>
        <v>0</v>
      </c>
      <c r="N2845" s="11"/>
      <c r="O2845" s="11"/>
      <c r="P2845" s="11"/>
      <c r="Q2845" s="11"/>
      <c r="R2845" s="11"/>
    </row>
    <row r="2846" spans="1:18" x14ac:dyDescent="0.25">
      <c r="A2846" s="2">
        <v>90</v>
      </c>
      <c r="B2846" s="2">
        <v>139</v>
      </c>
      <c r="C2846" s="2">
        <v>229</v>
      </c>
      <c r="D2846" s="2" t="s">
        <v>5797</v>
      </c>
      <c r="E2846" s="2">
        <v>8.3379999999999999E-3</v>
      </c>
      <c r="F2846" s="2" t="s">
        <v>6087</v>
      </c>
      <c r="G2846" s="2"/>
      <c r="H2846" s="2">
        <v>5</v>
      </c>
      <c r="I2846" s="11">
        <v>11</v>
      </c>
      <c r="J2846" s="12">
        <v>10000</v>
      </c>
      <c r="K2846" s="2">
        <v>8.1200000000000005E-3</v>
      </c>
      <c r="L2846" s="11" t="s">
        <v>6078</v>
      </c>
      <c r="M2846" s="11">
        <f>($V$5/(Table414[[#This Row],[modified  Half Life]]*Table414[[#This Row],[Order of Magnatude]]))</f>
        <v>0</v>
      </c>
      <c r="N2846" s="11"/>
      <c r="O2846" s="11"/>
      <c r="P2846" s="11"/>
      <c r="Q2846" s="11"/>
      <c r="R2846" s="11"/>
    </row>
    <row r="2847" spans="1:18" x14ac:dyDescent="0.25">
      <c r="A2847" s="2">
        <v>79</v>
      </c>
      <c r="B2847" s="2">
        <v>119</v>
      </c>
      <c r="C2847" s="2">
        <v>198</v>
      </c>
      <c r="D2847" s="2" t="s">
        <v>4086</v>
      </c>
      <c r="E2847" s="2">
        <v>811.7</v>
      </c>
      <c r="F2847" s="2" t="s">
        <v>6074</v>
      </c>
      <c r="G2847" s="2"/>
      <c r="H2847" s="2">
        <v>2.2719999999999998</v>
      </c>
      <c r="I2847" s="11">
        <v>16</v>
      </c>
      <c r="J2847" s="12">
        <v>86400</v>
      </c>
      <c r="K2847" s="2">
        <v>115.2</v>
      </c>
      <c r="L2847" s="11" t="s">
        <v>6074</v>
      </c>
      <c r="M2847" s="11">
        <f>($V$5/(Table414[[#This Row],[modified  Half Life]]*Table414[[#This Row],[Order of Magnatude]]))</f>
        <v>0</v>
      </c>
      <c r="N2847" s="11"/>
      <c r="O2847" s="11"/>
      <c r="P2847" s="11"/>
      <c r="Q2847" s="11"/>
      <c r="R2847" s="11"/>
    </row>
    <row r="2848" spans="1:18" x14ac:dyDescent="0.25">
      <c r="A2848" s="2">
        <v>72</v>
      </c>
      <c r="B2848" s="2">
        <v>107</v>
      </c>
      <c r="C2848" s="2">
        <v>179</v>
      </c>
      <c r="D2848" s="2" t="s">
        <v>3071</v>
      </c>
      <c r="E2848" s="2">
        <v>2549.6</v>
      </c>
      <c r="F2848" s="2" t="s">
        <v>6075</v>
      </c>
      <c r="G2848" s="2"/>
      <c r="H2848" s="2">
        <v>25</v>
      </c>
      <c r="I2848" s="11">
        <v>27</v>
      </c>
      <c r="J2848" s="12">
        <v>86400</v>
      </c>
      <c r="K2848" s="2">
        <v>21.01</v>
      </c>
      <c r="L2848" s="11" t="s">
        <v>6079</v>
      </c>
      <c r="M2848" s="11">
        <f>($V$5/(Table414[[#This Row],[modified  Half Life]]*Table414[[#This Row],[Order of Magnatude]]))</f>
        <v>0</v>
      </c>
      <c r="N2848" s="11"/>
      <c r="O2848" s="11"/>
      <c r="P2848" s="11"/>
      <c r="Q2848" s="11"/>
      <c r="R2848" s="11"/>
    </row>
    <row r="2849" spans="1:18" x14ac:dyDescent="0.25">
      <c r="A2849" s="2">
        <v>72</v>
      </c>
      <c r="B2849" s="2">
        <v>107</v>
      </c>
      <c r="C2849" s="2">
        <v>179</v>
      </c>
      <c r="D2849" s="2" t="s">
        <v>3071</v>
      </c>
      <c r="E2849" s="2">
        <v>3439.2</v>
      </c>
      <c r="F2849" s="2" t="s">
        <v>6081</v>
      </c>
      <c r="G2849" s="2"/>
      <c r="H2849" s="2">
        <v>25</v>
      </c>
      <c r="I2849" s="11">
        <v>27</v>
      </c>
      <c r="J2849" s="12">
        <v>86400</v>
      </c>
      <c r="K2849" s="2">
        <v>257.37</v>
      </c>
      <c r="L2849" s="11" t="s">
        <v>6074</v>
      </c>
      <c r="M2849" s="11">
        <f>($V$5/(Table414[[#This Row],[modified  Half Life]]*Table414[[#This Row],[Order of Magnatude]]))</f>
        <v>0</v>
      </c>
      <c r="N2849" s="11"/>
      <c r="O2849" s="11"/>
      <c r="P2849" s="11"/>
      <c r="Q2849" s="11"/>
      <c r="R2849" s="11"/>
    </row>
    <row r="2850" spans="1:18" x14ac:dyDescent="0.25">
      <c r="A2850" s="2">
        <v>77</v>
      </c>
      <c r="B2850" s="2">
        <v>116</v>
      </c>
      <c r="C2850" s="2">
        <v>193</v>
      </c>
      <c r="D2850" s="2" t="s">
        <v>3782</v>
      </c>
      <c r="E2850" s="2">
        <v>2277.4</v>
      </c>
      <c r="F2850" s="2" t="s">
        <v>6070</v>
      </c>
      <c r="G2850" s="2"/>
      <c r="H2850" s="2">
        <v>10.53</v>
      </c>
      <c r="I2850" s="11">
        <v>4</v>
      </c>
      <c r="J2850" s="12">
        <v>86400</v>
      </c>
      <c r="K2850" s="2">
        <v>80.233999999999995</v>
      </c>
      <c r="L2850" s="11" t="s">
        <v>6070</v>
      </c>
      <c r="M2850" s="11">
        <f>($V$5/(Table414[[#This Row],[modified  Half Life]]*Table414[[#This Row],[Order of Magnatude]]))</f>
        <v>0</v>
      </c>
      <c r="N2850" s="11"/>
      <c r="O2850" s="11"/>
      <c r="P2850" s="11"/>
      <c r="Q2850" s="11"/>
      <c r="R2850" s="11"/>
    </row>
    <row r="2851" spans="1:18" x14ac:dyDescent="0.25">
      <c r="A2851" s="2">
        <v>78</v>
      </c>
      <c r="B2851" s="2">
        <v>115</v>
      </c>
      <c r="C2851" s="2">
        <v>193</v>
      </c>
      <c r="D2851" s="2" t="s">
        <v>3501</v>
      </c>
      <c r="E2851" s="2">
        <v>149.78</v>
      </c>
      <c r="F2851" s="2" t="s">
        <v>6066</v>
      </c>
      <c r="G2851" s="2"/>
      <c r="H2851" s="2">
        <v>4.33</v>
      </c>
      <c r="I2851" s="11">
        <v>3</v>
      </c>
      <c r="J2851" s="12">
        <v>86400</v>
      </c>
      <c r="K2851" s="2">
        <v>135.5</v>
      </c>
      <c r="L2851" s="11" t="s">
        <v>6065</v>
      </c>
      <c r="M2851" s="11">
        <f>($V$5/(Table414[[#This Row],[modified  Half Life]]*Table414[[#This Row],[Order of Magnatude]]))</f>
        <v>0</v>
      </c>
      <c r="N2851" s="11"/>
      <c r="O2851" s="11"/>
      <c r="P2851" s="11"/>
      <c r="Q2851" s="11"/>
      <c r="R2851" s="11"/>
    </row>
    <row r="2852" spans="1:18" x14ac:dyDescent="0.25">
      <c r="A2852" s="2">
        <v>78</v>
      </c>
      <c r="B2852" s="2">
        <v>117</v>
      </c>
      <c r="C2852" s="2">
        <v>195</v>
      </c>
      <c r="D2852" s="2" t="s">
        <v>3501</v>
      </c>
      <c r="E2852" s="2">
        <v>259.077</v>
      </c>
      <c r="F2852" s="2" t="s">
        <v>6089</v>
      </c>
      <c r="G2852" s="2"/>
      <c r="H2852" s="2">
        <v>4.01</v>
      </c>
      <c r="I2852" s="11">
        <v>5</v>
      </c>
      <c r="J2852" s="12">
        <v>86400</v>
      </c>
      <c r="K2852" s="2">
        <v>-19.8</v>
      </c>
      <c r="L2852" s="11"/>
      <c r="M2852" s="11">
        <f>($V$5/(Table414[[#This Row],[modified  Half Life]]*Table414[[#This Row],[Order of Magnatude]]))</f>
        <v>0</v>
      </c>
      <c r="N2852" s="11"/>
      <c r="O2852" s="11"/>
      <c r="P2852" s="11"/>
      <c r="Q2852" s="11"/>
      <c r="R2852" s="11"/>
    </row>
    <row r="2853" spans="1:18" x14ac:dyDescent="0.25">
      <c r="A2853" s="2">
        <v>78</v>
      </c>
      <c r="B2853" s="2">
        <v>117</v>
      </c>
      <c r="C2853" s="2">
        <v>195</v>
      </c>
      <c r="D2853" s="2" t="s">
        <v>3501</v>
      </c>
      <c r="E2853" s="2">
        <v>259.077</v>
      </c>
      <c r="F2853" s="2" t="s">
        <v>6089</v>
      </c>
      <c r="G2853" s="2"/>
      <c r="H2853" s="2">
        <v>4.01</v>
      </c>
      <c r="I2853" s="11">
        <v>5</v>
      </c>
      <c r="J2853" s="12">
        <v>86400</v>
      </c>
      <c r="K2853" s="2">
        <v>129.5</v>
      </c>
      <c r="L2853" s="11" t="s">
        <v>6068</v>
      </c>
      <c r="M2853" s="11">
        <f>($V$5/(Table414[[#This Row],[modified  Half Life]]*Table414[[#This Row],[Order of Magnatude]]))</f>
        <v>0</v>
      </c>
      <c r="N2853" s="11"/>
      <c r="O2853" s="11"/>
      <c r="P2853" s="11"/>
      <c r="Q2853" s="11"/>
      <c r="R2853" s="11"/>
    </row>
    <row r="2854" spans="1:18" x14ac:dyDescent="0.25">
      <c r="A2854" s="19">
        <v>50</v>
      </c>
      <c r="B2854" s="19">
        <v>67</v>
      </c>
      <c r="C2854" s="19">
        <v>117</v>
      </c>
      <c r="D2854" s="19" t="s">
        <v>1238</v>
      </c>
      <c r="E2854" s="2">
        <v>2406.4</v>
      </c>
      <c r="F2854" s="2" t="s">
        <v>6066</v>
      </c>
      <c r="G2854" s="19"/>
      <c r="H2854" s="19">
        <v>13.94</v>
      </c>
      <c r="I2854" s="11">
        <v>3</v>
      </c>
      <c r="J2854" s="12">
        <v>86400</v>
      </c>
      <c r="K2854" s="19">
        <v>156.02000000000001</v>
      </c>
      <c r="L2854" s="11">
        <v>3</v>
      </c>
      <c r="M2854" s="11">
        <f>($V$5/(Table414[[#This Row],[modified  Half Life]]*Table414[[#This Row],[Order of Magnatude]]))</f>
        <v>0</v>
      </c>
      <c r="N2854" s="11"/>
      <c r="O2854" s="11"/>
      <c r="P2854" s="11"/>
      <c r="Q2854" s="11"/>
      <c r="R2854" s="11"/>
    </row>
    <row r="2855" spans="1:18" x14ac:dyDescent="0.25">
      <c r="A2855" s="2">
        <v>50</v>
      </c>
      <c r="B2855" s="2">
        <v>67</v>
      </c>
      <c r="C2855" s="2">
        <v>117</v>
      </c>
      <c r="D2855" s="2" t="s">
        <v>1238</v>
      </c>
      <c r="E2855" s="2">
        <v>2406.4</v>
      </c>
      <c r="F2855" s="2" t="s">
        <v>6066</v>
      </c>
      <c r="G2855" s="2"/>
      <c r="H2855" s="2">
        <v>13.94</v>
      </c>
      <c r="I2855" s="10">
        <v>3</v>
      </c>
      <c r="J2855" s="13">
        <v>86400</v>
      </c>
      <c r="K2855" s="2">
        <v>314.3</v>
      </c>
      <c r="L2855" s="10">
        <v>3</v>
      </c>
      <c r="M2855" s="10">
        <f>($V$5/(Table414[[#This Row],[modified  Half Life]]*Table414[[#This Row],[Order of Magnatude]]))</f>
        <v>0</v>
      </c>
      <c r="N2855" s="10"/>
      <c r="O2855" s="10"/>
      <c r="P2855" s="10"/>
      <c r="Q2855" s="10"/>
      <c r="R2855" s="10"/>
    </row>
    <row r="2856" spans="1:18" x14ac:dyDescent="0.25">
      <c r="A2856" s="19">
        <v>50</v>
      </c>
      <c r="B2856" s="19">
        <v>69</v>
      </c>
      <c r="C2856" s="19">
        <v>119</v>
      </c>
      <c r="D2856" s="19" t="s">
        <v>1238</v>
      </c>
      <c r="E2856" s="2">
        <v>2368.89</v>
      </c>
      <c r="F2856" s="2" t="s">
        <v>6084</v>
      </c>
      <c r="G2856" s="19"/>
      <c r="H2856" s="19">
        <v>293.10000000000002</v>
      </c>
      <c r="I2856" s="11">
        <v>7</v>
      </c>
      <c r="J2856" s="12">
        <v>86400</v>
      </c>
      <c r="K2856" s="19">
        <v>65.66</v>
      </c>
      <c r="L2856" s="11">
        <v>1</v>
      </c>
      <c r="M2856" s="11">
        <f>($V$5/(Table414[[#This Row],[modified  Half Life]]*Table414[[#This Row],[Order of Magnatude]]))</f>
        <v>0</v>
      </c>
      <c r="N2856" s="11"/>
      <c r="O2856" s="11"/>
      <c r="P2856" s="11"/>
      <c r="Q2856" s="11"/>
      <c r="R2856" s="11"/>
    </row>
    <row r="2857" spans="1:18" x14ac:dyDescent="0.25">
      <c r="A2857" s="2">
        <v>52</v>
      </c>
      <c r="B2857" s="2">
        <v>71</v>
      </c>
      <c r="C2857" s="2">
        <v>123</v>
      </c>
      <c r="D2857" s="2" t="s">
        <v>1244</v>
      </c>
      <c r="E2857" s="2">
        <v>247.45</v>
      </c>
      <c r="F2857" s="2" t="s">
        <v>6066</v>
      </c>
      <c r="G2857" s="2"/>
      <c r="H2857" s="2">
        <v>119.3</v>
      </c>
      <c r="I2857" s="10">
        <v>1</v>
      </c>
      <c r="J2857" s="13">
        <v>86400</v>
      </c>
      <c r="K2857" s="2">
        <v>247.5</v>
      </c>
      <c r="L2857" s="10">
        <v>2</v>
      </c>
      <c r="M2857" s="10">
        <f>($V$5/(Table414[[#This Row],[modified  Half Life]]*Table414[[#This Row],[Order of Magnatude]]))</f>
        <v>0</v>
      </c>
      <c r="N2857" s="10"/>
      <c r="O2857" s="10"/>
      <c r="P2857" s="10"/>
      <c r="Q2857" s="10"/>
      <c r="R2857" s="10"/>
    </row>
    <row r="2858" spans="1:18" x14ac:dyDescent="0.25">
      <c r="A2858" s="2">
        <v>52</v>
      </c>
      <c r="B2858" s="2">
        <v>71</v>
      </c>
      <c r="C2858" s="2">
        <v>123</v>
      </c>
      <c r="D2858" s="2" t="s">
        <v>1244</v>
      </c>
      <c r="E2858" s="2">
        <v>489.78</v>
      </c>
      <c r="F2858" s="2" t="s">
        <v>6072</v>
      </c>
      <c r="G2858" s="2"/>
      <c r="H2858" s="2">
        <v>119.3</v>
      </c>
      <c r="I2858" s="10">
        <v>1</v>
      </c>
      <c r="J2858" s="13">
        <v>86400</v>
      </c>
      <c r="K2858" s="2">
        <v>88.46</v>
      </c>
      <c r="L2858" s="10">
        <v>3</v>
      </c>
      <c r="M2858" s="10">
        <f>($V$5/(Table414[[#This Row],[modified  Half Life]]*Table414[[#This Row],[Order of Magnatude]]))</f>
        <v>0</v>
      </c>
      <c r="N2858" s="10"/>
      <c r="O2858" s="10"/>
      <c r="P2858" s="10"/>
      <c r="Q2858" s="10"/>
      <c r="R2858" s="10"/>
    </row>
    <row r="2859" spans="1:18" x14ac:dyDescent="0.25">
      <c r="A2859" s="19">
        <v>52</v>
      </c>
      <c r="B2859" s="19">
        <v>73</v>
      </c>
      <c r="C2859" s="19">
        <v>125</v>
      </c>
      <c r="D2859" s="19" t="s">
        <v>1244</v>
      </c>
      <c r="E2859" s="2">
        <v>144.77500000000001</v>
      </c>
      <c r="F2859" s="2" t="s">
        <v>6073</v>
      </c>
      <c r="G2859" s="19"/>
      <c r="H2859" s="19">
        <v>57.4</v>
      </c>
      <c r="I2859" s="11">
        <v>15</v>
      </c>
      <c r="J2859" s="12">
        <v>86400</v>
      </c>
      <c r="K2859" s="19">
        <v>109.276</v>
      </c>
      <c r="L2859" s="11">
        <v>15</v>
      </c>
      <c r="M2859" s="11">
        <f>($V$5/(Table414[[#This Row],[modified  Half Life]]*Table414[[#This Row],[Order of Magnatude]]))</f>
        <v>0</v>
      </c>
      <c r="N2859" s="11"/>
      <c r="O2859" s="11"/>
      <c r="P2859" s="11"/>
      <c r="Q2859" s="11"/>
      <c r="R2859" s="11"/>
    </row>
    <row r="2860" spans="1:18" x14ac:dyDescent="0.25">
      <c r="A2860" s="2">
        <v>52</v>
      </c>
      <c r="B2860" s="2">
        <v>73</v>
      </c>
      <c r="C2860" s="2">
        <v>125</v>
      </c>
      <c r="D2860" s="2" t="s">
        <v>1244</v>
      </c>
      <c r="E2860" s="2">
        <v>144.77500000000001</v>
      </c>
      <c r="F2860" s="2" t="s">
        <v>6073</v>
      </c>
      <c r="G2860" s="2"/>
      <c r="H2860" s="2">
        <v>57.4</v>
      </c>
      <c r="I2860" s="10">
        <v>15</v>
      </c>
      <c r="J2860" s="13">
        <v>86400</v>
      </c>
      <c r="K2860" s="2">
        <v>144.78</v>
      </c>
      <c r="L2860" s="10" t="s">
        <v>3184</v>
      </c>
      <c r="M2860" s="10">
        <f>($V$5/(Table414[[#This Row],[modified  Half Life]]*Table414[[#This Row],[Order of Magnatude]]))</f>
        <v>0</v>
      </c>
      <c r="N2860" s="10"/>
      <c r="O2860" s="10"/>
      <c r="P2860" s="10"/>
      <c r="Q2860" s="10"/>
      <c r="R2860" s="10"/>
    </row>
    <row r="2861" spans="1:18" x14ac:dyDescent="0.25">
      <c r="A2861" s="2">
        <v>54</v>
      </c>
      <c r="B2861" s="2">
        <v>75</v>
      </c>
      <c r="C2861" s="2">
        <v>129</v>
      </c>
      <c r="D2861" s="2" t="s">
        <v>1292</v>
      </c>
      <c r="E2861" s="2">
        <v>236.14</v>
      </c>
      <c r="F2861" s="2" t="s">
        <v>6065</v>
      </c>
      <c r="G2861" s="2"/>
      <c r="H2861" s="2">
        <v>8.8800000000000008</v>
      </c>
      <c r="I2861" s="10">
        <v>2</v>
      </c>
      <c r="J2861" s="13">
        <v>86400</v>
      </c>
      <c r="K2861" s="2">
        <v>196.56</v>
      </c>
      <c r="L2861" s="10">
        <v>3</v>
      </c>
      <c r="M2861" s="10">
        <f>($V$5/(Table414[[#This Row],[modified  Half Life]]*Table414[[#This Row],[Order of Magnatude]]))</f>
        <v>0</v>
      </c>
      <c r="N2861" s="10"/>
      <c r="O2861" s="10"/>
      <c r="P2861" s="10"/>
      <c r="Q2861" s="10"/>
      <c r="R2861" s="10"/>
    </row>
    <row r="2862" spans="1:18" x14ac:dyDescent="0.25">
      <c r="A2862" s="19">
        <v>54</v>
      </c>
      <c r="B2862" s="19">
        <v>77</v>
      </c>
      <c r="C2862" s="19">
        <v>131</v>
      </c>
      <c r="D2862" s="19" t="s">
        <v>1292</v>
      </c>
      <c r="E2862" s="2">
        <v>163.93</v>
      </c>
      <c r="F2862" s="2" t="s">
        <v>6073</v>
      </c>
      <c r="G2862" s="19"/>
      <c r="H2862" s="19">
        <v>11.939</v>
      </c>
      <c r="I2862" s="11">
        <v>20</v>
      </c>
      <c r="J2862" s="12">
        <v>86400</v>
      </c>
      <c r="K2862" s="19">
        <v>163.93</v>
      </c>
      <c r="L2862" s="11">
        <v>8</v>
      </c>
      <c r="M2862" s="11">
        <f>($V$5/(Table414[[#This Row],[modified  Half Life]]*Table414[[#This Row],[Order of Magnatude]]))</f>
        <v>0</v>
      </c>
      <c r="N2862" s="11"/>
      <c r="O2862" s="11"/>
      <c r="P2862" s="11"/>
      <c r="Q2862" s="11"/>
      <c r="R2862" s="11"/>
    </row>
    <row r="2863" spans="1:18" x14ac:dyDescent="0.25">
      <c r="A2863" s="2">
        <v>54</v>
      </c>
      <c r="B2863" s="2">
        <v>79</v>
      </c>
      <c r="C2863" s="2">
        <v>133</v>
      </c>
      <c r="D2863" s="2" t="s">
        <v>1292</v>
      </c>
      <c r="E2863" s="2">
        <v>233.221</v>
      </c>
      <c r="F2863" s="2" t="s">
        <v>6074</v>
      </c>
      <c r="G2863" s="2"/>
      <c r="H2863" s="2">
        <v>2.2120000000000002</v>
      </c>
      <c r="I2863" s="10">
        <v>17</v>
      </c>
      <c r="J2863" s="13">
        <v>86400</v>
      </c>
      <c r="K2863" s="2">
        <v>233.221</v>
      </c>
      <c r="L2863" s="10">
        <v>15</v>
      </c>
      <c r="M2863" s="10">
        <f>($V$5/(Table414[[#This Row],[modified  Half Life]]*Table414[[#This Row],[Order of Magnatude]]))</f>
        <v>0</v>
      </c>
      <c r="N2863" s="10"/>
      <c r="O2863" s="10"/>
      <c r="P2863" s="10"/>
      <c r="Q2863" s="10"/>
      <c r="R2863" s="10"/>
    </row>
    <row r="2864" spans="1:18" x14ac:dyDescent="0.25">
      <c r="A2864" s="2">
        <v>72</v>
      </c>
      <c r="B2864" s="2">
        <v>106</v>
      </c>
      <c r="C2864" s="2">
        <v>178</v>
      </c>
      <c r="D2864" s="2" t="s">
        <v>3071</v>
      </c>
      <c r="E2864" s="2">
        <v>2446.09</v>
      </c>
      <c r="F2864" s="2" t="s">
        <v>6073</v>
      </c>
      <c r="G2864" s="2"/>
      <c r="H2864" s="2">
        <v>31</v>
      </c>
      <c r="I2864" s="11">
        <v>1</v>
      </c>
      <c r="J2864" s="12">
        <v>31536000</v>
      </c>
      <c r="K2864" s="2">
        <v>12.7</v>
      </c>
      <c r="L2864" s="11" t="s">
        <v>6068</v>
      </c>
      <c r="M2864" s="11">
        <f>($V$5/(Table414[[#This Row],[modified  Half Life]]*Table414[[#This Row],[Order of Magnatude]]))</f>
        <v>0</v>
      </c>
      <c r="N2864" s="11"/>
      <c r="O2864" s="11"/>
      <c r="P2864" s="11"/>
      <c r="Q2864" s="11"/>
      <c r="R2864" s="11"/>
    </row>
    <row r="2865" spans="1:18" x14ac:dyDescent="0.25">
      <c r="A2865" s="2">
        <v>72</v>
      </c>
      <c r="B2865" s="2">
        <v>106</v>
      </c>
      <c r="C2865" s="2">
        <v>178</v>
      </c>
      <c r="D2865" s="2" t="s">
        <v>3071</v>
      </c>
      <c r="E2865" s="2">
        <v>2446.09</v>
      </c>
      <c r="F2865" s="2" t="s">
        <v>6073</v>
      </c>
      <c r="G2865" s="2"/>
      <c r="H2865" s="2">
        <v>31</v>
      </c>
      <c r="I2865" s="11">
        <v>1</v>
      </c>
      <c r="J2865" s="12">
        <v>31536000</v>
      </c>
      <c r="K2865" s="2">
        <v>309.5</v>
      </c>
      <c r="L2865" s="11" t="s">
        <v>6074</v>
      </c>
      <c r="M2865" s="11">
        <f>($V$5/(Table414[[#This Row],[modified  Half Life]]*Table414[[#This Row],[Order of Magnatude]]))</f>
        <v>0</v>
      </c>
      <c r="N2865" s="11"/>
      <c r="O2865" s="11"/>
      <c r="P2865" s="11"/>
      <c r="Q2865" s="11"/>
      <c r="R2865" s="11"/>
    </row>
    <row r="2866" spans="1:18" x14ac:dyDescent="0.25">
      <c r="A2866" s="2">
        <v>72</v>
      </c>
      <c r="B2866" s="2">
        <v>106</v>
      </c>
      <c r="C2866" s="2">
        <v>178</v>
      </c>
      <c r="D2866" s="2" t="s">
        <v>3071</v>
      </c>
      <c r="E2866" s="2">
        <v>2446.09</v>
      </c>
      <c r="F2866" s="2" t="s">
        <v>6073</v>
      </c>
      <c r="G2866" s="2"/>
      <c r="H2866" s="2">
        <v>31</v>
      </c>
      <c r="I2866" s="11">
        <v>1</v>
      </c>
      <c r="J2866" s="12">
        <v>31536000</v>
      </c>
      <c r="K2866" s="2">
        <v>587</v>
      </c>
      <c r="L2866" s="11" t="s">
        <v>6067</v>
      </c>
      <c r="M2866" s="11">
        <f>($V$5/(Table414[[#This Row],[modified  Half Life]]*Table414[[#This Row],[Order of Magnatude]]))</f>
        <v>0</v>
      </c>
      <c r="N2866" s="11"/>
      <c r="O2866" s="11"/>
      <c r="P2866" s="11"/>
      <c r="Q2866" s="11"/>
      <c r="R2866" s="11"/>
    </row>
    <row r="2867" spans="1:18" x14ac:dyDescent="0.25">
      <c r="A2867" s="2">
        <v>77</v>
      </c>
      <c r="B2867" s="2">
        <v>115</v>
      </c>
      <c r="C2867" s="2">
        <v>192</v>
      </c>
      <c r="D2867" s="2" t="s">
        <v>3782</v>
      </c>
      <c r="E2867" s="2">
        <v>66.83</v>
      </c>
      <c r="F2867" s="2" t="s">
        <v>6084</v>
      </c>
      <c r="G2867" s="2"/>
      <c r="H2867" s="2">
        <v>241</v>
      </c>
      <c r="I2867" s="11">
        <v>9</v>
      </c>
      <c r="J2867" s="12">
        <v>31536000</v>
      </c>
      <c r="K2867" s="2">
        <v>155.16</v>
      </c>
      <c r="L2867" s="11" t="s">
        <v>6079</v>
      </c>
      <c r="M2867" s="11">
        <f>($V$5/(Table414[[#This Row],[modified  Half Life]]*Table414[[#This Row],[Order of Magnatude]]))</f>
        <v>0</v>
      </c>
      <c r="N2867" s="11"/>
      <c r="O2867" s="11"/>
      <c r="P2867" s="11"/>
      <c r="Q2867" s="11"/>
      <c r="R2867" s="11"/>
    </row>
    <row r="2868" spans="1:18" x14ac:dyDescent="0.25">
      <c r="A2868" s="2">
        <v>41</v>
      </c>
      <c r="B2868" s="2">
        <v>52</v>
      </c>
      <c r="C2868" s="2">
        <v>93</v>
      </c>
      <c r="D2868" s="2" t="s">
        <v>476</v>
      </c>
      <c r="E2868" s="2">
        <v>30.76</v>
      </c>
      <c r="F2868" s="2" t="s">
        <v>6072</v>
      </c>
      <c r="G2868" s="2"/>
      <c r="H2868" s="2">
        <v>16.12</v>
      </c>
      <c r="I2868" s="10">
        <v>12</v>
      </c>
      <c r="J2868" s="13">
        <v>31540000</v>
      </c>
      <c r="K2868" s="2">
        <v>30.76</v>
      </c>
      <c r="L2868" s="10">
        <v>5</v>
      </c>
      <c r="M2868" s="10">
        <f>($V$5/(Table414[[#This Row],[modified  Half Life]]*Table414[[#This Row],[Order of Magnatude]]))</f>
        <v>0</v>
      </c>
      <c r="N2868" s="10"/>
      <c r="O2868" s="10"/>
      <c r="P2868" s="10"/>
      <c r="Q2868" s="10"/>
      <c r="R2868" s="10"/>
    </row>
    <row r="2869" spans="1:18" x14ac:dyDescent="0.25">
      <c r="A2869" s="2">
        <v>75</v>
      </c>
      <c r="B2869" s="2">
        <v>111</v>
      </c>
      <c r="C2869" s="2">
        <v>186</v>
      </c>
      <c r="D2869" s="2" t="s">
        <v>3143</v>
      </c>
      <c r="E2869" s="2">
        <v>314.00900000000001</v>
      </c>
      <c r="F2869" s="2" t="s">
        <v>6072</v>
      </c>
      <c r="G2869" s="2"/>
      <c r="H2869" s="2">
        <v>2</v>
      </c>
      <c r="I2869" s="17"/>
      <c r="J2869" s="18">
        <v>3155760000000</v>
      </c>
      <c r="K2869" s="2">
        <v>50</v>
      </c>
      <c r="L2869" s="17" t="s">
        <v>6070</v>
      </c>
      <c r="M2869" s="17">
        <f>($V$5/(Table414[[#This Row],[modified  Half Life]]*Table414[[#This Row],[Order of Magnatude]]))</f>
        <v>0</v>
      </c>
      <c r="N2869" s="17"/>
      <c r="O2869" s="17"/>
      <c r="P2869" s="17"/>
      <c r="Q2869" s="17"/>
      <c r="R2869" s="17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B4352-6268-4D94-B359-1F3FC130BC95}">
  <dimension ref="A1:BML1158"/>
  <sheetViews>
    <sheetView workbookViewId="0">
      <selection activeCell="C5" sqref="C5:BML5"/>
    </sheetView>
  </sheetViews>
  <sheetFormatPr defaultRowHeight="15" x14ac:dyDescent="0.25"/>
  <cols>
    <col min="1" max="1" width="19.85546875" bestFit="1" customWidth="1"/>
  </cols>
  <sheetData>
    <row r="1" spans="1:1702" x14ac:dyDescent="0.25">
      <c r="A1" s="3" t="s">
        <v>182</v>
      </c>
    </row>
    <row r="2" spans="1:1702" x14ac:dyDescent="0.25">
      <c r="A2" s="2">
        <v>-743</v>
      </c>
      <c r="C2" s="4">
        <v>7.5</v>
      </c>
      <c r="D2" s="5">
        <v>11.2</v>
      </c>
      <c r="E2" s="4">
        <v>11.2</v>
      </c>
      <c r="F2" s="5">
        <v>11.6</v>
      </c>
      <c r="G2" s="4">
        <v>14.3</v>
      </c>
      <c r="H2" s="5">
        <v>16</v>
      </c>
      <c r="I2" s="4">
        <v>16.899999999999999</v>
      </c>
      <c r="J2" s="5">
        <v>18.8</v>
      </c>
      <c r="K2" s="4">
        <v>19</v>
      </c>
      <c r="L2" s="5">
        <v>20</v>
      </c>
      <c r="M2" s="4">
        <v>24</v>
      </c>
      <c r="N2" s="5">
        <v>24.38</v>
      </c>
      <c r="O2" s="4">
        <v>25</v>
      </c>
      <c r="P2" s="5">
        <v>26.4</v>
      </c>
      <c r="Q2" s="4">
        <v>28</v>
      </c>
      <c r="R2" s="5">
        <v>31</v>
      </c>
      <c r="S2" s="4">
        <v>32.299999999999997</v>
      </c>
      <c r="T2" s="5">
        <v>34.299999999999997</v>
      </c>
      <c r="U2" s="4">
        <v>36.5</v>
      </c>
      <c r="V2" s="5">
        <v>36.799999999999997</v>
      </c>
      <c r="W2" s="4">
        <v>37.5</v>
      </c>
      <c r="X2" s="5">
        <v>39.4</v>
      </c>
      <c r="Y2" s="4">
        <v>40.799999999999997</v>
      </c>
      <c r="Z2" s="5">
        <v>47.9</v>
      </c>
      <c r="AA2" s="4">
        <v>48.4</v>
      </c>
      <c r="AB2" s="5">
        <v>49.4</v>
      </c>
      <c r="AC2" s="4">
        <v>51</v>
      </c>
      <c r="AD2" s="5">
        <v>55</v>
      </c>
      <c r="AE2" s="4">
        <v>56.3</v>
      </c>
      <c r="AF2" s="5">
        <v>58.3</v>
      </c>
      <c r="AG2" s="4">
        <v>58.5</v>
      </c>
      <c r="AH2" s="5">
        <v>64</v>
      </c>
      <c r="AI2" s="4">
        <v>65.209999999999994</v>
      </c>
      <c r="AJ2" s="5">
        <v>65.8</v>
      </c>
      <c r="AK2" s="4">
        <v>67</v>
      </c>
      <c r="AL2" s="5">
        <v>70.400000000000006</v>
      </c>
      <c r="AM2" s="4">
        <v>71</v>
      </c>
      <c r="AN2" s="5">
        <v>72.8</v>
      </c>
      <c r="AO2" s="4">
        <v>74</v>
      </c>
      <c r="AP2" s="5">
        <v>75.099999999999994</v>
      </c>
      <c r="AQ2" s="4">
        <v>81</v>
      </c>
      <c r="AR2" s="5">
        <v>83.2</v>
      </c>
      <c r="AS2" s="4">
        <v>84</v>
      </c>
      <c r="AT2" s="5">
        <v>84.7</v>
      </c>
      <c r="AU2" s="4">
        <v>85.5</v>
      </c>
      <c r="AV2" s="5">
        <v>86</v>
      </c>
      <c r="AW2" s="4">
        <v>86.2</v>
      </c>
      <c r="AX2" s="5">
        <v>86.9</v>
      </c>
      <c r="AY2" s="4">
        <v>87</v>
      </c>
      <c r="AZ2" s="5">
        <v>90.4</v>
      </c>
      <c r="BA2" s="4">
        <v>90.44</v>
      </c>
      <c r="BB2" s="5">
        <v>93.17</v>
      </c>
      <c r="BC2" s="4">
        <v>95</v>
      </c>
      <c r="BD2" s="5">
        <v>95</v>
      </c>
      <c r="BE2" s="4">
        <v>96</v>
      </c>
      <c r="BF2" s="5">
        <v>96.4</v>
      </c>
      <c r="BG2" s="4">
        <v>97.3</v>
      </c>
      <c r="BH2" s="5">
        <v>100.9</v>
      </c>
      <c r="BI2" s="4">
        <v>101.2</v>
      </c>
      <c r="BJ2" s="5">
        <v>112</v>
      </c>
      <c r="BK2" s="4">
        <v>115.1</v>
      </c>
      <c r="BL2" s="5">
        <v>116</v>
      </c>
      <c r="BM2" s="4">
        <v>120.5</v>
      </c>
      <c r="BN2" s="5">
        <v>120.6</v>
      </c>
      <c r="BO2" s="4">
        <v>122</v>
      </c>
      <c r="BP2" s="5">
        <v>124</v>
      </c>
      <c r="BQ2" s="4">
        <v>130.80000000000001</v>
      </c>
      <c r="BR2" s="5">
        <v>132.4</v>
      </c>
      <c r="BS2" s="4">
        <v>132.5</v>
      </c>
      <c r="BT2" s="5">
        <v>134</v>
      </c>
      <c r="BU2" s="4">
        <v>143.19999999999999</v>
      </c>
      <c r="BV2" s="5">
        <v>143.30000000000001</v>
      </c>
      <c r="BW2" s="4">
        <v>144</v>
      </c>
      <c r="BX2" s="5">
        <v>144.1</v>
      </c>
      <c r="BY2" s="4">
        <v>148</v>
      </c>
      <c r="BZ2" s="5">
        <v>151.80000000000001</v>
      </c>
      <c r="CA2" s="4">
        <v>152</v>
      </c>
      <c r="CB2" s="5">
        <v>152.6</v>
      </c>
      <c r="CC2" s="4">
        <v>156.80000000000001</v>
      </c>
      <c r="CD2" s="5">
        <v>168.7</v>
      </c>
      <c r="CE2" s="4">
        <v>169.3</v>
      </c>
      <c r="CF2" s="5">
        <v>169.8</v>
      </c>
      <c r="CG2" s="4">
        <v>170</v>
      </c>
      <c r="CH2" s="5">
        <v>174.8</v>
      </c>
      <c r="CI2" s="6">
        <v>175.5</v>
      </c>
      <c r="CJ2" s="5">
        <v>176.6</v>
      </c>
      <c r="CK2" s="4">
        <v>188.5</v>
      </c>
      <c r="CL2" s="5">
        <v>189.9</v>
      </c>
      <c r="CM2" s="4">
        <v>191.4</v>
      </c>
      <c r="CN2" s="5">
        <v>195.7</v>
      </c>
      <c r="CO2" s="4">
        <v>196</v>
      </c>
      <c r="CP2" s="5">
        <v>204</v>
      </c>
      <c r="CQ2" s="4">
        <v>208</v>
      </c>
      <c r="CR2" s="5">
        <v>208</v>
      </c>
      <c r="CS2" s="4">
        <v>208.8</v>
      </c>
      <c r="CT2" s="5">
        <v>209.3</v>
      </c>
      <c r="CU2" s="4">
        <v>223</v>
      </c>
      <c r="CV2" s="5">
        <v>231</v>
      </c>
      <c r="CW2" s="4">
        <v>233</v>
      </c>
      <c r="CX2" s="5">
        <v>240</v>
      </c>
      <c r="CY2" s="4">
        <v>246.9</v>
      </c>
      <c r="CZ2" s="7">
        <v>252</v>
      </c>
      <c r="DA2" s="4">
        <v>254</v>
      </c>
      <c r="DB2" s="5">
        <v>257.2</v>
      </c>
      <c r="DC2" s="4">
        <v>260.7</v>
      </c>
      <c r="DD2" s="7">
        <v>274.7</v>
      </c>
      <c r="DE2" s="4">
        <v>275.10000000000002</v>
      </c>
      <c r="DF2" s="5">
        <v>280.60000000000002</v>
      </c>
      <c r="DG2" s="4">
        <v>288.2</v>
      </c>
      <c r="DH2" s="5">
        <v>299.60000000000002</v>
      </c>
      <c r="DI2" s="4">
        <v>307</v>
      </c>
      <c r="DJ2" s="5">
        <v>309</v>
      </c>
      <c r="DK2" s="4">
        <v>321.60000000000002</v>
      </c>
      <c r="DL2" s="5">
        <v>331.2</v>
      </c>
      <c r="DM2" s="4">
        <v>335.9</v>
      </c>
      <c r="DN2" s="5">
        <v>336</v>
      </c>
      <c r="DO2" s="4">
        <v>353</v>
      </c>
      <c r="DP2" s="5">
        <v>360.1</v>
      </c>
      <c r="DQ2" s="4">
        <v>365.2</v>
      </c>
      <c r="DR2" s="5">
        <v>375.7</v>
      </c>
      <c r="DS2" s="4">
        <v>398.4</v>
      </c>
      <c r="DT2" s="5">
        <v>401.8</v>
      </c>
      <c r="DU2" s="4">
        <v>447.4</v>
      </c>
      <c r="DV2" s="5">
        <v>465.9</v>
      </c>
      <c r="DW2" s="4">
        <v>486.6</v>
      </c>
      <c r="DX2" s="5">
        <v>535</v>
      </c>
      <c r="DY2" s="4">
        <v>537.9</v>
      </c>
      <c r="DZ2" s="5">
        <v>542.4</v>
      </c>
      <c r="EA2" s="4">
        <v>553</v>
      </c>
      <c r="EB2" s="5">
        <v>560</v>
      </c>
      <c r="EC2" s="6">
        <v>563.34</v>
      </c>
      <c r="ED2" s="5">
        <v>583.20000000000005</v>
      </c>
      <c r="EE2" s="4">
        <v>589.70000000000005</v>
      </c>
      <c r="EF2" s="5">
        <v>608.70000000000005</v>
      </c>
      <c r="EG2" s="4">
        <v>613.6</v>
      </c>
      <c r="EH2" s="5">
        <v>652</v>
      </c>
      <c r="EI2" s="4">
        <v>671</v>
      </c>
      <c r="EJ2" s="5">
        <v>682.3</v>
      </c>
      <c r="EK2" s="4">
        <v>690.2</v>
      </c>
      <c r="EL2" s="5">
        <v>702.2</v>
      </c>
      <c r="EM2" s="4">
        <v>723</v>
      </c>
      <c r="EN2" s="5">
        <v>728</v>
      </c>
      <c r="EO2" s="4">
        <v>752</v>
      </c>
      <c r="EP2" s="5">
        <v>769.9</v>
      </c>
      <c r="EQ2" s="4">
        <v>784.8</v>
      </c>
      <c r="ER2" s="5">
        <v>786.8</v>
      </c>
      <c r="ES2" s="4">
        <v>798</v>
      </c>
      <c r="ET2" s="5">
        <v>810.6</v>
      </c>
      <c r="EU2" s="4">
        <v>812</v>
      </c>
      <c r="EV2" s="5">
        <v>817.7</v>
      </c>
      <c r="EW2" s="4">
        <v>838</v>
      </c>
      <c r="EX2" s="5">
        <v>841</v>
      </c>
      <c r="EY2" s="4">
        <v>846.1</v>
      </c>
      <c r="EZ2" s="5">
        <v>857.7</v>
      </c>
      <c r="FA2" s="4">
        <v>894.6</v>
      </c>
      <c r="FB2" s="5">
        <v>927.2</v>
      </c>
      <c r="FC2" s="4">
        <v>937</v>
      </c>
      <c r="FD2" s="5">
        <v>949</v>
      </c>
      <c r="FE2" s="4">
        <v>969.1</v>
      </c>
      <c r="FF2" s="5">
        <v>1006.2</v>
      </c>
      <c r="FG2" s="4">
        <v>1007.3</v>
      </c>
      <c r="FH2" s="5">
        <v>1019.4</v>
      </c>
      <c r="FI2" s="4">
        <v>1035.5999999999999</v>
      </c>
      <c r="FJ2" s="5">
        <v>1085.8</v>
      </c>
      <c r="FK2" s="4">
        <v>1134.0999999999999</v>
      </c>
      <c r="FL2" s="5">
        <v>1202.4000000000001</v>
      </c>
      <c r="FM2" s="4">
        <v>1246.3</v>
      </c>
      <c r="FN2" s="5">
        <v>1265.5999999999999</v>
      </c>
      <c r="FO2" s="4">
        <v>1290.3</v>
      </c>
      <c r="FP2" s="5">
        <v>1330.2</v>
      </c>
      <c r="FQ2" s="4">
        <v>1337</v>
      </c>
      <c r="FR2" s="5">
        <v>1451.3</v>
      </c>
      <c r="FS2" s="4">
        <v>1604</v>
      </c>
      <c r="FT2" s="5">
        <v>1635.4</v>
      </c>
    </row>
    <row r="3" spans="1:1702" x14ac:dyDescent="0.25">
      <c r="A3" s="2">
        <v>-236</v>
      </c>
      <c r="C3" t="s">
        <v>2726</v>
      </c>
      <c r="D3" t="s">
        <v>2727</v>
      </c>
      <c r="E3" t="s">
        <v>2728</v>
      </c>
      <c r="F3" t="s">
        <v>2729</v>
      </c>
      <c r="G3" t="s">
        <v>2730</v>
      </c>
      <c r="H3" t="s">
        <v>2731</v>
      </c>
      <c r="I3" t="s">
        <v>2732</v>
      </c>
      <c r="J3" t="s">
        <v>2733</v>
      </c>
      <c r="K3" t="s">
        <v>2734</v>
      </c>
      <c r="L3" t="s">
        <v>2735</v>
      </c>
      <c r="M3" t="s">
        <v>2736</v>
      </c>
      <c r="N3" t="s">
        <v>2737</v>
      </c>
      <c r="O3" t="s">
        <v>2738</v>
      </c>
      <c r="P3" t="s">
        <v>2739</v>
      </c>
      <c r="Q3" t="s">
        <v>2740</v>
      </c>
      <c r="R3" t="s">
        <v>2741</v>
      </c>
      <c r="S3" t="s">
        <v>2742</v>
      </c>
      <c r="T3" t="s">
        <v>2743</v>
      </c>
      <c r="U3" t="s">
        <v>2744</v>
      </c>
      <c r="V3" t="s">
        <v>2745</v>
      </c>
      <c r="W3" t="s">
        <v>2746</v>
      </c>
      <c r="X3" t="s">
        <v>2747</v>
      </c>
      <c r="Y3" t="s">
        <v>2748</v>
      </c>
      <c r="Z3" t="s">
        <v>2749</v>
      </c>
      <c r="AA3" t="s">
        <v>2750</v>
      </c>
      <c r="AB3" t="s">
        <v>2751</v>
      </c>
      <c r="AC3" t="s">
        <v>2752</v>
      </c>
      <c r="AD3" t="s">
        <v>2753</v>
      </c>
      <c r="AE3" t="s">
        <v>2754</v>
      </c>
      <c r="AF3" t="s">
        <v>2755</v>
      </c>
      <c r="AG3" t="s">
        <v>2756</v>
      </c>
      <c r="AH3" t="s">
        <v>2757</v>
      </c>
      <c r="AI3" t="s">
        <v>2758</v>
      </c>
      <c r="AJ3" t="s">
        <v>2759</v>
      </c>
      <c r="AK3" t="s">
        <v>2760</v>
      </c>
      <c r="AL3" t="s">
        <v>2761</v>
      </c>
      <c r="AM3" t="s">
        <v>2762</v>
      </c>
      <c r="AN3" t="s">
        <v>2763</v>
      </c>
      <c r="AO3" t="s">
        <v>2764</v>
      </c>
      <c r="AP3" t="s">
        <v>2765</v>
      </c>
      <c r="AQ3" t="s">
        <v>2766</v>
      </c>
      <c r="AR3" t="s">
        <v>2767</v>
      </c>
      <c r="AS3" t="s">
        <v>2768</v>
      </c>
      <c r="AT3" t="s">
        <v>2769</v>
      </c>
      <c r="AU3" t="s">
        <v>2770</v>
      </c>
      <c r="AV3" t="s">
        <v>2771</v>
      </c>
      <c r="AW3" t="s">
        <v>2772</v>
      </c>
      <c r="AX3" t="s">
        <v>2773</v>
      </c>
      <c r="AY3" t="s">
        <v>2774</v>
      </c>
      <c r="AZ3" t="s">
        <v>2775</v>
      </c>
      <c r="BA3" t="s">
        <v>2776</v>
      </c>
      <c r="BB3" t="s">
        <v>2777</v>
      </c>
      <c r="BC3" t="s">
        <v>2778</v>
      </c>
      <c r="BD3" t="s">
        <v>2779</v>
      </c>
      <c r="BE3" t="s">
        <v>2780</v>
      </c>
      <c r="BF3" t="s">
        <v>2781</v>
      </c>
      <c r="BG3" t="s">
        <v>2782</v>
      </c>
      <c r="BH3" t="s">
        <v>2783</v>
      </c>
      <c r="BI3" t="s">
        <v>2784</v>
      </c>
      <c r="BJ3" t="s">
        <v>2785</v>
      </c>
      <c r="BK3" t="s">
        <v>2786</v>
      </c>
      <c r="BL3" t="s">
        <v>2787</v>
      </c>
      <c r="BM3" t="s">
        <v>2788</v>
      </c>
      <c r="BN3" t="s">
        <v>2789</v>
      </c>
      <c r="BO3" t="s">
        <v>2790</v>
      </c>
      <c r="BP3" t="s">
        <v>2791</v>
      </c>
      <c r="BQ3" t="s">
        <v>2792</v>
      </c>
      <c r="BR3" t="s">
        <v>2793</v>
      </c>
      <c r="BS3" t="s">
        <v>2794</v>
      </c>
      <c r="BT3" t="s">
        <v>2795</v>
      </c>
      <c r="BU3" t="s">
        <v>2796</v>
      </c>
      <c r="BV3" t="s">
        <v>2797</v>
      </c>
      <c r="BW3" t="s">
        <v>2798</v>
      </c>
      <c r="BX3" t="s">
        <v>2799</v>
      </c>
      <c r="BY3" t="s">
        <v>2800</v>
      </c>
      <c r="BZ3" t="s">
        <v>2801</v>
      </c>
      <c r="CA3" t="s">
        <v>2802</v>
      </c>
      <c r="CB3" t="s">
        <v>2803</v>
      </c>
      <c r="CC3" t="s">
        <v>2804</v>
      </c>
      <c r="CD3" t="s">
        <v>2805</v>
      </c>
      <c r="CE3" t="s">
        <v>2806</v>
      </c>
      <c r="CF3" t="s">
        <v>2807</v>
      </c>
      <c r="CG3" t="s">
        <v>2808</v>
      </c>
      <c r="CH3" t="s">
        <v>2809</v>
      </c>
      <c r="CI3" t="s">
        <v>2810</v>
      </c>
      <c r="CJ3" t="s">
        <v>2811</v>
      </c>
      <c r="CK3" t="s">
        <v>2812</v>
      </c>
      <c r="CL3" t="s">
        <v>2813</v>
      </c>
      <c r="CM3" t="s">
        <v>2814</v>
      </c>
      <c r="CN3" t="s">
        <v>2815</v>
      </c>
      <c r="CO3" t="s">
        <v>2816</v>
      </c>
      <c r="CP3" t="s">
        <v>2817</v>
      </c>
      <c r="CQ3" t="s">
        <v>2818</v>
      </c>
      <c r="CR3" t="s">
        <v>2819</v>
      </c>
      <c r="CS3" t="s">
        <v>2820</v>
      </c>
      <c r="CT3" t="s">
        <v>2821</v>
      </c>
      <c r="CU3" t="s">
        <v>2822</v>
      </c>
      <c r="CV3" t="s">
        <v>2823</v>
      </c>
      <c r="CW3" t="s">
        <v>2824</v>
      </c>
      <c r="CX3" t="s">
        <v>2825</v>
      </c>
      <c r="CY3" t="s">
        <v>2826</v>
      </c>
      <c r="CZ3" t="s">
        <v>2827</v>
      </c>
      <c r="DA3" t="s">
        <v>2828</v>
      </c>
      <c r="DB3" t="s">
        <v>2829</v>
      </c>
      <c r="DC3" t="s">
        <v>2830</v>
      </c>
      <c r="DD3" t="s">
        <v>2831</v>
      </c>
      <c r="DE3" t="s">
        <v>2832</v>
      </c>
      <c r="DF3" t="s">
        <v>2833</v>
      </c>
      <c r="DG3" t="s">
        <v>2834</v>
      </c>
      <c r="DH3" t="s">
        <v>2835</v>
      </c>
      <c r="DI3" t="s">
        <v>2836</v>
      </c>
      <c r="DJ3" t="s">
        <v>2837</v>
      </c>
      <c r="DK3" t="s">
        <v>2838</v>
      </c>
      <c r="DL3" t="s">
        <v>2839</v>
      </c>
      <c r="DM3" t="s">
        <v>2840</v>
      </c>
      <c r="DN3" t="s">
        <v>2841</v>
      </c>
      <c r="DO3" t="s">
        <v>2842</v>
      </c>
      <c r="DP3" t="s">
        <v>2843</v>
      </c>
      <c r="DQ3" t="s">
        <v>2844</v>
      </c>
      <c r="DR3" t="s">
        <v>2845</v>
      </c>
      <c r="DS3" t="s">
        <v>2846</v>
      </c>
      <c r="DT3" t="s">
        <v>2847</v>
      </c>
      <c r="DU3" t="s">
        <v>2848</v>
      </c>
      <c r="DV3" t="s">
        <v>2849</v>
      </c>
      <c r="DW3" t="s">
        <v>2850</v>
      </c>
      <c r="DX3" t="s">
        <v>2851</v>
      </c>
      <c r="DY3" t="s">
        <v>2852</v>
      </c>
      <c r="DZ3" t="s">
        <v>2853</v>
      </c>
      <c r="EA3" t="s">
        <v>2854</v>
      </c>
      <c r="EB3" t="s">
        <v>2855</v>
      </c>
      <c r="EC3" t="s">
        <v>2856</v>
      </c>
      <c r="ED3" t="s">
        <v>2857</v>
      </c>
      <c r="EE3" t="s">
        <v>2858</v>
      </c>
      <c r="EF3" t="s">
        <v>2859</v>
      </c>
      <c r="EG3" t="s">
        <v>2860</v>
      </c>
      <c r="EH3" t="s">
        <v>2861</v>
      </c>
      <c r="EI3" t="s">
        <v>2862</v>
      </c>
      <c r="EJ3" t="s">
        <v>2863</v>
      </c>
      <c r="EK3" t="s">
        <v>2864</v>
      </c>
      <c r="EL3" t="s">
        <v>2865</v>
      </c>
      <c r="EM3" t="s">
        <v>2866</v>
      </c>
      <c r="EN3" t="s">
        <v>2867</v>
      </c>
      <c r="EO3" t="s">
        <v>2868</v>
      </c>
      <c r="EP3" t="s">
        <v>2869</v>
      </c>
      <c r="EQ3" t="s">
        <v>2870</v>
      </c>
      <c r="ER3" t="s">
        <v>2871</v>
      </c>
      <c r="ES3" t="s">
        <v>2872</v>
      </c>
      <c r="ET3" t="s">
        <v>2873</v>
      </c>
      <c r="EU3" t="s">
        <v>2874</v>
      </c>
      <c r="EV3" t="s">
        <v>2875</v>
      </c>
      <c r="EW3" t="s">
        <v>2876</v>
      </c>
      <c r="EX3" t="s">
        <v>2877</v>
      </c>
      <c r="EY3" t="s">
        <v>2878</v>
      </c>
      <c r="EZ3" t="s">
        <v>2879</v>
      </c>
      <c r="FA3" t="s">
        <v>2880</v>
      </c>
      <c r="FB3" t="s">
        <v>2881</v>
      </c>
      <c r="FC3" t="s">
        <v>2882</v>
      </c>
      <c r="FD3" t="s">
        <v>2883</v>
      </c>
      <c r="FE3" t="s">
        <v>2884</v>
      </c>
      <c r="FF3" t="s">
        <v>2885</v>
      </c>
      <c r="FG3" t="s">
        <v>2886</v>
      </c>
      <c r="FH3" t="s">
        <v>2887</v>
      </c>
      <c r="FI3" t="s">
        <v>2888</v>
      </c>
      <c r="FJ3" t="s">
        <v>2889</v>
      </c>
      <c r="FK3" t="s">
        <v>2890</v>
      </c>
      <c r="FL3" t="s">
        <v>2891</v>
      </c>
      <c r="FM3" t="s">
        <v>2892</v>
      </c>
      <c r="FN3" t="s">
        <v>2893</v>
      </c>
      <c r="FO3" t="s">
        <v>2894</v>
      </c>
      <c r="FP3" t="s">
        <v>2895</v>
      </c>
      <c r="FQ3" t="s">
        <v>2896</v>
      </c>
      <c r="FR3" t="s">
        <v>2897</v>
      </c>
      <c r="FS3" t="s">
        <v>2898</v>
      </c>
      <c r="FT3" t="s">
        <v>2899</v>
      </c>
    </row>
    <row r="4" spans="1:1702" x14ac:dyDescent="0.25">
      <c r="A4" s="2">
        <v>-54.5</v>
      </c>
    </row>
    <row r="5" spans="1:1702" x14ac:dyDescent="0.25">
      <c r="A5" s="2">
        <v>-46</v>
      </c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  <c r="AL5">
        <v>36</v>
      </c>
      <c r="AM5">
        <v>37</v>
      </c>
      <c r="AN5">
        <v>38</v>
      </c>
      <c r="AO5">
        <v>39</v>
      </c>
      <c r="AP5">
        <v>40</v>
      </c>
      <c r="AQ5">
        <v>41</v>
      </c>
      <c r="AR5">
        <v>42</v>
      </c>
      <c r="AS5">
        <v>43</v>
      </c>
      <c r="AT5">
        <v>44</v>
      </c>
      <c r="AU5">
        <v>45</v>
      </c>
      <c r="AV5">
        <v>46</v>
      </c>
      <c r="AW5">
        <v>47</v>
      </c>
      <c r="AX5">
        <v>48</v>
      </c>
      <c r="AY5">
        <v>49</v>
      </c>
      <c r="AZ5">
        <v>50</v>
      </c>
      <c r="BA5">
        <v>51</v>
      </c>
      <c r="BB5">
        <v>52</v>
      </c>
      <c r="BC5">
        <v>53</v>
      </c>
      <c r="BD5">
        <v>54</v>
      </c>
      <c r="BE5">
        <v>55</v>
      </c>
      <c r="BF5">
        <v>56</v>
      </c>
      <c r="BG5">
        <v>57</v>
      </c>
      <c r="BH5">
        <v>58</v>
      </c>
      <c r="BI5">
        <v>59</v>
      </c>
      <c r="BJ5">
        <v>60</v>
      </c>
      <c r="BK5">
        <v>61</v>
      </c>
      <c r="BL5">
        <v>62</v>
      </c>
      <c r="BM5">
        <v>63</v>
      </c>
      <c r="BN5">
        <v>64</v>
      </c>
      <c r="BO5">
        <v>65</v>
      </c>
      <c r="BP5">
        <v>66</v>
      </c>
      <c r="BQ5">
        <v>67</v>
      </c>
      <c r="BR5">
        <v>68</v>
      </c>
      <c r="BS5">
        <v>69</v>
      </c>
      <c r="BT5">
        <v>70</v>
      </c>
      <c r="BU5">
        <v>71</v>
      </c>
      <c r="BV5">
        <v>72</v>
      </c>
      <c r="BW5">
        <v>73</v>
      </c>
      <c r="BX5">
        <v>74</v>
      </c>
      <c r="BY5">
        <v>75</v>
      </c>
      <c r="BZ5">
        <v>76</v>
      </c>
      <c r="CA5">
        <v>77</v>
      </c>
      <c r="CB5">
        <v>78</v>
      </c>
      <c r="CC5">
        <v>79</v>
      </c>
      <c r="CD5">
        <v>80</v>
      </c>
      <c r="CE5">
        <v>81</v>
      </c>
      <c r="CF5">
        <v>82</v>
      </c>
      <c r="CG5">
        <v>83</v>
      </c>
      <c r="CH5">
        <v>84</v>
      </c>
      <c r="CI5">
        <v>85</v>
      </c>
      <c r="CJ5">
        <v>86</v>
      </c>
      <c r="CK5">
        <v>87</v>
      </c>
      <c r="CL5">
        <v>88</v>
      </c>
      <c r="CM5">
        <v>89</v>
      </c>
      <c r="CN5">
        <v>90</v>
      </c>
      <c r="CO5">
        <v>91</v>
      </c>
      <c r="CP5">
        <v>92</v>
      </c>
      <c r="CQ5">
        <v>93</v>
      </c>
      <c r="CR5">
        <v>94</v>
      </c>
      <c r="CS5">
        <v>95</v>
      </c>
      <c r="CT5">
        <v>96</v>
      </c>
      <c r="CU5">
        <v>97</v>
      </c>
      <c r="CV5">
        <v>98</v>
      </c>
      <c r="CW5">
        <v>99</v>
      </c>
      <c r="CX5">
        <v>100</v>
      </c>
      <c r="CY5">
        <v>101</v>
      </c>
      <c r="CZ5">
        <v>102</v>
      </c>
      <c r="DA5">
        <v>103</v>
      </c>
      <c r="DB5">
        <v>104</v>
      </c>
      <c r="DC5">
        <v>105</v>
      </c>
      <c r="DD5">
        <v>106</v>
      </c>
      <c r="DE5">
        <v>107</v>
      </c>
      <c r="DF5">
        <v>108</v>
      </c>
      <c r="DG5">
        <v>109</v>
      </c>
      <c r="DH5">
        <v>110</v>
      </c>
      <c r="DI5">
        <v>111</v>
      </c>
      <c r="DJ5">
        <v>112</v>
      </c>
      <c r="DK5">
        <v>113</v>
      </c>
      <c r="DL5">
        <v>114</v>
      </c>
      <c r="DM5">
        <v>115</v>
      </c>
      <c r="DN5">
        <v>116</v>
      </c>
      <c r="DO5">
        <v>117</v>
      </c>
      <c r="DP5">
        <v>118</v>
      </c>
      <c r="DQ5">
        <v>119</v>
      </c>
      <c r="DR5">
        <v>120</v>
      </c>
      <c r="DS5">
        <v>121</v>
      </c>
      <c r="DT5">
        <v>122</v>
      </c>
      <c r="DU5">
        <v>123</v>
      </c>
      <c r="DV5">
        <v>124</v>
      </c>
      <c r="DW5">
        <v>125</v>
      </c>
      <c r="DX5">
        <v>126</v>
      </c>
      <c r="DY5">
        <v>127</v>
      </c>
      <c r="DZ5">
        <v>128</v>
      </c>
      <c r="EA5">
        <v>129</v>
      </c>
      <c r="EB5">
        <v>130</v>
      </c>
      <c r="EC5">
        <v>131</v>
      </c>
      <c r="ED5">
        <v>132</v>
      </c>
      <c r="EE5">
        <v>133</v>
      </c>
      <c r="EF5">
        <v>134</v>
      </c>
      <c r="EG5">
        <v>135</v>
      </c>
      <c r="EH5">
        <v>136</v>
      </c>
      <c r="EI5">
        <v>137</v>
      </c>
      <c r="EJ5">
        <v>138</v>
      </c>
      <c r="EK5">
        <v>139</v>
      </c>
      <c r="EL5">
        <v>140</v>
      </c>
      <c r="EM5">
        <v>141</v>
      </c>
      <c r="EN5">
        <v>142</v>
      </c>
      <c r="EO5">
        <v>143</v>
      </c>
      <c r="EP5">
        <v>144</v>
      </c>
      <c r="EQ5">
        <v>145</v>
      </c>
      <c r="ER5">
        <v>146</v>
      </c>
      <c r="ES5">
        <v>147</v>
      </c>
      <c r="ET5">
        <v>148</v>
      </c>
      <c r="EU5">
        <v>149</v>
      </c>
      <c r="EV5">
        <v>150</v>
      </c>
      <c r="EW5">
        <v>151</v>
      </c>
      <c r="EX5">
        <v>152</v>
      </c>
      <c r="EY5">
        <v>153</v>
      </c>
      <c r="EZ5">
        <v>154</v>
      </c>
      <c r="FA5">
        <v>155</v>
      </c>
      <c r="FB5">
        <v>156</v>
      </c>
      <c r="FC5">
        <v>157</v>
      </c>
      <c r="FD5">
        <v>158</v>
      </c>
      <c r="FE5">
        <v>159</v>
      </c>
      <c r="FF5">
        <v>160</v>
      </c>
      <c r="FG5">
        <v>161</v>
      </c>
      <c r="FH5">
        <v>162</v>
      </c>
      <c r="FI5">
        <v>163</v>
      </c>
      <c r="FJ5">
        <v>164</v>
      </c>
      <c r="FK5">
        <v>165</v>
      </c>
      <c r="FL5">
        <v>166</v>
      </c>
      <c r="FM5">
        <v>167</v>
      </c>
      <c r="FN5">
        <v>168</v>
      </c>
      <c r="FO5">
        <v>169</v>
      </c>
      <c r="FP5">
        <v>170</v>
      </c>
      <c r="FQ5">
        <v>171</v>
      </c>
      <c r="FR5">
        <v>172</v>
      </c>
      <c r="FS5">
        <v>173</v>
      </c>
      <c r="FT5">
        <v>174</v>
      </c>
      <c r="FU5">
        <v>175</v>
      </c>
      <c r="FV5">
        <v>176</v>
      </c>
      <c r="FW5">
        <v>177</v>
      </c>
      <c r="FX5">
        <v>178</v>
      </c>
      <c r="FY5">
        <v>179</v>
      </c>
      <c r="FZ5">
        <v>180</v>
      </c>
      <c r="GA5">
        <v>181</v>
      </c>
      <c r="GB5">
        <v>182</v>
      </c>
      <c r="GC5">
        <v>183</v>
      </c>
      <c r="GD5">
        <v>184</v>
      </c>
      <c r="GE5">
        <v>185</v>
      </c>
      <c r="GF5">
        <v>186</v>
      </c>
      <c r="GG5">
        <v>187</v>
      </c>
      <c r="GH5">
        <v>188</v>
      </c>
      <c r="GI5">
        <v>189</v>
      </c>
      <c r="GJ5">
        <v>190</v>
      </c>
      <c r="GK5">
        <v>191</v>
      </c>
      <c r="GL5">
        <v>192</v>
      </c>
      <c r="GM5">
        <v>193</v>
      </c>
      <c r="GN5">
        <v>194</v>
      </c>
      <c r="GO5">
        <v>195</v>
      </c>
      <c r="GP5">
        <v>196</v>
      </c>
      <c r="GQ5">
        <v>197</v>
      </c>
      <c r="GR5">
        <v>198</v>
      </c>
      <c r="GS5">
        <v>199</v>
      </c>
      <c r="GT5">
        <v>200</v>
      </c>
      <c r="GU5">
        <v>201</v>
      </c>
      <c r="GV5">
        <v>202</v>
      </c>
      <c r="GW5">
        <v>203</v>
      </c>
      <c r="GX5">
        <v>204</v>
      </c>
      <c r="GY5">
        <v>205</v>
      </c>
      <c r="GZ5">
        <v>206</v>
      </c>
      <c r="HA5">
        <v>207</v>
      </c>
      <c r="HB5">
        <v>208</v>
      </c>
      <c r="HC5">
        <v>209</v>
      </c>
      <c r="HD5">
        <v>210</v>
      </c>
      <c r="HE5">
        <v>211</v>
      </c>
      <c r="HF5">
        <v>212</v>
      </c>
      <c r="HG5">
        <v>213</v>
      </c>
      <c r="HH5">
        <v>214</v>
      </c>
      <c r="HI5">
        <v>215</v>
      </c>
      <c r="HJ5">
        <v>216</v>
      </c>
      <c r="HK5">
        <v>217</v>
      </c>
      <c r="HL5">
        <v>218</v>
      </c>
      <c r="HM5">
        <v>219</v>
      </c>
      <c r="HN5">
        <v>220</v>
      </c>
      <c r="HO5">
        <v>221</v>
      </c>
      <c r="HP5">
        <v>222</v>
      </c>
      <c r="HQ5">
        <v>223</v>
      </c>
      <c r="HR5">
        <v>224</v>
      </c>
      <c r="HS5">
        <v>225</v>
      </c>
      <c r="HT5">
        <v>226</v>
      </c>
      <c r="HU5">
        <v>227</v>
      </c>
      <c r="HV5">
        <v>228</v>
      </c>
      <c r="HW5">
        <v>229</v>
      </c>
      <c r="HX5">
        <v>230</v>
      </c>
      <c r="HY5">
        <v>231</v>
      </c>
      <c r="HZ5">
        <v>232</v>
      </c>
      <c r="IA5">
        <v>233</v>
      </c>
      <c r="IB5">
        <v>234</v>
      </c>
      <c r="IC5">
        <v>235</v>
      </c>
      <c r="ID5">
        <v>236</v>
      </c>
      <c r="IE5">
        <v>237</v>
      </c>
      <c r="IF5">
        <v>238</v>
      </c>
      <c r="IG5">
        <v>239</v>
      </c>
      <c r="IH5">
        <v>240</v>
      </c>
      <c r="II5">
        <v>241</v>
      </c>
      <c r="IJ5">
        <v>242</v>
      </c>
      <c r="IK5">
        <v>243</v>
      </c>
      <c r="IL5">
        <v>244</v>
      </c>
      <c r="IM5">
        <v>245</v>
      </c>
      <c r="IN5">
        <v>246</v>
      </c>
      <c r="IO5">
        <v>247</v>
      </c>
      <c r="IP5">
        <v>248</v>
      </c>
      <c r="IQ5">
        <v>249</v>
      </c>
      <c r="IR5">
        <v>250</v>
      </c>
      <c r="IS5">
        <v>251</v>
      </c>
      <c r="IT5">
        <v>252</v>
      </c>
      <c r="IU5">
        <v>253</v>
      </c>
      <c r="IV5">
        <v>254</v>
      </c>
      <c r="IW5">
        <v>255</v>
      </c>
      <c r="IX5">
        <v>256</v>
      </c>
      <c r="IY5">
        <v>257</v>
      </c>
      <c r="IZ5">
        <v>258</v>
      </c>
      <c r="JA5">
        <v>259</v>
      </c>
      <c r="JB5">
        <v>260</v>
      </c>
      <c r="JC5">
        <v>261</v>
      </c>
      <c r="JD5">
        <v>262</v>
      </c>
      <c r="JE5">
        <v>263</v>
      </c>
      <c r="JF5">
        <v>264</v>
      </c>
      <c r="JG5">
        <v>265</v>
      </c>
      <c r="JH5">
        <v>266</v>
      </c>
      <c r="JI5">
        <v>267</v>
      </c>
      <c r="JJ5">
        <v>268</v>
      </c>
      <c r="JK5">
        <v>269</v>
      </c>
      <c r="JL5">
        <v>270</v>
      </c>
      <c r="JM5">
        <v>271</v>
      </c>
      <c r="JN5">
        <v>272</v>
      </c>
      <c r="JO5">
        <v>273</v>
      </c>
      <c r="JP5">
        <v>274</v>
      </c>
      <c r="JQ5">
        <v>275</v>
      </c>
      <c r="JR5">
        <v>276</v>
      </c>
      <c r="JS5">
        <v>277</v>
      </c>
      <c r="JT5">
        <v>278</v>
      </c>
      <c r="JU5">
        <v>279</v>
      </c>
      <c r="JV5">
        <v>280</v>
      </c>
      <c r="JW5">
        <v>281</v>
      </c>
      <c r="JX5">
        <v>282</v>
      </c>
      <c r="JY5">
        <v>283</v>
      </c>
      <c r="JZ5">
        <v>284</v>
      </c>
      <c r="KA5">
        <v>285</v>
      </c>
      <c r="KB5">
        <v>286</v>
      </c>
      <c r="KC5">
        <v>287</v>
      </c>
      <c r="KD5">
        <v>288</v>
      </c>
      <c r="KE5">
        <v>289</v>
      </c>
      <c r="KF5">
        <v>290</v>
      </c>
      <c r="KG5">
        <v>291</v>
      </c>
      <c r="KH5">
        <v>292</v>
      </c>
      <c r="KI5">
        <v>293</v>
      </c>
      <c r="KJ5">
        <v>294</v>
      </c>
      <c r="KK5">
        <v>295</v>
      </c>
      <c r="KL5">
        <v>296</v>
      </c>
      <c r="KM5">
        <v>297</v>
      </c>
      <c r="KN5">
        <v>298</v>
      </c>
      <c r="KO5">
        <v>299</v>
      </c>
      <c r="KP5">
        <v>300</v>
      </c>
      <c r="KQ5">
        <v>301</v>
      </c>
      <c r="KR5">
        <v>302</v>
      </c>
      <c r="KS5">
        <v>303</v>
      </c>
      <c r="KT5">
        <v>304</v>
      </c>
      <c r="KU5">
        <v>305</v>
      </c>
      <c r="KV5">
        <v>306</v>
      </c>
      <c r="KW5">
        <v>307</v>
      </c>
      <c r="KX5">
        <v>308</v>
      </c>
      <c r="KY5">
        <v>309</v>
      </c>
      <c r="KZ5">
        <v>310</v>
      </c>
      <c r="LA5">
        <v>311</v>
      </c>
      <c r="LB5">
        <v>312</v>
      </c>
      <c r="LC5">
        <v>313</v>
      </c>
      <c r="LD5">
        <v>314</v>
      </c>
      <c r="LE5">
        <v>315</v>
      </c>
      <c r="LF5">
        <v>316</v>
      </c>
      <c r="LG5">
        <v>317</v>
      </c>
      <c r="LH5">
        <v>318</v>
      </c>
      <c r="LI5">
        <v>319</v>
      </c>
      <c r="LJ5">
        <v>320</v>
      </c>
      <c r="LK5">
        <v>321</v>
      </c>
      <c r="LL5">
        <v>322</v>
      </c>
      <c r="LM5">
        <v>323</v>
      </c>
      <c r="LN5">
        <v>324</v>
      </c>
      <c r="LO5">
        <v>325</v>
      </c>
      <c r="LP5">
        <v>326</v>
      </c>
      <c r="LQ5">
        <v>327</v>
      </c>
      <c r="LR5">
        <v>328</v>
      </c>
      <c r="LS5">
        <v>329</v>
      </c>
      <c r="LT5">
        <v>330</v>
      </c>
      <c r="LU5">
        <v>331</v>
      </c>
      <c r="LV5">
        <v>332</v>
      </c>
      <c r="LW5">
        <v>333</v>
      </c>
      <c r="LX5">
        <v>334</v>
      </c>
      <c r="LY5">
        <v>335</v>
      </c>
      <c r="LZ5">
        <v>336</v>
      </c>
      <c r="MA5">
        <v>337</v>
      </c>
      <c r="MB5">
        <v>338</v>
      </c>
      <c r="MC5">
        <v>339</v>
      </c>
      <c r="MD5">
        <v>340</v>
      </c>
      <c r="ME5">
        <v>341</v>
      </c>
      <c r="MF5">
        <v>342</v>
      </c>
      <c r="MG5">
        <v>343</v>
      </c>
      <c r="MH5">
        <v>344</v>
      </c>
      <c r="MI5">
        <v>345</v>
      </c>
      <c r="MJ5">
        <v>346</v>
      </c>
      <c r="MK5">
        <v>347</v>
      </c>
      <c r="ML5">
        <v>348</v>
      </c>
      <c r="MM5">
        <v>349</v>
      </c>
      <c r="MN5">
        <v>350</v>
      </c>
      <c r="MO5">
        <v>351</v>
      </c>
      <c r="MP5">
        <v>352</v>
      </c>
      <c r="MQ5">
        <v>353</v>
      </c>
      <c r="MR5">
        <v>354</v>
      </c>
      <c r="MS5">
        <v>355</v>
      </c>
      <c r="MT5">
        <v>356</v>
      </c>
      <c r="MU5">
        <v>357</v>
      </c>
      <c r="MV5">
        <v>358</v>
      </c>
      <c r="MW5">
        <v>359</v>
      </c>
      <c r="MX5">
        <v>360</v>
      </c>
      <c r="MY5">
        <v>361</v>
      </c>
      <c r="MZ5">
        <v>362</v>
      </c>
      <c r="NA5">
        <v>363</v>
      </c>
      <c r="NB5">
        <v>364</v>
      </c>
      <c r="NC5">
        <v>365</v>
      </c>
      <c r="ND5">
        <v>366</v>
      </c>
      <c r="NE5">
        <v>367</v>
      </c>
      <c r="NF5">
        <v>368</v>
      </c>
      <c r="NG5">
        <v>369</v>
      </c>
      <c r="NH5">
        <v>370</v>
      </c>
      <c r="NI5">
        <v>371</v>
      </c>
      <c r="NJ5">
        <v>372</v>
      </c>
      <c r="NK5">
        <v>373</v>
      </c>
      <c r="NL5">
        <v>374</v>
      </c>
      <c r="NM5">
        <v>375</v>
      </c>
      <c r="NN5">
        <v>376</v>
      </c>
      <c r="NO5">
        <v>377</v>
      </c>
      <c r="NP5">
        <v>378</v>
      </c>
      <c r="NQ5">
        <v>379</v>
      </c>
      <c r="NR5">
        <v>380</v>
      </c>
      <c r="NS5">
        <v>381</v>
      </c>
      <c r="NT5">
        <v>382</v>
      </c>
      <c r="NU5">
        <v>383</v>
      </c>
      <c r="NV5">
        <v>384</v>
      </c>
      <c r="NW5">
        <v>385</v>
      </c>
      <c r="NX5">
        <v>386</v>
      </c>
      <c r="NY5">
        <v>387</v>
      </c>
      <c r="NZ5">
        <v>388</v>
      </c>
      <c r="OA5">
        <v>389</v>
      </c>
      <c r="OB5">
        <v>390</v>
      </c>
      <c r="OC5">
        <v>391</v>
      </c>
      <c r="OD5">
        <v>392</v>
      </c>
      <c r="OE5">
        <v>393</v>
      </c>
      <c r="OF5">
        <v>394</v>
      </c>
      <c r="OG5">
        <v>395</v>
      </c>
      <c r="OH5">
        <v>396</v>
      </c>
      <c r="OI5">
        <v>397</v>
      </c>
      <c r="OJ5">
        <v>398</v>
      </c>
      <c r="OK5">
        <v>399</v>
      </c>
      <c r="OL5">
        <v>400</v>
      </c>
      <c r="OM5">
        <v>401</v>
      </c>
      <c r="ON5">
        <v>402</v>
      </c>
      <c r="OO5">
        <v>403</v>
      </c>
      <c r="OP5">
        <v>404</v>
      </c>
      <c r="OQ5">
        <v>405</v>
      </c>
      <c r="OR5">
        <v>406</v>
      </c>
      <c r="OS5">
        <v>407</v>
      </c>
      <c r="OT5">
        <v>408</v>
      </c>
      <c r="OU5">
        <v>409</v>
      </c>
      <c r="OV5">
        <v>410</v>
      </c>
      <c r="OW5">
        <v>411</v>
      </c>
      <c r="OX5">
        <v>412</v>
      </c>
      <c r="OY5">
        <v>413</v>
      </c>
      <c r="OZ5">
        <v>414</v>
      </c>
      <c r="PA5">
        <v>415</v>
      </c>
      <c r="PB5">
        <v>416</v>
      </c>
      <c r="PC5">
        <v>417</v>
      </c>
      <c r="PD5">
        <v>418</v>
      </c>
      <c r="PE5">
        <v>419</v>
      </c>
      <c r="PF5">
        <v>420</v>
      </c>
      <c r="PG5">
        <v>421</v>
      </c>
      <c r="PH5">
        <v>422</v>
      </c>
      <c r="PI5">
        <v>423</v>
      </c>
      <c r="PJ5">
        <v>424</v>
      </c>
      <c r="PK5">
        <v>425</v>
      </c>
      <c r="PL5">
        <v>426</v>
      </c>
      <c r="PM5">
        <v>427</v>
      </c>
      <c r="PN5">
        <v>428</v>
      </c>
      <c r="PO5">
        <v>429</v>
      </c>
      <c r="PP5">
        <v>430</v>
      </c>
      <c r="PQ5">
        <v>431</v>
      </c>
      <c r="PR5">
        <v>432</v>
      </c>
      <c r="PS5">
        <v>433</v>
      </c>
      <c r="PT5">
        <v>434</v>
      </c>
      <c r="PU5">
        <v>435</v>
      </c>
      <c r="PV5">
        <v>436</v>
      </c>
      <c r="PW5">
        <v>437</v>
      </c>
      <c r="PX5">
        <v>438</v>
      </c>
      <c r="PY5">
        <v>439</v>
      </c>
      <c r="PZ5">
        <v>440</v>
      </c>
      <c r="QA5">
        <v>441</v>
      </c>
      <c r="QB5">
        <v>442</v>
      </c>
      <c r="QC5">
        <v>443</v>
      </c>
      <c r="QD5">
        <v>444</v>
      </c>
      <c r="QE5">
        <v>445</v>
      </c>
      <c r="QF5">
        <v>446</v>
      </c>
      <c r="QG5">
        <v>447</v>
      </c>
      <c r="QH5">
        <v>448</v>
      </c>
      <c r="QI5">
        <v>449</v>
      </c>
      <c r="QJ5">
        <v>450</v>
      </c>
      <c r="QK5">
        <v>451</v>
      </c>
      <c r="QL5">
        <v>452</v>
      </c>
      <c r="QM5">
        <v>453</v>
      </c>
      <c r="QN5">
        <v>454</v>
      </c>
      <c r="QO5">
        <v>455</v>
      </c>
      <c r="QP5">
        <v>456</v>
      </c>
      <c r="QQ5">
        <v>457</v>
      </c>
      <c r="QR5">
        <v>458</v>
      </c>
      <c r="QS5">
        <v>459</v>
      </c>
      <c r="QT5">
        <v>460</v>
      </c>
      <c r="QU5">
        <v>461</v>
      </c>
      <c r="QV5">
        <v>462</v>
      </c>
      <c r="QW5">
        <v>463</v>
      </c>
      <c r="QX5">
        <v>464</v>
      </c>
      <c r="QY5">
        <v>465</v>
      </c>
      <c r="QZ5">
        <v>466</v>
      </c>
      <c r="RA5">
        <v>467</v>
      </c>
      <c r="RB5">
        <v>468</v>
      </c>
      <c r="RC5">
        <v>469</v>
      </c>
      <c r="RD5">
        <v>470</v>
      </c>
      <c r="RE5">
        <v>471</v>
      </c>
      <c r="RF5">
        <v>472</v>
      </c>
      <c r="RG5">
        <v>473</v>
      </c>
      <c r="RH5">
        <v>474</v>
      </c>
      <c r="RI5">
        <v>475</v>
      </c>
      <c r="RJ5">
        <v>476</v>
      </c>
      <c r="RK5">
        <v>477</v>
      </c>
      <c r="RL5">
        <v>478</v>
      </c>
      <c r="RM5">
        <v>479</v>
      </c>
      <c r="RN5">
        <v>480</v>
      </c>
      <c r="RO5">
        <v>481</v>
      </c>
      <c r="RP5">
        <v>482</v>
      </c>
      <c r="RQ5">
        <v>483</v>
      </c>
      <c r="RR5">
        <v>484</v>
      </c>
      <c r="RS5">
        <v>485</v>
      </c>
      <c r="RT5">
        <v>486</v>
      </c>
      <c r="RU5">
        <v>487</v>
      </c>
      <c r="RV5">
        <v>488</v>
      </c>
      <c r="RW5">
        <v>489</v>
      </c>
      <c r="RX5">
        <v>490</v>
      </c>
      <c r="RY5">
        <v>491</v>
      </c>
      <c r="RZ5">
        <v>492</v>
      </c>
      <c r="SA5">
        <v>493</v>
      </c>
      <c r="SB5">
        <v>494</v>
      </c>
      <c r="SC5">
        <v>495</v>
      </c>
      <c r="SD5">
        <v>496</v>
      </c>
      <c r="SE5">
        <v>497</v>
      </c>
      <c r="SF5">
        <v>498</v>
      </c>
      <c r="SG5">
        <v>499</v>
      </c>
      <c r="SH5">
        <v>500</v>
      </c>
      <c r="SI5">
        <v>501</v>
      </c>
      <c r="SJ5">
        <v>502</v>
      </c>
      <c r="SK5">
        <v>503</v>
      </c>
      <c r="SL5">
        <v>504</v>
      </c>
      <c r="SM5">
        <v>505</v>
      </c>
      <c r="SN5">
        <v>506</v>
      </c>
      <c r="SO5">
        <v>507</v>
      </c>
      <c r="SP5">
        <v>508</v>
      </c>
      <c r="SQ5">
        <v>509</v>
      </c>
      <c r="SR5">
        <v>510</v>
      </c>
      <c r="SS5">
        <v>511</v>
      </c>
      <c r="ST5">
        <v>512</v>
      </c>
      <c r="SU5">
        <v>513</v>
      </c>
      <c r="SV5">
        <v>514</v>
      </c>
      <c r="SW5">
        <v>515</v>
      </c>
      <c r="SX5">
        <v>516</v>
      </c>
      <c r="SY5">
        <v>517</v>
      </c>
      <c r="SZ5">
        <v>518</v>
      </c>
      <c r="TA5">
        <v>519</v>
      </c>
      <c r="TB5">
        <v>520</v>
      </c>
      <c r="TC5">
        <v>521</v>
      </c>
      <c r="TD5">
        <v>522</v>
      </c>
      <c r="TE5">
        <v>523</v>
      </c>
      <c r="TF5">
        <v>524</v>
      </c>
      <c r="TG5">
        <v>525</v>
      </c>
      <c r="TH5">
        <v>526</v>
      </c>
      <c r="TI5">
        <v>527</v>
      </c>
      <c r="TJ5">
        <v>528</v>
      </c>
      <c r="TK5">
        <v>529</v>
      </c>
      <c r="TL5">
        <v>530</v>
      </c>
      <c r="TM5">
        <v>531</v>
      </c>
      <c r="TN5">
        <v>532</v>
      </c>
      <c r="TO5">
        <v>533</v>
      </c>
      <c r="TP5">
        <v>534</v>
      </c>
      <c r="TQ5">
        <v>535</v>
      </c>
      <c r="TR5">
        <v>536</v>
      </c>
      <c r="TS5">
        <v>537</v>
      </c>
      <c r="TT5">
        <v>538</v>
      </c>
      <c r="TU5">
        <v>539</v>
      </c>
      <c r="TV5">
        <v>540</v>
      </c>
      <c r="TW5">
        <v>541</v>
      </c>
      <c r="TX5">
        <v>542</v>
      </c>
      <c r="TY5">
        <v>543</v>
      </c>
      <c r="TZ5">
        <v>544</v>
      </c>
      <c r="UA5">
        <v>545</v>
      </c>
      <c r="UB5">
        <v>546</v>
      </c>
      <c r="UC5">
        <v>547</v>
      </c>
      <c r="UD5">
        <v>548</v>
      </c>
      <c r="UE5">
        <v>549</v>
      </c>
      <c r="UF5">
        <v>550</v>
      </c>
      <c r="UG5">
        <v>551</v>
      </c>
      <c r="UH5">
        <v>552</v>
      </c>
      <c r="UI5">
        <v>553</v>
      </c>
      <c r="UJ5">
        <v>554</v>
      </c>
      <c r="UK5">
        <v>555</v>
      </c>
      <c r="UL5">
        <v>556</v>
      </c>
      <c r="UM5">
        <v>557</v>
      </c>
      <c r="UN5">
        <v>558</v>
      </c>
      <c r="UO5">
        <v>559</v>
      </c>
      <c r="UP5">
        <v>560</v>
      </c>
      <c r="UQ5">
        <v>561</v>
      </c>
      <c r="UR5">
        <v>562</v>
      </c>
      <c r="US5">
        <v>563</v>
      </c>
      <c r="UT5">
        <v>564</v>
      </c>
      <c r="UU5">
        <v>565</v>
      </c>
      <c r="UV5">
        <v>566</v>
      </c>
      <c r="UW5">
        <v>567</v>
      </c>
      <c r="UX5">
        <v>568</v>
      </c>
      <c r="UY5">
        <v>569</v>
      </c>
      <c r="UZ5">
        <v>570</v>
      </c>
      <c r="VA5">
        <v>571</v>
      </c>
      <c r="VB5">
        <v>572</v>
      </c>
      <c r="VC5">
        <v>573</v>
      </c>
      <c r="VD5">
        <v>574</v>
      </c>
      <c r="VE5">
        <v>575</v>
      </c>
      <c r="VF5">
        <v>576</v>
      </c>
      <c r="VG5">
        <v>577</v>
      </c>
      <c r="VH5">
        <v>578</v>
      </c>
      <c r="VI5">
        <v>579</v>
      </c>
      <c r="VJ5">
        <v>580</v>
      </c>
      <c r="VK5">
        <v>581</v>
      </c>
      <c r="VL5">
        <v>582</v>
      </c>
      <c r="VM5">
        <v>583</v>
      </c>
      <c r="VN5">
        <v>584</v>
      </c>
      <c r="VO5">
        <v>585</v>
      </c>
      <c r="VP5">
        <v>586</v>
      </c>
      <c r="VQ5">
        <v>587</v>
      </c>
      <c r="VR5">
        <v>588</v>
      </c>
      <c r="VS5">
        <v>589</v>
      </c>
      <c r="VT5">
        <v>590</v>
      </c>
      <c r="VU5">
        <v>591</v>
      </c>
      <c r="VV5">
        <v>592</v>
      </c>
      <c r="VW5">
        <v>593</v>
      </c>
      <c r="VX5">
        <v>594</v>
      </c>
      <c r="VY5">
        <v>595</v>
      </c>
      <c r="VZ5">
        <v>596</v>
      </c>
      <c r="WA5">
        <v>597</v>
      </c>
      <c r="WB5">
        <v>598</v>
      </c>
      <c r="WC5">
        <v>599</v>
      </c>
      <c r="WD5">
        <v>600</v>
      </c>
      <c r="WE5">
        <v>601</v>
      </c>
      <c r="WF5">
        <v>602</v>
      </c>
      <c r="WG5">
        <v>603</v>
      </c>
      <c r="WH5">
        <v>604</v>
      </c>
      <c r="WI5">
        <v>605</v>
      </c>
      <c r="WJ5">
        <v>606</v>
      </c>
      <c r="WK5">
        <v>607</v>
      </c>
      <c r="WL5">
        <v>608</v>
      </c>
      <c r="WM5">
        <v>609</v>
      </c>
      <c r="WN5">
        <v>610</v>
      </c>
      <c r="WO5">
        <v>611</v>
      </c>
      <c r="WP5">
        <v>612</v>
      </c>
      <c r="WQ5">
        <v>613</v>
      </c>
      <c r="WR5">
        <v>614</v>
      </c>
      <c r="WS5">
        <v>615</v>
      </c>
      <c r="WT5">
        <v>616</v>
      </c>
      <c r="WU5">
        <v>617</v>
      </c>
      <c r="WV5">
        <v>618</v>
      </c>
      <c r="WW5">
        <v>619</v>
      </c>
      <c r="WX5">
        <v>620</v>
      </c>
      <c r="WY5">
        <v>621</v>
      </c>
      <c r="WZ5">
        <v>622</v>
      </c>
      <c r="XA5">
        <v>623</v>
      </c>
      <c r="XB5">
        <v>624</v>
      </c>
      <c r="XC5">
        <v>625</v>
      </c>
      <c r="XD5">
        <v>626</v>
      </c>
      <c r="XE5">
        <v>627</v>
      </c>
      <c r="XF5">
        <v>628</v>
      </c>
      <c r="XG5">
        <v>629</v>
      </c>
      <c r="XH5">
        <v>630</v>
      </c>
      <c r="XI5">
        <v>631</v>
      </c>
      <c r="XJ5">
        <v>632</v>
      </c>
      <c r="XK5">
        <v>633</v>
      </c>
      <c r="XL5">
        <v>634</v>
      </c>
      <c r="XM5">
        <v>635</v>
      </c>
      <c r="XN5">
        <v>636</v>
      </c>
      <c r="XO5">
        <v>637</v>
      </c>
      <c r="XP5">
        <v>638</v>
      </c>
      <c r="XQ5">
        <v>639</v>
      </c>
      <c r="XR5">
        <v>640</v>
      </c>
      <c r="XS5">
        <v>641</v>
      </c>
      <c r="XT5">
        <v>642</v>
      </c>
      <c r="XU5">
        <v>643</v>
      </c>
      <c r="XV5">
        <v>644</v>
      </c>
      <c r="XW5">
        <v>645</v>
      </c>
      <c r="XX5">
        <v>646</v>
      </c>
      <c r="XY5">
        <v>647</v>
      </c>
      <c r="XZ5">
        <v>648</v>
      </c>
      <c r="YA5">
        <v>649</v>
      </c>
      <c r="YB5">
        <v>650</v>
      </c>
      <c r="YC5">
        <v>651</v>
      </c>
      <c r="YD5">
        <v>652</v>
      </c>
      <c r="YE5">
        <v>653</v>
      </c>
      <c r="YF5">
        <v>654</v>
      </c>
      <c r="YG5">
        <v>655</v>
      </c>
      <c r="YH5">
        <v>656</v>
      </c>
      <c r="YI5">
        <v>657</v>
      </c>
      <c r="YJ5">
        <v>658</v>
      </c>
      <c r="YK5">
        <v>659</v>
      </c>
      <c r="YL5">
        <v>660</v>
      </c>
      <c r="YM5">
        <v>661</v>
      </c>
      <c r="YN5">
        <v>662</v>
      </c>
      <c r="YO5">
        <v>663</v>
      </c>
      <c r="YP5">
        <v>664</v>
      </c>
      <c r="YQ5">
        <v>665</v>
      </c>
      <c r="YR5">
        <v>666</v>
      </c>
      <c r="YS5">
        <v>667</v>
      </c>
      <c r="YT5">
        <v>668</v>
      </c>
      <c r="YU5">
        <v>669</v>
      </c>
      <c r="YV5">
        <v>670</v>
      </c>
      <c r="YW5">
        <v>671</v>
      </c>
      <c r="YX5">
        <v>672</v>
      </c>
      <c r="YY5">
        <v>673</v>
      </c>
      <c r="YZ5">
        <v>674</v>
      </c>
      <c r="ZA5">
        <v>675</v>
      </c>
      <c r="ZB5">
        <v>676</v>
      </c>
      <c r="ZC5">
        <v>677</v>
      </c>
      <c r="ZD5">
        <v>678</v>
      </c>
      <c r="ZE5">
        <v>679</v>
      </c>
      <c r="ZF5">
        <v>680</v>
      </c>
      <c r="ZG5">
        <v>681</v>
      </c>
      <c r="ZH5">
        <v>682</v>
      </c>
      <c r="ZI5">
        <v>683</v>
      </c>
      <c r="ZJ5">
        <v>684</v>
      </c>
      <c r="ZK5">
        <v>685</v>
      </c>
      <c r="ZL5">
        <v>686</v>
      </c>
      <c r="ZM5">
        <v>687</v>
      </c>
      <c r="ZN5">
        <v>688</v>
      </c>
      <c r="ZO5">
        <v>689</v>
      </c>
      <c r="ZP5">
        <v>690</v>
      </c>
      <c r="ZQ5">
        <v>691</v>
      </c>
      <c r="ZR5">
        <v>692</v>
      </c>
      <c r="ZS5">
        <v>693</v>
      </c>
      <c r="ZT5">
        <v>694</v>
      </c>
      <c r="ZU5">
        <v>695</v>
      </c>
      <c r="ZV5">
        <v>696</v>
      </c>
      <c r="ZW5">
        <v>697</v>
      </c>
      <c r="ZX5">
        <v>698</v>
      </c>
      <c r="ZY5">
        <v>699</v>
      </c>
      <c r="ZZ5">
        <v>700</v>
      </c>
      <c r="AAA5">
        <v>701</v>
      </c>
      <c r="AAB5">
        <v>702</v>
      </c>
      <c r="AAC5">
        <v>703</v>
      </c>
      <c r="AAD5">
        <v>704</v>
      </c>
      <c r="AAE5">
        <v>705</v>
      </c>
      <c r="AAF5">
        <v>706</v>
      </c>
      <c r="AAG5">
        <v>707</v>
      </c>
      <c r="AAH5">
        <v>708</v>
      </c>
      <c r="AAI5">
        <v>709</v>
      </c>
      <c r="AAJ5">
        <v>710</v>
      </c>
      <c r="AAK5">
        <v>711</v>
      </c>
      <c r="AAL5">
        <v>712</v>
      </c>
      <c r="AAM5">
        <v>713</v>
      </c>
      <c r="AAN5">
        <v>714</v>
      </c>
      <c r="AAO5">
        <v>715</v>
      </c>
      <c r="AAP5">
        <v>716</v>
      </c>
      <c r="AAQ5">
        <v>717</v>
      </c>
      <c r="AAR5">
        <v>718</v>
      </c>
      <c r="AAS5">
        <v>719</v>
      </c>
      <c r="AAT5">
        <v>720</v>
      </c>
      <c r="AAU5">
        <v>721</v>
      </c>
      <c r="AAV5">
        <v>722</v>
      </c>
      <c r="AAW5">
        <v>723</v>
      </c>
      <c r="AAX5">
        <v>724</v>
      </c>
      <c r="AAY5">
        <v>725</v>
      </c>
      <c r="AAZ5">
        <v>726</v>
      </c>
      <c r="ABA5">
        <v>727</v>
      </c>
      <c r="ABB5">
        <v>728</v>
      </c>
      <c r="ABC5">
        <v>729</v>
      </c>
      <c r="ABD5">
        <v>730</v>
      </c>
      <c r="ABE5">
        <v>731</v>
      </c>
      <c r="ABF5">
        <v>732</v>
      </c>
      <c r="ABG5">
        <v>733</v>
      </c>
      <c r="ABH5">
        <v>734</v>
      </c>
      <c r="ABI5">
        <v>735</v>
      </c>
      <c r="ABJ5">
        <v>736</v>
      </c>
      <c r="ABK5">
        <v>737</v>
      </c>
      <c r="ABL5">
        <v>738</v>
      </c>
      <c r="ABM5">
        <v>739</v>
      </c>
      <c r="ABN5">
        <v>740</v>
      </c>
      <c r="ABO5">
        <v>741</v>
      </c>
      <c r="ABP5">
        <v>742</v>
      </c>
      <c r="ABQ5">
        <v>743</v>
      </c>
      <c r="ABR5">
        <v>744</v>
      </c>
      <c r="ABS5">
        <v>745</v>
      </c>
      <c r="ABT5">
        <v>746</v>
      </c>
      <c r="ABU5">
        <v>747</v>
      </c>
      <c r="ABV5">
        <v>748</v>
      </c>
      <c r="ABW5">
        <v>749</v>
      </c>
      <c r="ABX5">
        <v>750</v>
      </c>
      <c r="ABY5">
        <v>751</v>
      </c>
      <c r="ABZ5">
        <v>752</v>
      </c>
      <c r="ACA5">
        <v>753</v>
      </c>
      <c r="ACB5">
        <v>754</v>
      </c>
      <c r="ACC5">
        <v>755</v>
      </c>
      <c r="ACD5">
        <v>756</v>
      </c>
      <c r="ACE5">
        <v>757</v>
      </c>
      <c r="ACF5">
        <v>758</v>
      </c>
      <c r="ACG5">
        <v>759</v>
      </c>
      <c r="ACH5">
        <v>760</v>
      </c>
      <c r="ACI5">
        <v>761</v>
      </c>
      <c r="ACJ5">
        <v>762</v>
      </c>
      <c r="ACK5">
        <v>763</v>
      </c>
      <c r="ACL5">
        <v>764</v>
      </c>
      <c r="ACM5">
        <v>765</v>
      </c>
      <c r="ACN5">
        <v>766</v>
      </c>
      <c r="ACO5">
        <v>767</v>
      </c>
      <c r="ACP5">
        <v>768</v>
      </c>
      <c r="ACQ5">
        <v>769</v>
      </c>
      <c r="ACR5">
        <v>770</v>
      </c>
      <c r="ACS5">
        <v>771</v>
      </c>
      <c r="ACT5">
        <v>772</v>
      </c>
      <c r="ACU5">
        <v>773</v>
      </c>
      <c r="ACV5">
        <v>774</v>
      </c>
      <c r="ACW5">
        <v>775</v>
      </c>
      <c r="ACX5">
        <v>776</v>
      </c>
      <c r="ACY5">
        <v>777</v>
      </c>
      <c r="ACZ5">
        <v>778</v>
      </c>
      <c r="ADA5">
        <v>779</v>
      </c>
      <c r="ADB5">
        <v>780</v>
      </c>
      <c r="ADC5">
        <v>781</v>
      </c>
      <c r="ADD5">
        <v>782</v>
      </c>
      <c r="ADE5">
        <v>783</v>
      </c>
      <c r="ADF5">
        <v>784</v>
      </c>
      <c r="ADG5">
        <v>785</v>
      </c>
      <c r="ADH5">
        <v>786</v>
      </c>
      <c r="ADI5">
        <v>787</v>
      </c>
      <c r="ADJ5">
        <v>788</v>
      </c>
      <c r="ADK5">
        <v>789</v>
      </c>
      <c r="ADL5">
        <v>790</v>
      </c>
      <c r="ADM5">
        <v>791</v>
      </c>
      <c r="ADN5">
        <v>792</v>
      </c>
      <c r="ADO5">
        <v>793</v>
      </c>
      <c r="ADP5">
        <v>794</v>
      </c>
      <c r="ADQ5">
        <v>795</v>
      </c>
      <c r="ADR5">
        <v>796</v>
      </c>
      <c r="ADS5">
        <v>797</v>
      </c>
      <c r="ADT5">
        <v>798</v>
      </c>
      <c r="ADU5">
        <v>799</v>
      </c>
      <c r="ADV5">
        <v>800</v>
      </c>
      <c r="ADW5">
        <v>801</v>
      </c>
      <c r="ADX5">
        <v>802</v>
      </c>
      <c r="ADY5">
        <v>803</v>
      </c>
      <c r="ADZ5">
        <v>804</v>
      </c>
      <c r="AEA5">
        <v>805</v>
      </c>
      <c r="AEB5">
        <v>806</v>
      </c>
      <c r="AEC5">
        <v>807</v>
      </c>
      <c r="AED5">
        <v>808</v>
      </c>
      <c r="AEE5">
        <v>809</v>
      </c>
      <c r="AEF5">
        <v>810</v>
      </c>
      <c r="AEG5">
        <v>811</v>
      </c>
      <c r="AEH5">
        <v>812</v>
      </c>
      <c r="AEI5">
        <v>813</v>
      </c>
      <c r="AEJ5">
        <v>814</v>
      </c>
      <c r="AEK5">
        <v>815</v>
      </c>
      <c r="AEL5">
        <v>816</v>
      </c>
      <c r="AEM5">
        <v>817</v>
      </c>
      <c r="AEN5">
        <v>818</v>
      </c>
      <c r="AEO5">
        <v>819</v>
      </c>
      <c r="AEP5">
        <v>820</v>
      </c>
      <c r="AEQ5">
        <v>821</v>
      </c>
      <c r="AER5">
        <v>822</v>
      </c>
      <c r="AES5">
        <v>823</v>
      </c>
      <c r="AET5">
        <v>824</v>
      </c>
      <c r="AEU5">
        <v>825</v>
      </c>
      <c r="AEV5">
        <v>826</v>
      </c>
      <c r="AEW5">
        <v>827</v>
      </c>
      <c r="AEX5">
        <v>828</v>
      </c>
      <c r="AEY5">
        <v>829</v>
      </c>
      <c r="AEZ5">
        <v>830</v>
      </c>
      <c r="AFA5">
        <v>831</v>
      </c>
      <c r="AFB5">
        <v>832</v>
      </c>
      <c r="AFC5">
        <v>833</v>
      </c>
      <c r="AFD5">
        <v>834</v>
      </c>
      <c r="AFE5">
        <v>835</v>
      </c>
      <c r="AFF5">
        <v>836</v>
      </c>
      <c r="AFG5">
        <v>837</v>
      </c>
      <c r="AFH5">
        <v>838</v>
      </c>
      <c r="AFI5">
        <v>839</v>
      </c>
      <c r="AFJ5">
        <v>840</v>
      </c>
      <c r="AFK5">
        <v>841</v>
      </c>
      <c r="AFL5">
        <v>842</v>
      </c>
      <c r="AFM5">
        <v>843</v>
      </c>
      <c r="AFN5">
        <v>844</v>
      </c>
      <c r="AFO5">
        <v>845</v>
      </c>
      <c r="AFP5">
        <v>846</v>
      </c>
      <c r="AFQ5">
        <v>847</v>
      </c>
      <c r="AFR5">
        <v>848</v>
      </c>
      <c r="AFS5">
        <v>849</v>
      </c>
      <c r="AFT5">
        <v>850</v>
      </c>
      <c r="AFU5">
        <v>851</v>
      </c>
      <c r="AFV5">
        <v>852</v>
      </c>
      <c r="AFW5">
        <v>853</v>
      </c>
      <c r="AFX5">
        <v>854</v>
      </c>
      <c r="AFY5">
        <v>855</v>
      </c>
      <c r="AFZ5">
        <v>856</v>
      </c>
      <c r="AGA5">
        <v>857</v>
      </c>
      <c r="AGB5">
        <v>858</v>
      </c>
      <c r="AGC5">
        <v>859</v>
      </c>
      <c r="AGD5">
        <v>860</v>
      </c>
      <c r="AGE5">
        <v>861</v>
      </c>
      <c r="AGF5">
        <v>862</v>
      </c>
      <c r="AGG5">
        <v>863</v>
      </c>
      <c r="AGH5">
        <v>864</v>
      </c>
      <c r="AGI5">
        <v>865</v>
      </c>
      <c r="AGJ5">
        <v>866</v>
      </c>
      <c r="AGK5">
        <v>867</v>
      </c>
      <c r="AGL5">
        <v>868</v>
      </c>
      <c r="AGM5">
        <v>869</v>
      </c>
      <c r="AGN5">
        <v>870</v>
      </c>
      <c r="AGO5">
        <v>871</v>
      </c>
      <c r="AGP5">
        <v>872</v>
      </c>
      <c r="AGQ5">
        <v>873</v>
      </c>
      <c r="AGR5">
        <v>874</v>
      </c>
      <c r="AGS5">
        <v>875</v>
      </c>
      <c r="AGT5">
        <v>876</v>
      </c>
      <c r="AGU5">
        <v>877</v>
      </c>
      <c r="AGV5">
        <v>878</v>
      </c>
      <c r="AGW5">
        <v>879</v>
      </c>
      <c r="AGX5">
        <v>880</v>
      </c>
      <c r="AGY5">
        <v>881</v>
      </c>
      <c r="AGZ5">
        <v>882</v>
      </c>
      <c r="AHA5">
        <v>883</v>
      </c>
      <c r="AHB5">
        <v>884</v>
      </c>
      <c r="AHC5">
        <v>885</v>
      </c>
      <c r="AHD5">
        <v>886</v>
      </c>
      <c r="AHE5">
        <v>887</v>
      </c>
      <c r="AHF5">
        <v>888</v>
      </c>
      <c r="AHG5">
        <v>889</v>
      </c>
      <c r="AHH5">
        <v>890</v>
      </c>
      <c r="AHI5">
        <v>891</v>
      </c>
      <c r="AHJ5">
        <v>892</v>
      </c>
      <c r="AHK5">
        <v>893</v>
      </c>
      <c r="AHL5">
        <v>894</v>
      </c>
      <c r="AHM5">
        <v>895</v>
      </c>
      <c r="AHN5">
        <v>896</v>
      </c>
      <c r="AHO5">
        <v>897</v>
      </c>
      <c r="AHP5">
        <v>898</v>
      </c>
      <c r="AHQ5">
        <v>899</v>
      </c>
      <c r="AHR5">
        <v>900</v>
      </c>
      <c r="AHS5">
        <v>901</v>
      </c>
      <c r="AHT5">
        <v>902</v>
      </c>
      <c r="AHU5">
        <v>903</v>
      </c>
      <c r="AHV5">
        <v>904</v>
      </c>
      <c r="AHW5">
        <v>905</v>
      </c>
      <c r="AHX5">
        <v>906</v>
      </c>
      <c r="AHY5">
        <v>907</v>
      </c>
      <c r="AHZ5">
        <v>908</v>
      </c>
      <c r="AIA5">
        <v>909</v>
      </c>
      <c r="AIB5">
        <v>910</v>
      </c>
      <c r="AIC5">
        <v>911</v>
      </c>
      <c r="AID5">
        <v>912</v>
      </c>
      <c r="AIE5">
        <v>913</v>
      </c>
      <c r="AIF5">
        <v>914</v>
      </c>
      <c r="AIG5">
        <v>915</v>
      </c>
      <c r="AIH5">
        <v>916</v>
      </c>
      <c r="AII5">
        <v>917</v>
      </c>
      <c r="AIJ5">
        <v>918</v>
      </c>
      <c r="AIK5">
        <v>919</v>
      </c>
      <c r="AIL5">
        <v>920</v>
      </c>
      <c r="AIM5">
        <v>921</v>
      </c>
      <c r="AIN5">
        <v>922</v>
      </c>
      <c r="AIO5">
        <v>923</v>
      </c>
      <c r="AIP5">
        <v>924</v>
      </c>
      <c r="AIQ5">
        <v>925</v>
      </c>
      <c r="AIR5">
        <v>926</v>
      </c>
      <c r="AIS5">
        <v>927</v>
      </c>
      <c r="AIT5">
        <v>928</v>
      </c>
      <c r="AIU5">
        <v>929</v>
      </c>
      <c r="AIV5">
        <v>930</v>
      </c>
      <c r="AIW5">
        <v>931</v>
      </c>
      <c r="AIX5">
        <v>932</v>
      </c>
      <c r="AIY5">
        <v>933</v>
      </c>
      <c r="AIZ5">
        <v>934</v>
      </c>
      <c r="AJA5">
        <v>935</v>
      </c>
      <c r="AJB5">
        <v>936</v>
      </c>
      <c r="AJC5">
        <v>937</v>
      </c>
      <c r="AJD5">
        <v>938</v>
      </c>
      <c r="AJE5">
        <v>939</v>
      </c>
      <c r="AJF5">
        <v>940</v>
      </c>
      <c r="AJG5">
        <v>941</v>
      </c>
      <c r="AJH5">
        <v>942</v>
      </c>
      <c r="AJI5">
        <v>943</v>
      </c>
      <c r="AJJ5">
        <v>944</v>
      </c>
      <c r="AJK5">
        <v>945</v>
      </c>
      <c r="AJL5">
        <v>946</v>
      </c>
      <c r="AJM5">
        <v>947</v>
      </c>
      <c r="AJN5">
        <v>948</v>
      </c>
      <c r="AJO5">
        <v>949</v>
      </c>
      <c r="AJP5">
        <v>950</v>
      </c>
      <c r="AJQ5">
        <v>951</v>
      </c>
      <c r="AJR5">
        <v>952</v>
      </c>
      <c r="AJS5">
        <v>953</v>
      </c>
      <c r="AJT5">
        <v>954</v>
      </c>
      <c r="AJU5">
        <v>955</v>
      </c>
      <c r="AJV5">
        <v>956</v>
      </c>
      <c r="AJW5">
        <v>957</v>
      </c>
      <c r="AJX5">
        <v>958</v>
      </c>
      <c r="AJY5">
        <v>959</v>
      </c>
      <c r="AJZ5">
        <v>960</v>
      </c>
      <c r="AKA5">
        <v>961</v>
      </c>
      <c r="AKB5">
        <v>962</v>
      </c>
      <c r="AKC5">
        <v>963</v>
      </c>
      <c r="AKD5">
        <v>964</v>
      </c>
      <c r="AKE5">
        <v>965</v>
      </c>
      <c r="AKF5">
        <v>966</v>
      </c>
      <c r="AKG5">
        <v>967</v>
      </c>
      <c r="AKH5">
        <v>968</v>
      </c>
      <c r="AKI5">
        <v>969</v>
      </c>
      <c r="AKJ5">
        <v>970</v>
      </c>
      <c r="AKK5">
        <v>971</v>
      </c>
      <c r="AKL5">
        <v>972</v>
      </c>
      <c r="AKM5">
        <v>973</v>
      </c>
      <c r="AKN5">
        <v>974</v>
      </c>
      <c r="AKO5">
        <v>975</v>
      </c>
      <c r="AKP5">
        <v>976</v>
      </c>
      <c r="AKQ5">
        <v>977</v>
      </c>
      <c r="AKR5">
        <v>978</v>
      </c>
      <c r="AKS5">
        <v>979</v>
      </c>
      <c r="AKT5">
        <v>980</v>
      </c>
      <c r="AKU5">
        <v>981</v>
      </c>
      <c r="AKV5">
        <v>982</v>
      </c>
      <c r="AKW5">
        <v>983</v>
      </c>
      <c r="AKX5">
        <v>984</v>
      </c>
      <c r="AKY5">
        <v>985</v>
      </c>
      <c r="AKZ5">
        <v>986</v>
      </c>
      <c r="ALA5">
        <v>987</v>
      </c>
      <c r="ALB5">
        <v>988</v>
      </c>
      <c r="ALC5">
        <v>989</v>
      </c>
      <c r="ALD5">
        <v>990</v>
      </c>
      <c r="ALE5">
        <v>991</v>
      </c>
      <c r="ALF5">
        <v>992</v>
      </c>
      <c r="ALG5">
        <v>993</v>
      </c>
      <c r="ALH5">
        <v>994</v>
      </c>
      <c r="ALI5">
        <v>995</v>
      </c>
      <c r="ALJ5">
        <v>996</v>
      </c>
      <c r="ALK5">
        <v>997</v>
      </c>
      <c r="ALL5">
        <v>998</v>
      </c>
      <c r="ALM5">
        <v>999</v>
      </c>
      <c r="ALN5">
        <v>1000</v>
      </c>
      <c r="ALO5">
        <v>1001</v>
      </c>
      <c r="ALP5">
        <v>1002</v>
      </c>
      <c r="ALQ5">
        <v>1003</v>
      </c>
      <c r="ALR5">
        <v>1004</v>
      </c>
      <c r="ALS5">
        <v>1005</v>
      </c>
      <c r="ALT5">
        <v>1006</v>
      </c>
      <c r="ALU5">
        <v>1007</v>
      </c>
      <c r="ALV5">
        <v>1008</v>
      </c>
      <c r="ALW5">
        <v>1009</v>
      </c>
      <c r="ALX5">
        <v>1010</v>
      </c>
      <c r="ALY5">
        <v>1011</v>
      </c>
      <c r="ALZ5">
        <v>1012</v>
      </c>
      <c r="AMA5">
        <v>1013</v>
      </c>
      <c r="AMB5">
        <v>1014</v>
      </c>
      <c r="AMC5">
        <v>1015</v>
      </c>
      <c r="AMD5">
        <v>1016</v>
      </c>
      <c r="AME5">
        <v>1017</v>
      </c>
      <c r="AMF5">
        <v>1018</v>
      </c>
      <c r="AMG5">
        <v>1019</v>
      </c>
      <c r="AMH5">
        <v>1020</v>
      </c>
      <c r="AMI5">
        <v>1021</v>
      </c>
      <c r="AMJ5">
        <v>1022</v>
      </c>
      <c r="AMK5">
        <v>1023</v>
      </c>
      <c r="AML5">
        <v>1024</v>
      </c>
      <c r="AMM5">
        <v>1025</v>
      </c>
      <c r="AMN5">
        <v>1026</v>
      </c>
      <c r="AMO5">
        <v>1027</v>
      </c>
      <c r="AMP5">
        <v>1028</v>
      </c>
      <c r="AMQ5">
        <v>1029</v>
      </c>
      <c r="AMR5">
        <v>1030</v>
      </c>
      <c r="AMS5">
        <v>1031</v>
      </c>
      <c r="AMT5">
        <v>1032</v>
      </c>
      <c r="AMU5">
        <v>1033</v>
      </c>
      <c r="AMV5">
        <v>1034</v>
      </c>
      <c r="AMW5">
        <v>1035</v>
      </c>
      <c r="AMX5">
        <v>1036</v>
      </c>
      <c r="AMY5">
        <v>1037</v>
      </c>
      <c r="AMZ5">
        <v>1038</v>
      </c>
      <c r="ANA5">
        <v>1039</v>
      </c>
      <c r="ANB5">
        <v>1040</v>
      </c>
      <c r="ANC5">
        <v>1041</v>
      </c>
      <c r="AND5">
        <v>1042</v>
      </c>
      <c r="ANE5">
        <v>1043</v>
      </c>
      <c r="ANF5">
        <v>1044</v>
      </c>
      <c r="ANG5">
        <v>1045</v>
      </c>
      <c r="ANH5">
        <v>1046</v>
      </c>
      <c r="ANI5">
        <v>1047</v>
      </c>
      <c r="ANJ5">
        <v>1048</v>
      </c>
      <c r="ANK5">
        <v>1049</v>
      </c>
      <c r="ANL5">
        <v>1050</v>
      </c>
      <c r="ANM5">
        <v>1051</v>
      </c>
      <c r="ANN5">
        <v>1052</v>
      </c>
      <c r="ANO5">
        <v>1053</v>
      </c>
      <c r="ANP5">
        <v>1054</v>
      </c>
      <c r="ANQ5">
        <v>1055</v>
      </c>
      <c r="ANR5">
        <v>1056</v>
      </c>
      <c r="ANS5">
        <v>1057</v>
      </c>
      <c r="ANT5">
        <v>1058</v>
      </c>
      <c r="ANU5">
        <v>1059</v>
      </c>
      <c r="ANV5">
        <v>1060</v>
      </c>
      <c r="ANW5">
        <v>1061</v>
      </c>
      <c r="ANX5">
        <v>1062</v>
      </c>
      <c r="ANY5">
        <v>1063</v>
      </c>
      <c r="ANZ5">
        <v>1064</v>
      </c>
      <c r="AOA5">
        <v>1065</v>
      </c>
      <c r="AOB5">
        <v>1066</v>
      </c>
      <c r="AOC5">
        <v>1067</v>
      </c>
      <c r="AOD5">
        <v>1068</v>
      </c>
      <c r="AOE5">
        <v>1069</v>
      </c>
      <c r="AOF5">
        <v>1070</v>
      </c>
      <c r="AOG5">
        <v>1071</v>
      </c>
      <c r="AOH5">
        <v>1072</v>
      </c>
      <c r="AOI5">
        <v>1073</v>
      </c>
      <c r="AOJ5">
        <v>1074</v>
      </c>
      <c r="AOK5">
        <v>1075</v>
      </c>
      <c r="AOL5">
        <v>1076</v>
      </c>
      <c r="AOM5">
        <v>1077</v>
      </c>
      <c r="AON5">
        <v>1078</v>
      </c>
      <c r="AOO5">
        <v>1079</v>
      </c>
      <c r="AOP5">
        <v>1080</v>
      </c>
      <c r="AOQ5">
        <v>1081</v>
      </c>
      <c r="AOR5">
        <v>1082</v>
      </c>
      <c r="AOS5">
        <v>1083</v>
      </c>
      <c r="AOT5">
        <v>1084</v>
      </c>
      <c r="AOU5">
        <v>1085</v>
      </c>
      <c r="AOV5">
        <v>1086</v>
      </c>
      <c r="AOW5">
        <v>1087</v>
      </c>
      <c r="AOX5">
        <v>1088</v>
      </c>
      <c r="AOY5">
        <v>1089</v>
      </c>
      <c r="AOZ5">
        <v>1090</v>
      </c>
      <c r="APA5">
        <v>1091</v>
      </c>
      <c r="APB5">
        <v>1092</v>
      </c>
      <c r="APC5">
        <v>1093</v>
      </c>
      <c r="APD5">
        <v>1094</v>
      </c>
      <c r="APE5">
        <v>1095</v>
      </c>
      <c r="APF5">
        <v>1096</v>
      </c>
      <c r="APG5">
        <v>1097</v>
      </c>
      <c r="APH5">
        <v>1098</v>
      </c>
      <c r="API5">
        <v>1099</v>
      </c>
      <c r="APJ5">
        <v>1100</v>
      </c>
      <c r="APK5">
        <v>1101</v>
      </c>
      <c r="APL5">
        <v>1102</v>
      </c>
      <c r="APM5">
        <v>1103</v>
      </c>
      <c r="APN5">
        <v>1104</v>
      </c>
      <c r="APO5">
        <v>1105</v>
      </c>
      <c r="APP5">
        <v>1106</v>
      </c>
      <c r="APQ5">
        <v>1107</v>
      </c>
      <c r="APR5">
        <v>1108</v>
      </c>
      <c r="APS5">
        <v>1109</v>
      </c>
      <c r="APT5">
        <v>1110</v>
      </c>
      <c r="APU5">
        <v>1111</v>
      </c>
      <c r="APV5">
        <v>1112</v>
      </c>
      <c r="APW5">
        <v>1113</v>
      </c>
      <c r="APX5">
        <v>1114</v>
      </c>
      <c r="APY5">
        <v>1115</v>
      </c>
      <c r="APZ5">
        <v>1116</v>
      </c>
      <c r="AQA5">
        <v>1117</v>
      </c>
      <c r="AQB5">
        <v>1118</v>
      </c>
      <c r="AQC5">
        <v>1119</v>
      </c>
      <c r="AQD5">
        <v>1120</v>
      </c>
      <c r="AQE5">
        <v>1121</v>
      </c>
      <c r="AQF5">
        <v>1122</v>
      </c>
      <c r="AQG5">
        <v>1123</v>
      </c>
      <c r="AQH5">
        <v>1124</v>
      </c>
      <c r="AQI5">
        <v>1125</v>
      </c>
      <c r="AQJ5">
        <v>1126</v>
      </c>
      <c r="AQK5">
        <v>1127</v>
      </c>
      <c r="AQL5">
        <v>1128</v>
      </c>
      <c r="AQM5">
        <v>1129</v>
      </c>
      <c r="AQN5">
        <v>1130</v>
      </c>
      <c r="AQO5">
        <v>1131</v>
      </c>
      <c r="AQP5">
        <v>1132</v>
      </c>
      <c r="AQQ5">
        <v>1133</v>
      </c>
      <c r="AQR5">
        <v>1134</v>
      </c>
      <c r="AQS5">
        <v>1135</v>
      </c>
      <c r="AQT5">
        <v>1136</v>
      </c>
      <c r="AQU5">
        <v>1137</v>
      </c>
      <c r="AQV5">
        <v>1138</v>
      </c>
      <c r="AQW5">
        <v>1139</v>
      </c>
      <c r="AQX5">
        <v>1140</v>
      </c>
      <c r="AQY5">
        <v>1141</v>
      </c>
      <c r="AQZ5">
        <v>1142</v>
      </c>
      <c r="ARA5">
        <v>1143</v>
      </c>
      <c r="ARB5">
        <v>1144</v>
      </c>
      <c r="ARC5">
        <v>1145</v>
      </c>
      <c r="ARD5">
        <v>1146</v>
      </c>
      <c r="ARE5">
        <v>1147</v>
      </c>
      <c r="ARF5">
        <v>1148</v>
      </c>
      <c r="ARG5">
        <v>1149</v>
      </c>
      <c r="ARH5">
        <v>1150</v>
      </c>
      <c r="ARI5">
        <v>1151</v>
      </c>
      <c r="ARJ5">
        <v>1152</v>
      </c>
      <c r="ARK5">
        <v>1153</v>
      </c>
      <c r="ARL5">
        <v>1154</v>
      </c>
      <c r="ARM5">
        <v>1155</v>
      </c>
      <c r="ARN5">
        <v>1156</v>
      </c>
      <c r="ARO5">
        <v>1157</v>
      </c>
      <c r="ARP5">
        <v>1158</v>
      </c>
      <c r="ARQ5">
        <v>1159</v>
      </c>
      <c r="ARR5">
        <v>1160</v>
      </c>
      <c r="ARS5">
        <v>1161</v>
      </c>
      <c r="ART5">
        <v>1162</v>
      </c>
      <c r="ARU5">
        <v>1163</v>
      </c>
      <c r="ARV5">
        <v>1164</v>
      </c>
      <c r="ARW5">
        <v>1165</v>
      </c>
      <c r="ARX5">
        <v>1166</v>
      </c>
      <c r="ARY5">
        <v>1167</v>
      </c>
      <c r="ARZ5">
        <v>1168</v>
      </c>
      <c r="ASA5">
        <v>1169</v>
      </c>
      <c r="ASB5">
        <v>1170</v>
      </c>
      <c r="ASC5">
        <v>1171</v>
      </c>
      <c r="ASD5">
        <v>1172</v>
      </c>
      <c r="ASE5">
        <v>1173</v>
      </c>
      <c r="ASF5">
        <v>1174</v>
      </c>
      <c r="ASG5">
        <v>1175</v>
      </c>
      <c r="ASH5">
        <v>1176</v>
      </c>
      <c r="ASI5">
        <v>1177</v>
      </c>
      <c r="ASJ5">
        <v>1178</v>
      </c>
      <c r="ASK5">
        <v>1179</v>
      </c>
      <c r="ASL5">
        <v>1180</v>
      </c>
      <c r="ASM5">
        <v>1181</v>
      </c>
      <c r="ASN5">
        <v>1182</v>
      </c>
      <c r="ASO5">
        <v>1183</v>
      </c>
      <c r="ASP5">
        <v>1184</v>
      </c>
      <c r="ASQ5">
        <v>1185</v>
      </c>
      <c r="ASR5">
        <v>1186</v>
      </c>
      <c r="ASS5">
        <v>1187</v>
      </c>
      <c r="AST5">
        <v>1188</v>
      </c>
      <c r="ASU5">
        <v>1189</v>
      </c>
      <c r="ASV5">
        <v>1190</v>
      </c>
      <c r="ASW5">
        <v>1191</v>
      </c>
      <c r="ASX5">
        <v>1192</v>
      </c>
      <c r="ASY5">
        <v>1193</v>
      </c>
      <c r="ASZ5">
        <v>1194</v>
      </c>
      <c r="ATA5">
        <v>1195</v>
      </c>
      <c r="ATB5">
        <v>1196</v>
      </c>
      <c r="ATC5">
        <v>1197</v>
      </c>
      <c r="ATD5">
        <v>1198</v>
      </c>
      <c r="ATE5">
        <v>1199</v>
      </c>
      <c r="ATF5">
        <v>1200</v>
      </c>
      <c r="ATG5">
        <v>1201</v>
      </c>
      <c r="ATH5">
        <v>1202</v>
      </c>
      <c r="ATI5">
        <v>1203</v>
      </c>
      <c r="ATJ5">
        <v>1204</v>
      </c>
      <c r="ATK5">
        <v>1205</v>
      </c>
      <c r="ATL5">
        <v>1206</v>
      </c>
      <c r="ATM5">
        <v>1207</v>
      </c>
      <c r="ATN5">
        <v>1208</v>
      </c>
      <c r="ATO5">
        <v>1209</v>
      </c>
      <c r="ATP5">
        <v>1210</v>
      </c>
      <c r="ATQ5">
        <v>1211</v>
      </c>
      <c r="ATR5">
        <v>1212</v>
      </c>
      <c r="ATS5">
        <v>1213</v>
      </c>
      <c r="ATT5">
        <v>1214</v>
      </c>
      <c r="ATU5">
        <v>1215</v>
      </c>
      <c r="ATV5">
        <v>1216</v>
      </c>
      <c r="ATW5">
        <v>1217</v>
      </c>
      <c r="ATX5">
        <v>1218</v>
      </c>
      <c r="ATY5">
        <v>1219</v>
      </c>
      <c r="ATZ5">
        <v>1220</v>
      </c>
      <c r="AUA5">
        <v>1221</v>
      </c>
      <c r="AUB5">
        <v>1222</v>
      </c>
      <c r="AUC5">
        <v>1223</v>
      </c>
      <c r="AUD5">
        <v>1224</v>
      </c>
      <c r="AUE5">
        <v>1225</v>
      </c>
      <c r="AUF5">
        <v>1226</v>
      </c>
      <c r="AUG5">
        <v>1227</v>
      </c>
      <c r="AUH5">
        <v>1228</v>
      </c>
      <c r="AUI5">
        <v>1229</v>
      </c>
      <c r="AUJ5">
        <v>1230</v>
      </c>
      <c r="AUK5">
        <v>1231</v>
      </c>
      <c r="AUL5">
        <v>1232</v>
      </c>
      <c r="AUM5">
        <v>1233</v>
      </c>
      <c r="AUN5">
        <v>1234</v>
      </c>
      <c r="AUO5">
        <v>1235</v>
      </c>
      <c r="AUP5">
        <v>1236</v>
      </c>
      <c r="AUQ5">
        <v>1237</v>
      </c>
      <c r="AUR5">
        <v>1238</v>
      </c>
      <c r="AUS5">
        <v>1239</v>
      </c>
      <c r="AUT5">
        <v>1240</v>
      </c>
      <c r="AUU5">
        <v>1241</v>
      </c>
      <c r="AUV5">
        <v>1242</v>
      </c>
      <c r="AUW5">
        <v>1243</v>
      </c>
      <c r="AUX5">
        <v>1244</v>
      </c>
      <c r="AUY5">
        <v>1245</v>
      </c>
      <c r="AUZ5">
        <v>1246</v>
      </c>
      <c r="AVA5">
        <v>1247</v>
      </c>
      <c r="AVB5">
        <v>1248</v>
      </c>
      <c r="AVC5">
        <v>1249</v>
      </c>
      <c r="AVD5">
        <v>1250</v>
      </c>
      <c r="AVE5">
        <v>1251</v>
      </c>
      <c r="AVF5">
        <v>1252</v>
      </c>
      <c r="AVG5">
        <v>1253</v>
      </c>
      <c r="AVH5">
        <v>1254</v>
      </c>
      <c r="AVI5">
        <v>1255</v>
      </c>
      <c r="AVJ5">
        <v>1256</v>
      </c>
      <c r="AVK5">
        <v>1257</v>
      </c>
      <c r="AVL5">
        <v>1258</v>
      </c>
      <c r="AVM5">
        <v>1259</v>
      </c>
      <c r="AVN5">
        <v>1260</v>
      </c>
      <c r="AVO5">
        <v>1261</v>
      </c>
      <c r="AVP5">
        <v>1262</v>
      </c>
      <c r="AVQ5">
        <v>1263</v>
      </c>
      <c r="AVR5">
        <v>1264</v>
      </c>
      <c r="AVS5">
        <v>1265</v>
      </c>
      <c r="AVT5">
        <v>1266</v>
      </c>
      <c r="AVU5">
        <v>1267</v>
      </c>
      <c r="AVV5">
        <v>1268</v>
      </c>
      <c r="AVW5">
        <v>1269</v>
      </c>
      <c r="AVX5">
        <v>1270</v>
      </c>
      <c r="AVY5">
        <v>1271</v>
      </c>
      <c r="AVZ5">
        <v>1272</v>
      </c>
      <c r="AWA5">
        <v>1273</v>
      </c>
      <c r="AWB5">
        <v>1274</v>
      </c>
      <c r="AWC5">
        <v>1275</v>
      </c>
      <c r="AWD5">
        <v>1276</v>
      </c>
      <c r="AWE5">
        <v>1277</v>
      </c>
      <c r="AWF5">
        <v>1278</v>
      </c>
      <c r="AWG5">
        <v>1279</v>
      </c>
      <c r="AWH5">
        <v>1280</v>
      </c>
      <c r="AWI5">
        <v>1281</v>
      </c>
      <c r="AWJ5">
        <v>1282</v>
      </c>
      <c r="AWK5">
        <v>1283</v>
      </c>
      <c r="AWL5">
        <v>1284</v>
      </c>
      <c r="AWM5">
        <v>1285</v>
      </c>
      <c r="AWN5">
        <v>1286</v>
      </c>
      <c r="AWO5">
        <v>1287</v>
      </c>
      <c r="AWP5">
        <v>1288</v>
      </c>
      <c r="AWQ5">
        <v>1289</v>
      </c>
      <c r="AWR5">
        <v>1290</v>
      </c>
      <c r="AWS5">
        <v>1291</v>
      </c>
      <c r="AWT5">
        <v>1292</v>
      </c>
      <c r="AWU5">
        <v>1293</v>
      </c>
      <c r="AWV5">
        <v>1294</v>
      </c>
      <c r="AWW5">
        <v>1295</v>
      </c>
      <c r="AWX5">
        <v>1296</v>
      </c>
      <c r="AWY5">
        <v>1297</v>
      </c>
      <c r="AWZ5">
        <v>1298</v>
      </c>
      <c r="AXA5">
        <v>1299</v>
      </c>
      <c r="AXB5">
        <v>1300</v>
      </c>
      <c r="AXC5">
        <v>1301</v>
      </c>
      <c r="AXD5">
        <v>1302</v>
      </c>
      <c r="AXE5">
        <v>1303</v>
      </c>
      <c r="AXF5">
        <v>1304</v>
      </c>
      <c r="AXG5">
        <v>1305</v>
      </c>
      <c r="AXH5">
        <v>1306</v>
      </c>
      <c r="AXI5">
        <v>1307</v>
      </c>
      <c r="AXJ5">
        <v>1308</v>
      </c>
      <c r="AXK5">
        <v>1309</v>
      </c>
      <c r="AXL5">
        <v>1310</v>
      </c>
      <c r="AXM5">
        <v>1311</v>
      </c>
      <c r="AXN5">
        <v>1312</v>
      </c>
      <c r="AXO5">
        <v>1313</v>
      </c>
      <c r="AXP5">
        <v>1314</v>
      </c>
      <c r="AXQ5">
        <v>1315</v>
      </c>
      <c r="AXR5">
        <v>1316</v>
      </c>
      <c r="AXS5">
        <v>1317</v>
      </c>
      <c r="AXT5">
        <v>1318</v>
      </c>
      <c r="AXU5">
        <v>1319</v>
      </c>
      <c r="AXV5">
        <v>1320</v>
      </c>
      <c r="AXW5">
        <v>1321</v>
      </c>
      <c r="AXX5">
        <v>1322</v>
      </c>
      <c r="AXY5">
        <v>1323</v>
      </c>
      <c r="AXZ5">
        <v>1324</v>
      </c>
      <c r="AYA5">
        <v>1325</v>
      </c>
      <c r="AYB5">
        <v>1326</v>
      </c>
      <c r="AYC5">
        <v>1327</v>
      </c>
      <c r="AYD5">
        <v>1328</v>
      </c>
      <c r="AYE5">
        <v>1329</v>
      </c>
      <c r="AYF5">
        <v>1330</v>
      </c>
      <c r="AYG5">
        <v>1331</v>
      </c>
      <c r="AYH5">
        <v>1332</v>
      </c>
      <c r="AYI5">
        <v>1333</v>
      </c>
      <c r="AYJ5">
        <v>1334</v>
      </c>
      <c r="AYK5">
        <v>1335</v>
      </c>
      <c r="AYL5">
        <v>1336</v>
      </c>
      <c r="AYM5">
        <v>1337</v>
      </c>
      <c r="AYN5">
        <v>1338</v>
      </c>
      <c r="AYO5">
        <v>1339</v>
      </c>
      <c r="AYP5">
        <v>1340</v>
      </c>
      <c r="AYQ5">
        <v>1341</v>
      </c>
      <c r="AYR5">
        <v>1342</v>
      </c>
      <c r="AYS5">
        <v>1343</v>
      </c>
      <c r="AYT5">
        <v>1344</v>
      </c>
      <c r="AYU5">
        <v>1345</v>
      </c>
      <c r="AYV5">
        <v>1346</v>
      </c>
      <c r="AYW5">
        <v>1347</v>
      </c>
      <c r="AYX5">
        <v>1348</v>
      </c>
      <c r="AYY5">
        <v>1349</v>
      </c>
      <c r="AYZ5">
        <v>1350</v>
      </c>
      <c r="AZA5">
        <v>1351</v>
      </c>
      <c r="AZB5">
        <v>1352</v>
      </c>
      <c r="AZC5">
        <v>1353</v>
      </c>
      <c r="AZD5">
        <v>1354</v>
      </c>
      <c r="AZE5">
        <v>1355</v>
      </c>
      <c r="AZF5">
        <v>1356</v>
      </c>
      <c r="AZG5">
        <v>1357</v>
      </c>
      <c r="AZH5">
        <v>1358</v>
      </c>
      <c r="AZI5">
        <v>1359</v>
      </c>
      <c r="AZJ5">
        <v>1360</v>
      </c>
      <c r="AZK5">
        <v>1361</v>
      </c>
      <c r="AZL5">
        <v>1362</v>
      </c>
      <c r="AZM5">
        <v>1363</v>
      </c>
      <c r="AZN5">
        <v>1364</v>
      </c>
      <c r="AZO5">
        <v>1365</v>
      </c>
      <c r="AZP5">
        <v>1366</v>
      </c>
      <c r="AZQ5">
        <v>1367</v>
      </c>
      <c r="AZR5">
        <v>1368</v>
      </c>
      <c r="AZS5">
        <v>1369</v>
      </c>
      <c r="AZT5">
        <v>1370</v>
      </c>
      <c r="AZU5">
        <v>1371</v>
      </c>
      <c r="AZV5">
        <v>1372</v>
      </c>
      <c r="AZW5">
        <v>1373</v>
      </c>
      <c r="AZX5">
        <v>1374</v>
      </c>
      <c r="AZY5">
        <v>1375</v>
      </c>
      <c r="AZZ5">
        <v>1376</v>
      </c>
      <c r="BAA5">
        <v>1377</v>
      </c>
      <c r="BAB5">
        <v>1378</v>
      </c>
      <c r="BAC5">
        <v>1379</v>
      </c>
      <c r="BAD5">
        <v>1380</v>
      </c>
      <c r="BAE5">
        <v>1381</v>
      </c>
      <c r="BAF5">
        <v>1382</v>
      </c>
      <c r="BAG5">
        <v>1383</v>
      </c>
      <c r="BAH5">
        <v>1384</v>
      </c>
      <c r="BAI5">
        <v>1385</v>
      </c>
      <c r="BAJ5">
        <v>1386</v>
      </c>
      <c r="BAK5">
        <v>1387</v>
      </c>
      <c r="BAL5">
        <v>1388</v>
      </c>
      <c r="BAM5">
        <v>1389</v>
      </c>
      <c r="BAN5">
        <v>1390</v>
      </c>
      <c r="BAO5">
        <v>1391</v>
      </c>
      <c r="BAP5">
        <v>1392</v>
      </c>
      <c r="BAQ5">
        <v>1393</v>
      </c>
      <c r="BAR5">
        <v>1394</v>
      </c>
      <c r="BAS5">
        <v>1395</v>
      </c>
      <c r="BAT5">
        <v>1396</v>
      </c>
      <c r="BAU5">
        <v>1397</v>
      </c>
      <c r="BAV5">
        <v>1398</v>
      </c>
      <c r="BAW5">
        <v>1399</v>
      </c>
      <c r="BAX5">
        <v>1400</v>
      </c>
      <c r="BAY5">
        <v>1401</v>
      </c>
      <c r="BAZ5">
        <v>1402</v>
      </c>
      <c r="BBA5">
        <v>1403</v>
      </c>
      <c r="BBB5">
        <v>1404</v>
      </c>
      <c r="BBC5">
        <v>1405</v>
      </c>
      <c r="BBD5">
        <v>1406</v>
      </c>
      <c r="BBE5">
        <v>1407</v>
      </c>
      <c r="BBF5">
        <v>1408</v>
      </c>
      <c r="BBG5">
        <v>1409</v>
      </c>
      <c r="BBH5">
        <v>1410</v>
      </c>
      <c r="BBI5">
        <v>1411</v>
      </c>
      <c r="BBJ5">
        <v>1412</v>
      </c>
      <c r="BBK5">
        <v>1413</v>
      </c>
      <c r="BBL5">
        <v>1414</v>
      </c>
      <c r="BBM5">
        <v>1415</v>
      </c>
      <c r="BBN5">
        <v>1416</v>
      </c>
      <c r="BBO5">
        <v>1417</v>
      </c>
      <c r="BBP5">
        <v>1418</v>
      </c>
      <c r="BBQ5">
        <v>1419</v>
      </c>
      <c r="BBR5">
        <v>1420</v>
      </c>
      <c r="BBS5">
        <v>1421</v>
      </c>
      <c r="BBT5">
        <v>1422</v>
      </c>
      <c r="BBU5">
        <v>1423</v>
      </c>
      <c r="BBV5">
        <v>1424</v>
      </c>
      <c r="BBW5">
        <v>1425</v>
      </c>
      <c r="BBX5">
        <v>1426</v>
      </c>
      <c r="BBY5">
        <v>1427</v>
      </c>
      <c r="BBZ5">
        <v>1428</v>
      </c>
      <c r="BCA5">
        <v>1429</v>
      </c>
      <c r="BCB5">
        <v>1430</v>
      </c>
      <c r="BCC5">
        <v>1431</v>
      </c>
      <c r="BCD5">
        <v>1432</v>
      </c>
      <c r="BCE5">
        <v>1433</v>
      </c>
      <c r="BCF5">
        <v>1434</v>
      </c>
      <c r="BCG5">
        <v>1435</v>
      </c>
      <c r="BCH5">
        <v>1436</v>
      </c>
      <c r="BCI5">
        <v>1437</v>
      </c>
      <c r="BCJ5">
        <v>1438</v>
      </c>
      <c r="BCK5">
        <v>1439</v>
      </c>
      <c r="BCL5">
        <v>1440</v>
      </c>
      <c r="BCM5">
        <v>1441</v>
      </c>
      <c r="BCN5">
        <v>1442</v>
      </c>
      <c r="BCO5">
        <v>1443</v>
      </c>
      <c r="BCP5">
        <v>1444</v>
      </c>
      <c r="BCQ5">
        <v>1445</v>
      </c>
      <c r="BCR5">
        <v>1446</v>
      </c>
      <c r="BCS5">
        <v>1447</v>
      </c>
      <c r="BCT5">
        <v>1448</v>
      </c>
      <c r="BCU5">
        <v>1449</v>
      </c>
      <c r="BCV5">
        <v>1450</v>
      </c>
      <c r="BCW5">
        <v>1451</v>
      </c>
      <c r="BCX5">
        <v>1452</v>
      </c>
      <c r="BCY5">
        <v>1453</v>
      </c>
      <c r="BCZ5">
        <v>1454</v>
      </c>
      <c r="BDA5">
        <v>1455</v>
      </c>
      <c r="BDB5">
        <v>1456</v>
      </c>
      <c r="BDC5">
        <v>1457</v>
      </c>
      <c r="BDD5">
        <v>1458</v>
      </c>
      <c r="BDE5">
        <v>1459</v>
      </c>
      <c r="BDF5">
        <v>1460</v>
      </c>
      <c r="BDG5">
        <v>1461</v>
      </c>
      <c r="BDH5">
        <v>1462</v>
      </c>
      <c r="BDI5">
        <v>1463</v>
      </c>
      <c r="BDJ5">
        <v>1464</v>
      </c>
      <c r="BDK5">
        <v>1465</v>
      </c>
      <c r="BDL5">
        <v>1466</v>
      </c>
      <c r="BDM5">
        <v>1467</v>
      </c>
      <c r="BDN5">
        <v>1468</v>
      </c>
      <c r="BDO5">
        <v>1469</v>
      </c>
      <c r="BDP5">
        <v>1470</v>
      </c>
      <c r="BDQ5">
        <v>1471</v>
      </c>
      <c r="BDR5">
        <v>1472</v>
      </c>
      <c r="BDS5">
        <v>1473</v>
      </c>
      <c r="BDT5">
        <v>1474</v>
      </c>
      <c r="BDU5">
        <v>1475</v>
      </c>
      <c r="BDV5">
        <v>1476</v>
      </c>
      <c r="BDW5">
        <v>1477</v>
      </c>
      <c r="BDX5">
        <v>1478</v>
      </c>
      <c r="BDY5">
        <v>1479</v>
      </c>
      <c r="BDZ5">
        <v>1480</v>
      </c>
      <c r="BEA5">
        <v>1481</v>
      </c>
      <c r="BEB5">
        <v>1482</v>
      </c>
      <c r="BEC5">
        <v>1483</v>
      </c>
      <c r="BED5">
        <v>1484</v>
      </c>
      <c r="BEE5">
        <v>1485</v>
      </c>
      <c r="BEF5">
        <v>1486</v>
      </c>
      <c r="BEG5">
        <v>1487</v>
      </c>
      <c r="BEH5">
        <v>1488</v>
      </c>
      <c r="BEI5">
        <v>1489</v>
      </c>
      <c r="BEJ5">
        <v>1490</v>
      </c>
      <c r="BEK5">
        <v>1491</v>
      </c>
      <c r="BEL5">
        <v>1492</v>
      </c>
      <c r="BEM5">
        <v>1493</v>
      </c>
      <c r="BEN5">
        <v>1494</v>
      </c>
      <c r="BEO5">
        <v>1495</v>
      </c>
      <c r="BEP5">
        <v>1496</v>
      </c>
      <c r="BEQ5">
        <v>1497</v>
      </c>
      <c r="BER5">
        <v>1498</v>
      </c>
      <c r="BES5">
        <v>1499</v>
      </c>
      <c r="BET5">
        <v>1500</v>
      </c>
      <c r="BEU5">
        <v>1501</v>
      </c>
      <c r="BEV5">
        <v>1502</v>
      </c>
      <c r="BEW5">
        <v>1503</v>
      </c>
      <c r="BEX5">
        <v>1504</v>
      </c>
      <c r="BEY5">
        <v>1505</v>
      </c>
      <c r="BEZ5">
        <v>1506</v>
      </c>
      <c r="BFA5">
        <v>1507</v>
      </c>
      <c r="BFB5">
        <v>1508</v>
      </c>
      <c r="BFC5">
        <v>1509</v>
      </c>
      <c r="BFD5">
        <v>1510</v>
      </c>
      <c r="BFE5">
        <v>1511</v>
      </c>
      <c r="BFF5">
        <v>1512</v>
      </c>
      <c r="BFG5">
        <v>1513</v>
      </c>
      <c r="BFH5">
        <v>1514</v>
      </c>
      <c r="BFI5">
        <v>1515</v>
      </c>
      <c r="BFJ5">
        <v>1516</v>
      </c>
      <c r="BFK5">
        <v>1517</v>
      </c>
      <c r="BFL5">
        <v>1518</v>
      </c>
      <c r="BFM5">
        <v>1519</v>
      </c>
      <c r="BFN5">
        <v>1520</v>
      </c>
      <c r="BFO5">
        <v>1521</v>
      </c>
      <c r="BFP5">
        <v>1522</v>
      </c>
      <c r="BFQ5">
        <v>1523</v>
      </c>
      <c r="BFR5">
        <v>1524</v>
      </c>
      <c r="BFS5">
        <v>1525</v>
      </c>
      <c r="BFT5">
        <v>1526</v>
      </c>
      <c r="BFU5">
        <v>1527</v>
      </c>
      <c r="BFV5">
        <v>1528</v>
      </c>
      <c r="BFW5">
        <v>1529</v>
      </c>
      <c r="BFX5">
        <v>1530</v>
      </c>
      <c r="BFY5">
        <v>1531</v>
      </c>
      <c r="BFZ5">
        <v>1532</v>
      </c>
      <c r="BGA5">
        <v>1533</v>
      </c>
      <c r="BGB5">
        <v>1534</v>
      </c>
      <c r="BGC5">
        <v>1535</v>
      </c>
      <c r="BGD5">
        <v>1536</v>
      </c>
      <c r="BGE5">
        <v>1537</v>
      </c>
      <c r="BGF5">
        <v>1538</v>
      </c>
      <c r="BGG5">
        <v>1539</v>
      </c>
      <c r="BGH5">
        <v>1540</v>
      </c>
      <c r="BGI5">
        <v>1541</v>
      </c>
      <c r="BGJ5">
        <v>1542</v>
      </c>
      <c r="BGK5">
        <v>1543</v>
      </c>
      <c r="BGL5">
        <v>1544</v>
      </c>
      <c r="BGM5">
        <v>1545</v>
      </c>
      <c r="BGN5">
        <v>1546</v>
      </c>
      <c r="BGO5">
        <v>1547</v>
      </c>
      <c r="BGP5">
        <v>1548</v>
      </c>
      <c r="BGQ5">
        <v>1549</v>
      </c>
      <c r="BGR5">
        <v>1550</v>
      </c>
      <c r="BGS5">
        <v>1551</v>
      </c>
      <c r="BGT5">
        <v>1552</v>
      </c>
      <c r="BGU5">
        <v>1553</v>
      </c>
      <c r="BGV5">
        <v>1554</v>
      </c>
      <c r="BGW5">
        <v>1555</v>
      </c>
      <c r="BGX5">
        <v>1556</v>
      </c>
      <c r="BGY5">
        <v>1557</v>
      </c>
      <c r="BGZ5">
        <v>1558</v>
      </c>
      <c r="BHA5">
        <v>1559</v>
      </c>
      <c r="BHB5">
        <v>1560</v>
      </c>
      <c r="BHC5">
        <v>1561</v>
      </c>
      <c r="BHD5">
        <v>1562</v>
      </c>
      <c r="BHE5">
        <v>1563</v>
      </c>
      <c r="BHF5">
        <v>1564</v>
      </c>
      <c r="BHG5">
        <v>1565</v>
      </c>
      <c r="BHH5">
        <v>1566</v>
      </c>
      <c r="BHI5">
        <v>1567</v>
      </c>
      <c r="BHJ5">
        <v>1568</v>
      </c>
      <c r="BHK5">
        <v>1569</v>
      </c>
      <c r="BHL5">
        <v>1570</v>
      </c>
      <c r="BHM5">
        <v>1571</v>
      </c>
      <c r="BHN5">
        <v>1572</v>
      </c>
      <c r="BHO5">
        <v>1573</v>
      </c>
      <c r="BHP5">
        <v>1574</v>
      </c>
      <c r="BHQ5">
        <v>1575</v>
      </c>
      <c r="BHR5">
        <v>1576</v>
      </c>
      <c r="BHS5">
        <v>1577</v>
      </c>
      <c r="BHT5">
        <v>1578</v>
      </c>
      <c r="BHU5">
        <v>1579</v>
      </c>
      <c r="BHV5">
        <v>1580</v>
      </c>
      <c r="BHW5">
        <v>1581</v>
      </c>
      <c r="BHX5">
        <v>1582</v>
      </c>
      <c r="BHY5">
        <v>1583</v>
      </c>
      <c r="BHZ5">
        <v>1584</v>
      </c>
      <c r="BIA5">
        <v>1585</v>
      </c>
      <c r="BIB5">
        <v>1586</v>
      </c>
      <c r="BIC5">
        <v>1587</v>
      </c>
      <c r="BID5">
        <v>1588</v>
      </c>
      <c r="BIE5">
        <v>1589</v>
      </c>
      <c r="BIF5">
        <v>1590</v>
      </c>
      <c r="BIG5">
        <v>1591</v>
      </c>
      <c r="BIH5">
        <v>1592</v>
      </c>
      <c r="BII5">
        <v>1593</v>
      </c>
      <c r="BIJ5">
        <v>1594</v>
      </c>
      <c r="BIK5">
        <v>1595</v>
      </c>
      <c r="BIL5">
        <v>1596</v>
      </c>
      <c r="BIM5">
        <v>1597</v>
      </c>
      <c r="BIN5">
        <v>1598</v>
      </c>
      <c r="BIO5">
        <v>1599</v>
      </c>
      <c r="BIP5">
        <v>1600</v>
      </c>
      <c r="BIQ5">
        <v>1601</v>
      </c>
      <c r="BIR5">
        <v>1602</v>
      </c>
      <c r="BIS5">
        <v>1603</v>
      </c>
      <c r="BIT5">
        <v>1604</v>
      </c>
      <c r="BIU5">
        <v>1605</v>
      </c>
      <c r="BIV5">
        <v>1606</v>
      </c>
      <c r="BIW5">
        <v>1607</v>
      </c>
      <c r="BIX5">
        <v>1608</v>
      </c>
      <c r="BIY5">
        <v>1609</v>
      </c>
      <c r="BIZ5">
        <v>1610</v>
      </c>
      <c r="BJA5">
        <v>1611</v>
      </c>
      <c r="BJB5">
        <v>1612</v>
      </c>
      <c r="BJC5">
        <v>1613</v>
      </c>
      <c r="BJD5">
        <v>1614</v>
      </c>
      <c r="BJE5">
        <v>1615</v>
      </c>
      <c r="BJF5">
        <v>1616</v>
      </c>
      <c r="BJG5">
        <v>1617</v>
      </c>
      <c r="BJH5">
        <v>1618</v>
      </c>
      <c r="BJI5">
        <v>1619</v>
      </c>
      <c r="BJJ5">
        <v>1620</v>
      </c>
      <c r="BJK5">
        <v>1621</v>
      </c>
      <c r="BJL5">
        <v>1622</v>
      </c>
      <c r="BJM5">
        <v>1623</v>
      </c>
      <c r="BJN5">
        <v>1624</v>
      </c>
      <c r="BJO5">
        <v>1625</v>
      </c>
      <c r="BJP5">
        <v>1626</v>
      </c>
      <c r="BJQ5">
        <v>1627</v>
      </c>
      <c r="BJR5">
        <v>1628</v>
      </c>
      <c r="BJS5">
        <v>1629</v>
      </c>
      <c r="BJT5">
        <v>1630</v>
      </c>
      <c r="BJU5">
        <v>1631</v>
      </c>
      <c r="BJV5">
        <v>1632</v>
      </c>
      <c r="BJW5">
        <v>1633</v>
      </c>
      <c r="BJX5">
        <v>1634</v>
      </c>
      <c r="BJY5">
        <v>1635</v>
      </c>
      <c r="BJZ5">
        <v>1636</v>
      </c>
      <c r="BKA5">
        <v>1637</v>
      </c>
      <c r="BKB5">
        <v>1638</v>
      </c>
      <c r="BKC5">
        <v>1639</v>
      </c>
      <c r="BKD5">
        <v>1640</v>
      </c>
      <c r="BKE5">
        <v>1641</v>
      </c>
      <c r="BKF5">
        <v>1642</v>
      </c>
      <c r="BKG5">
        <v>1643</v>
      </c>
      <c r="BKH5">
        <v>1644</v>
      </c>
      <c r="BKI5">
        <v>1645</v>
      </c>
      <c r="BKJ5">
        <v>1646</v>
      </c>
      <c r="BKK5">
        <v>1647</v>
      </c>
      <c r="BKL5">
        <v>1648</v>
      </c>
      <c r="BKM5">
        <v>1649</v>
      </c>
      <c r="BKN5">
        <v>1650</v>
      </c>
      <c r="BKO5">
        <v>1651</v>
      </c>
      <c r="BKP5">
        <v>1652</v>
      </c>
      <c r="BKQ5">
        <v>1653</v>
      </c>
      <c r="BKR5">
        <v>1654</v>
      </c>
      <c r="BKS5">
        <v>1655</v>
      </c>
      <c r="BKT5">
        <v>1656</v>
      </c>
      <c r="BKU5">
        <v>1657</v>
      </c>
      <c r="BKV5">
        <v>1658</v>
      </c>
      <c r="BKW5">
        <v>1659</v>
      </c>
      <c r="BKX5">
        <v>1660</v>
      </c>
      <c r="BKY5">
        <v>1661</v>
      </c>
      <c r="BKZ5">
        <v>1662</v>
      </c>
      <c r="BLA5">
        <v>1663</v>
      </c>
      <c r="BLB5">
        <v>1664</v>
      </c>
      <c r="BLC5">
        <v>1665</v>
      </c>
      <c r="BLD5">
        <v>1666</v>
      </c>
      <c r="BLE5">
        <v>1667</v>
      </c>
      <c r="BLF5">
        <v>1668</v>
      </c>
      <c r="BLG5">
        <v>1669</v>
      </c>
      <c r="BLH5">
        <v>1670</v>
      </c>
      <c r="BLI5">
        <v>1671</v>
      </c>
      <c r="BLJ5">
        <v>1672</v>
      </c>
      <c r="BLK5">
        <v>1673</v>
      </c>
      <c r="BLL5">
        <v>1674</v>
      </c>
      <c r="BLM5">
        <v>1675</v>
      </c>
      <c r="BLN5">
        <v>1676</v>
      </c>
      <c r="BLO5">
        <v>1677</v>
      </c>
      <c r="BLP5">
        <v>1678</v>
      </c>
      <c r="BLQ5">
        <v>1679</v>
      </c>
      <c r="BLR5">
        <v>1680</v>
      </c>
      <c r="BLS5">
        <v>1681</v>
      </c>
      <c r="BLT5">
        <v>1682</v>
      </c>
      <c r="BLU5">
        <v>1683</v>
      </c>
      <c r="BLV5">
        <v>1684</v>
      </c>
      <c r="BLW5">
        <v>1685</v>
      </c>
      <c r="BLX5">
        <v>1686</v>
      </c>
      <c r="BLY5">
        <v>1687</v>
      </c>
      <c r="BLZ5">
        <v>1688</v>
      </c>
      <c r="BMA5">
        <v>1689</v>
      </c>
      <c r="BMB5">
        <v>1690</v>
      </c>
      <c r="BMC5">
        <v>1691</v>
      </c>
      <c r="BMD5">
        <v>1692</v>
      </c>
      <c r="BME5">
        <v>1693</v>
      </c>
      <c r="BMF5">
        <v>1694</v>
      </c>
      <c r="BMG5">
        <v>1695</v>
      </c>
      <c r="BMH5">
        <v>1696</v>
      </c>
      <c r="BMI5">
        <v>1697</v>
      </c>
      <c r="BMJ5">
        <v>1698</v>
      </c>
      <c r="BMK5">
        <v>1699</v>
      </c>
      <c r="BML5">
        <v>1700</v>
      </c>
    </row>
    <row r="6" spans="1:1702" x14ac:dyDescent="0.25">
      <c r="A6" s="2">
        <v>-44.2</v>
      </c>
    </row>
    <row r="7" spans="1:1702" x14ac:dyDescent="0.25">
      <c r="A7" s="2">
        <v>-44</v>
      </c>
    </row>
    <row r="8" spans="1:1702" x14ac:dyDescent="0.25">
      <c r="A8" s="2">
        <v>-33</v>
      </c>
    </row>
    <row r="9" spans="1:1702" x14ac:dyDescent="0.25">
      <c r="A9" s="2">
        <v>-30.8</v>
      </c>
    </row>
    <row r="10" spans="1:1702" x14ac:dyDescent="0.25">
      <c r="A10" s="2">
        <v>-17.899999999999999</v>
      </c>
    </row>
    <row r="11" spans="1:1702" x14ac:dyDescent="0.25">
      <c r="A11" s="2">
        <v>-12.81</v>
      </c>
    </row>
    <row r="12" spans="1:1702" x14ac:dyDescent="0.25">
      <c r="A12" s="2">
        <v>7.5</v>
      </c>
    </row>
    <row r="13" spans="1:1702" x14ac:dyDescent="0.25">
      <c r="A13" s="2">
        <v>11.2</v>
      </c>
    </row>
    <row r="14" spans="1:1702" x14ac:dyDescent="0.25">
      <c r="A14" s="2">
        <v>11.2</v>
      </c>
    </row>
    <row r="15" spans="1:1702" x14ac:dyDescent="0.25">
      <c r="A15" s="2">
        <v>11.6</v>
      </c>
    </row>
    <row r="16" spans="1:1702" x14ac:dyDescent="0.25">
      <c r="A16" s="2">
        <v>14.3</v>
      </c>
    </row>
    <row r="17" spans="1:1" x14ac:dyDescent="0.25">
      <c r="A17" s="2">
        <v>16</v>
      </c>
    </row>
    <row r="18" spans="1:1" x14ac:dyDescent="0.25">
      <c r="A18" s="2">
        <v>16.899999999999999</v>
      </c>
    </row>
    <row r="19" spans="1:1" x14ac:dyDescent="0.25">
      <c r="A19" s="2">
        <v>18.8</v>
      </c>
    </row>
    <row r="20" spans="1:1" x14ac:dyDescent="0.25">
      <c r="A20" s="2">
        <v>19</v>
      </c>
    </row>
    <row r="21" spans="1:1" x14ac:dyDescent="0.25">
      <c r="A21" s="2">
        <v>20</v>
      </c>
    </row>
    <row r="22" spans="1:1" x14ac:dyDescent="0.25">
      <c r="A22" s="2">
        <v>24</v>
      </c>
    </row>
    <row r="23" spans="1:1" x14ac:dyDescent="0.25">
      <c r="A23" s="2">
        <v>24.38</v>
      </c>
    </row>
    <row r="24" spans="1:1" x14ac:dyDescent="0.25">
      <c r="A24" s="2">
        <v>25</v>
      </c>
    </row>
    <row r="25" spans="1:1" x14ac:dyDescent="0.25">
      <c r="A25" s="2">
        <v>26.4</v>
      </c>
    </row>
    <row r="26" spans="1:1" x14ac:dyDescent="0.25">
      <c r="A26" s="2">
        <v>28</v>
      </c>
    </row>
    <row r="27" spans="1:1" x14ac:dyDescent="0.25">
      <c r="A27" s="2">
        <v>31</v>
      </c>
    </row>
    <row r="28" spans="1:1" x14ac:dyDescent="0.25">
      <c r="A28" s="2">
        <v>32.299999999999997</v>
      </c>
    </row>
    <row r="29" spans="1:1" x14ac:dyDescent="0.25">
      <c r="A29" s="2">
        <v>34.299999999999997</v>
      </c>
    </row>
    <row r="30" spans="1:1" x14ac:dyDescent="0.25">
      <c r="A30" s="2">
        <v>36.5</v>
      </c>
    </row>
    <row r="31" spans="1:1" x14ac:dyDescent="0.25">
      <c r="A31" s="2">
        <v>36.799999999999997</v>
      </c>
    </row>
    <row r="32" spans="1:1" x14ac:dyDescent="0.25">
      <c r="A32" s="2">
        <v>37.5</v>
      </c>
    </row>
    <row r="33" spans="1:1" x14ac:dyDescent="0.25">
      <c r="A33" s="2">
        <v>39.4</v>
      </c>
    </row>
    <row r="34" spans="1:1" x14ac:dyDescent="0.25">
      <c r="A34" s="2">
        <v>40.799999999999997</v>
      </c>
    </row>
    <row r="35" spans="1:1" x14ac:dyDescent="0.25">
      <c r="A35" s="2">
        <v>47.9</v>
      </c>
    </row>
    <row r="36" spans="1:1" x14ac:dyDescent="0.25">
      <c r="A36" s="2">
        <v>48.4</v>
      </c>
    </row>
    <row r="37" spans="1:1" x14ac:dyDescent="0.25">
      <c r="A37" s="2">
        <v>49.4</v>
      </c>
    </row>
    <row r="38" spans="1:1" x14ac:dyDescent="0.25">
      <c r="A38" s="2">
        <v>51</v>
      </c>
    </row>
    <row r="39" spans="1:1" x14ac:dyDescent="0.25">
      <c r="A39" s="2">
        <v>55</v>
      </c>
    </row>
    <row r="40" spans="1:1" x14ac:dyDescent="0.25">
      <c r="A40" s="2">
        <v>56.3</v>
      </c>
    </row>
    <row r="41" spans="1:1" x14ac:dyDescent="0.25">
      <c r="A41" s="2">
        <v>58.3</v>
      </c>
    </row>
    <row r="42" spans="1:1" x14ac:dyDescent="0.25">
      <c r="A42" s="2">
        <v>58.5</v>
      </c>
    </row>
    <row r="43" spans="1:1" x14ac:dyDescent="0.25">
      <c r="A43" s="2">
        <v>64</v>
      </c>
    </row>
    <row r="44" spans="1:1" x14ac:dyDescent="0.25">
      <c r="A44" s="2">
        <v>65.209999999999994</v>
      </c>
    </row>
    <row r="45" spans="1:1" x14ac:dyDescent="0.25">
      <c r="A45" s="2">
        <v>65.8</v>
      </c>
    </row>
    <row r="46" spans="1:1" x14ac:dyDescent="0.25">
      <c r="A46" s="2">
        <v>67</v>
      </c>
    </row>
    <row r="47" spans="1:1" x14ac:dyDescent="0.25">
      <c r="A47" s="2">
        <v>70.400000000000006</v>
      </c>
    </row>
    <row r="48" spans="1:1" x14ac:dyDescent="0.25">
      <c r="A48" s="2">
        <v>71</v>
      </c>
    </row>
    <row r="49" spans="1:1" x14ac:dyDescent="0.25">
      <c r="A49" s="2">
        <v>72.8</v>
      </c>
    </row>
    <row r="50" spans="1:1" x14ac:dyDescent="0.25">
      <c r="A50" s="2">
        <v>74</v>
      </c>
    </row>
    <row r="51" spans="1:1" x14ac:dyDescent="0.25">
      <c r="A51" s="2">
        <v>75.099999999999994</v>
      </c>
    </row>
    <row r="52" spans="1:1" x14ac:dyDescent="0.25">
      <c r="A52" s="2">
        <v>81</v>
      </c>
    </row>
    <row r="53" spans="1:1" x14ac:dyDescent="0.25">
      <c r="A53" s="2">
        <v>83.2</v>
      </c>
    </row>
    <row r="54" spans="1:1" x14ac:dyDescent="0.25">
      <c r="A54" s="2">
        <v>84</v>
      </c>
    </row>
    <row r="55" spans="1:1" x14ac:dyDescent="0.25">
      <c r="A55" s="2">
        <v>84.7</v>
      </c>
    </row>
    <row r="56" spans="1:1" x14ac:dyDescent="0.25">
      <c r="A56" s="2">
        <v>85.5</v>
      </c>
    </row>
    <row r="57" spans="1:1" x14ac:dyDescent="0.25">
      <c r="A57" s="2">
        <v>86</v>
      </c>
    </row>
    <row r="58" spans="1:1" x14ac:dyDescent="0.25">
      <c r="A58" s="2">
        <v>86.2</v>
      </c>
    </row>
    <row r="59" spans="1:1" x14ac:dyDescent="0.25">
      <c r="A59" s="2">
        <v>86.9</v>
      </c>
    </row>
    <row r="60" spans="1:1" x14ac:dyDescent="0.25">
      <c r="A60" s="2">
        <v>87</v>
      </c>
    </row>
    <row r="61" spans="1:1" x14ac:dyDescent="0.25">
      <c r="A61" s="2">
        <v>90.4</v>
      </c>
    </row>
    <row r="62" spans="1:1" x14ac:dyDescent="0.25">
      <c r="A62" s="2">
        <v>90.44</v>
      </c>
    </row>
    <row r="63" spans="1:1" x14ac:dyDescent="0.25">
      <c r="A63" s="2">
        <v>93.17</v>
      </c>
    </row>
    <row r="64" spans="1:1" x14ac:dyDescent="0.25">
      <c r="A64" s="2">
        <v>95</v>
      </c>
    </row>
    <row r="65" spans="1:1" x14ac:dyDescent="0.25">
      <c r="A65" s="2">
        <v>95</v>
      </c>
    </row>
    <row r="66" spans="1:1" x14ac:dyDescent="0.25">
      <c r="A66" s="2">
        <v>96</v>
      </c>
    </row>
    <row r="67" spans="1:1" x14ac:dyDescent="0.25">
      <c r="A67" s="2">
        <v>96.4</v>
      </c>
    </row>
    <row r="68" spans="1:1" x14ac:dyDescent="0.25">
      <c r="A68" s="2">
        <v>97.3</v>
      </c>
    </row>
    <row r="69" spans="1:1" x14ac:dyDescent="0.25">
      <c r="A69" s="2">
        <v>100.9</v>
      </c>
    </row>
    <row r="70" spans="1:1" x14ac:dyDescent="0.25">
      <c r="A70" s="2">
        <v>101.2</v>
      </c>
    </row>
    <row r="71" spans="1:1" x14ac:dyDescent="0.25">
      <c r="A71" s="2">
        <v>112</v>
      </c>
    </row>
    <row r="72" spans="1:1" x14ac:dyDescent="0.25">
      <c r="A72" s="2">
        <v>115.1</v>
      </c>
    </row>
    <row r="73" spans="1:1" x14ac:dyDescent="0.25">
      <c r="A73" s="2">
        <v>116</v>
      </c>
    </row>
    <row r="74" spans="1:1" x14ac:dyDescent="0.25">
      <c r="A74" s="2">
        <v>120.5</v>
      </c>
    </row>
    <row r="75" spans="1:1" x14ac:dyDescent="0.25">
      <c r="A75" s="2">
        <v>120.6</v>
      </c>
    </row>
    <row r="76" spans="1:1" x14ac:dyDescent="0.25">
      <c r="A76" s="2">
        <v>122</v>
      </c>
    </row>
    <row r="77" spans="1:1" x14ac:dyDescent="0.25">
      <c r="A77" s="2">
        <v>124</v>
      </c>
    </row>
    <row r="78" spans="1:1" x14ac:dyDescent="0.25">
      <c r="A78" s="2">
        <v>130.80000000000001</v>
      </c>
    </row>
    <row r="79" spans="1:1" x14ac:dyDescent="0.25">
      <c r="A79" s="2">
        <v>132.4</v>
      </c>
    </row>
    <row r="80" spans="1:1" x14ac:dyDescent="0.25">
      <c r="A80" s="2">
        <v>132.5</v>
      </c>
    </row>
    <row r="81" spans="1:1" x14ac:dyDescent="0.25">
      <c r="A81" s="2">
        <v>134</v>
      </c>
    </row>
    <row r="82" spans="1:1" x14ac:dyDescent="0.25">
      <c r="A82" s="2">
        <v>143.19999999999999</v>
      </c>
    </row>
    <row r="83" spans="1:1" x14ac:dyDescent="0.25">
      <c r="A83" s="2">
        <v>143.30000000000001</v>
      </c>
    </row>
    <row r="84" spans="1:1" x14ac:dyDescent="0.25">
      <c r="A84" s="2">
        <v>144</v>
      </c>
    </row>
    <row r="85" spans="1:1" x14ac:dyDescent="0.25">
      <c r="A85" s="2">
        <v>144.1</v>
      </c>
    </row>
    <row r="86" spans="1:1" x14ac:dyDescent="0.25">
      <c r="A86" s="2">
        <v>148</v>
      </c>
    </row>
    <row r="87" spans="1:1" x14ac:dyDescent="0.25">
      <c r="A87" s="2">
        <v>151.80000000000001</v>
      </c>
    </row>
    <row r="88" spans="1:1" x14ac:dyDescent="0.25">
      <c r="A88" s="2">
        <v>152</v>
      </c>
    </row>
    <row r="89" spans="1:1" x14ac:dyDescent="0.25">
      <c r="A89" s="2">
        <v>152.6</v>
      </c>
    </row>
    <row r="90" spans="1:1" x14ac:dyDescent="0.25">
      <c r="A90" s="2">
        <v>156.80000000000001</v>
      </c>
    </row>
    <row r="91" spans="1:1" x14ac:dyDescent="0.25">
      <c r="A91" s="2">
        <v>168.7</v>
      </c>
    </row>
    <row r="92" spans="1:1" x14ac:dyDescent="0.25">
      <c r="A92" s="2">
        <v>169.3</v>
      </c>
    </row>
    <row r="93" spans="1:1" x14ac:dyDescent="0.25">
      <c r="A93" s="2">
        <v>169.8</v>
      </c>
    </row>
    <row r="94" spans="1:1" x14ac:dyDescent="0.25">
      <c r="A94" s="2">
        <v>170</v>
      </c>
    </row>
    <row r="95" spans="1:1" x14ac:dyDescent="0.25">
      <c r="A95" s="2">
        <v>174.8</v>
      </c>
    </row>
    <row r="96" spans="1:1" x14ac:dyDescent="0.25">
      <c r="A96" s="1">
        <v>175.5</v>
      </c>
    </row>
    <row r="97" spans="1:1" x14ac:dyDescent="0.25">
      <c r="A97" s="2">
        <v>176.6</v>
      </c>
    </row>
    <row r="98" spans="1:1" x14ac:dyDescent="0.25">
      <c r="A98" s="2">
        <v>188.5</v>
      </c>
    </row>
    <row r="99" spans="1:1" x14ac:dyDescent="0.25">
      <c r="A99" s="2">
        <v>189.9</v>
      </c>
    </row>
    <row r="100" spans="1:1" x14ac:dyDescent="0.25">
      <c r="A100" s="2">
        <v>191.4</v>
      </c>
    </row>
    <row r="101" spans="1:1" x14ac:dyDescent="0.25">
      <c r="A101" s="2">
        <v>195.7</v>
      </c>
    </row>
    <row r="102" spans="1:1" x14ac:dyDescent="0.25">
      <c r="A102" s="2">
        <v>196</v>
      </c>
    </row>
    <row r="103" spans="1:1" x14ac:dyDescent="0.25">
      <c r="A103" s="2">
        <v>204</v>
      </c>
    </row>
    <row r="104" spans="1:1" x14ac:dyDescent="0.25">
      <c r="A104" s="2">
        <v>208</v>
      </c>
    </row>
    <row r="105" spans="1:1" x14ac:dyDescent="0.25">
      <c r="A105" s="2">
        <v>208</v>
      </c>
    </row>
    <row r="106" spans="1:1" x14ac:dyDescent="0.25">
      <c r="A106" s="2">
        <v>208.8</v>
      </c>
    </row>
    <row r="107" spans="1:1" x14ac:dyDescent="0.25">
      <c r="A107" s="2">
        <v>209.3</v>
      </c>
    </row>
    <row r="108" spans="1:1" x14ac:dyDescent="0.25">
      <c r="A108" s="2">
        <v>223</v>
      </c>
    </row>
    <row r="109" spans="1:1" x14ac:dyDescent="0.25">
      <c r="A109" s="2">
        <v>231</v>
      </c>
    </row>
    <row r="110" spans="1:1" x14ac:dyDescent="0.25">
      <c r="A110" s="2">
        <v>233</v>
      </c>
    </row>
    <row r="111" spans="1:1" x14ac:dyDescent="0.25">
      <c r="A111" s="2">
        <v>240</v>
      </c>
    </row>
    <row r="112" spans="1:1" x14ac:dyDescent="0.25">
      <c r="A112" s="2">
        <v>246.9</v>
      </c>
    </row>
    <row r="113" spans="1:1" x14ac:dyDescent="0.25">
      <c r="A113" s="1">
        <v>252</v>
      </c>
    </row>
    <row r="114" spans="1:1" x14ac:dyDescent="0.25">
      <c r="A114" s="2">
        <v>254</v>
      </c>
    </row>
    <row r="115" spans="1:1" x14ac:dyDescent="0.25">
      <c r="A115" s="2">
        <v>257.2</v>
      </c>
    </row>
    <row r="116" spans="1:1" x14ac:dyDescent="0.25">
      <c r="A116" s="2">
        <v>260.7</v>
      </c>
    </row>
    <row r="117" spans="1:1" x14ac:dyDescent="0.25">
      <c r="A117" s="1">
        <v>274.7</v>
      </c>
    </row>
    <row r="118" spans="1:1" x14ac:dyDescent="0.25">
      <c r="A118" s="2">
        <v>275.10000000000002</v>
      </c>
    </row>
    <row r="119" spans="1:1" x14ac:dyDescent="0.25">
      <c r="A119" s="2">
        <v>280.60000000000002</v>
      </c>
    </row>
    <row r="120" spans="1:1" x14ac:dyDescent="0.25">
      <c r="A120" s="2">
        <v>288.2</v>
      </c>
    </row>
    <row r="121" spans="1:1" x14ac:dyDescent="0.25">
      <c r="A121" s="2">
        <v>299.60000000000002</v>
      </c>
    </row>
    <row r="122" spans="1:1" x14ac:dyDescent="0.25">
      <c r="A122" s="2">
        <v>307</v>
      </c>
    </row>
    <row r="123" spans="1:1" x14ac:dyDescent="0.25">
      <c r="A123" s="2">
        <v>309</v>
      </c>
    </row>
    <row r="124" spans="1:1" x14ac:dyDescent="0.25">
      <c r="A124" s="2">
        <v>321.60000000000002</v>
      </c>
    </row>
    <row r="125" spans="1:1" x14ac:dyDescent="0.25">
      <c r="A125" s="2">
        <v>331.2</v>
      </c>
    </row>
    <row r="126" spans="1:1" x14ac:dyDescent="0.25">
      <c r="A126" s="2">
        <v>335.9</v>
      </c>
    </row>
    <row r="127" spans="1:1" x14ac:dyDescent="0.25">
      <c r="A127" s="2">
        <v>336</v>
      </c>
    </row>
    <row r="128" spans="1:1" x14ac:dyDescent="0.25">
      <c r="A128" s="2">
        <v>353</v>
      </c>
    </row>
    <row r="129" spans="1:1" x14ac:dyDescent="0.25">
      <c r="A129" s="2">
        <v>360.1</v>
      </c>
    </row>
    <row r="130" spans="1:1" x14ac:dyDescent="0.25">
      <c r="A130" s="2">
        <v>365.2</v>
      </c>
    </row>
    <row r="131" spans="1:1" x14ac:dyDescent="0.25">
      <c r="A131" s="2">
        <v>375.7</v>
      </c>
    </row>
    <row r="132" spans="1:1" x14ac:dyDescent="0.25">
      <c r="A132" s="2">
        <v>398.4</v>
      </c>
    </row>
    <row r="133" spans="1:1" x14ac:dyDescent="0.25">
      <c r="A133" s="2">
        <v>401.8</v>
      </c>
    </row>
    <row r="134" spans="1:1" x14ac:dyDescent="0.25">
      <c r="A134" s="2">
        <v>447.4</v>
      </c>
    </row>
    <row r="135" spans="1:1" x14ac:dyDescent="0.25">
      <c r="A135" s="2">
        <v>465.9</v>
      </c>
    </row>
    <row r="136" spans="1:1" x14ac:dyDescent="0.25">
      <c r="A136" s="2">
        <v>486.6</v>
      </c>
    </row>
    <row r="137" spans="1:1" x14ac:dyDescent="0.25">
      <c r="A137" s="2">
        <v>535</v>
      </c>
    </row>
    <row r="138" spans="1:1" x14ac:dyDescent="0.25">
      <c r="A138" s="2">
        <v>537.9</v>
      </c>
    </row>
    <row r="139" spans="1:1" x14ac:dyDescent="0.25">
      <c r="A139" s="2">
        <v>542.4</v>
      </c>
    </row>
    <row r="140" spans="1:1" x14ac:dyDescent="0.25">
      <c r="A140" s="2">
        <v>553</v>
      </c>
    </row>
    <row r="141" spans="1:1" x14ac:dyDescent="0.25">
      <c r="A141" s="2">
        <v>560</v>
      </c>
    </row>
    <row r="142" spans="1:1" x14ac:dyDescent="0.25">
      <c r="A142" s="1">
        <v>563.34</v>
      </c>
    </row>
    <row r="143" spans="1:1" x14ac:dyDescent="0.25">
      <c r="A143" s="2">
        <v>583.20000000000005</v>
      </c>
    </row>
    <row r="144" spans="1:1" x14ac:dyDescent="0.25">
      <c r="A144" s="2">
        <v>589.70000000000005</v>
      </c>
    </row>
    <row r="145" spans="1:1" x14ac:dyDescent="0.25">
      <c r="A145" s="2">
        <v>608.70000000000005</v>
      </c>
    </row>
    <row r="146" spans="1:1" x14ac:dyDescent="0.25">
      <c r="A146" s="2">
        <v>613.6</v>
      </c>
    </row>
    <row r="147" spans="1:1" x14ac:dyDescent="0.25">
      <c r="A147" s="2">
        <v>652</v>
      </c>
    </row>
    <row r="148" spans="1:1" x14ac:dyDescent="0.25">
      <c r="A148" s="2">
        <v>671</v>
      </c>
    </row>
    <row r="149" spans="1:1" x14ac:dyDescent="0.25">
      <c r="A149" s="2">
        <v>682.3</v>
      </c>
    </row>
    <row r="150" spans="1:1" x14ac:dyDescent="0.25">
      <c r="A150" s="2">
        <v>690.2</v>
      </c>
    </row>
    <row r="151" spans="1:1" x14ac:dyDescent="0.25">
      <c r="A151" s="2">
        <v>702.2</v>
      </c>
    </row>
    <row r="152" spans="1:1" x14ac:dyDescent="0.25">
      <c r="A152" s="2">
        <v>723</v>
      </c>
    </row>
    <row r="153" spans="1:1" x14ac:dyDescent="0.25">
      <c r="A153" s="2">
        <v>728</v>
      </c>
    </row>
    <row r="154" spans="1:1" x14ac:dyDescent="0.25">
      <c r="A154" s="2">
        <v>752</v>
      </c>
    </row>
    <row r="155" spans="1:1" x14ac:dyDescent="0.25">
      <c r="A155" s="2">
        <v>769.9</v>
      </c>
    </row>
    <row r="156" spans="1:1" x14ac:dyDescent="0.25">
      <c r="A156" s="2">
        <v>784.8</v>
      </c>
    </row>
    <row r="157" spans="1:1" x14ac:dyDescent="0.25">
      <c r="A157" s="2">
        <v>786.8</v>
      </c>
    </row>
    <row r="158" spans="1:1" x14ac:dyDescent="0.25">
      <c r="A158" s="2">
        <v>798</v>
      </c>
    </row>
    <row r="159" spans="1:1" x14ac:dyDescent="0.25">
      <c r="A159" s="2">
        <v>810.6</v>
      </c>
    </row>
    <row r="160" spans="1:1" x14ac:dyDescent="0.25">
      <c r="A160" s="2">
        <v>812</v>
      </c>
    </row>
    <row r="161" spans="1:1" x14ac:dyDescent="0.25">
      <c r="A161" s="2">
        <v>817.7</v>
      </c>
    </row>
    <row r="162" spans="1:1" x14ac:dyDescent="0.25">
      <c r="A162" s="2">
        <v>838</v>
      </c>
    </row>
    <row r="163" spans="1:1" x14ac:dyDescent="0.25">
      <c r="A163" s="2">
        <v>841</v>
      </c>
    </row>
    <row r="164" spans="1:1" x14ac:dyDescent="0.25">
      <c r="A164" s="2">
        <v>846.1</v>
      </c>
    </row>
    <row r="165" spans="1:1" x14ac:dyDescent="0.25">
      <c r="A165" s="2">
        <v>857.7</v>
      </c>
    </row>
    <row r="166" spans="1:1" x14ac:dyDescent="0.25">
      <c r="A166" s="2">
        <v>894.6</v>
      </c>
    </row>
    <row r="167" spans="1:1" x14ac:dyDescent="0.25">
      <c r="A167" s="2">
        <v>927.2</v>
      </c>
    </row>
    <row r="168" spans="1:1" x14ac:dyDescent="0.25">
      <c r="A168" s="2">
        <v>937</v>
      </c>
    </row>
    <row r="169" spans="1:1" x14ac:dyDescent="0.25">
      <c r="A169" s="2">
        <v>949</v>
      </c>
    </row>
    <row r="170" spans="1:1" x14ac:dyDescent="0.25">
      <c r="A170" s="2">
        <v>969.1</v>
      </c>
    </row>
    <row r="171" spans="1:1" x14ac:dyDescent="0.25">
      <c r="A171" s="2">
        <v>1006.2</v>
      </c>
    </row>
    <row r="172" spans="1:1" x14ac:dyDescent="0.25">
      <c r="A172" s="2">
        <v>1007.3</v>
      </c>
    </row>
    <row r="173" spans="1:1" x14ac:dyDescent="0.25">
      <c r="A173" s="2">
        <v>1019.4</v>
      </c>
    </row>
    <row r="174" spans="1:1" x14ac:dyDescent="0.25">
      <c r="A174" s="2">
        <v>1035.5999999999999</v>
      </c>
    </row>
    <row r="175" spans="1:1" x14ac:dyDescent="0.25">
      <c r="A175" s="2">
        <v>1085.8</v>
      </c>
    </row>
    <row r="176" spans="1:1" x14ac:dyDescent="0.25">
      <c r="A176" s="2">
        <v>1134.0999999999999</v>
      </c>
    </row>
    <row r="177" spans="1:1" x14ac:dyDescent="0.25">
      <c r="A177" s="2">
        <v>1202.4000000000001</v>
      </c>
    </row>
    <row r="178" spans="1:1" x14ac:dyDescent="0.25">
      <c r="A178" s="2">
        <v>1246.3</v>
      </c>
    </row>
    <row r="179" spans="1:1" x14ac:dyDescent="0.25">
      <c r="A179" s="2">
        <v>1265.5999999999999</v>
      </c>
    </row>
    <row r="180" spans="1:1" x14ac:dyDescent="0.25">
      <c r="A180" s="2">
        <v>1290.3</v>
      </c>
    </row>
    <row r="181" spans="1:1" x14ac:dyDescent="0.25">
      <c r="A181" s="2">
        <v>1330.2</v>
      </c>
    </row>
    <row r="182" spans="1:1" x14ac:dyDescent="0.25">
      <c r="A182" s="2">
        <v>1337</v>
      </c>
    </row>
    <row r="183" spans="1:1" x14ac:dyDescent="0.25">
      <c r="A183" s="2">
        <v>1451.3</v>
      </c>
    </row>
    <row r="184" spans="1:1" x14ac:dyDescent="0.25">
      <c r="A184" s="2">
        <v>1604</v>
      </c>
    </row>
    <row r="185" spans="1:1" x14ac:dyDescent="0.25">
      <c r="A185" s="2">
        <v>1635.4</v>
      </c>
    </row>
    <row r="186" spans="1:1" x14ac:dyDescent="0.25">
      <c r="A186" s="2" t="s">
        <v>2579</v>
      </c>
    </row>
    <row r="187" spans="1:1" x14ac:dyDescent="0.25">
      <c r="A187" s="2" t="s">
        <v>1053</v>
      </c>
    </row>
    <row r="188" spans="1:1" x14ac:dyDescent="0.25">
      <c r="A188" s="2" t="s">
        <v>670</v>
      </c>
    </row>
    <row r="189" spans="1:1" x14ac:dyDescent="0.25">
      <c r="A189" s="2" t="s">
        <v>2403</v>
      </c>
    </row>
    <row r="190" spans="1:1" x14ac:dyDescent="0.25">
      <c r="A190" s="2" t="s">
        <v>1589</v>
      </c>
    </row>
    <row r="191" spans="1:1" x14ac:dyDescent="0.25">
      <c r="A191" s="2" t="s">
        <v>1950</v>
      </c>
    </row>
    <row r="192" spans="1:1" x14ac:dyDescent="0.25">
      <c r="A192" s="2">
        <v>10</v>
      </c>
    </row>
    <row r="193" spans="1:1" x14ac:dyDescent="0.25">
      <c r="A193" s="2">
        <v>100</v>
      </c>
    </row>
    <row r="194" spans="1:1" x14ac:dyDescent="0.25">
      <c r="A194" s="2" t="s">
        <v>749</v>
      </c>
    </row>
    <row r="195" spans="1:1" x14ac:dyDescent="0.25">
      <c r="A195" s="2" t="s">
        <v>1205</v>
      </c>
    </row>
    <row r="196" spans="1:1" x14ac:dyDescent="0.25">
      <c r="A196" s="2" t="s">
        <v>2286</v>
      </c>
    </row>
    <row r="197" spans="1:1" x14ac:dyDescent="0.25">
      <c r="A197" s="2" t="s">
        <v>1241</v>
      </c>
    </row>
    <row r="198" spans="1:1" x14ac:dyDescent="0.25">
      <c r="A198" s="2" t="s">
        <v>2647</v>
      </c>
    </row>
    <row r="199" spans="1:1" x14ac:dyDescent="0.25">
      <c r="A199" s="2" t="s">
        <v>1317</v>
      </c>
    </row>
    <row r="200" spans="1:1" x14ac:dyDescent="0.25">
      <c r="A200" s="2" t="s">
        <v>258</v>
      </c>
    </row>
    <row r="201" spans="1:1" x14ac:dyDescent="0.25">
      <c r="A201" s="2" t="s">
        <v>2595</v>
      </c>
    </row>
    <row r="202" spans="1:1" x14ac:dyDescent="0.25">
      <c r="A202" s="2" t="s">
        <v>2574</v>
      </c>
    </row>
    <row r="203" spans="1:1" x14ac:dyDescent="0.25">
      <c r="A203" s="2" t="s">
        <v>2124</v>
      </c>
    </row>
    <row r="204" spans="1:1" x14ac:dyDescent="0.25">
      <c r="A204" s="2" t="s">
        <v>1914</v>
      </c>
    </row>
    <row r="205" spans="1:1" x14ac:dyDescent="0.25">
      <c r="A205" s="2" t="s">
        <v>2656</v>
      </c>
    </row>
    <row r="206" spans="1:1" x14ac:dyDescent="0.25">
      <c r="A206" t="s">
        <v>86</v>
      </c>
    </row>
    <row r="207" spans="1:1" x14ac:dyDescent="0.25">
      <c r="A207" t="s">
        <v>68</v>
      </c>
    </row>
    <row r="208" spans="1:1" x14ac:dyDescent="0.25">
      <c r="A208" s="2" t="s">
        <v>1157</v>
      </c>
    </row>
    <row r="209" spans="1:1" x14ac:dyDescent="0.25">
      <c r="A209" s="2" t="s">
        <v>1122</v>
      </c>
    </row>
    <row r="210" spans="1:1" x14ac:dyDescent="0.25">
      <c r="A210" s="2" t="s">
        <v>1701</v>
      </c>
    </row>
    <row r="211" spans="1:1" x14ac:dyDescent="0.25">
      <c r="A211" s="2" t="s">
        <v>1652</v>
      </c>
    </row>
    <row r="212" spans="1:1" x14ac:dyDescent="0.25">
      <c r="A212" s="2" t="s">
        <v>2393</v>
      </c>
    </row>
    <row r="213" spans="1:1" x14ac:dyDescent="0.25">
      <c r="A213" s="2" t="s">
        <v>1776</v>
      </c>
    </row>
    <row r="214" spans="1:1" x14ac:dyDescent="0.25">
      <c r="A214" s="2" t="s">
        <v>703</v>
      </c>
    </row>
    <row r="215" spans="1:1" x14ac:dyDescent="0.25">
      <c r="A215" s="2" t="s">
        <v>2365</v>
      </c>
    </row>
    <row r="216" spans="1:1" x14ac:dyDescent="0.25">
      <c r="A216" s="2" t="s">
        <v>283</v>
      </c>
    </row>
    <row r="217" spans="1:1" x14ac:dyDescent="0.25">
      <c r="A217" t="s">
        <v>33</v>
      </c>
    </row>
    <row r="218" spans="1:1" x14ac:dyDescent="0.25">
      <c r="A218" s="2" t="s">
        <v>1111</v>
      </c>
    </row>
    <row r="219" spans="1:1" x14ac:dyDescent="0.25">
      <c r="A219" s="2" t="s">
        <v>2103</v>
      </c>
    </row>
    <row r="220" spans="1:1" x14ac:dyDescent="0.25">
      <c r="A220" s="2" t="s">
        <v>2033</v>
      </c>
    </row>
    <row r="221" spans="1:1" x14ac:dyDescent="0.25">
      <c r="A221" s="2" t="s">
        <v>1424</v>
      </c>
    </row>
    <row r="222" spans="1:1" x14ac:dyDescent="0.25">
      <c r="A222" s="2" t="s">
        <v>1216</v>
      </c>
    </row>
    <row r="223" spans="1:1" x14ac:dyDescent="0.25">
      <c r="A223" s="2" t="s">
        <v>707</v>
      </c>
    </row>
    <row r="224" spans="1:1" x14ac:dyDescent="0.25">
      <c r="A224" s="2" t="s">
        <v>1985</v>
      </c>
    </row>
    <row r="225" spans="1:1" x14ac:dyDescent="0.25">
      <c r="A225" s="2" t="s">
        <v>1840</v>
      </c>
    </row>
    <row r="226" spans="1:1" x14ac:dyDescent="0.25">
      <c r="A226" s="2" t="s">
        <v>302</v>
      </c>
    </row>
    <row r="227" spans="1:1" x14ac:dyDescent="0.25">
      <c r="A227" s="2" t="s">
        <v>2037</v>
      </c>
    </row>
    <row r="228" spans="1:1" x14ac:dyDescent="0.25">
      <c r="A228" s="2" t="s">
        <v>2265</v>
      </c>
    </row>
    <row r="229" spans="1:1" x14ac:dyDescent="0.25">
      <c r="A229" s="2" t="s">
        <v>385</v>
      </c>
    </row>
    <row r="230" spans="1:1" x14ac:dyDescent="0.25">
      <c r="A230" s="2" t="s">
        <v>1128</v>
      </c>
    </row>
    <row r="231" spans="1:1" x14ac:dyDescent="0.25">
      <c r="A231" s="2" t="s">
        <v>2694</v>
      </c>
    </row>
    <row r="232" spans="1:1" x14ac:dyDescent="0.25">
      <c r="A232" s="2" t="s">
        <v>859</v>
      </c>
    </row>
    <row r="233" spans="1:1" x14ac:dyDescent="0.25">
      <c r="A233" s="2" t="s">
        <v>1918</v>
      </c>
    </row>
    <row r="234" spans="1:1" x14ac:dyDescent="0.25">
      <c r="A234" s="2" t="s">
        <v>695</v>
      </c>
    </row>
    <row r="235" spans="1:1" x14ac:dyDescent="0.25">
      <c r="A235" s="2" t="s">
        <v>1125</v>
      </c>
    </row>
    <row r="236" spans="1:1" x14ac:dyDescent="0.25">
      <c r="A236" s="2" t="s">
        <v>871</v>
      </c>
    </row>
    <row r="237" spans="1:1" x14ac:dyDescent="0.25">
      <c r="A237" s="2" t="s">
        <v>475</v>
      </c>
    </row>
    <row r="238" spans="1:1" x14ac:dyDescent="0.25">
      <c r="A238" s="2" t="s">
        <v>2721</v>
      </c>
    </row>
    <row r="239" spans="1:1" x14ac:dyDescent="0.25">
      <c r="A239" s="2" t="s">
        <v>660</v>
      </c>
    </row>
    <row r="240" spans="1:1" x14ac:dyDescent="0.25">
      <c r="A240" s="2" t="s">
        <v>1763</v>
      </c>
    </row>
    <row r="241" spans="1:1" x14ac:dyDescent="0.25">
      <c r="A241" s="2" t="s">
        <v>931</v>
      </c>
    </row>
    <row r="242" spans="1:1" x14ac:dyDescent="0.25">
      <c r="A242" s="2" t="s">
        <v>931</v>
      </c>
    </row>
    <row r="243" spans="1:1" x14ac:dyDescent="0.25">
      <c r="A243" s="2" t="s">
        <v>1988</v>
      </c>
    </row>
    <row r="244" spans="1:1" x14ac:dyDescent="0.25">
      <c r="A244" s="2" t="s">
        <v>1732</v>
      </c>
    </row>
    <row r="245" spans="1:1" x14ac:dyDescent="0.25">
      <c r="A245" s="2" t="s">
        <v>1331</v>
      </c>
    </row>
    <row r="246" spans="1:1" x14ac:dyDescent="0.25">
      <c r="A246" s="2" t="s">
        <v>1653</v>
      </c>
    </row>
    <row r="247" spans="1:1" x14ac:dyDescent="0.25">
      <c r="A247" s="2" t="s">
        <v>2617</v>
      </c>
    </row>
    <row r="248" spans="1:1" x14ac:dyDescent="0.25">
      <c r="A248" s="2" t="s">
        <v>1695</v>
      </c>
    </row>
    <row r="249" spans="1:1" x14ac:dyDescent="0.25">
      <c r="A249" t="s">
        <v>26</v>
      </c>
    </row>
    <row r="250" spans="1:1" x14ac:dyDescent="0.25">
      <c r="A250" s="2" t="s">
        <v>2410</v>
      </c>
    </row>
    <row r="251" spans="1:1" x14ac:dyDescent="0.25">
      <c r="A251" s="2" t="s">
        <v>2083</v>
      </c>
    </row>
    <row r="252" spans="1:1" x14ac:dyDescent="0.25">
      <c r="A252" s="2" t="s">
        <v>2311</v>
      </c>
    </row>
    <row r="253" spans="1:1" x14ac:dyDescent="0.25">
      <c r="A253" s="2" t="s">
        <v>1740</v>
      </c>
    </row>
    <row r="254" spans="1:1" x14ac:dyDescent="0.25">
      <c r="A254" s="2" t="s">
        <v>2585</v>
      </c>
    </row>
    <row r="255" spans="1:1" x14ac:dyDescent="0.25">
      <c r="A255" s="2" t="s">
        <v>1411</v>
      </c>
    </row>
    <row r="256" spans="1:1" x14ac:dyDescent="0.25">
      <c r="A256" s="2" t="s">
        <v>2639</v>
      </c>
    </row>
    <row r="257" spans="1:1" x14ac:dyDescent="0.25">
      <c r="A257" s="2" t="s">
        <v>2175</v>
      </c>
    </row>
    <row r="258" spans="1:1" x14ac:dyDescent="0.25">
      <c r="A258" s="2" t="s">
        <v>2389</v>
      </c>
    </row>
    <row r="259" spans="1:1" x14ac:dyDescent="0.25">
      <c r="A259" s="2" t="s">
        <v>922</v>
      </c>
    </row>
    <row r="260" spans="1:1" x14ac:dyDescent="0.25">
      <c r="A260" s="2" t="s">
        <v>587</v>
      </c>
    </row>
    <row r="261" spans="1:1" x14ac:dyDescent="0.25">
      <c r="A261" s="2" t="s">
        <v>2505</v>
      </c>
    </row>
    <row r="262" spans="1:1" x14ac:dyDescent="0.25">
      <c r="A262" s="2" t="s">
        <v>605</v>
      </c>
    </row>
    <row r="263" spans="1:1" x14ac:dyDescent="0.25">
      <c r="A263" s="2" t="s">
        <v>1815</v>
      </c>
    </row>
    <row r="264" spans="1:1" x14ac:dyDescent="0.25">
      <c r="A264" s="2" t="s">
        <v>189</v>
      </c>
    </row>
    <row r="265" spans="1:1" x14ac:dyDescent="0.25">
      <c r="A265" s="2" t="s">
        <v>1775</v>
      </c>
    </row>
    <row r="266" spans="1:1" x14ac:dyDescent="0.25">
      <c r="A266" s="2" t="s">
        <v>1001</v>
      </c>
    </row>
    <row r="267" spans="1:1" x14ac:dyDescent="0.25">
      <c r="A267" s="2" t="s">
        <v>517</v>
      </c>
    </row>
    <row r="268" spans="1:1" x14ac:dyDescent="0.25">
      <c r="A268" s="2" t="s">
        <v>2648</v>
      </c>
    </row>
    <row r="269" spans="1:1" x14ac:dyDescent="0.25">
      <c r="A269" s="2" t="s">
        <v>2228</v>
      </c>
    </row>
    <row r="270" spans="1:1" x14ac:dyDescent="0.25">
      <c r="A270" s="2" t="s">
        <v>2042</v>
      </c>
    </row>
    <row r="271" spans="1:1" x14ac:dyDescent="0.25">
      <c r="A271" s="2" t="s">
        <v>2676</v>
      </c>
    </row>
    <row r="272" spans="1:1" x14ac:dyDescent="0.25">
      <c r="A272" s="2" t="s">
        <v>1185</v>
      </c>
    </row>
    <row r="273" spans="1:1" x14ac:dyDescent="0.25">
      <c r="A273" s="2" t="s">
        <v>125</v>
      </c>
    </row>
    <row r="274" spans="1:1" x14ac:dyDescent="0.25">
      <c r="A274" t="s">
        <v>48</v>
      </c>
    </row>
    <row r="275" spans="1:1" x14ac:dyDescent="0.25">
      <c r="A275" s="2" t="s">
        <v>1673</v>
      </c>
    </row>
    <row r="276" spans="1:1" x14ac:dyDescent="0.25">
      <c r="A276" t="s">
        <v>134</v>
      </c>
    </row>
    <row r="277" spans="1:1" x14ac:dyDescent="0.25">
      <c r="A277" s="2" t="s">
        <v>1268</v>
      </c>
    </row>
    <row r="278" spans="1:1" x14ac:dyDescent="0.25">
      <c r="A278" s="2" t="s">
        <v>866</v>
      </c>
    </row>
    <row r="279" spans="1:1" x14ac:dyDescent="0.25">
      <c r="A279" s="2" t="s">
        <v>2686</v>
      </c>
    </row>
    <row r="280" spans="1:1" x14ac:dyDescent="0.25">
      <c r="A280" s="2" t="s">
        <v>2163</v>
      </c>
    </row>
    <row r="281" spans="1:1" x14ac:dyDescent="0.25">
      <c r="A281" s="2" t="s">
        <v>1820</v>
      </c>
    </row>
    <row r="282" spans="1:1" x14ac:dyDescent="0.25">
      <c r="A282" s="2" t="s">
        <v>1314</v>
      </c>
    </row>
    <row r="283" spans="1:1" x14ac:dyDescent="0.25">
      <c r="A283" s="2" t="s">
        <v>1133</v>
      </c>
    </row>
    <row r="284" spans="1:1" x14ac:dyDescent="0.25">
      <c r="A284" s="2" t="s">
        <v>714</v>
      </c>
    </row>
    <row r="285" spans="1:1" x14ac:dyDescent="0.25">
      <c r="A285" s="2" t="s">
        <v>1180</v>
      </c>
    </row>
    <row r="286" spans="1:1" x14ac:dyDescent="0.25">
      <c r="A286" s="2" t="s">
        <v>2183</v>
      </c>
    </row>
    <row r="287" spans="1:1" x14ac:dyDescent="0.25">
      <c r="A287" s="2" t="s">
        <v>952</v>
      </c>
    </row>
    <row r="288" spans="1:1" x14ac:dyDescent="0.25">
      <c r="A288" s="2" t="s">
        <v>704</v>
      </c>
    </row>
    <row r="289" spans="1:1" x14ac:dyDescent="0.25">
      <c r="A289" s="2" t="s">
        <v>2452</v>
      </c>
    </row>
    <row r="290" spans="1:1" x14ac:dyDescent="0.25">
      <c r="A290" s="2" t="s">
        <v>1209</v>
      </c>
    </row>
    <row r="291" spans="1:1" x14ac:dyDescent="0.25">
      <c r="A291" s="2" t="s">
        <v>2075</v>
      </c>
    </row>
    <row r="292" spans="1:1" x14ac:dyDescent="0.25">
      <c r="A292" s="2" t="s">
        <v>2538</v>
      </c>
    </row>
    <row r="293" spans="1:1" x14ac:dyDescent="0.25">
      <c r="A293" s="2" t="s">
        <v>978</v>
      </c>
    </row>
    <row r="294" spans="1:1" x14ac:dyDescent="0.25">
      <c r="A294" s="2" t="s">
        <v>2188</v>
      </c>
    </row>
    <row r="295" spans="1:1" x14ac:dyDescent="0.25">
      <c r="A295" s="2" t="s">
        <v>1210</v>
      </c>
    </row>
    <row r="296" spans="1:1" x14ac:dyDescent="0.25">
      <c r="A296" t="s">
        <v>120</v>
      </c>
    </row>
    <row r="297" spans="1:1" x14ac:dyDescent="0.25">
      <c r="A297" s="2" t="s">
        <v>1910</v>
      </c>
    </row>
    <row r="298" spans="1:1" x14ac:dyDescent="0.25">
      <c r="A298" s="2" t="s">
        <v>454</v>
      </c>
    </row>
    <row r="299" spans="1:1" x14ac:dyDescent="0.25">
      <c r="A299" s="2" t="s">
        <v>2713</v>
      </c>
    </row>
    <row r="300" spans="1:1" x14ac:dyDescent="0.25">
      <c r="A300" s="2" t="s">
        <v>2709</v>
      </c>
    </row>
    <row r="301" spans="1:1" x14ac:dyDescent="0.25">
      <c r="A301" s="2" t="s">
        <v>2283</v>
      </c>
    </row>
    <row r="302" spans="1:1" x14ac:dyDescent="0.25">
      <c r="A302" s="2" t="s">
        <v>1656</v>
      </c>
    </row>
    <row r="303" spans="1:1" x14ac:dyDescent="0.25">
      <c r="A303" s="2" t="s">
        <v>1637</v>
      </c>
    </row>
    <row r="304" spans="1:1" x14ac:dyDescent="0.25">
      <c r="A304" s="2" t="s">
        <v>980</v>
      </c>
    </row>
    <row r="305" spans="1:1" x14ac:dyDescent="0.25">
      <c r="A305" s="2" t="s">
        <v>915</v>
      </c>
    </row>
    <row r="306" spans="1:1" x14ac:dyDescent="0.25">
      <c r="A306" s="2" t="s">
        <v>1805</v>
      </c>
    </row>
    <row r="307" spans="1:1" x14ac:dyDescent="0.25">
      <c r="A307" s="2" t="s">
        <v>2196</v>
      </c>
    </row>
    <row r="308" spans="1:1" x14ac:dyDescent="0.25">
      <c r="A308" s="2" t="s">
        <v>1816</v>
      </c>
    </row>
    <row r="309" spans="1:1" x14ac:dyDescent="0.25">
      <c r="A309" s="2" t="s">
        <v>641</v>
      </c>
    </row>
    <row r="310" spans="1:1" x14ac:dyDescent="0.25">
      <c r="A310" s="2" t="s">
        <v>1676</v>
      </c>
    </row>
    <row r="311" spans="1:1" x14ac:dyDescent="0.25">
      <c r="A311" s="2" t="s">
        <v>1887</v>
      </c>
    </row>
    <row r="312" spans="1:1" x14ac:dyDescent="0.25">
      <c r="A312" s="2" t="s">
        <v>463</v>
      </c>
    </row>
    <row r="313" spans="1:1" x14ac:dyDescent="0.25">
      <c r="A313" t="s">
        <v>130</v>
      </c>
    </row>
    <row r="314" spans="1:1" x14ac:dyDescent="0.25">
      <c r="A314" s="2" t="s">
        <v>630</v>
      </c>
    </row>
    <row r="315" spans="1:1" x14ac:dyDescent="0.25">
      <c r="A315" t="s">
        <v>38</v>
      </c>
    </row>
    <row r="316" spans="1:1" x14ac:dyDescent="0.25">
      <c r="A316" s="2" t="s">
        <v>2129</v>
      </c>
    </row>
    <row r="317" spans="1:1" x14ac:dyDescent="0.25">
      <c r="A317" s="2" t="s">
        <v>1980</v>
      </c>
    </row>
    <row r="318" spans="1:1" x14ac:dyDescent="0.25">
      <c r="A318" s="2" t="s">
        <v>2014</v>
      </c>
    </row>
    <row r="319" spans="1:1" x14ac:dyDescent="0.25">
      <c r="A319" s="2" t="s">
        <v>168</v>
      </c>
    </row>
    <row r="320" spans="1:1" x14ac:dyDescent="0.25">
      <c r="A320" s="2" t="s">
        <v>1092</v>
      </c>
    </row>
    <row r="321" spans="1:1" x14ac:dyDescent="0.25">
      <c r="A321" s="2" t="s">
        <v>895</v>
      </c>
    </row>
    <row r="322" spans="1:1" x14ac:dyDescent="0.25">
      <c r="A322" s="2" t="s">
        <v>2532</v>
      </c>
    </row>
    <row r="323" spans="1:1" x14ac:dyDescent="0.25">
      <c r="A323" s="2" t="s">
        <v>1351</v>
      </c>
    </row>
    <row r="324" spans="1:1" x14ac:dyDescent="0.25">
      <c r="A324" s="2" t="s">
        <v>2178</v>
      </c>
    </row>
    <row r="325" spans="1:1" x14ac:dyDescent="0.25">
      <c r="A325" s="2" t="s">
        <v>1610</v>
      </c>
    </row>
    <row r="326" spans="1:1" x14ac:dyDescent="0.25">
      <c r="A326" s="2" t="s">
        <v>659</v>
      </c>
    </row>
    <row r="327" spans="1:1" x14ac:dyDescent="0.25">
      <c r="A327" s="2" t="s">
        <v>418</v>
      </c>
    </row>
    <row r="328" spans="1:1" x14ac:dyDescent="0.25">
      <c r="A328" s="2" t="s">
        <v>1085</v>
      </c>
    </row>
    <row r="329" spans="1:1" x14ac:dyDescent="0.25">
      <c r="A329" s="2" t="s">
        <v>316</v>
      </c>
    </row>
    <row r="330" spans="1:1" x14ac:dyDescent="0.25">
      <c r="A330" s="2" t="s">
        <v>1016</v>
      </c>
    </row>
    <row r="331" spans="1:1" x14ac:dyDescent="0.25">
      <c r="A331" s="2" t="s">
        <v>1502</v>
      </c>
    </row>
    <row r="332" spans="1:1" x14ac:dyDescent="0.25">
      <c r="A332" s="2" t="s">
        <v>2341</v>
      </c>
    </row>
    <row r="333" spans="1:1" x14ac:dyDescent="0.25">
      <c r="A333" s="2" t="s">
        <v>1756</v>
      </c>
    </row>
    <row r="334" spans="1:1" x14ac:dyDescent="0.25">
      <c r="A334" s="2" t="s">
        <v>956</v>
      </c>
    </row>
    <row r="335" spans="1:1" x14ac:dyDescent="0.25">
      <c r="A335" s="2" t="s">
        <v>2257</v>
      </c>
    </row>
    <row r="336" spans="1:1" x14ac:dyDescent="0.25">
      <c r="A336" s="2" t="s">
        <v>2149</v>
      </c>
    </row>
    <row r="337" spans="1:1" x14ac:dyDescent="0.25">
      <c r="A337" s="2" t="s">
        <v>1683</v>
      </c>
    </row>
    <row r="338" spans="1:1" x14ac:dyDescent="0.25">
      <c r="A338" s="2" t="s">
        <v>2583</v>
      </c>
    </row>
    <row r="339" spans="1:1" x14ac:dyDescent="0.25">
      <c r="A339" s="2" t="s">
        <v>2030</v>
      </c>
    </row>
    <row r="340" spans="1:1" x14ac:dyDescent="0.25">
      <c r="A340" s="2" t="s">
        <v>2604</v>
      </c>
    </row>
    <row r="341" spans="1:1" x14ac:dyDescent="0.25">
      <c r="A341" s="2" t="s">
        <v>1733</v>
      </c>
    </row>
    <row r="342" spans="1:1" x14ac:dyDescent="0.25">
      <c r="A342" s="2" t="s">
        <v>2627</v>
      </c>
    </row>
    <row r="343" spans="1:1" x14ac:dyDescent="0.25">
      <c r="A343" s="2" t="s">
        <v>2467</v>
      </c>
    </row>
    <row r="344" spans="1:1" x14ac:dyDescent="0.25">
      <c r="A344" s="2" t="s">
        <v>1684</v>
      </c>
    </row>
    <row r="345" spans="1:1" x14ac:dyDescent="0.25">
      <c r="A345" s="2" t="s">
        <v>636</v>
      </c>
    </row>
    <row r="346" spans="1:1" x14ac:dyDescent="0.25">
      <c r="A346" s="2" t="s">
        <v>246</v>
      </c>
    </row>
    <row r="347" spans="1:1" x14ac:dyDescent="0.25">
      <c r="A347" s="2" t="s">
        <v>1919</v>
      </c>
    </row>
    <row r="348" spans="1:1" x14ac:dyDescent="0.25">
      <c r="A348" s="2" t="s">
        <v>1063</v>
      </c>
    </row>
    <row r="349" spans="1:1" x14ac:dyDescent="0.25">
      <c r="A349" s="2" t="s">
        <v>1524</v>
      </c>
    </row>
    <row r="350" spans="1:1" x14ac:dyDescent="0.25">
      <c r="A350" s="2" t="s">
        <v>579</v>
      </c>
    </row>
    <row r="351" spans="1:1" x14ac:dyDescent="0.25">
      <c r="A351" t="s">
        <v>65</v>
      </c>
    </row>
    <row r="352" spans="1:1" x14ac:dyDescent="0.25">
      <c r="A352" s="2" t="s">
        <v>1503</v>
      </c>
    </row>
    <row r="353" spans="1:1" x14ac:dyDescent="0.25">
      <c r="A353" s="2" t="s">
        <v>1161</v>
      </c>
    </row>
    <row r="354" spans="1:1" x14ac:dyDescent="0.25">
      <c r="A354" s="2" t="s">
        <v>272</v>
      </c>
    </row>
    <row r="355" spans="1:1" x14ac:dyDescent="0.25">
      <c r="A355" s="2" t="s">
        <v>1998</v>
      </c>
    </row>
    <row r="356" spans="1:1" x14ac:dyDescent="0.25">
      <c r="A356" s="2" t="s">
        <v>1991</v>
      </c>
    </row>
    <row r="357" spans="1:1" x14ac:dyDescent="0.25">
      <c r="A357" s="2" t="s">
        <v>2179</v>
      </c>
    </row>
    <row r="358" spans="1:1" x14ac:dyDescent="0.25">
      <c r="A358" s="2" t="s">
        <v>2193</v>
      </c>
    </row>
    <row r="359" spans="1:1" x14ac:dyDescent="0.25">
      <c r="A359" t="s">
        <v>6</v>
      </c>
    </row>
    <row r="360" spans="1:1" x14ac:dyDescent="0.25">
      <c r="A360" t="s">
        <v>6</v>
      </c>
    </row>
    <row r="361" spans="1:1" x14ac:dyDescent="0.25">
      <c r="A361" s="2" t="s">
        <v>2692</v>
      </c>
    </row>
    <row r="362" spans="1:1" x14ac:dyDescent="0.25">
      <c r="A362" s="2" t="s">
        <v>1745</v>
      </c>
    </row>
    <row r="363" spans="1:1" x14ac:dyDescent="0.25">
      <c r="A363" s="2" t="s">
        <v>457</v>
      </c>
    </row>
    <row r="364" spans="1:1" x14ac:dyDescent="0.25">
      <c r="A364" s="2" t="s">
        <v>1728</v>
      </c>
    </row>
    <row r="365" spans="1:1" x14ac:dyDescent="0.25">
      <c r="A365" s="2" t="s">
        <v>2313</v>
      </c>
    </row>
    <row r="366" spans="1:1" x14ac:dyDescent="0.25">
      <c r="A366" s="2" t="s">
        <v>640</v>
      </c>
    </row>
    <row r="367" spans="1:1" x14ac:dyDescent="0.25">
      <c r="A367" s="2" t="s">
        <v>887</v>
      </c>
    </row>
    <row r="368" spans="1:1" x14ac:dyDescent="0.25">
      <c r="A368" s="2" t="s">
        <v>663</v>
      </c>
    </row>
    <row r="369" spans="1:1" x14ac:dyDescent="0.25">
      <c r="A369" s="2" t="s">
        <v>701</v>
      </c>
    </row>
    <row r="370" spans="1:1" x14ac:dyDescent="0.25">
      <c r="A370" s="2" t="s">
        <v>1843</v>
      </c>
    </row>
    <row r="371" spans="1:1" x14ac:dyDescent="0.25">
      <c r="A371" s="2" t="s">
        <v>365</v>
      </c>
    </row>
    <row r="372" spans="1:1" x14ac:dyDescent="0.25">
      <c r="A372" s="2" t="s">
        <v>255</v>
      </c>
    </row>
    <row r="373" spans="1:1" x14ac:dyDescent="0.25">
      <c r="A373" s="2" t="s">
        <v>1084</v>
      </c>
    </row>
    <row r="374" spans="1:1" x14ac:dyDescent="0.25">
      <c r="A374" s="2" t="s">
        <v>953</v>
      </c>
    </row>
    <row r="375" spans="1:1" x14ac:dyDescent="0.25">
      <c r="A375" s="2" t="s">
        <v>391</v>
      </c>
    </row>
    <row r="376" spans="1:1" x14ac:dyDescent="0.25">
      <c r="A376" s="2" t="s">
        <v>1741</v>
      </c>
    </row>
    <row r="377" spans="1:1" x14ac:dyDescent="0.25">
      <c r="A377" s="2" t="s">
        <v>1947</v>
      </c>
    </row>
    <row r="378" spans="1:1" x14ac:dyDescent="0.25">
      <c r="A378" s="2" t="s">
        <v>1737</v>
      </c>
    </row>
    <row r="379" spans="1:1" x14ac:dyDescent="0.25">
      <c r="A379" s="2" t="s">
        <v>792</v>
      </c>
    </row>
    <row r="380" spans="1:1" x14ac:dyDescent="0.25">
      <c r="A380" s="2" t="s">
        <v>792</v>
      </c>
    </row>
    <row r="381" spans="1:1" x14ac:dyDescent="0.25">
      <c r="A381" s="2" t="s">
        <v>755</v>
      </c>
    </row>
    <row r="382" spans="1:1" x14ac:dyDescent="0.25">
      <c r="A382" t="s">
        <v>207</v>
      </c>
    </row>
    <row r="383" spans="1:1" x14ac:dyDescent="0.25">
      <c r="A383" s="2" t="s">
        <v>1698</v>
      </c>
    </row>
    <row r="384" spans="1:1" x14ac:dyDescent="0.25">
      <c r="A384" s="2" t="s">
        <v>435</v>
      </c>
    </row>
    <row r="385" spans="1:1" x14ac:dyDescent="0.25">
      <c r="A385" s="2" t="s">
        <v>940</v>
      </c>
    </row>
    <row r="386" spans="1:1" x14ac:dyDescent="0.25">
      <c r="A386" s="2" t="s">
        <v>1181</v>
      </c>
    </row>
    <row r="387" spans="1:1" x14ac:dyDescent="0.25">
      <c r="A387" s="2" t="s">
        <v>717</v>
      </c>
    </row>
    <row r="388" spans="1:1" x14ac:dyDescent="0.25">
      <c r="A388" s="2" t="s">
        <v>2519</v>
      </c>
    </row>
    <row r="389" spans="1:1" x14ac:dyDescent="0.25">
      <c r="A389" s="2" t="s">
        <v>1496</v>
      </c>
    </row>
    <row r="390" spans="1:1" x14ac:dyDescent="0.25">
      <c r="A390" s="2" t="s">
        <v>398</v>
      </c>
    </row>
    <row r="391" spans="1:1" x14ac:dyDescent="0.25">
      <c r="A391" s="2" t="s">
        <v>2261</v>
      </c>
    </row>
    <row r="392" spans="1:1" x14ac:dyDescent="0.25">
      <c r="A392" s="2" t="s">
        <v>1971</v>
      </c>
    </row>
    <row r="393" spans="1:1" x14ac:dyDescent="0.25">
      <c r="A393" s="2" t="s">
        <v>2225</v>
      </c>
    </row>
    <row r="394" spans="1:1" x14ac:dyDescent="0.25">
      <c r="A394" s="2" t="s">
        <v>1028</v>
      </c>
    </row>
    <row r="395" spans="1:1" x14ac:dyDescent="0.25">
      <c r="A395" s="2" t="s">
        <v>2107</v>
      </c>
    </row>
    <row r="396" spans="1:1" x14ac:dyDescent="0.25">
      <c r="A396" s="2" t="s">
        <v>1231</v>
      </c>
    </row>
    <row r="397" spans="1:1" x14ac:dyDescent="0.25">
      <c r="A397" s="2" t="s">
        <v>758</v>
      </c>
    </row>
    <row r="398" spans="1:1" x14ac:dyDescent="0.25">
      <c r="A398" s="2" t="s">
        <v>1408</v>
      </c>
    </row>
    <row r="399" spans="1:1" x14ac:dyDescent="0.25">
      <c r="A399" s="2" t="s">
        <v>1530</v>
      </c>
    </row>
    <row r="400" spans="1:1" x14ac:dyDescent="0.25">
      <c r="A400" s="2" t="s">
        <v>1643</v>
      </c>
    </row>
    <row r="401" spans="1:1" x14ac:dyDescent="0.25">
      <c r="A401" s="2" t="s">
        <v>1367</v>
      </c>
    </row>
    <row r="402" spans="1:1" x14ac:dyDescent="0.25">
      <c r="A402" s="2" t="s">
        <v>1252</v>
      </c>
    </row>
    <row r="403" spans="1:1" x14ac:dyDescent="0.25">
      <c r="A403" s="2" t="s">
        <v>520</v>
      </c>
    </row>
    <row r="404" spans="1:1" x14ac:dyDescent="0.25">
      <c r="A404" s="2" t="s">
        <v>1047</v>
      </c>
    </row>
    <row r="405" spans="1:1" x14ac:dyDescent="0.25">
      <c r="A405" s="2" t="s">
        <v>1320</v>
      </c>
    </row>
    <row r="406" spans="1:1" x14ac:dyDescent="0.25">
      <c r="A406" s="2" t="s">
        <v>1527</v>
      </c>
    </row>
    <row r="407" spans="1:1" x14ac:dyDescent="0.25">
      <c r="A407" s="2" t="s">
        <v>1527</v>
      </c>
    </row>
    <row r="408" spans="1:1" x14ac:dyDescent="0.25">
      <c r="A408" s="2" t="s">
        <v>2048</v>
      </c>
    </row>
    <row r="409" spans="1:1" x14ac:dyDescent="0.25">
      <c r="A409" s="2" t="s">
        <v>868</v>
      </c>
    </row>
    <row r="410" spans="1:1" x14ac:dyDescent="0.25">
      <c r="A410" s="2" t="s">
        <v>2076</v>
      </c>
    </row>
    <row r="411" spans="1:1" x14ac:dyDescent="0.25">
      <c r="A411" s="2" t="s">
        <v>1567</v>
      </c>
    </row>
    <row r="412" spans="1:1" x14ac:dyDescent="0.25">
      <c r="A412" s="2" t="s">
        <v>2539</v>
      </c>
    </row>
    <row r="413" spans="1:1" x14ac:dyDescent="0.25">
      <c r="A413" s="2" t="s">
        <v>1044</v>
      </c>
    </row>
    <row r="414" spans="1:1" x14ac:dyDescent="0.25">
      <c r="A414" s="2" t="s">
        <v>1381</v>
      </c>
    </row>
    <row r="415" spans="1:1" x14ac:dyDescent="0.25">
      <c r="A415" s="2" t="s">
        <v>278</v>
      </c>
    </row>
    <row r="416" spans="1:1" x14ac:dyDescent="0.25">
      <c r="A416" s="2" t="s">
        <v>1836</v>
      </c>
    </row>
    <row r="417" spans="1:1" x14ac:dyDescent="0.25">
      <c r="A417" s="2" t="s">
        <v>894</v>
      </c>
    </row>
    <row r="418" spans="1:1" x14ac:dyDescent="0.25">
      <c r="A418" s="2" t="s">
        <v>1719</v>
      </c>
    </row>
    <row r="419" spans="1:1" x14ac:dyDescent="0.25">
      <c r="A419" s="2" t="s">
        <v>382</v>
      </c>
    </row>
    <row r="420" spans="1:1" x14ac:dyDescent="0.25">
      <c r="A420" s="2" t="s">
        <v>2089</v>
      </c>
    </row>
    <row r="421" spans="1:1" x14ac:dyDescent="0.25">
      <c r="A421" s="2" t="s">
        <v>1327</v>
      </c>
    </row>
    <row r="422" spans="1:1" x14ac:dyDescent="0.25">
      <c r="A422" s="2" t="s">
        <v>523</v>
      </c>
    </row>
    <row r="423" spans="1:1" x14ac:dyDescent="0.25">
      <c r="A423" s="2" t="s">
        <v>728</v>
      </c>
    </row>
    <row r="424" spans="1:1" x14ac:dyDescent="0.25">
      <c r="A424" s="2" t="s">
        <v>2471</v>
      </c>
    </row>
    <row r="425" spans="1:1" x14ac:dyDescent="0.25">
      <c r="A425" s="2" t="s">
        <v>1539</v>
      </c>
    </row>
    <row r="426" spans="1:1" x14ac:dyDescent="0.25">
      <c r="A426" s="2" t="s">
        <v>971</v>
      </c>
    </row>
    <row r="427" spans="1:1" x14ac:dyDescent="0.25">
      <c r="A427" s="2" t="s">
        <v>2245</v>
      </c>
    </row>
    <row r="428" spans="1:1" x14ac:dyDescent="0.25">
      <c r="A428" s="2" t="s">
        <v>2067</v>
      </c>
    </row>
    <row r="429" spans="1:1" x14ac:dyDescent="0.25">
      <c r="A429" s="2" t="s">
        <v>860</v>
      </c>
    </row>
    <row r="430" spans="1:1" x14ac:dyDescent="0.25">
      <c r="A430" s="2" t="s">
        <v>2203</v>
      </c>
    </row>
    <row r="431" spans="1:1" x14ac:dyDescent="0.25">
      <c r="A431" s="2" t="s">
        <v>2360</v>
      </c>
    </row>
    <row r="432" spans="1:1" x14ac:dyDescent="0.25">
      <c r="A432" s="2" t="s">
        <v>294</v>
      </c>
    </row>
    <row r="433" spans="1:1" x14ac:dyDescent="0.25">
      <c r="A433" s="2" t="s">
        <v>1716</v>
      </c>
    </row>
    <row r="434" spans="1:1" x14ac:dyDescent="0.25">
      <c r="A434" s="2" t="s">
        <v>148</v>
      </c>
    </row>
    <row r="435" spans="1:1" x14ac:dyDescent="0.25">
      <c r="A435" s="2" t="s">
        <v>759</v>
      </c>
    </row>
    <row r="436" spans="1:1" x14ac:dyDescent="0.25">
      <c r="A436" s="2" t="s">
        <v>725</v>
      </c>
    </row>
    <row r="437" spans="1:1" x14ac:dyDescent="0.25">
      <c r="A437" s="2" t="s">
        <v>2052</v>
      </c>
    </row>
    <row r="438" spans="1:1" x14ac:dyDescent="0.25">
      <c r="A438" s="2" t="s">
        <v>744</v>
      </c>
    </row>
    <row r="439" spans="1:1" x14ac:dyDescent="0.25">
      <c r="A439" s="2" t="s">
        <v>1359</v>
      </c>
    </row>
    <row r="440" spans="1:1" x14ac:dyDescent="0.25">
      <c r="A440" s="2" t="s">
        <v>862</v>
      </c>
    </row>
    <row r="441" spans="1:1" x14ac:dyDescent="0.25">
      <c r="A441" s="2" t="s">
        <v>2476</v>
      </c>
    </row>
    <row r="442" spans="1:1" x14ac:dyDescent="0.25">
      <c r="A442" s="2" t="s">
        <v>2136</v>
      </c>
    </row>
    <row r="443" spans="1:1" x14ac:dyDescent="0.25">
      <c r="A443" s="2" t="s">
        <v>1072</v>
      </c>
    </row>
    <row r="444" spans="1:1" x14ac:dyDescent="0.25">
      <c r="A444" s="2" t="s">
        <v>2677</v>
      </c>
    </row>
    <row r="445" spans="1:1" x14ac:dyDescent="0.25">
      <c r="A445" t="s">
        <v>96</v>
      </c>
    </row>
    <row r="446" spans="1:1" x14ac:dyDescent="0.25">
      <c r="A446" s="2" t="s">
        <v>2700</v>
      </c>
    </row>
    <row r="447" spans="1:1" x14ac:dyDescent="0.25">
      <c r="A447" s="2" t="s">
        <v>421</v>
      </c>
    </row>
    <row r="448" spans="1:1" x14ac:dyDescent="0.25">
      <c r="A448" s="2" t="s">
        <v>1284</v>
      </c>
    </row>
    <row r="449" spans="1:1" x14ac:dyDescent="0.25">
      <c r="A449" s="2" t="s">
        <v>908</v>
      </c>
    </row>
    <row r="450" spans="1:1" x14ac:dyDescent="0.25">
      <c r="A450" s="2" t="s">
        <v>2634</v>
      </c>
    </row>
    <row r="451" spans="1:1" x14ac:dyDescent="0.25">
      <c r="A451" s="2" t="s">
        <v>1548</v>
      </c>
    </row>
    <row r="452" spans="1:1" x14ac:dyDescent="0.25">
      <c r="A452" s="2" t="s">
        <v>1855</v>
      </c>
    </row>
    <row r="453" spans="1:1" x14ac:dyDescent="0.25">
      <c r="A453" s="2" t="s">
        <v>1978</v>
      </c>
    </row>
    <row r="454" spans="1:1" x14ac:dyDescent="0.25">
      <c r="A454" s="2" t="s">
        <v>1978</v>
      </c>
    </row>
    <row r="455" spans="1:1" x14ac:dyDescent="0.25">
      <c r="A455" s="2" t="s">
        <v>2113</v>
      </c>
    </row>
    <row r="456" spans="1:1" x14ac:dyDescent="0.25">
      <c r="A456" s="2" t="s">
        <v>2160</v>
      </c>
    </row>
    <row r="457" spans="1:1" x14ac:dyDescent="0.25">
      <c r="A457" s="2" t="s">
        <v>1461</v>
      </c>
    </row>
    <row r="458" spans="1:1" x14ac:dyDescent="0.25">
      <c r="A458" s="2" t="s">
        <v>2681</v>
      </c>
    </row>
    <row r="459" spans="1:1" x14ac:dyDescent="0.25">
      <c r="A459" s="2" t="s">
        <v>249</v>
      </c>
    </row>
    <row r="460" spans="1:1" x14ac:dyDescent="0.25">
      <c r="A460" s="2" t="s">
        <v>1517</v>
      </c>
    </row>
    <row r="461" spans="1:1" x14ac:dyDescent="0.25">
      <c r="A461" s="2" t="s">
        <v>1473</v>
      </c>
    </row>
    <row r="462" spans="1:1" x14ac:dyDescent="0.25">
      <c r="A462" s="2" t="s">
        <v>2153</v>
      </c>
    </row>
    <row r="463" spans="1:1" x14ac:dyDescent="0.25">
      <c r="A463" s="2" t="s">
        <v>1037</v>
      </c>
    </row>
    <row r="464" spans="1:1" x14ac:dyDescent="0.25">
      <c r="A464" s="2" t="s">
        <v>2184</v>
      </c>
    </row>
    <row r="465" spans="1:1" x14ac:dyDescent="0.25">
      <c r="A465" s="2" t="s">
        <v>633</v>
      </c>
    </row>
    <row r="466" spans="1:1" x14ac:dyDescent="0.25">
      <c r="A466" s="2" t="s">
        <v>430</v>
      </c>
    </row>
    <row r="467" spans="1:1" x14ac:dyDescent="0.25">
      <c r="A467" s="2" t="s">
        <v>899</v>
      </c>
    </row>
    <row r="468" spans="1:1" x14ac:dyDescent="0.25">
      <c r="A468" s="2" t="s">
        <v>768</v>
      </c>
    </row>
    <row r="469" spans="1:1" x14ac:dyDescent="0.25">
      <c r="A469" s="2" t="s">
        <v>1869</v>
      </c>
    </row>
    <row r="470" spans="1:1" x14ac:dyDescent="0.25">
      <c r="A470" s="2" t="s">
        <v>150</v>
      </c>
    </row>
    <row r="471" spans="1:1" x14ac:dyDescent="0.25">
      <c r="A471" s="2" t="s">
        <v>1958</v>
      </c>
    </row>
    <row r="472" spans="1:1" x14ac:dyDescent="0.25">
      <c r="A472" s="2" t="s">
        <v>1785</v>
      </c>
    </row>
    <row r="473" spans="1:1" x14ac:dyDescent="0.25">
      <c r="A473" s="2" t="s">
        <v>2157</v>
      </c>
    </row>
    <row r="474" spans="1:1" x14ac:dyDescent="0.25">
      <c r="A474" s="2" t="s">
        <v>2166</v>
      </c>
    </row>
    <row r="475" spans="1:1" x14ac:dyDescent="0.25">
      <c r="A475" s="2" t="s">
        <v>1089</v>
      </c>
    </row>
    <row r="476" spans="1:1" x14ac:dyDescent="0.25">
      <c r="A476" s="2" t="s">
        <v>2551</v>
      </c>
    </row>
    <row r="477" spans="1:1" x14ac:dyDescent="0.25">
      <c r="A477" s="2" t="s">
        <v>236</v>
      </c>
    </row>
    <row r="478" spans="1:1" x14ac:dyDescent="0.25">
      <c r="A478" s="2" t="s">
        <v>1750</v>
      </c>
    </row>
    <row r="479" spans="1:1" x14ac:dyDescent="0.25">
      <c r="A479" s="2" t="s">
        <v>1352</v>
      </c>
    </row>
    <row r="480" spans="1:1" x14ac:dyDescent="0.25">
      <c r="A480" t="s">
        <v>200</v>
      </c>
    </row>
    <row r="481" spans="1:1" x14ac:dyDescent="0.25">
      <c r="A481" s="2" t="s">
        <v>1425</v>
      </c>
    </row>
    <row r="482" spans="1:1" x14ac:dyDescent="0.25">
      <c r="A482" s="2" t="s">
        <v>1256</v>
      </c>
    </row>
    <row r="483" spans="1:1" x14ac:dyDescent="0.25">
      <c r="A483" s="2" t="s">
        <v>239</v>
      </c>
    </row>
    <row r="484" spans="1:1" x14ac:dyDescent="0.25">
      <c r="A484" s="2" t="s">
        <v>2333</v>
      </c>
    </row>
    <row r="485" spans="1:1" x14ac:dyDescent="0.25">
      <c r="A485" s="2" t="s">
        <v>1188</v>
      </c>
    </row>
    <row r="486" spans="1:1" x14ac:dyDescent="0.25">
      <c r="A486" s="2" t="s">
        <v>2070</v>
      </c>
    </row>
    <row r="487" spans="1:1" x14ac:dyDescent="0.25">
      <c r="A487" s="2" t="s">
        <v>2703</v>
      </c>
    </row>
    <row r="488" spans="1:1" x14ac:dyDescent="0.25">
      <c r="A488" s="2" t="s">
        <v>1941</v>
      </c>
    </row>
    <row r="489" spans="1:1" x14ac:dyDescent="0.25">
      <c r="A489" s="2" t="s">
        <v>2199</v>
      </c>
    </row>
    <row r="490" spans="1:1" x14ac:dyDescent="0.25">
      <c r="A490" s="2" t="s">
        <v>1031</v>
      </c>
    </row>
    <row r="491" spans="1:1" x14ac:dyDescent="0.25">
      <c r="A491" s="2" t="s">
        <v>2300</v>
      </c>
    </row>
    <row r="492" spans="1:1" x14ac:dyDescent="0.25">
      <c r="A492" t="s">
        <v>31</v>
      </c>
    </row>
    <row r="493" spans="1:1" x14ac:dyDescent="0.25">
      <c r="A493" s="2" t="s">
        <v>678</v>
      </c>
    </row>
    <row r="494" spans="1:1" x14ac:dyDescent="0.25">
      <c r="A494" s="2" t="s">
        <v>1681</v>
      </c>
    </row>
    <row r="495" spans="1:1" x14ac:dyDescent="0.25">
      <c r="A495" s="2" t="s">
        <v>1050</v>
      </c>
    </row>
    <row r="496" spans="1:1" x14ac:dyDescent="0.25">
      <c r="A496" s="2" t="s">
        <v>2678</v>
      </c>
    </row>
    <row r="497" spans="1:1" x14ac:dyDescent="0.25">
      <c r="A497" s="2" t="s">
        <v>313</v>
      </c>
    </row>
    <row r="498" spans="1:1" x14ac:dyDescent="0.25">
      <c r="A498" s="2" t="s">
        <v>1165</v>
      </c>
    </row>
    <row r="499" spans="1:1" x14ac:dyDescent="0.25">
      <c r="A499" s="2" t="s">
        <v>1965</v>
      </c>
    </row>
    <row r="500" spans="1:1" x14ac:dyDescent="0.25">
      <c r="A500" s="2" t="s">
        <v>2242</v>
      </c>
    </row>
    <row r="501" spans="1:1" x14ac:dyDescent="0.25">
      <c r="A501" s="2" t="s">
        <v>1484</v>
      </c>
    </row>
    <row r="502" spans="1:1" x14ac:dyDescent="0.25">
      <c r="A502" s="2" t="s">
        <v>614</v>
      </c>
    </row>
    <row r="503" spans="1:1" x14ac:dyDescent="0.25">
      <c r="A503" s="2" t="s">
        <v>937</v>
      </c>
    </row>
    <row r="504" spans="1:1" x14ac:dyDescent="0.25">
      <c r="A504" s="2" t="s">
        <v>705</v>
      </c>
    </row>
    <row r="505" spans="1:1" x14ac:dyDescent="0.25">
      <c r="A505" s="2" t="s">
        <v>686</v>
      </c>
    </row>
    <row r="506" spans="1:1" x14ac:dyDescent="0.25">
      <c r="A506" s="2" t="s">
        <v>1080</v>
      </c>
    </row>
    <row r="507" spans="1:1" x14ac:dyDescent="0.25">
      <c r="A507" s="2" t="s">
        <v>306</v>
      </c>
    </row>
    <row r="508" spans="1:1" x14ac:dyDescent="0.25">
      <c r="A508" s="2" t="s">
        <v>1607</v>
      </c>
    </row>
    <row r="509" spans="1:1" x14ac:dyDescent="0.25">
      <c r="A509" s="2" t="s">
        <v>2474</v>
      </c>
    </row>
    <row r="510" spans="1:1" x14ac:dyDescent="0.25">
      <c r="A510" s="2" t="s">
        <v>2580</v>
      </c>
    </row>
    <row r="511" spans="1:1" x14ac:dyDescent="0.25">
      <c r="A511" s="2" t="s">
        <v>2347</v>
      </c>
    </row>
    <row r="512" spans="1:1" x14ac:dyDescent="0.25">
      <c r="A512" s="2" t="s">
        <v>2368</v>
      </c>
    </row>
    <row r="513" spans="1:1" x14ac:dyDescent="0.25">
      <c r="A513" s="2" t="s">
        <v>816</v>
      </c>
    </row>
    <row r="514" spans="1:1" x14ac:dyDescent="0.25">
      <c r="A514" s="2" t="s">
        <v>1929</v>
      </c>
    </row>
    <row r="515" spans="1:1" x14ac:dyDescent="0.25">
      <c r="A515" s="2" t="s">
        <v>911</v>
      </c>
    </row>
    <row r="516" spans="1:1" x14ac:dyDescent="0.25">
      <c r="A516" s="2" t="s">
        <v>979</v>
      </c>
    </row>
    <row r="517" spans="1:1" x14ac:dyDescent="0.25">
      <c r="A517" s="2" t="s">
        <v>979</v>
      </c>
    </row>
    <row r="518" spans="1:1" x14ac:dyDescent="0.25">
      <c r="A518" s="2" t="s">
        <v>2071</v>
      </c>
    </row>
    <row r="519" spans="1:1" x14ac:dyDescent="0.25">
      <c r="A519" s="2" t="s">
        <v>1097</v>
      </c>
    </row>
    <row r="520" spans="1:1" x14ac:dyDescent="0.25">
      <c r="A520" s="2" t="s">
        <v>1398</v>
      </c>
    </row>
    <row r="521" spans="1:1" x14ac:dyDescent="0.25">
      <c r="A521" s="2" t="s">
        <v>415</v>
      </c>
    </row>
    <row r="522" spans="1:1" x14ac:dyDescent="0.25">
      <c r="A522" s="2" t="s">
        <v>1469</v>
      </c>
    </row>
    <row r="523" spans="1:1" x14ac:dyDescent="0.25">
      <c r="A523" s="2" t="s">
        <v>562</v>
      </c>
    </row>
    <row r="524" spans="1:1" x14ac:dyDescent="0.25">
      <c r="A524" s="2" t="s">
        <v>734</v>
      </c>
    </row>
    <row r="525" spans="1:1" x14ac:dyDescent="0.25">
      <c r="A525" s="2" t="s">
        <v>2413</v>
      </c>
    </row>
    <row r="526" spans="1:1" x14ac:dyDescent="0.25">
      <c r="A526" s="2" t="s">
        <v>1808</v>
      </c>
    </row>
    <row r="527" spans="1:1" x14ac:dyDescent="0.25">
      <c r="A527" s="2" t="s">
        <v>1627</v>
      </c>
    </row>
    <row r="528" spans="1:1" x14ac:dyDescent="0.25">
      <c r="A528" s="2" t="s">
        <v>1791</v>
      </c>
    </row>
    <row r="529" spans="1:1" x14ac:dyDescent="0.25">
      <c r="A529" s="2" t="s">
        <v>377</v>
      </c>
    </row>
    <row r="530" spans="1:1" x14ac:dyDescent="0.25">
      <c r="A530" s="2" t="s">
        <v>689</v>
      </c>
    </row>
    <row r="531" spans="1:1" x14ac:dyDescent="0.25">
      <c r="A531" s="2" t="s">
        <v>330</v>
      </c>
    </row>
    <row r="532" spans="1:1" x14ac:dyDescent="0.25">
      <c r="A532" s="2" t="s">
        <v>295</v>
      </c>
    </row>
    <row r="533" spans="1:1" x14ac:dyDescent="0.25">
      <c r="A533" s="2" t="s">
        <v>1136</v>
      </c>
    </row>
    <row r="534" spans="1:1" x14ac:dyDescent="0.25">
      <c r="A534" s="2" t="s">
        <v>1162</v>
      </c>
    </row>
    <row r="535" spans="1:1" x14ac:dyDescent="0.25">
      <c r="A535" s="2" t="s">
        <v>904</v>
      </c>
    </row>
    <row r="536" spans="1:1" x14ac:dyDescent="0.25">
      <c r="A536" s="2" t="s">
        <v>512</v>
      </c>
    </row>
    <row r="537" spans="1:1" x14ac:dyDescent="0.25">
      <c r="A537" s="2" t="s">
        <v>1073</v>
      </c>
    </row>
    <row r="538" spans="1:1" x14ac:dyDescent="0.25">
      <c r="A538" s="2" t="s">
        <v>2236</v>
      </c>
    </row>
    <row r="539" spans="1:1" x14ac:dyDescent="0.25">
      <c r="A539" s="2" t="s">
        <v>529</v>
      </c>
    </row>
    <row r="540" spans="1:1" x14ac:dyDescent="0.25">
      <c r="A540" s="2" t="s">
        <v>2575</v>
      </c>
    </row>
    <row r="541" spans="1:1" x14ac:dyDescent="0.25">
      <c r="A541" s="2" t="s">
        <v>1859</v>
      </c>
    </row>
    <row r="542" spans="1:1" x14ac:dyDescent="0.25">
      <c r="A542" s="2" t="s">
        <v>2655</v>
      </c>
    </row>
    <row r="543" spans="1:1" x14ac:dyDescent="0.25">
      <c r="A543" s="2" t="s">
        <v>2110</v>
      </c>
    </row>
    <row r="544" spans="1:1" x14ac:dyDescent="0.25">
      <c r="A544" t="s">
        <v>114</v>
      </c>
    </row>
    <row r="545" spans="1:1" x14ac:dyDescent="0.25">
      <c r="A545" s="2" t="s">
        <v>1788</v>
      </c>
    </row>
    <row r="546" spans="1:1" x14ac:dyDescent="0.25">
      <c r="A546" s="2" t="s">
        <v>1034</v>
      </c>
    </row>
    <row r="547" spans="1:1" x14ac:dyDescent="0.25">
      <c r="A547" s="2" t="s">
        <v>2348</v>
      </c>
    </row>
    <row r="548" spans="1:1" x14ac:dyDescent="0.25">
      <c r="A548" s="2" t="s">
        <v>1276</v>
      </c>
    </row>
    <row r="549" spans="1:1" x14ac:dyDescent="0.25">
      <c r="A549" s="2" t="s">
        <v>1514</v>
      </c>
    </row>
    <row r="550" spans="1:1" x14ac:dyDescent="0.25">
      <c r="A550" s="2" t="s">
        <v>1101</v>
      </c>
    </row>
    <row r="551" spans="1:1" x14ac:dyDescent="0.25">
      <c r="A551" s="2" t="s">
        <v>2211</v>
      </c>
    </row>
    <row r="552" spans="1:1" x14ac:dyDescent="0.25">
      <c r="A552" s="2" t="s">
        <v>1174</v>
      </c>
    </row>
    <row r="553" spans="1:1" x14ac:dyDescent="0.25">
      <c r="A553" s="2" t="s">
        <v>974</v>
      </c>
    </row>
    <row r="554" spans="1:1" x14ac:dyDescent="0.25">
      <c r="A554" s="2" t="s">
        <v>2364</v>
      </c>
    </row>
    <row r="555" spans="1:1" x14ac:dyDescent="0.25">
      <c r="A555" s="2" t="s">
        <v>1662</v>
      </c>
    </row>
    <row r="556" spans="1:1" x14ac:dyDescent="0.25">
      <c r="A556" s="2" t="s">
        <v>1796</v>
      </c>
    </row>
    <row r="557" spans="1:1" x14ac:dyDescent="0.25">
      <c r="A557" s="2" t="s">
        <v>252</v>
      </c>
    </row>
    <row r="558" spans="1:1" x14ac:dyDescent="0.25">
      <c r="A558" s="2" t="s">
        <v>1446</v>
      </c>
    </row>
    <row r="559" spans="1:1" x14ac:dyDescent="0.25">
      <c r="A559" s="2" t="s">
        <v>1520</v>
      </c>
    </row>
    <row r="560" spans="1:1" x14ac:dyDescent="0.25">
      <c r="A560" s="2" t="s">
        <v>657</v>
      </c>
    </row>
    <row r="561" spans="1:1" x14ac:dyDescent="0.25">
      <c r="A561" s="2" t="s">
        <v>2140</v>
      </c>
    </row>
    <row r="562" spans="1:1" x14ac:dyDescent="0.25">
      <c r="A562" s="2" t="s">
        <v>2295</v>
      </c>
    </row>
    <row r="563" spans="1:1" x14ac:dyDescent="0.25">
      <c r="A563" s="2" t="s">
        <v>2169</v>
      </c>
    </row>
    <row r="564" spans="1:1" x14ac:dyDescent="0.25">
      <c r="A564" s="2" t="s">
        <v>2446</v>
      </c>
    </row>
    <row r="565" spans="1:1" x14ac:dyDescent="0.25">
      <c r="A565" s="2" t="s">
        <v>1685</v>
      </c>
    </row>
    <row r="566" spans="1:1" x14ac:dyDescent="0.25">
      <c r="A566" s="2" t="s">
        <v>738</v>
      </c>
    </row>
    <row r="567" spans="1:1" x14ac:dyDescent="0.25">
      <c r="A567" s="2" t="s">
        <v>1890</v>
      </c>
    </row>
    <row r="568" spans="1:1" x14ac:dyDescent="0.25">
      <c r="A568" s="2" t="s">
        <v>1426</v>
      </c>
    </row>
    <row r="569" spans="1:1" x14ac:dyDescent="0.25">
      <c r="A569" s="2" t="s">
        <v>2422</v>
      </c>
    </row>
    <row r="570" spans="1:1" x14ac:dyDescent="0.25">
      <c r="A570" s="2" t="s">
        <v>1873</v>
      </c>
    </row>
    <row r="571" spans="1:1" x14ac:dyDescent="0.25">
      <c r="A571" s="2" t="s">
        <v>503</v>
      </c>
    </row>
    <row r="572" spans="1:1" x14ac:dyDescent="0.25">
      <c r="A572" s="2" t="s">
        <v>2344</v>
      </c>
    </row>
    <row r="573" spans="1:1" x14ac:dyDescent="0.25">
      <c r="A573" s="2" t="s">
        <v>2609</v>
      </c>
    </row>
    <row r="574" spans="1:1" x14ac:dyDescent="0.25">
      <c r="A574" s="2" t="s">
        <v>2540</v>
      </c>
    </row>
    <row r="575" spans="1:1" x14ac:dyDescent="0.25">
      <c r="A575" s="2" t="s">
        <v>1489</v>
      </c>
    </row>
    <row r="576" spans="1:1" x14ac:dyDescent="0.25">
      <c r="A576" s="2" t="s">
        <v>1457</v>
      </c>
    </row>
    <row r="577" spans="1:1" x14ac:dyDescent="0.25">
      <c r="A577" s="2" t="s">
        <v>1551</v>
      </c>
    </row>
    <row r="578" spans="1:1" x14ac:dyDescent="0.25">
      <c r="A578" s="2" t="s">
        <v>564</v>
      </c>
    </row>
    <row r="579" spans="1:1" x14ac:dyDescent="0.25">
      <c r="A579" s="2" t="s">
        <v>434</v>
      </c>
    </row>
    <row r="580" spans="1:1" x14ac:dyDescent="0.25">
      <c r="A580" s="2" t="s">
        <v>1771</v>
      </c>
    </row>
    <row r="581" spans="1:1" x14ac:dyDescent="0.25">
      <c r="A581" s="2" t="s">
        <v>2565</v>
      </c>
    </row>
    <row r="582" spans="1:1" x14ac:dyDescent="0.25">
      <c r="A582" s="2" t="s">
        <v>1228</v>
      </c>
    </row>
    <row r="583" spans="1:1" x14ac:dyDescent="0.25">
      <c r="A583" s="2" t="s">
        <v>2189</v>
      </c>
    </row>
    <row r="584" spans="1:1" x14ac:dyDescent="0.25">
      <c r="A584" s="2" t="s">
        <v>1478</v>
      </c>
    </row>
    <row r="585" spans="1:1" x14ac:dyDescent="0.25">
      <c r="A585" s="2" t="s">
        <v>1614</v>
      </c>
    </row>
    <row r="586" spans="1:1" x14ac:dyDescent="0.25">
      <c r="A586" s="2" t="s">
        <v>1900</v>
      </c>
    </row>
    <row r="587" spans="1:1" x14ac:dyDescent="0.25">
      <c r="A587" s="2" t="s">
        <v>175</v>
      </c>
    </row>
    <row r="588" spans="1:1" x14ac:dyDescent="0.25">
      <c r="A588" s="2" t="s">
        <v>175</v>
      </c>
    </row>
    <row r="589" spans="1:1" x14ac:dyDescent="0.25">
      <c r="A589" s="2" t="s">
        <v>2620</v>
      </c>
    </row>
    <row r="590" spans="1:1" x14ac:dyDescent="0.25">
      <c r="A590" s="2" t="s">
        <v>1499</v>
      </c>
    </row>
    <row r="591" spans="1:1" x14ac:dyDescent="0.25">
      <c r="A591" s="2" t="s">
        <v>1499</v>
      </c>
    </row>
    <row r="592" spans="1:1" x14ac:dyDescent="0.25">
      <c r="A592" s="2" t="s">
        <v>2672</v>
      </c>
    </row>
    <row r="593" spans="1:1" x14ac:dyDescent="0.25">
      <c r="A593" s="2" t="s">
        <v>1665</v>
      </c>
    </row>
    <row r="594" spans="1:1" x14ac:dyDescent="0.25">
      <c r="A594" s="2" t="s">
        <v>1959</v>
      </c>
    </row>
    <row r="595" spans="1:1" x14ac:dyDescent="0.25">
      <c r="A595" s="2" t="s">
        <v>1414</v>
      </c>
    </row>
    <row r="596" spans="1:1" x14ac:dyDescent="0.25">
      <c r="A596" s="2" t="s">
        <v>1217</v>
      </c>
    </row>
    <row r="597" spans="1:1" x14ac:dyDescent="0.25">
      <c r="A597" s="2" t="s">
        <v>2556</v>
      </c>
    </row>
    <row r="598" spans="1:1" x14ac:dyDescent="0.25">
      <c r="A598" s="2" t="s">
        <v>1770</v>
      </c>
    </row>
    <row r="599" spans="1:1" x14ac:dyDescent="0.25">
      <c r="A599" s="2" t="s">
        <v>861</v>
      </c>
    </row>
    <row r="600" spans="1:1" x14ac:dyDescent="0.25">
      <c r="A600" s="2" t="s">
        <v>1237</v>
      </c>
    </row>
    <row r="601" spans="1:1" x14ac:dyDescent="0.25">
      <c r="A601" s="2" t="s">
        <v>645</v>
      </c>
    </row>
    <row r="602" spans="1:1" x14ac:dyDescent="0.25">
      <c r="A602" s="2" t="s">
        <v>622</v>
      </c>
    </row>
    <row r="603" spans="1:1" x14ac:dyDescent="0.25">
      <c r="A603" s="2" t="s">
        <v>533</v>
      </c>
    </row>
    <row r="604" spans="1:1" x14ac:dyDescent="0.25">
      <c r="A604" s="2" t="s">
        <v>495</v>
      </c>
    </row>
    <row r="605" spans="1:1" x14ac:dyDescent="0.25">
      <c r="A605" s="2" t="s">
        <v>336</v>
      </c>
    </row>
    <row r="606" spans="1:1" x14ac:dyDescent="0.25">
      <c r="A606" s="2" t="s">
        <v>1197</v>
      </c>
    </row>
    <row r="607" spans="1:1" x14ac:dyDescent="0.25">
      <c r="A607" s="2" t="s">
        <v>1560</v>
      </c>
    </row>
    <row r="608" spans="1:1" x14ac:dyDescent="0.25">
      <c r="A608" s="2" t="s">
        <v>2338</v>
      </c>
    </row>
    <row r="609" spans="1:1" x14ac:dyDescent="0.25">
      <c r="A609" s="2" t="s">
        <v>2633</v>
      </c>
    </row>
    <row r="610" spans="1:1" x14ac:dyDescent="0.25">
      <c r="A610" s="2" t="s">
        <v>451</v>
      </c>
    </row>
    <row r="611" spans="1:1" x14ac:dyDescent="0.25">
      <c r="A611" s="2" t="s">
        <v>863</v>
      </c>
    </row>
    <row r="612" spans="1:1" x14ac:dyDescent="0.25">
      <c r="A612" s="2" t="s">
        <v>264</v>
      </c>
    </row>
    <row r="613" spans="1:1" x14ac:dyDescent="0.25">
      <c r="A613" s="2" t="s">
        <v>1260</v>
      </c>
    </row>
    <row r="614" spans="1:1" x14ac:dyDescent="0.25">
      <c r="A614" s="2" t="s">
        <v>1592</v>
      </c>
    </row>
    <row r="615" spans="1:1" x14ac:dyDescent="0.25">
      <c r="A615" s="2" t="s">
        <v>655</v>
      </c>
    </row>
    <row r="616" spans="1:1" x14ac:dyDescent="0.25">
      <c r="A616" s="2" t="s">
        <v>1546</v>
      </c>
    </row>
    <row r="617" spans="1:1" x14ac:dyDescent="0.25">
      <c r="A617" s="2" t="s">
        <v>188</v>
      </c>
    </row>
    <row r="618" spans="1:1" x14ac:dyDescent="0.25">
      <c r="A618" s="2" t="s">
        <v>555</v>
      </c>
    </row>
    <row r="619" spans="1:1" x14ac:dyDescent="0.25">
      <c r="A619" s="2" t="s">
        <v>191</v>
      </c>
    </row>
    <row r="620" spans="1:1" x14ac:dyDescent="0.25">
      <c r="A620" s="2" t="s">
        <v>2217</v>
      </c>
    </row>
    <row r="621" spans="1:1" x14ac:dyDescent="0.25">
      <c r="A621" s="2" t="s">
        <v>627</v>
      </c>
    </row>
    <row r="622" spans="1:1" x14ac:dyDescent="0.25">
      <c r="A622" s="2" t="s">
        <v>2512</v>
      </c>
    </row>
    <row r="623" spans="1:1" x14ac:dyDescent="0.25">
      <c r="A623" s="2" t="s">
        <v>948</v>
      </c>
    </row>
    <row r="624" spans="1:1" x14ac:dyDescent="0.25">
      <c r="A624" s="2" t="s">
        <v>1962</v>
      </c>
    </row>
    <row r="625" spans="1:1" x14ac:dyDescent="0.25">
      <c r="A625" s="2" t="s">
        <v>2328</v>
      </c>
    </row>
    <row r="626" spans="1:1" x14ac:dyDescent="0.25">
      <c r="A626" s="2" t="s">
        <v>1301</v>
      </c>
    </row>
    <row r="627" spans="1:1" x14ac:dyDescent="0.25">
      <c r="A627" s="2" t="s">
        <v>949</v>
      </c>
    </row>
    <row r="628" spans="1:1" x14ac:dyDescent="0.25">
      <c r="A628" s="2" t="s">
        <v>1281</v>
      </c>
    </row>
    <row r="629" spans="1:1" x14ac:dyDescent="0.25">
      <c r="A629" s="2" t="s">
        <v>1383</v>
      </c>
    </row>
    <row r="630" spans="1:1" x14ac:dyDescent="0.25">
      <c r="A630" s="2" t="s">
        <v>1930</v>
      </c>
    </row>
    <row r="631" spans="1:1" x14ac:dyDescent="0.25">
      <c r="A631" s="2" t="s">
        <v>1295</v>
      </c>
    </row>
    <row r="632" spans="1:1" x14ac:dyDescent="0.25">
      <c r="A632" s="2" t="s">
        <v>1152</v>
      </c>
    </row>
    <row r="633" spans="1:1" x14ac:dyDescent="0.25">
      <c r="A633" s="2" t="s">
        <v>2077</v>
      </c>
    </row>
    <row r="634" spans="1:1" x14ac:dyDescent="0.25">
      <c r="A634" s="2" t="s">
        <v>1321</v>
      </c>
    </row>
    <row r="635" spans="1:1" x14ac:dyDescent="0.25">
      <c r="A635" s="2" t="s">
        <v>2172</v>
      </c>
    </row>
    <row r="636" spans="1:1" x14ac:dyDescent="0.25">
      <c r="A636" t="s">
        <v>205</v>
      </c>
    </row>
    <row r="637" spans="1:1" x14ac:dyDescent="0.25">
      <c r="A637" s="2" t="s">
        <v>610</v>
      </c>
    </row>
    <row r="638" spans="1:1" x14ac:dyDescent="0.25">
      <c r="A638" s="2" t="s">
        <v>987</v>
      </c>
    </row>
    <row r="639" spans="1:1" x14ac:dyDescent="0.25">
      <c r="A639" s="2" t="s">
        <v>1324</v>
      </c>
    </row>
    <row r="640" spans="1:1" x14ac:dyDescent="0.25">
      <c r="A640" s="2" t="s">
        <v>1931</v>
      </c>
    </row>
    <row r="641" spans="1:1" x14ac:dyDescent="0.25">
      <c r="A641" s="2" t="s">
        <v>1926</v>
      </c>
    </row>
    <row r="642" spans="1:1" x14ac:dyDescent="0.25">
      <c r="A642" s="2" t="s">
        <v>1881</v>
      </c>
    </row>
    <row r="643" spans="1:1" x14ac:dyDescent="0.25">
      <c r="A643" s="2" t="s">
        <v>1669</v>
      </c>
    </row>
    <row r="644" spans="1:1" x14ac:dyDescent="0.25">
      <c r="A644" s="2" t="s">
        <v>1074</v>
      </c>
    </row>
    <row r="645" spans="1:1" x14ac:dyDescent="0.25">
      <c r="A645" s="2" t="s">
        <v>2522</v>
      </c>
    </row>
    <row r="646" spans="1:1" x14ac:dyDescent="0.25">
      <c r="A646" s="2" t="s">
        <v>1387</v>
      </c>
    </row>
    <row r="647" spans="1:1" x14ac:dyDescent="0.25">
      <c r="A647" s="2" t="s">
        <v>1620</v>
      </c>
    </row>
    <row r="648" spans="1:1" x14ac:dyDescent="0.25">
      <c r="A648" s="2" t="s">
        <v>1115</v>
      </c>
    </row>
    <row r="649" spans="1:1" x14ac:dyDescent="0.25">
      <c r="A649" s="2" t="s">
        <v>2507</v>
      </c>
    </row>
    <row r="650" spans="1:1" x14ac:dyDescent="0.25">
      <c r="A650" s="2" t="s">
        <v>745</v>
      </c>
    </row>
    <row r="651" spans="1:1" x14ac:dyDescent="0.25">
      <c r="A651" s="2" t="s">
        <v>2437</v>
      </c>
    </row>
    <row r="652" spans="1:1" x14ac:dyDescent="0.25">
      <c r="A652" s="2" t="s">
        <v>1934</v>
      </c>
    </row>
    <row r="653" spans="1:1" x14ac:dyDescent="0.25">
      <c r="A653" s="2" t="s">
        <v>1264</v>
      </c>
    </row>
    <row r="654" spans="1:1" x14ac:dyDescent="0.25">
      <c r="A654" s="2" t="s">
        <v>2576</v>
      </c>
    </row>
    <row r="655" spans="1:1" x14ac:dyDescent="0.25">
      <c r="A655" s="2" t="s">
        <v>2307</v>
      </c>
    </row>
    <row r="656" spans="1:1" x14ac:dyDescent="0.25">
      <c r="A656" s="2" t="s">
        <v>481</v>
      </c>
    </row>
    <row r="657" spans="1:1" x14ac:dyDescent="0.25">
      <c r="A657" s="2" t="s">
        <v>354</v>
      </c>
    </row>
    <row r="658" spans="1:1" x14ac:dyDescent="0.25">
      <c r="A658" s="2" t="s">
        <v>1470</v>
      </c>
    </row>
    <row r="659" spans="1:1" x14ac:dyDescent="0.25">
      <c r="A659" s="2" t="s">
        <v>890</v>
      </c>
    </row>
    <row r="660" spans="1:1" x14ac:dyDescent="0.25">
      <c r="A660" s="2" t="s">
        <v>299</v>
      </c>
    </row>
    <row r="661" spans="1:1" x14ac:dyDescent="0.25">
      <c r="A661" s="2" t="s">
        <v>1595</v>
      </c>
    </row>
    <row r="662" spans="1:1" x14ac:dyDescent="0.25">
      <c r="A662" s="2" t="s">
        <v>1177</v>
      </c>
    </row>
    <row r="663" spans="1:1" x14ac:dyDescent="0.25">
      <c r="A663" s="2" t="s">
        <v>2310</v>
      </c>
    </row>
    <row r="664" spans="1:1" x14ac:dyDescent="0.25">
      <c r="A664" s="2" t="s">
        <v>872</v>
      </c>
    </row>
    <row r="665" spans="1:1" x14ac:dyDescent="0.25">
      <c r="A665" s="2" t="s">
        <v>789</v>
      </c>
    </row>
    <row r="666" spans="1:1" x14ac:dyDescent="0.25">
      <c r="A666" s="2" t="s">
        <v>864</v>
      </c>
    </row>
    <row r="667" spans="1:1" x14ac:dyDescent="0.25">
      <c r="A667" s="2" t="s">
        <v>1298</v>
      </c>
    </row>
    <row r="668" spans="1:1" x14ac:dyDescent="0.25">
      <c r="A668" s="2" t="s">
        <v>1166</v>
      </c>
    </row>
    <row r="669" spans="1:1" x14ac:dyDescent="0.25">
      <c r="A669" s="2" t="s">
        <v>180</v>
      </c>
    </row>
    <row r="670" spans="1:1" x14ac:dyDescent="0.25">
      <c r="A670" s="2" t="s">
        <v>919</v>
      </c>
    </row>
    <row r="671" spans="1:1" x14ac:dyDescent="0.25">
      <c r="A671" s="2" t="s">
        <v>2275</v>
      </c>
    </row>
    <row r="672" spans="1:1" x14ac:dyDescent="0.25">
      <c r="A672" s="2" t="s">
        <v>1368</v>
      </c>
    </row>
    <row r="673" spans="1:1" x14ac:dyDescent="0.25">
      <c r="A673" s="2" t="s">
        <v>1509</v>
      </c>
    </row>
    <row r="674" spans="1:1" x14ac:dyDescent="0.25">
      <c r="A674" s="2" t="s">
        <v>1285</v>
      </c>
    </row>
    <row r="675" spans="1:1" x14ac:dyDescent="0.25">
      <c r="A675" s="2" t="s">
        <v>1981</v>
      </c>
    </row>
    <row r="676" spans="1:1" x14ac:dyDescent="0.25">
      <c r="A676" s="2" t="s">
        <v>2229</v>
      </c>
    </row>
    <row r="677" spans="1:1" x14ac:dyDescent="0.25">
      <c r="A677" s="2" t="s">
        <v>1224</v>
      </c>
    </row>
    <row r="678" spans="1:1" x14ac:dyDescent="0.25">
      <c r="A678" s="2" t="s">
        <v>303</v>
      </c>
    </row>
    <row r="679" spans="1:1" x14ac:dyDescent="0.25">
      <c r="A679" s="2" t="s">
        <v>1336</v>
      </c>
    </row>
    <row r="680" spans="1:1" x14ac:dyDescent="0.25">
      <c r="A680" s="2" t="s">
        <v>243</v>
      </c>
    </row>
    <row r="681" spans="1:1" x14ac:dyDescent="0.25">
      <c r="A681" s="2" t="s">
        <v>487</v>
      </c>
    </row>
    <row r="682" spans="1:1" x14ac:dyDescent="0.25">
      <c r="A682" s="2" t="s">
        <v>395</v>
      </c>
    </row>
    <row r="683" spans="1:1" x14ac:dyDescent="0.25">
      <c r="A683" s="2" t="s">
        <v>2710</v>
      </c>
    </row>
    <row r="684" spans="1:1" x14ac:dyDescent="0.25">
      <c r="A684" s="2" t="s">
        <v>994</v>
      </c>
    </row>
    <row r="685" spans="1:1" x14ac:dyDescent="0.25">
      <c r="A685" s="2" t="s">
        <v>1353</v>
      </c>
    </row>
    <row r="686" spans="1:1" x14ac:dyDescent="0.25">
      <c r="A686" s="2" t="s">
        <v>1007</v>
      </c>
    </row>
    <row r="687" spans="1:1" x14ac:dyDescent="0.25">
      <c r="A687" s="2" t="s">
        <v>916</v>
      </c>
    </row>
    <row r="688" spans="1:1" x14ac:dyDescent="0.25">
      <c r="A688" s="2" t="s">
        <v>2460</v>
      </c>
    </row>
    <row r="689" spans="1:1" x14ac:dyDescent="0.25">
      <c r="A689" t="s">
        <v>77</v>
      </c>
    </row>
    <row r="690" spans="1:1" x14ac:dyDescent="0.25">
      <c r="A690" s="2" t="s">
        <v>2009</v>
      </c>
    </row>
    <row r="691" spans="1:1" x14ac:dyDescent="0.25">
      <c r="A691" s="2" t="s">
        <v>2009</v>
      </c>
    </row>
    <row r="692" spans="1:1" x14ac:dyDescent="0.25">
      <c r="A692" s="2" t="s">
        <v>1617</v>
      </c>
    </row>
    <row r="693" spans="1:1" x14ac:dyDescent="0.25">
      <c r="A693" s="2" t="s">
        <v>2291</v>
      </c>
    </row>
    <row r="694" spans="1:1" x14ac:dyDescent="0.25">
      <c r="A694" s="2" t="s">
        <v>1734</v>
      </c>
    </row>
    <row r="695" spans="1:1" x14ac:dyDescent="0.25">
      <c r="A695" s="2" t="s">
        <v>1008</v>
      </c>
    </row>
    <row r="696" spans="1:1" x14ac:dyDescent="0.25">
      <c r="A696" s="2" t="s">
        <v>1938</v>
      </c>
    </row>
    <row r="697" spans="1:1" x14ac:dyDescent="0.25">
      <c r="A697" s="2" t="s">
        <v>580</v>
      </c>
    </row>
    <row r="698" spans="1:1" x14ac:dyDescent="0.25">
      <c r="A698" s="2" t="s">
        <v>1102</v>
      </c>
    </row>
    <row r="699" spans="1:1" x14ac:dyDescent="0.25">
      <c r="A699" s="2" t="s">
        <v>2685</v>
      </c>
    </row>
    <row r="700" spans="1:1" x14ac:dyDescent="0.25">
      <c r="A700" s="2" t="s">
        <v>2438</v>
      </c>
    </row>
    <row r="701" spans="1:1" x14ac:dyDescent="0.25">
      <c r="A701" s="2" t="s">
        <v>2433</v>
      </c>
    </row>
    <row r="702" spans="1:1" x14ac:dyDescent="0.25">
      <c r="A702" s="2" t="s">
        <v>1440</v>
      </c>
    </row>
    <row r="703" spans="1:1" x14ac:dyDescent="0.25">
      <c r="A703" s="2" t="s">
        <v>760</v>
      </c>
    </row>
    <row r="704" spans="1:1" x14ac:dyDescent="0.25">
      <c r="A704" s="2" t="s">
        <v>1364</v>
      </c>
    </row>
    <row r="705" spans="1:1" x14ac:dyDescent="0.25">
      <c r="A705" s="2" t="s">
        <v>2612</v>
      </c>
    </row>
    <row r="706" spans="1:1" x14ac:dyDescent="0.25">
      <c r="A706" t="s">
        <v>208</v>
      </c>
    </row>
    <row r="707" spans="1:1" x14ac:dyDescent="0.25">
      <c r="A707" s="2" t="s">
        <v>1342</v>
      </c>
    </row>
    <row r="708" spans="1:1" x14ac:dyDescent="0.25">
      <c r="A708" s="2" t="s">
        <v>552</v>
      </c>
    </row>
    <row r="709" spans="1:1" x14ac:dyDescent="0.25">
      <c r="A709" s="2" t="s">
        <v>2665</v>
      </c>
    </row>
    <row r="710" spans="1:1" x14ac:dyDescent="0.25">
      <c r="A710" s="2" t="s">
        <v>1389</v>
      </c>
    </row>
    <row r="711" spans="1:1" x14ac:dyDescent="0.25">
      <c r="A711" s="2" t="s">
        <v>1972</v>
      </c>
    </row>
    <row r="712" spans="1:1" x14ac:dyDescent="0.25">
      <c r="A712" s="2" t="s">
        <v>1069</v>
      </c>
    </row>
    <row r="713" spans="1:1" x14ac:dyDescent="0.25">
      <c r="A713" s="2" t="s">
        <v>1142</v>
      </c>
    </row>
    <row r="714" spans="1:1" x14ac:dyDescent="0.25">
      <c r="A714" s="2" t="s">
        <v>2658</v>
      </c>
    </row>
    <row r="715" spans="1:1" x14ac:dyDescent="0.25">
      <c r="A715" s="2" t="s">
        <v>2059</v>
      </c>
    </row>
    <row r="716" spans="1:1" x14ac:dyDescent="0.25">
      <c r="A716" s="2" t="s">
        <v>323</v>
      </c>
    </row>
    <row r="717" spans="1:1" x14ac:dyDescent="0.25">
      <c r="A717" s="2" t="s">
        <v>601</v>
      </c>
    </row>
    <row r="718" spans="1:1" x14ac:dyDescent="0.25">
      <c r="A718" s="2" t="s">
        <v>2249</v>
      </c>
    </row>
    <row r="719" spans="1:1" x14ac:dyDescent="0.25">
      <c r="A719" s="2" t="s">
        <v>1973</v>
      </c>
    </row>
    <row r="720" spans="1:1" x14ac:dyDescent="0.25">
      <c r="A720" s="2" t="s">
        <v>2374</v>
      </c>
    </row>
    <row r="721" spans="1:1" x14ac:dyDescent="0.25">
      <c r="A721" s="2" t="s">
        <v>2432</v>
      </c>
    </row>
    <row r="722" spans="1:1" x14ac:dyDescent="0.25">
      <c r="A722" s="2" t="s">
        <v>1671</v>
      </c>
    </row>
    <row r="723" spans="1:1" x14ac:dyDescent="0.25">
      <c r="A723" s="2" t="s">
        <v>2600</v>
      </c>
    </row>
    <row r="724" spans="1:1" x14ac:dyDescent="0.25">
      <c r="A724" s="2" t="s">
        <v>1129</v>
      </c>
    </row>
    <row r="725" spans="1:1" x14ac:dyDescent="0.25">
      <c r="A725" s="2" t="s">
        <v>1225</v>
      </c>
    </row>
    <row r="726" spans="1:1" x14ac:dyDescent="0.25">
      <c r="A726" s="2" t="s">
        <v>2523</v>
      </c>
    </row>
    <row r="727" spans="1:1" x14ac:dyDescent="0.25">
      <c r="A727" s="2" t="s">
        <v>2278</v>
      </c>
    </row>
    <row r="728" spans="1:1" x14ac:dyDescent="0.25">
      <c r="A728" s="2" t="s">
        <v>1686</v>
      </c>
    </row>
    <row r="729" spans="1:1" x14ac:dyDescent="0.25">
      <c r="A729" s="2" t="s">
        <v>2043</v>
      </c>
    </row>
    <row r="730" spans="1:1" x14ac:dyDescent="0.25">
      <c r="A730" s="2" t="s">
        <v>2470</v>
      </c>
    </row>
    <row r="731" spans="1:1" x14ac:dyDescent="0.25">
      <c r="A731" s="2" t="s">
        <v>1393</v>
      </c>
    </row>
    <row r="732" spans="1:1" x14ac:dyDescent="0.25">
      <c r="A732" s="2" t="s">
        <v>1604</v>
      </c>
    </row>
    <row r="733" spans="1:1" x14ac:dyDescent="0.25">
      <c r="A733" s="2" t="s">
        <v>1870</v>
      </c>
    </row>
    <row r="734" spans="1:1" x14ac:dyDescent="0.25">
      <c r="A734" s="2" t="s">
        <v>1974</v>
      </c>
    </row>
    <row r="735" spans="1:1" x14ac:dyDescent="0.25">
      <c r="A735" s="2" t="s">
        <v>1974</v>
      </c>
    </row>
    <row r="736" spans="1:1" x14ac:dyDescent="0.25">
      <c r="A736" t="s">
        <v>136</v>
      </c>
    </row>
    <row r="737" spans="1:1" x14ac:dyDescent="0.25">
      <c r="A737" s="2" t="s">
        <v>1994</v>
      </c>
    </row>
    <row r="738" spans="1:1" x14ac:dyDescent="0.25">
      <c r="A738" s="2" t="s">
        <v>2453</v>
      </c>
    </row>
    <row r="739" spans="1:1" x14ac:dyDescent="0.25">
      <c r="A739" s="2" t="s">
        <v>1586</v>
      </c>
    </row>
    <row r="740" spans="1:1" x14ac:dyDescent="0.25">
      <c r="A740" s="2" t="s">
        <v>2654</v>
      </c>
    </row>
    <row r="741" spans="1:1" x14ac:dyDescent="0.25">
      <c r="A741" s="2" t="s">
        <v>425</v>
      </c>
    </row>
    <row r="742" spans="1:1" x14ac:dyDescent="0.25">
      <c r="A742" s="2" t="s">
        <v>750</v>
      </c>
    </row>
    <row r="743" spans="1:1" x14ac:dyDescent="0.25">
      <c r="A743" s="2" t="s">
        <v>750</v>
      </c>
    </row>
    <row r="744" spans="1:1" x14ac:dyDescent="0.25">
      <c r="A744" s="2" t="s">
        <v>1056</v>
      </c>
    </row>
    <row r="745" spans="1:1" x14ac:dyDescent="0.25">
      <c r="A745" s="2" t="s">
        <v>1288</v>
      </c>
    </row>
    <row r="746" spans="1:1" x14ac:dyDescent="0.25">
      <c r="A746" s="2" t="s">
        <v>594</v>
      </c>
    </row>
    <row r="747" spans="1:1" x14ac:dyDescent="0.25">
      <c r="A747" s="2" t="s">
        <v>1221</v>
      </c>
    </row>
    <row r="748" spans="1:1" x14ac:dyDescent="0.25">
      <c r="A748" s="2" t="s">
        <v>2544</v>
      </c>
    </row>
    <row r="749" spans="1:1" x14ac:dyDescent="0.25">
      <c r="A749" s="2" t="s">
        <v>1429</v>
      </c>
    </row>
    <row r="750" spans="1:1" x14ac:dyDescent="0.25">
      <c r="A750" s="2" t="s">
        <v>2200</v>
      </c>
    </row>
    <row r="751" spans="1:1" x14ac:dyDescent="0.25">
      <c r="A751" s="2" t="s">
        <v>226</v>
      </c>
    </row>
    <row r="752" spans="1:1" x14ac:dyDescent="0.25">
      <c r="A752" s="2" t="s">
        <v>1922</v>
      </c>
    </row>
    <row r="753" spans="1:1" x14ac:dyDescent="0.25">
      <c r="A753" s="2" t="s">
        <v>1624</v>
      </c>
    </row>
    <row r="754" spans="1:1" x14ac:dyDescent="0.25">
      <c r="A754" s="2" t="s">
        <v>2668</v>
      </c>
    </row>
    <row r="755" spans="1:1" x14ac:dyDescent="0.25">
      <c r="A755" s="2" t="s">
        <v>865</v>
      </c>
    </row>
    <row r="756" spans="1:1" x14ac:dyDescent="0.25">
      <c r="A756" s="2" t="s">
        <v>1410</v>
      </c>
    </row>
    <row r="757" spans="1:1" x14ac:dyDescent="0.25">
      <c r="A757" s="2" t="s">
        <v>2486</v>
      </c>
    </row>
    <row r="758" spans="1:1" x14ac:dyDescent="0.25">
      <c r="A758" s="2" t="s">
        <v>1670</v>
      </c>
    </row>
    <row r="759" spans="1:1" x14ac:dyDescent="0.25">
      <c r="A759" s="2" t="s">
        <v>2039</v>
      </c>
    </row>
    <row r="760" spans="1:1" x14ac:dyDescent="0.25">
      <c r="A760" s="2" t="s">
        <v>2146</v>
      </c>
    </row>
    <row r="761" spans="1:1" x14ac:dyDescent="0.25">
      <c r="A761" s="2" t="s">
        <v>2262</v>
      </c>
    </row>
    <row r="762" spans="1:1" x14ac:dyDescent="0.25">
      <c r="A762" s="2" t="s">
        <v>1944</v>
      </c>
    </row>
    <row r="763" spans="1:1" x14ac:dyDescent="0.25">
      <c r="A763" s="2" t="s">
        <v>1041</v>
      </c>
    </row>
    <row r="764" spans="1:1" x14ac:dyDescent="0.25">
      <c r="A764" s="2" t="s">
        <v>702</v>
      </c>
    </row>
    <row r="765" spans="1:1" x14ac:dyDescent="0.25">
      <c r="A765" t="s">
        <v>15</v>
      </c>
    </row>
    <row r="766" spans="1:1" x14ac:dyDescent="0.25">
      <c r="A766" s="2" t="s">
        <v>2480</v>
      </c>
    </row>
    <row r="767" spans="1:1" x14ac:dyDescent="0.25">
      <c r="A767" s="2" t="s">
        <v>2533</v>
      </c>
    </row>
    <row r="768" spans="1:1" x14ac:dyDescent="0.25">
      <c r="A768" s="2" t="s">
        <v>2529</v>
      </c>
    </row>
    <row r="769" spans="1:1" x14ac:dyDescent="0.25">
      <c r="A769" s="2" t="s">
        <v>2357</v>
      </c>
    </row>
    <row r="770" spans="1:1" x14ac:dyDescent="0.25">
      <c r="A770" s="2" t="s">
        <v>492</v>
      </c>
    </row>
    <row r="771" spans="1:1" x14ac:dyDescent="0.25">
      <c r="A771" s="2" t="s">
        <v>997</v>
      </c>
    </row>
    <row r="772" spans="1:1" x14ac:dyDescent="0.25">
      <c r="A772" s="2" t="s">
        <v>2271</v>
      </c>
    </row>
    <row r="773" spans="1:1" x14ac:dyDescent="0.25">
      <c r="A773" t="s">
        <v>72</v>
      </c>
    </row>
    <row r="774" spans="1:1" x14ac:dyDescent="0.25">
      <c r="A774" s="2" t="s">
        <v>2268</v>
      </c>
    </row>
    <row r="775" spans="1:1" x14ac:dyDescent="0.25">
      <c r="A775" s="2" t="s">
        <v>945</v>
      </c>
    </row>
    <row r="776" spans="1:1" x14ac:dyDescent="0.25">
      <c r="A776" s="2" t="s">
        <v>1826</v>
      </c>
    </row>
    <row r="777" spans="1:1" x14ac:dyDescent="0.25">
      <c r="A777" s="2" t="s">
        <v>190</v>
      </c>
    </row>
    <row r="778" spans="1:1" x14ac:dyDescent="0.25">
      <c r="A778" s="2" t="s">
        <v>879</v>
      </c>
    </row>
    <row r="779" spans="1:1" x14ac:dyDescent="0.25">
      <c r="A779" s="2" t="s">
        <v>324</v>
      </c>
    </row>
    <row r="780" spans="1:1" x14ac:dyDescent="0.25">
      <c r="A780" s="2" t="s">
        <v>2518</v>
      </c>
    </row>
    <row r="781" spans="1:1" x14ac:dyDescent="0.25">
      <c r="A781" s="2" t="s">
        <v>991</v>
      </c>
    </row>
    <row r="782" spans="1:1" x14ac:dyDescent="0.25">
      <c r="A782" s="2" t="s">
        <v>1749</v>
      </c>
    </row>
    <row r="783" spans="1:1" x14ac:dyDescent="0.25">
      <c r="A783" s="2" t="s">
        <v>1020</v>
      </c>
    </row>
    <row r="784" spans="1:1" x14ac:dyDescent="0.25">
      <c r="A784" s="2" t="s">
        <v>877</v>
      </c>
    </row>
    <row r="785" spans="1:1" x14ac:dyDescent="0.25">
      <c r="A785" t="s">
        <v>109</v>
      </c>
    </row>
    <row r="786" spans="1:1" x14ac:dyDescent="0.25">
      <c r="A786" s="2" t="s">
        <v>2312</v>
      </c>
    </row>
    <row r="787" spans="1:1" x14ac:dyDescent="0.25">
      <c r="A787" s="2" t="s">
        <v>2384</v>
      </c>
    </row>
    <row r="788" spans="1:1" x14ac:dyDescent="0.25">
      <c r="A788" s="2" t="s">
        <v>1153</v>
      </c>
    </row>
    <row r="789" spans="1:1" x14ac:dyDescent="0.25">
      <c r="A789" s="2" t="s">
        <v>2416</v>
      </c>
    </row>
    <row r="790" spans="1:1" x14ac:dyDescent="0.25">
      <c r="A790" s="2" t="s">
        <v>2557</v>
      </c>
    </row>
    <row r="791" spans="1:1" x14ac:dyDescent="0.25">
      <c r="A791" s="2" t="s">
        <v>2396</v>
      </c>
    </row>
    <row r="792" spans="1:1" x14ac:dyDescent="0.25">
      <c r="A792" s="2" t="s">
        <v>1347</v>
      </c>
    </row>
    <row r="793" spans="1:1" x14ac:dyDescent="0.25">
      <c r="A793" s="2" t="s">
        <v>367</v>
      </c>
    </row>
    <row r="794" spans="1:1" x14ac:dyDescent="0.25">
      <c r="A794" s="2" t="s">
        <v>1886</v>
      </c>
    </row>
    <row r="795" spans="1:1" x14ac:dyDescent="0.25">
      <c r="A795" s="2" t="s">
        <v>2371</v>
      </c>
    </row>
    <row r="796" spans="1:1" x14ac:dyDescent="0.25">
      <c r="A796" s="2" t="s">
        <v>597</v>
      </c>
    </row>
    <row r="797" spans="1:1" x14ac:dyDescent="0.25">
      <c r="A797" s="2" t="s">
        <v>964</v>
      </c>
    </row>
    <row r="798" spans="1:1" x14ac:dyDescent="0.25">
      <c r="A798" s="2" t="s">
        <v>1858</v>
      </c>
    </row>
    <row r="799" spans="1:1" x14ac:dyDescent="0.25">
      <c r="A799" s="2" t="s">
        <v>1405</v>
      </c>
    </row>
    <row r="800" spans="1:1" x14ac:dyDescent="0.25">
      <c r="A800" s="2" t="s">
        <v>1580</v>
      </c>
    </row>
    <row r="801" spans="1:1" x14ac:dyDescent="0.25">
      <c r="A801" s="2" t="s">
        <v>1305</v>
      </c>
    </row>
    <row r="802" spans="1:1" x14ac:dyDescent="0.25">
      <c r="A802" s="2" t="s">
        <v>290</v>
      </c>
    </row>
    <row r="803" spans="1:1" x14ac:dyDescent="0.25">
      <c r="A803" s="2" t="s">
        <v>2051</v>
      </c>
    </row>
    <row r="804" spans="1:1" x14ac:dyDescent="0.25">
      <c r="A804" s="2" t="s">
        <v>1005</v>
      </c>
    </row>
    <row r="805" spans="1:1" x14ac:dyDescent="0.25">
      <c r="A805" s="2" t="s">
        <v>1267</v>
      </c>
    </row>
    <row r="806" spans="1:1" x14ac:dyDescent="0.25">
      <c r="A806" s="2" t="s">
        <v>1563</v>
      </c>
    </row>
    <row r="807" spans="1:1" x14ac:dyDescent="0.25">
      <c r="A807" s="2" t="s">
        <v>406</v>
      </c>
    </row>
    <row r="808" spans="1:1" x14ac:dyDescent="0.25">
      <c r="A808" s="2" t="s">
        <v>402</v>
      </c>
    </row>
    <row r="809" spans="1:1" x14ac:dyDescent="0.25">
      <c r="A809" s="2" t="s">
        <v>402</v>
      </c>
    </row>
    <row r="810" spans="1:1" x14ac:dyDescent="0.25">
      <c r="A810" s="2" t="s">
        <v>402</v>
      </c>
    </row>
    <row r="811" spans="1:1" x14ac:dyDescent="0.25">
      <c r="A811" s="2" t="s">
        <v>2026</v>
      </c>
    </row>
    <row r="812" spans="1:1" x14ac:dyDescent="0.25">
      <c r="A812" s="2" t="s">
        <v>535</v>
      </c>
    </row>
    <row r="813" spans="1:1" x14ac:dyDescent="0.25">
      <c r="A813" s="2" t="s">
        <v>735</v>
      </c>
    </row>
    <row r="814" spans="1:1" x14ac:dyDescent="0.25">
      <c r="A814" s="2" t="s">
        <v>1833</v>
      </c>
    </row>
    <row r="815" spans="1:1" x14ac:dyDescent="0.25">
      <c r="A815" t="s">
        <v>201</v>
      </c>
    </row>
    <row r="816" spans="1:1" x14ac:dyDescent="0.25">
      <c r="A816" s="2" t="s">
        <v>2222</v>
      </c>
    </row>
    <row r="817" spans="1:1" x14ac:dyDescent="0.25">
      <c r="A817" s="2" t="s">
        <v>867</v>
      </c>
    </row>
    <row r="818" spans="1:1" x14ac:dyDescent="0.25">
      <c r="A818" s="2" t="s">
        <v>1982</v>
      </c>
    </row>
    <row r="819" spans="1:1" x14ac:dyDescent="0.25">
      <c r="A819" s="2" t="s">
        <v>1009</v>
      </c>
    </row>
    <row r="820" spans="1:1" x14ac:dyDescent="0.25">
      <c r="A820" s="2" t="s">
        <v>433</v>
      </c>
    </row>
    <row r="821" spans="1:1" x14ac:dyDescent="0.25">
      <c r="A821" s="2" t="s">
        <v>2621</v>
      </c>
    </row>
    <row r="822" spans="1:1" x14ac:dyDescent="0.25">
      <c r="A822" s="2" t="s">
        <v>1103</v>
      </c>
    </row>
    <row r="823" spans="1:1" x14ac:dyDescent="0.25">
      <c r="A823" s="2" t="s">
        <v>1917</v>
      </c>
    </row>
    <row r="824" spans="1:1" x14ac:dyDescent="0.25">
      <c r="A824" s="2" t="s">
        <v>261</v>
      </c>
    </row>
    <row r="825" spans="1:1" x14ac:dyDescent="0.25">
      <c r="A825" s="2" t="s">
        <v>442</v>
      </c>
    </row>
    <row r="826" spans="1:1" x14ac:dyDescent="0.25">
      <c r="A826" s="2" t="s">
        <v>874</v>
      </c>
    </row>
    <row r="827" spans="1:1" x14ac:dyDescent="0.25">
      <c r="A827" s="2" t="s">
        <v>1048</v>
      </c>
    </row>
    <row r="828" spans="1:1" x14ac:dyDescent="0.25">
      <c r="A828" s="2" t="s">
        <v>944</v>
      </c>
    </row>
    <row r="829" spans="1:1" x14ac:dyDescent="0.25">
      <c r="A829" s="2" t="s">
        <v>914</v>
      </c>
    </row>
    <row r="830" spans="1:1" x14ac:dyDescent="0.25">
      <c r="A830" s="2" t="s">
        <v>573</v>
      </c>
    </row>
    <row r="831" spans="1:1" x14ac:dyDescent="0.25">
      <c r="A831" s="2" t="s">
        <v>764</v>
      </c>
    </row>
    <row r="832" spans="1:1" x14ac:dyDescent="0.25">
      <c r="A832" s="2" t="s">
        <v>2613</v>
      </c>
    </row>
    <row r="833" spans="1:1" x14ac:dyDescent="0.25">
      <c r="A833" s="2" t="s">
        <v>2040</v>
      </c>
    </row>
    <row r="834" spans="1:1" x14ac:dyDescent="0.25">
      <c r="A834" s="2" t="s">
        <v>488</v>
      </c>
    </row>
    <row r="835" spans="1:1" x14ac:dyDescent="0.25">
      <c r="A835" s="2" t="s">
        <v>2214</v>
      </c>
    </row>
    <row r="836" spans="1:1" x14ac:dyDescent="0.25">
      <c r="A836" s="2" t="s">
        <v>682</v>
      </c>
    </row>
    <row r="837" spans="1:1" x14ac:dyDescent="0.25">
      <c r="A837" s="2" t="s">
        <v>1439</v>
      </c>
    </row>
    <row r="838" spans="1:1" x14ac:dyDescent="0.25">
      <c r="A838" s="2" t="s">
        <v>1420</v>
      </c>
    </row>
    <row r="839" spans="1:1" x14ac:dyDescent="0.25">
      <c r="A839" s="2" t="s">
        <v>343</v>
      </c>
    </row>
    <row r="840" spans="1:1" x14ac:dyDescent="0.25">
      <c r="A840" s="2" t="s">
        <v>1573</v>
      </c>
    </row>
    <row r="841" spans="1:1" x14ac:dyDescent="0.25">
      <c r="A841" s="2" t="s">
        <v>907</v>
      </c>
    </row>
    <row r="842" spans="1:1" x14ac:dyDescent="0.25">
      <c r="A842" s="2" t="s">
        <v>1280</v>
      </c>
    </row>
    <row r="843" spans="1:1" x14ac:dyDescent="0.25">
      <c r="A843" s="2" t="s">
        <v>602</v>
      </c>
    </row>
    <row r="844" spans="1:1" x14ac:dyDescent="0.25">
      <c r="A844" s="2" t="s">
        <v>1923</v>
      </c>
    </row>
    <row r="845" spans="1:1" x14ac:dyDescent="0.25">
      <c r="A845" s="2" t="s">
        <v>350</v>
      </c>
    </row>
    <row r="846" spans="1:1" x14ac:dyDescent="0.25">
      <c r="A846" s="2" t="s">
        <v>499</v>
      </c>
    </row>
    <row r="847" spans="1:1" x14ac:dyDescent="0.25">
      <c r="A847" t="s">
        <v>204</v>
      </c>
    </row>
    <row r="848" spans="1:1" x14ac:dyDescent="0.25">
      <c r="A848" s="2" t="s">
        <v>1147</v>
      </c>
    </row>
    <row r="849" spans="1:1" x14ac:dyDescent="0.25">
      <c r="A849" s="2" t="s">
        <v>891</v>
      </c>
    </row>
    <row r="850" spans="1:1" x14ac:dyDescent="0.25">
      <c r="A850" s="2" t="s">
        <v>2407</v>
      </c>
    </row>
    <row r="851" spans="1:1" x14ac:dyDescent="0.25">
      <c r="A851" s="2" t="s">
        <v>2119</v>
      </c>
    </row>
    <row r="852" spans="1:1" x14ac:dyDescent="0.25">
      <c r="A852" s="2" t="s">
        <v>2127</v>
      </c>
    </row>
    <row r="853" spans="1:1" x14ac:dyDescent="0.25">
      <c r="A853" s="2" t="s">
        <v>342</v>
      </c>
    </row>
    <row r="854" spans="1:1" x14ac:dyDescent="0.25">
      <c r="A854" s="2" t="s">
        <v>2725</v>
      </c>
    </row>
    <row r="855" spans="1:1" x14ac:dyDescent="0.25">
      <c r="A855" t="s">
        <v>118</v>
      </c>
    </row>
    <row r="856" spans="1:1" x14ac:dyDescent="0.25">
      <c r="A856" s="2" t="s">
        <v>2239</v>
      </c>
    </row>
    <row r="857" spans="1:1" x14ac:dyDescent="0.25">
      <c r="A857" s="2" t="s">
        <v>320</v>
      </c>
    </row>
    <row r="858" spans="1:1" x14ac:dyDescent="0.25">
      <c r="A858" t="s">
        <v>91</v>
      </c>
    </row>
    <row r="859" spans="1:1" x14ac:dyDescent="0.25">
      <c r="A859" s="2" t="s">
        <v>786</v>
      </c>
    </row>
    <row r="860" spans="1:1" x14ac:dyDescent="0.25">
      <c r="A860" s="2" t="s">
        <v>1010</v>
      </c>
    </row>
    <row r="861" spans="1:1" x14ac:dyDescent="0.25">
      <c r="A861" s="2" t="s">
        <v>233</v>
      </c>
    </row>
    <row r="862" spans="1:1" x14ac:dyDescent="0.25">
      <c r="A862" s="2" t="s">
        <v>1234</v>
      </c>
    </row>
    <row r="863" spans="1:1" x14ac:dyDescent="0.25">
      <c r="A863" s="2" t="s">
        <v>2116</v>
      </c>
    </row>
    <row r="864" spans="1:1" x14ac:dyDescent="0.25">
      <c r="A864" s="2" t="s">
        <v>1335</v>
      </c>
    </row>
    <row r="865" spans="1:1" x14ac:dyDescent="0.25">
      <c r="A865" s="2" t="s">
        <v>795</v>
      </c>
    </row>
    <row r="866" spans="1:1" x14ac:dyDescent="0.25">
      <c r="A866" s="2" t="s">
        <v>1814</v>
      </c>
    </row>
    <row r="867" spans="1:1" x14ac:dyDescent="0.25">
      <c r="A867" s="2" t="s">
        <v>1309</v>
      </c>
    </row>
    <row r="868" spans="1:1" x14ac:dyDescent="0.25">
      <c r="A868" s="2" t="s">
        <v>1060</v>
      </c>
    </row>
    <row r="869" spans="1:1" x14ac:dyDescent="0.25">
      <c r="A869" s="2" t="s">
        <v>412</v>
      </c>
    </row>
    <row r="870" spans="1:1" x14ac:dyDescent="0.25">
      <c r="A870" s="2" t="s">
        <v>2552</v>
      </c>
    </row>
    <row r="871" spans="1:1" x14ac:dyDescent="0.25">
      <c r="A871" s="2" t="s">
        <v>950</v>
      </c>
    </row>
    <row r="872" spans="1:1" x14ac:dyDescent="0.25">
      <c r="A872" s="2" t="s">
        <v>2630</v>
      </c>
    </row>
    <row r="873" spans="1:1" x14ac:dyDescent="0.25">
      <c r="A873" s="2" t="s">
        <v>1674</v>
      </c>
    </row>
    <row r="874" spans="1:1" x14ac:dyDescent="0.25">
      <c r="A874" s="2" t="s">
        <v>730</v>
      </c>
    </row>
    <row r="875" spans="1:1" x14ac:dyDescent="0.25">
      <c r="A875" s="2" t="s">
        <v>1083</v>
      </c>
    </row>
    <row r="876" spans="1:1" x14ac:dyDescent="0.25">
      <c r="A876" s="2" t="s">
        <v>1417</v>
      </c>
    </row>
    <row r="877" spans="1:1" x14ac:dyDescent="0.25">
      <c r="A877" s="2" t="s">
        <v>2041</v>
      </c>
    </row>
    <row r="878" spans="1:1" x14ac:dyDescent="0.25">
      <c r="A878" s="2" t="s">
        <v>2570</v>
      </c>
    </row>
    <row r="879" spans="1:1" x14ac:dyDescent="0.25">
      <c r="A879" s="2" t="s">
        <v>720</v>
      </c>
    </row>
    <row r="880" spans="1:1" x14ac:dyDescent="0.25">
      <c r="A880" s="2" t="s">
        <v>2490</v>
      </c>
    </row>
    <row r="881" spans="1:1" x14ac:dyDescent="0.25">
      <c r="A881" s="2" t="s">
        <v>1811</v>
      </c>
    </row>
    <row r="882" spans="1:1" x14ac:dyDescent="0.25">
      <c r="A882" s="2" t="s">
        <v>1021</v>
      </c>
    </row>
    <row r="883" spans="1:1" x14ac:dyDescent="0.25">
      <c r="A883" s="2" t="s">
        <v>2292</v>
      </c>
    </row>
    <row r="884" spans="1:1" x14ac:dyDescent="0.25">
      <c r="A884" s="2" t="s">
        <v>1975</v>
      </c>
    </row>
    <row r="885" spans="1:1" x14ac:dyDescent="0.25">
      <c r="A885" s="2" t="s">
        <v>2697</v>
      </c>
    </row>
    <row r="886" spans="1:1" x14ac:dyDescent="0.25">
      <c r="A886" s="2" t="s">
        <v>1779</v>
      </c>
    </row>
    <row r="887" spans="1:1" x14ac:dyDescent="0.25">
      <c r="A887" s="2" t="s">
        <v>2379</v>
      </c>
    </row>
    <row r="888" spans="1:1" x14ac:dyDescent="0.25">
      <c r="A888" t="s">
        <v>41</v>
      </c>
    </row>
    <row r="889" spans="1:1" x14ac:dyDescent="0.25">
      <c r="A889" s="2" t="s">
        <v>1377</v>
      </c>
    </row>
    <row r="890" spans="1:1" x14ac:dyDescent="0.25">
      <c r="A890" s="2" t="s">
        <v>1690</v>
      </c>
    </row>
    <row r="891" spans="1:1" x14ac:dyDescent="0.25">
      <c r="A891" s="2" t="s">
        <v>977</v>
      </c>
    </row>
    <row r="892" spans="1:1" x14ac:dyDescent="0.25">
      <c r="A892" s="2" t="s">
        <v>2145</v>
      </c>
    </row>
    <row r="893" spans="1:1" x14ac:dyDescent="0.25">
      <c r="A893" s="2" t="s">
        <v>2139</v>
      </c>
    </row>
    <row r="894" spans="1:1" x14ac:dyDescent="0.25">
      <c r="A894" s="2" t="s">
        <v>2719</v>
      </c>
    </row>
    <row r="895" spans="1:1" x14ac:dyDescent="0.25">
      <c r="A895" t="s">
        <v>13</v>
      </c>
    </row>
    <row r="896" spans="1:1" x14ac:dyDescent="0.25">
      <c r="A896" t="s">
        <v>13</v>
      </c>
    </row>
    <row r="897" spans="1:1" x14ac:dyDescent="0.25">
      <c r="A897" s="2" t="s">
        <v>2423</v>
      </c>
    </row>
    <row r="898" spans="1:1" x14ac:dyDescent="0.25">
      <c r="A898" s="2" t="s">
        <v>2192</v>
      </c>
    </row>
    <row r="899" spans="1:1" x14ac:dyDescent="0.25">
      <c r="A899" s="2" t="s">
        <v>1481</v>
      </c>
    </row>
    <row r="900" spans="1:1" x14ac:dyDescent="0.25">
      <c r="A900" s="2" t="s">
        <v>1194</v>
      </c>
    </row>
    <row r="901" spans="1:1" x14ac:dyDescent="0.25">
      <c r="A901" s="2" t="s">
        <v>2558</v>
      </c>
    </row>
    <row r="902" spans="1:1" x14ac:dyDescent="0.25">
      <c r="A902" s="2" t="s">
        <v>2204</v>
      </c>
    </row>
    <row r="903" spans="1:1" x14ac:dyDescent="0.25">
      <c r="A903" s="2" t="s">
        <v>1027</v>
      </c>
    </row>
    <row r="904" spans="1:1" x14ac:dyDescent="0.25">
      <c r="A904" s="2" t="s">
        <v>357</v>
      </c>
    </row>
    <row r="905" spans="1:1" x14ac:dyDescent="0.25">
      <c r="A905" s="2" t="s">
        <v>1968</v>
      </c>
    </row>
    <row r="906" spans="1:1" x14ac:dyDescent="0.25">
      <c r="A906" s="2" t="s">
        <v>546</v>
      </c>
    </row>
    <row r="907" spans="1:1" x14ac:dyDescent="0.25">
      <c r="A907" s="2" t="s">
        <v>199</v>
      </c>
    </row>
    <row r="908" spans="1:1" x14ac:dyDescent="0.25">
      <c r="A908" s="2" t="s">
        <v>1106</v>
      </c>
    </row>
    <row r="909" spans="1:1" x14ac:dyDescent="0.25">
      <c r="A909" s="2" t="s">
        <v>144</v>
      </c>
    </row>
    <row r="910" spans="1:1" x14ac:dyDescent="0.25">
      <c r="A910" s="2" t="s">
        <v>1547</v>
      </c>
    </row>
    <row r="911" spans="1:1" x14ac:dyDescent="0.25">
      <c r="A911" s="2" t="s">
        <v>1554</v>
      </c>
    </row>
    <row r="912" spans="1:1" x14ac:dyDescent="0.25">
      <c r="A912" s="2" t="s">
        <v>526</v>
      </c>
    </row>
    <row r="913" spans="1:1" x14ac:dyDescent="0.25">
      <c r="A913" s="2" t="s">
        <v>344</v>
      </c>
    </row>
    <row r="914" spans="1:1" x14ac:dyDescent="0.25">
      <c r="A914" s="2" t="s">
        <v>1630</v>
      </c>
    </row>
    <row r="915" spans="1:1" x14ac:dyDescent="0.25">
      <c r="A915" s="2" t="s">
        <v>1640</v>
      </c>
    </row>
    <row r="916" spans="1:1" x14ac:dyDescent="0.25">
      <c r="A916" s="2" t="s">
        <v>2156</v>
      </c>
    </row>
    <row r="917" spans="1:1" x14ac:dyDescent="0.25">
      <c r="A917" s="2" t="s">
        <v>328</v>
      </c>
    </row>
    <row r="918" spans="1:1" x14ac:dyDescent="0.25">
      <c r="A918" s="2" t="s">
        <v>1649</v>
      </c>
    </row>
    <row r="919" spans="1:1" x14ac:dyDescent="0.25">
      <c r="A919" s="2" t="s">
        <v>1011</v>
      </c>
    </row>
    <row r="920" spans="1:1" x14ac:dyDescent="0.25">
      <c r="A920" s="2" t="s">
        <v>2559</v>
      </c>
    </row>
    <row r="921" spans="1:1" x14ac:dyDescent="0.25">
      <c r="A921" s="2" t="s">
        <v>2545</v>
      </c>
    </row>
    <row r="922" spans="1:1" x14ac:dyDescent="0.25">
      <c r="A922" s="2" t="s">
        <v>2385</v>
      </c>
    </row>
    <row r="923" spans="1:1" x14ac:dyDescent="0.25">
      <c r="A923" s="2" t="s">
        <v>928</v>
      </c>
    </row>
    <row r="924" spans="1:1" x14ac:dyDescent="0.25">
      <c r="A924" s="2" t="s">
        <v>651</v>
      </c>
    </row>
    <row r="925" spans="1:1" x14ac:dyDescent="0.25">
      <c r="A925" s="2" t="s">
        <v>2651</v>
      </c>
    </row>
    <row r="926" spans="1:1" x14ac:dyDescent="0.25">
      <c r="A926" t="s">
        <v>82</v>
      </c>
    </row>
    <row r="927" spans="1:1" x14ac:dyDescent="0.25">
      <c r="A927" s="2" t="s">
        <v>2187</v>
      </c>
    </row>
    <row r="928" spans="1:1" x14ac:dyDescent="0.25">
      <c r="A928" s="2" t="s">
        <v>506</v>
      </c>
    </row>
    <row r="929" spans="1:1" x14ac:dyDescent="0.25">
      <c r="A929" s="2" t="s">
        <v>179</v>
      </c>
    </row>
    <row r="930" spans="1:1" x14ac:dyDescent="0.25">
      <c r="A930" s="2" t="s">
        <v>1533</v>
      </c>
    </row>
    <row r="931" spans="1:1" x14ac:dyDescent="0.25">
      <c r="A931" s="2" t="s">
        <v>2354</v>
      </c>
    </row>
    <row r="932" spans="1:1" x14ac:dyDescent="0.25">
      <c r="A932" s="2" t="s">
        <v>2419</v>
      </c>
    </row>
    <row r="933" spans="1:1" x14ac:dyDescent="0.25">
      <c r="A933" s="2" t="s">
        <v>2392</v>
      </c>
    </row>
    <row r="934" spans="1:1" x14ac:dyDescent="0.25">
      <c r="A934" s="2" t="s">
        <v>1792</v>
      </c>
    </row>
    <row r="935" spans="1:1" x14ac:dyDescent="0.25">
      <c r="A935" s="2" t="s">
        <v>2491</v>
      </c>
    </row>
    <row r="936" spans="1:1" x14ac:dyDescent="0.25">
      <c r="A936" s="2" t="s">
        <v>466</v>
      </c>
    </row>
    <row r="937" spans="1:1" x14ac:dyDescent="0.25">
      <c r="A937" s="2" t="s">
        <v>1570</v>
      </c>
    </row>
    <row r="938" spans="1:1" x14ac:dyDescent="0.25">
      <c r="A938" s="2" t="s">
        <v>1576</v>
      </c>
    </row>
    <row r="939" spans="1:1" x14ac:dyDescent="0.25">
      <c r="A939" s="2" t="s">
        <v>1143</v>
      </c>
    </row>
    <row r="940" spans="1:1" x14ac:dyDescent="0.25">
      <c r="A940" s="2" t="s">
        <v>1801</v>
      </c>
    </row>
    <row r="941" spans="1:1" x14ac:dyDescent="0.25">
      <c r="A941" s="2" t="s">
        <v>591</v>
      </c>
    </row>
    <row r="942" spans="1:1" x14ac:dyDescent="0.25">
      <c r="A942" s="2" t="s">
        <v>2541</v>
      </c>
    </row>
    <row r="943" spans="1:1" x14ac:dyDescent="0.25">
      <c r="A943" s="2" t="s">
        <v>1200</v>
      </c>
    </row>
    <row r="944" spans="1:1" x14ac:dyDescent="0.25">
      <c r="A944" s="2" t="s">
        <v>2720</v>
      </c>
    </row>
    <row r="945" spans="1:1" x14ac:dyDescent="0.25">
      <c r="A945" s="2" t="s">
        <v>2704</v>
      </c>
    </row>
    <row r="946" spans="1:1" x14ac:dyDescent="0.25">
      <c r="A946" s="2" t="s">
        <v>1114</v>
      </c>
    </row>
    <row r="947" spans="1:1" x14ac:dyDescent="0.25">
      <c r="A947" s="2" t="s">
        <v>1449</v>
      </c>
    </row>
    <row r="948" spans="1:1" x14ac:dyDescent="0.25">
      <c r="A948" s="2" t="s">
        <v>469</v>
      </c>
    </row>
    <row r="949" spans="1:1" x14ac:dyDescent="0.25">
      <c r="A949" s="2" t="s">
        <v>469</v>
      </c>
    </row>
    <row r="950" spans="1:1" x14ac:dyDescent="0.25">
      <c r="A950" s="2" t="s">
        <v>1119</v>
      </c>
    </row>
    <row r="951" spans="1:1" x14ac:dyDescent="0.25">
      <c r="A951" t="s">
        <v>44</v>
      </c>
    </row>
    <row r="952" spans="1:1" x14ac:dyDescent="0.25">
      <c r="A952" s="2" t="s">
        <v>1865</v>
      </c>
    </row>
    <row r="953" spans="1:1" x14ac:dyDescent="0.25">
      <c r="A953" s="2" t="s">
        <v>346</v>
      </c>
    </row>
    <row r="954" spans="1:1" x14ac:dyDescent="0.25">
      <c r="A954" s="2" t="s">
        <v>388</v>
      </c>
    </row>
    <row r="955" spans="1:1" x14ac:dyDescent="0.25">
      <c r="A955" s="2" t="s">
        <v>2316</v>
      </c>
    </row>
    <row r="956" spans="1:1" x14ac:dyDescent="0.25">
      <c r="A956" s="2" t="s">
        <v>1059</v>
      </c>
    </row>
    <row r="957" spans="1:1" x14ac:dyDescent="0.25">
      <c r="A957" s="2" t="s">
        <v>1291</v>
      </c>
    </row>
    <row r="958" spans="1:1" x14ac:dyDescent="0.25">
      <c r="A958" s="2" t="s">
        <v>2279</v>
      </c>
    </row>
    <row r="959" spans="1:1" x14ac:dyDescent="0.25">
      <c r="A959" s="2" t="s">
        <v>2461</v>
      </c>
    </row>
    <row r="960" spans="1:1" x14ac:dyDescent="0.25">
      <c r="A960" s="2" t="s">
        <v>582</v>
      </c>
    </row>
    <row r="961" spans="1:1" x14ac:dyDescent="0.25">
      <c r="A961" s="2" t="s">
        <v>2496</v>
      </c>
    </row>
    <row r="962" spans="1:1" x14ac:dyDescent="0.25">
      <c r="A962" s="2" t="s">
        <v>1475</v>
      </c>
    </row>
    <row r="963" spans="1:1" x14ac:dyDescent="0.25">
      <c r="A963" s="2" t="s">
        <v>1759</v>
      </c>
    </row>
    <row r="964" spans="1:1" x14ac:dyDescent="0.25">
      <c r="A964" s="2" t="s">
        <v>2298</v>
      </c>
    </row>
    <row r="965" spans="1:1" x14ac:dyDescent="0.25">
      <c r="A965" s="2" t="s">
        <v>1204</v>
      </c>
    </row>
    <row r="966" spans="1:1" x14ac:dyDescent="0.25">
      <c r="A966" s="2" t="s">
        <v>1096</v>
      </c>
    </row>
    <row r="967" spans="1:1" x14ac:dyDescent="0.25">
      <c r="A967" s="2" t="s">
        <v>1148</v>
      </c>
    </row>
    <row r="968" spans="1:1" x14ac:dyDescent="0.25">
      <c r="A968" s="2" t="s">
        <v>472</v>
      </c>
    </row>
    <row r="969" spans="1:1" x14ac:dyDescent="0.25">
      <c r="A969" s="2" t="s">
        <v>472</v>
      </c>
    </row>
    <row r="970" spans="1:1" x14ac:dyDescent="0.25">
      <c r="A970" s="2" t="s">
        <v>2400</v>
      </c>
    </row>
    <row r="971" spans="1:1" x14ac:dyDescent="0.25">
      <c r="A971" s="2" t="s">
        <v>1894</v>
      </c>
    </row>
    <row r="972" spans="1:1" x14ac:dyDescent="0.25">
      <c r="A972" s="2" t="s">
        <v>2626</v>
      </c>
    </row>
    <row r="973" spans="1:1" x14ac:dyDescent="0.25">
      <c r="A973" s="2" t="s">
        <v>724</v>
      </c>
    </row>
    <row r="974" spans="1:1" x14ac:dyDescent="0.25">
      <c r="A974" s="2" t="s">
        <v>1049</v>
      </c>
    </row>
    <row r="975" spans="1:1" x14ac:dyDescent="0.25">
      <c r="A975" s="2" t="s">
        <v>873</v>
      </c>
    </row>
    <row r="976" spans="1:1" x14ac:dyDescent="0.25">
      <c r="A976" s="2" t="s">
        <v>439</v>
      </c>
    </row>
    <row r="977" spans="1:1" x14ac:dyDescent="0.25">
      <c r="A977" s="2" t="s">
        <v>2441</v>
      </c>
    </row>
    <row r="978" spans="1:1" x14ac:dyDescent="0.25">
      <c r="A978" s="2" t="s">
        <v>287</v>
      </c>
    </row>
    <row r="979" spans="1:1" x14ac:dyDescent="0.25">
      <c r="A979" s="2" t="s">
        <v>2380</v>
      </c>
    </row>
    <row r="980" spans="1:1" x14ac:dyDescent="0.25">
      <c r="A980" s="2" t="s">
        <v>2017</v>
      </c>
    </row>
    <row r="981" spans="1:1" x14ac:dyDescent="0.25">
      <c r="A981" s="2" t="s">
        <v>1064</v>
      </c>
    </row>
    <row r="982" spans="1:1" x14ac:dyDescent="0.25">
      <c r="A982" s="2" t="s">
        <v>1167</v>
      </c>
    </row>
    <row r="983" spans="1:1" x14ac:dyDescent="0.25">
      <c r="A983" s="2" t="s">
        <v>1492</v>
      </c>
    </row>
    <row r="984" spans="1:1" x14ac:dyDescent="0.25">
      <c r="A984" s="2" t="s">
        <v>1951</v>
      </c>
    </row>
    <row r="985" spans="1:1" x14ac:dyDescent="0.25">
      <c r="A985" s="2" t="s">
        <v>1545</v>
      </c>
    </row>
    <row r="986" spans="1:1" x14ac:dyDescent="0.25">
      <c r="A986" s="2" t="s">
        <v>374</v>
      </c>
    </row>
    <row r="987" spans="1:1" x14ac:dyDescent="0.25">
      <c r="A987" s="2" t="s">
        <v>515</v>
      </c>
    </row>
    <row r="988" spans="1:1" x14ac:dyDescent="0.25">
      <c r="A988" s="2" t="s">
        <v>2335</v>
      </c>
    </row>
    <row r="989" spans="1:1" x14ac:dyDescent="0.25">
      <c r="A989" s="2" t="s">
        <v>2331</v>
      </c>
    </row>
    <row r="990" spans="1:1" x14ac:dyDescent="0.25">
      <c r="A990" s="2" t="s">
        <v>903</v>
      </c>
    </row>
    <row r="991" spans="1:1" x14ac:dyDescent="0.25">
      <c r="A991" s="2" t="s">
        <v>648</v>
      </c>
    </row>
    <row r="992" spans="1:1" x14ac:dyDescent="0.25">
      <c r="A992" s="2" t="s">
        <v>1363</v>
      </c>
    </row>
    <row r="993" spans="1:1" x14ac:dyDescent="0.25">
      <c r="A993" s="2" t="s">
        <v>1358</v>
      </c>
    </row>
    <row r="994" spans="1:1" x14ac:dyDescent="0.25">
      <c r="A994" s="2" t="s">
        <v>1012</v>
      </c>
    </row>
    <row r="995" spans="1:1" x14ac:dyDescent="0.25">
      <c r="A995" s="2" t="s">
        <v>2087</v>
      </c>
    </row>
    <row r="996" spans="1:1" x14ac:dyDescent="0.25">
      <c r="A996" s="2" t="s">
        <v>1430</v>
      </c>
    </row>
    <row r="997" spans="1:1" x14ac:dyDescent="0.25">
      <c r="A997" s="2" t="s">
        <v>2508</v>
      </c>
    </row>
    <row r="998" spans="1:1" x14ac:dyDescent="0.25">
      <c r="A998" s="2" t="s">
        <v>339</v>
      </c>
    </row>
    <row r="999" spans="1:1" x14ac:dyDescent="0.25">
      <c r="A999" s="2" t="s">
        <v>1500</v>
      </c>
    </row>
    <row r="1000" spans="1:1" x14ac:dyDescent="0.25">
      <c r="A1000" s="2" t="s">
        <v>2301</v>
      </c>
    </row>
    <row r="1001" spans="1:1" x14ac:dyDescent="0.25">
      <c r="A1001" s="2" t="s">
        <v>171</v>
      </c>
    </row>
    <row r="1002" spans="1:1" x14ac:dyDescent="0.25">
      <c r="A1002" s="2" t="s">
        <v>1837</v>
      </c>
    </row>
    <row r="1003" spans="1:1" x14ac:dyDescent="0.25">
      <c r="A1003" s="2" t="s">
        <v>1590</v>
      </c>
    </row>
    <row r="1004" spans="1:1" x14ac:dyDescent="0.25">
      <c r="A1004" s="2" t="s">
        <v>1952</v>
      </c>
    </row>
    <row r="1005" spans="1:1" x14ac:dyDescent="0.25">
      <c r="A1005" s="2" t="s">
        <v>2500</v>
      </c>
    </row>
    <row r="1006" spans="1:1" x14ac:dyDescent="0.25">
      <c r="A1006" s="2" t="s">
        <v>154</v>
      </c>
    </row>
    <row r="1007" spans="1:1" x14ac:dyDescent="0.25">
      <c r="A1007" s="2" t="s">
        <v>187</v>
      </c>
    </row>
    <row r="1008" spans="1:1" x14ac:dyDescent="0.25">
      <c r="A1008" s="2" t="s">
        <v>929</v>
      </c>
    </row>
    <row r="1009" spans="1:1" x14ac:dyDescent="0.25">
      <c r="A1009" s="2" t="s">
        <v>1828</v>
      </c>
    </row>
    <row r="1010" spans="1:1" x14ac:dyDescent="0.25">
      <c r="A1010" s="2" t="s">
        <v>1828</v>
      </c>
    </row>
    <row r="1011" spans="1:1" x14ac:dyDescent="0.25">
      <c r="A1011" s="2" t="s">
        <v>2132</v>
      </c>
    </row>
    <row r="1012" spans="1:1" x14ac:dyDescent="0.25">
      <c r="A1012" s="2" t="s">
        <v>998</v>
      </c>
    </row>
    <row r="1013" spans="1:1" x14ac:dyDescent="0.25">
      <c r="A1013" s="2" t="s">
        <v>1705</v>
      </c>
    </row>
    <row r="1014" spans="1:1" x14ac:dyDescent="0.25">
      <c r="A1014" s="2" t="s">
        <v>876</v>
      </c>
    </row>
    <row r="1015" spans="1:1" x14ac:dyDescent="0.25">
      <c r="A1015" s="2" t="s">
        <v>898</v>
      </c>
    </row>
    <row r="1016" spans="1:1" x14ac:dyDescent="0.25">
      <c r="A1016" s="2" t="s">
        <v>1452</v>
      </c>
    </row>
    <row r="1017" spans="1:1" x14ac:dyDescent="0.25">
      <c r="A1017" s="2" t="s">
        <v>309</v>
      </c>
    </row>
    <row r="1018" spans="1:1" x14ac:dyDescent="0.25">
      <c r="A1018" t="s">
        <v>61</v>
      </c>
    </row>
    <row r="1019" spans="1:1" x14ac:dyDescent="0.25">
      <c r="A1019" s="2" t="s">
        <v>1542</v>
      </c>
    </row>
    <row r="1020" spans="1:1" x14ac:dyDescent="0.25">
      <c r="A1020" s="2" t="s">
        <v>1646</v>
      </c>
    </row>
    <row r="1021" spans="1:1" x14ac:dyDescent="0.25">
      <c r="A1021" s="2" t="s">
        <v>751</v>
      </c>
    </row>
    <row r="1022" spans="1:1" x14ac:dyDescent="0.25">
      <c r="A1022" s="2" t="s">
        <v>2324</v>
      </c>
    </row>
    <row r="1023" spans="1:1" x14ac:dyDescent="0.25">
      <c r="A1023" s="2" t="s">
        <v>284</v>
      </c>
    </row>
    <row r="1024" spans="1:1" x14ac:dyDescent="0.25">
      <c r="A1024" s="2" t="s">
        <v>1558</v>
      </c>
    </row>
    <row r="1025" spans="1:1" x14ac:dyDescent="0.25">
      <c r="A1025" s="2" t="s">
        <v>335</v>
      </c>
    </row>
    <row r="1026" spans="1:1" x14ac:dyDescent="0.25">
      <c r="A1026" s="2" t="s">
        <v>1782</v>
      </c>
    </row>
    <row r="1027" spans="1:1" x14ac:dyDescent="0.25">
      <c r="A1027" s="2" t="s">
        <v>536</v>
      </c>
    </row>
    <row r="1028" spans="1:1" x14ac:dyDescent="0.25">
      <c r="A1028" s="2" t="s">
        <v>536</v>
      </c>
    </row>
    <row r="1029" spans="1:1" x14ac:dyDescent="0.25">
      <c r="A1029" s="2" t="s">
        <v>882</v>
      </c>
    </row>
    <row r="1030" spans="1:1" x14ac:dyDescent="0.25">
      <c r="A1030" s="2" t="s">
        <v>600</v>
      </c>
    </row>
    <row r="1031" spans="1:1" x14ac:dyDescent="0.25">
      <c r="A1031" s="2" t="s">
        <v>2706</v>
      </c>
    </row>
    <row r="1032" spans="1:1" x14ac:dyDescent="0.25">
      <c r="A1032" s="2" t="s">
        <v>1343</v>
      </c>
    </row>
    <row r="1033" spans="1:1" x14ac:dyDescent="0.25">
      <c r="A1033" s="2" t="s">
        <v>2645</v>
      </c>
    </row>
    <row r="1034" spans="1:1" x14ac:dyDescent="0.25">
      <c r="A1034" s="2" t="s">
        <v>1395</v>
      </c>
    </row>
    <row r="1035" spans="1:1" x14ac:dyDescent="0.25">
      <c r="A1035" s="2" t="s">
        <v>698</v>
      </c>
    </row>
    <row r="1036" spans="1:1" x14ac:dyDescent="0.25">
      <c r="A1036" s="2" t="s">
        <v>1659</v>
      </c>
    </row>
    <row r="1037" spans="1:1" x14ac:dyDescent="0.25">
      <c r="A1037" s="2" t="s">
        <v>1372</v>
      </c>
    </row>
    <row r="1038" spans="1:1" x14ac:dyDescent="0.25">
      <c r="A1038" s="2" t="s">
        <v>1702</v>
      </c>
    </row>
    <row r="1039" spans="1:1" x14ac:dyDescent="0.25">
      <c r="A1039" s="2" t="s">
        <v>452</v>
      </c>
    </row>
    <row r="1040" spans="1:1" x14ac:dyDescent="0.25">
      <c r="A1040" s="2" t="s">
        <v>1907</v>
      </c>
    </row>
    <row r="1041" spans="1:1" x14ac:dyDescent="0.25">
      <c r="A1041" s="2" t="s">
        <v>2483</v>
      </c>
    </row>
    <row r="1042" spans="1:1" x14ac:dyDescent="0.25">
      <c r="A1042" s="2" t="s">
        <v>537</v>
      </c>
    </row>
    <row r="1043" spans="1:1" x14ac:dyDescent="0.25">
      <c r="A1043" s="2" t="s">
        <v>2080</v>
      </c>
    </row>
    <row r="1044" spans="1:1" x14ac:dyDescent="0.25">
      <c r="A1044" s="2" t="s">
        <v>2501</v>
      </c>
    </row>
    <row r="1045" spans="1:1" x14ac:dyDescent="0.25">
      <c r="A1045" s="2" t="s">
        <v>2120</v>
      </c>
    </row>
    <row r="1046" spans="1:1" x14ac:dyDescent="0.25">
      <c r="A1046" s="2" t="s">
        <v>538</v>
      </c>
    </row>
    <row r="1047" spans="1:1" x14ac:dyDescent="0.25">
      <c r="A1047" s="2" t="s">
        <v>1874</v>
      </c>
    </row>
    <row r="1048" spans="1:1" x14ac:dyDescent="0.25">
      <c r="A1048" s="2" t="s">
        <v>2025</v>
      </c>
    </row>
    <row r="1049" spans="1:1" x14ac:dyDescent="0.25">
      <c r="A1049" s="2" t="s">
        <v>2499</v>
      </c>
    </row>
    <row r="1050" spans="1:1" x14ac:dyDescent="0.25">
      <c r="A1050" s="2" t="s">
        <v>1713</v>
      </c>
    </row>
    <row r="1051" spans="1:1" x14ac:dyDescent="0.25">
      <c r="A1051" s="2" t="s">
        <v>1847</v>
      </c>
    </row>
    <row r="1052" spans="1:1" x14ac:dyDescent="0.25">
      <c r="A1052" s="2" t="s">
        <v>1273</v>
      </c>
    </row>
    <row r="1053" spans="1:1" x14ac:dyDescent="0.25">
      <c r="A1053" s="2" t="s">
        <v>1583</v>
      </c>
    </row>
    <row r="1054" spans="1:1" x14ac:dyDescent="0.25">
      <c r="A1054" s="2" t="s">
        <v>1877</v>
      </c>
    </row>
    <row r="1055" spans="1:1" x14ac:dyDescent="0.25">
      <c r="A1055" s="2" t="s">
        <v>1437</v>
      </c>
    </row>
    <row r="1056" spans="1:1" x14ac:dyDescent="0.25">
      <c r="A1056" s="2" t="s">
        <v>810</v>
      </c>
    </row>
    <row r="1057" spans="1:1" x14ac:dyDescent="0.25">
      <c r="A1057" s="2" t="s">
        <v>2562</v>
      </c>
    </row>
    <row r="1058" spans="1:1" x14ac:dyDescent="0.25">
      <c r="A1058" s="2" t="s">
        <v>1373</v>
      </c>
    </row>
    <row r="1059" spans="1:1" x14ac:dyDescent="0.25">
      <c r="A1059" s="2" t="s">
        <v>162</v>
      </c>
    </row>
    <row r="1060" spans="1:1" x14ac:dyDescent="0.25">
      <c r="A1060" s="2" t="s">
        <v>1453</v>
      </c>
    </row>
    <row r="1061" spans="1:1" x14ac:dyDescent="0.25">
      <c r="A1061" s="2" t="s">
        <v>2036</v>
      </c>
    </row>
    <row r="1062" spans="1:1" x14ac:dyDescent="0.25">
      <c r="A1062" s="2" t="s">
        <v>1350</v>
      </c>
    </row>
    <row r="1063" spans="1:1" x14ac:dyDescent="0.25">
      <c r="A1063" s="2" t="s">
        <v>2553</v>
      </c>
    </row>
    <row r="1064" spans="1:1" x14ac:dyDescent="0.25">
      <c r="A1064" s="2" t="s">
        <v>2332</v>
      </c>
    </row>
    <row r="1065" spans="1:1" x14ac:dyDescent="0.25">
      <c r="A1065" s="2" t="s">
        <v>1848</v>
      </c>
    </row>
    <row r="1066" spans="1:1" x14ac:dyDescent="0.25">
      <c r="A1066" s="2" t="s">
        <v>785</v>
      </c>
    </row>
    <row r="1067" spans="1:1" x14ac:dyDescent="0.25">
      <c r="A1067" s="2" t="s">
        <v>569</v>
      </c>
    </row>
    <row r="1068" spans="1:1" x14ac:dyDescent="0.25">
      <c r="A1068" s="2" t="s">
        <v>1753</v>
      </c>
    </row>
    <row r="1069" spans="1:1" x14ac:dyDescent="0.25">
      <c r="A1069" s="2" t="s">
        <v>1013</v>
      </c>
    </row>
    <row r="1070" spans="1:1" x14ac:dyDescent="0.25">
      <c r="A1070" s="2" t="s">
        <v>1144</v>
      </c>
    </row>
    <row r="1071" spans="1:1" x14ac:dyDescent="0.25">
      <c r="A1071" s="2" t="s">
        <v>1829</v>
      </c>
    </row>
    <row r="1072" spans="1:1" x14ac:dyDescent="0.25">
      <c r="A1072" s="2" t="s">
        <v>869</v>
      </c>
    </row>
    <row r="1073" spans="1:1" x14ac:dyDescent="0.25">
      <c r="A1073" s="2" t="s">
        <v>2022</v>
      </c>
    </row>
    <row r="1074" spans="1:1" x14ac:dyDescent="0.25">
      <c r="A1074" s="2" t="s">
        <v>1077</v>
      </c>
    </row>
    <row r="1075" spans="1:1" x14ac:dyDescent="0.25">
      <c r="A1075" s="2" t="s">
        <v>2097</v>
      </c>
    </row>
    <row r="1076" spans="1:1" x14ac:dyDescent="0.25">
      <c r="A1076" s="2" t="s">
        <v>2675</v>
      </c>
    </row>
    <row r="1077" spans="1:1" x14ac:dyDescent="0.25">
      <c r="A1077" s="2" t="s">
        <v>870</v>
      </c>
    </row>
    <row r="1078" spans="1:1" x14ac:dyDescent="0.25">
      <c r="A1078" s="2" t="s">
        <v>923</v>
      </c>
    </row>
    <row r="1079" spans="1:1" x14ac:dyDescent="0.25">
      <c r="A1079" s="2" t="s">
        <v>192</v>
      </c>
    </row>
    <row r="1080" spans="1:1" x14ac:dyDescent="0.25">
      <c r="A1080" s="2" t="s">
        <v>223</v>
      </c>
    </row>
    <row r="1081" spans="1:1" x14ac:dyDescent="0.25">
      <c r="A1081" s="2" t="s">
        <v>1793</v>
      </c>
    </row>
    <row r="1082" spans="1:1" x14ac:dyDescent="0.25">
      <c r="A1082" s="2" t="s">
        <v>1680</v>
      </c>
    </row>
    <row r="1083" spans="1:1" x14ac:dyDescent="0.25">
      <c r="A1083" t="s">
        <v>57</v>
      </c>
    </row>
    <row r="1084" spans="1:1" x14ac:dyDescent="0.25">
      <c r="A1084" s="2" t="s">
        <v>2479</v>
      </c>
    </row>
    <row r="1085" spans="1:1" x14ac:dyDescent="0.25">
      <c r="A1085" s="2" t="s">
        <v>532</v>
      </c>
    </row>
    <row r="1086" spans="1:1" x14ac:dyDescent="0.25">
      <c r="A1086" s="2" t="s">
        <v>2252</v>
      </c>
    </row>
    <row r="1087" spans="1:1" x14ac:dyDescent="0.25">
      <c r="A1087" s="2" t="s">
        <v>1797</v>
      </c>
    </row>
    <row r="1088" spans="1:1" x14ac:dyDescent="0.25">
      <c r="A1088" s="2" t="s">
        <v>2205</v>
      </c>
    </row>
    <row r="1089" spans="1:1" x14ac:dyDescent="0.25">
      <c r="A1089" s="2" t="s">
        <v>674</v>
      </c>
    </row>
    <row r="1090" spans="1:1" x14ac:dyDescent="0.25">
      <c r="A1090" s="2" t="s">
        <v>2638</v>
      </c>
    </row>
    <row r="1091" spans="1:1" x14ac:dyDescent="0.25">
      <c r="A1091" s="2" t="s">
        <v>1191</v>
      </c>
    </row>
    <row r="1092" spans="1:1" x14ac:dyDescent="0.25">
      <c r="A1092" s="2" t="s">
        <v>361</v>
      </c>
    </row>
    <row r="1093" spans="1:1" x14ac:dyDescent="0.25">
      <c r="A1093" s="2" t="s">
        <v>1672</v>
      </c>
    </row>
    <row r="1094" spans="1:1" x14ac:dyDescent="0.25">
      <c r="A1094" s="2" t="s">
        <v>1613</v>
      </c>
    </row>
    <row r="1095" spans="1:1" x14ac:dyDescent="0.25">
      <c r="A1095" s="2" t="s">
        <v>2323</v>
      </c>
    </row>
    <row r="1096" spans="1:1" x14ac:dyDescent="0.25">
      <c r="A1096" s="2" t="s">
        <v>534</v>
      </c>
    </row>
    <row r="1097" spans="1:1" x14ac:dyDescent="0.25">
      <c r="A1097" s="2" t="s">
        <v>1722</v>
      </c>
    </row>
    <row r="1098" spans="1:1" x14ac:dyDescent="0.25">
      <c r="A1098" s="2" t="s">
        <v>2027</v>
      </c>
    </row>
    <row r="1099" spans="1:1" x14ac:dyDescent="0.25">
      <c r="A1099" s="2" t="s">
        <v>951</v>
      </c>
    </row>
    <row r="1100" spans="1:1" x14ac:dyDescent="0.25">
      <c r="A1100" s="2" t="s">
        <v>2584</v>
      </c>
    </row>
    <row r="1101" spans="1:1" x14ac:dyDescent="0.25">
      <c r="A1101" s="2" t="s">
        <v>1156</v>
      </c>
    </row>
    <row r="1102" spans="1:1" x14ac:dyDescent="0.25">
      <c r="A1102" s="2" t="s">
        <v>1997</v>
      </c>
    </row>
    <row r="1103" spans="1:1" x14ac:dyDescent="0.25">
      <c r="A1103" s="2" t="s">
        <v>268</v>
      </c>
    </row>
    <row r="1104" spans="1:1" x14ac:dyDescent="0.25">
      <c r="A1104" s="2" t="s">
        <v>968</v>
      </c>
    </row>
    <row r="1105" spans="1:1" x14ac:dyDescent="0.25">
      <c r="A1105" s="2" t="s">
        <v>1691</v>
      </c>
    </row>
    <row r="1106" spans="1:1" x14ac:dyDescent="0.25">
      <c r="A1106" s="2" t="s">
        <v>2714</v>
      </c>
    </row>
    <row r="1107" spans="1:1" x14ac:dyDescent="0.25">
      <c r="A1107" s="2" t="s">
        <v>1107</v>
      </c>
    </row>
    <row r="1108" spans="1:1" x14ac:dyDescent="0.25">
      <c r="A1108" s="2" t="s">
        <v>706</v>
      </c>
    </row>
    <row r="1109" spans="1:1" x14ac:dyDescent="0.25">
      <c r="A1109" s="2" t="s">
        <v>1024</v>
      </c>
    </row>
    <row r="1110" spans="1:1" x14ac:dyDescent="0.25">
      <c r="A1110" s="2" t="s">
        <v>483</v>
      </c>
    </row>
    <row r="1111" spans="1:1" x14ac:dyDescent="0.25">
      <c r="A1111" s="2" t="s">
        <v>711</v>
      </c>
    </row>
    <row r="1112" spans="1:1" x14ac:dyDescent="0.25">
      <c r="A1112" s="2" t="s">
        <v>1004</v>
      </c>
    </row>
    <row r="1113" spans="1:1" x14ac:dyDescent="0.25">
      <c r="A1113" s="2" t="s">
        <v>1433</v>
      </c>
    </row>
    <row r="1114" spans="1:1" x14ac:dyDescent="0.25">
      <c r="A1114" s="2" t="s">
        <v>1724</v>
      </c>
    </row>
    <row r="1115" spans="1:1" x14ac:dyDescent="0.25">
      <c r="A1115" s="2" t="s">
        <v>617</v>
      </c>
    </row>
    <row r="1116" spans="1:1" x14ac:dyDescent="0.25">
      <c r="A1116" s="2" t="s">
        <v>1904</v>
      </c>
    </row>
    <row r="1117" spans="1:1" x14ac:dyDescent="0.25">
      <c r="A1117" s="2" t="s">
        <v>1220</v>
      </c>
    </row>
    <row r="1118" spans="1:1" x14ac:dyDescent="0.25">
      <c r="A1118" s="2" t="s">
        <v>2100</v>
      </c>
    </row>
    <row r="1119" spans="1:1" x14ac:dyDescent="0.25">
      <c r="A1119" s="2" t="s">
        <v>1536</v>
      </c>
    </row>
    <row r="1120" spans="1:1" x14ac:dyDescent="0.25">
      <c r="A1120" s="2" t="s">
        <v>1249</v>
      </c>
    </row>
    <row r="1121" spans="1:1" x14ac:dyDescent="0.25">
      <c r="A1121" s="2" t="s">
        <v>767</v>
      </c>
    </row>
    <row r="1122" spans="1:1" x14ac:dyDescent="0.25">
      <c r="A1122" s="2" t="s">
        <v>2564</v>
      </c>
    </row>
    <row r="1123" spans="1:1" x14ac:dyDescent="0.25">
      <c r="A1123" s="2" t="s">
        <v>1634</v>
      </c>
    </row>
    <row r="1124" spans="1:1" x14ac:dyDescent="0.25">
      <c r="A1124" s="2" t="s">
        <v>1139</v>
      </c>
    </row>
    <row r="1125" spans="1:1" x14ac:dyDescent="0.25">
      <c r="A1125" s="2" t="s">
        <v>181</v>
      </c>
    </row>
    <row r="1126" spans="1:1" x14ac:dyDescent="0.25">
      <c r="A1126" s="2" t="s">
        <v>664</v>
      </c>
    </row>
    <row r="1127" spans="1:1" x14ac:dyDescent="0.25">
      <c r="A1127" s="2" t="s">
        <v>1339</v>
      </c>
    </row>
    <row r="1128" spans="1:1" x14ac:dyDescent="0.25">
      <c r="A1128" s="2" t="s">
        <v>2594</v>
      </c>
    </row>
    <row r="1129" spans="1:1" x14ac:dyDescent="0.25">
      <c r="A1129" s="2" t="s">
        <v>604</v>
      </c>
    </row>
    <row r="1130" spans="1:1" x14ac:dyDescent="0.25">
      <c r="A1130" s="2" t="s">
        <v>1564</v>
      </c>
    </row>
    <row r="1131" spans="1:1" x14ac:dyDescent="0.25">
      <c r="A1131" s="2" t="s">
        <v>2135</v>
      </c>
    </row>
    <row r="1132" spans="1:1" x14ac:dyDescent="0.25">
      <c r="A1132" s="2" t="s">
        <v>193</v>
      </c>
    </row>
    <row r="1133" spans="1:1" x14ac:dyDescent="0.25">
      <c r="A1133" s="2" t="s">
        <v>2088</v>
      </c>
    </row>
    <row r="1134" spans="1:1" x14ac:dyDescent="0.25">
      <c r="A1134" s="2" t="s">
        <v>800</v>
      </c>
    </row>
    <row r="1135" spans="1:1" x14ac:dyDescent="0.25">
      <c r="A1135" s="2" t="s">
        <v>2442</v>
      </c>
    </row>
    <row r="1136" spans="1:1" x14ac:dyDescent="0.25">
      <c r="A1136" s="2" t="s">
        <v>298</v>
      </c>
    </row>
    <row r="1137" spans="1:1" x14ac:dyDescent="0.25">
      <c r="A1137" s="2" t="s">
        <v>1171</v>
      </c>
    </row>
    <row r="1138" spans="1:1" x14ac:dyDescent="0.25">
      <c r="A1138" t="s">
        <v>119</v>
      </c>
    </row>
    <row r="1139" spans="1:1" x14ac:dyDescent="0.25">
      <c r="A1139" s="2" t="s">
        <v>2001</v>
      </c>
    </row>
    <row r="1140" spans="1:1" x14ac:dyDescent="0.25">
      <c r="A1140" s="2" t="s">
        <v>428</v>
      </c>
    </row>
    <row r="1141" spans="1:1" x14ac:dyDescent="0.25">
      <c r="A1141" s="2" t="s">
        <v>959</v>
      </c>
    </row>
    <row r="1142" spans="1:1" x14ac:dyDescent="0.25">
      <c r="A1142" s="2" t="s">
        <v>656</v>
      </c>
    </row>
    <row r="1143" spans="1:1" x14ac:dyDescent="0.25">
      <c r="A1143" s="2" t="s">
        <v>1242</v>
      </c>
    </row>
    <row r="1144" spans="1:1" x14ac:dyDescent="0.25">
      <c r="A1144" s="2" t="s">
        <v>878</v>
      </c>
    </row>
    <row r="1145" spans="1:1" x14ac:dyDescent="0.25">
      <c r="A1145" s="2" t="s">
        <v>2256</v>
      </c>
    </row>
    <row r="1146" spans="1:1" x14ac:dyDescent="0.25">
      <c r="A1146" s="2" t="s">
        <v>539</v>
      </c>
    </row>
    <row r="1147" spans="1:1" x14ac:dyDescent="0.25">
      <c r="A1147" s="2" t="s">
        <v>2375</v>
      </c>
    </row>
    <row r="1148" spans="1:1" x14ac:dyDescent="0.25">
      <c r="A1148" s="2" t="s">
        <v>2642</v>
      </c>
    </row>
    <row r="1149" spans="1:1" x14ac:dyDescent="0.25">
      <c r="A1149" s="2" t="s">
        <v>2429</v>
      </c>
    </row>
    <row r="1150" spans="1:1" x14ac:dyDescent="0.25">
      <c r="A1150" s="2" t="s">
        <v>2351</v>
      </c>
    </row>
    <row r="1151" spans="1:1" x14ac:dyDescent="0.25">
      <c r="A1151" s="2" t="s">
        <v>1955</v>
      </c>
    </row>
    <row r="1152" spans="1:1" x14ac:dyDescent="0.25">
      <c r="A1152" s="2" t="s">
        <v>558</v>
      </c>
    </row>
    <row r="1153" spans="1:1" x14ac:dyDescent="0.25">
      <c r="A1153" t="s">
        <v>206</v>
      </c>
    </row>
    <row r="1154" spans="1:1" x14ac:dyDescent="0.25">
      <c r="A1154" s="2" t="s">
        <v>772</v>
      </c>
    </row>
    <row r="1155" spans="1:1" x14ac:dyDescent="0.25">
      <c r="A1155" s="2" t="s">
        <v>782</v>
      </c>
    </row>
    <row r="1156" spans="1:1" x14ac:dyDescent="0.25">
      <c r="A1156" s="2" t="s">
        <v>1382</v>
      </c>
    </row>
    <row r="1157" spans="1:1" x14ac:dyDescent="0.25">
      <c r="A1157" s="2" t="s">
        <v>1330</v>
      </c>
    </row>
    <row r="1158" spans="1:1" x14ac:dyDescent="0.25">
      <c r="A1158" s="2" t="s">
        <v>2548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B0A4-76FA-473B-B5E9-9D30CE03934E}">
  <dimension ref="A1:S2868"/>
  <sheetViews>
    <sheetView zoomScale="85" zoomScaleNormal="85" workbookViewId="0">
      <pane ySplit="1" topLeftCell="A2" activePane="bottomLeft" state="frozen"/>
      <selection pane="bottomLeft" activeCell="Q2582" sqref="Q2582"/>
    </sheetView>
  </sheetViews>
  <sheetFormatPr defaultRowHeight="15" x14ac:dyDescent="0.25"/>
  <cols>
    <col min="1" max="1" width="12.85546875" customWidth="1"/>
    <col min="2" max="2" width="14.42578125" customWidth="1"/>
    <col min="3" max="3" width="9.7109375" customWidth="1"/>
    <col min="4" max="4" width="19.140625" customWidth="1"/>
    <col min="5" max="5" width="19.42578125" style="1" customWidth="1"/>
    <col min="6" max="6" width="20.28515625" customWidth="1"/>
    <col min="7" max="7" width="21.140625" customWidth="1"/>
    <col min="8" max="8" width="25.140625" customWidth="1"/>
    <col min="9" max="9" width="23.42578125" customWidth="1"/>
    <col min="10" max="10" width="12" bestFit="1" customWidth="1"/>
    <col min="11" max="15" width="11.140625" bestFit="1" customWidth="1"/>
  </cols>
  <sheetData>
    <row r="1" spans="1:19" x14ac:dyDescent="0.25">
      <c r="A1" s="14" t="s">
        <v>6092</v>
      </c>
      <c r="B1" s="14" t="s">
        <v>6093</v>
      </c>
      <c r="C1" s="14" t="s">
        <v>6094</v>
      </c>
      <c r="D1" s="14" t="s">
        <v>3174</v>
      </c>
      <c r="E1" s="15" t="s">
        <v>3177</v>
      </c>
      <c r="F1" s="15" t="s">
        <v>3176</v>
      </c>
      <c r="G1" s="16" t="s">
        <v>3178</v>
      </c>
      <c r="H1" s="16" t="s">
        <v>3188</v>
      </c>
      <c r="I1" s="16" t="s">
        <v>3189</v>
      </c>
      <c r="J1" s="16" t="s">
        <v>3194</v>
      </c>
      <c r="K1" s="16" t="s">
        <v>3191</v>
      </c>
      <c r="L1" s="16" t="s">
        <v>3190</v>
      </c>
      <c r="M1" s="16" t="s">
        <v>3181</v>
      </c>
      <c r="N1" s="16" t="s">
        <v>3180</v>
      </c>
      <c r="O1" s="16" t="s">
        <v>3179</v>
      </c>
    </row>
    <row r="2" spans="1:19" x14ac:dyDescent="0.25">
      <c r="A2" s="12">
        <v>21</v>
      </c>
      <c r="B2" s="12">
        <v>35</v>
      </c>
      <c r="C2" s="12">
        <v>56</v>
      </c>
      <c r="D2" s="9" t="s">
        <v>4</v>
      </c>
      <c r="E2" s="11">
        <v>0.28999999999999998</v>
      </c>
      <c r="F2" s="11">
        <v>2</v>
      </c>
      <c r="G2" s="12">
        <v>9.9999999999999995E-7</v>
      </c>
      <c r="H2" s="12">
        <v>187.8</v>
      </c>
      <c r="I2" s="11">
        <v>3</v>
      </c>
      <c r="J2" s="11">
        <f>($S$5/(Table4[[#This Row],[modified  Half Life]]*Table4[[#This Row],[Order of Magnatude]]))</f>
        <v>2390162.6915860185</v>
      </c>
      <c r="K2" s="11"/>
      <c r="L2" s="11"/>
      <c r="M2" s="11"/>
      <c r="N2" s="11"/>
      <c r="O2" s="12"/>
    </row>
    <row r="3" spans="1:19" x14ac:dyDescent="0.25">
      <c r="A3" s="13">
        <v>21</v>
      </c>
      <c r="B3" s="13">
        <v>35</v>
      </c>
      <c r="C3" s="13">
        <v>56</v>
      </c>
      <c r="D3" s="8" t="s">
        <v>4</v>
      </c>
      <c r="E3" s="10">
        <v>0.28999999999999998</v>
      </c>
      <c r="F3" s="10">
        <v>2</v>
      </c>
      <c r="G3" s="13">
        <v>9.9999999999999995E-7</v>
      </c>
      <c r="H3" s="13">
        <v>47.7</v>
      </c>
      <c r="I3" s="10">
        <v>3</v>
      </c>
      <c r="J3" s="10">
        <f>($S$5/(Table4[[#This Row],[modified  Half Life]]*Table4[[#This Row],[Order of Magnatude]]))</f>
        <v>2390162.6915860185</v>
      </c>
      <c r="K3" s="10"/>
      <c r="L3" s="10"/>
      <c r="M3" s="10"/>
      <c r="N3" s="10"/>
      <c r="O3" s="13"/>
      <c r="S3" t="s">
        <v>3192</v>
      </c>
    </row>
    <row r="4" spans="1:19" x14ac:dyDescent="0.25">
      <c r="A4" s="12">
        <v>26</v>
      </c>
      <c r="B4" s="12">
        <v>31</v>
      </c>
      <c r="C4" s="12">
        <v>57</v>
      </c>
      <c r="D4" s="9" t="s">
        <v>11</v>
      </c>
      <c r="E4" s="11">
        <v>98.04</v>
      </c>
      <c r="F4" s="11">
        <v>20</v>
      </c>
      <c r="G4" s="12">
        <v>1.0000000000000001E-9</v>
      </c>
      <c r="H4" s="12">
        <v>14.4129</v>
      </c>
      <c r="I4" s="11">
        <v>6</v>
      </c>
      <c r="J4" s="11">
        <f>($S$5/(Table4[[#This Row],[modified  Half Life]]*Table4[[#This Row],[Order of Magnatude]]))</f>
        <v>7070044.68135399</v>
      </c>
      <c r="K4" s="11"/>
      <c r="L4" s="11"/>
      <c r="M4" s="11"/>
      <c r="N4" s="11"/>
      <c r="O4" s="12"/>
      <c r="S4" t="s">
        <v>3193</v>
      </c>
    </row>
    <row r="5" spans="1:19" x14ac:dyDescent="0.25">
      <c r="A5" s="13">
        <v>26</v>
      </c>
      <c r="B5" s="13">
        <v>31</v>
      </c>
      <c r="C5" s="13">
        <v>57</v>
      </c>
      <c r="D5" s="8" t="s">
        <v>11</v>
      </c>
      <c r="E5" s="10">
        <v>100</v>
      </c>
      <c r="F5" s="10">
        <v>5</v>
      </c>
      <c r="G5" s="13">
        <v>1.0000000000000001E-9</v>
      </c>
      <c r="H5" s="13">
        <v>14.4129</v>
      </c>
      <c r="I5" s="10">
        <v>6</v>
      </c>
      <c r="J5" s="10">
        <f>($S$5/(Table4[[#This Row],[modified  Half Life]]*Table4[[#This Row],[Order of Magnatude]]))</f>
        <v>6931471.805599452</v>
      </c>
      <c r="K5" s="10"/>
      <c r="L5" s="10"/>
      <c r="M5" s="10"/>
      <c r="N5" s="10"/>
      <c r="O5" s="13"/>
      <c r="S5">
        <f>LN(2)</f>
        <v>0.69314718055994529</v>
      </c>
    </row>
    <row r="6" spans="1:19" x14ac:dyDescent="0.25">
      <c r="A6" s="12">
        <v>27</v>
      </c>
      <c r="B6" s="12">
        <v>31</v>
      </c>
      <c r="C6" s="12">
        <v>58</v>
      </c>
      <c r="D6" s="9" t="s">
        <v>18</v>
      </c>
      <c r="E6" s="11">
        <v>10.5</v>
      </c>
      <c r="F6" s="11">
        <v>3</v>
      </c>
      <c r="G6" s="12">
        <v>9.9999999999999995E-7</v>
      </c>
      <c r="H6" s="12">
        <v>28.3</v>
      </c>
      <c r="I6" s="11">
        <v>15</v>
      </c>
      <c r="J6" s="11">
        <f>($S$5/(Table4[[#This Row],[modified  Half Life]]*Table4[[#This Row],[Order of Magnatude]]))</f>
        <v>66014.017196185276</v>
      </c>
      <c r="K6" s="11"/>
      <c r="L6" s="11"/>
      <c r="M6" s="11"/>
      <c r="N6" s="11"/>
      <c r="O6" s="12"/>
    </row>
    <row r="7" spans="1:19" x14ac:dyDescent="0.25">
      <c r="A7" s="13">
        <v>21</v>
      </c>
      <c r="B7" s="13">
        <v>37</v>
      </c>
      <c r="C7" s="13">
        <v>58</v>
      </c>
      <c r="D7" s="8" t="s">
        <v>4</v>
      </c>
      <c r="E7" s="10">
        <v>1185</v>
      </c>
      <c r="F7" s="10">
        <v>243</v>
      </c>
      <c r="G7" s="13">
        <v>1.0000000000000001E-9</v>
      </c>
      <c r="H7" s="13">
        <v>412.5</v>
      </c>
      <c r="I7" s="10">
        <v>3</v>
      </c>
      <c r="J7" s="10">
        <f>($S$5/(Table4[[#This Row],[modified  Half Life]]*Table4[[#This Row],[Order of Magnatude]]))</f>
        <v>584934.32958645164</v>
      </c>
      <c r="K7" s="10"/>
      <c r="L7" s="10"/>
      <c r="M7" s="10"/>
      <c r="N7" s="10"/>
      <c r="O7" s="13"/>
    </row>
    <row r="8" spans="1:19" x14ac:dyDescent="0.25">
      <c r="A8" s="12">
        <v>27</v>
      </c>
      <c r="B8" s="12">
        <v>31</v>
      </c>
      <c r="C8" s="12">
        <v>58</v>
      </c>
      <c r="D8" s="9" t="s">
        <v>18</v>
      </c>
      <c r="E8" s="11">
        <v>10.5</v>
      </c>
      <c r="F8" s="11">
        <v>3</v>
      </c>
      <c r="G8" s="12">
        <v>9.9999999999999995E-7</v>
      </c>
      <c r="H8" s="12">
        <v>52.96</v>
      </c>
      <c r="I8" s="11">
        <v>13</v>
      </c>
      <c r="J8" s="11">
        <f>($S$5/(Table4[[#This Row],[modified  Half Life]]*Table4[[#This Row],[Order of Magnatude]]))</f>
        <v>66014.017196185276</v>
      </c>
      <c r="K8" s="11"/>
      <c r="L8" s="11"/>
      <c r="M8" s="11"/>
      <c r="N8" s="11"/>
      <c r="O8" s="12"/>
    </row>
    <row r="9" spans="1:19" x14ac:dyDescent="0.25">
      <c r="A9" s="13">
        <v>21</v>
      </c>
      <c r="B9" s="13">
        <v>37</v>
      </c>
      <c r="C9" s="13">
        <v>58</v>
      </c>
      <c r="D9" s="8" t="s">
        <v>4</v>
      </c>
      <c r="E9" s="10">
        <v>1123</v>
      </c>
      <c r="F9" s="10">
        <v>187</v>
      </c>
      <c r="G9" s="13">
        <v>1.0000000000000001E-9</v>
      </c>
      <c r="H9" s="13">
        <v>580</v>
      </c>
      <c r="I9" s="10">
        <v>5</v>
      </c>
      <c r="J9" s="10">
        <f>($S$5/(Table4[[#This Row],[modified  Half Life]]*Table4[[#This Row],[Order of Magnatude]]))</f>
        <v>617228.12160280079</v>
      </c>
      <c r="K9" s="10"/>
      <c r="L9" s="10"/>
      <c r="M9" s="10"/>
      <c r="N9" s="10"/>
      <c r="O9" s="13"/>
    </row>
    <row r="10" spans="1:19" x14ac:dyDescent="0.25">
      <c r="A10" s="12">
        <v>21</v>
      </c>
      <c r="B10" s="12">
        <v>37</v>
      </c>
      <c r="C10" s="12">
        <v>58</v>
      </c>
      <c r="D10" s="9" t="s">
        <v>4</v>
      </c>
      <c r="E10" s="11">
        <v>776</v>
      </c>
      <c r="F10" s="11">
        <v>208</v>
      </c>
      <c r="G10" s="12">
        <v>1.0000000000000001E-9</v>
      </c>
      <c r="H10" s="12">
        <v>580</v>
      </c>
      <c r="I10" s="11">
        <v>5</v>
      </c>
      <c r="J10" s="11">
        <f>($S$5/(Table4[[#This Row],[modified  Half Life]]*Table4[[#This Row],[Order of Magnatude]]))</f>
        <v>893230.90278343461</v>
      </c>
      <c r="K10" s="11"/>
      <c r="L10" s="11"/>
      <c r="M10" s="11"/>
      <c r="N10" s="11"/>
      <c r="O10" s="12"/>
    </row>
    <row r="11" spans="1:19" x14ac:dyDescent="0.25">
      <c r="A11" s="13">
        <v>22</v>
      </c>
      <c r="B11" s="13">
        <v>37</v>
      </c>
      <c r="C11" s="13">
        <v>59</v>
      </c>
      <c r="D11" s="8" t="s">
        <v>22</v>
      </c>
      <c r="E11" s="10">
        <v>616</v>
      </c>
      <c r="F11" s="10">
        <v>13</v>
      </c>
      <c r="G11" s="13">
        <v>1.0000000000000001E-9</v>
      </c>
      <c r="H11" s="13">
        <v>108.5</v>
      </c>
      <c r="I11" s="10">
        <v>5</v>
      </c>
      <c r="J11" s="10">
        <f>($S$5/(Table4[[#This Row],[modified  Half Life]]*Table4[[#This Row],[Order of Magnatude]]))</f>
        <v>1125238.9294804307</v>
      </c>
      <c r="K11" s="10"/>
      <c r="L11" s="10"/>
      <c r="M11" s="10"/>
      <c r="N11" s="10"/>
      <c r="O11" s="13"/>
    </row>
    <row r="12" spans="1:19" x14ac:dyDescent="0.25">
      <c r="A12" s="12">
        <v>24</v>
      </c>
      <c r="B12" s="12">
        <v>35</v>
      </c>
      <c r="C12" s="12">
        <v>59</v>
      </c>
      <c r="D12" s="9" t="s">
        <v>27</v>
      </c>
      <c r="E12" s="11">
        <v>96</v>
      </c>
      <c r="F12" s="11">
        <v>20</v>
      </c>
      <c r="G12" s="12">
        <v>9.9999999999999995E-7</v>
      </c>
      <c r="H12" s="12">
        <v>193</v>
      </c>
      <c r="I12" s="11">
        <v>1</v>
      </c>
      <c r="J12" s="11">
        <f>($S$5/(Table4[[#This Row],[modified  Half Life]]*Table4[[#This Row],[Order of Magnatude]]))</f>
        <v>7220.2831308327632</v>
      </c>
      <c r="K12" s="11"/>
      <c r="L12" s="11"/>
      <c r="M12" s="11"/>
      <c r="N12" s="11"/>
      <c r="O12" s="12"/>
    </row>
    <row r="13" spans="1:19" x14ac:dyDescent="0.25">
      <c r="A13" s="13">
        <v>23</v>
      </c>
      <c r="B13" s="13">
        <v>37</v>
      </c>
      <c r="C13" s="13">
        <v>60</v>
      </c>
      <c r="D13" s="8" t="s">
        <v>32</v>
      </c>
      <c r="E13" s="10">
        <v>204</v>
      </c>
      <c r="F13" s="10">
        <v>4</v>
      </c>
      <c r="G13" s="13">
        <v>1.0000000000000001E-9</v>
      </c>
      <c r="H13" s="13">
        <v>103.2</v>
      </c>
      <c r="I13" s="10">
        <v>1</v>
      </c>
      <c r="J13" s="10">
        <f>($S$5/(Table4[[#This Row],[modified  Half Life]]*Table4[[#This Row],[Order of Magnatude]]))</f>
        <v>3397780.296862477</v>
      </c>
      <c r="K13" s="10"/>
      <c r="L13" s="10"/>
      <c r="M13" s="10"/>
      <c r="N13" s="10"/>
      <c r="O13" s="13"/>
    </row>
    <row r="14" spans="1:19" x14ac:dyDescent="0.25">
      <c r="A14" s="12">
        <v>23</v>
      </c>
      <c r="B14" s="12">
        <v>37</v>
      </c>
      <c r="C14" s="12">
        <v>60</v>
      </c>
      <c r="D14" s="9" t="s">
        <v>32</v>
      </c>
      <c r="E14" s="11">
        <v>204</v>
      </c>
      <c r="F14" s="11">
        <v>4</v>
      </c>
      <c r="G14" s="12">
        <v>1.0000000000000001E-9</v>
      </c>
      <c r="H14" s="12">
        <v>99.1</v>
      </c>
      <c r="I14" s="11">
        <v>1</v>
      </c>
      <c r="J14" s="11">
        <f>($S$5/(Table4[[#This Row],[modified  Half Life]]*Table4[[#This Row],[Order of Magnatude]]))</f>
        <v>3397780.296862477</v>
      </c>
      <c r="K14" s="11"/>
      <c r="L14" s="11"/>
      <c r="M14" s="11"/>
      <c r="N14" s="11"/>
      <c r="O14" s="12"/>
    </row>
    <row r="15" spans="1:19" x14ac:dyDescent="0.25">
      <c r="A15" s="13">
        <v>22</v>
      </c>
      <c r="B15" s="13">
        <v>39</v>
      </c>
      <c r="C15" s="13">
        <v>61</v>
      </c>
      <c r="D15" s="8" t="s">
        <v>22</v>
      </c>
      <c r="E15" s="10">
        <v>200</v>
      </c>
      <c r="F15" s="10">
        <v>28</v>
      </c>
      <c r="G15" s="13">
        <v>1.0000000000000001E-9</v>
      </c>
      <c r="H15" s="13">
        <v>125</v>
      </c>
      <c r="I15" s="10">
        <v>5</v>
      </c>
      <c r="J15" s="10">
        <f>($S$5/(Table4[[#This Row],[modified  Half Life]]*Table4[[#This Row],[Order of Magnatude]]))</f>
        <v>3465735.902799726</v>
      </c>
      <c r="K15" s="10"/>
      <c r="L15" s="10"/>
      <c r="M15" s="10"/>
      <c r="N15" s="10"/>
      <c r="O15" s="13"/>
    </row>
    <row r="16" spans="1:19" x14ac:dyDescent="0.25">
      <c r="A16" s="12">
        <v>22</v>
      </c>
      <c r="B16" s="12">
        <v>39</v>
      </c>
      <c r="C16" s="12">
        <v>61</v>
      </c>
      <c r="D16" s="9" t="s">
        <v>22</v>
      </c>
      <c r="E16" s="11">
        <v>354</v>
      </c>
      <c r="F16" s="11">
        <v>69</v>
      </c>
      <c r="G16" s="12">
        <v>1.0000000000000001E-9</v>
      </c>
      <c r="H16" s="12">
        <v>575.1</v>
      </c>
      <c r="I16" s="11">
        <v>5</v>
      </c>
      <c r="J16" s="11">
        <f>($S$5/(Table4[[#This Row],[modified  Half Life]]*Table4[[#This Row],[Order of Magnatude]]))</f>
        <v>1958042.8829376984</v>
      </c>
      <c r="K16" s="11"/>
      <c r="L16" s="11"/>
      <c r="M16" s="11"/>
      <c r="N16" s="11"/>
      <c r="O16" s="12"/>
    </row>
    <row r="17" spans="1:15" x14ac:dyDescent="0.25">
      <c r="A17" s="13">
        <v>26</v>
      </c>
      <c r="B17" s="13">
        <v>35</v>
      </c>
      <c r="C17" s="13">
        <v>61</v>
      </c>
      <c r="D17" s="8" t="s">
        <v>11</v>
      </c>
      <c r="E17" s="10">
        <v>238</v>
      </c>
      <c r="F17" s="10">
        <v>5</v>
      </c>
      <c r="G17" s="13">
        <v>1.0000000000000001E-9</v>
      </c>
      <c r="H17" s="13">
        <v>654.75</v>
      </c>
      <c r="I17" s="10">
        <v>10</v>
      </c>
      <c r="J17" s="10">
        <f>($S$5/(Table4[[#This Row],[modified  Half Life]]*Table4[[#This Row],[Order of Magnatude]]))</f>
        <v>2912383.1115964088</v>
      </c>
      <c r="K17" s="10"/>
      <c r="L17" s="10"/>
      <c r="M17" s="10"/>
      <c r="N17" s="10"/>
      <c r="O17" s="13"/>
    </row>
    <row r="18" spans="1:15" x14ac:dyDescent="0.25">
      <c r="A18" s="12">
        <v>25</v>
      </c>
      <c r="B18" s="12">
        <v>37</v>
      </c>
      <c r="C18" s="12">
        <v>62</v>
      </c>
      <c r="D18" s="9" t="s">
        <v>46</v>
      </c>
      <c r="E18" s="11">
        <v>95</v>
      </c>
      <c r="F18" s="11">
        <v>2</v>
      </c>
      <c r="G18" s="12">
        <v>1.0000000000000001E-9</v>
      </c>
      <c r="H18" s="12">
        <v>113.8</v>
      </c>
      <c r="I18" s="11">
        <v>3</v>
      </c>
      <c r="J18" s="11">
        <f>($S$5/(Table4[[#This Row],[modified  Half Life]]*Table4[[#This Row],[Order of Magnatude]]))</f>
        <v>7296286.1111573186</v>
      </c>
      <c r="K18" s="11"/>
      <c r="L18" s="11"/>
      <c r="M18" s="11"/>
      <c r="N18" s="11"/>
      <c r="O18" s="12"/>
    </row>
    <row r="19" spans="1:15" x14ac:dyDescent="0.25">
      <c r="A19" s="13">
        <v>29</v>
      </c>
      <c r="B19" s="13">
        <v>33</v>
      </c>
      <c r="C19" s="13">
        <v>62</v>
      </c>
      <c r="D19" s="8" t="s">
        <v>50</v>
      </c>
      <c r="E19" s="10">
        <v>11</v>
      </c>
      <c r="F19" s="10">
        <v>1</v>
      </c>
      <c r="G19" s="13">
        <v>1.0000000000000001E-9</v>
      </c>
      <c r="H19" s="13">
        <v>146.81</v>
      </c>
      <c r="I19" s="10">
        <v>10</v>
      </c>
      <c r="J19" s="10">
        <f>($S$5/(Table4[[#This Row],[modified  Half Life]]*Table4[[#This Row],[Order of Magnatude]]))</f>
        <v>63013380.05090411</v>
      </c>
      <c r="K19" s="10"/>
      <c r="L19" s="10"/>
      <c r="M19" s="10"/>
      <c r="N19" s="10"/>
      <c r="O19" s="13"/>
    </row>
    <row r="20" spans="1:15" x14ac:dyDescent="0.25">
      <c r="A20" s="12">
        <v>29</v>
      </c>
      <c r="B20" s="12">
        <v>33</v>
      </c>
      <c r="C20" s="12">
        <v>62</v>
      </c>
      <c r="D20" s="9" t="s">
        <v>50</v>
      </c>
      <c r="E20" s="11">
        <v>11</v>
      </c>
      <c r="F20" s="11">
        <v>1</v>
      </c>
      <c r="G20" s="12">
        <v>1.0000000000000001E-9</v>
      </c>
      <c r="H20" s="12">
        <v>349.25</v>
      </c>
      <c r="I20" s="11">
        <v>10</v>
      </c>
      <c r="J20" s="11">
        <f>($S$5/(Table4[[#This Row],[modified  Half Life]]*Table4[[#This Row],[Order of Magnatude]]))</f>
        <v>63013380.05090411</v>
      </c>
      <c r="K20" s="11"/>
      <c r="L20" s="11"/>
      <c r="M20" s="11"/>
      <c r="N20" s="11"/>
      <c r="O20" s="12"/>
    </row>
    <row r="21" spans="1:15" x14ac:dyDescent="0.25">
      <c r="A21" s="13">
        <v>31</v>
      </c>
      <c r="B21" s="13">
        <v>32</v>
      </c>
      <c r="C21" s="13">
        <v>63</v>
      </c>
      <c r="D21" s="8" t="s">
        <v>58</v>
      </c>
      <c r="E21" s="10">
        <v>25</v>
      </c>
      <c r="F21" s="10"/>
      <c r="G21" s="13">
        <v>1.0000000000000001E-9</v>
      </c>
      <c r="H21" s="13">
        <v>75.2</v>
      </c>
      <c r="I21" s="10">
        <v>2</v>
      </c>
      <c r="J21" s="10">
        <f>($S$5/(Table4[[#This Row],[modified  Half Life]]*Table4[[#This Row],[Order of Magnatude]]))</f>
        <v>27725887.222397808</v>
      </c>
      <c r="K21" s="10"/>
      <c r="L21" s="10"/>
      <c r="M21" s="10"/>
      <c r="N21" s="10"/>
      <c r="O21" s="13"/>
    </row>
    <row r="22" spans="1:15" x14ac:dyDescent="0.25">
      <c r="A22" s="12">
        <v>28</v>
      </c>
      <c r="B22" s="12">
        <v>35</v>
      </c>
      <c r="C22" s="12">
        <v>63</v>
      </c>
      <c r="D22" s="9" t="s">
        <v>53</v>
      </c>
      <c r="E22" s="11">
        <v>1.67</v>
      </c>
      <c r="F22" s="11">
        <v>3</v>
      </c>
      <c r="G22" s="12">
        <v>9.9999999999999995E-7</v>
      </c>
      <c r="H22" s="12">
        <v>87.13</v>
      </c>
      <c r="I22" s="11">
        <v>11</v>
      </c>
      <c r="J22" s="11">
        <f>($S$5/(Table4[[#This Row],[modified  Half Life]]*Table4[[#This Row],[Order of Magnatude]]))</f>
        <v>415058.19195206306</v>
      </c>
      <c r="K22" s="11"/>
      <c r="L22" s="11"/>
      <c r="M22" s="11"/>
      <c r="N22" s="11"/>
      <c r="O22" s="12"/>
    </row>
    <row r="23" spans="1:15" x14ac:dyDescent="0.25">
      <c r="A23" s="10">
        <v>29</v>
      </c>
      <c r="B23" s="10">
        <v>35</v>
      </c>
      <c r="C23" s="10">
        <v>64</v>
      </c>
      <c r="D23" s="8" t="s">
        <v>50</v>
      </c>
      <c r="E23" s="10">
        <v>20.399999999999999</v>
      </c>
      <c r="F23" s="10">
        <v>6</v>
      </c>
      <c r="G23" s="13">
        <v>1.0000000000000001E-9</v>
      </c>
      <c r="H23" s="13">
        <v>1019.59</v>
      </c>
      <c r="I23" s="10">
        <v>3</v>
      </c>
      <c r="J23" s="10">
        <f>($S$5/(Table4[[#This Row],[modified  Half Life]]*Table4[[#This Row],[Order of Magnatude]]))</f>
        <v>33977802.968624771</v>
      </c>
      <c r="K23" s="10"/>
      <c r="L23" s="10"/>
      <c r="M23" s="10"/>
      <c r="N23" s="10"/>
      <c r="O23" s="13"/>
    </row>
    <row r="24" spans="1:15" x14ac:dyDescent="0.25">
      <c r="A24" s="11">
        <v>25</v>
      </c>
      <c r="B24" s="11">
        <v>39</v>
      </c>
      <c r="C24" s="11">
        <v>64</v>
      </c>
      <c r="D24" s="9" t="s">
        <v>46</v>
      </c>
      <c r="E24" s="11">
        <v>400</v>
      </c>
      <c r="F24" s="11">
        <v>49</v>
      </c>
      <c r="G24" s="12">
        <v>9.9999999999999995E-7</v>
      </c>
      <c r="H24" s="12">
        <v>135.30000000000001</v>
      </c>
      <c r="I24" s="11">
        <v>5</v>
      </c>
      <c r="J24" s="11">
        <f>($S$5/(Table4[[#This Row],[modified  Half Life]]*Table4[[#This Row],[Order of Magnatude]]))</f>
        <v>1732.8679513998634</v>
      </c>
      <c r="K24" s="11"/>
      <c r="L24" s="11"/>
      <c r="M24" s="11"/>
      <c r="N24" s="11"/>
      <c r="O24" s="12"/>
    </row>
    <row r="25" spans="1:15" x14ac:dyDescent="0.25">
      <c r="A25" s="10">
        <v>31</v>
      </c>
      <c r="B25" s="10">
        <v>33</v>
      </c>
      <c r="C25" s="10">
        <v>64</v>
      </c>
      <c r="D25" s="8" t="s">
        <v>58</v>
      </c>
      <c r="E25" s="10">
        <v>21.9</v>
      </c>
      <c r="F25" s="10">
        <v>7</v>
      </c>
      <c r="G25" s="13">
        <v>9.9999999999999995E-7</v>
      </c>
      <c r="H25" s="13">
        <v>42.89</v>
      </c>
      <c r="I25" s="10">
        <v>10</v>
      </c>
      <c r="J25" s="10">
        <f>($S$5/(Table4[[#This Row],[modified  Half Life]]*Table4[[#This Row],[Order of Magnatude]]))</f>
        <v>31650.556189951843</v>
      </c>
      <c r="K25" s="10"/>
      <c r="L25" s="10"/>
      <c r="M25" s="10"/>
      <c r="N25" s="10"/>
      <c r="O25" s="13"/>
    </row>
    <row r="26" spans="1:15" x14ac:dyDescent="0.25">
      <c r="A26" s="11">
        <v>28</v>
      </c>
      <c r="B26" s="11">
        <v>37</v>
      </c>
      <c r="C26" s="11">
        <v>65</v>
      </c>
      <c r="D26" s="9" t="s">
        <v>53</v>
      </c>
      <c r="E26" s="11">
        <v>25.6</v>
      </c>
      <c r="F26" s="11">
        <v>11</v>
      </c>
      <c r="G26" s="12">
        <v>1.0000000000000001E-9</v>
      </c>
      <c r="H26" s="12">
        <v>1017</v>
      </c>
      <c r="I26" s="11">
        <v>1</v>
      </c>
      <c r="J26" s="11">
        <f>($S$5/(Table4[[#This Row],[modified  Half Life]]*Table4[[#This Row],[Order of Magnatude]]))</f>
        <v>27076061.740622859</v>
      </c>
      <c r="K26" s="11"/>
      <c r="L26" s="11"/>
      <c r="M26" s="11"/>
      <c r="N26" s="11"/>
      <c r="O26" s="12"/>
    </row>
    <row r="27" spans="1:15" x14ac:dyDescent="0.25">
      <c r="A27" s="10">
        <v>26</v>
      </c>
      <c r="B27" s="10">
        <v>39</v>
      </c>
      <c r="C27" s="10">
        <v>65</v>
      </c>
      <c r="D27" s="8" t="s">
        <v>11</v>
      </c>
      <c r="E27" s="10">
        <v>419</v>
      </c>
      <c r="F27" s="10">
        <v>13</v>
      </c>
      <c r="G27" s="13">
        <v>1.0000000000000001E-9</v>
      </c>
      <c r="H27" s="13">
        <v>33.9</v>
      </c>
      <c r="I27" s="10">
        <v>2</v>
      </c>
      <c r="J27" s="10">
        <f>($S$5/(Table4[[#This Row],[modified  Half Life]]*Table4[[#This Row],[Order of Magnatude]]))</f>
        <v>1654289.213746886</v>
      </c>
      <c r="K27" s="10"/>
      <c r="L27" s="10"/>
      <c r="M27" s="10"/>
      <c r="N27" s="10"/>
      <c r="O27" s="13"/>
    </row>
    <row r="28" spans="1:15" x14ac:dyDescent="0.25">
      <c r="A28" s="11">
        <v>30</v>
      </c>
      <c r="B28" s="11">
        <v>35</v>
      </c>
      <c r="C28" s="11">
        <v>65</v>
      </c>
      <c r="D28" s="9" t="s">
        <v>87</v>
      </c>
      <c r="E28" s="11">
        <v>1.59</v>
      </c>
      <c r="F28" s="11">
        <v>5</v>
      </c>
      <c r="G28" s="12">
        <v>9.9999999999999995E-7</v>
      </c>
      <c r="H28" s="12">
        <v>53.93</v>
      </c>
      <c r="I28" s="11">
        <v>1</v>
      </c>
      <c r="J28" s="11">
        <f>($S$5/(Table4[[#This Row],[modified  Half Life]]*Table4[[#This Row],[Order of Magnatude]]))</f>
        <v>435941.62299367628</v>
      </c>
      <c r="K28" s="11"/>
      <c r="L28" s="11"/>
      <c r="M28" s="11"/>
      <c r="N28" s="11"/>
      <c r="O28" s="12"/>
    </row>
    <row r="29" spans="1:15" x14ac:dyDescent="0.25">
      <c r="A29" s="10">
        <v>28</v>
      </c>
      <c r="B29" s="10">
        <v>37</v>
      </c>
      <c r="C29" s="10">
        <v>65</v>
      </c>
      <c r="D29" s="8" t="s">
        <v>53</v>
      </c>
      <c r="E29" s="10">
        <v>69</v>
      </c>
      <c r="F29" s="10">
        <v>3</v>
      </c>
      <c r="G29" s="13">
        <v>9.9999999999999995E-7</v>
      </c>
      <c r="H29" s="13">
        <v>63.36</v>
      </c>
      <c r="I29" s="10">
        <v>5</v>
      </c>
      <c r="J29" s="10">
        <f>($S$5/(Table4[[#This Row],[modified  Half Life]]*Table4[[#This Row],[Order of Magnatude]]))</f>
        <v>10045.611312462976</v>
      </c>
      <c r="K29" s="10"/>
      <c r="L29" s="10"/>
      <c r="M29" s="10"/>
      <c r="N29" s="10"/>
      <c r="O29" s="13"/>
    </row>
    <row r="30" spans="1:15" x14ac:dyDescent="0.25">
      <c r="A30" s="11">
        <v>27</v>
      </c>
      <c r="B30" s="11">
        <v>39</v>
      </c>
      <c r="C30" s="11">
        <v>66</v>
      </c>
      <c r="D30" s="9" t="s">
        <v>18</v>
      </c>
      <c r="E30" s="11">
        <v>823</v>
      </c>
      <c r="F30" s="11">
        <f>22-21</f>
        <v>1</v>
      </c>
      <c r="G30" s="12">
        <v>1.0000000000000001E-9</v>
      </c>
      <c r="H30" s="12">
        <v>175.5</v>
      </c>
      <c r="I30" s="11"/>
      <c r="J30" s="11">
        <f>($S$5/(Table4[[#This Row],[modified  Half Life]]*Table4[[#This Row],[Order of Magnatude]]))</f>
        <v>842220.14648839028</v>
      </c>
      <c r="K30" s="11"/>
      <c r="L30" s="11"/>
      <c r="M30" s="11"/>
      <c r="N30" s="11"/>
      <c r="O30" s="12"/>
    </row>
    <row r="31" spans="1:15" x14ac:dyDescent="0.25">
      <c r="A31" s="10">
        <v>27</v>
      </c>
      <c r="B31" s="10">
        <v>39</v>
      </c>
      <c r="C31" s="10">
        <v>66</v>
      </c>
      <c r="D31" s="8" t="s">
        <v>18</v>
      </c>
      <c r="E31" s="10">
        <v>100</v>
      </c>
      <c r="F31" s="10"/>
      <c r="G31" s="13">
        <v>9.9999999999999995E-7</v>
      </c>
      <c r="H31" s="13">
        <v>252</v>
      </c>
      <c r="I31" s="10"/>
      <c r="J31" s="10">
        <f>($S$5/(Table4[[#This Row],[modified  Half Life]]*Table4[[#This Row],[Order of Magnatude]]))</f>
        <v>6931.4718055994535</v>
      </c>
      <c r="K31" s="10"/>
      <c r="L31" s="10"/>
      <c r="M31" s="10"/>
      <c r="N31" s="10"/>
      <c r="O31" s="13"/>
    </row>
    <row r="32" spans="1:15" x14ac:dyDescent="0.25">
      <c r="A32" s="11">
        <v>29</v>
      </c>
      <c r="B32" s="11">
        <v>37</v>
      </c>
      <c r="C32" s="11">
        <v>66</v>
      </c>
      <c r="D32" s="9" t="s">
        <v>50</v>
      </c>
      <c r="E32" s="11">
        <v>600</v>
      </c>
      <c r="F32" s="11">
        <v>20</v>
      </c>
      <c r="G32" s="12">
        <v>1.0000000000000001E-9</v>
      </c>
      <c r="H32" s="12">
        <v>563.34</v>
      </c>
      <c r="I32" s="11"/>
      <c r="J32" s="11">
        <f>($S$5/(Table4[[#This Row],[modified  Half Life]]*Table4[[#This Row],[Order of Magnatude]]))</f>
        <v>1155245.3009332421</v>
      </c>
      <c r="K32" s="11"/>
      <c r="L32" s="11"/>
      <c r="M32" s="11"/>
      <c r="N32" s="11"/>
      <c r="O32" s="12"/>
    </row>
    <row r="33" spans="1:15" x14ac:dyDescent="0.25">
      <c r="A33" s="10">
        <v>31</v>
      </c>
      <c r="B33" s="10">
        <v>35</v>
      </c>
      <c r="C33" s="10">
        <v>66</v>
      </c>
      <c r="D33" s="10" t="s">
        <v>58</v>
      </c>
      <c r="E33" s="10">
        <v>57.3</v>
      </c>
      <c r="F33" s="10">
        <v>14</v>
      </c>
      <c r="G33" s="13">
        <v>1.0000000000000001E-9</v>
      </c>
      <c r="H33" s="10">
        <v>113.7</v>
      </c>
      <c r="I33" s="10">
        <v>2</v>
      </c>
      <c r="J33" s="10">
        <f>($S$5/(Table4[[#This Row],[modified  Half Life]]*Table4[[#This Row],[Order of Magnatude]]))</f>
        <v>12096809.433855938</v>
      </c>
      <c r="K33" s="10"/>
      <c r="L33" s="10"/>
      <c r="M33" s="10"/>
      <c r="N33" s="10"/>
      <c r="O33" s="10"/>
    </row>
    <row r="34" spans="1:15" x14ac:dyDescent="0.25">
      <c r="A34" s="11">
        <v>33</v>
      </c>
      <c r="B34" s="11">
        <v>33</v>
      </c>
      <c r="C34" s="11">
        <v>66</v>
      </c>
      <c r="D34" s="9" t="s">
        <v>126</v>
      </c>
      <c r="E34" s="11">
        <v>7.9</v>
      </c>
      <c r="F34" s="11">
        <v>3</v>
      </c>
      <c r="G34" s="12">
        <v>9.9999999999999995E-7</v>
      </c>
      <c r="H34" s="12">
        <v>114.4</v>
      </c>
      <c r="I34" s="11">
        <v>2</v>
      </c>
      <c r="J34" s="11">
        <f>($S$5/(Table4[[#This Row],[modified  Half Life]]*Table4[[#This Row],[Order of Magnatude]]))</f>
        <v>87740.149437967746</v>
      </c>
      <c r="K34" s="11"/>
      <c r="L34" s="11"/>
      <c r="M34" s="11"/>
      <c r="N34" s="11"/>
      <c r="O34" s="12"/>
    </row>
    <row r="35" spans="1:15" x14ac:dyDescent="0.25">
      <c r="A35" s="10">
        <v>31</v>
      </c>
      <c r="B35" s="10">
        <v>35</v>
      </c>
      <c r="C35" s="10">
        <v>66</v>
      </c>
      <c r="D35" s="10" t="s">
        <v>58</v>
      </c>
      <c r="E35" s="10">
        <v>13</v>
      </c>
      <c r="F35" s="10">
        <v>5</v>
      </c>
      <c r="G35" s="13">
        <v>1.0000000000000001E-9</v>
      </c>
      <c r="H35" s="13">
        <v>118.8</v>
      </c>
      <c r="I35" s="10">
        <v>20</v>
      </c>
      <c r="J35" s="10">
        <f>($S$5/(Table4[[#This Row],[modified  Half Life]]*Table4[[#This Row],[Order of Magnatude]]))</f>
        <v>53319013.889226556</v>
      </c>
      <c r="K35" s="10"/>
      <c r="L35" s="10"/>
      <c r="M35" s="10"/>
      <c r="N35" s="10"/>
      <c r="O35" s="13"/>
    </row>
    <row r="36" spans="1:15" x14ac:dyDescent="0.25">
      <c r="A36" s="11">
        <v>33</v>
      </c>
      <c r="B36" s="11">
        <v>33</v>
      </c>
      <c r="C36" s="11">
        <v>66</v>
      </c>
      <c r="D36" s="9" t="s">
        <v>126</v>
      </c>
      <c r="E36" s="11">
        <v>1.1499999999999999</v>
      </c>
      <c r="F36" s="11">
        <v>4</v>
      </c>
      <c r="G36" s="12">
        <v>9.9999999999999995E-7</v>
      </c>
      <c r="H36" s="12">
        <v>124.4</v>
      </c>
      <c r="I36" s="11">
        <v>2</v>
      </c>
      <c r="J36" s="11">
        <f>($S$5/(Table4[[#This Row],[modified  Half Life]]*Table4[[#This Row],[Order of Magnatude]]))</f>
        <v>602736.67874777864</v>
      </c>
      <c r="K36" s="11"/>
      <c r="L36" s="11"/>
      <c r="M36" s="11"/>
      <c r="N36" s="11"/>
      <c r="O36" s="12"/>
    </row>
    <row r="37" spans="1:15" x14ac:dyDescent="0.25">
      <c r="A37" s="10">
        <v>25</v>
      </c>
      <c r="B37" s="10">
        <v>41</v>
      </c>
      <c r="C37" s="10">
        <v>66</v>
      </c>
      <c r="D37" s="8" t="s">
        <v>46</v>
      </c>
      <c r="E37" s="10">
        <v>780</v>
      </c>
      <c r="F37" s="10">
        <v>40</v>
      </c>
      <c r="G37" s="13">
        <v>9.9999999999999995E-7</v>
      </c>
      <c r="H37" s="13">
        <v>169.8</v>
      </c>
      <c r="I37" s="10">
        <v>3</v>
      </c>
      <c r="J37" s="10">
        <f>($S$5/(Table4[[#This Row],[modified  Half Life]]*Table4[[#This Row],[Order of Magnatude]]))</f>
        <v>888.65023148710941</v>
      </c>
      <c r="K37" s="10"/>
      <c r="L37" s="10"/>
      <c r="M37" s="10"/>
      <c r="N37" s="10"/>
      <c r="O37" s="13"/>
    </row>
    <row r="38" spans="1:15" x14ac:dyDescent="0.25">
      <c r="A38" s="11">
        <v>31</v>
      </c>
      <c r="B38" s="11">
        <v>35</v>
      </c>
      <c r="C38" s="11">
        <v>66</v>
      </c>
      <c r="D38" s="9" t="s">
        <v>58</v>
      </c>
      <c r="E38" s="11">
        <v>23</v>
      </c>
      <c r="F38" s="11">
        <v>14</v>
      </c>
      <c r="G38" s="12">
        <v>1.0000000000000001E-9</v>
      </c>
      <c r="H38" s="12">
        <v>22.33</v>
      </c>
      <c r="I38" s="11">
        <v>5</v>
      </c>
      <c r="J38" s="11">
        <f>($S$5/(Table4[[#This Row],[modified  Half Life]]*Table4[[#This Row],[Order of Magnatude]]))</f>
        <v>30136833.937388923</v>
      </c>
      <c r="K38" s="11"/>
      <c r="L38" s="11"/>
      <c r="M38" s="11"/>
      <c r="N38" s="11"/>
      <c r="O38" s="12"/>
    </row>
    <row r="39" spans="1:15" x14ac:dyDescent="0.25">
      <c r="A39" s="10">
        <v>31</v>
      </c>
      <c r="B39" s="10">
        <v>35</v>
      </c>
      <c r="C39" s="10">
        <v>66</v>
      </c>
      <c r="D39" s="8" t="s">
        <v>58</v>
      </c>
      <c r="E39" s="10">
        <v>18</v>
      </c>
      <c r="F39" s="10">
        <v>9</v>
      </c>
      <c r="G39" s="13">
        <v>1.0000000000000001E-9</v>
      </c>
      <c r="H39" s="13">
        <v>43.81</v>
      </c>
      <c r="I39" s="10">
        <v>3</v>
      </c>
      <c r="J39" s="10">
        <f>($S$5/(Table4[[#This Row],[modified  Half Life]]*Table4[[#This Row],[Order of Magnatude]]))</f>
        <v>38508176.697774731</v>
      </c>
      <c r="K39" s="10"/>
      <c r="L39" s="10"/>
      <c r="M39" s="10"/>
      <c r="N39" s="10"/>
      <c r="O39" s="13"/>
    </row>
    <row r="40" spans="1:15" x14ac:dyDescent="0.25">
      <c r="A40" s="11">
        <v>31</v>
      </c>
      <c r="B40" s="11">
        <v>35</v>
      </c>
      <c r="C40" s="11">
        <v>66</v>
      </c>
      <c r="D40" s="11" t="s">
        <v>58</v>
      </c>
      <c r="E40" s="11">
        <v>13</v>
      </c>
      <c r="F40" s="11">
        <v>5</v>
      </c>
      <c r="G40" s="12">
        <v>1.0000000000000001E-9</v>
      </c>
      <c r="H40" s="12">
        <v>53.39</v>
      </c>
      <c r="I40" s="11">
        <v>20</v>
      </c>
      <c r="J40" s="11">
        <f>($S$5/(Table4[[#This Row],[modified  Half Life]]*Table4[[#This Row],[Order of Magnatude]]))</f>
        <v>53319013.889226556</v>
      </c>
      <c r="K40" s="11"/>
      <c r="L40" s="11"/>
      <c r="M40" s="11"/>
      <c r="N40" s="11"/>
      <c r="O40" s="12"/>
    </row>
    <row r="41" spans="1:15" x14ac:dyDescent="0.25">
      <c r="A41" s="10">
        <v>31</v>
      </c>
      <c r="B41" s="10">
        <v>35</v>
      </c>
      <c r="C41" s="10">
        <v>66</v>
      </c>
      <c r="D41" s="10" t="s">
        <v>58</v>
      </c>
      <c r="E41" s="10">
        <v>57.3</v>
      </c>
      <c r="F41" s="10">
        <v>14</v>
      </c>
      <c r="G41" s="13">
        <v>1.0000000000000001E-9</v>
      </c>
      <c r="H41" s="10">
        <v>600.9</v>
      </c>
      <c r="I41" s="10">
        <v>2</v>
      </c>
      <c r="J41" s="10">
        <f>($S$5/(Table4[[#This Row],[modified  Half Life]]*Table4[[#This Row],[Order of Magnatude]]))</f>
        <v>12096809.433855938</v>
      </c>
      <c r="K41" s="10"/>
      <c r="L41" s="10"/>
      <c r="M41" s="10"/>
      <c r="N41" s="10"/>
      <c r="O41" s="10"/>
    </row>
    <row r="42" spans="1:15" x14ac:dyDescent="0.25">
      <c r="A42" s="11">
        <v>31</v>
      </c>
      <c r="B42" s="11">
        <v>35</v>
      </c>
      <c r="C42" s="11">
        <v>66</v>
      </c>
      <c r="D42" s="11" t="s">
        <v>58</v>
      </c>
      <c r="E42" s="11">
        <v>13</v>
      </c>
      <c r="F42" s="11">
        <v>5</v>
      </c>
      <c r="G42" s="12">
        <v>1.0000000000000001E-9</v>
      </c>
      <c r="H42" s="12">
        <v>96.34</v>
      </c>
      <c r="I42" s="11">
        <v>2</v>
      </c>
      <c r="J42" s="11">
        <f>($S$5/(Table4[[#This Row],[modified  Half Life]]*Table4[[#This Row],[Order of Magnatude]]))</f>
        <v>53319013.889226556</v>
      </c>
      <c r="K42" s="11"/>
      <c r="L42" s="11"/>
      <c r="M42" s="11"/>
      <c r="N42" s="11"/>
      <c r="O42" s="12"/>
    </row>
    <row r="43" spans="1:15" x14ac:dyDescent="0.25">
      <c r="A43" s="10">
        <v>31</v>
      </c>
      <c r="B43" s="10">
        <v>36</v>
      </c>
      <c r="C43" s="10">
        <v>67</v>
      </c>
      <c r="D43" s="10" t="s">
        <v>58</v>
      </c>
      <c r="E43" s="10">
        <v>42</v>
      </c>
      <c r="F43" s="10">
        <v>21</v>
      </c>
      <c r="G43" s="13">
        <v>1.0000000000000001E-9</v>
      </c>
      <c r="H43" s="10">
        <v>167.01</v>
      </c>
      <c r="I43" s="10">
        <v>4</v>
      </c>
      <c r="J43" s="10">
        <f>($S$5/(Table4[[#This Row],[modified  Half Life]]*Table4[[#This Row],[Order of Magnatude]]))</f>
        <v>16503504.299046313</v>
      </c>
      <c r="K43" s="10"/>
      <c r="L43" s="10"/>
      <c r="M43" s="10"/>
      <c r="N43" s="10"/>
      <c r="O43" s="10"/>
    </row>
    <row r="44" spans="1:15" x14ac:dyDescent="0.25">
      <c r="A44" s="11">
        <v>32</v>
      </c>
      <c r="B44" s="11">
        <v>35</v>
      </c>
      <c r="C44" s="11">
        <v>67</v>
      </c>
      <c r="D44" s="11" t="s">
        <v>149</v>
      </c>
      <c r="E44" s="11">
        <v>13.7</v>
      </c>
      <c r="F44" s="11">
        <v>9</v>
      </c>
      <c r="G44" s="12">
        <v>9.9999999999999995E-7</v>
      </c>
      <c r="H44" s="11">
        <v>18.2</v>
      </c>
      <c r="I44" s="11">
        <v>5</v>
      </c>
      <c r="J44" s="11">
        <f>($S$5/(Table4[[#This Row],[modified  Half Life]]*Table4[[#This Row],[Order of Magnatude]]))</f>
        <v>50594.684712404771</v>
      </c>
      <c r="K44" s="11"/>
      <c r="L44" s="11"/>
      <c r="M44" s="11"/>
      <c r="N44" s="11"/>
      <c r="O44" s="11"/>
    </row>
    <row r="45" spans="1:15" x14ac:dyDescent="0.25">
      <c r="A45" s="10">
        <v>28</v>
      </c>
      <c r="B45" s="10">
        <v>39</v>
      </c>
      <c r="C45" s="10">
        <v>67</v>
      </c>
      <c r="D45" s="10" t="s">
        <v>53</v>
      </c>
      <c r="E45" s="10">
        <v>13.3</v>
      </c>
      <c r="F45" s="10">
        <v>2</v>
      </c>
      <c r="G45" s="13">
        <v>9.9999999999999995E-7</v>
      </c>
      <c r="H45" s="10">
        <v>313.8</v>
      </c>
      <c r="I45" s="10">
        <v>2</v>
      </c>
      <c r="J45" s="10">
        <f>($S$5/(Table4[[#This Row],[modified  Half Life]]*Table4[[#This Row],[Order of Magnatude]]))</f>
        <v>52116.329365409423</v>
      </c>
      <c r="K45" s="10"/>
      <c r="L45" s="10"/>
      <c r="M45" s="10"/>
      <c r="N45" s="10"/>
      <c r="O45" s="10"/>
    </row>
    <row r="46" spans="1:15" x14ac:dyDescent="0.25">
      <c r="A46" s="11">
        <v>26</v>
      </c>
      <c r="B46" s="11">
        <v>41</v>
      </c>
      <c r="C46" s="11">
        <v>67</v>
      </c>
      <c r="D46" s="9" t="s">
        <v>11</v>
      </c>
      <c r="E46" s="11">
        <v>64</v>
      </c>
      <c r="F46" s="11">
        <v>14</v>
      </c>
      <c r="G46" s="12">
        <v>9.9999999999999995E-7</v>
      </c>
      <c r="H46" s="12">
        <v>388</v>
      </c>
      <c r="I46" s="11">
        <v>1</v>
      </c>
      <c r="J46" s="11">
        <f>($S$5/(Table4[[#This Row],[modified  Half Life]]*Table4[[#This Row],[Order of Magnatude]]))</f>
        <v>10830.424696249145</v>
      </c>
      <c r="K46" s="11"/>
      <c r="L46" s="11"/>
      <c r="M46" s="11"/>
      <c r="N46" s="11"/>
      <c r="O46" s="12"/>
    </row>
    <row r="47" spans="1:15" x14ac:dyDescent="0.25">
      <c r="A47" s="10">
        <v>30</v>
      </c>
      <c r="B47" s="10">
        <v>37</v>
      </c>
      <c r="C47" s="10">
        <v>67</v>
      </c>
      <c r="D47" s="10" t="s">
        <v>87</v>
      </c>
      <c r="E47" s="10">
        <v>333</v>
      </c>
      <c r="F47" s="10">
        <v>14</v>
      </c>
      <c r="G47" s="13">
        <v>1.0000000000000001E-9</v>
      </c>
      <c r="H47" s="10">
        <v>604.48</v>
      </c>
      <c r="I47" s="10">
        <v>5</v>
      </c>
      <c r="J47" s="10">
        <f>($S$5/(Table4[[#This Row],[modified  Half Life]]*Table4[[#This Row],[Order of Magnatude]]))</f>
        <v>2081523.0647445803</v>
      </c>
      <c r="K47" s="10"/>
      <c r="L47" s="10"/>
      <c r="M47" s="10"/>
      <c r="N47" s="10"/>
      <c r="O47" s="10"/>
    </row>
    <row r="48" spans="1:15" x14ac:dyDescent="0.25">
      <c r="A48" s="11">
        <v>32</v>
      </c>
      <c r="B48" s="11">
        <v>35</v>
      </c>
      <c r="C48" s="11">
        <v>67</v>
      </c>
      <c r="D48" s="11" t="s">
        <v>149</v>
      </c>
      <c r="E48" s="11">
        <v>105</v>
      </c>
      <c r="F48" s="11">
        <v>3</v>
      </c>
      <c r="G48" s="12">
        <v>1.0000000000000001E-9</v>
      </c>
      <c r="H48" s="11">
        <v>733.5</v>
      </c>
      <c r="I48" s="11">
        <v>3</v>
      </c>
      <c r="J48" s="11">
        <f>($S$5/(Table4[[#This Row],[modified  Half Life]]*Table4[[#This Row],[Order of Magnatude]]))</f>
        <v>6601401.7196185263</v>
      </c>
      <c r="K48" s="11"/>
      <c r="L48" s="11"/>
      <c r="M48" s="11"/>
      <c r="N48" s="11"/>
      <c r="O48" s="11"/>
    </row>
    <row r="49" spans="1:15" x14ac:dyDescent="0.25">
      <c r="A49" s="10">
        <v>30</v>
      </c>
      <c r="B49" s="10">
        <v>37</v>
      </c>
      <c r="C49" s="10">
        <v>67</v>
      </c>
      <c r="D49" s="10" t="s">
        <v>87</v>
      </c>
      <c r="E49" s="10">
        <v>9.1419999999999995</v>
      </c>
      <c r="F49" s="10">
        <v>24</v>
      </c>
      <c r="G49" s="13">
        <v>9.9999999999999995E-7</v>
      </c>
      <c r="H49" s="10">
        <v>93.311000000000007</v>
      </c>
      <c r="I49" s="10">
        <v>5</v>
      </c>
      <c r="J49" s="10">
        <f>($S$5/(Table4[[#This Row],[modified  Half Life]]*Table4[[#This Row],[Order of Magnatude]]))</f>
        <v>75820.081006338354</v>
      </c>
      <c r="K49" s="10"/>
      <c r="L49" s="10"/>
      <c r="M49" s="10"/>
      <c r="N49" s="10"/>
      <c r="O49" s="10"/>
    </row>
    <row r="50" spans="1:15" x14ac:dyDescent="0.25">
      <c r="A50" s="11">
        <v>27</v>
      </c>
      <c r="B50" s="11">
        <v>41</v>
      </c>
      <c r="C50" s="11">
        <v>68</v>
      </c>
      <c r="D50" s="11" t="s">
        <v>18</v>
      </c>
      <c r="E50" s="11">
        <v>101</v>
      </c>
      <c r="F50" s="11">
        <v>10</v>
      </c>
      <c r="G50" s="12">
        <v>1.0000000000000001E-9</v>
      </c>
      <c r="H50" s="11">
        <v>48.4</v>
      </c>
      <c r="I50" s="11"/>
      <c r="J50" s="11">
        <f>($S$5/(Table4[[#This Row],[modified  Half Life]]*Table4[[#This Row],[Order of Magnatude]]))</f>
        <v>6862843.3718806459</v>
      </c>
      <c r="K50" s="11"/>
      <c r="L50" s="11"/>
      <c r="M50" s="11"/>
      <c r="N50" s="11"/>
      <c r="O50" s="11"/>
    </row>
    <row r="51" spans="1:15" x14ac:dyDescent="0.25">
      <c r="A51" s="10">
        <v>28</v>
      </c>
      <c r="B51" s="10">
        <v>40</v>
      </c>
      <c r="C51" s="10">
        <v>68</v>
      </c>
      <c r="D51" s="10" t="s">
        <v>53</v>
      </c>
      <c r="E51" s="10">
        <v>23</v>
      </c>
      <c r="F51" s="10">
        <v>1</v>
      </c>
      <c r="G51" s="13">
        <v>1.0000000000000001E-9</v>
      </c>
      <c r="H51" s="10">
        <v>209.3</v>
      </c>
      <c r="I51" s="10"/>
      <c r="J51" s="10">
        <f>($S$5/(Table4[[#This Row],[modified  Half Life]]*Table4[[#This Row],[Order of Magnatude]]))</f>
        <v>30136833.937388923</v>
      </c>
      <c r="K51" s="10"/>
      <c r="L51" s="10"/>
      <c r="M51" s="10"/>
      <c r="N51" s="10"/>
      <c r="O51" s="10"/>
    </row>
    <row r="52" spans="1:15" x14ac:dyDescent="0.25">
      <c r="A52" s="11">
        <v>28</v>
      </c>
      <c r="B52" s="11">
        <v>40</v>
      </c>
      <c r="C52" s="11">
        <v>68</v>
      </c>
      <c r="D52" s="11" t="s">
        <v>53</v>
      </c>
      <c r="E52" s="11">
        <v>23</v>
      </c>
      <c r="F52" s="11">
        <v>1</v>
      </c>
      <c r="G52" s="12">
        <v>1.0000000000000001E-9</v>
      </c>
      <c r="H52" s="12">
        <v>274.7</v>
      </c>
      <c r="I52" s="11"/>
      <c r="J52" s="11">
        <f>($S$5/(Table4[[#This Row],[modified  Half Life]]*Table4[[#This Row],[Order of Magnatude]]))</f>
        <v>30136833.937388923</v>
      </c>
      <c r="K52" s="11"/>
      <c r="L52" s="11"/>
      <c r="M52" s="11"/>
      <c r="N52" s="11"/>
      <c r="O52" s="12"/>
    </row>
    <row r="53" spans="1:15" x14ac:dyDescent="0.25">
      <c r="A53" s="10">
        <v>28</v>
      </c>
      <c r="B53" s="10">
        <v>40</v>
      </c>
      <c r="C53" s="10">
        <v>68</v>
      </c>
      <c r="D53" s="10" t="s">
        <v>53</v>
      </c>
      <c r="E53" s="10">
        <v>23</v>
      </c>
      <c r="F53" s="10">
        <v>1</v>
      </c>
      <c r="G53" s="13">
        <v>1.0000000000000001E-9</v>
      </c>
      <c r="H53" s="10">
        <v>652</v>
      </c>
      <c r="I53" s="10"/>
      <c r="J53" s="10">
        <f>($S$5/(Table4[[#This Row],[modified  Half Life]]*Table4[[#This Row],[Order of Magnatude]]))</f>
        <v>30136833.937388923</v>
      </c>
      <c r="K53" s="10"/>
      <c r="L53" s="10"/>
      <c r="M53" s="10"/>
      <c r="N53" s="10"/>
      <c r="O53" s="10"/>
    </row>
    <row r="54" spans="1:15" x14ac:dyDescent="0.25">
      <c r="A54" s="11">
        <v>28</v>
      </c>
      <c r="B54" s="11">
        <v>40</v>
      </c>
      <c r="C54" s="11">
        <v>68</v>
      </c>
      <c r="D54" s="11" t="s">
        <v>53</v>
      </c>
      <c r="E54" s="11">
        <v>270</v>
      </c>
      <c r="F54" s="11">
        <v>6</v>
      </c>
      <c r="G54" s="12">
        <v>1.0000000000000001E-9</v>
      </c>
      <c r="H54" s="11">
        <v>1604</v>
      </c>
      <c r="I54" s="11"/>
      <c r="J54" s="11">
        <f>($S$5/(Table4[[#This Row],[modified  Half Life]]*Table4[[#This Row],[Order of Magnatude]]))</f>
        <v>2567211.779851649</v>
      </c>
      <c r="K54" s="11"/>
      <c r="L54" s="11"/>
      <c r="M54" s="11"/>
      <c r="N54" s="11"/>
      <c r="O54" s="11"/>
    </row>
    <row r="55" spans="1:15" x14ac:dyDescent="0.25">
      <c r="A55" s="10">
        <v>33</v>
      </c>
      <c r="B55" s="10">
        <v>35</v>
      </c>
      <c r="C55" s="10">
        <v>68</v>
      </c>
      <c r="D55" s="10" t="s">
        <v>126</v>
      </c>
      <c r="E55" s="10">
        <v>107</v>
      </c>
      <c r="F55" s="10">
        <f>23-16</f>
        <v>7</v>
      </c>
      <c r="G55" s="13">
        <v>1.0000000000000001E-9</v>
      </c>
      <c r="H55" s="10">
        <v>111.4</v>
      </c>
      <c r="I55" s="10">
        <v>2</v>
      </c>
      <c r="J55" s="10">
        <f>($S$5/(Table4[[#This Row],[modified  Half Life]]*Table4[[#This Row],[Order of Magnatude]]))</f>
        <v>6478011.0332705164</v>
      </c>
      <c r="K55" s="10"/>
      <c r="L55" s="10"/>
      <c r="M55" s="10"/>
      <c r="N55" s="10"/>
      <c r="O55" s="10"/>
    </row>
    <row r="56" spans="1:15" x14ac:dyDescent="0.25">
      <c r="A56" s="11">
        <v>31</v>
      </c>
      <c r="B56" s="11">
        <v>37</v>
      </c>
      <c r="C56" s="11">
        <v>68</v>
      </c>
      <c r="D56" s="11" t="s">
        <v>58</v>
      </c>
      <c r="E56" s="11">
        <v>62</v>
      </c>
      <c r="F56" s="11">
        <v>14</v>
      </c>
      <c r="G56" s="12">
        <v>1.0000000000000001E-9</v>
      </c>
      <c r="H56" s="11">
        <v>126.35</v>
      </c>
      <c r="I56" s="11">
        <v>3</v>
      </c>
      <c r="J56" s="11">
        <f>($S$5/(Table4[[#This Row],[modified  Half Life]]*Table4[[#This Row],[Order of Magnatude]]))</f>
        <v>11179793.234837828</v>
      </c>
      <c r="K56" s="11"/>
      <c r="L56" s="11"/>
      <c r="M56" s="11"/>
      <c r="N56" s="11"/>
      <c r="O56" s="11"/>
    </row>
    <row r="57" spans="1:15" x14ac:dyDescent="0.25">
      <c r="A57" s="10">
        <v>33</v>
      </c>
      <c r="B57" s="10">
        <v>35</v>
      </c>
      <c r="C57" s="10">
        <v>68</v>
      </c>
      <c r="D57" s="10" t="s">
        <v>126</v>
      </c>
      <c r="E57" s="10">
        <v>19</v>
      </c>
      <c r="F57" s="10">
        <v>3</v>
      </c>
      <c r="G57" s="13">
        <v>1.0000000000000001E-9</v>
      </c>
      <c r="H57" s="10">
        <v>248.4</v>
      </c>
      <c r="I57" s="10">
        <v>2</v>
      </c>
      <c r="J57" s="10">
        <f>($S$5/(Table4[[#This Row],[modified  Half Life]]*Table4[[#This Row],[Order of Magnatude]]))</f>
        <v>36481430.555786595</v>
      </c>
      <c r="K57" s="10"/>
      <c r="L57" s="10"/>
      <c r="M57" s="10"/>
      <c r="N57" s="10"/>
      <c r="O57" s="10"/>
    </row>
    <row r="58" spans="1:15" x14ac:dyDescent="0.25">
      <c r="A58" s="11">
        <v>33</v>
      </c>
      <c r="B58" s="11">
        <v>35</v>
      </c>
      <c r="C58" s="11">
        <v>68</v>
      </c>
      <c r="D58" s="11" t="s">
        <v>126</v>
      </c>
      <c r="E58" s="11">
        <v>107</v>
      </c>
      <c r="F58" s="11">
        <f>23-16</f>
        <v>7</v>
      </c>
      <c r="G58" s="12">
        <v>1.0000000000000001E-9</v>
      </c>
      <c r="H58" s="11">
        <v>265</v>
      </c>
      <c r="I58" s="11">
        <v>3</v>
      </c>
      <c r="J58" s="11">
        <f>($S$5/(Table4[[#This Row],[modified  Half Life]]*Table4[[#This Row],[Order of Magnatude]]))</f>
        <v>6478011.0332705164</v>
      </c>
      <c r="K58" s="11"/>
      <c r="L58" s="11"/>
      <c r="M58" s="11"/>
      <c r="N58" s="11"/>
      <c r="O58" s="11"/>
    </row>
    <row r="59" spans="1:15" x14ac:dyDescent="0.25">
      <c r="A59" s="10">
        <v>33</v>
      </c>
      <c r="B59" s="10">
        <v>35</v>
      </c>
      <c r="C59" s="10">
        <v>68</v>
      </c>
      <c r="D59" s="10" t="s">
        <v>126</v>
      </c>
      <c r="E59" s="10">
        <v>19</v>
      </c>
      <c r="F59" s="10">
        <v>3</v>
      </c>
      <c r="G59" s="13">
        <v>1.0000000000000001E-9</v>
      </c>
      <c r="H59" s="10">
        <v>266.60000000000002</v>
      </c>
      <c r="I59" s="10">
        <v>5</v>
      </c>
      <c r="J59" s="10">
        <f>($S$5/(Table4[[#This Row],[modified  Half Life]]*Table4[[#This Row],[Order of Magnatude]]))</f>
        <v>36481430.555786595</v>
      </c>
      <c r="K59" s="10"/>
      <c r="L59" s="10"/>
      <c r="M59" s="10"/>
      <c r="N59" s="10"/>
      <c r="O59" s="10"/>
    </row>
    <row r="60" spans="1:15" x14ac:dyDescent="0.25">
      <c r="A60" s="11">
        <v>33</v>
      </c>
      <c r="B60" s="11">
        <v>35</v>
      </c>
      <c r="C60" s="11">
        <v>68</v>
      </c>
      <c r="D60" s="11" t="s">
        <v>126</v>
      </c>
      <c r="E60" s="11">
        <v>107</v>
      </c>
      <c r="F60" s="11">
        <f>23-16</f>
        <v>7</v>
      </c>
      <c r="G60" s="12">
        <v>1.0000000000000001E-9</v>
      </c>
      <c r="H60" s="11">
        <v>426.1</v>
      </c>
      <c r="I60" s="11">
        <v>4</v>
      </c>
      <c r="J60" s="11">
        <f>($S$5/(Table4[[#This Row],[modified  Half Life]]*Table4[[#This Row],[Order of Magnatude]]))</f>
        <v>6478011.0332705164</v>
      </c>
      <c r="K60" s="11"/>
      <c r="L60" s="11"/>
      <c r="M60" s="11"/>
      <c r="N60" s="11"/>
      <c r="O60" s="11"/>
    </row>
    <row r="61" spans="1:15" x14ac:dyDescent="0.25">
      <c r="A61" s="10">
        <v>33</v>
      </c>
      <c r="B61" s="10">
        <v>35</v>
      </c>
      <c r="C61" s="10">
        <v>68</v>
      </c>
      <c r="D61" s="10" t="s">
        <v>126</v>
      </c>
      <c r="E61" s="10">
        <v>36</v>
      </c>
      <c r="F61" s="10">
        <v>2</v>
      </c>
      <c r="G61" s="13">
        <v>1.0000000000000001E-9</v>
      </c>
      <c r="H61" s="10">
        <v>63.9</v>
      </c>
      <c r="I61" s="10">
        <v>1</v>
      </c>
      <c r="J61" s="10">
        <f>($S$5/(Table4[[#This Row],[modified  Half Life]]*Table4[[#This Row],[Order of Magnatude]]))</f>
        <v>19254088.348887365</v>
      </c>
      <c r="K61" s="10"/>
      <c r="L61" s="10"/>
      <c r="M61" s="10"/>
      <c r="N61" s="10"/>
      <c r="O61" s="10"/>
    </row>
    <row r="62" spans="1:15" x14ac:dyDescent="0.25">
      <c r="A62" s="11">
        <v>33</v>
      </c>
      <c r="B62" s="11">
        <v>35</v>
      </c>
      <c r="C62" s="11">
        <v>68</v>
      </c>
      <c r="D62" s="11" t="s">
        <v>126</v>
      </c>
      <c r="E62" s="11">
        <v>107</v>
      </c>
      <c r="F62" s="11">
        <f>23-16</f>
        <v>7</v>
      </c>
      <c r="G62" s="12">
        <v>1.0000000000000001E-9</v>
      </c>
      <c r="H62" s="11">
        <v>72.599999999999994</v>
      </c>
      <c r="I62" s="11">
        <v>5</v>
      </c>
      <c r="J62" s="11">
        <f>($S$5/(Table4[[#This Row],[modified  Half Life]]*Table4[[#This Row],[Order of Magnatude]]))</f>
        <v>6478011.0332705164</v>
      </c>
      <c r="K62" s="11"/>
      <c r="L62" s="11"/>
      <c r="M62" s="11"/>
      <c r="N62" s="11"/>
      <c r="O62" s="11"/>
    </row>
    <row r="63" spans="1:15" x14ac:dyDescent="0.25">
      <c r="A63" s="10">
        <v>31</v>
      </c>
      <c r="B63" s="10">
        <v>37</v>
      </c>
      <c r="C63" s="10">
        <v>68</v>
      </c>
      <c r="D63" s="10" t="s">
        <v>58</v>
      </c>
      <c r="E63" s="10">
        <v>62</v>
      </c>
      <c r="F63" s="10">
        <v>14</v>
      </c>
      <c r="G63" s="13">
        <v>1.0000000000000001E-9</v>
      </c>
      <c r="H63" s="10">
        <v>733.76</v>
      </c>
      <c r="I63" s="10">
        <v>34</v>
      </c>
      <c r="J63" s="10">
        <f>($S$5/(Table4[[#This Row],[modified  Half Life]]*Table4[[#This Row],[Order of Magnatude]]))</f>
        <v>11179793.234837828</v>
      </c>
      <c r="K63" s="10"/>
      <c r="L63" s="10"/>
      <c r="M63" s="10"/>
      <c r="N63" s="10"/>
      <c r="O63" s="10"/>
    </row>
    <row r="64" spans="1:15" x14ac:dyDescent="0.25">
      <c r="A64" s="11">
        <v>28</v>
      </c>
      <c r="B64" s="11">
        <v>40</v>
      </c>
      <c r="C64" s="11">
        <v>68</v>
      </c>
      <c r="D64" s="11" t="s">
        <v>53</v>
      </c>
      <c r="E64" s="11">
        <v>0.85</v>
      </c>
      <c r="F64" s="11">
        <v>4</v>
      </c>
      <c r="G64" s="12">
        <v>1E-3</v>
      </c>
      <c r="H64" s="11">
        <v>815</v>
      </c>
      <c r="I64" s="11">
        <v>2</v>
      </c>
      <c r="J64" s="11">
        <f>($S$5/(Table4[[#This Row],[modified  Half Life]]*Table4[[#This Row],[Order of Magnatude]]))</f>
        <v>815.46727124699453</v>
      </c>
      <c r="K64" s="11"/>
      <c r="L64" s="11"/>
      <c r="M64" s="11"/>
      <c r="N64" s="11"/>
      <c r="O64" s="11"/>
    </row>
    <row r="65" spans="1:15" x14ac:dyDescent="0.25">
      <c r="A65" s="10">
        <v>33</v>
      </c>
      <c r="B65" s="10">
        <v>35</v>
      </c>
      <c r="C65" s="10">
        <v>68</v>
      </c>
      <c r="D65" s="10" t="s">
        <v>126</v>
      </c>
      <c r="E65" s="10">
        <v>36</v>
      </c>
      <c r="F65" s="10">
        <v>2</v>
      </c>
      <c r="G65" s="13">
        <v>1.0000000000000001E-9</v>
      </c>
      <c r="H65" s="10">
        <v>854.2</v>
      </c>
      <c r="I65" s="10">
        <v>3</v>
      </c>
      <c r="J65" s="10">
        <f>($S$5/(Table4[[#This Row],[modified  Half Life]]*Table4[[#This Row],[Order of Magnatude]]))</f>
        <v>19254088.348887365</v>
      </c>
      <c r="K65" s="10"/>
      <c r="L65" s="10"/>
      <c r="M65" s="10"/>
      <c r="N65" s="10"/>
      <c r="O65" s="10"/>
    </row>
    <row r="66" spans="1:15" x14ac:dyDescent="0.25">
      <c r="A66" s="11">
        <v>33</v>
      </c>
      <c r="B66" s="11">
        <v>35</v>
      </c>
      <c r="C66" s="11">
        <v>68</v>
      </c>
      <c r="D66" s="11" t="s">
        <v>126</v>
      </c>
      <c r="E66" s="11">
        <v>36</v>
      </c>
      <c r="F66" s="11">
        <v>2</v>
      </c>
      <c r="G66" s="12">
        <v>1.0000000000000001E-9</v>
      </c>
      <c r="H66" s="11">
        <v>943.6</v>
      </c>
      <c r="I66" s="11" t="s">
        <v>3182</v>
      </c>
      <c r="J66" s="11">
        <f>($S$5/(Table4[[#This Row],[modified  Half Life]]*Table4[[#This Row],[Order of Magnatude]]))</f>
        <v>19254088.348887365</v>
      </c>
      <c r="K66" s="11"/>
      <c r="L66" s="11"/>
      <c r="M66" s="11"/>
      <c r="N66" s="11"/>
      <c r="O66" s="11"/>
    </row>
    <row r="67" spans="1:15" x14ac:dyDescent="0.25">
      <c r="A67" s="10">
        <v>34</v>
      </c>
      <c r="B67" s="10">
        <v>35</v>
      </c>
      <c r="C67" s="10">
        <v>69</v>
      </c>
      <c r="D67" s="10" t="s">
        <v>228</v>
      </c>
      <c r="E67" s="10">
        <v>2</v>
      </c>
      <c r="F67" s="10">
        <v>2</v>
      </c>
      <c r="G67" s="13">
        <v>9.9999999999999995E-7</v>
      </c>
      <c r="H67" s="10">
        <v>39.4</v>
      </c>
      <c r="I67" s="10"/>
      <c r="J67" s="10">
        <f>($S$5/(Table4[[#This Row],[modified  Half Life]]*Table4[[#This Row],[Order of Magnatude]]))</f>
        <v>346573.59027997265</v>
      </c>
      <c r="K67" s="10"/>
      <c r="L67" s="10"/>
      <c r="M67" s="10"/>
      <c r="N67" s="10"/>
      <c r="O67" s="10"/>
    </row>
    <row r="68" spans="1:15" x14ac:dyDescent="0.25">
      <c r="A68" s="11">
        <v>29</v>
      </c>
      <c r="B68" s="11">
        <v>40</v>
      </c>
      <c r="C68" s="11">
        <v>69</v>
      </c>
      <c r="D68" s="11" t="s">
        <v>50</v>
      </c>
      <c r="E68" s="11" t="s">
        <v>6062</v>
      </c>
      <c r="F68" s="11">
        <v>2</v>
      </c>
      <c r="G68" s="12">
        <v>1.0000000000000001E-9</v>
      </c>
      <c r="H68" s="11">
        <v>74</v>
      </c>
      <c r="I68" s="11"/>
      <c r="J68" s="11" t="e">
        <f>($S$5/(Table4[[#This Row],[modified  Half Life]]*Table4[[#This Row],[Order of Magnatude]]))</f>
        <v>#VALUE!</v>
      </c>
      <c r="K68" s="11"/>
      <c r="L68" s="11"/>
      <c r="M68" s="11"/>
      <c r="N68" s="11"/>
      <c r="O68" s="11"/>
    </row>
    <row r="69" spans="1:15" x14ac:dyDescent="0.25">
      <c r="A69" s="10">
        <v>28</v>
      </c>
      <c r="B69" s="10">
        <v>41</v>
      </c>
      <c r="C69" s="10">
        <v>69</v>
      </c>
      <c r="D69" s="10" t="s">
        <v>53</v>
      </c>
      <c r="E69" s="10">
        <v>0.439</v>
      </c>
      <c r="F69" s="10">
        <v>3</v>
      </c>
      <c r="G69" s="13">
        <v>9.9999999999999995E-7</v>
      </c>
      <c r="H69" s="10">
        <v>148</v>
      </c>
      <c r="I69" s="10"/>
      <c r="J69" s="10">
        <f>($S$5/(Table4[[#This Row],[modified  Half Life]]*Table4[[#This Row],[Order of Magnatude]]))</f>
        <v>1578922.9625511281</v>
      </c>
      <c r="K69" s="10"/>
      <c r="L69" s="10"/>
      <c r="M69" s="10"/>
      <c r="N69" s="10"/>
      <c r="O69" s="10"/>
    </row>
    <row r="70" spans="1:15" x14ac:dyDescent="0.25">
      <c r="A70" s="11">
        <v>29</v>
      </c>
      <c r="B70" s="11">
        <v>40</v>
      </c>
      <c r="C70" s="11">
        <v>69</v>
      </c>
      <c r="D70" s="11" t="s">
        <v>50</v>
      </c>
      <c r="E70" s="11">
        <v>357</v>
      </c>
      <c r="F70" s="11">
        <v>2</v>
      </c>
      <c r="G70" s="12">
        <v>1.0000000000000001E-9</v>
      </c>
      <c r="H70" s="11">
        <v>189.9</v>
      </c>
      <c r="I70" s="11"/>
      <c r="J70" s="11">
        <f>($S$5/(Table4[[#This Row],[modified  Half Life]]*Table4[[#This Row],[Order of Magnatude]]))</f>
        <v>1941588.7410642724</v>
      </c>
      <c r="K70" s="11"/>
      <c r="L70" s="11"/>
      <c r="M70" s="11"/>
      <c r="N70" s="11"/>
      <c r="O70" s="11"/>
    </row>
    <row r="71" spans="1:15" x14ac:dyDescent="0.25">
      <c r="A71" s="10">
        <v>29</v>
      </c>
      <c r="B71" s="10">
        <v>40</v>
      </c>
      <c r="C71" s="10">
        <v>69</v>
      </c>
      <c r="D71" s="10" t="s">
        <v>50</v>
      </c>
      <c r="E71" s="10">
        <v>22</v>
      </c>
      <c r="F71" s="10">
        <v>1</v>
      </c>
      <c r="G71" s="13">
        <v>1.0000000000000001E-9</v>
      </c>
      <c r="H71" s="10">
        <v>208.8</v>
      </c>
      <c r="I71" s="10"/>
      <c r="J71" s="10">
        <f>($S$5/(Table4[[#This Row],[modified  Half Life]]*Table4[[#This Row],[Order of Magnatude]]))</f>
        <v>31506690.025452055</v>
      </c>
      <c r="K71" s="10"/>
      <c r="L71" s="10"/>
      <c r="M71" s="10"/>
      <c r="N71" s="10"/>
      <c r="O71" s="10"/>
    </row>
    <row r="72" spans="1:15" x14ac:dyDescent="0.25">
      <c r="A72" s="11">
        <v>29</v>
      </c>
      <c r="B72" s="11">
        <v>40</v>
      </c>
      <c r="C72" s="11">
        <v>69</v>
      </c>
      <c r="D72" s="11" t="s">
        <v>50</v>
      </c>
      <c r="E72" s="11">
        <v>39</v>
      </c>
      <c r="F72" s="11">
        <v>6</v>
      </c>
      <c r="G72" s="12">
        <v>1.0000000000000001E-9</v>
      </c>
      <c r="H72" s="11">
        <v>613.6</v>
      </c>
      <c r="I72" s="11"/>
      <c r="J72" s="11">
        <f>($S$5/(Table4[[#This Row],[modified  Half Life]]*Table4[[#This Row],[Order of Magnatude]]))</f>
        <v>17773004.629742183</v>
      </c>
      <c r="K72" s="11"/>
      <c r="L72" s="11"/>
      <c r="M72" s="11"/>
      <c r="N72" s="11"/>
      <c r="O72" s="11"/>
    </row>
    <row r="73" spans="1:15" x14ac:dyDescent="0.25">
      <c r="A73" s="10">
        <v>29</v>
      </c>
      <c r="B73" s="10">
        <v>40</v>
      </c>
      <c r="C73" s="10">
        <v>69</v>
      </c>
      <c r="D73" s="10" t="s">
        <v>50</v>
      </c>
      <c r="E73" s="10">
        <v>39</v>
      </c>
      <c r="F73" s="10">
        <v>6</v>
      </c>
      <c r="G73" s="13">
        <v>1.0000000000000001E-9</v>
      </c>
      <c r="H73" s="10">
        <v>1085.8</v>
      </c>
      <c r="I73" s="10"/>
      <c r="J73" s="10">
        <f>($S$5/(Table4[[#This Row],[modified  Half Life]]*Table4[[#This Row],[Order of Magnatude]]))</f>
        <v>17773004.629742183</v>
      </c>
      <c r="K73" s="10"/>
      <c r="L73" s="10"/>
      <c r="M73" s="10"/>
      <c r="N73" s="10"/>
      <c r="O73" s="10"/>
    </row>
    <row r="74" spans="1:15" x14ac:dyDescent="0.25">
      <c r="A74" s="11">
        <v>32</v>
      </c>
      <c r="B74" s="11">
        <v>37</v>
      </c>
      <c r="C74" s="11">
        <v>69</v>
      </c>
      <c r="D74" s="11" t="s">
        <v>149</v>
      </c>
      <c r="E74" s="11">
        <v>2.81</v>
      </c>
      <c r="F74" s="11">
        <v>5</v>
      </c>
      <c r="G74" s="12">
        <v>9.9999999999999995E-7</v>
      </c>
      <c r="H74" s="11">
        <v>397.95</v>
      </c>
      <c r="I74" s="11">
        <v>2</v>
      </c>
      <c r="J74" s="11">
        <f>($S$5/(Table4[[#This Row],[modified  Half Life]]*Table4[[#This Row],[Order of Magnatude]]))</f>
        <v>246671.59450531862</v>
      </c>
      <c r="K74" s="11"/>
      <c r="L74" s="11"/>
      <c r="M74" s="11"/>
      <c r="N74" s="11"/>
      <c r="O74" s="11"/>
    </row>
    <row r="75" spans="1:15" x14ac:dyDescent="0.25">
      <c r="A75" s="10">
        <v>34</v>
      </c>
      <c r="B75" s="10">
        <v>35</v>
      </c>
      <c r="C75" s="10">
        <v>69</v>
      </c>
      <c r="D75" s="10" t="s">
        <v>228</v>
      </c>
      <c r="E75" s="10">
        <v>955</v>
      </c>
      <c r="F75" s="10">
        <v>21</v>
      </c>
      <c r="G75" s="13">
        <v>1.0000000000000001E-9</v>
      </c>
      <c r="H75" s="10">
        <v>534.79999999999995</v>
      </c>
      <c r="I75" s="10">
        <v>8</v>
      </c>
      <c r="J75" s="10">
        <f>($S$5/(Table4[[#This Row],[modified  Half Life]]*Table4[[#This Row],[Order of Magnatude]]))</f>
        <v>725808.56603135634</v>
      </c>
      <c r="K75" s="10"/>
      <c r="L75" s="10"/>
      <c r="M75" s="10"/>
      <c r="N75" s="10"/>
      <c r="O75" s="10"/>
    </row>
    <row r="76" spans="1:15" x14ac:dyDescent="0.25">
      <c r="A76" s="11">
        <v>32</v>
      </c>
      <c r="B76" s="11">
        <v>37</v>
      </c>
      <c r="C76" s="11">
        <v>69</v>
      </c>
      <c r="D76" s="11" t="s">
        <v>149</v>
      </c>
      <c r="E76" s="11">
        <v>5.0999999999999996</v>
      </c>
      <c r="F76" s="11">
        <v>2</v>
      </c>
      <c r="G76" s="12">
        <v>9.9999999999999995E-7</v>
      </c>
      <c r="H76" s="11">
        <v>86.78</v>
      </c>
      <c r="I76" s="11">
        <v>2</v>
      </c>
      <c r="J76" s="11">
        <f>($S$5/(Table4[[#This Row],[modified  Half Life]]*Table4[[#This Row],[Order of Magnatude]]))</f>
        <v>135911.2118744991</v>
      </c>
      <c r="K76" s="11"/>
      <c r="L76" s="11"/>
      <c r="M76" s="11"/>
      <c r="N76" s="11"/>
      <c r="O76" s="11"/>
    </row>
    <row r="77" spans="1:15" x14ac:dyDescent="0.25">
      <c r="A77" s="10">
        <v>28</v>
      </c>
      <c r="B77" s="10">
        <v>42</v>
      </c>
      <c r="C77" s="10">
        <v>70</v>
      </c>
      <c r="D77" s="10" t="s">
        <v>53</v>
      </c>
      <c r="E77" s="10">
        <v>0.23200000000000001</v>
      </c>
      <c r="F77" s="10">
        <v>1</v>
      </c>
      <c r="G77" s="13">
        <v>9.9999999999999995E-7</v>
      </c>
      <c r="H77" s="10">
        <v>183.11</v>
      </c>
      <c r="I77" s="10">
        <v>2</v>
      </c>
      <c r="J77" s="10">
        <f>($S$5/(Table4[[#This Row],[modified  Half Life]]*Table4[[#This Row],[Order of Magnatude]]))</f>
        <v>2987703.3644825225</v>
      </c>
      <c r="K77" s="10"/>
      <c r="L77" s="10"/>
      <c r="M77" s="10"/>
      <c r="N77" s="10"/>
      <c r="O77" s="10"/>
    </row>
    <row r="78" spans="1:15" x14ac:dyDescent="0.25">
      <c r="A78" s="11">
        <v>31</v>
      </c>
      <c r="B78" s="11">
        <v>39</v>
      </c>
      <c r="C78" s="11">
        <v>70</v>
      </c>
      <c r="D78" s="11" t="s">
        <v>58</v>
      </c>
      <c r="E78" s="11">
        <v>22.7</v>
      </c>
      <c r="F78" s="11">
        <v>5</v>
      </c>
      <c r="G78" s="12">
        <v>1.0000000000000001E-9</v>
      </c>
      <c r="H78" s="11">
        <v>188.1</v>
      </c>
      <c r="I78" s="11">
        <v>1</v>
      </c>
      <c r="J78" s="11">
        <f>($S$5/(Table4[[#This Row],[modified  Half Life]]*Table4[[#This Row],[Order of Magnatude]]))</f>
        <v>30535118.086341199</v>
      </c>
      <c r="K78" s="11"/>
      <c r="L78" s="11"/>
      <c r="M78" s="11"/>
      <c r="N78" s="11"/>
      <c r="O78" s="11"/>
    </row>
    <row r="79" spans="1:15" x14ac:dyDescent="0.25">
      <c r="A79" s="10">
        <v>33</v>
      </c>
      <c r="B79" s="10">
        <v>37</v>
      </c>
      <c r="C79" s="10">
        <v>70</v>
      </c>
      <c r="D79" s="10" t="s">
        <v>126</v>
      </c>
      <c r="E79" s="10">
        <v>96</v>
      </c>
      <c r="F79" s="10">
        <v>3</v>
      </c>
      <c r="G79" s="13">
        <v>9.9999999999999995E-7</v>
      </c>
      <c r="H79" s="10">
        <v>32.049999999999997</v>
      </c>
      <c r="I79" s="10">
        <v>3</v>
      </c>
      <c r="J79" s="10">
        <f>($S$5/(Table4[[#This Row],[modified  Half Life]]*Table4[[#This Row],[Order of Magnatude]]))</f>
        <v>7220.2831308327632</v>
      </c>
      <c r="K79" s="10"/>
      <c r="L79" s="10"/>
      <c r="M79" s="10"/>
      <c r="N79" s="10"/>
      <c r="O79" s="10"/>
    </row>
    <row r="80" spans="1:15" x14ac:dyDescent="0.25">
      <c r="A80" s="11">
        <v>33</v>
      </c>
      <c r="B80" s="11">
        <v>38</v>
      </c>
      <c r="C80" s="11">
        <v>71</v>
      </c>
      <c r="D80" s="11" t="s">
        <v>126</v>
      </c>
      <c r="E80" s="11">
        <v>19.8</v>
      </c>
      <c r="F80" s="11">
        <v>3</v>
      </c>
      <c r="G80" s="12">
        <v>1.0000000000000001E-9</v>
      </c>
      <c r="H80" s="11">
        <v>1000.26</v>
      </c>
      <c r="I80" s="11">
        <v>14</v>
      </c>
      <c r="J80" s="11">
        <f>($S$5/(Table4[[#This Row],[modified  Half Life]]*Table4[[#This Row],[Order of Magnatude]]))</f>
        <v>35007433.361613393</v>
      </c>
      <c r="K80" s="11"/>
      <c r="L80" s="11"/>
      <c r="M80" s="11"/>
      <c r="N80" s="11"/>
      <c r="O80" s="11"/>
    </row>
    <row r="81" spans="1:15" x14ac:dyDescent="0.25">
      <c r="A81" s="10">
        <v>29</v>
      </c>
      <c r="B81" s="10">
        <v>42</v>
      </c>
      <c r="C81" s="10">
        <v>71</v>
      </c>
      <c r="D81" s="10" t="s">
        <v>50</v>
      </c>
      <c r="E81" s="10">
        <v>0.27100000000000002</v>
      </c>
      <c r="F81" s="10">
        <v>14</v>
      </c>
      <c r="G81" s="13">
        <v>9.9999999999999995E-7</v>
      </c>
      <c r="H81" s="10">
        <v>133</v>
      </c>
      <c r="I81" s="10">
        <v>3</v>
      </c>
      <c r="J81" s="10">
        <f>($S$5/(Table4[[#This Row],[modified  Half Life]]*Table4[[#This Row],[Order of Magnatude]]))</f>
        <v>2557738.6736529344</v>
      </c>
      <c r="K81" s="10"/>
      <c r="L81" s="10"/>
      <c r="M81" s="10"/>
      <c r="N81" s="10"/>
      <c r="O81" s="10"/>
    </row>
    <row r="82" spans="1:15" x14ac:dyDescent="0.25">
      <c r="A82" s="11">
        <v>33</v>
      </c>
      <c r="B82" s="11">
        <v>38</v>
      </c>
      <c r="C82" s="11">
        <v>71</v>
      </c>
      <c r="D82" s="11" t="s">
        <v>126</v>
      </c>
      <c r="E82" s="11">
        <v>59</v>
      </c>
      <c r="F82" s="11">
        <v>10</v>
      </c>
      <c r="G82" s="12">
        <v>1.0000000000000001E-9</v>
      </c>
      <c r="H82" s="11">
        <v>143.19999999999999</v>
      </c>
      <c r="I82" s="11">
        <v>3</v>
      </c>
      <c r="J82" s="11">
        <f>($S$5/(Table4[[#This Row],[modified  Half Life]]*Table4[[#This Row],[Order of Magnatude]]))</f>
        <v>11748257.29762619</v>
      </c>
      <c r="K82" s="11"/>
      <c r="L82" s="11"/>
      <c r="M82" s="11"/>
      <c r="N82" s="11"/>
      <c r="O82" s="11"/>
    </row>
    <row r="83" spans="1:15" x14ac:dyDescent="0.25">
      <c r="A83" s="10">
        <v>32</v>
      </c>
      <c r="B83" s="10">
        <v>39</v>
      </c>
      <c r="C83" s="10">
        <v>71</v>
      </c>
      <c r="D83" s="10" t="s">
        <v>149</v>
      </c>
      <c r="E83" s="10">
        <v>79</v>
      </c>
      <c r="F83" s="10">
        <v>2</v>
      </c>
      <c r="G83" s="13">
        <v>1.0000000000000001E-9</v>
      </c>
      <c r="H83" s="10">
        <v>174.95599999999999</v>
      </c>
      <c r="I83" s="10">
        <v>9</v>
      </c>
      <c r="J83" s="10">
        <f>($S$5/(Table4[[#This Row],[modified  Half Life]]*Table4[[#This Row],[Order of Magnatude]]))</f>
        <v>8774014.9437967744</v>
      </c>
      <c r="K83" s="10"/>
      <c r="L83" s="10"/>
      <c r="M83" s="10"/>
      <c r="N83" s="10"/>
      <c r="O83" s="10"/>
    </row>
    <row r="84" spans="1:15" x14ac:dyDescent="0.25">
      <c r="A84" s="11">
        <v>32</v>
      </c>
      <c r="B84" s="11">
        <v>39</v>
      </c>
      <c r="C84" s="11">
        <v>71</v>
      </c>
      <c r="D84" s="11" t="s">
        <v>149</v>
      </c>
      <c r="E84" s="11">
        <v>20.22</v>
      </c>
      <c r="F84" s="11">
        <v>12</v>
      </c>
      <c r="G84" s="12">
        <v>1E-3</v>
      </c>
      <c r="H84" s="11">
        <v>23.437999999999999</v>
      </c>
      <c r="I84" s="11">
        <v>15</v>
      </c>
      <c r="J84" s="11">
        <f>($S$5/(Table4[[#This Row],[modified  Half Life]]*Table4[[#This Row],[Order of Magnatude]]))</f>
        <v>34.280275992084341</v>
      </c>
      <c r="K84" s="11"/>
      <c r="L84" s="11"/>
      <c r="M84" s="11"/>
      <c r="N84" s="11"/>
      <c r="O84" s="11"/>
    </row>
    <row r="85" spans="1:15" x14ac:dyDescent="0.25">
      <c r="A85" s="10">
        <v>34</v>
      </c>
      <c r="B85" s="10">
        <v>37</v>
      </c>
      <c r="C85" s="10">
        <v>71</v>
      </c>
      <c r="D85" s="10" t="s">
        <v>228</v>
      </c>
      <c r="E85" s="10">
        <v>19</v>
      </c>
      <c r="F85" s="10">
        <v>5</v>
      </c>
      <c r="G85" s="13">
        <v>9.9999999999999995E-7</v>
      </c>
      <c r="H85" s="10">
        <v>260.5</v>
      </c>
      <c r="I85" s="10">
        <v>1</v>
      </c>
      <c r="J85" s="10">
        <f>($S$5/(Table4[[#This Row],[modified  Half Life]]*Table4[[#This Row],[Order of Magnatude]]))</f>
        <v>36481.430555786596</v>
      </c>
      <c r="K85" s="10"/>
      <c r="L85" s="10"/>
      <c r="M85" s="10"/>
      <c r="N85" s="10"/>
      <c r="O85" s="10"/>
    </row>
    <row r="86" spans="1:15" x14ac:dyDescent="0.25">
      <c r="A86" s="11">
        <v>34</v>
      </c>
      <c r="B86" s="11">
        <v>37</v>
      </c>
      <c r="C86" s="11">
        <v>71</v>
      </c>
      <c r="D86" s="11" t="s">
        <v>228</v>
      </c>
      <c r="E86" s="11">
        <v>5.6</v>
      </c>
      <c r="F86" s="11">
        <v>7</v>
      </c>
      <c r="G86" s="12">
        <v>9.9999999999999995E-7</v>
      </c>
      <c r="H86" s="11">
        <v>48.78</v>
      </c>
      <c r="I86" s="11">
        <v>5</v>
      </c>
      <c r="J86" s="11">
        <f>($S$5/(Table4[[#This Row],[modified  Half Life]]*Table4[[#This Row],[Order of Magnatude]]))</f>
        <v>123776.28224284737</v>
      </c>
      <c r="K86" s="11"/>
      <c r="L86" s="11"/>
      <c r="M86" s="11"/>
      <c r="N86" s="11"/>
      <c r="O86" s="11"/>
    </row>
    <row r="87" spans="1:15" x14ac:dyDescent="0.25">
      <c r="A87" s="10">
        <v>35</v>
      </c>
      <c r="B87" s="10">
        <v>36</v>
      </c>
      <c r="C87" s="10">
        <v>71</v>
      </c>
      <c r="D87" s="10" t="s">
        <v>265</v>
      </c>
      <c r="E87" s="10">
        <v>32.5</v>
      </c>
      <c r="F87" s="10">
        <v>25</v>
      </c>
      <c r="G87" s="13">
        <v>1.0000000000000001E-9</v>
      </c>
      <c r="H87" s="10">
        <v>759.1</v>
      </c>
      <c r="I87" s="10">
        <v>3</v>
      </c>
      <c r="J87" s="10">
        <f>($S$5/(Table4[[#This Row],[modified  Half Life]]*Table4[[#This Row],[Order of Magnatude]]))</f>
        <v>21327605.555690624</v>
      </c>
      <c r="K87" s="10"/>
      <c r="L87" s="10"/>
      <c r="M87" s="10"/>
      <c r="N87" s="10"/>
      <c r="O87" s="10"/>
    </row>
    <row r="88" spans="1:15" x14ac:dyDescent="0.25">
      <c r="A88" s="11">
        <v>35</v>
      </c>
      <c r="B88" s="11">
        <v>36</v>
      </c>
      <c r="C88" s="11">
        <v>71</v>
      </c>
      <c r="D88" s="11" t="s">
        <v>265</v>
      </c>
      <c r="E88" s="11">
        <v>32.5</v>
      </c>
      <c r="F88" s="11">
        <v>25</v>
      </c>
      <c r="G88" s="12">
        <v>1.0000000000000001E-9</v>
      </c>
      <c r="H88" s="11">
        <v>89.3</v>
      </c>
      <c r="I88" s="11">
        <v>4</v>
      </c>
      <c r="J88" s="11">
        <f>($S$5/(Table4[[#This Row],[modified  Half Life]]*Table4[[#This Row],[Order of Magnatude]]))</f>
        <v>21327605.555690624</v>
      </c>
      <c r="K88" s="11"/>
      <c r="L88" s="11"/>
      <c r="M88" s="11"/>
      <c r="N88" s="11"/>
      <c r="O88" s="11"/>
    </row>
    <row r="89" spans="1:15" x14ac:dyDescent="0.25">
      <c r="A89" s="10">
        <v>29</v>
      </c>
      <c r="B89" s="10">
        <v>43</v>
      </c>
      <c r="C89" s="10">
        <v>72</v>
      </c>
      <c r="D89" s="10" t="s">
        <v>50</v>
      </c>
      <c r="E89" s="10">
        <v>1.76</v>
      </c>
      <c r="F89" s="10">
        <v>3</v>
      </c>
      <c r="G89" s="13">
        <v>9.9999999999999995E-7</v>
      </c>
      <c r="H89" s="10">
        <v>51</v>
      </c>
      <c r="I89" s="10"/>
      <c r="J89" s="10">
        <f>($S$5/(Table4[[#This Row],[modified  Half Life]]*Table4[[#This Row],[Order of Magnatude]]))</f>
        <v>393833.62531815073</v>
      </c>
      <c r="K89" s="10"/>
      <c r="L89" s="10"/>
      <c r="M89" s="10"/>
      <c r="N89" s="10"/>
      <c r="O89" s="10"/>
    </row>
    <row r="90" spans="1:15" x14ac:dyDescent="0.25">
      <c r="A90" s="11">
        <v>36</v>
      </c>
      <c r="B90" s="11">
        <v>36</v>
      </c>
      <c r="C90" s="11">
        <v>72</v>
      </c>
      <c r="D90" s="11" t="s">
        <v>310</v>
      </c>
      <c r="E90" s="11">
        <v>26.3</v>
      </c>
      <c r="F90" s="11">
        <v>21</v>
      </c>
      <c r="G90" s="12">
        <v>1.0000000000000001E-9</v>
      </c>
      <c r="H90" s="11">
        <v>671</v>
      </c>
      <c r="I90" s="11"/>
      <c r="J90" s="11">
        <f>($S$5/(Table4[[#This Row],[modified  Half Life]]*Table4[[#This Row],[Order of Magnatude]]))</f>
        <v>26355406.10494088</v>
      </c>
      <c r="K90" s="11"/>
      <c r="L90" s="11"/>
      <c r="M90" s="11"/>
      <c r="N90" s="11"/>
      <c r="O90" s="11"/>
    </row>
    <row r="91" spans="1:15" x14ac:dyDescent="0.25">
      <c r="A91" s="10">
        <v>34</v>
      </c>
      <c r="B91" s="10">
        <v>38</v>
      </c>
      <c r="C91" s="10">
        <v>72</v>
      </c>
      <c r="D91" s="10" t="s">
        <v>228</v>
      </c>
      <c r="E91" s="10">
        <v>19.22</v>
      </c>
      <c r="F91" s="10">
        <v>21</v>
      </c>
      <c r="G91" s="13">
        <v>1.0000000000000001E-9</v>
      </c>
      <c r="H91" s="10">
        <v>937</v>
      </c>
      <c r="I91" s="10"/>
      <c r="J91" s="10">
        <f>($S$5/(Table4[[#This Row],[modified  Half Life]]*Table4[[#This Row],[Order of Magnatude]]))</f>
        <v>36063849.144638151</v>
      </c>
      <c r="K91" s="10"/>
      <c r="L91" s="10"/>
      <c r="M91" s="10"/>
      <c r="N91" s="10"/>
      <c r="O91" s="10"/>
    </row>
    <row r="92" spans="1:15" x14ac:dyDescent="0.25">
      <c r="A92" s="11">
        <v>31</v>
      </c>
      <c r="B92" s="11">
        <v>41</v>
      </c>
      <c r="C92" s="11">
        <v>72</v>
      </c>
      <c r="D92" s="11" t="s">
        <v>58</v>
      </c>
      <c r="E92" s="11">
        <v>39.68</v>
      </c>
      <c r="F92" s="11">
        <v>13</v>
      </c>
      <c r="G92" s="12">
        <v>1E-3</v>
      </c>
      <c r="H92" s="11">
        <v>103.14</v>
      </c>
      <c r="I92" s="11">
        <v>17</v>
      </c>
      <c r="J92" s="11">
        <f>($S$5/(Table4[[#This Row],[modified  Half Life]]*Table4[[#This Row],[Order of Magnatude]]))</f>
        <v>17.468426929434106</v>
      </c>
      <c r="K92" s="11"/>
      <c r="L92" s="11"/>
      <c r="M92" s="11"/>
      <c r="N92" s="11"/>
      <c r="O92" s="11"/>
    </row>
    <row r="93" spans="1:15" x14ac:dyDescent="0.25">
      <c r="A93" s="10">
        <v>33</v>
      </c>
      <c r="B93" s="10">
        <v>39</v>
      </c>
      <c r="C93" s="10">
        <v>72</v>
      </c>
      <c r="D93" s="10" t="s">
        <v>126</v>
      </c>
      <c r="E93" s="10">
        <v>27</v>
      </c>
      <c r="F93" s="10">
        <v>1</v>
      </c>
      <c r="G93" s="13">
        <v>1.0000000000000001E-9</v>
      </c>
      <c r="H93" s="10">
        <v>104.58</v>
      </c>
      <c r="I93" s="10">
        <v>11</v>
      </c>
      <c r="J93" s="10">
        <f>($S$5/(Table4[[#This Row],[modified  Half Life]]*Table4[[#This Row],[Order of Magnatude]]))</f>
        <v>25672117.798516493</v>
      </c>
      <c r="K93" s="10"/>
      <c r="L93" s="10"/>
      <c r="M93" s="10"/>
      <c r="N93" s="10"/>
      <c r="O93" s="10"/>
    </row>
    <row r="94" spans="1:15" x14ac:dyDescent="0.25">
      <c r="A94" s="11">
        <v>29</v>
      </c>
      <c r="B94" s="11">
        <v>43</v>
      </c>
      <c r="C94" s="11">
        <v>72</v>
      </c>
      <c r="D94" s="11" t="s">
        <v>50</v>
      </c>
      <c r="E94" s="11">
        <v>17.600000000000001</v>
      </c>
      <c r="F94" s="11">
        <v>7</v>
      </c>
      <c r="G94" s="12">
        <v>1.0000000000000001E-9</v>
      </c>
      <c r="H94" s="11">
        <v>137.4</v>
      </c>
      <c r="I94" s="11">
        <v>1</v>
      </c>
      <c r="J94" s="11">
        <f>($S$5/(Table4[[#This Row],[modified  Half Life]]*Table4[[#This Row],[Order of Magnatude]]))</f>
        <v>39383362.531815067</v>
      </c>
      <c r="K94" s="11"/>
      <c r="L94" s="11"/>
      <c r="M94" s="11"/>
      <c r="N94" s="11"/>
      <c r="O94" s="11"/>
    </row>
    <row r="95" spans="1:15" x14ac:dyDescent="0.25">
      <c r="A95" s="10">
        <v>31</v>
      </c>
      <c r="B95" s="10">
        <v>41</v>
      </c>
      <c r="C95" s="10">
        <v>72</v>
      </c>
      <c r="D95" s="10" t="s">
        <v>58</v>
      </c>
      <c r="E95" s="10">
        <v>39.200000000000003</v>
      </c>
      <c r="F95" s="10">
        <v>7</v>
      </c>
      <c r="G95" s="13">
        <v>1.0000000000000001E-9</v>
      </c>
      <c r="H95" s="10">
        <v>16.399999999999999</v>
      </c>
      <c r="I95" s="10">
        <v>3</v>
      </c>
      <c r="J95" s="10">
        <f>($S$5/(Table4[[#This Row],[modified  Half Life]]*Table4[[#This Row],[Order of Magnatude]]))</f>
        <v>17682326.034692477</v>
      </c>
      <c r="K95" s="10"/>
      <c r="L95" s="10"/>
      <c r="M95" s="10"/>
      <c r="N95" s="10"/>
      <c r="O95" s="10"/>
    </row>
    <row r="96" spans="1:15" x14ac:dyDescent="0.25">
      <c r="A96" s="11">
        <v>33</v>
      </c>
      <c r="B96" s="11">
        <v>39</v>
      </c>
      <c r="C96" s="11">
        <v>72</v>
      </c>
      <c r="D96" s="11" t="s">
        <v>126</v>
      </c>
      <c r="E96" s="11">
        <v>85</v>
      </c>
      <c r="F96" s="11">
        <v>5</v>
      </c>
      <c r="G96" s="12">
        <v>1.0000000000000001E-9</v>
      </c>
      <c r="H96" s="11">
        <v>166.77</v>
      </c>
      <c r="I96" s="11">
        <v>5</v>
      </c>
      <c r="J96" s="11">
        <f>($S$5/(Table4[[#This Row],[modified  Half Life]]*Table4[[#This Row],[Order of Magnatude]]))</f>
        <v>8154672.7124699438</v>
      </c>
      <c r="K96" s="11"/>
      <c r="L96" s="11"/>
      <c r="M96" s="11"/>
      <c r="N96" s="11"/>
      <c r="O96" s="11"/>
    </row>
    <row r="97" spans="1:15" x14ac:dyDescent="0.25">
      <c r="A97" s="10">
        <v>33</v>
      </c>
      <c r="B97" s="10">
        <v>39</v>
      </c>
      <c r="C97" s="10">
        <v>72</v>
      </c>
      <c r="D97" s="10" t="s">
        <v>126</v>
      </c>
      <c r="E97" s="10">
        <v>87.9</v>
      </c>
      <c r="F97" s="10">
        <v>17</v>
      </c>
      <c r="G97" s="13">
        <v>1.0000000000000001E-9</v>
      </c>
      <c r="H97" s="10">
        <v>200.02</v>
      </c>
      <c r="I97" s="10">
        <v>9</v>
      </c>
      <c r="J97" s="10">
        <f>($S$5/(Table4[[#This Row],[modified  Half Life]]*Table4[[#This Row],[Order of Magnatude]]))</f>
        <v>7885633.4534692289</v>
      </c>
      <c r="K97" s="10"/>
      <c r="L97" s="10"/>
      <c r="M97" s="10"/>
      <c r="N97" s="10"/>
      <c r="O97" s="10"/>
    </row>
    <row r="98" spans="1:15" x14ac:dyDescent="0.25">
      <c r="A98" s="11">
        <v>33</v>
      </c>
      <c r="B98" s="11">
        <v>39</v>
      </c>
      <c r="C98" s="11">
        <v>72</v>
      </c>
      <c r="D98" s="11" t="s">
        <v>126</v>
      </c>
      <c r="E98" s="11">
        <v>85</v>
      </c>
      <c r="F98" s="11">
        <v>5</v>
      </c>
      <c r="G98" s="12">
        <v>1.0000000000000001E-9</v>
      </c>
      <c r="H98" s="11">
        <v>213.68</v>
      </c>
      <c r="I98" s="11">
        <v>4</v>
      </c>
      <c r="J98" s="11">
        <f>($S$5/(Table4[[#This Row],[modified  Half Life]]*Table4[[#This Row],[Order of Magnatude]]))</f>
        <v>8154672.7124699438</v>
      </c>
      <c r="K98" s="11"/>
      <c r="L98" s="11"/>
      <c r="M98" s="11"/>
      <c r="N98" s="11"/>
      <c r="O98" s="11"/>
    </row>
    <row r="99" spans="1:15" x14ac:dyDescent="0.25">
      <c r="A99" s="10">
        <v>33</v>
      </c>
      <c r="B99" s="10">
        <v>39</v>
      </c>
      <c r="C99" s="10">
        <v>72</v>
      </c>
      <c r="D99" s="10" t="s">
        <v>126</v>
      </c>
      <c r="E99" s="10">
        <v>27</v>
      </c>
      <c r="F99" s="10">
        <v>5</v>
      </c>
      <c r="G99" s="13">
        <v>1.0000000000000001E-9</v>
      </c>
      <c r="H99" s="10">
        <v>309.77</v>
      </c>
      <c r="I99" s="10">
        <v>3</v>
      </c>
      <c r="J99" s="10">
        <f>($S$5/(Table4[[#This Row],[modified  Half Life]]*Table4[[#This Row],[Order of Magnatude]]))</f>
        <v>25672117.798516493</v>
      </c>
      <c r="K99" s="10"/>
      <c r="L99" s="10"/>
      <c r="M99" s="10"/>
      <c r="N99" s="10"/>
      <c r="O99" s="10"/>
    </row>
    <row r="100" spans="1:15" x14ac:dyDescent="0.25">
      <c r="A100" s="11">
        <v>33</v>
      </c>
      <c r="B100" s="11">
        <v>39</v>
      </c>
      <c r="C100" s="11">
        <v>72</v>
      </c>
      <c r="D100" s="11" t="s">
        <v>126</v>
      </c>
      <c r="E100" s="11">
        <v>27</v>
      </c>
      <c r="F100" s="11">
        <v>1</v>
      </c>
      <c r="G100" s="12">
        <v>1.0000000000000001E-9</v>
      </c>
      <c r="H100" s="11">
        <v>318.39</v>
      </c>
      <c r="I100" s="11">
        <v>25</v>
      </c>
      <c r="J100" s="11">
        <f>($S$5/(Table4[[#This Row],[modified  Half Life]]*Table4[[#This Row],[Order of Magnatude]]))</f>
        <v>25672117.798516493</v>
      </c>
      <c r="K100" s="11"/>
      <c r="L100" s="11"/>
      <c r="M100" s="11"/>
      <c r="N100" s="11"/>
      <c r="O100" s="11"/>
    </row>
    <row r="101" spans="1:15" x14ac:dyDescent="0.25">
      <c r="A101" s="10">
        <v>33</v>
      </c>
      <c r="B101" s="10">
        <v>39</v>
      </c>
      <c r="C101" s="10">
        <v>72</v>
      </c>
      <c r="D101" s="10" t="s">
        <v>126</v>
      </c>
      <c r="E101" s="10">
        <v>10.7</v>
      </c>
      <c r="F101" s="10">
        <v>3</v>
      </c>
      <c r="G101" s="13">
        <v>1.0000000000000001E-9</v>
      </c>
      <c r="H101" s="10">
        <v>45.89</v>
      </c>
      <c r="I101" s="10">
        <v>4</v>
      </c>
      <c r="J101" s="10">
        <f>($S$5/(Table4[[#This Row],[modified  Half Life]]*Table4[[#This Row],[Order of Magnatude]]))</f>
        <v>64780110.33270517</v>
      </c>
      <c r="K101" s="10"/>
      <c r="L101" s="10"/>
      <c r="M101" s="10"/>
      <c r="N101" s="10"/>
      <c r="O101" s="10"/>
    </row>
    <row r="102" spans="1:15" x14ac:dyDescent="0.25">
      <c r="A102" s="11">
        <v>32</v>
      </c>
      <c r="B102" s="11">
        <v>40</v>
      </c>
      <c r="C102" s="11">
        <v>72</v>
      </c>
      <c r="D102" s="11" t="s">
        <v>149</v>
      </c>
      <c r="E102" s="11">
        <v>444.2</v>
      </c>
      <c r="F102" s="11">
        <v>8</v>
      </c>
      <c r="G102" s="12">
        <v>1.0000000000000001E-9</v>
      </c>
      <c r="H102" s="11">
        <v>689.6</v>
      </c>
      <c r="I102" s="11">
        <v>5</v>
      </c>
      <c r="J102" s="11">
        <f>($S$5/(Table4[[#This Row],[modified  Half Life]]*Table4[[#This Row],[Order of Magnatude]]))</f>
        <v>1560439.3979287376</v>
      </c>
      <c r="K102" s="11"/>
      <c r="L102" s="11"/>
      <c r="M102" s="11"/>
      <c r="N102" s="11"/>
      <c r="O102" s="11"/>
    </row>
    <row r="103" spans="1:15" x14ac:dyDescent="0.25">
      <c r="A103" s="10">
        <v>34</v>
      </c>
      <c r="B103" s="10">
        <v>38</v>
      </c>
      <c r="C103" s="10">
        <v>72</v>
      </c>
      <c r="D103" s="10" t="s">
        <v>228</v>
      </c>
      <c r="E103" s="10">
        <v>19.22</v>
      </c>
      <c r="F103" s="10">
        <v>21</v>
      </c>
      <c r="G103" s="13">
        <v>1.0000000000000001E-9</v>
      </c>
      <c r="H103" s="10">
        <v>75.06</v>
      </c>
      <c r="I103" s="10">
        <v>20</v>
      </c>
      <c r="J103" s="10">
        <f>($S$5/(Table4[[#This Row],[modified  Half Life]]*Table4[[#This Row],[Order of Magnatude]]))</f>
        <v>36063849.144638151</v>
      </c>
      <c r="K103" s="10"/>
      <c r="L103" s="10"/>
      <c r="M103" s="10"/>
      <c r="N103" s="10"/>
      <c r="O103" s="10"/>
    </row>
    <row r="104" spans="1:15" x14ac:dyDescent="0.25">
      <c r="A104" s="11">
        <v>33</v>
      </c>
      <c r="B104" s="11">
        <v>39</v>
      </c>
      <c r="C104" s="11">
        <v>72</v>
      </c>
      <c r="D104" s="11" t="s">
        <v>126</v>
      </c>
      <c r="E104" s="11">
        <v>27</v>
      </c>
      <c r="F104" s="11">
        <v>5</v>
      </c>
      <c r="G104" s="12">
        <v>1.0000000000000001E-9</v>
      </c>
      <c r="H104" s="11">
        <v>96.09</v>
      </c>
      <c r="I104" s="11">
        <v>5</v>
      </c>
      <c r="J104" s="11">
        <f>($S$5/(Table4[[#This Row],[modified  Half Life]]*Table4[[#This Row],[Order of Magnatude]]))</f>
        <v>25672117.798516493</v>
      </c>
      <c r="K104" s="11"/>
      <c r="L104" s="11"/>
      <c r="M104" s="11"/>
      <c r="N104" s="11"/>
      <c r="O104" s="11"/>
    </row>
    <row r="105" spans="1:15" x14ac:dyDescent="0.25">
      <c r="A105" s="10">
        <v>36</v>
      </c>
      <c r="B105" s="10">
        <v>37</v>
      </c>
      <c r="C105" s="10">
        <v>73</v>
      </c>
      <c r="D105" s="10" t="s">
        <v>310</v>
      </c>
      <c r="E105" s="10">
        <v>107</v>
      </c>
      <c r="F105" s="10">
        <v>10</v>
      </c>
      <c r="G105" s="13">
        <v>1.0000000000000001E-9</v>
      </c>
      <c r="H105" s="10">
        <v>40.799999999999997</v>
      </c>
      <c r="I105" s="10"/>
      <c r="J105" s="10">
        <f>($S$5/(Table4[[#This Row],[modified  Half Life]]*Table4[[#This Row],[Order of Magnatude]]))</f>
        <v>6478011.0332705164</v>
      </c>
      <c r="K105" s="10"/>
      <c r="L105" s="10"/>
      <c r="M105" s="10"/>
      <c r="N105" s="10"/>
      <c r="O105" s="10"/>
    </row>
    <row r="106" spans="1:15" x14ac:dyDescent="0.25">
      <c r="A106" s="11">
        <v>36</v>
      </c>
      <c r="B106" s="11">
        <v>37</v>
      </c>
      <c r="C106" s="11">
        <v>73</v>
      </c>
      <c r="D106" s="11" t="s">
        <v>310</v>
      </c>
      <c r="E106" s="11">
        <v>107</v>
      </c>
      <c r="F106" s="11">
        <v>10</v>
      </c>
      <c r="G106" s="12">
        <v>1.0000000000000001E-9</v>
      </c>
      <c r="H106" s="11">
        <v>65.8</v>
      </c>
      <c r="I106" s="11"/>
      <c r="J106" s="11">
        <f>($S$5/(Table4[[#This Row],[modified  Half Life]]*Table4[[#This Row],[Order of Magnatude]]))</f>
        <v>6478011.0332705164</v>
      </c>
      <c r="K106" s="11"/>
      <c r="L106" s="11"/>
      <c r="M106" s="11"/>
      <c r="N106" s="11"/>
      <c r="O106" s="11"/>
    </row>
    <row r="107" spans="1:15" x14ac:dyDescent="0.25">
      <c r="A107" s="10">
        <v>32</v>
      </c>
      <c r="B107" s="10">
        <v>41</v>
      </c>
      <c r="C107" s="10">
        <v>73</v>
      </c>
      <c r="D107" s="10" t="s">
        <v>149</v>
      </c>
      <c r="E107" s="10">
        <v>2.91</v>
      </c>
      <c r="F107" s="10">
        <v>3</v>
      </c>
      <c r="G107" s="13">
        <v>9.9999999999999995E-7</v>
      </c>
      <c r="H107" s="10">
        <v>13.2845</v>
      </c>
      <c r="I107" s="10">
        <v>15</v>
      </c>
      <c r="J107" s="10">
        <f>($S$5/(Table4[[#This Row],[modified  Half Life]]*Table4[[#This Row],[Order of Magnatude]]))</f>
        <v>238194.9074089159</v>
      </c>
      <c r="K107" s="10"/>
      <c r="L107" s="10"/>
      <c r="M107" s="10"/>
      <c r="N107" s="10"/>
      <c r="O107" s="10"/>
    </row>
    <row r="108" spans="1:15" x14ac:dyDescent="0.25">
      <c r="A108" s="11">
        <v>30</v>
      </c>
      <c r="B108" s="11">
        <v>43</v>
      </c>
      <c r="C108" s="11">
        <v>73</v>
      </c>
      <c r="D108" s="11" t="s">
        <v>87</v>
      </c>
      <c r="E108" s="11">
        <v>13</v>
      </c>
      <c r="F108" s="11">
        <v>2</v>
      </c>
      <c r="G108" s="12">
        <v>1E-3</v>
      </c>
      <c r="H108" s="11">
        <v>195.5</v>
      </c>
      <c r="I108" s="11">
        <v>2</v>
      </c>
      <c r="J108" s="11">
        <f>($S$5/(Table4[[#This Row],[modified  Half Life]]*Table4[[#This Row],[Order of Magnatude]]))</f>
        <v>53.319013889226554</v>
      </c>
      <c r="K108" s="11"/>
      <c r="L108" s="11"/>
      <c r="M108" s="11"/>
      <c r="N108" s="11"/>
      <c r="O108" s="11"/>
    </row>
    <row r="109" spans="1:15" x14ac:dyDescent="0.25">
      <c r="A109" s="10">
        <v>35</v>
      </c>
      <c r="B109" s="10">
        <v>38</v>
      </c>
      <c r="C109" s="10">
        <v>73</v>
      </c>
      <c r="D109" s="10" t="s">
        <v>265</v>
      </c>
      <c r="E109" s="10">
        <v>35</v>
      </c>
      <c r="F109" s="10">
        <v>14</v>
      </c>
      <c r="G109" s="13">
        <v>1.0000000000000001E-9</v>
      </c>
      <c r="H109" s="10">
        <v>213.5</v>
      </c>
      <c r="I109" s="10">
        <v>2</v>
      </c>
      <c r="J109" s="10">
        <f>($S$5/(Table4[[#This Row],[modified  Half Life]]*Table4[[#This Row],[Order of Magnatude]]))</f>
        <v>19804205.15885558</v>
      </c>
      <c r="K109" s="10"/>
      <c r="L109" s="10"/>
      <c r="M109" s="10"/>
      <c r="N109" s="10"/>
      <c r="O109" s="10"/>
    </row>
    <row r="110" spans="1:15" x14ac:dyDescent="0.25">
      <c r="A110" s="11">
        <v>33</v>
      </c>
      <c r="B110" s="11">
        <v>40</v>
      </c>
      <c r="C110" s="11">
        <v>73</v>
      </c>
      <c r="D110" s="11" t="s">
        <v>126</v>
      </c>
      <c r="E110" s="11">
        <v>5.7</v>
      </c>
      <c r="F110" s="11">
        <v>2</v>
      </c>
      <c r="G110" s="12">
        <v>9.9999999999999995E-7</v>
      </c>
      <c r="H110" s="11">
        <v>360.86</v>
      </c>
      <c r="I110" s="11">
        <v>2</v>
      </c>
      <c r="J110" s="11">
        <f>($S$5/(Table4[[#This Row],[modified  Half Life]]*Table4[[#This Row],[Order of Magnatude]]))</f>
        <v>121604.76851928866</v>
      </c>
      <c r="K110" s="11"/>
      <c r="L110" s="11"/>
      <c r="M110" s="11"/>
      <c r="N110" s="11"/>
      <c r="O110" s="11"/>
    </row>
    <row r="111" spans="1:15" x14ac:dyDescent="0.25">
      <c r="A111" s="10">
        <v>33</v>
      </c>
      <c r="B111" s="10">
        <v>40</v>
      </c>
      <c r="C111" s="10">
        <v>73</v>
      </c>
      <c r="D111" s="10" t="s">
        <v>126</v>
      </c>
      <c r="E111" s="10">
        <v>5.7</v>
      </c>
      <c r="F111" s="10">
        <v>2</v>
      </c>
      <c r="G111" s="13">
        <v>9.9999999999999995E-7</v>
      </c>
      <c r="H111" s="10">
        <v>428.3</v>
      </c>
      <c r="I111" s="10">
        <v>3</v>
      </c>
      <c r="J111" s="10">
        <f>($S$5/(Table4[[#This Row],[modified  Half Life]]*Table4[[#This Row],[Order of Magnatude]]))</f>
        <v>121604.76851928866</v>
      </c>
      <c r="K111" s="10"/>
      <c r="L111" s="10"/>
      <c r="M111" s="10"/>
      <c r="N111" s="10"/>
      <c r="O111" s="10"/>
    </row>
    <row r="112" spans="1:15" x14ac:dyDescent="0.25">
      <c r="A112" s="11">
        <v>32</v>
      </c>
      <c r="B112" s="11">
        <v>41</v>
      </c>
      <c r="C112" s="11">
        <v>73</v>
      </c>
      <c r="D112" s="11" t="s">
        <v>149</v>
      </c>
      <c r="E112" s="11">
        <v>0.499</v>
      </c>
      <c r="F112" s="11">
        <v>11</v>
      </c>
      <c r="G112" s="12">
        <v>1</v>
      </c>
      <c r="H112" s="11">
        <v>53.44</v>
      </c>
      <c r="I112" s="11">
        <v>9</v>
      </c>
      <c r="J112" s="11">
        <f>($S$5/(Table4[[#This Row],[modified  Half Life]]*Table4[[#This Row],[Order of Magnatude]]))</f>
        <v>1.3890725061321549</v>
      </c>
      <c r="K112" s="11"/>
      <c r="L112" s="11"/>
      <c r="M112" s="11"/>
      <c r="N112" s="11"/>
      <c r="O112" s="11"/>
    </row>
    <row r="113" spans="1:15" x14ac:dyDescent="0.25">
      <c r="A113" s="10">
        <v>35</v>
      </c>
      <c r="B113" s="10">
        <v>38</v>
      </c>
      <c r="C113" s="10">
        <v>73</v>
      </c>
      <c r="D113" s="10" t="s">
        <v>265</v>
      </c>
      <c r="E113" s="10">
        <v>35</v>
      </c>
      <c r="F113" s="10">
        <v>14</v>
      </c>
      <c r="G113" s="13">
        <v>1.0000000000000001E-9</v>
      </c>
      <c r="H113" s="10">
        <v>62.4</v>
      </c>
      <c r="I113" s="10">
        <v>1</v>
      </c>
      <c r="J113" s="10">
        <f>($S$5/(Table4[[#This Row],[modified  Half Life]]*Table4[[#This Row],[Order of Magnatude]]))</f>
        <v>19804205.15885558</v>
      </c>
      <c r="K113" s="10"/>
      <c r="L113" s="10"/>
      <c r="M113" s="10"/>
      <c r="N113" s="10"/>
      <c r="O113" s="10"/>
    </row>
    <row r="114" spans="1:15" x14ac:dyDescent="0.25">
      <c r="A114" s="11">
        <v>33</v>
      </c>
      <c r="B114" s="11">
        <v>41</v>
      </c>
      <c r="C114" s="11">
        <v>74</v>
      </c>
      <c r="D114" s="11" t="s">
        <v>126</v>
      </c>
      <c r="E114" s="11">
        <v>26.8</v>
      </c>
      <c r="F114" s="11">
        <v>5</v>
      </c>
      <c r="G114" s="12">
        <v>1.0000000000000001E-9</v>
      </c>
      <c r="H114" s="11">
        <v>259.2</v>
      </c>
      <c r="I114" s="11">
        <v>3</v>
      </c>
      <c r="J114" s="11">
        <f>($S$5/(Table4[[#This Row],[modified  Half Life]]*Table4[[#This Row],[Order of Magnatude]]))</f>
        <v>25863700.767162137</v>
      </c>
      <c r="K114" s="11"/>
      <c r="L114" s="11"/>
      <c r="M114" s="11"/>
      <c r="N114" s="11"/>
      <c r="O114" s="11"/>
    </row>
    <row r="115" spans="1:15" x14ac:dyDescent="0.25">
      <c r="A115" s="10">
        <v>36</v>
      </c>
      <c r="B115" s="10">
        <v>38</v>
      </c>
      <c r="C115" s="10">
        <v>74</v>
      </c>
      <c r="D115" s="10" t="s">
        <v>310</v>
      </c>
      <c r="E115" s="10">
        <v>13.4</v>
      </c>
      <c r="F115" s="10">
        <v>7</v>
      </c>
      <c r="G115" s="13">
        <v>1.0000000000000001E-9</v>
      </c>
      <c r="H115" s="10">
        <v>509.4</v>
      </c>
      <c r="I115" s="10">
        <v>17</v>
      </c>
      <c r="J115" s="10">
        <f>($S$5/(Table4[[#This Row],[modified  Half Life]]*Table4[[#This Row],[Order of Magnatude]]))</f>
        <v>51727401.534324273</v>
      </c>
      <c r="K115" s="10"/>
      <c r="L115" s="10"/>
      <c r="M115" s="10"/>
      <c r="N115" s="10"/>
      <c r="O115" s="10"/>
    </row>
    <row r="116" spans="1:15" x14ac:dyDescent="0.25">
      <c r="A116" s="11">
        <v>36</v>
      </c>
      <c r="B116" s="11">
        <v>38</v>
      </c>
      <c r="C116" s="11">
        <v>74</v>
      </c>
      <c r="D116" s="11" t="s">
        <v>310</v>
      </c>
      <c r="E116" s="11">
        <v>13.4</v>
      </c>
      <c r="F116" s="11">
        <v>7</v>
      </c>
      <c r="G116" s="12">
        <v>1.0000000000000001E-9</v>
      </c>
      <c r="H116" s="11">
        <v>53.23</v>
      </c>
      <c r="I116" s="11">
        <v>14</v>
      </c>
      <c r="J116" s="11">
        <f>($S$5/(Table4[[#This Row],[modified  Half Life]]*Table4[[#This Row],[Order of Magnatude]]))</f>
        <v>51727401.534324273</v>
      </c>
      <c r="K116" s="11"/>
      <c r="L116" s="11"/>
      <c r="M116" s="11"/>
      <c r="N116" s="11"/>
      <c r="O116" s="11"/>
    </row>
    <row r="117" spans="1:15" x14ac:dyDescent="0.25">
      <c r="A117" s="10">
        <v>35</v>
      </c>
      <c r="B117" s="10">
        <v>39</v>
      </c>
      <c r="C117" s="10">
        <v>74</v>
      </c>
      <c r="D117" s="10" t="s">
        <v>265</v>
      </c>
      <c r="E117" s="10">
        <v>13.3</v>
      </c>
      <c r="F117" s="10">
        <v>4</v>
      </c>
      <c r="G117" s="13">
        <v>1.0000000000000001E-9</v>
      </c>
      <c r="H117" s="10">
        <v>72.099999999999994</v>
      </c>
      <c r="I117" s="10">
        <v>1</v>
      </c>
      <c r="J117" s="10">
        <f>($S$5/(Table4[[#This Row],[modified  Half Life]]*Table4[[#This Row],[Order of Magnatude]]))</f>
        <v>52116329.365409411</v>
      </c>
      <c r="K117" s="10"/>
      <c r="L117" s="10"/>
      <c r="M117" s="10"/>
      <c r="N117" s="10"/>
      <c r="O117" s="10"/>
    </row>
    <row r="118" spans="1:15" x14ac:dyDescent="0.25">
      <c r="A118" s="11">
        <v>33</v>
      </c>
      <c r="B118" s="11">
        <v>41</v>
      </c>
      <c r="C118" s="11">
        <v>74</v>
      </c>
      <c r="D118" s="11" t="s">
        <v>126</v>
      </c>
      <c r="E118" s="11">
        <v>26.8</v>
      </c>
      <c r="F118" s="11">
        <v>5</v>
      </c>
      <c r="G118" s="12">
        <v>1.0000000000000001E-9</v>
      </c>
      <c r="H118" s="11">
        <v>76.13</v>
      </c>
      <c r="I118" s="11">
        <v>1</v>
      </c>
      <c r="J118" s="11">
        <f>($S$5/(Table4[[#This Row],[modified  Half Life]]*Table4[[#This Row],[Order of Magnatude]]))</f>
        <v>25863700.767162137</v>
      </c>
      <c r="K118" s="11"/>
      <c r="L118" s="11"/>
      <c r="M118" s="11"/>
      <c r="N118" s="11"/>
      <c r="O118" s="11"/>
    </row>
    <row r="119" spans="1:15" x14ac:dyDescent="0.25">
      <c r="A119" s="10">
        <v>33</v>
      </c>
      <c r="B119" s="10">
        <v>42</v>
      </c>
      <c r="C119" s="10">
        <v>75</v>
      </c>
      <c r="D119" s="10" t="s">
        <v>126</v>
      </c>
      <c r="E119" s="10">
        <v>17.62</v>
      </c>
      <c r="F119" s="10">
        <v>23</v>
      </c>
      <c r="G119" s="13">
        <v>1E-3</v>
      </c>
      <c r="H119" s="10">
        <v>24.38</v>
      </c>
      <c r="I119" s="10"/>
      <c r="J119" s="10">
        <f>($S$5/(Table4[[#This Row],[modified  Half Life]]*Table4[[#This Row],[Order of Magnatude]]))</f>
        <v>39.338659509645019</v>
      </c>
      <c r="K119" s="10"/>
      <c r="L119" s="10"/>
      <c r="M119" s="10"/>
      <c r="N119" s="10"/>
      <c r="O119" s="10"/>
    </row>
    <row r="120" spans="1:15" x14ac:dyDescent="0.25">
      <c r="A120" s="11">
        <v>33</v>
      </c>
      <c r="B120" s="11">
        <v>42</v>
      </c>
      <c r="C120" s="11">
        <v>75</v>
      </c>
      <c r="D120" s="11" t="s">
        <v>126</v>
      </c>
      <c r="E120" s="11">
        <v>17.62</v>
      </c>
      <c r="F120" s="11">
        <v>23</v>
      </c>
      <c r="G120" s="12">
        <v>1E-3</v>
      </c>
      <c r="H120" s="11">
        <v>303.92360000000002</v>
      </c>
      <c r="I120" s="11">
        <v>10</v>
      </c>
      <c r="J120" s="11">
        <f>($S$5/(Table4[[#This Row],[modified  Half Life]]*Table4[[#This Row],[Order of Magnatude]]))</f>
        <v>39.338659509645019</v>
      </c>
      <c r="K120" s="11"/>
      <c r="L120" s="11"/>
      <c r="M120" s="11"/>
      <c r="N120" s="11"/>
      <c r="O120" s="11"/>
    </row>
    <row r="121" spans="1:15" x14ac:dyDescent="0.25">
      <c r="A121" s="10">
        <v>32</v>
      </c>
      <c r="B121" s="10">
        <v>43</v>
      </c>
      <c r="C121" s="10">
        <v>75</v>
      </c>
      <c r="D121" s="10" t="s">
        <v>149</v>
      </c>
      <c r="E121" s="10">
        <v>216</v>
      </c>
      <c r="F121" s="10">
        <v>5</v>
      </c>
      <c r="G121" s="13">
        <v>1.0000000000000001E-9</v>
      </c>
      <c r="H121" s="10">
        <v>52.5</v>
      </c>
      <c r="I121" s="10">
        <v>1</v>
      </c>
      <c r="J121" s="10">
        <f>($S$5/(Table4[[#This Row],[modified  Half Life]]*Table4[[#This Row],[Order of Magnatude]]))</f>
        <v>3209014.7248145617</v>
      </c>
      <c r="K121" s="10"/>
      <c r="L121" s="10"/>
      <c r="M121" s="10"/>
      <c r="N121" s="10"/>
      <c r="O121" s="10"/>
    </row>
    <row r="122" spans="1:15" x14ac:dyDescent="0.25">
      <c r="A122" s="11">
        <v>34</v>
      </c>
      <c r="B122" s="11">
        <v>41</v>
      </c>
      <c r="C122" s="11">
        <v>75</v>
      </c>
      <c r="D122" s="11" t="s">
        <v>228</v>
      </c>
      <c r="E122" s="11">
        <v>30</v>
      </c>
      <c r="F122" s="11">
        <v>4</v>
      </c>
      <c r="G122" s="12">
        <v>1.0000000000000001E-9</v>
      </c>
      <c r="H122" s="11">
        <v>6.5</v>
      </c>
      <c r="I122" s="11">
        <v>1</v>
      </c>
      <c r="J122" s="11">
        <f>($S$5/(Table4[[#This Row],[modified  Half Life]]*Table4[[#This Row],[Order of Magnatude]]))</f>
        <v>23104906.018664841</v>
      </c>
      <c r="K122" s="11"/>
      <c r="L122" s="11"/>
      <c r="M122" s="11"/>
      <c r="N122" s="11"/>
      <c r="O122" s="11"/>
    </row>
    <row r="123" spans="1:15" x14ac:dyDescent="0.25">
      <c r="A123" s="10">
        <v>29</v>
      </c>
      <c r="B123" s="10">
        <v>46</v>
      </c>
      <c r="C123" s="10">
        <v>75</v>
      </c>
      <c r="D123" s="10" t="s">
        <v>50</v>
      </c>
      <c r="E123" s="10">
        <v>310</v>
      </c>
      <c r="F123" s="10">
        <v>8</v>
      </c>
      <c r="G123" s="13">
        <v>1.0000000000000001E-9</v>
      </c>
      <c r="H123" s="10">
        <v>61.7</v>
      </c>
      <c r="I123" s="10">
        <v>4</v>
      </c>
      <c r="J123" s="10">
        <f>($S$5/(Table4[[#This Row],[modified  Half Life]]*Table4[[#This Row],[Order of Magnatude]]))</f>
        <v>2235958.6469675656</v>
      </c>
      <c r="K123" s="10"/>
      <c r="L123" s="10"/>
      <c r="M123" s="10"/>
      <c r="N123" s="10"/>
      <c r="O123" s="10"/>
    </row>
    <row r="124" spans="1:15" x14ac:dyDescent="0.25">
      <c r="A124" s="11">
        <v>29</v>
      </c>
      <c r="B124" s="11">
        <v>46</v>
      </c>
      <c r="C124" s="11">
        <v>75</v>
      </c>
      <c r="D124" s="11" t="s">
        <v>50</v>
      </c>
      <c r="E124" s="11">
        <v>149</v>
      </c>
      <c r="F124" s="11">
        <v>5</v>
      </c>
      <c r="G124" s="12">
        <v>1.0000000000000001E-9</v>
      </c>
      <c r="H124" s="11">
        <v>66.2</v>
      </c>
      <c r="I124" s="11">
        <v>4</v>
      </c>
      <c r="J124" s="11">
        <f>($S$5/(Table4[[#This Row],[modified  Half Life]]*Table4[[#This Row],[Order of Magnatude]]))</f>
        <v>4651994.5004023174</v>
      </c>
      <c r="K124" s="11"/>
      <c r="L124" s="11"/>
      <c r="M124" s="11"/>
      <c r="N124" s="11"/>
      <c r="O124" s="11"/>
    </row>
    <row r="125" spans="1:15" x14ac:dyDescent="0.25">
      <c r="A125" s="10">
        <v>35</v>
      </c>
      <c r="B125" s="10">
        <v>40</v>
      </c>
      <c r="C125" s="10">
        <v>75</v>
      </c>
      <c r="D125" s="10" t="s">
        <v>265</v>
      </c>
      <c r="E125" s="10">
        <v>31.7</v>
      </c>
      <c r="F125" s="10">
        <v>3</v>
      </c>
      <c r="G125" s="13">
        <v>1.0000000000000001E-9</v>
      </c>
      <c r="H125" s="10">
        <v>88.29</v>
      </c>
      <c r="I125" s="10">
        <v>6</v>
      </c>
      <c r="J125" s="10">
        <f>($S$5/(Table4[[#This Row],[modified  Half Life]]*Table4[[#This Row],[Order of Magnatude]]))</f>
        <v>21865841.658042438</v>
      </c>
      <c r="K125" s="10"/>
      <c r="L125" s="10"/>
      <c r="M125" s="10"/>
      <c r="N125" s="10"/>
      <c r="O125" s="10"/>
    </row>
    <row r="126" spans="1:15" x14ac:dyDescent="0.25">
      <c r="A126" s="11">
        <v>30</v>
      </c>
      <c r="B126" s="11">
        <v>46</v>
      </c>
      <c r="C126" s="11">
        <v>76</v>
      </c>
      <c r="D126" s="11" t="s">
        <v>87</v>
      </c>
      <c r="E126" s="11">
        <v>25.4</v>
      </c>
      <c r="F126" s="11">
        <v>4</v>
      </c>
      <c r="G126" s="12">
        <v>1.0000000000000001E-9</v>
      </c>
      <c r="H126" s="11">
        <v>1337</v>
      </c>
      <c r="I126" s="11"/>
      <c r="J126" s="11">
        <f>($S$5/(Table4[[#This Row],[modified  Half Life]]*Table4[[#This Row],[Order of Magnatude]]))</f>
        <v>27289259.077163201</v>
      </c>
      <c r="K126" s="11"/>
      <c r="L126" s="11"/>
      <c r="M126" s="11"/>
      <c r="N126" s="11"/>
      <c r="O126" s="11"/>
    </row>
    <row r="127" spans="1:15" x14ac:dyDescent="0.25">
      <c r="A127" s="10">
        <v>28</v>
      </c>
      <c r="B127" s="10">
        <v>48</v>
      </c>
      <c r="C127" s="10">
        <v>76</v>
      </c>
      <c r="D127" s="10" t="s">
        <v>53</v>
      </c>
      <c r="E127" s="10">
        <v>547.79999999999995</v>
      </c>
      <c r="F127" s="10">
        <v>33</v>
      </c>
      <c r="G127" s="13">
        <v>1.0000000000000001E-9</v>
      </c>
      <c r="H127" s="10">
        <v>142.56</v>
      </c>
      <c r="I127" s="10">
        <v>25</v>
      </c>
      <c r="J127" s="10">
        <f>($S$5/(Table4[[#This Row],[modified  Half Life]]*Table4[[#This Row],[Order of Magnatude]]))</f>
        <v>1265328.9166848217</v>
      </c>
      <c r="K127" s="10"/>
      <c r="L127" s="10"/>
      <c r="M127" s="10"/>
      <c r="N127" s="10"/>
      <c r="O127" s="10"/>
    </row>
    <row r="128" spans="1:15" x14ac:dyDescent="0.25">
      <c r="A128" s="11">
        <v>33</v>
      </c>
      <c r="B128" s="11">
        <v>43</v>
      </c>
      <c r="C128" s="11">
        <v>76</v>
      </c>
      <c r="D128" s="11" t="s">
        <v>126</v>
      </c>
      <c r="E128" s="11">
        <v>1.84</v>
      </c>
      <c r="F128" s="11">
        <v>6</v>
      </c>
      <c r="G128" s="12">
        <v>9.9999999999999995E-7</v>
      </c>
      <c r="H128" s="11">
        <v>44.424999999999997</v>
      </c>
      <c r="I128" s="11">
        <v>1</v>
      </c>
      <c r="J128" s="11">
        <f>($S$5/(Table4[[#This Row],[modified  Half Life]]*Table4[[#This Row],[Order of Magnatude]]))</f>
        <v>376710.42421736155</v>
      </c>
      <c r="K128" s="11"/>
      <c r="L128" s="11"/>
      <c r="M128" s="11"/>
      <c r="N128" s="11"/>
      <c r="O128" s="11"/>
    </row>
    <row r="129" spans="1:15" x14ac:dyDescent="0.25">
      <c r="A129" s="10">
        <v>37</v>
      </c>
      <c r="B129" s="10">
        <v>39</v>
      </c>
      <c r="C129" s="10">
        <v>76</v>
      </c>
      <c r="D129" s="10" t="s">
        <v>370</v>
      </c>
      <c r="E129" s="10">
        <v>3.05</v>
      </c>
      <c r="F129" s="10">
        <v>7</v>
      </c>
      <c r="G129" s="13">
        <v>9.9999999999999995E-7</v>
      </c>
      <c r="H129" s="10">
        <v>70.55</v>
      </c>
      <c r="I129" s="10">
        <v>5</v>
      </c>
      <c r="J129" s="10">
        <f>($S$5/(Table4[[#This Row],[modified  Half Life]]*Table4[[#This Row],[Order of Magnatude]]))</f>
        <v>227261.37067539193</v>
      </c>
      <c r="K129" s="10"/>
      <c r="L129" s="10"/>
      <c r="M129" s="10"/>
      <c r="N129" s="10"/>
      <c r="O129" s="10"/>
    </row>
    <row r="130" spans="1:15" x14ac:dyDescent="0.25">
      <c r="A130" s="11">
        <v>35</v>
      </c>
      <c r="B130" s="11">
        <v>42</v>
      </c>
      <c r="C130" s="11">
        <v>77</v>
      </c>
      <c r="D130" s="11" t="s">
        <v>265</v>
      </c>
      <c r="E130" s="11">
        <v>4.28</v>
      </c>
      <c r="F130" s="11">
        <v>10</v>
      </c>
      <c r="G130" s="12">
        <v>60</v>
      </c>
      <c r="H130" s="11">
        <v>105.87</v>
      </c>
      <c r="I130" s="11">
        <v>10</v>
      </c>
      <c r="J130" s="11">
        <f>($S$5/(Table4[[#This Row],[modified  Half Life]]*Table4[[#This Row],[Order of Magnatude]]))</f>
        <v>2.6991712638627153E-3</v>
      </c>
      <c r="K130" s="11"/>
      <c r="L130" s="11"/>
      <c r="M130" s="11"/>
      <c r="N130" s="11"/>
      <c r="O130" s="11"/>
    </row>
    <row r="131" spans="1:15" x14ac:dyDescent="0.25">
      <c r="A131" s="10">
        <v>34</v>
      </c>
      <c r="B131" s="10">
        <v>43</v>
      </c>
      <c r="C131" s="10">
        <v>77</v>
      </c>
      <c r="D131" s="10" t="s">
        <v>228</v>
      </c>
      <c r="E131" s="10">
        <v>17.36</v>
      </c>
      <c r="F131" s="10">
        <v>5</v>
      </c>
      <c r="G131" s="13">
        <v>1</v>
      </c>
      <c r="H131" s="10">
        <v>161.92240000000001</v>
      </c>
      <c r="I131" s="10">
        <v>11</v>
      </c>
      <c r="J131" s="10">
        <f>($S$5/(Table4[[#This Row],[modified  Half Life]]*Table4[[#This Row],[Order of Magnatude]]))</f>
        <v>3.9927832981563667E-2</v>
      </c>
      <c r="K131" s="10"/>
      <c r="L131" s="10"/>
      <c r="M131" s="10"/>
      <c r="N131" s="10"/>
      <c r="O131" s="10"/>
    </row>
    <row r="132" spans="1:15" x14ac:dyDescent="0.25">
      <c r="A132" s="11">
        <v>33</v>
      </c>
      <c r="B132" s="11">
        <v>44</v>
      </c>
      <c r="C132" s="11">
        <v>77</v>
      </c>
      <c r="D132" s="11" t="s">
        <v>126</v>
      </c>
      <c r="E132" s="11">
        <v>114</v>
      </c>
      <c r="F132" s="11">
        <v>25</v>
      </c>
      <c r="G132" s="12">
        <v>9.9999999999999995E-7</v>
      </c>
      <c r="H132" s="11">
        <v>211.03</v>
      </c>
      <c r="I132" s="11">
        <v>4</v>
      </c>
      <c r="J132" s="11">
        <f>($S$5/(Table4[[#This Row],[modified  Half Life]]*Table4[[#This Row],[Order of Magnatude]]))</f>
        <v>6080.2384259644323</v>
      </c>
      <c r="K132" s="11"/>
      <c r="L132" s="11"/>
      <c r="M132" s="11"/>
      <c r="N132" s="11"/>
      <c r="O132" s="11"/>
    </row>
    <row r="133" spans="1:15" x14ac:dyDescent="0.25">
      <c r="A133" s="10">
        <v>33</v>
      </c>
      <c r="B133" s="10">
        <v>44</v>
      </c>
      <c r="C133" s="10">
        <v>77</v>
      </c>
      <c r="D133" s="10" t="s">
        <v>126</v>
      </c>
      <c r="E133" s="10">
        <v>114</v>
      </c>
      <c r="F133" s="10">
        <v>25</v>
      </c>
      <c r="G133" s="13">
        <v>9.9999999999999995E-7</v>
      </c>
      <c r="H133" s="10">
        <v>475.46</v>
      </c>
      <c r="I133" s="10">
        <v>10</v>
      </c>
      <c r="J133" s="10">
        <f>($S$5/(Table4[[#This Row],[modified  Half Life]]*Table4[[#This Row],[Order of Magnatude]]))</f>
        <v>6080.2384259644323</v>
      </c>
      <c r="K133" s="10"/>
      <c r="L133" s="10"/>
      <c r="M133" s="10"/>
      <c r="N133" s="10"/>
      <c r="O133" s="10"/>
    </row>
    <row r="134" spans="1:15" x14ac:dyDescent="0.25">
      <c r="A134" s="11">
        <v>36</v>
      </c>
      <c r="B134" s="11">
        <v>41</v>
      </c>
      <c r="C134" s="11">
        <v>77</v>
      </c>
      <c r="D134" s="11" t="s">
        <v>310</v>
      </c>
      <c r="E134" s="11">
        <v>118</v>
      </c>
      <c r="F134" s="11">
        <v>12</v>
      </c>
      <c r="G134" s="12">
        <v>1.0000000000000001E-9</v>
      </c>
      <c r="H134" s="11">
        <v>66.52</v>
      </c>
      <c r="I134" s="11">
        <v>5</v>
      </c>
      <c r="J134" s="11">
        <f>($S$5/(Table4[[#This Row],[modified  Half Life]]*Table4[[#This Row],[Order of Magnatude]]))</f>
        <v>5874128.6488130949</v>
      </c>
      <c r="K134" s="11"/>
      <c r="L134" s="11"/>
      <c r="M134" s="11"/>
      <c r="N134" s="11"/>
      <c r="O134" s="11"/>
    </row>
    <row r="135" spans="1:15" x14ac:dyDescent="0.25">
      <c r="A135" s="10">
        <v>30</v>
      </c>
      <c r="B135" s="10">
        <v>48</v>
      </c>
      <c r="C135" s="10">
        <v>78</v>
      </c>
      <c r="D135" s="10" t="s">
        <v>87</v>
      </c>
      <c r="E135" s="10">
        <v>0.32</v>
      </c>
      <c r="F135" s="10">
        <f>9-8</f>
        <v>1</v>
      </c>
      <c r="G135" s="13">
        <v>9.9999999999999995E-7</v>
      </c>
      <c r="H135" s="10">
        <v>144.69999999999999</v>
      </c>
      <c r="I135" s="10">
        <v>5</v>
      </c>
      <c r="J135" s="10">
        <f>($S$5/(Table4[[#This Row],[modified  Half Life]]*Table4[[#This Row],[Order of Magnatude]]))</f>
        <v>2166084.9392498289</v>
      </c>
      <c r="K135" s="10"/>
      <c r="L135" s="10"/>
      <c r="M135" s="10"/>
      <c r="N135" s="10"/>
      <c r="O135" s="10"/>
    </row>
    <row r="136" spans="1:15" x14ac:dyDescent="0.25">
      <c r="A136" s="11">
        <v>35</v>
      </c>
      <c r="B136" s="11">
        <v>43</v>
      </c>
      <c r="C136" s="11">
        <v>78</v>
      </c>
      <c r="D136" s="11" t="s">
        <v>265</v>
      </c>
      <c r="E136" s="11">
        <v>119.4</v>
      </c>
      <c r="F136" s="11">
        <v>10</v>
      </c>
      <c r="G136" s="12">
        <v>9.9999999999999995E-7</v>
      </c>
      <c r="H136" s="11">
        <v>148.55000000000001</v>
      </c>
      <c r="I136" s="11">
        <v>10</v>
      </c>
      <c r="J136" s="11">
        <f>($S$5/(Table4[[#This Row],[modified  Half Life]]*Table4[[#This Row],[Order of Magnatude]]))</f>
        <v>5805.2527685087543</v>
      </c>
      <c r="K136" s="11"/>
      <c r="L136" s="11"/>
      <c r="M136" s="11"/>
      <c r="N136" s="11"/>
      <c r="O136" s="11"/>
    </row>
    <row r="137" spans="1:15" x14ac:dyDescent="0.25">
      <c r="A137" s="10">
        <v>35</v>
      </c>
      <c r="B137" s="10">
        <v>43</v>
      </c>
      <c r="C137" s="10">
        <v>78</v>
      </c>
      <c r="D137" s="10" t="s">
        <v>265</v>
      </c>
      <c r="E137" s="10">
        <v>17</v>
      </c>
      <c r="F137" s="10">
        <v>2</v>
      </c>
      <c r="G137" s="13">
        <v>1.0000000000000001E-9</v>
      </c>
      <c r="H137" s="10">
        <v>242.85</v>
      </c>
      <c r="I137" s="10">
        <v>2</v>
      </c>
      <c r="J137" s="10">
        <f>($S$5/(Table4[[#This Row],[modified  Half Life]]*Table4[[#This Row],[Order of Magnatude]]))</f>
        <v>40773363.562349722</v>
      </c>
      <c r="K137" s="10"/>
      <c r="L137" s="10"/>
      <c r="M137" s="10"/>
      <c r="N137" s="10"/>
      <c r="O137" s="10"/>
    </row>
    <row r="138" spans="1:15" x14ac:dyDescent="0.25">
      <c r="A138" s="11">
        <v>35</v>
      </c>
      <c r="B138" s="11">
        <v>43</v>
      </c>
      <c r="C138" s="11">
        <v>78</v>
      </c>
      <c r="D138" s="11" t="s">
        <v>265</v>
      </c>
      <c r="E138" s="11">
        <v>11.3</v>
      </c>
      <c r="F138" s="11">
        <v>30</v>
      </c>
      <c r="G138" s="12">
        <v>1.0000000000000001E-9</v>
      </c>
      <c r="H138" s="11">
        <v>32.299999999999997</v>
      </c>
      <c r="I138" s="11">
        <v>1</v>
      </c>
      <c r="J138" s="11">
        <f>($S$5/(Table4[[#This Row],[modified  Half Life]]*Table4[[#This Row],[Order of Magnatude]]))</f>
        <v>61340458.456632316</v>
      </c>
      <c r="K138" s="11"/>
      <c r="L138" s="11"/>
      <c r="M138" s="11"/>
      <c r="N138" s="11"/>
      <c r="O138" s="11"/>
    </row>
    <row r="139" spans="1:15" x14ac:dyDescent="0.25">
      <c r="A139" s="10">
        <v>35</v>
      </c>
      <c r="B139" s="10">
        <v>43</v>
      </c>
      <c r="C139" s="10">
        <v>78</v>
      </c>
      <c r="D139" s="10" t="s">
        <v>265</v>
      </c>
      <c r="E139" s="10">
        <v>17</v>
      </c>
      <c r="F139" s="10">
        <v>2</v>
      </c>
      <c r="G139" s="13">
        <v>1.0000000000000001E-9</v>
      </c>
      <c r="H139" s="10">
        <v>46.3</v>
      </c>
      <c r="I139" s="10">
        <v>5</v>
      </c>
      <c r="J139" s="10">
        <f>($S$5/(Table4[[#This Row],[modified  Half Life]]*Table4[[#This Row],[Order of Magnatude]]))</f>
        <v>40773363.562349722</v>
      </c>
      <c r="K139" s="10"/>
      <c r="L139" s="10"/>
      <c r="M139" s="10"/>
      <c r="N139" s="10"/>
      <c r="O139" s="10"/>
    </row>
    <row r="140" spans="1:15" x14ac:dyDescent="0.25">
      <c r="A140" s="11">
        <v>35</v>
      </c>
      <c r="B140" s="11">
        <v>43</v>
      </c>
      <c r="C140" s="11">
        <v>78</v>
      </c>
      <c r="D140" s="11" t="s">
        <v>265</v>
      </c>
      <c r="E140" s="11">
        <v>84</v>
      </c>
      <c r="F140" s="11">
        <v>8</v>
      </c>
      <c r="G140" s="12">
        <v>1.0000000000000001E-9</v>
      </c>
      <c r="H140" s="11">
        <v>46.8</v>
      </c>
      <c r="I140" s="11">
        <v>2</v>
      </c>
      <c r="J140" s="11">
        <f>($S$5/(Table4[[#This Row],[modified  Half Life]]*Table4[[#This Row],[Order of Magnatude]]))</f>
        <v>8251752.1495231567</v>
      </c>
      <c r="K140" s="11"/>
      <c r="L140" s="11"/>
      <c r="M140" s="11"/>
      <c r="N140" s="11"/>
      <c r="O140" s="11"/>
    </row>
    <row r="141" spans="1:15" x14ac:dyDescent="0.25">
      <c r="A141" s="10">
        <v>37</v>
      </c>
      <c r="B141" s="10">
        <v>41</v>
      </c>
      <c r="C141" s="10">
        <v>78</v>
      </c>
      <c r="D141" s="10" t="s">
        <v>370</v>
      </c>
      <c r="E141" s="10">
        <v>0.91</v>
      </c>
      <c r="F141" s="10">
        <v>4</v>
      </c>
      <c r="G141" s="13">
        <v>9.9999999999999995E-7</v>
      </c>
      <c r="H141" s="10">
        <v>46.8</v>
      </c>
      <c r="I141" s="10">
        <v>2</v>
      </c>
      <c r="J141" s="10">
        <f>($S$5/(Table4[[#This Row],[modified  Half Life]]*Table4[[#This Row],[Order of Magnatude]]))</f>
        <v>761700.19841752236</v>
      </c>
      <c r="K141" s="10"/>
      <c r="L141" s="10"/>
      <c r="M141" s="10"/>
      <c r="N141" s="10"/>
      <c r="O141" s="10"/>
    </row>
    <row r="142" spans="1:15" x14ac:dyDescent="0.25">
      <c r="A142" s="11">
        <v>36</v>
      </c>
      <c r="B142" s="11">
        <v>43</v>
      </c>
      <c r="C142" s="11">
        <v>79</v>
      </c>
      <c r="D142" s="11" t="s">
        <v>310</v>
      </c>
      <c r="E142" s="11">
        <v>50</v>
      </c>
      <c r="F142" s="11">
        <v>3</v>
      </c>
      <c r="G142" s="12">
        <v>1</v>
      </c>
      <c r="H142" s="11">
        <v>129.76</v>
      </c>
      <c r="I142" s="11">
        <v>10</v>
      </c>
      <c r="J142" s="11">
        <f>($S$5/(Table4[[#This Row],[modified  Half Life]]*Table4[[#This Row],[Order of Magnatude]]))</f>
        <v>1.3862943611198907E-2</v>
      </c>
      <c r="K142" s="11"/>
      <c r="L142" s="11"/>
      <c r="M142" s="11"/>
      <c r="N142" s="11"/>
      <c r="O142" s="11"/>
    </row>
    <row r="143" spans="1:15" x14ac:dyDescent="0.25">
      <c r="A143" s="10">
        <v>36</v>
      </c>
      <c r="B143" s="10">
        <v>43</v>
      </c>
      <c r="C143" s="10">
        <v>79</v>
      </c>
      <c r="D143" s="10" t="s">
        <v>310</v>
      </c>
      <c r="E143" s="10">
        <v>78.7</v>
      </c>
      <c r="F143" s="10">
        <v>10</v>
      </c>
      <c r="G143" s="13">
        <v>1.0000000000000001E-9</v>
      </c>
      <c r="H143" s="10">
        <v>147.08000000000001</v>
      </c>
      <c r="I143" s="10">
        <v>10</v>
      </c>
      <c r="J143" s="10">
        <f>($S$5/(Table4[[#This Row],[modified  Half Life]]*Table4[[#This Row],[Order of Magnatude]]))</f>
        <v>8807460.9982203972</v>
      </c>
      <c r="K143" s="10"/>
      <c r="L143" s="10"/>
      <c r="M143" s="10"/>
      <c r="N143" s="10"/>
      <c r="O143" s="10"/>
    </row>
    <row r="144" spans="1:15" x14ac:dyDescent="0.25">
      <c r="A144" s="11">
        <v>36</v>
      </c>
      <c r="B144" s="11">
        <v>43</v>
      </c>
      <c r="C144" s="11">
        <v>79</v>
      </c>
      <c r="D144" s="11" t="s">
        <v>310</v>
      </c>
      <c r="E144" s="11">
        <v>78.7</v>
      </c>
      <c r="F144" s="11">
        <v>10</v>
      </c>
      <c r="G144" s="12">
        <v>1.0000000000000001E-9</v>
      </c>
      <c r="H144" s="11">
        <v>17.3</v>
      </c>
      <c r="I144" s="11">
        <v>1</v>
      </c>
      <c r="J144" s="11">
        <f>($S$5/(Table4[[#This Row],[modified  Half Life]]*Table4[[#This Row],[Order of Magnatude]]))</f>
        <v>8807460.9982203972</v>
      </c>
      <c r="K144" s="11"/>
      <c r="L144" s="11"/>
      <c r="M144" s="11"/>
      <c r="N144" s="11"/>
      <c r="O144" s="11"/>
    </row>
    <row r="145" spans="1:15" x14ac:dyDescent="0.25">
      <c r="A145" s="10">
        <v>38</v>
      </c>
      <c r="B145" s="10">
        <v>41</v>
      </c>
      <c r="C145" s="10">
        <v>79</v>
      </c>
      <c r="D145" s="10" t="s">
        <v>429</v>
      </c>
      <c r="E145" s="10">
        <v>21</v>
      </c>
      <c r="F145" s="10">
        <v>1</v>
      </c>
      <c r="G145" s="13">
        <v>1.0000000000000001E-9</v>
      </c>
      <c r="H145" s="10">
        <v>177.29</v>
      </c>
      <c r="I145" s="10">
        <v>6</v>
      </c>
      <c r="J145" s="10">
        <f>($S$5/(Table4[[#This Row],[modified  Half Life]]*Table4[[#This Row],[Order of Magnatude]]))</f>
        <v>33007008.598092627</v>
      </c>
      <c r="K145" s="10"/>
      <c r="L145" s="10"/>
      <c r="M145" s="10"/>
      <c r="N145" s="10"/>
      <c r="O145" s="10"/>
    </row>
    <row r="146" spans="1:15" x14ac:dyDescent="0.25">
      <c r="A146" s="11">
        <v>35</v>
      </c>
      <c r="B146" s="11">
        <v>44</v>
      </c>
      <c r="C146" s="11">
        <v>79</v>
      </c>
      <c r="D146" s="11" t="s">
        <v>265</v>
      </c>
      <c r="E146" s="11">
        <v>4.8499999999999996</v>
      </c>
      <c r="F146" s="11">
        <v>4</v>
      </c>
      <c r="G146" s="12">
        <v>1</v>
      </c>
      <c r="H146" s="11">
        <v>207.5</v>
      </c>
      <c r="I146" s="11">
        <v>1</v>
      </c>
      <c r="J146" s="11">
        <f>($S$5/(Table4[[#This Row],[modified  Half Life]]*Table4[[#This Row],[Order of Magnatude]]))</f>
        <v>0.14291694444534955</v>
      </c>
      <c r="K146" s="11"/>
      <c r="L146" s="11"/>
      <c r="M146" s="11"/>
      <c r="N146" s="11"/>
      <c r="O146" s="11"/>
    </row>
    <row r="147" spans="1:15" x14ac:dyDescent="0.25">
      <c r="A147" s="10">
        <v>37</v>
      </c>
      <c r="B147" s="10">
        <v>42</v>
      </c>
      <c r="C147" s="10">
        <v>79</v>
      </c>
      <c r="D147" s="10" t="s">
        <v>370</v>
      </c>
      <c r="E147" s="10">
        <v>20.5</v>
      </c>
      <c r="F147" s="10">
        <v>25</v>
      </c>
      <c r="G147" s="13">
        <v>1.0000000000000001E-9</v>
      </c>
      <c r="H147" s="10">
        <v>39.409999999999997</v>
      </c>
      <c r="I147" s="10">
        <v>7</v>
      </c>
      <c r="J147" s="10">
        <f>($S$5/(Table4[[#This Row],[modified  Half Life]]*Table4[[#This Row],[Order of Magnatude]]))</f>
        <v>33812057.588290013</v>
      </c>
      <c r="K147" s="10"/>
      <c r="L147" s="10"/>
      <c r="M147" s="10"/>
      <c r="N147" s="10"/>
      <c r="O147" s="10"/>
    </row>
    <row r="148" spans="1:15" x14ac:dyDescent="0.25">
      <c r="A148" s="11">
        <v>33</v>
      </c>
      <c r="B148" s="11">
        <v>46</v>
      </c>
      <c r="C148" s="11">
        <v>79</v>
      </c>
      <c r="D148" s="11" t="s">
        <v>126</v>
      </c>
      <c r="E148" s="11">
        <v>1.21</v>
      </c>
      <c r="F148" s="11">
        <v>1</v>
      </c>
      <c r="G148" s="12">
        <v>9.9999999999999995E-7</v>
      </c>
      <c r="H148" s="11">
        <v>542.27</v>
      </c>
      <c r="I148" s="11">
        <v>7</v>
      </c>
      <c r="J148" s="11">
        <f>($S$5/(Table4[[#This Row],[modified  Half Life]]*Table4[[#This Row],[Order of Magnatude]]))</f>
        <v>572848.90955367382</v>
      </c>
      <c r="K148" s="11"/>
      <c r="L148" s="11"/>
      <c r="M148" s="11"/>
      <c r="N148" s="11"/>
      <c r="O148" s="11"/>
    </row>
    <row r="149" spans="1:15" x14ac:dyDescent="0.25">
      <c r="A149" s="10">
        <v>37</v>
      </c>
      <c r="B149" s="10">
        <v>42</v>
      </c>
      <c r="C149" s="10">
        <v>79</v>
      </c>
      <c r="D149" s="10" t="s">
        <v>370</v>
      </c>
      <c r="E149" s="10">
        <v>18.600000000000001</v>
      </c>
      <c r="F149" s="10">
        <v>5</v>
      </c>
      <c r="G149" s="13">
        <v>1.0000000000000001E-9</v>
      </c>
      <c r="H149" s="10">
        <v>96.7</v>
      </c>
      <c r="I149" s="10">
        <v>1</v>
      </c>
      <c r="J149" s="10">
        <f>($S$5/(Table4[[#This Row],[modified  Half Life]]*Table4[[#This Row],[Order of Magnatude]]))</f>
        <v>37265977.449459419</v>
      </c>
      <c r="K149" s="10"/>
      <c r="L149" s="10"/>
      <c r="M149" s="10"/>
      <c r="N149" s="10"/>
      <c r="O149" s="10"/>
    </row>
    <row r="150" spans="1:15" x14ac:dyDescent="0.25">
      <c r="A150" s="11">
        <v>39</v>
      </c>
      <c r="B150" s="11">
        <v>41</v>
      </c>
      <c r="C150" s="11">
        <v>80</v>
      </c>
      <c r="D150" s="11" t="s">
        <v>446</v>
      </c>
      <c r="E150" s="11">
        <v>4.7</v>
      </c>
      <c r="F150" s="11">
        <v>3</v>
      </c>
      <c r="G150" s="12">
        <v>9.9999999999999995E-7</v>
      </c>
      <c r="H150" s="11">
        <v>84</v>
      </c>
      <c r="I150" s="11"/>
      <c r="J150" s="11">
        <f>($S$5/(Table4[[#This Row],[modified  Half Life]]*Table4[[#This Row],[Order of Magnatude]]))</f>
        <v>147478.12352339263</v>
      </c>
      <c r="K150" s="11"/>
      <c r="L150" s="11"/>
      <c r="M150" s="11"/>
      <c r="N150" s="11"/>
      <c r="O150" s="11"/>
    </row>
    <row r="151" spans="1:15" x14ac:dyDescent="0.25">
      <c r="A151" s="10">
        <v>37</v>
      </c>
      <c r="B151" s="10">
        <v>43</v>
      </c>
      <c r="C151" s="10">
        <v>80</v>
      </c>
      <c r="D151" s="10" t="s">
        <v>370</v>
      </c>
      <c r="E151" s="10">
        <v>13.9</v>
      </c>
      <c r="F151" s="10">
        <v>14</v>
      </c>
      <c r="G151" s="13">
        <v>1.0000000000000001E-9</v>
      </c>
      <c r="H151" s="10">
        <v>156.80000000000001</v>
      </c>
      <c r="I151" s="10"/>
      <c r="J151" s="10">
        <f>($S$5/(Table4[[#This Row],[modified  Half Life]]*Table4[[#This Row],[Order of Magnatude]]))</f>
        <v>49866703.637406126</v>
      </c>
      <c r="K151" s="10"/>
      <c r="L151" s="10"/>
      <c r="M151" s="10"/>
      <c r="N151" s="10"/>
      <c r="O151" s="10"/>
    </row>
    <row r="152" spans="1:15" x14ac:dyDescent="0.25">
      <c r="A152" s="11">
        <v>35</v>
      </c>
      <c r="B152" s="11">
        <v>45</v>
      </c>
      <c r="C152" s="11">
        <v>80</v>
      </c>
      <c r="D152" s="11" t="s">
        <v>265</v>
      </c>
      <c r="E152" s="11">
        <v>4.4204999999999997</v>
      </c>
      <c r="F152" s="11">
        <v>8</v>
      </c>
      <c r="G152" s="12">
        <v>3600</v>
      </c>
      <c r="H152" s="11">
        <v>48.786000000000001</v>
      </c>
      <c r="I152" s="11">
        <v>5</v>
      </c>
      <c r="J152" s="11">
        <f>($S$5/(Table4[[#This Row],[modified  Half Life]]*Table4[[#This Row],[Order of Magnatude]]))</f>
        <v>4.3556358667316754E-5</v>
      </c>
      <c r="K152" s="11"/>
      <c r="L152" s="11"/>
      <c r="M152" s="11"/>
      <c r="N152" s="11"/>
      <c r="O152" s="11"/>
    </row>
    <row r="153" spans="1:15" x14ac:dyDescent="0.25">
      <c r="A153" s="10">
        <v>31</v>
      </c>
      <c r="B153" s="10">
        <v>49</v>
      </c>
      <c r="C153" s="10">
        <v>80</v>
      </c>
      <c r="D153" s="10" t="s">
        <v>58</v>
      </c>
      <c r="E153" s="10">
        <v>18.3</v>
      </c>
      <c r="F153" s="10">
        <v>5</v>
      </c>
      <c r="G153" s="13">
        <v>1.0000000000000001E-9</v>
      </c>
      <c r="H153" s="10">
        <v>685.4</v>
      </c>
      <c r="I153" s="10">
        <v>1</v>
      </c>
      <c r="J153" s="10">
        <f>($S$5/(Table4[[#This Row],[modified  Half Life]]*Table4[[#This Row],[Order of Magnatude]]))</f>
        <v>37876895.112565316</v>
      </c>
      <c r="K153" s="10"/>
      <c r="L153" s="10"/>
      <c r="M153" s="10"/>
      <c r="N153" s="10"/>
      <c r="O153" s="10"/>
    </row>
    <row r="154" spans="1:15" x14ac:dyDescent="0.25">
      <c r="A154" s="11">
        <v>38</v>
      </c>
      <c r="B154" s="11">
        <v>43</v>
      </c>
      <c r="C154" s="11">
        <v>81</v>
      </c>
      <c r="D154" s="11" t="s">
        <v>429</v>
      </c>
      <c r="E154" s="11">
        <v>24</v>
      </c>
      <c r="F154" s="11">
        <v>4</v>
      </c>
      <c r="G154" s="12">
        <v>1.0000000000000001E-9</v>
      </c>
      <c r="H154" s="11">
        <v>119.76</v>
      </c>
      <c r="I154" s="11">
        <v>4</v>
      </c>
      <c r="J154" s="11">
        <f>($S$5/(Table4[[#This Row],[modified  Half Life]]*Table4[[#This Row],[Order of Magnatude]]))</f>
        <v>28881132.52333105</v>
      </c>
      <c r="K154" s="11"/>
      <c r="L154" s="11"/>
      <c r="M154" s="11"/>
      <c r="N154" s="11"/>
      <c r="O154" s="11"/>
    </row>
    <row r="155" spans="1:15" x14ac:dyDescent="0.25">
      <c r="A155" s="10">
        <v>35</v>
      </c>
      <c r="B155" s="10">
        <v>46</v>
      </c>
      <c r="C155" s="10">
        <v>81</v>
      </c>
      <c r="D155" s="10" t="s">
        <v>265</v>
      </c>
      <c r="E155" s="10">
        <v>34.6</v>
      </c>
      <c r="F155" s="10">
        <v>28</v>
      </c>
      <c r="G155" s="13">
        <v>9.9999999999999995E-7</v>
      </c>
      <c r="H155" s="10">
        <v>260.20999999999998</v>
      </c>
      <c r="I155" s="10">
        <v>9</v>
      </c>
      <c r="J155" s="10">
        <f>($S$5/(Table4[[#This Row],[modified  Half Life]]*Table4[[#This Row],[Order of Magnatude]]))</f>
        <v>20033.155507512871</v>
      </c>
      <c r="K155" s="10"/>
      <c r="L155" s="10"/>
      <c r="M155" s="10"/>
      <c r="N155" s="10"/>
      <c r="O155" s="10"/>
    </row>
    <row r="156" spans="1:15" x14ac:dyDescent="0.25">
      <c r="A156" s="11">
        <v>38</v>
      </c>
      <c r="B156" s="11">
        <v>43</v>
      </c>
      <c r="C156" s="11">
        <v>81</v>
      </c>
      <c r="D156" s="11" t="s">
        <v>429</v>
      </c>
      <c r="E156" s="11">
        <v>0.39</v>
      </c>
      <c r="F156" s="11">
        <v>5</v>
      </c>
      <c r="G156" s="12">
        <v>9.9999999999999995E-7</v>
      </c>
      <c r="H156" s="11">
        <v>79.23</v>
      </c>
      <c r="I156" s="11">
        <v>4</v>
      </c>
      <c r="J156" s="11">
        <f>($S$5/(Table4[[#This Row],[modified  Half Life]]*Table4[[#This Row],[Order of Magnatude]]))</f>
        <v>1777300.4629742189</v>
      </c>
      <c r="K156" s="11"/>
      <c r="L156" s="11"/>
      <c r="M156" s="11"/>
      <c r="N156" s="11"/>
      <c r="O156" s="11"/>
    </row>
    <row r="157" spans="1:15" x14ac:dyDescent="0.25">
      <c r="A157" s="10">
        <v>41</v>
      </c>
      <c r="B157" s="10">
        <v>41</v>
      </c>
      <c r="C157" s="10">
        <v>82</v>
      </c>
      <c r="D157" s="10" t="s">
        <v>476</v>
      </c>
      <c r="E157" s="10">
        <v>92</v>
      </c>
      <c r="F157" s="10">
        <v>17</v>
      </c>
      <c r="G157" s="13">
        <v>1.0000000000000001E-9</v>
      </c>
      <c r="H157" s="10">
        <v>124</v>
      </c>
      <c r="I157" s="10"/>
      <c r="J157" s="10">
        <f>($S$5/(Table4[[#This Row],[modified  Half Life]]*Table4[[#This Row],[Order of Magnatude]]))</f>
        <v>7534208.4843472308</v>
      </c>
      <c r="K157" s="10"/>
      <c r="L157" s="10"/>
      <c r="M157" s="10"/>
      <c r="N157" s="10"/>
      <c r="O157" s="10"/>
    </row>
    <row r="158" spans="1:15" x14ac:dyDescent="0.25">
      <c r="A158" s="11">
        <v>39</v>
      </c>
      <c r="B158" s="11">
        <v>43</v>
      </c>
      <c r="C158" s="11">
        <v>82</v>
      </c>
      <c r="D158" s="11" t="s">
        <v>446</v>
      </c>
      <c r="E158" s="11">
        <v>147</v>
      </c>
      <c r="F158" s="11">
        <v>7</v>
      </c>
      <c r="G158" s="12">
        <v>1.0000000000000001E-9</v>
      </c>
      <c r="H158" s="11">
        <v>106.4</v>
      </c>
      <c r="I158" s="11">
        <v>1</v>
      </c>
      <c r="J158" s="11">
        <f>($S$5/(Table4[[#This Row],[modified  Half Life]]*Table4[[#This Row],[Order of Magnatude]]))</f>
        <v>4715286.9425846618</v>
      </c>
      <c r="K158" s="11"/>
      <c r="L158" s="11"/>
      <c r="M158" s="11"/>
      <c r="N158" s="11"/>
      <c r="O158" s="11"/>
    </row>
    <row r="159" spans="1:15" x14ac:dyDescent="0.25">
      <c r="A159" s="10">
        <v>37</v>
      </c>
      <c r="B159" s="10">
        <v>45</v>
      </c>
      <c r="C159" s="10">
        <v>82</v>
      </c>
      <c r="D159" s="10" t="s">
        <v>370</v>
      </c>
      <c r="E159" s="10">
        <v>12.3</v>
      </c>
      <c r="F159" s="10">
        <v>6</v>
      </c>
      <c r="G159" s="13">
        <v>1.0000000000000001E-9</v>
      </c>
      <c r="H159" s="10">
        <v>123.2</v>
      </c>
      <c r="I159" s="10">
        <v>3</v>
      </c>
      <c r="J159" s="10">
        <f>($S$5/(Table4[[#This Row],[modified  Half Life]]*Table4[[#This Row],[Order of Magnatude]]))</f>
        <v>56353429.313816689</v>
      </c>
      <c r="K159" s="10"/>
      <c r="L159" s="10"/>
      <c r="M159" s="10"/>
      <c r="N159" s="10"/>
      <c r="O159" s="10"/>
    </row>
    <row r="160" spans="1:15" x14ac:dyDescent="0.25">
      <c r="A160" s="11">
        <v>31</v>
      </c>
      <c r="B160" s="11">
        <v>51</v>
      </c>
      <c r="C160" s="11">
        <v>82</v>
      </c>
      <c r="D160" s="11" t="s">
        <v>58</v>
      </c>
      <c r="E160" s="11">
        <v>94</v>
      </c>
      <c r="F160" s="11">
        <v>9</v>
      </c>
      <c r="G160" s="12">
        <v>9.9999999999999995E-7</v>
      </c>
      <c r="H160" s="11">
        <v>140.69999999999999</v>
      </c>
      <c r="I160" s="11">
        <v>3</v>
      </c>
      <c r="J160" s="11">
        <f>($S$5/(Table4[[#This Row],[modified  Half Life]]*Table4[[#This Row],[Order of Magnatude]]))</f>
        <v>7373.9061761696312</v>
      </c>
      <c r="K160" s="11"/>
      <c r="L160" s="11"/>
      <c r="M160" s="11"/>
      <c r="N160" s="11"/>
      <c r="O160" s="11"/>
    </row>
    <row r="161" spans="1:15" x14ac:dyDescent="0.25">
      <c r="A161" s="10">
        <v>39</v>
      </c>
      <c r="B161" s="10">
        <v>43</v>
      </c>
      <c r="C161" s="10">
        <v>82</v>
      </c>
      <c r="D161" s="10" t="s">
        <v>446</v>
      </c>
      <c r="E161" s="10">
        <v>11</v>
      </c>
      <c r="F161" s="10">
        <v>3</v>
      </c>
      <c r="G161" s="13">
        <v>1.0000000000000001E-9</v>
      </c>
      <c r="H161" s="10">
        <v>258.7</v>
      </c>
      <c r="I161" s="10">
        <v>1</v>
      </c>
      <c r="J161" s="10">
        <f>($S$5/(Table4[[#This Row],[modified  Half Life]]*Table4[[#This Row],[Order of Magnatude]]))</f>
        <v>63013380.05090411</v>
      </c>
      <c r="K161" s="10"/>
      <c r="L161" s="10"/>
      <c r="M161" s="10"/>
      <c r="N161" s="10"/>
      <c r="O161" s="10"/>
    </row>
    <row r="162" spans="1:15" x14ac:dyDescent="0.25">
      <c r="A162" s="11">
        <v>39</v>
      </c>
      <c r="B162" s="11">
        <v>43</v>
      </c>
      <c r="C162" s="11">
        <v>82</v>
      </c>
      <c r="D162" s="11" t="s">
        <v>446</v>
      </c>
      <c r="E162" s="11">
        <v>11</v>
      </c>
      <c r="F162" s="11">
        <v>3</v>
      </c>
      <c r="G162" s="12">
        <v>1.0000000000000001E-9</v>
      </c>
      <c r="H162" s="11">
        <v>64.3</v>
      </c>
      <c r="I162" s="11">
        <v>3</v>
      </c>
      <c r="J162" s="11">
        <f>($S$5/(Table4[[#This Row],[modified  Half Life]]*Table4[[#This Row],[Order of Magnatude]]))</f>
        <v>63013380.05090411</v>
      </c>
      <c r="K162" s="11"/>
      <c r="L162" s="11"/>
      <c r="M162" s="11"/>
      <c r="N162" s="11"/>
      <c r="O162" s="11"/>
    </row>
    <row r="163" spans="1:15" x14ac:dyDescent="0.25">
      <c r="A163" s="10">
        <v>39</v>
      </c>
      <c r="B163" s="10">
        <v>43</v>
      </c>
      <c r="C163" s="10">
        <v>82</v>
      </c>
      <c r="D163" s="10" t="s">
        <v>446</v>
      </c>
      <c r="E163" s="10">
        <v>268</v>
      </c>
      <c r="F163" s="10">
        <v>25</v>
      </c>
      <c r="G163" s="13">
        <v>1.0000000000000001E-9</v>
      </c>
      <c r="H163" s="10">
        <v>65.7</v>
      </c>
      <c r="I163" s="10">
        <v>2</v>
      </c>
      <c r="J163" s="10">
        <f>($S$5/(Table4[[#This Row],[modified  Half Life]]*Table4[[#This Row],[Order of Magnatude]]))</f>
        <v>2586370.0767162135</v>
      </c>
      <c r="K163" s="10"/>
      <c r="L163" s="10"/>
      <c r="M163" s="10"/>
      <c r="N163" s="10"/>
      <c r="O163" s="10"/>
    </row>
    <row r="164" spans="1:15" x14ac:dyDescent="0.25">
      <c r="A164" s="11">
        <v>39</v>
      </c>
      <c r="B164" s="11">
        <v>43</v>
      </c>
      <c r="C164" s="11">
        <v>82</v>
      </c>
      <c r="D164" s="11" t="s">
        <v>446</v>
      </c>
      <c r="E164" s="11">
        <v>35.299999999999997</v>
      </c>
      <c r="F164" s="11">
        <v>21</v>
      </c>
      <c r="G164" s="12">
        <v>1.0000000000000001E-9</v>
      </c>
      <c r="H164" s="11">
        <v>68.2</v>
      </c>
      <c r="I164" s="11">
        <v>3</v>
      </c>
      <c r="J164" s="11">
        <f>($S$5/(Table4[[#This Row],[modified  Half Life]]*Table4[[#This Row],[Order of Magnatude]]))</f>
        <v>19635897.466287404</v>
      </c>
      <c r="K164" s="11"/>
      <c r="L164" s="11"/>
      <c r="M164" s="11"/>
      <c r="N164" s="11"/>
      <c r="O164" s="11"/>
    </row>
    <row r="165" spans="1:15" x14ac:dyDescent="0.25">
      <c r="A165" s="10">
        <v>39</v>
      </c>
      <c r="B165" s="10">
        <v>43</v>
      </c>
      <c r="C165" s="10">
        <v>82</v>
      </c>
      <c r="D165" s="10" t="s">
        <v>446</v>
      </c>
      <c r="E165" s="10">
        <v>11</v>
      </c>
      <c r="F165" s="10">
        <v>3</v>
      </c>
      <c r="G165" s="13">
        <v>1.0000000000000001E-9</v>
      </c>
      <c r="H165" s="10">
        <v>87.5</v>
      </c>
      <c r="I165" s="10">
        <v>1</v>
      </c>
      <c r="J165" s="10">
        <f>($S$5/(Table4[[#This Row],[modified  Half Life]]*Table4[[#This Row],[Order of Magnatude]]))</f>
        <v>63013380.05090411</v>
      </c>
      <c r="K165" s="10"/>
      <c r="L165" s="10"/>
      <c r="M165" s="10"/>
      <c r="N165" s="10"/>
      <c r="O165" s="10"/>
    </row>
    <row r="166" spans="1:15" x14ac:dyDescent="0.25">
      <c r="A166" s="11">
        <v>39</v>
      </c>
      <c r="B166" s="11">
        <v>43</v>
      </c>
      <c r="C166" s="11">
        <v>82</v>
      </c>
      <c r="D166" s="11" t="s">
        <v>446</v>
      </c>
      <c r="E166" s="11">
        <v>268</v>
      </c>
      <c r="F166" s="11">
        <v>25</v>
      </c>
      <c r="G166" s="12">
        <v>1.0000000000000001E-9</v>
      </c>
      <c r="H166" s="11">
        <v>88.9</v>
      </c>
      <c r="I166" s="11">
        <v>2</v>
      </c>
      <c r="J166" s="11">
        <f>($S$5/(Table4[[#This Row],[modified  Half Life]]*Table4[[#This Row],[Order of Magnatude]]))</f>
        <v>2586370.0767162135</v>
      </c>
      <c r="K166" s="11"/>
      <c r="L166" s="11"/>
      <c r="M166" s="11"/>
      <c r="N166" s="11"/>
      <c r="O166" s="11"/>
    </row>
    <row r="167" spans="1:15" x14ac:dyDescent="0.25">
      <c r="A167" s="10">
        <v>40</v>
      </c>
      <c r="B167" s="10">
        <v>43</v>
      </c>
      <c r="C167" s="10">
        <v>83</v>
      </c>
      <c r="D167" s="10" t="s">
        <v>496</v>
      </c>
      <c r="E167" s="10">
        <v>1.8</v>
      </c>
      <c r="F167" s="10">
        <v>1</v>
      </c>
      <c r="G167" s="13">
        <v>9.9999999999999995E-7</v>
      </c>
      <c r="H167" s="10">
        <v>24.3</v>
      </c>
      <c r="I167" s="10">
        <v>5</v>
      </c>
      <c r="J167" s="10">
        <f>($S$5/(Table4[[#This Row],[modified  Half Life]]*Table4[[#This Row],[Order of Magnatude]]))</f>
        <v>385081.76697774738</v>
      </c>
      <c r="K167" s="10"/>
      <c r="L167" s="10"/>
      <c r="M167" s="10"/>
      <c r="N167" s="10"/>
      <c r="O167" s="10"/>
    </row>
    <row r="168" spans="1:15" x14ac:dyDescent="0.25">
      <c r="A168" s="11">
        <v>38</v>
      </c>
      <c r="B168" s="11">
        <v>45</v>
      </c>
      <c r="C168" s="11">
        <v>83</v>
      </c>
      <c r="D168" s="11" t="s">
        <v>429</v>
      </c>
      <c r="E168" s="11">
        <v>4.95</v>
      </c>
      <c r="F168" s="11">
        <v>12</v>
      </c>
      <c r="G168" s="12">
        <v>1</v>
      </c>
      <c r="H168" s="11">
        <v>259.10000000000002</v>
      </c>
      <c r="I168" s="11">
        <v>1</v>
      </c>
      <c r="J168" s="11">
        <f>($S$5/(Table4[[#This Row],[modified  Half Life]]*Table4[[#This Row],[Order of Magnatude]]))</f>
        <v>0.14002973344645359</v>
      </c>
      <c r="K168" s="11"/>
      <c r="L168" s="11"/>
      <c r="M168" s="11"/>
      <c r="N168" s="11"/>
      <c r="O168" s="11"/>
    </row>
    <row r="169" spans="1:15" x14ac:dyDescent="0.25">
      <c r="A169" s="10">
        <v>35</v>
      </c>
      <c r="B169" s="10">
        <v>48</v>
      </c>
      <c r="C169" s="10">
        <v>83</v>
      </c>
      <c r="D169" s="10" t="s">
        <v>265</v>
      </c>
      <c r="E169" s="10">
        <v>0.7</v>
      </c>
      <c r="F169" s="10">
        <v>1</v>
      </c>
      <c r="G169" s="13">
        <v>9.9999999999999995E-7</v>
      </c>
      <c r="H169" s="10">
        <v>303.39999999999998</v>
      </c>
      <c r="I169" s="10">
        <v>4</v>
      </c>
      <c r="J169" s="10">
        <f>($S$5/(Table4[[#This Row],[modified  Half Life]]*Table4[[#This Row],[Order of Magnatude]]))</f>
        <v>990210.25794277899</v>
      </c>
      <c r="K169" s="10"/>
      <c r="L169" s="10"/>
      <c r="M169" s="10"/>
      <c r="N169" s="10"/>
      <c r="O169" s="10"/>
    </row>
    <row r="170" spans="1:15" x14ac:dyDescent="0.25">
      <c r="A170" s="11">
        <v>36</v>
      </c>
      <c r="B170" s="11">
        <v>47</v>
      </c>
      <c r="C170" s="11">
        <v>83</v>
      </c>
      <c r="D170" s="11" t="s">
        <v>310</v>
      </c>
      <c r="E170" s="11">
        <v>1.83</v>
      </c>
      <c r="F170" s="11">
        <v>2</v>
      </c>
      <c r="G170" s="12">
        <v>3600</v>
      </c>
      <c r="H170" s="11">
        <v>32.151600000000002</v>
      </c>
      <c r="I170" s="11">
        <v>5</v>
      </c>
      <c r="J170" s="11">
        <f>($S$5/(Table4[[#This Row],[modified  Half Life]]*Table4[[#This Row],[Order of Magnatude]]))</f>
        <v>1.0521359753490366E-4</v>
      </c>
      <c r="K170" s="11"/>
      <c r="L170" s="11"/>
      <c r="M170" s="11"/>
      <c r="N170" s="11"/>
      <c r="O170" s="11"/>
    </row>
    <row r="171" spans="1:15" x14ac:dyDescent="0.25">
      <c r="A171" s="10">
        <v>37</v>
      </c>
      <c r="B171" s="10">
        <v>46</v>
      </c>
      <c r="C171" s="10">
        <v>83</v>
      </c>
      <c r="D171" s="10" t="s">
        <v>370</v>
      </c>
      <c r="E171" s="10">
        <v>7.8</v>
      </c>
      <c r="F171" s="10"/>
      <c r="G171" s="13">
        <v>1E-3</v>
      </c>
      <c r="H171" s="10">
        <v>42.078000000000003</v>
      </c>
      <c r="I171" s="10">
        <v>2</v>
      </c>
      <c r="J171" s="10">
        <f>($S$5/(Table4[[#This Row],[modified  Half Life]]*Table4[[#This Row],[Order of Magnatude]]))</f>
        <v>88.865023148710932</v>
      </c>
      <c r="K171" s="10"/>
      <c r="L171" s="10"/>
      <c r="M171" s="10"/>
      <c r="N171" s="10"/>
      <c r="O171" s="10"/>
    </row>
    <row r="172" spans="1:15" x14ac:dyDescent="0.25">
      <c r="A172" s="11">
        <v>37</v>
      </c>
      <c r="B172" s="11">
        <v>46</v>
      </c>
      <c r="C172" s="11">
        <v>83</v>
      </c>
      <c r="D172" s="11" t="s">
        <v>370</v>
      </c>
      <c r="E172" s="11">
        <v>71.5</v>
      </c>
      <c r="F172" s="11">
        <v>8</v>
      </c>
      <c r="G172" s="12">
        <v>1.0000000000000001E-9</v>
      </c>
      <c r="H172" s="11">
        <v>5.2356999999999996</v>
      </c>
      <c r="I172" s="11">
        <v>8</v>
      </c>
      <c r="J172" s="11">
        <f>($S$5/(Table4[[#This Row],[modified  Half Life]]*Table4[[#This Row],[Order of Magnatude]]))</f>
        <v>9694366.1616775561</v>
      </c>
      <c r="K172" s="11"/>
      <c r="L172" s="11"/>
      <c r="M172" s="11"/>
      <c r="N172" s="11"/>
      <c r="O172" s="11"/>
    </row>
    <row r="173" spans="1:15" x14ac:dyDescent="0.25">
      <c r="A173" s="10">
        <v>40</v>
      </c>
      <c r="B173" s="10">
        <v>43</v>
      </c>
      <c r="C173" s="10">
        <v>83</v>
      </c>
      <c r="D173" s="10" t="s">
        <v>496</v>
      </c>
      <c r="E173" s="10">
        <v>0.53</v>
      </c>
      <c r="F173" s="10">
        <v>12</v>
      </c>
      <c r="G173" s="13">
        <v>9.9999999999999995E-7</v>
      </c>
      <c r="H173" s="10">
        <v>52.7</v>
      </c>
      <c r="I173" s="10">
        <v>5</v>
      </c>
      <c r="J173" s="10">
        <f>($S$5/(Table4[[#This Row],[modified  Half Life]]*Table4[[#This Row],[Order of Magnatude]]))</f>
        <v>1307824.8689810289</v>
      </c>
      <c r="K173" s="10"/>
      <c r="L173" s="10"/>
      <c r="M173" s="10"/>
      <c r="N173" s="10"/>
      <c r="O173" s="10"/>
    </row>
    <row r="174" spans="1:15" x14ac:dyDescent="0.25">
      <c r="A174" s="11">
        <v>36</v>
      </c>
      <c r="B174" s="11">
        <v>47</v>
      </c>
      <c r="C174" s="11">
        <v>83</v>
      </c>
      <c r="D174" s="11" t="s">
        <v>310</v>
      </c>
      <c r="E174" s="11">
        <v>156.80000000000001</v>
      </c>
      <c r="F174" s="11">
        <v>5</v>
      </c>
      <c r="G174" s="12">
        <v>1.0000000000000001E-9</v>
      </c>
      <c r="H174" s="11">
        <v>9.4056999999999995</v>
      </c>
      <c r="I174" s="11">
        <v>6</v>
      </c>
      <c r="J174" s="11">
        <f>($S$5/(Table4[[#This Row],[modified  Half Life]]*Table4[[#This Row],[Order of Magnatude]]))</f>
        <v>4420581.5086731194</v>
      </c>
      <c r="K174" s="11"/>
      <c r="L174" s="11"/>
      <c r="M174" s="11"/>
      <c r="N174" s="11"/>
      <c r="O174" s="11"/>
    </row>
    <row r="175" spans="1:15" x14ac:dyDescent="0.25">
      <c r="A175" s="10">
        <v>41</v>
      </c>
      <c r="B175" s="10">
        <v>43</v>
      </c>
      <c r="C175" s="10">
        <v>84</v>
      </c>
      <c r="D175" s="10" t="s">
        <v>476</v>
      </c>
      <c r="E175" s="10">
        <v>176</v>
      </c>
      <c r="F175" s="10">
        <v>46</v>
      </c>
      <c r="G175" s="13">
        <v>1.0000000000000001E-9</v>
      </c>
      <c r="H175" s="10">
        <v>47.9</v>
      </c>
      <c r="I175" s="10"/>
      <c r="J175" s="10">
        <f>($S$5/(Table4[[#This Row],[modified  Half Life]]*Table4[[#This Row],[Order of Magnatude]]))</f>
        <v>3938336.2531815069</v>
      </c>
      <c r="K175" s="10"/>
      <c r="L175" s="10"/>
      <c r="M175" s="10"/>
      <c r="N175" s="10"/>
      <c r="O175" s="10"/>
    </row>
    <row r="176" spans="1:15" x14ac:dyDescent="0.25">
      <c r="A176" s="11">
        <v>41</v>
      </c>
      <c r="B176" s="11">
        <v>43</v>
      </c>
      <c r="C176" s="11">
        <v>84</v>
      </c>
      <c r="D176" s="11" t="s">
        <v>476</v>
      </c>
      <c r="E176" s="11">
        <v>92</v>
      </c>
      <c r="F176" s="11">
        <v>5</v>
      </c>
      <c r="G176" s="12">
        <v>1.0000000000000001E-9</v>
      </c>
      <c r="H176" s="11">
        <v>132.4</v>
      </c>
      <c r="I176" s="11"/>
      <c r="J176" s="11">
        <f>($S$5/(Table4[[#This Row],[modified  Half Life]]*Table4[[#This Row],[Order of Magnatude]]))</f>
        <v>7534208.4843472308</v>
      </c>
      <c r="K176" s="11"/>
      <c r="L176" s="11"/>
      <c r="M176" s="11"/>
      <c r="N176" s="11"/>
      <c r="O176" s="11"/>
    </row>
    <row r="177" spans="1:15" x14ac:dyDescent="0.25">
      <c r="A177" s="10">
        <v>41</v>
      </c>
      <c r="B177" s="10">
        <v>43</v>
      </c>
      <c r="C177" s="10">
        <v>84</v>
      </c>
      <c r="D177" s="10" t="s">
        <v>476</v>
      </c>
      <c r="E177" s="10">
        <v>50</v>
      </c>
      <c r="F177" s="10">
        <v>8</v>
      </c>
      <c r="G177" s="13">
        <v>1.0000000000000001E-9</v>
      </c>
      <c r="H177" s="10">
        <v>143.19999999999999</v>
      </c>
      <c r="I177" s="10"/>
      <c r="J177" s="10">
        <f>($S$5/(Table4[[#This Row],[modified  Half Life]]*Table4[[#This Row],[Order of Magnatude]]))</f>
        <v>13862943.611198904</v>
      </c>
      <c r="K177" s="10"/>
      <c r="L177" s="10"/>
      <c r="M177" s="10"/>
      <c r="N177" s="10"/>
      <c r="O177" s="10"/>
    </row>
    <row r="178" spans="1:15" x14ac:dyDescent="0.25">
      <c r="A178" s="11">
        <v>36</v>
      </c>
      <c r="B178" s="11">
        <v>48</v>
      </c>
      <c r="C178" s="11">
        <v>84</v>
      </c>
      <c r="D178" s="11" t="s">
        <v>310</v>
      </c>
      <c r="E178" s="11">
        <v>43.7</v>
      </c>
      <c r="F178" s="11">
        <v>21</v>
      </c>
      <c r="G178" s="12">
        <v>1.0000000000000001E-9</v>
      </c>
      <c r="H178" s="11">
        <v>169.3</v>
      </c>
      <c r="I178" s="11"/>
      <c r="J178" s="11">
        <f>($S$5/(Table4[[#This Row],[modified  Half Life]]*Table4[[#This Row],[Order of Magnatude]]))</f>
        <v>15861491.545994168</v>
      </c>
      <c r="K178" s="11"/>
      <c r="L178" s="11"/>
      <c r="M178" s="11"/>
      <c r="N178" s="11"/>
      <c r="O178" s="11"/>
    </row>
    <row r="179" spans="1:15" x14ac:dyDescent="0.25">
      <c r="A179" s="10">
        <v>41</v>
      </c>
      <c r="B179" s="10">
        <v>43</v>
      </c>
      <c r="C179" s="10">
        <v>84</v>
      </c>
      <c r="D179" s="10" t="s">
        <v>476</v>
      </c>
      <c r="E179" s="10">
        <v>92</v>
      </c>
      <c r="F179" s="10">
        <v>5</v>
      </c>
      <c r="G179" s="13">
        <v>1.0000000000000001E-9</v>
      </c>
      <c r="H179" s="10">
        <v>174.8</v>
      </c>
      <c r="I179" s="10"/>
      <c r="J179" s="10">
        <f>($S$5/(Table4[[#This Row],[modified  Half Life]]*Table4[[#This Row],[Order of Magnatude]]))</f>
        <v>7534208.4843472308</v>
      </c>
      <c r="K179" s="10"/>
      <c r="L179" s="10"/>
      <c r="M179" s="10"/>
      <c r="N179" s="10"/>
      <c r="O179" s="10"/>
    </row>
    <row r="180" spans="1:15" x14ac:dyDescent="0.25">
      <c r="A180" s="11">
        <v>41</v>
      </c>
      <c r="B180" s="11">
        <v>43</v>
      </c>
      <c r="C180" s="11">
        <v>84</v>
      </c>
      <c r="D180" s="11" t="s">
        <v>476</v>
      </c>
      <c r="E180" s="11">
        <v>50</v>
      </c>
      <c r="F180" s="11">
        <v>8</v>
      </c>
      <c r="G180" s="12">
        <v>1.0000000000000001E-9</v>
      </c>
      <c r="H180" s="11">
        <v>257.2</v>
      </c>
      <c r="I180" s="11"/>
      <c r="J180" s="11">
        <f>($S$5/(Table4[[#This Row],[modified  Half Life]]*Table4[[#This Row],[Order of Magnatude]]))</f>
        <v>13862943.611198904</v>
      </c>
      <c r="K180" s="11"/>
      <c r="L180" s="11"/>
      <c r="M180" s="11"/>
      <c r="N180" s="11"/>
      <c r="O180" s="11"/>
    </row>
    <row r="181" spans="1:15" x14ac:dyDescent="0.25">
      <c r="A181" s="10">
        <v>39</v>
      </c>
      <c r="B181" s="10">
        <v>45</v>
      </c>
      <c r="C181" s="10">
        <v>84</v>
      </c>
      <c r="D181" s="10" t="s">
        <v>446</v>
      </c>
      <c r="E181" s="10">
        <v>79</v>
      </c>
      <c r="F181" s="10">
        <v>2</v>
      </c>
      <c r="G181" s="13">
        <v>1.0000000000000001E-9</v>
      </c>
      <c r="H181" s="10">
        <v>112.4</v>
      </c>
      <c r="I181" s="10">
        <v>2</v>
      </c>
      <c r="J181" s="10">
        <f>($S$5/(Table4[[#This Row],[modified  Half Life]]*Table4[[#This Row],[Order of Magnatude]]))</f>
        <v>8774014.9437967744</v>
      </c>
      <c r="K181" s="10"/>
      <c r="L181" s="10"/>
      <c r="M181" s="10"/>
      <c r="N181" s="10"/>
      <c r="O181" s="10"/>
    </row>
    <row r="182" spans="1:15" x14ac:dyDescent="0.25">
      <c r="A182" s="11">
        <v>39</v>
      </c>
      <c r="B182" s="11">
        <v>45</v>
      </c>
      <c r="C182" s="11">
        <v>84</v>
      </c>
      <c r="D182" s="11" t="s">
        <v>446</v>
      </c>
      <c r="E182" s="11">
        <v>14.6</v>
      </c>
      <c r="F182" s="11">
        <v>7</v>
      </c>
      <c r="G182" s="12">
        <v>1.0000000000000001E-9</v>
      </c>
      <c r="H182" s="11">
        <v>156.69999999999999</v>
      </c>
      <c r="I182" s="11">
        <v>1</v>
      </c>
      <c r="J182" s="11">
        <f>($S$5/(Table4[[#This Row],[modified  Half Life]]*Table4[[#This Row],[Order of Magnatude]]))</f>
        <v>47475834.284927756</v>
      </c>
      <c r="K182" s="11"/>
      <c r="L182" s="11"/>
      <c r="M182" s="11"/>
      <c r="N182" s="11"/>
      <c r="O182" s="11"/>
    </row>
    <row r="183" spans="1:15" x14ac:dyDescent="0.25">
      <c r="A183" s="10">
        <v>39</v>
      </c>
      <c r="B183" s="10">
        <v>45</v>
      </c>
      <c r="C183" s="10">
        <v>84</v>
      </c>
      <c r="D183" s="10" t="s">
        <v>446</v>
      </c>
      <c r="E183" s="10">
        <v>32</v>
      </c>
      <c r="F183" s="10">
        <v>4</v>
      </c>
      <c r="G183" s="13">
        <v>1.0000000000000001E-9</v>
      </c>
      <c r="H183" s="10">
        <v>162.9</v>
      </c>
      <c r="I183" s="10">
        <v>1</v>
      </c>
      <c r="J183" s="10">
        <f>($S$5/(Table4[[#This Row],[modified  Half Life]]*Table4[[#This Row],[Order of Magnatude]]))</f>
        <v>21660849.392498288</v>
      </c>
      <c r="K183" s="10"/>
      <c r="L183" s="10"/>
      <c r="M183" s="10"/>
      <c r="N183" s="10"/>
      <c r="O183" s="10"/>
    </row>
    <row r="184" spans="1:15" x14ac:dyDescent="0.25">
      <c r="A184" s="11">
        <v>37</v>
      </c>
      <c r="B184" s="11">
        <v>47</v>
      </c>
      <c r="C184" s="11">
        <v>84</v>
      </c>
      <c r="D184" s="11" t="s">
        <v>370</v>
      </c>
      <c r="E184" s="11">
        <v>20.260000000000002</v>
      </c>
      <c r="F184" s="11">
        <v>4</v>
      </c>
      <c r="G184" s="12">
        <v>60</v>
      </c>
      <c r="H184" s="11">
        <v>215.61</v>
      </c>
      <c r="I184" s="11">
        <v>10</v>
      </c>
      <c r="J184" s="11">
        <f>($S$5/(Table4[[#This Row],[modified  Half Life]]*Table4[[#This Row],[Order of Magnatude]]))</f>
        <v>5.7020992148728634E-4</v>
      </c>
      <c r="K184" s="11"/>
      <c r="L184" s="11"/>
      <c r="M184" s="11"/>
      <c r="N184" s="11"/>
      <c r="O184" s="11"/>
    </row>
    <row r="185" spans="1:15" x14ac:dyDescent="0.25">
      <c r="A185" s="10">
        <v>39</v>
      </c>
      <c r="B185" s="10">
        <v>45</v>
      </c>
      <c r="C185" s="10">
        <v>84</v>
      </c>
      <c r="D185" s="10" t="s">
        <v>446</v>
      </c>
      <c r="E185" s="10">
        <v>18.7</v>
      </c>
      <c r="F185" s="10">
        <v>21</v>
      </c>
      <c r="G185" s="13">
        <v>1.0000000000000001E-9</v>
      </c>
      <c r="H185" s="10">
        <v>216.1</v>
      </c>
      <c r="I185" s="10">
        <v>1</v>
      </c>
      <c r="J185" s="10">
        <f>($S$5/(Table4[[#This Row],[modified  Half Life]]*Table4[[#This Row],[Order of Magnatude]]))</f>
        <v>37066694.147590652</v>
      </c>
      <c r="K185" s="10"/>
      <c r="L185" s="10"/>
      <c r="M185" s="10"/>
      <c r="N185" s="10"/>
      <c r="O185" s="10"/>
    </row>
    <row r="186" spans="1:15" x14ac:dyDescent="0.25">
      <c r="A186" s="11">
        <v>37</v>
      </c>
      <c r="B186" s="11">
        <v>47</v>
      </c>
      <c r="C186" s="11">
        <v>84</v>
      </c>
      <c r="D186" s="11" t="s">
        <v>370</v>
      </c>
      <c r="E186" s="11">
        <v>20.260000000000002</v>
      </c>
      <c r="F186" s="11">
        <v>4</v>
      </c>
      <c r="G186" s="12">
        <v>60</v>
      </c>
      <c r="H186" s="11">
        <v>463.62</v>
      </c>
      <c r="I186" s="11">
        <v>10</v>
      </c>
      <c r="J186" s="11">
        <f>($S$5/(Table4[[#This Row],[modified  Half Life]]*Table4[[#This Row],[Order of Magnatude]]))</f>
        <v>5.7020992148728634E-4</v>
      </c>
      <c r="K186" s="11"/>
      <c r="L186" s="11"/>
      <c r="M186" s="11"/>
      <c r="N186" s="11"/>
      <c r="O186" s="11"/>
    </row>
    <row r="187" spans="1:15" x14ac:dyDescent="0.25">
      <c r="A187" s="10">
        <v>39</v>
      </c>
      <c r="B187" s="10">
        <v>45</v>
      </c>
      <c r="C187" s="10">
        <v>84</v>
      </c>
      <c r="D187" s="10" t="s">
        <v>446</v>
      </c>
      <c r="E187" s="10">
        <v>292</v>
      </c>
      <c r="F187" s="10">
        <v>10</v>
      </c>
      <c r="G187" s="13">
        <v>1.0000000000000001E-9</v>
      </c>
      <c r="H187" s="10">
        <v>61.7</v>
      </c>
      <c r="I187" s="10">
        <v>2</v>
      </c>
      <c r="J187" s="10">
        <f>($S$5/(Table4[[#This Row],[modified  Half Life]]*Table4[[#This Row],[Order of Magnatude]]))</f>
        <v>2373791.7142463876</v>
      </c>
      <c r="K187" s="10"/>
      <c r="L187" s="10"/>
      <c r="M187" s="10"/>
      <c r="N187" s="10"/>
      <c r="O187" s="10"/>
    </row>
    <row r="188" spans="1:15" x14ac:dyDescent="0.25">
      <c r="A188" s="11">
        <v>36</v>
      </c>
      <c r="B188" s="11">
        <v>48</v>
      </c>
      <c r="C188" s="11">
        <v>84</v>
      </c>
      <c r="D188" s="11" t="s">
        <v>310</v>
      </c>
      <c r="E188" s="11">
        <v>1.83</v>
      </c>
      <c r="F188" s="11">
        <v>4</v>
      </c>
      <c r="G188" s="12">
        <v>9.9999999999999995E-7</v>
      </c>
      <c r="H188" s="11">
        <v>63.5</v>
      </c>
      <c r="I188" s="11">
        <v>1</v>
      </c>
      <c r="J188" s="11">
        <f>($S$5/(Table4[[#This Row],[modified  Half Life]]*Table4[[#This Row],[Order of Magnatude]]))</f>
        <v>378768.95112565317</v>
      </c>
      <c r="K188" s="11"/>
      <c r="L188" s="11"/>
      <c r="M188" s="11"/>
      <c r="N188" s="11"/>
      <c r="O188" s="11"/>
    </row>
    <row r="189" spans="1:15" x14ac:dyDescent="0.25">
      <c r="A189" s="10">
        <v>37</v>
      </c>
      <c r="B189" s="10">
        <v>47</v>
      </c>
      <c r="C189" s="10">
        <v>84</v>
      </c>
      <c r="D189" s="10" t="s">
        <v>370</v>
      </c>
      <c r="E189" s="10">
        <v>11</v>
      </c>
      <c r="F189" s="10">
        <v>1</v>
      </c>
      <c r="G189" s="13">
        <v>1.0000000000000001E-9</v>
      </c>
      <c r="H189" s="10">
        <v>70.7</v>
      </c>
      <c r="I189" s="10">
        <v>2</v>
      </c>
      <c r="J189" s="10">
        <f>($S$5/(Table4[[#This Row],[modified  Half Life]]*Table4[[#This Row],[Order of Magnatude]]))</f>
        <v>63013380.05090411</v>
      </c>
      <c r="K189" s="10"/>
      <c r="L189" s="10"/>
      <c r="M189" s="10"/>
      <c r="N189" s="10"/>
      <c r="O189" s="10"/>
    </row>
    <row r="190" spans="1:15" x14ac:dyDescent="0.25">
      <c r="A190" s="11">
        <v>37</v>
      </c>
      <c r="B190" s="11">
        <v>47</v>
      </c>
      <c r="C190" s="11">
        <v>84</v>
      </c>
      <c r="D190" s="11" t="s">
        <v>370</v>
      </c>
      <c r="E190" s="11">
        <v>11</v>
      </c>
      <c r="F190" s="11">
        <v>1</v>
      </c>
      <c r="G190" s="12">
        <v>1.0000000000000001E-9</v>
      </c>
      <c r="H190" s="11">
        <v>76.400000000000006</v>
      </c>
      <c r="I190" s="11">
        <v>2</v>
      </c>
      <c r="J190" s="11">
        <f>($S$5/(Table4[[#This Row],[modified  Half Life]]*Table4[[#This Row],[Order of Magnatude]]))</f>
        <v>63013380.05090411</v>
      </c>
      <c r="K190" s="11"/>
      <c r="L190" s="11"/>
      <c r="M190" s="11"/>
      <c r="N190" s="11"/>
      <c r="O190" s="11"/>
    </row>
    <row r="191" spans="1:15" x14ac:dyDescent="0.25">
      <c r="A191" s="10">
        <v>37</v>
      </c>
      <c r="B191" s="10">
        <v>47</v>
      </c>
      <c r="C191" s="10">
        <v>84</v>
      </c>
      <c r="D191" s="10" t="s">
        <v>370</v>
      </c>
      <c r="E191" s="10">
        <v>11</v>
      </c>
      <c r="F191" s="10">
        <v>1</v>
      </c>
      <c r="G191" s="13">
        <v>1.0000000000000001E-9</v>
      </c>
      <c r="H191" s="10">
        <v>79.8</v>
      </c>
      <c r="I191" s="10">
        <v>1</v>
      </c>
      <c r="J191" s="10">
        <f>($S$5/(Table4[[#This Row],[modified  Half Life]]*Table4[[#This Row],[Order of Magnatude]]))</f>
        <v>63013380.05090411</v>
      </c>
      <c r="K191" s="10"/>
      <c r="L191" s="10"/>
      <c r="M191" s="10"/>
      <c r="N191" s="10"/>
      <c r="O191" s="10"/>
    </row>
    <row r="192" spans="1:15" x14ac:dyDescent="0.25">
      <c r="A192" s="11">
        <v>39</v>
      </c>
      <c r="B192" s="11">
        <v>45</v>
      </c>
      <c r="C192" s="11">
        <v>84</v>
      </c>
      <c r="D192" s="11" t="s">
        <v>446</v>
      </c>
      <c r="E192" s="11">
        <v>292</v>
      </c>
      <c r="F192" s="11">
        <v>10</v>
      </c>
      <c r="G192" s="12">
        <v>1.0000000000000001E-9</v>
      </c>
      <c r="H192" s="11">
        <v>80</v>
      </c>
      <c r="I192" s="11">
        <v>2</v>
      </c>
      <c r="J192" s="11">
        <f>($S$5/(Table4[[#This Row],[modified  Half Life]]*Table4[[#This Row],[Order of Magnatude]]))</f>
        <v>2373791.7142463876</v>
      </c>
      <c r="K192" s="11"/>
      <c r="L192" s="11"/>
      <c r="M192" s="11"/>
      <c r="N192" s="11"/>
      <c r="O192" s="11"/>
    </row>
    <row r="193" spans="1:15" x14ac:dyDescent="0.25">
      <c r="A193" s="10">
        <v>39</v>
      </c>
      <c r="B193" s="10">
        <v>45</v>
      </c>
      <c r="C193" s="10">
        <v>84</v>
      </c>
      <c r="D193" s="10" t="s">
        <v>446</v>
      </c>
      <c r="E193" s="10">
        <v>292</v>
      </c>
      <c r="F193" s="10">
        <v>10</v>
      </c>
      <c r="G193" s="13">
        <v>1.0000000000000001E-9</v>
      </c>
      <c r="H193" s="10">
        <v>98.1</v>
      </c>
      <c r="I193" s="10">
        <v>2</v>
      </c>
      <c r="J193" s="10">
        <f>($S$5/(Table4[[#This Row],[modified  Half Life]]*Table4[[#This Row],[Order of Magnatude]]))</f>
        <v>2373791.7142463876</v>
      </c>
      <c r="K193" s="10"/>
      <c r="L193" s="10"/>
      <c r="M193" s="10"/>
      <c r="N193" s="10"/>
      <c r="O193" s="10"/>
    </row>
    <row r="194" spans="1:15" x14ac:dyDescent="0.25">
      <c r="A194" s="11">
        <v>37</v>
      </c>
      <c r="B194" s="11">
        <v>48</v>
      </c>
      <c r="C194" s="11">
        <v>85</v>
      </c>
      <c r="D194" s="11" t="s">
        <v>370</v>
      </c>
      <c r="E194" s="11">
        <v>1.0149999999999999</v>
      </c>
      <c r="F194" s="11">
        <v>1</v>
      </c>
      <c r="G194" s="12">
        <v>9.9999999999999995E-7</v>
      </c>
      <c r="H194" s="11">
        <v>233</v>
      </c>
      <c r="I194" s="11"/>
      <c r="J194" s="11">
        <f>($S$5/(Table4[[#This Row],[modified  Half Life]]*Table4[[#This Row],[Order of Magnatude]]))</f>
        <v>682903.62616743392</v>
      </c>
      <c r="K194" s="11"/>
      <c r="L194" s="11"/>
      <c r="M194" s="11"/>
      <c r="N194" s="11"/>
      <c r="O194" s="11"/>
    </row>
    <row r="195" spans="1:15" x14ac:dyDescent="0.25">
      <c r="A195" s="10">
        <v>39</v>
      </c>
      <c r="B195" s="10">
        <v>46</v>
      </c>
      <c r="C195" s="10">
        <v>85</v>
      </c>
      <c r="D195" s="10" t="s">
        <v>446</v>
      </c>
      <c r="E195" s="10">
        <v>178</v>
      </c>
      <c r="F195" s="10">
        <v>7</v>
      </c>
      <c r="G195" s="13">
        <v>1.0000000000000001E-9</v>
      </c>
      <c r="H195" s="10">
        <v>266.2</v>
      </c>
      <c r="I195" s="10">
        <v>1</v>
      </c>
      <c r="J195" s="10">
        <f>($S$5/(Table4[[#This Row],[modified  Half Life]]*Table4[[#This Row],[Order of Magnatude]]))</f>
        <v>3894085.2840446364</v>
      </c>
      <c r="K195" s="10"/>
      <c r="L195" s="10"/>
      <c r="M195" s="10"/>
      <c r="N195" s="10"/>
      <c r="O195" s="10"/>
    </row>
    <row r="196" spans="1:15" x14ac:dyDescent="0.25">
      <c r="A196" s="11">
        <v>37</v>
      </c>
      <c r="B196" s="11">
        <v>48</v>
      </c>
      <c r="C196" s="11">
        <v>85</v>
      </c>
      <c r="D196" s="11" t="s">
        <v>370</v>
      </c>
      <c r="E196" s="11">
        <v>12.5</v>
      </c>
      <c r="F196" s="11">
        <v>6</v>
      </c>
      <c r="G196" s="12">
        <v>1.0000000000000001E-9</v>
      </c>
      <c r="H196" s="11">
        <v>349.8</v>
      </c>
      <c r="I196" s="11">
        <v>1</v>
      </c>
      <c r="J196" s="11">
        <f>($S$5/(Table4[[#This Row],[modified  Half Life]]*Table4[[#This Row],[Order of Magnatude]]))</f>
        <v>55451774.444795616</v>
      </c>
      <c r="K196" s="11"/>
      <c r="L196" s="11"/>
      <c r="M196" s="11"/>
      <c r="N196" s="11"/>
      <c r="O196" s="11"/>
    </row>
    <row r="197" spans="1:15" x14ac:dyDescent="0.25">
      <c r="A197" s="10">
        <v>37</v>
      </c>
      <c r="B197" s="10">
        <v>48</v>
      </c>
      <c r="C197" s="10">
        <v>85</v>
      </c>
      <c r="D197" s="10" t="s">
        <v>370</v>
      </c>
      <c r="E197" s="10">
        <v>1.0149999999999999</v>
      </c>
      <c r="F197" s="10">
        <v>1</v>
      </c>
      <c r="G197" s="13">
        <v>9.9999999999999995E-7</v>
      </c>
      <c r="H197" s="10">
        <v>362.81</v>
      </c>
      <c r="I197" s="10">
        <v>4</v>
      </c>
      <c r="J197" s="10">
        <f>($S$5/(Table4[[#This Row],[modified  Half Life]]*Table4[[#This Row],[Order of Magnatude]]))</f>
        <v>682903.62616743392</v>
      </c>
      <c r="K197" s="10"/>
      <c r="L197" s="10"/>
      <c r="M197" s="10"/>
      <c r="N197" s="10"/>
      <c r="O197" s="10"/>
    </row>
    <row r="198" spans="1:15" x14ac:dyDescent="0.25">
      <c r="A198" s="11">
        <v>37</v>
      </c>
      <c r="B198" s="11">
        <v>48</v>
      </c>
      <c r="C198" s="11">
        <v>85</v>
      </c>
      <c r="D198" s="11" t="s">
        <v>370</v>
      </c>
      <c r="E198" s="11">
        <v>1.0149999999999999</v>
      </c>
      <c r="F198" s="11">
        <v>1</v>
      </c>
      <c r="G198" s="12">
        <v>9.9999999999999995E-7</v>
      </c>
      <c r="H198" s="11">
        <v>514.00480000000005</v>
      </c>
      <c r="I198" s="11">
        <v>22</v>
      </c>
      <c r="J198" s="11">
        <f>($S$5/(Table4[[#This Row],[modified  Half Life]]*Table4[[#This Row],[Order of Magnatude]]))</f>
        <v>682903.62616743392</v>
      </c>
      <c r="K198" s="11"/>
      <c r="L198" s="11"/>
      <c r="M198" s="11"/>
      <c r="N198" s="11"/>
      <c r="O198" s="11"/>
    </row>
    <row r="199" spans="1:15" x14ac:dyDescent="0.25">
      <c r="A199" s="10">
        <v>36</v>
      </c>
      <c r="B199" s="10">
        <v>49</v>
      </c>
      <c r="C199" s="10">
        <v>85</v>
      </c>
      <c r="D199" s="10" t="s">
        <v>310</v>
      </c>
      <c r="E199" s="10">
        <v>1.82</v>
      </c>
      <c r="F199" s="10">
        <v>6</v>
      </c>
      <c r="G199" s="13">
        <v>9.9999999999999995E-7</v>
      </c>
      <c r="H199" s="10">
        <v>60.2</v>
      </c>
      <c r="I199" s="10">
        <v>2</v>
      </c>
      <c r="J199" s="10">
        <f>($S$5/(Table4[[#This Row],[modified  Half Life]]*Table4[[#This Row],[Order of Magnatude]]))</f>
        <v>380850.09920876118</v>
      </c>
      <c r="K199" s="10"/>
      <c r="L199" s="10"/>
      <c r="M199" s="10"/>
      <c r="N199" s="10"/>
      <c r="O199" s="10"/>
    </row>
    <row r="200" spans="1:15" x14ac:dyDescent="0.25">
      <c r="A200" s="11">
        <v>43</v>
      </c>
      <c r="B200" s="11">
        <v>43</v>
      </c>
      <c r="C200" s="11">
        <v>86</v>
      </c>
      <c r="D200" s="11" t="s">
        <v>574</v>
      </c>
      <c r="E200" s="11">
        <v>1.1000000000000001</v>
      </c>
      <c r="F200" s="11">
        <v>14</v>
      </c>
      <c r="G200" s="12">
        <v>9.9999999999999995E-7</v>
      </c>
      <c r="H200" s="11">
        <v>81</v>
      </c>
      <c r="I200" s="11"/>
      <c r="J200" s="11">
        <f>($S$5/(Table4[[#This Row],[modified  Half Life]]*Table4[[#This Row],[Order of Magnatude]]))</f>
        <v>630133.80050904118</v>
      </c>
      <c r="K200" s="11"/>
      <c r="L200" s="11"/>
      <c r="M200" s="11"/>
      <c r="N200" s="11"/>
      <c r="O200" s="11"/>
    </row>
    <row r="201" spans="1:15" x14ac:dyDescent="0.25">
      <c r="A201" s="10">
        <v>39</v>
      </c>
      <c r="B201" s="10">
        <v>47</v>
      </c>
      <c r="C201" s="10">
        <v>86</v>
      </c>
      <c r="D201" s="10" t="s">
        <v>446</v>
      </c>
      <c r="E201" s="10">
        <v>70</v>
      </c>
      <c r="F201" s="10">
        <v>7</v>
      </c>
      <c r="G201" s="13">
        <v>1.0000000000000001E-9</v>
      </c>
      <c r="H201" s="10">
        <v>208.06</v>
      </c>
      <c r="I201" s="10">
        <v>7</v>
      </c>
      <c r="J201" s="10">
        <f>($S$5/(Table4[[#This Row],[modified  Half Life]]*Table4[[#This Row],[Order of Magnatude]]))</f>
        <v>9902102.5794277899</v>
      </c>
      <c r="K201" s="10"/>
      <c r="L201" s="10"/>
      <c r="M201" s="10"/>
      <c r="N201" s="10"/>
      <c r="O201" s="10"/>
    </row>
    <row r="202" spans="1:15" x14ac:dyDescent="0.25">
      <c r="A202" s="11">
        <v>39</v>
      </c>
      <c r="B202" s="11">
        <v>47</v>
      </c>
      <c r="C202" s="11">
        <v>86</v>
      </c>
      <c r="D202" s="11" t="s">
        <v>446</v>
      </c>
      <c r="E202" s="11">
        <v>28.6</v>
      </c>
      <c r="F202" s="11">
        <v>21</v>
      </c>
      <c r="G202" s="12">
        <v>1.0000000000000001E-9</v>
      </c>
      <c r="H202" s="11">
        <v>242.8</v>
      </c>
      <c r="I202" s="11">
        <v>10</v>
      </c>
      <c r="J202" s="11">
        <f>($S$5/(Table4[[#This Row],[modified  Half Life]]*Table4[[#This Row],[Order of Magnatude]]))</f>
        <v>24235915.404193886</v>
      </c>
      <c r="K202" s="11"/>
      <c r="L202" s="11"/>
      <c r="M202" s="11"/>
      <c r="N202" s="11"/>
      <c r="O202" s="11"/>
    </row>
    <row r="203" spans="1:15" x14ac:dyDescent="0.25">
      <c r="A203" s="10">
        <v>41</v>
      </c>
      <c r="B203" s="10">
        <v>45</v>
      </c>
      <c r="C203" s="10">
        <v>86</v>
      </c>
      <c r="D203" s="10" t="s">
        <v>476</v>
      </c>
      <c r="E203" s="10">
        <v>68</v>
      </c>
      <c r="F203" s="10">
        <v>2</v>
      </c>
      <c r="G203" s="13">
        <v>1.0000000000000001E-9</v>
      </c>
      <c r="H203" s="10">
        <v>49.95</v>
      </c>
      <c r="I203" s="10">
        <v>15</v>
      </c>
      <c r="J203" s="10">
        <f>($S$5/(Table4[[#This Row],[modified  Half Life]]*Table4[[#This Row],[Order of Magnatude]]))</f>
        <v>10193340.89058743</v>
      </c>
      <c r="K203" s="10"/>
      <c r="L203" s="10"/>
      <c r="M203" s="10"/>
      <c r="N203" s="10"/>
      <c r="O203" s="10"/>
    </row>
    <row r="204" spans="1:15" x14ac:dyDescent="0.25">
      <c r="A204" s="11">
        <v>39</v>
      </c>
      <c r="B204" s="11">
        <v>47</v>
      </c>
      <c r="C204" s="11">
        <v>86</v>
      </c>
      <c r="D204" s="11" t="s">
        <v>446</v>
      </c>
      <c r="E204" s="11">
        <v>127</v>
      </c>
      <c r="F204" s="11">
        <v>14</v>
      </c>
      <c r="G204" s="12">
        <v>1.0000000000000001E-9</v>
      </c>
      <c r="H204" s="11">
        <v>84</v>
      </c>
      <c r="I204" s="11">
        <v>1</v>
      </c>
      <c r="J204" s="11">
        <f>($S$5/(Table4[[#This Row],[modified  Half Life]]*Table4[[#This Row],[Order of Magnatude]]))</f>
        <v>5457851.8154326398</v>
      </c>
      <c r="K204" s="11"/>
      <c r="L204" s="11"/>
      <c r="M204" s="11"/>
      <c r="N204" s="11"/>
      <c r="O204" s="11"/>
    </row>
    <row r="205" spans="1:15" x14ac:dyDescent="0.25">
      <c r="A205" s="10">
        <v>39</v>
      </c>
      <c r="B205" s="10">
        <v>47</v>
      </c>
      <c r="C205" s="10">
        <v>86</v>
      </c>
      <c r="D205" s="10" t="s">
        <v>446</v>
      </c>
      <c r="E205" s="10">
        <v>127</v>
      </c>
      <c r="F205" s="10">
        <v>14</v>
      </c>
      <c r="G205" s="13">
        <v>1.0000000000000001E-9</v>
      </c>
      <c r="H205" s="10">
        <v>94.11</v>
      </c>
      <c r="I205" s="10">
        <v>7</v>
      </c>
      <c r="J205" s="10">
        <f>($S$5/(Table4[[#This Row],[modified  Half Life]]*Table4[[#This Row],[Order of Magnatude]]))</f>
        <v>5457851.8154326398</v>
      </c>
      <c r="K205" s="10"/>
      <c r="L205" s="10"/>
      <c r="M205" s="10"/>
      <c r="N205" s="10"/>
      <c r="O205" s="10"/>
    </row>
    <row r="206" spans="1:15" x14ac:dyDescent="0.25">
      <c r="A206" s="11">
        <v>38</v>
      </c>
      <c r="B206" s="11">
        <v>48</v>
      </c>
      <c r="C206" s="11">
        <v>86</v>
      </c>
      <c r="D206" s="11" t="s">
        <v>429</v>
      </c>
      <c r="E206" s="11">
        <v>0.45500000000000002</v>
      </c>
      <c r="F206" s="11">
        <v>7</v>
      </c>
      <c r="G206" s="12">
        <v>9.9999999999999995E-7</v>
      </c>
      <c r="H206" s="11">
        <v>98.68</v>
      </c>
      <c r="I206" s="11">
        <v>3</v>
      </c>
      <c r="J206" s="11">
        <f>($S$5/(Table4[[#This Row],[modified  Half Life]]*Table4[[#This Row],[Order of Magnatude]]))</f>
        <v>1523400.3968350447</v>
      </c>
      <c r="K206" s="11"/>
      <c r="L206" s="11"/>
      <c r="M206" s="11"/>
      <c r="N206" s="11"/>
      <c r="O206" s="11"/>
    </row>
    <row r="207" spans="1:15" x14ac:dyDescent="0.25">
      <c r="A207" s="10">
        <v>43</v>
      </c>
      <c r="B207" s="10">
        <v>44</v>
      </c>
      <c r="C207" s="10">
        <v>87</v>
      </c>
      <c r="D207" s="10" t="s">
        <v>574</v>
      </c>
      <c r="E207" s="10">
        <v>647</v>
      </c>
      <c r="F207" s="10">
        <v>24</v>
      </c>
      <c r="G207" s="13">
        <v>1.0000000000000001E-9</v>
      </c>
      <c r="H207" s="10">
        <v>64</v>
      </c>
      <c r="I207" s="10"/>
      <c r="J207" s="10">
        <f>($S$5/(Table4[[#This Row],[modified  Half Life]]*Table4[[#This Row],[Order of Magnatude]]))</f>
        <v>1071324.8540339186</v>
      </c>
      <c r="K207" s="10"/>
      <c r="L207" s="10"/>
      <c r="M207" s="10"/>
      <c r="N207" s="10"/>
      <c r="O207" s="10"/>
    </row>
    <row r="208" spans="1:15" x14ac:dyDescent="0.25">
      <c r="A208" s="11">
        <v>43</v>
      </c>
      <c r="B208" s="11">
        <v>44</v>
      </c>
      <c r="C208" s="11">
        <v>87</v>
      </c>
      <c r="D208" s="11" t="s">
        <v>574</v>
      </c>
      <c r="E208" s="11">
        <v>647</v>
      </c>
      <c r="F208" s="11">
        <v>24</v>
      </c>
      <c r="G208" s="12">
        <v>1.0000000000000001E-9</v>
      </c>
      <c r="H208" s="11">
        <v>71</v>
      </c>
      <c r="I208" s="11"/>
      <c r="J208" s="11">
        <f>($S$5/(Table4[[#This Row],[modified  Half Life]]*Table4[[#This Row],[Order of Magnatude]]))</f>
        <v>1071324.8540339186</v>
      </c>
      <c r="K208" s="11"/>
      <c r="L208" s="11"/>
      <c r="M208" s="11"/>
      <c r="N208" s="11"/>
      <c r="O208" s="11"/>
    </row>
    <row r="209" spans="1:15" x14ac:dyDescent="0.25">
      <c r="A209" s="10">
        <v>40</v>
      </c>
      <c r="B209" s="10">
        <v>47</v>
      </c>
      <c r="C209" s="10">
        <v>87</v>
      </c>
      <c r="D209" s="10" t="s">
        <v>496</v>
      </c>
      <c r="E209" s="10">
        <v>14</v>
      </c>
      <c r="F209" s="10">
        <v>2</v>
      </c>
      <c r="G209" s="13">
        <v>1</v>
      </c>
      <c r="H209" s="10">
        <v>134.93</v>
      </c>
      <c r="I209" s="10">
        <v>15</v>
      </c>
      <c r="J209" s="10">
        <f>($S$5/(Table4[[#This Row],[modified  Half Life]]*Table4[[#This Row],[Order of Magnatude]]))</f>
        <v>4.9510512897138946E-2</v>
      </c>
      <c r="K209" s="10"/>
      <c r="L209" s="10"/>
      <c r="M209" s="10"/>
      <c r="N209" s="10"/>
      <c r="O209" s="10"/>
    </row>
    <row r="210" spans="1:15" x14ac:dyDescent="0.25">
      <c r="A210" s="11">
        <v>41</v>
      </c>
      <c r="B210" s="11">
        <v>46</v>
      </c>
      <c r="C210" s="11">
        <v>87</v>
      </c>
      <c r="D210" s="11" t="s">
        <v>476</v>
      </c>
      <c r="E210" s="11">
        <v>28</v>
      </c>
      <c r="F210" s="11">
        <v>2</v>
      </c>
      <c r="G210" s="12">
        <v>1.0000000000000001E-9</v>
      </c>
      <c r="H210" s="11">
        <v>334</v>
      </c>
      <c r="I210" s="11">
        <v>1</v>
      </c>
      <c r="J210" s="11">
        <f>($S$5/(Table4[[#This Row],[modified  Half Life]]*Table4[[#This Row],[Order of Magnatude]]))</f>
        <v>24755256.448569473</v>
      </c>
      <c r="K210" s="11"/>
      <c r="L210" s="11"/>
      <c r="M210" s="11"/>
      <c r="N210" s="11"/>
      <c r="O210" s="11"/>
    </row>
    <row r="211" spans="1:15" x14ac:dyDescent="0.25">
      <c r="A211" s="10">
        <v>41</v>
      </c>
      <c r="B211" s="10">
        <v>46</v>
      </c>
      <c r="C211" s="10">
        <v>87</v>
      </c>
      <c r="D211" s="10" t="s">
        <v>476</v>
      </c>
      <c r="E211" s="10">
        <v>28</v>
      </c>
      <c r="F211" s="10">
        <v>2</v>
      </c>
      <c r="G211" s="13">
        <v>1.0000000000000001E-9</v>
      </c>
      <c r="H211" s="10">
        <v>67</v>
      </c>
      <c r="I211" s="10">
        <v>3</v>
      </c>
      <c r="J211" s="10">
        <f>($S$5/(Table4[[#This Row],[modified  Half Life]]*Table4[[#This Row],[Order of Magnatude]]))</f>
        <v>24755256.448569473</v>
      </c>
      <c r="K211" s="10"/>
      <c r="L211" s="10"/>
      <c r="M211" s="10"/>
      <c r="N211" s="10"/>
      <c r="O211" s="10"/>
    </row>
    <row r="212" spans="1:15" x14ac:dyDescent="0.25">
      <c r="A212" s="11">
        <v>43</v>
      </c>
      <c r="B212" s="11">
        <v>45</v>
      </c>
      <c r="C212" s="11">
        <v>88</v>
      </c>
      <c r="D212" s="11" t="s">
        <v>574</v>
      </c>
      <c r="E212" s="11">
        <v>146</v>
      </c>
      <c r="F212" s="11">
        <v>12</v>
      </c>
      <c r="G212" s="12">
        <v>1.0000000000000001E-9</v>
      </c>
      <c r="H212" s="11">
        <v>95</v>
      </c>
      <c r="I212" s="11"/>
      <c r="J212" s="11">
        <f>($S$5/(Table4[[#This Row],[modified  Half Life]]*Table4[[#This Row],[Order of Magnatude]]))</f>
        <v>4747583.4284927752</v>
      </c>
      <c r="K212" s="11"/>
      <c r="L212" s="11"/>
      <c r="M212" s="11"/>
      <c r="N212" s="11"/>
      <c r="O212" s="11"/>
    </row>
    <row r="213" spans="1:15" x14ac:dyDescent="0.25">
      <c r="A213" s="10">
        <v>35</v>
      </c>
      <c r="B213" s="10">
        <v>53</v>
      </c>
      <c r="C213" s="10">
        <v>88</v>
      </c>
      <c r="D213" s="10" t="s">
        <v>265</v>
      </c>
      <c r="E213" s="10">
        <v>5.5</v>
      </c>
      <c r="F213" s="10">
        <v>4</v>
      </c>
      <c r="G213" s="13">
        <v>9.9999999999999995E-7</v>
      </c>
      <c r="H213" s="10">
        <v>110.9</v>
      </c>
      <c r="I213" s="10">
        <v>5</v>
      </c>
      <c r="J213" s="10">
        <f>($S$5/(Table4[[#This Row],[modified  Half Life]]*Table4[[#This Row],[Order of Magnatude]]))</f>
        <v>126026.76010180824</v>
      </c>
      <c r="K213" s="10"/>
      <c r="L213" s="10"/>
      <c r="M213" s="10"/>
      <c r="N213" s="10"/>
      <c r="O213" s="10"/>
    </row>
    <row r="214" spans="1:15" x14ac:dyDescent="0.25">
      <c r="A214" s="11">
        <v>37</v>
      </c>
      <c r="B214" s="11">
        <v>51</v>
      </c>
      <c r="C214" s="11">
        <v>88</v>
      </c>
      <c r="D214" s="11" t="s">
        <v>370</v>
      </c>
      <c r="E214" s="11">
        <v>123</v>
      </c>
      <c r="F214" s="11">
        <v>13</v>
      </c>
      <c r="G214" s="12">
        <v>1.0000000000000001E-9</v>
      </c>
      <c r="H214" s="11">
        <v>1105.9000000000001</v>
      </c>
      <c r="I214" s="11">
        <v>7</v>
      </c>
      <c r="J214" s="11">
        <f>($S$5/(Table4[[#This Row],[modified  Half Life]]*Table4[[#This Row],[Order of Magnatude]]))</f>
        <v>5635342.9313816689</v>
      </c>
      <c r="K214" s="11"/>
      <c r="L214" s="11"/>
      <c r="M214" s="11"/>
      <c r="N214" s="11"/>
      <c r="O214" s="11"/>
    </row>
    <row r="215" spans="1:15" x14ac:dyDescent="0.25">
      <c r="A215" s="10">
        <v>39</v>
      </c>
      <c r="B215" s="10">
        <v>49</v>
      </c>
      <c r="C215" s="10">
        <v>88</v>
      </c>
      <c r="D215" s="10" t="s">
        <v>446</v>
      </c>
      <c r="E215" s="10">
        <v>0.30399999999999999</v>
      </c>
      <c r="F215" s="10">
        <v>3</v>
      </c>
      <c r="G215" s="13">
        <v>1E-3</v>
      </c>
      <c r="H215" s="10">
        <v>392.87</v>
      </c>
      <c r="I215" s="10">
        <v>9</v>
      </c>
      <c r="J215" s="10">
        <f>($S$5/(Table4[[#This Row],[modified  Half Life]]*Table4[[#This Row],[Order of Magnatude]]))</f>
        <v>2280.0894097366622</v>
      </c>
      <c r="K215" s="10"/>
      <c r="L215" s="10"/>
      <c r="M215" s="10"/>
      <c r="N215" s="10"/>
      <c r="O215" s="10"/>
    </row>
    <row r="216" spans="1:15" x14ac:dyDescent="0.25">
      <c r="A216" s="11">
        <v>39</v>
      </c>
      <c r="B216" s="11">
        <v>49</v>
      </c>
      <c r="C216" s="11">
        <v>88</v>
      </c>
      <c r="D216" s="11" t="s">
        <v>446</v>
      </c>
      <c r="E216" s="11">
        <v>14</v>
      </c>
      <c r="F216" s="11">
        <v>4</v>
      </c>
      <c r="G216" s="12">
        <v>1E-3</v>
      </c>
      <c r="H216" s="11">
        <v>442.62</v>
      </c>
      <c r="I216" s="11">
        <v>3</v>
      </c>
      <c r="J216" s="11">
        <f>($S$5/(Table4[[#This Row],[modified  Half Life]]*Table4[[#This Row],[Order of Magnatude]]))</f>
        <v>49.510512897138945</v>
      </c>
      <c r="K216" s="11"/>
      <c r="L216" s="11"/>
      <c r="M216" s="11"/>
      <c r="N216" s="11"/>
      <c r="O216" s="11"/>
    </row>
    <row r="217" spans="1:15" x14ac:dyDescent="0.25">
      <c r="A217" s="10">
        <v>37</v>
      </c>
      <c r="B217" s="10">
        <v>51</v>
      </c>
      <c r="C217" s="10">
        <v>88</v>
      </c>
      <c r="D217" s="10" t="s">
        <v>370</v>
      </c>
      <c r="E217" s="10">
        <v>123</v>
      </c>
      <c r="F217" s="10">
        <v>13</v>
      </c>
      <c r="G217" s="13">
        <v>1.0000000000000001E-9</v>
      </c>
      <c r="H217" s="10">
        <v>647.20000000000005</v>
      </c>
      <c r="I217" s="10">
        <v>3</v>
      </c>
      <c r="J217" s="10">
        <f>($S$5/(Table4[[#This Row],[modified  Half Life]]*Table4[[#This Row],[Order of Magnatude]]))</f>
        <v>5635342.9313816689</v>
      </c>
      <c r="K217" s="10"/>
      <c r="L217" s="10"/>
      <c r="M217" s="10"/>
      <c r="N217" s="10"/>
      <c r="O217" s="10"/>
    </row>
    <row r="218" spans="1:15" x14ac:dyDescent="0.25">
      <c r="A218" s="11">
        <v>40</v>
      </c>
      <c r="B218" s="11">
        <v>48</v>
      </c>
      <c r="C218" s="11">
        <v>88</v>
      </c>
      <c r="D218" s="11" t="s">
        <v>496</v>
      </c>
      <c r="E218" s="11">
        <v>1.337</v>
      </c>
      <c r="F218" s="11">
        <v>25</v>
      </c>
      <c r="G218" s="12">
        <v>9.9999999999999995E-7</v>
      </c>
      <c r="H218" s="11">
        <v>76.989999999999995</v>
      </c>
      <c r="I218" s="11">
        <v>1</v>
      </c>
      <c r="J218" s="11">
        <f>($S$5/(Table4[[#This Row],[modified  Half Life]]*Table4[[#This Row],[Order of Magnatude]]))</f>
        <v>518434.69002239744</v>
      </c>
      <c r="K218" s="11"/>
      <c r="L218" s="11"/>
      <c r="M218" s="11"/>
      <c r="N218" s="11"/>
      <c r="O218" s="11"/>
    </row>
    <row r="219" spans="1:15" x14ac:dyDescent="0.25">
      <c r="A219" s="10">
        <v>37</v>
      </c>
      <c r="B219" s="10">
        <v>52</v>
      </c>
      <c r="C219" s="10">
        <v>89</v>
      </c>
      <c r="D219" s="10" t="s">
        <v>370</v>
      </c>
      <c r="E219" s="10">
        <v>10</v>
      </c>
      <c r="F219" s="10">
        <v>3</v>
      </c>
      <c r="G219" s="13">
        <v>1.0000000000000001E-9</v>
      </c>
      <c r="H219" s="10">
        <v>198.1</v>
      </c>
      <c r="I219" s="10">
        <v>20</v>
      </c>
      <c r="J219" s="10">
        <f>($S$5/(Table4[[#This Row],[modified  Half Life]]*Table4[[#This Row],[Order of Magnatude]]))</f>
        <v>69314718.055994526</v>
      </c>
      <c r="K219" s="10"/>
      <c r="L219" s="10"/>
      <c r="M219" s="10"/>
      <c r="N219" s="10"/>
      <c r="O219" s="10"/>
    </row>
    <row r="220" spans="1:15" x14ac:dyDescent="0.25">
      <c r="A220" s="11">
        <v>41</v>
      </c>
      <c r="B220" s="11">
        <v>48</v>
      </c>
      <c r="C220" s="11">
        <v>89</v>
      </c>
      <c r="D220" s="11" t="s">
        <v>476</v>
      </c>
      <c r="E220" s="11">
        <v>13.8</v>
      </c>
      <c r="F220" s="11">
        <v>4</v>
      </c>
      <c r="G220" s="12">
        <v>1.0000000000000001E-9</v>
      </c>
      <c r="H220" s="11">
        <v>257.7</v>
      </c>
      <c r="I220" s="11">
        <v>1</v>
      </c>
      <c r="J220" s="11">
        <f>($S$5/(Table4[[#This Row],[modified  Half Life]]*Table4[[#This Row],[Order of Magnatude]]))</f>
        <v>50228056.562314868</v>
      </c>
      <c r="K220" s="11"/>
      <c r="L220" s="11"/>
      <c r="M220" s="11"/>
      <c r="N220" s="11"/>
      <c r="O220" s="11"/>
    </row>
    <row r="221" spans="1:15" x14ac:dyDescent="0.25">
      <c r="A221" s="10">
        <v>37</v>
      </c>
      <c r="B221" s="10">
        <v>52</v>
      </c>
      <c r="C221" s="10">
        <v>89</v>
      </c>
      <c r="D221" s="10" t="s">
        <v>370</v>
      </c>
      <c r="E221" s="10">
        <v>10</v>
      </c>
      <c r="F221" s="10">
        <v>3</v>
      </c>
      <c r="G221" s="13">
        <v>1.0000000000000001E-9</v>
      </c>
      <c r="H221" s="10">
        <v>264.10000000000002</v>
      </c>
      <c r="I221" s="10">
        <v>20</v>
      </c>
      <c r="J221" s="10">
        <f>($S$5/(Table4[[#This Row],[modified  Half Life]]*Table4[[#This Row],[Order of Magnatude]]))</f>
        <v>69314718.055994526</v>
      </c>
      <c r="K221" s="10"/>
      <c r="L221" s="10"/>
      <c r="M221" s="10"/>
      <c r="N221" s="10"/>
      <c r="O221" s="10"/>
    </row>
    <row r="222" spans="1:15" x14ac:dyDescent="0.25">
      <c r="A222" s="11">
        <v>42</v>
      </c>
      <c r="B222" s="11">
        <v>47</v>
      </c>
      <c r="C222" s="11">
        <v>89</v>
      </c>
      <c r="D222" s="11" t="s">
        <v>623</v>
      </c>
      <c r="E222" s="11">
        <v>190</v>
      </c>
      <c r="F222" s="11">
        <v>15</v>
      </c>
      <c r="G222" s="12">
        <v>1E-3</v>
      </c>
      <c r="H222" s="11">
        <v>268.60000000000002</v>
      </c>
      <c r="I222" s="11">
        <v>2</v>
      </c>
      <c r="J222" s="11">
        <f>($S$5/(Table4[[#This Row],[modified  Half Life]]*Table4[[#This Row],[Order of Magnatude]]))</f>
        <v>3.6481430555786591</v>
      </c>
      <c r="K222" s="11"/>
      <c r="L222" s="11"/>
      <c r="M222" s="11"/>
      <c r="N222" s="11"/>
      <c r="O222" s="11"/>
    </row>
    <row r="223" spans="1:15" x14ac:dyDescent="0.25">
      <c r="A223" s="10">
        <v>36</v>
      </c>
      <c r="B223" s="10">
        <v>53</v>
      </c>
      <c r="C223" s="10">
        <v>89</v>
      </c>
      <c r="D223" s="10" t="s">
        <v>310</v>
      </c>
      <c r="E223" s="10">
        <v>21.7</v>
      </c>
      <c r="F223" s="10">
        <v>13</v>
      </c>
      <c r="G223" s="13">
        <v>1.0000000000000001E-9</v>
      </c>
      <c r="H223" s="10">
        <v>28.51</v>
      </c>
      <c r="I223" s="10">
        <v>10</v>
      </c>
      <c r="J223" s="10">
        <f>($S$5/(Table4[[#This Row],[modified  Half Life]]*Table4[[#This Row],[Order of Magnatude]]))</f>
        <v>31942266.385250937</v>
      </c>
      <c r="K223" s="10"/>
      <c r="L223" s="10"/>
      <c r="M223" s="10"/>
      <c r="N223" s="10"/>
      <c r="O223" s="10"/>
    </row>
    <row r="224" spans="1:15" x14ac:dyDescent="0.25">
      <c r="A224" s="11">
        <v>39</v>
      </c>
      <c r="B224" s="11">
        <v>50</v>
      </c>
      <c r="C224" s="11">
        <v>89</v>
      </c>
      <c r="D224" s="11" t="s">
        <v>446</v>
      </c>
      <c r="E224" s="11">
        <v>15.663</v>
      </c>
      <c r="F224" s="11">
        <v>5</v>
      </c>
      <c r="G224" s="12">
        <v>1</v>
      </c>
      <c r="H224" s="11">
        <v>908.96</v>
      </c>
      <c r="I224" s="11">
        <v>25</v>
      </c>
      <c r="J224" s="11">
        <f>($S$5/(Table4[[#This Row],[modified  Half Life]]*Table4[[#This Row],[Order of Magnatude]]))</f>
        <v>4.4253794328030727E-2</v>
      </c>
      <c r="K224" s="11"/>
      <c r="L224" s="11"/>
      <c r="M224" s="11"/>
      <c r="N224" s="11"/>
      <c r="O224" s="11"/>
    </row>
    <row r="225" spans="1:15" x14ac:dyDescent="0.25">
      <c r="A225" s="10">
        <v>37</v>
      </c>
      <c r="B225" s="10">
        <v>52</v>
      </c>
      <c r="C225" s="10">
        <v>89</v>
      </c>
      <c r="D225" s="10" t="s">
        <v>370</v>
      </c>
      <c r="E225" s="10">
        <v>10</v>
      </c>
      <c r="F225" s="10">
        <v>3</v>
      </c>
      <c r="G225" s="13">
        <v>1.0000000000000001E-9</v>
      </c>
      <c r="H225" s="10">
        <v>974.6</v>
      </c>
      <c r="I225" s="10">
        <v>3</v>
      </c>
      <c r="J225" s="10">
        <f>($S$5/(Table4[[#This Row],[modified  Half Life]]*Table4[[#This Row],[Order of Magnatude]]))</f>
        <v>69314718.055994526</v>
      </c>
      <c r="K225" s="10"/>
      <c r="L225" s="10"/>
      <c r="M225" s="10"/>
      <c r="N225" s="10"/>
      <c r="O225" s="10"/>
    </row>
    <row r="226" spans="1:15" x14ac:dyDescent="0.25">
      <c r="A226" s="11">
        <v>41</v>
      </c>
      <c r="B226" s="11">
        <v>49</v>
      </c>
      <c r="C226" s="11">
        <v>90</v>
      </c>
      <c r="D226" s="11" t="s">
        <v>476</v>
      </c>
      <c r="E226" s="11">
        <v>0.45800000000000002</v>
      </c>
      <c r="F226" s="11">
        <v>12</v>
      </c>
      <c r="G226" s="12">
        <v>9.9999999999999995E-7</v>
      </c>
      <c r="H226" s="11">
        <v>1067.3</v>
      </c>
      <c r="I226" s="11">
        <v>2</v>
      </c>
      <c r="J226" s="11">
        <f>($S$5/(Table4[[#This Row],[modified  Half Life]]*Table4[[#This Row],[Order of Magnatude]]))</f>
        <v>1513421.7916156012</v>
      </c>
      <c r="K226" s="11"/>
      <c r="L226" s="11"/>
      <c r="M226" s="11"/>
      <c r="N226" s="11"/>
      <c r="O226" s="11"/>
    </row>
    <row r="227" spans="1:15" x14ac:dyDescent="0.25">
      <c r="A227" s="10">
        <v>41</v>
      </c>
      <c r="B227" s="10">
        <v>49</v>
      </c>
      <c r="C227" s="10">
        <v>90</v>
      </c>
      <c r="D227" s="10" t="s">
        <v>476</v>
      </c>
      <c r="E227" s="10">
        <v>63</v>
      </c>
      <c r="F227" s="10">
        <v>2</v>
      </c>
      <c r="G227" s="13">
        <v>9.9999999999999995E-7</v>
      </c>
      <c r="H227" s="10">
        <v>122.37</v>
      </c>
      <c r="I227" s="10">
        <v>22</v>
      </c>
      <c r="J227" s="10">
        <f>($S$5/(Table4[[#This Row],[modified  Half Life]]*Table4[[#This Row],[Order of Magnatude]]))</f>
        <v>11002.33619936421</v>
      </c>
      <c r="K227" s="10"/>
      <c r="L227" s="10"/>
      <c r="M227" s="10"/>
      <c r="N227" s="10"/>
      <c r="O227" s="10"/>
    </row>
    <row r="228" spans="1:15" x14ac:dyDescent="0.25">
      <c r="A228" s="11">
        <v>33</v>
      </c>
      <c r="B228" s="11">
        <v>57</v>
      </c>
      <c r="C228" s="11">
        <v>90</v>
      </c>
      <c r="D228" s="11" t="s">
        <v>126</v>
      </c>
      <c r="E228" s="11">
        <v>0.2</v>
      </c>
      <c r="F228" s="11">
        <f>12-9</f>
        <v>3</v>
      </c>
      <c r="G228" s="12">
        <v>9.9999999999999995E-7</v>
      </c>
      <c r="H228" s="11">
        <v>124.5</v>
      </c>
      <c r="I228" s="11">
        <v>5</v>
      </c>
      <c r="J228" s="11">
        <f>($S$5/(Table4[[#This Row],[modified  Half Life]]*Table4[[#This Row],[Order of Magnatude]]))</f>
        <v>3465735.9027997265</v>
      </c>
      <c r="K228" s="11"/>
      <c r="L228" s="11"/>
      <c r="M228" s="11"/>
      <c r="N228" s="11"/>
      <c r="O228" s="11"/>
    </row>
    <row r="229" spans="1:15" x14ac:dyDescent="0.25">
      <c r="A229" s="10">
        <v>40</v>
      </c>
      <c r="B229" s="10">
        <v>50</v>
      </c>
      <c r="C229" s="10">
        <v>90</v>
      </c>
      <c r="D229" s="10" t="s">
        <v>496</v>
      </c>
      <c r="E229" s="10">
        <v>131</v>
      </c>
      <c r="F229" s="10">
        <v>4</v>
      </c>
      <c r="G229" s="13">
        <v>1.0000000000000001E-9</v>
      </c>
      <c r="H229" s="10">
        <v>1270.396</v>
      </c>
      <c r="I229" s="10">
        <v>18</v>
      </c>
      <c r="J229" s="10">
        <f>($S$5/(Table4[[#This Row],[modified  Half Life]]*Table4[[#This Row],[Order of Magnatude]]))</f>
        <v>5291199.8516026363</v>
      </c>
      <c r="K229" s="10"/>
      <c r="L229" s="10"/>
      <c r="M229" s="10"/>
      <c r="N229" s="10"/>
      <c r="O229" s="10"/>
    </row>
    <row r="230" spans="1:15" x14ac:dyDescent="0.25">
      <c r="A230" s="11">
        <v>40</v>
      </c>
      <c r="B230" s="11">
        <v>50</v>
      </c>
      <c r="C230" s="11">
        <v>90</v>
      </c>
      <c r="D230" s="11" t="s">
        <v>496</v>
      </c>
      <c r="E230" s="11">
        <v>809.2</v>
      </c>
      <c r="F230" s="11">
        <v>20</v>
      </c>
      <c r="G230" s="12">
        <v>1E-3</v>
      </c>
      <c r="H230" s="11">
        <v>132.71600000000001</v>
      </c>
      <c r="I230" s="11">
        <v>18</v>
      </c>
      <c r="J230" s="11">
        <f>($S$5/(Table4[[#This Row],[modified  Half Life]]*Table4[[#This Row],[Order of Magnatude]]))</f>
        <v>0.8565832681165908</v>
      </c>
      <c r="K230" s="11"/>
      <c r="L230" s="11"/>
      <c r="M230" s="11"/>
      <c r="N230" s="11"/>
      <c r="O230" s="11"/>
    </row>
    <row r="231" spans="1:15" x14ac:dyDescent="0.25">
      <c r="A231" s="10">
        <v>40</v>
      </c>
      <c r="B231" s="10">
        <v>50</v>
      </c>
      <c r="C231" s="10">
        <v>90</v>
      </c>
      <c r="D231" s="10" t="s">
        <v>496</v>
      </c>
      <c r="E231" s="10">
        <v>131</v>
      </c>
      <c r="F231" s="10">
        <v>4</v>
      </c>
      <c r="G231" s="13">
        <v>1.0000000000000001E-9</v>
      </c>
      <c r="H231" s="10">
        <v>141.178</v>
      </c>
      <c r="I231" s="10">
        <v>15</v>
      </c>
      <c r="J231" s="10">
        <f>($S$5/(Table4[[#This Row],[modified  Half Life]]*Table4[[#This Row],[Order of Magnatude]]))</f>
        <v>5291199.8516026363</v>
      </c>
      <c r="K231" s="10"/>
      <c r="L231" s="10"/>
      <c r="M231" s="10"/>
      <c r="N231" s="10"/>
      <c r="O231" s="10"/>
    </row>
    <row r="232" spans="1:15" x14ac:dyDescent="0.25">
      <c r="A232" s="11">
        <v>40</v>
      </c>
      <c r="B232" s="11">
        <v>50</v>
      </c>
      <c r="C232" s="11">
        <v>90</v>
      </c>
      <c r="D232" s="11" t="s">
        <v>496</v>
      </c>
      <c r="E232" s="11">
        <v>61.3</v>
      </c>
      <c r="F232" s="11">
        <v>25</v>
      </c>
      <c r="G232" s="12">
        <v>1.0000000000000001E-9</v>
      </c>
      <c r="H232" s="11">
        <v>1760.7</v>
      </c>
      <c r="I232" s="11">
        <v>20</v>
      </c>
      <c r="J232" s="11">
        <f>($S$5/(Table4[[#This Row],[modified  Half Life]]*Table4[[#This Row],[Order of Magnatude]]))</f>
        <v>11307458.084175291</v>
      </c>
      <c r="K232" s="11"/>
      <c r="L232" s="11"/>
      <c r="M232" s="11"/>
      <c r="N232" s="11"/>
      <c r="O232" s="11"/>
    </row>
    <row r="233" spans="1:15" x14ac:dyDescent="0.25">
      <c r="A233" s="10">
        <v>40</v>
      </c>
      <c r="B233" s="10">
        <v>50</v>
      </c>
      <c r="C233" s="10">
        <v>90</v>
      </c>
      <c r="D233" s="10" t="s">
        <v>496</v>
      </c>
      <c r="E233" s="10">
        <v>809.2</v>
      </c>
      <c r="F233" s="10">
        <v>20</v>
      </c>
      <c r="G233" s="13">
        <v>1E-3</v>
      </c>
      <c r="H233" s="10">
        <v>2318.9589999999998</v>
      </c>
      <c r="I233" s="10">
        <v>25</v>
      </c>
      <c r="J233" s="10">
        <f>($S$5/(Table4[[#This Row],[modified  Half Life]]*Table4[[#This Row],[Order of Magnatude]]))</f>
        <v>0.8565832681165908</v>
      </c>
      <c r="K233" s="10"/>
      <c r="L233" s="10"/>
      <c r="M233" s="10"/>
      <c r="N233" s="10"/>
      <c r="O233" s="10"/>
    </row>
    <row r="234" spans="1:15" x14ac:dyDescent="0.25">
      <c r="A234" s="11">
        <v>41</v>
      </c>
      <c r="B234" s="11">
        <v>49</v>
      </c>
      <c r="C234" s="11">
        <v>90</v>
      </c>
      <c r="D234" s="11" t="s">
        <v>476</v>
      </c>
      <c r="E234" s="11">
        <v>6.22</v>
      </c>
      <c r="F234" s="11">
        <v>8</v>
      </c>
      <c r="G234" s="12">
        <v>1E-3</v>
      </c>
      <c r="H234" s="11">
        <v>257.33999999999997</v>
      </c>
      <c r="I234" s="11">
        <v>4</v>
      </c>
      <c r="J234" s="11">
        <f>($S$5/(Table4[[#This Row],[modified  Half Life]]*Table4[[#This Row],[Order of Magnatude]]))</f>
        <v>111.43845346622915</v>
      </c>
      <c r="K234" s="11"/>
      <c r="L234" s="11"/>
      <c r="M234" s="11"/>
      <c r="N234" s="11"/>
      <c r="O234" s="11"/>
    </row>
    <row r="235" spans="1:15" x14ac:dyDescent="0.25">
      <c r="A235" s="10">
        <v>42</v>
      </c>
      <c r="B235" s="10">
        <v>48</v>
      </c>
      <c r="C235" s="10">
        <v>90</v>
      </c>
      <c r="D235" s="10" t="s">
        <v>623</v>
      </c>
      <c r="E235" s="10">
        <v>1.1399999999999999</v>
      </c>
      <c r="F235" s="10">
        <v>5</v>
      </c>
      <c r="G235" s="13">
        <v>9.9999999999999995E-7</v>
      </c>
      <c r="H235" s="10">
        <v>63.15</v>
      </c>
      <c r="I235" s="10">
        <v>9</v>
      </c>
      <c r="J235" s="10">
        <f>($S$5/(Table4[[#This Row],[modified  Half Life]]*Table4[[#This Row],[Order of Magnatude]]))</f>
        <v>608023.84259644325</v>
      </c>
      <c r="K235" s="10"/>
      <c r="L235" s="10"/>
      <c r="M235" s="10"/>
      <c r="N235" s="10"/>
      <c r="O235" s="10"/>
    </row>
    <row r="236" spans="1:15" x14ac:dyDescent="0.25">
      <c r="A236" s="11">
        <v>41</v>
      </c>
      <c r="B236" s="11">
        <v>49</v>
      </c>
      <c r="C236" s="11">
        <v>90</v>
      </c>
      <c r="D236" s="11" t="s">
        <v>476</v>
      </c>
      <c r="E236" s="11">
        <v>0.45800000000000002</v>
      </c>
      <c r="F236" s="11">
        <v>12</v>
      </c>
      <c r="G236" s="12">
        <v>9.9999999999999995E-7</v>
      </c>
      <c r="H236" s="11">
        <v>71.099999999999994</v>
      </c>
      <c r="I236" s="11">
        <v>2</v>
      </c>
      <c r="J236" s="11">
        <f>($S$5/(Table4[[#This Row],[modified  Half Life]]*Table4[[#This Row],[Order of Magnatude]]))</f>
        <v>1513421.7916156012</v>
      </c>
      <c r="K236" s="11"/>
      <c r="L236" s="11"/>
      <c r="M236" s="11"/>
      <c r="N236" s="11"/>
      <c r="O236" s="11"/>
    </row>
    <row r="237" spans="1:15" x14ac:dyDescent="0.25">
      <c r="A237" s="10">
        <v>36</v>
      </c>
      <c r="B237" s="10">
        <v>55</v>
      </c>
      <c r="C237" s="10">
        <v>91</v>
      </c>
      <c r="D237" s="10" t="s">
        <v>310</v>
      </c>
      <c r="E237" s="10">
        <v>56</v>
      </c>
      <c r="F237" s="10"/>
      <c r="G237" s="13">
        <v>1.0000000000000001E-9</v>
      </c>
      <c r="H237" s="10">
        <v>144.1</v>
      </c>
      <c r="I237" s="10"/>
      <c r="J237" s="10">
        <f>($S$5/(Table4[[#This Row],[modified  Half Life]]*Table4[[#This Row],[Order of Magnatude]]))</f>
        <v>12377628.224284736</v>
      </c>
      <c r="K237" s="10"/>
      <c r="L237" s="10"/>
      <c r="M237" s="10"/>
      <c r="N237" s="10"/>
      <c r="O237" s="10"/>
    </row>
    <row r="238" spans="1:15" x14ac:dyDescent="0.25">
      <c r="A238" s="11">
        <v>37</v>
      </c>
      <c r="B238" s="11">
        <v>54</v>
      </c>
      <c r="C238" s="11">
        <v>91</v>
      </c>
      <c r="D238" s="11" t="s">
        <v>370</v>
      </c>
      <c r="E238" s="11">
        <v>16.600000000000001</v>
      </c>
      <c r="F238" s="11">
        <v>6</v>
      </c>
      <c r="G238" s="12">
        <v>1.0000000000000001E-9</v>
      </c>
      <c r="H238" s="11">
        <v>1134.0999999999999</v>
      </c>
      <c r="I238" s="11"/>
      <c r="J238" s="11">
        <f>($S$5/(Table4[[#This Row],[modified  Half Life]]*Table4[[#This Row],[Order of Magnatude]]))</f>
        <v>41755854.250599109</v>
      </c>
      <c r="K238" s="11"/>
      <c r="L238" s="11"/>
      <c r="M238" s="11"/>
      <c r="N238" s="11"/>
      <c r="O238" s="11"/>
    </row>
    <row r="239" spans="1:15" x14ac:dyDescent="0.25">
      <c r="A239" s="10">
        <v>40</v>
      </c>
      <c r="B239" s="10">
        <v>51</v>
      </c>
      <c r="C239" s="10">
        <v>91</v>
      </c>
      <c r="D239" s="10" t="s">
        <v>496</v>
      </c>
      <c r="E239" s="10">
        <v>29</v>
      </c>
      <c r="F239" s="10">
        <v>8</v>
      </c>
      <c r="G239" s="13">
        <v>1.0000000000000001E-9</v>
      </c>
      <c r="H239" s="10"/>
      <c r="I239" s="10">
        <v>28</v>
      </c>
      <c r="J239" s="10">
        <f>($S$5/(Table4[[#This Row],[modified  Half Life]]*Table4[[#This Row],[Order of Magnatude]]))</f>
        <v>23901626.91586018</v>
      </c>
      <c r="K239" s="10"/>
      <c r="L239" s="10"/>
      <c r="M239" s="10"/>
      <c r="N239" s="10"/>
      <c r="O239" s="10"/>
    </row>
    <row r="240" spans="1:15" x14ac:dyDescent="0.25">
      <c r="A240" s="11">
        <v>37</v>
      </c>
      <c r="B240" s="11">
        <v>54</v>
      </c>
      <c r="C240" s="11">
        <v>91</v>
      </c>
      <c r="D240" s="11" t="s">
        <v>370</v>
      </c>
      <c r="E240" s="11">
        <v>16.600000000000001</v>
      </c>
      <c r="F240" s="11">
        <v>6</v>
      </c>
      <c r="G240" s="12">
        <v>1.0000000000000001E-9</v>
      </c>
      <c r="H240" s="11">
        <v>1024.9100000000001</v>
      </c>
      <c r="I240" s="11">
        <v>15</v>
      </c>
      <c r="J240" s="11">
        <f>($S$5/(Table4[[#This Row],[modified  Half Life]]*Table4[[#This Row],[Order of Magnatude]]))</f>
        <v>41755854.250599109</v>
      </c>
      <c r="K240" s="11"/>
      <c r="L240" s="11"/>
      <c r="M240" s="11"/>
      <c r="N240" s="11"/>
      <c r="O240" s="11"/>
    </row>
    <row r="241" spans="1:15" x14ac:dyDescent="0.25">
      <c r="A241" s="10">
        <v>40</v>
      </c>
      <c r="B241" s="10">
        <v>51</v>
      </c>
      <c r="C241" s="10">
        <v>91</v>
      </c>
      <c r="D241" s="10" t="s">
        <v>496</v>
      </c>
      <c r="E241" s="10">
        <v>29</v>
      </c>
      <c r="F241" s="10">
        <v>8</v>
      </c>
      <c r="G241" s="13">
        <v>1.0000000000000001E-9</v>
      </c>
      <c r="H241" s="10">
        <v>117.4</v>
      </c>
      <c r="I241" s="10">
        <v>4</v>
      </c>
      <c r="J241" s="10">
        <f>($S$5/(Table4[[#This Row],[modified  Half Life]]*Table4[[#This Row],[Order of Magnatude]]))</f>
        <v>23901626.91586018</v>
      </c>
      <c r="K241" s="10"/>
      <c r="L241" s="10"/>
      <c r="M241" s="10"/>
      <c r="N241" s="10"/>
      <c r="O241" s="10"/>
    </row>
    <row r="242" spans="1:15" x14ac:dyDescent="0.25">
      <c r="A242" s="11">
        <v>37</v>
      </c>
      <c r="B242" s="11">
        <v>54</v>
      </c>
      <c r="C242" s="11">
        <v>91</v>
      </c>
      <c r="D242" s="11" t="s">
        <v>370</v>
      </c>
      <c r="E242" s="11">
        <v>16.600000000000001</v>
      </c>
      <c r="F242" s="11">
        <v>6</v>
      </c>
      <c r="G242" s="12">
        <v>1.0000000000000001E-9</v>
      </c>
      <c r="H242" s="11">
        <v>141.5</v>
      </c>
      <c r="I242" s="11">
        <v>10</v>
      </c>
      <c r="J242" s="11">
        <f>($S$5/(Table4[[#This Row],[modified  Half Life]]*Table4[[#This Row],[Order of Magnatude]]))</f>
        <v>41755854.250599109</v>
      </c>
      <c r="K242" s="11"/>
      <c r="L242" s="11"/>
      <c r="M242" s="11"/>
      <c r="N242" s="11"/>
      <c r="O242" s="11"/>
    </row>
    <row r="243" spans="1:15" x14ac:dyDescent="0.25">
      <c r="A243" s="10">
        <v>41</v>
      </c>
      <c r="B243" s="10">
        <v>50</v>
      </c>
      <c r="C243" s="10">
        <v>91</v>
      </c>
      <c r="D243" s="10" t="s">
        <v>476</v>
      </c>
      <c r="E243" s="10">
        <v>10</v>
      </c>
      <c r="F243" s="10">
        <v>4</v>
      </c>
      <c r="G243" s="13">
        <v>1.0000000000000001E-9</v>
      </c>
      <c r="H243" s="10">
        <v>193.63</v>
      </c>
      <c r="I243" s="10">
        <v>13</v>
      </c>
      <c r="J243" s="10">
        <f>($S$5/(Table4[[#This Row],[modified  Half Life]]*Table4[[#This Row],[Order of Magnatude]]))</f>
        <v>69314718.055994526</v>
      </c>
      <c r="K243" s="10"/>
      <c r="L243" s="10"/>
      <c r="M243" s="10"/>
      <c r="N243" s="10"/>
      <c r="O243" s="10"/>
    </row>
    <row r="244" spans="1:15" x14ac:dyDescent="0.25">
      <c r="A244" s="11">
        <v>41</v>
      </c>
      <c r="B244" s="11">
        <v>50</v>
      </c>
      <c r="C244" s="11">
        <v>91</v>
      </c>
      <c r="D244" s="11" t="s">
        <v>476</v>
      </c>
      <c r="E244" s="11">
        <v>10</v>
      </c>
      <c r="F244" s="11">
        <v>4</v>
      </c>
      <c r="G244" s="12">
        <v>1.0000000000000001E-9</v>
      </c>
      <c r="H244" s="11">
        <v>1984.15</v>
      </c>
      <c r="I244" s="11">
        <v>15</v>
      </c>
      <c r="J244" s="11">
        <f>($S$5/(Table4[[#This Row],[modified  Half Life]]*Table4[[#This Row],[Order of Magnatude]]))</f>
        <v>69314718.055994526</v>
      </c>
      <c r="K244" s="11"/>
      <c r="L244" s="11"/>
      <c r="M244" s="11"/>
      <c r="N244" s="11"/>
      <c r="O244" s="11"/>
    </row>
    <row r="245" spans="1:15" x14ac:dyDescent="0.25">
      <c r="A245" s="10">
        <v>42</v>
      </c>
      <c r="B245" s="10">
        <v>49</v>
      </c>
      <c r="C245" s="10">
        <v>91</v>
      </c>
      <c r="D245" s="10" t="s">
        <v>623</v>
      </c>
      <c r="E245" s="10">
        <v>47</v>
      </c>
      <c r="F245" s="10">
        <v>1</v>
      </c>
      <c r="G245" s="13">
        <v>1.0000000000000001E-9</v>
      </c>
      <c r="H245" s="10">
        <v>199.5</v>
      </c>
      <c r="I245" s="10">
        <v>2</v>
      </c>
      <c r="J245" s="10">
        <f>($S$5/(Table4[[#This Row],[modified  Half Life]]*Table4[[#This Row],[Order of Magnatude]]))</f>
        <v>14747812.35233926</v>
      </c>
      <c r="K245" s="10"/>
      <c r="L245" s="10"/>
      <c r="M245" s="10"/>
      <c r="N245" s="10"/>
      <c r="O245" s="10"/>
    </row>
    <row r="246" spans="1:15" x14ac:dyDescent="0.25">
      <c r="A246" s="11">
        <v>42</v>
      </c>
      <c r="B246" s="11">
        <v>49</v>
      </c>
      <c r="C246" s="11">
        <v>91</v>
      </c>
      <c r="D246" s="11" t="s">
        <v>623</v>
      </c>
      <c r="E246" s="11">
        <v>38</v>
      </c>
      <c r="F246" s="11">
        <v>4</v>
      </c>
      <c r="G246" s="12">
        <v>1.0000000000000001E-9</v>
      </c>
      <c r="H246" s="11">
        <v>211.7</v>
      </c>
      <c r="I246" s="11">
        <v>2</v>
      </c>
      <c r="J246" s="11">
        <f>($S$5/(Table4[[#This Row],[modified  Half Life]]*Table4[[#This Row],[Order of Magnatude]]))</f>
        <v>18240715.277893297</v>
      </c>
      <c r="K246" s="11"/>
      <c r="L246" s="11"/>
      <c r="M246" s="11"/>
      <c r="N246" s="11"/>
      <c r="O246" s="11"/>
    </row>
    <row r="247" spans="1:15" x14ac:dyDescent="0.25">
      <c r="A247" s="10">
        <v>37</v>
      </c>
      <c r="B247" s="10">
        <v>54</v>
      </c>
      <c r="C247" s="10">
        <v>91</v>
      </c>
      <c r="D247" s="10" t="s">
        <v>370</v>
      </c>
      <c r="E247" s="10">
        <v>16.600000000000001</v>
      </c>
      <c r="F247" s="10">
        <v>6</v>
      </c>
      <c r="G247" s="13">
        <v>1.0000000000000001E-9</v>
      </c>
      <c r="H247" s="10">
        <v>412.04</v>
      </c>
      <c r="I247" s="10">
        <v>8</v>
      </c>
      <c r="J247" s="10">
        <f>($S$5/(Table4[[#This Row],[modified  Half Life]]*Table4[[#This Row],[Order of Magnatude]]))</f>
        <v>41755854.250599109</v>
      </c>
      <c r="K247" s="10"/>
      <c r="L247" s="10"/>
      <c r="M247" s="10"/>
      <c r="N247" s="10"/>
      <c r="O247" s="10"/>
    </row>
    <row r="248" spans="1:15" x14ac:dyDescent="0.25">
      <c r="A248" s="11">
        <v>41</v>
      </c>
      <c r="B248" s="11">
        <v>50</v>
      </c>
      <c r="C248" s="11">
        <v>91</v>
      </c>
      <c r="D248" s="11" t="s">
        <v>476</v>
      </c>
      <c r="E248" s="11">
        <v>3.76</v>
      </c>
      <c r="F248" s="11">
        <v>12</v>
      </c>
      <c r="G248" s="12">
        <v>9.9999999999999995E-7</v>
      </c>
      <c r="H248" s="11">
        <v>50.1</v>
      </c>
      <c r="I248" s="11">
        <v>2</v>
      </c>
      <c r="J248" s="11">
        <f>($S$5/(Table4[[#This Row],[modified  Half Life]]*Table4[[#This Row],[Order of Magnatude]]))</f>
        <v>184347.65440424078</v>
      </c>
      <c r="K248" s="11"/>
      <c r="L248" s="11"/>
      <c r="M248" s="11"/>
      <c r="N248" s="11"/>
      <c r="O248" s="11"/>
    </row>
    <row r="249" spans="1:15" x14ac:dyDescent="0.25">
      <c r="A249" s="10">
        <v>40</v>
      </c>
      <c r="B249" s="10">
        <v>51</v>
      </c>
      <c r="C249" s="10">
        <v>91</v>
      </c>
      <c r="D249" s="10" t="s">
        <v>496</v>
      </c>
      <c r="E249" s="10">
        <v>4.3499999999999996</v>
      </c>
      <c r="F249" s="10">
        <v>14</v>
      </c>
      <c r="G249" s="13">
        <v>9.9999999999999995E-7</v>
      </c>
      <c r="H249" s="10">
        <v>879.2</v>
      </c>
      <c r="I249" s="10">
        <v>3</v>
      </c>
      <c r="J249" s="10">
        <f>($S$5/(Table4[[#This Row],[modified  Half Life]]*Table4[[#This Row],[Order of Magnatude]]))</f>
        <v>159344.1794390679</v>
      </c>
      <c r="K249" s="10"/>
      <c r="L249" s="10"/>
      <c r="M249" s="10"/>
      <c r="N249" s="10"/>
      <c r="O249" s="10"/>
    </row>
    <row r="250" spans="1:15" x14ac:dyDescent="0.25">
      <c r="A250" s="11">
        <v>38</v>
      </c>
      <c r="B250" s="11">
        <v>53</v>
      </c>
      <c r="C250" s="11">
        <v>91</v>
      </c>
      <c r="D250" s="11" t="s">
        <v>429</v>
      </c>
      <c r="E250" s="11">
        <v>89.4</v>
      </c>
      <c r="F250" s="11">
        <v>16</v>
      </c>
      <c r="G250" s="12">
        <v>1.0000000000000001E-9</v>
      </c>
      <c r="H250" s="11">
        <v>93.628</v>
      </c>
      <c r="I250" s="11">
        <v>4</v>
      </c>
      <c r="J250" s="11">
        <f>($S$5/(Table4[[#This Row],[modified  Half Life]]*Table4[[#This Row],[Order of Magnatude]]))</f>
        <v>7753324.167337195</v>
      </c>
      <c r="K250" s="11"/>
      <c r="L250" s="11"/>
      <c r="M250" s="11"/>
      <c r="N250" s="11"/>
      <c r="O250" s="11"/>
    </row>
    <row r="251" spans="1:15" x14ac:dyDescent="0.25">
      <c r="A251" s="10">
        <v>34</v>
      </c>
      <c r="B251" s="10">
        <v>58</v>
      </c>
      <c r="C251" s="10">
        <v>92</v>
      </c>
      <c r="D251" s="10" t="s">
        <v>228</v>
      </c>
      <c r="E251" s="10">
        <v>15.7</v>
      </c>
      <c r="F251" s="10">
        <v>7</v>
      </c>
      <c r="G251" s="13">
        <v>9.9999999999999995E-7</v>
      </c>
      <c r="H251" s="10">
        <v>67</v>
      </c>
      <c r="I251" s="10"/>
      <c r="J251" s="10">
        <f>($S$5/(Table4[[#This Row],[modified  Half Life]]*Table4[[#This Row],[Order of Magnatude]]))</f>
        <v>44149.501946493336</v>
      </c>
      <c r="K251" s="10"/>
      <c r="L251" s="10"/>
      <c r="M251" s="10"/>
      <c r="N251" s="10"/>
      <c r="O251" s="10"/>
    </row>
    <row r="252" spans="1:15" x14ac:dyDescent="0.25">
      <c r="A252" s="11">
        <v>35</v>
      </c>
      <c r="B252" s="11">
        <v>57</v>
      </c>
      <c r="C252" s="11">
        <v>92</v>
      </c>
      <c r="D252" s="11" t="s">
        <v>265</v>
      </c>
      <c r="E252" s="11">
        <v>8.4000000000000005E-2</v>
      </c>
      <c r="F252" s="11">
        <f>10-9</f>
        <v>1</v>
      </c>
      <c r="G252" s="12">
        <v>9.9999999999999995E-7</v>
      </c>
      <c r="H252" s="11">
        <v>1039.8</v>
      </c>
      <c r="I252" s="11">
        <v>5</v>
      </c>
      <c r="J252" s="11">
        <f>($S$5/(Table4[[#This Row],[modified  Half Life]]*Table4[[#This Row],[Order of Magnatude]]))</f>
        <v>8251752.1495231586</v>
      </c>
      <c r="K252" s="11"/>
      <c r="L252" s="11"/>
      <c r="M252" s="11"/>
      <c r="N252" s="11"/>
      <c r="O252" s="11"/>
    </row>
    <row r="253" spans="1:15" x14ac:dyDescent="0.25">
      <c r="A253" s="10">
        <v>35</v>
      </c>
      <c r="B253" s="10">
        <v>57</v>
      </c>
      <c r="C253" s="10">
        <v>92</v>
      </c>
      <c r="D253" s="10" t="s">
        <v>265</v>
      </c>
      <c r="E253" s="10">
        <v>8.8999999999999996E-2</v>
      </c>
      <c r="F253" s="10">
        <f>7-8</f>
        <v>-1</v>
      </c>
      <c r="G253" s="13">
        <v>9.9999999999999995E-7</v>
      </c>
      <c r="H253" s="10">
        <v>106.3</v>
      </c>
      <c r="I253" s="10">
        <v>5</v>
      </c>
      <c r="J253" s="10">
        <f>($S$5/(Table4[[#This Row],[modified  Half Life]]*Table4[[#This Row],[Order of Magnatude]]))</f>
        <v>7788170.5680892738</v>
      </c>
      <c r="K253" s="10"/>
      <c r="L253" s="10"/>
      <c r="M253" s="10"/>
      <c r="N253" s="10"/>
      <c r="O253" s="10"/>
    </row>
    <row r="254" spans="1:15" x14ac:dyDescent="0.25">
      <c r="A254" s="11">
        <v>41</v>
      </c>
      <c r="B254" s="11">
        <v>51</v>
      </c>
      <c r="C254" s="11">
        <v>92</v>
      </c>
      <c r="D254" s="11" t="s">
        <v>476</v>
      </c>
      <c r="E254" s="11">
        <v>167</v>
      </c>
      <c r="F254" s="11">
        <v>4</v>
      </c>
      <c r="G254" s="12">
        <v>1.0000000000000001E-9</v>
      </c>
      <c r="H254" s="11">
        <v>115.8</v>
      </c>
      <c r="I254" s="11">
        <v>2</v>
      </c>
      <c r="J254" s="11">
        <f>($S$5/(Table4[[#This Row],[modified  Half Life]]*Table4[[#This Row],[Order of Magnatude]]))</f>
        <v>4150581.9195206305</v>
      </c>
      <c r="K254" s="11"/>
      <c r="L254" s="11"/>
      <c r="M254" s="11"/>
      <c r="N254" s="11"/>
      <c r="O254" s="11"/>
    </row>
    <row r="255" spans="1:15" x14ac:dyDescent="0.25">
      <c r="A255" s="10">
        <v>37</v>
      </c>
      <c r="B255" s="10">
        <v>55</v>
      </c>
      <c r="C255" s="10">
        <v>92</v>
      </c>
      <c r="D255" s="10" t="s">
        <v>370</v>
      </c>
      <c r="E255" s="10">
        <v>54</v>
      </c>
      <c r="F255" s="10">
        <v>3</v>
      </c>
      <c r="G255" s="13">
        <v>1.0000000000000001E-9</v>
      </c>
      <c r="H255" s="10">
        <v>142</v>
      </c>
      <c r="I255" s="10">
        <v>2</v>
      </c>
      <c r="J255" s="10">
        <f>($S$5/(Table4[[#This Row],[modified  Half Life]]*Table4[[#This Row],[Order of Magnatude]]))</f>
        <v>12836058.899258247</v>
      </c>
      <c r="K255" s="10"/>
      <c r="L255" s="10"/>
      <c r="M255" s="10"/>
      <c r="N255" s="10"/>
      <c r="O255" s="10"/>
    </row>
    <row r="256" spans="1:15" x14ac:dyDescent="0.25">
      <c r="A256" s="11">
        <v>42</v>
      </c>
      <c r="B256" s="11">
        <v>50</v>
      </c>
      <c r="C256" s="11">
        <v>92</v>
      </c>
      <c r="D256" s="11" t="s">
        <v>623</v>
      </c>
      <c r="E256" s="11">
        <v>192</v>
      </c>
      <c r="F256" s="11">
        <v>5</v>
      </c>
      <c r="G256" s="12">
        <v>1.0000000000000001E-9</v>
      </c>
      <c r="H256" s="11">
        <v>148.13999999999999</v>
      </c>
      <c r="I256" s="11">
        <v>13</v>
      </c>
      <c r="J256" s="11">
        <f>($S$5/(Table4[[#This Row],[modified  Half Life]]*Table4[[#This Row],[Order of Magnatude]]))</f>
        <v>3610141.5654163812</v>
      </c>
      <c r="K256" s="11"/>
      <c r="L256" s="11"/>
      <c r="M256" s="11"/>
      <c r="N256" s="11"/>
      <c r="O256" s="11"/>
    </row>
    <row r="257" spans="1:15" x14ac:dyDescent="0.25">
      <c r="A257" s="10">
        <v>44</v>
      </c>
      <c r="B257" s="10">
        <v>50</v>
      </c>
      <c r="C257" s="10">
        <v>92</v>
      </c>
      <c r="D257" s="10" t="s">
        <v>721</v>
      </c>
      <c r="E257" s="10">
        <v>99</v>
      </c>
      <c r="F257" s="10">
        <v>10</v>
      </c>
      <c r="G257" s="13">
        <v>1.0000000000000001E-9</v>
      </c>
      <c r="H257" s="10">
        <v>163.1</v>
      </c>
      <c r="I257" s="10">
        <v>2</v>
      </c>
      <c r="J257" s="10">
        <f>($S$5/(Table4[[#This Row],[modified  Half Life]]*Table4[[#This Row],[Order of Magnatude]]))</f>
        <v>7001486.6723226793</v>
      </c>
      <c r="K257" s="10"/>
      <c r="L257" s="10"/>
      <c r="M257" s="10"/>
      <c r="N257" s="10"/>
      <c r="O257" s="10"/>
    </row>
    <row r="258" spans="1:15" x14ac:dyDescent="0.25">
      <c r="A258" s="11">
        <v>44</v>
      </c>
      <c r="B258" s="11">
        <v>48</v>
      </c>
      <c r="C258" s="11">
        <v>92</v>
      </c>
      <c r="D258" s="11" t="s">
        <v>721</v>
      </c>
      <c r="E258" s="11">
        <v>16</v>
      </c>
      <c r="F258" s="11">
        <v>2</v>
      </c>
      <c r="G258" s="12">
        <v>1.0000000000000001E-9</v>
      </c>
      <c r="H258" s="11">
        <v>1670.7</v>
      </c>
      <c r="I258" s="11">
        <v>10</v>
      </c>
      <c r="J258" s="11">
        <f>($S$5/(Table4[[#This Row],[modified  Half Life]]*Table4[[#This Row],[Order of Magnatude]]))</f>
        <v>43321698.784996577</v>
      </c>
      <c r="K258" s="11"/>
      <c r="L258" s="11"/>
      <c r="M258" s="11"/>
      <c r="N258" s="11"/>
      <c r="O258" s="11"/>
    </row>
    <row r="259" spans="1:15" x14ac:dyDescent="0.25">
      <c r="A259" s="10">
        <v>45</v>
      </c>
      <c r="B259" s="10">
        <v>47</v>
      </c>
      <c r="C259" s="10">
        <v>92</v>
      </c>
      <c r="D259" s="10" t="s">
        <v>729</v>
      </c>
      <c r="E259" s="10">
        <v>0.23200000000000001</v>
      </c>
      <c r="F259" s="10">
        <v>15</v>
      </c>
      <c r="G259" s="13">
        <v>9.9999999999999995E-7</v>
      </c>
      <c r="H259" s="10">
        <v>55.3</v>
      </c>
      <c r="I259" s="10">
        <v>3</v>
      </c>
      <c r="J259" s="10">
        <f>($S$5/(Table4[[#This Row],[modified  Half Life]]*Table4[[#This Row],[Order of Magnatude]]))</f>
        <v>2987703.3644825225</v>
      </c>
      <c r="K259" s="10"/>
      <c r="L259" s="10"/>
      <c r="M259" s="10"/>
      <c r="N259" s="10"/>
      <c r="O259" s="10"/>
    </row>
    <row r="260" spans="1:15" x14ac:dyDescent="0.25">
      <c r="A260" s="11">
        <v>43</v>
      </c>
      <c r="B260" s="11">
        <v>49</v>
      </c>
      <c r="C260" s="11">
        <v>92</v>
      </c>
      <c r="D260" s="11" t="s">
        <v>574</v>
      </c>
      <c r="E260" s="11">
        <v>0.99</v>
      </c>
      <c r="F260" s="11">
        <v>7</v>
      </c>
      <c r="G260" s="12">
        <v>9.9999999999999995E-7</v>
      </c>
      <c r="H260" s="11">
        <v>56.34</v>
      </c>
      <c r="I260" s="11">
        <v>2</v>
      </c>
      <c r="J260" s="11">
        <f>($S$5/(Table4[[#This Row],[modified  Half Life]]*Table4[[#This Row],[Order of Magnatude]]))</f>
        <v>700148.66723226791</v>
      </c>
      <c r="K260" s="11"/>
      <c r="L260" s="11"/>
      <c r="M260" s="11"/>
      <c r="N260" s="11"/>
      <c r="O260" s="11"/>
    </row>
    <row r="261" spans="1:15" x14ac:dyDescent="0.25">
      <c r="A261" s="10">
        <v>44</v>
      </c>
      <c r="B261" s="10">
        <v>48</v>
      </c>
      <c r="C261" s="10">
        <v>92</v>
      </c>
      <c r="D261" s="10" t="s">
        <v>721</v>
      </c>
      <c r="E261" s="10">
        <v>16</v>
      </c>
      <c r="F261" s="10">
        <v>2</v>
      </c>
      <c r="G261" s="13">
        <v>1.0000000000000001E-9</v>
      </c>
      <c r="H261" s="10">
        <v>680.1</v>
      </c>
      <c r="I261" s="10">
        <v>10</v>
      </c>
      <c r="J261" s="10">
        <f>($S$5/(Table4[[#This Row],[modified  Half Life]]*Table4[[#This Row],[Order of Magnatude]]))</f>
        <v>43321698.784996577</v>
      </c>
      <c r="K261" s="10"/>
      <c r="L261" s="10"/>
      <c r="M261" s="10"/>
      <c r="N261" s="10"/>
      <c r="O261" s="10"/>
    </row>
    <row r="262" spans="1:15" x14ac:dyDescent="0.25">
      <c r="A262" s="11">
        <v>35</v>
      </c>
      <c r="B262" s="11">
        <v>57</v>
      </c>
      <c r="C262" s="11">
        <v>92</v>
      </c>
      <c r="D262" s="11" t="s">
        <v>265</v>
      </c>
      <c r="E262" s="11">
        <v>8.4000000000000005E-2</v>
      </c>
      <c r="F262" s="11">
        <f>10-9</f>
        <v>1</v>
      </c>
      <c r="G262" s="12">
        <v>9.9999999999999995E-7</v>
      </c>
      <c r="H262" s="11">
        <v>778.8</v>
      </c>
      <c r="I262" s="11">
        <v>5</v>
      </c>
      <c r="J262" s="11">
        <f>($S$5/(Table4[[#This Row],[modified  Half Life]]*Table4[[#This Row],[Order of Magnatude]]))</f>
        <v>8251752.1495231586</v>
      </c>
      <c r="K262" s="11"/>
      <c r="L262" s="11"/>
      <c r="M262" s="11"/>
      <c r="N262" s="11"/>
      <c r="O262" s="11"/>
    </row>
    <row r="263" spans="1:15" x14ac:dyDescent="0.25">
      <c r="A263" s="10">
        <v>35</v>
      </c>
      <c r="B263" s="10">
        <v>57</v>
      </c>
      <c r="C263" s="10">
        <v>92</v>
      </c>
      <c r="D263" s="10" t="s">
        <v>265</v>
      </c>
      <c r="E263" s="10">
        <v>8.4000000000000005E-2</v>
      </c>
      <c r="F263" s="10">
        <f>10-9</f>
        <v>1</v>
      </c>
      <c r="G263" s="13">
        <v>9.9999999999999995E-7</v>
      </c>
      <c r="H263" s="10">
        <v>898.3</v>
      </c>
      <c r="I263" s="10">
        <v>5</v>
      </c>
      <c r="J263" s="10">
        <f>($S$5/(Table4[[#This Row],[modified  Half Life]]*Table4[[#This Row],[Order of Magnatude]]))</f>
        <v>8251752.1495231586</v>
      </c>
      <c r="K263" s="10"/>
      <c r="L263" s="10"/>
      <c r="M263" s="10"/>
      <c r="N263" s="10"/>
      <c r="O263" s="10"/>
    </row>
    <row r="264" spans="1:15" x14ac:dyDescent="0.25">
      <c r="A264" s="11">
        <v>41</v>
      </c>
      <c r="B264" s="11">
        <v>51</v>
      </c>
      <c r="C264" s="11">
        <v>92</v>
      </c>
      <c r="D264" s="11" t="s">
        <v>476</v>
      </c>
      <c r="E264" s="11">
        <v>5.9</v>
      </c>
      <c r="F264" s="11">
        <v>2</v>
      </c>
      <c r="G264" s="12">
        <v>9.9999999999999995E-7</v>
      </c>
      <c r="H264" s="11">
        <v>90.37</v>
      </c>
      <c r="I264" s="11">
        <v>9</v>
      </c>
      <c r="J264" s="11">
        <f>($S$5/(Table4[[#This Row],[modified  Half Life]]*Table4[[#This Row],[Order of Magnatude]]))</f>
        <v>117482.5729762619</v>
      </c>
      <c r="K264" s="11"/>
      <c r="L264" s="11"/>
      <c r="M264" s="11"/>
      <c r="N264" s="11"/>
      <c r="O264" s="11"/>
    </row>
    <row r="265" spans="1:15" x14ac:dyDescent="0.25">
      <c r="A265" s="10">
        <v>37</v>
      </c>
      <c r="B265" s="10">
        <v>56</v>
      </c>
      <c r="C265" s="10">
        <v>93</v>
      </c>
      <c r="D265" s="10" t="s">
        <v>370</v>
      </c>
      <c r="E265" s="10">
        <v>111</v>
      </c>
      <c r="F265" s="10">
        <v>11</v>
      </c>
      <c r="G265" s="13">
        <v>1.0000000000000001E-9</v>
      </c>
      <c r="H265" s="10">
        <v>100.9</v>
      </c>
      <c r="I265" s="10"/>
      <c r="J265" s="10">
        <f>($S$5/(Table4[[#This Row],[modified  Half Life]]*Table4[[#This Row],[Order of Magnatude]]))</f>
        <v>6244569.1942337416</v>
      </c>
      <c r="K265" s="10"/>
      <c r="L265" s="10"/>
      <c r="M265" s="10"/>
      <c r="N265" s="10"/>
      <c r="O265" s="10"/>
    </row>
    <row r="266" spans="1:15" x14ac:dyDescent="0.25">
      <c r="A266" s="11">
        <v>43</v>
      </c>
      <c r="B266" s="11">
        <v>50</v>
      </c>
      <c r="C266" s="11">
        <v>93</v>
      </c>
      <c r="D266" s="11" t="s">
        <v>574</v>
      </c>
      <c r="E266" s="11">
        <v>10.199999999999999</v>
      </c>
      <c r="F266" s="11">
        <v>3</v>
      </c>
      <c r="G266" s="12">
        <v>9.9999999999999995E-7</v>
      </c>
      <c r="H266" s="11">
        <v>0.31</v>
      </c>
      <c r="I266" s="11">
        <v>2</v>
      </c>
      <c r="J266" s="11">
        <f>($S$5/(Table4[[#This Row],[modified  Half Life]]*Table4[[#This Row],[Order of Magnatude]]))</f>
        <v>67955.605937249551</v>
      </c>
      <c r="K266" s="11"/>
      <c r="L266" s="11"/>
      <c r="M266" s="11"/>
      <c r="N266" s="11"/>
      <c r="O266" s="11"/>
    </row>
    <row r="267" spans="1:15" x14ac:dyDescent="0.25">
      <c r="A267" s="10">
        <v>44</v>
      </c>
      <c r="B267" s="10">
        <v>51</v>
      </c>
      <c r="C267" s="10">
        <v>93</v>
      </c>
      <c r="D267" s="10" t="s">
        <v>721</v>
      </c>
      <c r="E267" s="10">
        <v>2.5</v>
      </c>
      <c r="F267" s="10">
        <v>5</v>
      </c>
      <c r="G267" s="13">
        <v>9.9999999999999995E-7</v>
      </c>
      <c r="H267" s="10">
        <v>146.30000000000001</v>
      </c>
      <c r="I267" s="10">
        <v>10</v>
      </c>
      <c r="J267" s="10">
        <f>($S$5/(Table4[[#This Row],[modified  Half Life]]*Table4[[#This Row],[Order of Magnatude]]))</f>
        <v>277258.87222397816</v>
      </c>
      <c r="K267" s="10"/>
      <c r="L267" s="10"/>
      <c r="M267" s="10"/>
      <c r="N267" s="10"/>
      <c r="O267" s="10"/>
    </row>
    <row r="268" spans="1:15" x14ac:dyDescent="0.25">
      <c r="A268" s="11">
        <v>44</v>
      </c>
      <c r="B268" s="11">
        <v>49</v>
      </c>
      <c r="C268" s="11">
        <v>93</v>
      </c>
      <c r="D268" s="11" t="s">
        <v>721</v>
      </c>
      <c r="E268" s="11">
        <v>35</v>
      </c>
      <c r="F268" s="11">
        <v>4</v>
      </c>
      <c r="G268" s="12">
        <v>1.0000000000000001E-9</v>
      </c>
      <c r="H268" s="11">
        <v>151.30000000000001</v>
      </c>
      <c r="I268" s="11">
        <v>10</v>
      </c>
      <c r="J268" s="11">
        <f>($S$5/(Table4[[#This Row],[modified  Half Life]]*Table4[[#This Row],[Order of Magnatude]]))</f>
        <v>19804205.15885558</v>
      </c>
      <c r="K268" s="11"/>
      <c r="L268" s="11"/>
      <c r="M268" s="11"/>
      <c r="N268" s="11"/>
      <c r="O268" s="11"/>
    </row>
    <row r="269" spans="1:15" x14ac:dyDescent="0.25">
      <c r="A269" s="10">
        <v>44</v>
      </c>
      <c r="B269" s="10">
        <v>49</v>
      </c>
      <c r="C269" s="10">
        <v>93</v>
      </c>
      <c r="D269" s="10" t="s">
        <v>721</v>
      </c>
      <c r="E269" s="10">
        <v>35</v>
      </c>
      <c r="F269" s="10">
        <v>4</v>
      </c>
      <c r="G269" s="13">
        <v>1.0000000000000001E-9</v>
      </c>
      <c r="H269" s="10">
        <v>167.8</v>
      </c>
      <c r="I269" s="10">
        <v>10</v>
      </c>
      <c r="J269" s="10">
        <f>($S$5/(Table4[[#This Row],[modified  Half Life]]*Table4[[#This Row],[Order of Magnatude]]))</f>
        <v>19804205.15885558</v>
      </c>
      <c r="K269" s="10"/>
      <c r="L269" s="10"/>
      <c r="M269" s="10"/>
      <c r="N269" s="10"/>
      <c r="O269" s="10"/>
    </row>
    <row r="270" spans="1:15" x14ac:dyDescent="0.25">
      <c r="A270" s="11">
        <v>39</v>
      </c>
      <c r="B270" s="11">
        <v>54</v>
      </c>
      <c r="C270" s="11">
        <v>93</v>
      </c>
      <c r="D270" s="11" t="s">
        <v>446</v>
      </c>
      <c r="E270" s="11">
        <v>0.82</v>
      </c>
      <c r="F270" s="11">
        <v>4</v>
      </c>
      <c r="G270" s="12">
        <v>1</v>
      </c>
      <c r="H270" s="11">
        <v>168.499</v>
      </c>
      <c r="I270" s="11">
        <v>4</v>
      </c>
      <c r="J270" s="11">
        <f>($S$5/(Table4[[#This Row],[modified  Half Life]]*Table4[[#This Row],[Order of Magnatude]]))</f>
        <v>0.84530143970725036</v>
      </c>
      <c r="K270" s="11"/>
      <c r="L270" s="11"/>
      <c r="M270" s="11"/>
      <c r="N270" s="11"/>
      <c r="O270" s="11"/>
    </row>
    <row r="271" spans="1:15" x14ac:dyDescent="0.25">
      <c r="A271" s="10">
        <v>34</v>
      </c>
      <c r="B271" s="10">
        <v>59</v>
      </c>
      <c r="C271" s="10">
        <v>93</v>
      </c>
      <c r="D271" s="10" t="s">
        <v>228</v>
      </c>
      <c r="E271" s="10">
        <v>0.39</v>
      </c>
      <c r="F271" s="10">
        <f>12-8</f>
        <v>4</v>
      </c>
      <c r="G271" s="13">
        <v>9.9999999999999995E-7</v>
      </c>
      <c r="H271" s="10">
        <v>208.3</v>
      </c>
      <c r="I271" s="10">
        <v>5</v>
      </c>
      <c r="J271" s="10">
        <f>($S$5/(Table4[[#This Row],[modified  Half Life]]*Table4[[#This Row],[Order of Magnatude]]))</f>
        <v>1777300.4629742189</v>
      </c>
      <c r="K271" s="10"/>
      <c r="L271" s="10"/>
      <c r="M271" s="10"/>
      <c r="N271" s="10"/>
      <c r="O271" s="10"/>
    </row>
    <row r="272" spans="1:15" x14ac:dyDescent="0.25">
      <c r="A272" s="11">
        <v>36</v>
      </c>
      <c r="B272" s="11">
        <v>57</v>
      </c>
      <c r="C272" s="11">
        <v>93</v>
      </c>
      <c r="D272" s="11" t="s">
        <v>310</v>
      </c>
      <c r="E272" s="11">
        <v>10</v>
      </c>
      <c r="F272" s="11">
        <v>2</v>
      </c>
      <c r="G272" s="12">
        <v>1.0000000000000001E-9</v>
      </c>
      <c r="H272" s="11">
        <v>237.4</v>
      </c>
      <c r="I272" s="11">
        <v>2</v>
      </c>
      <c r="J272" s="11">
        <f>($S$5/(Table4[[#This Row],[modified  Half Life]]*Table4[[#This Row],[Order of Magnatude]]))</f>
        <v>69314718.055994526</v>
      </c>
      <c r="K272" s="11"/>
      <c r="L272" s="11"/>
      <c r="M272" s="11"/>
      <c r="N272" s="11"/>
      <c r="O272" s="11"/>
    </row>
    <row r="273" spans="1:15" x14ac:dyDescent="0.25">
      <c r="A273" s="10">
        <v>41</v>
      </c>
      <c r="B273" s="10">
        <v>52</v>
      </c>
      <c r="C273" s="10">
        <v>93</v>
      </c>
      <c r="D273" s="10" t="s">
        <v>476</v>
      </c>
      <c r="E273" s="10">
        <v>16.12</v>
      </c>
      <c r="F273" s="10">
        <v>12</v>
      </c>
      <c r="G273" s="13">
        <v>31540000</v>
      </c>
      <c r="H273" s="10">
        <v>30.76</v>
      </c>
      <c r="I273" s="10">
        <v>5</v>
      </c>
      <c r="J273" s="10">
        <f>($S$5/(Table4[[#This Row],[modified  Half Life]]*Table4[[#This Row],[Order of Magnatude]]))</f>
        <v>1.3633229153258166E-9</v>
      </c>
      <c r="K273" s="10"/>
      <c r="L273" s="10"/>
      <c r="M273" s="10"/>
      <c r="N273" s="10"/>
      <c r="O273" s="10"/>
    </row>
    <row r="274" spans="1:15" x14ac:dyDescent="0.25">
      <c r="A274" s="11">
        <v>44</v>
      </c>
      <c r="B274" s="11">
        <v>49</v>
      </c>
      <c r="C274" s="11">
        <v>93</v>
      </c>
      <c r="D274" s="11" t="s">
        <v>721</v>
      </c>
      <c r="E274" s="11">
        <v>35</v>
      </c>
      <c r="F274" s="11">
        <v>4</v>
      </c>
      <c r="G274" s="12">
        <v>1.0000000000000001E-9</v>
      </c>
      <c r="H274" s="11">
        <v>343.8</v>
      </c>
      <c r="I274" s="11">
        <v>10</v>
      </c>
      <c r="J274" s="11">
        <f>($S$5/(Table4[[#This Row],[modified  Half Life]]*Table4[[#This Row],[Order of Magnatude]]))</f>
        <v>19804205.15885558</v>
      </c>
      <c r="K274" s="11"/>
      <c r="L274" s="11"/>
      <c r="M274" s="11"/>
      <c r="N274" s="11"/>
      <c r="O274" s="11"/>
    </row>
    <row r="275" spans="1:15" x14ac:dyDescent="0.25">
      <c r="A275" s="10">
        <v>43</v>
      </c>
      <c r="B275" s="10">
        <v>50</v>
      </c>
      <c r="C275" s="10">
        <v>93</v>
      </c>
      <c r="D275" s="10" t="s">
        <v>574</v>
      </c>
      <c r="E275" s="10">
        <v>10.199999999999999</v>
      </c>
      <c r="F275" s="10">
        <v>3</v>
      </c>
      <c r="G275" s="13">
        <v>9.9999999999999995E-7</v>
      </c>
      <c r="H275" s="10">
        <v>39.75</v>
      </c>
      <c r="I275" s="10">
        <v>10</v>
      </c>
      <c r="J275" s="10">
        <f>($S$5/(Table4[[#This Row],[modified  Half Life]]*Table4[[#This Row],[Order of Magnatude]]))</f>
        <v>67955.605937249551</v>
      </c>
      <c r="K275" s="10"/>
      <c r="L275" s="10"/>
      <c r="M275" s="10"/>
      <c r="N275" s="10"/>
      <c r="O275" s="10"/>
    </row>
    <row r="276" spans="1:15" x14ac:dyDescent="0.25">
      <c r="A276" s="11">
        <v>34</v>
      </c>
      <c r="B276" s="11">
        <v>59</v>
      </c>
      <c r="C276" s="11">
        <v>93</v>
      </c>
      <c r="D276" s="11" t="s">
        <v>228</v>
      </c>
      <c r="E276" s="11">
        <v>0.39</v>
      </c>
      <c r="F276" s="11">
        <f>12-8</f>
        <v>4</v>
      </c>
      <c r="G276" s="12">
        <v>9.9999999999999995E-7</v>
      </c>
      <c r="H276" s="11">
        <v>469.9</v>
      </c>
      <c r="I276" s="11">
        <v>5</v>
      </c>
      <c r="J276" s="11">
        <f>($S$5/(Table4[[#This Row],[modified  Half Life]]*Table4[[#This Row],[Order of Magnatude]]))</f>
        <v>1777300.4629742189</v>
      </c>
      <c r="K276" s="11"/>
      <c r="L276" s="11"/>
      <c r="M276" s="11"/>
      <c r="N276" s="11"/>
      <c r="O276" s="11"/>
    </row>
    <row r="277" spans="1:15" x14ac:dyDescent="0.25">
      <c r="A277" s="10">
        <v>43</v>
      </c>
      <c r="B277" s="10">
        <v>50</v>
      </c>
      <c r="C277" s="10">
        <v>93</v>
      </c>
      <c r="D277" s="10" t="s">
        <v>574</v>
      </c>
      <c r="E277" s="10">
        <v>10.199999999999999</v>
      </c>
      <c r="F277" s="10">
        <v>3</v>
      </c>
      <c r="G277" s="13">
        <v>9.9999999999999995E-7</v>
      </c>
      <c r="H277" s="10">
        <v>750.7</v>
      </c>
      <c r="I277" s="10">
        <v>2</v>
      </c>
      <c r="J277" s="10">
        <f>($S$5/(Table4[[#This Row],[modified  Half Life]]*Table4[[#This Row],[Order of Magnatude]]))</f>
        <v>67955.605937249551</v>
      </c>
      <c r="K277" s="10"/>
      <c r="L277" s="10"/>
      <c r="M277" s="10"/>
      <c r="N277" s="10"/>
      <c r="O277" s="10"/>
    </row>
    <row r="278" spans="1:15" x14ac:dyDescent="0.25">
      <c r="A278" s="11">
        <v>37</v>
      </c>
      <c r="B278" s="11">
        <v>57</v>
      </c>
      <c r="C278" s="11">
        <v>94</v>
      </c>
      <c r="D278" s="11" t="s">
        <v>370</v>
      </c>
      <c r="E278" s="11">
        <v>18</v>
      </c>
      <c r="F278" s="11">
        <v>1</v>
      </c>
      <c r="G278" s="12">
        <v>1.0000000000000001E-9</v>
      </c>
      <c r="H278" s="11">
        <v>168.7</v>
      </c>
      <c r="I278" s="11"/>
      <c r="J278" s="11">
        <f>($S$5/(Table4[[#This Row],[modified  Half Life]]*Table4[[#This Row],[Order of Magnatude]]))</f>
        <v>38508176.697774731</v>
      </c>
      <c r="K278" s="11"/>
      <c r="L278" s="11"/>
      <c r="M278" s="11"/>
      <c r="N278" s="11"/>
      <c r="O278" s="11"/>
    </row>
    <row r="279" spans="1:15" x14ac:dyDescent="0.25">
      <c r="A279" s="10">
        <v>37</v>
      </c>
      <c r="B279" s="10">
        <v>57</v>
      </c>
      <c r="C279" s="10">
        <v>94</v>
      </c>
      <c r="D279" s="10" t="s">
        <v>370</v>
      </c>
      <c r="E279" s="10">
        <v>18</v>
      </c>
      <c r="F279" s="10">
        <v>1</v>
      </c>
      <c r="G279" s="13">
        <v>1.0000000000000001E-9</v>
      </c>
      <c r="H279" s="10">
        <v>169.8</v>
      </c>
      <c r="I279" s="10"/>
      <c r="J279" s="10">
        <f>($S$5/(Table4[[#This Row],[modified  Half Life]]*Table4[[#This Row],[Order of Magnatude]]))</f>
        <v>38508176.697774731</v>
      </c>
      <c r="K279" s="10"/>
      <c r="L279" s="10"/>
      <c r="M279" s="10"/>
      <c r="N279" s="10"/>
      <c r="O279" s="10"/>
    </row>
    <row r="280" spans="1:15" x14ac:dyDescent="0.25">
      <c r="A280" s="11">
        <v>37</v>
      </c>
      <c r="B280" s="11">
        <v>57</v>
      </c>
      <c r="C280" s="11">
        <v>94</v>
      </c>
      <c r="D280" s="11" t="s">
        <v>370</v>
      </c>
      <c r="E280" s="11">
        <v>107</v>
      </c>
      <c r="F280" s="11">
        <v>16</v>
      </c>
      <c r="G280" s="12">
        <v>1.0000000000000001E-9</v>
      </c>
      <c r="H280" s="11">
        <v>589.70000000000005</v>
      </c>
      <c r="I280" s="11"/>
      <c r="J280" s="11">
        <f>($S$5/(Table4[[#This Row],[modified  Half Life]]*Table4[[#This Row],[Order of Magnatude]]))</f>
        <v>6478011.0332705164</v>
      </c>
      <c r="K280" s="11"/>
      <c r="L280" s="11"/>
      <c r="M280" s="11"/>
      <c r="N280" s="11"/>
      <c r="O280" s="11"/>
    </row>
    <row r="281" spans="1:15" x14ac:dyDescent="0.25">
      <c r="A281" s="10">
        <v>39</v>
      </c>
      <c r="B281" s="10">
        <v>55</v>
      </c>
      <c r="C281" s="10">
        <v>94</v>
      </c>
      <c r="D281" s="10" t="s">
        <v>446</v>
      </c>
      <c r="E281" s="10">
        <v>1.3</v>
      </c>
      <c r="F281" s="10">
        <v>1</v>
      </c>
      <c r="G281" s="13">
        <v>9.9999999999999995E-7</v>
      </c>
      <c r="H281" s="10">
        <v>769.9</v>
      </c>
      <c r="I281" s="10"/>
      <c r="J281" s="10">
        <f>($S$5/(Table4[[#This Row],[modified  Half Life]]*Table4[[#This Row],[Order of Magnatude]]))</f>
        <v>533190.13889226562</v>
      </c>
      <c r="K281" s="10"/>
      <c r="L281" s="10"/>
      <c r="M281" s="10"/>
      <c r="N281" s="10"/>
      <c r="O281" s="10"/>
    </row>
    <row r="282" spans="1:15" x14ac:dyDescent="0.25">
      <c r="A282" s="11">
        <v>37</v>
      </c>
      <c r="B282" s="11">
        <v>57</v>
      </c>
      <c r="C282" s="11">
        <v>94</v>
      </c>
      <c r="D282" s="11" t="s">
        <v>370</v>
      </c>
      <c r="E282" s="11">
        <v>18</v>
      </c>
      <c r="F282" s="11">
        <v>1</v>
      </c>
      <c r="G282" s="12">
        <v>1.0000000000000001E-9</v>
      </c>
      <c r="H282" s="11">
        <v>817.7</v>
      </c>
      <c r="I282" s="11"/>
      <c r="J282" s="11">
        <f>($S$5/(Table4[[#This Row],[modified  Half Life]]*Table4[[#This Row],[Order of Magnatude]]))</f>
        <v>38508176.697774731</v>
      </c>
      <c r="K282" s="11"/>
      <c r="L282" s="11"/>
      <c r="M282" s="11"/>
      <c r="N282" s="11"/>
      <c r="O282" s="11"/>
    </row>
    <row r="283" spans="1:15" x14ac:dyDescent="0.25">
      <c r="A283" s="10">
        <v>39</v>
      </c>
      <c r="B283" s="10">
        <v>55</v>
      </c>
      <c r="C283" s="10">
        <v>94</v>
      </c>
      <c r="D283" s="10" t="s">
        <v>446</v>
      </c>
      <c r="E283" s="10">
        <v>1.3</v>
      </c>
      <c r="F283" s="10">
        <v>1</v>
      </c>
      <c r="G283" s="13">
        <v>9.9999999999999995E-7</v>
      </c>
      <c r="H283" s="10">
        <v>1202.4000000000001</v>
      </c>
      <c r="I283" s="10"/>
      <c r="J283" s="10">
        <f>($S$5/(Table4[[#This Row],[modified  Half Life]]*Table4[[#This Row],[Order of Magnatude]]))</f>
        <v>533190.13889226562</v>
      </c>
      <c r="K283" s="10"/>
      <c r="L283" s="10"/>
      <c r="M283" s="10"/>
      <c r="N283" s="10"/>
      <c r="O283" s="10"/>
    </row>
    <row r="284" spans="1:15" x14ac:dyDescent="0.25">
      <c r="A284" s="11">
        <v>46</v>
      </c>
      <c r="B284" s="11">
        <v>48</v>
      </c>
      <c r="C284" s="11">
        <v>94</v>
      </c>
      <c r="D284" s="11" t="s">
        <v>796</v>
      </c>
      <c r="E284" s="11">
        <v>217</v>
      </c>
      <c r="F284" s="11">
        <v>20</v>
      </c>
      <c r="G284" s="12">
        <v>1.0000000000000001E-9</v>
      </c>
      <c r="H284" s="11">
        <v>106</v>
      </c>
      <c r="I284" s="11">
        <v>1</v>
      </c>
      <c r="J284" s="11">
        <f>($S$5/(Table4[[#This Row],[modified  Half Life]]*Table4[[#This Row],[Order of Magnatude]]))</f>
        <v>3194226.638525093</v>
      </c>
      <c r="K284" s="11"/>
      <c r="L284" s="11"/>
      <c r="M284" s="11"/>
      <c r="N284" s="11"/>
      <c r="O284" s="11"/>
    </row>
    <row r="285" spans="1:15" x14ac:dyDescent="0.25">
      <c r="A285" s="10">
        <v>44</v>
      </c>
      <c r="B285" s="10">
        <v>50</v>
      </c>
      <c r="C285" s="10">
        <v>94</v>
      </c>
      <c r="D285" s="10" t="s">
        <v>721</v>
      </c>
      <c r="E285" s="10">
        <v>68</v>
      </c>
      <c r="F285" s="10">
        <v>4</v>
      </c>
      <c r="G285" s="13">
        <v>9.9999999999999995E-7</v>
      </c>
      <c r="H285" s="10">
        <v>146.1</v>
      </c>
      <c r="I285" s="10">
        <v>2</v>
      </c>
      <c r="J285" s="10">
        <f>($S$5/(Table4[[#This Row],[modified  Half Life]]*Table4[[#This Row],[Order of Magnatude]]))</f>
        <v>10193.340890587431</v>
      </c>
      <c r="K285" s="10"/>
      <c r="L285" s="10"/>
      <c r="M285" s="10"/>
      <c r="N285" s="10"/>
      <c r="O285" s="10"/>
    </row>
    <row r="286" spans="1:15" x14ac:dyDescent="0.25">
      <c r="A286" s="11">
        <v>44</v>
      </c>
      <c r="B286" s="11">
        <v>50</v>
      </c>
      <c r="C286" s="11">
        <v>94</v>
      </c>
      <c r="D286" s="11" t="s">
        <v>721</v>
      </c>
      <c r="E286" s="11">
        <v>102</v>
      </c>
      <c r="F286" s="11">
        <v>17</v>
      </c>
      <c r="G286" s="12">
        <v>9.9999999999999995E-7</v>
      </c>
      <c r="H286" s="11">
        <v>146.1</v>
      </c>
      <c r="I286" s="11">
        <v>2</v>
      </c>
      <c r="J286" s="11">
        <f>($S$5/(Table4[[#This Row],[modified  Half Life]]*Table4[[#This Row],[Order of Magnatude]]))</f>
        <v>6795.5605937249538</v>
      </c>
      <c r="K286" s="11"/>
      <c r="L286" s="11"/>
      <c r="M286" s="11"/>
      <c r="N286" s="11"/>
      <c r="O286" s="11"/>
    </row>
    <row r="287" spans="1:15" x14ac:dyDescent="0.25">
      <c r="A287" s="10">
        <v>46</v>
      </c>
      <c r="B287" s="10">
        <v>48</v>
      </c>
      <c r="C287" s="10">
        <v>94</v>
      </c>
      <c r="D287" s="10" t="s">
        <v>796</v>
      </c>
      <c r="E287" s="10">
        <v>217</v>
      </c>
      <c r="F287" s="10">
        <v>20</v>
      </c>
      <c r="G287" s="13">
        <v>1.0000000000000001E-9</v>
      </c>
      <c r="H287" s="10">
        <v>1651</v>
      </c>
      <c r="I287" s="10">
        <v>1</v>
      </c>
      <c r="J287" s="10">
        <f>($S$5/(Table4[[#This Row],[modified  Half Life]]*Table4[[#This Row],[Order of Magnatude]]))</f>
        <v>3194226.638525093</v>
      </c>
      <c r="K287" s="10"/>
      <c r="L287" s="10"/>
      <c r="M287" s="10"/>
      <c r="N287" s="10"/>
      <c r="O287" s="10"/>
    </row>
    <row r="288" spans="1:15" x14ac:dyDescent="0.25">
      <c r="A288" s="11">
        <v>35</v>
      </c>
      <c r="B288" s="11">
        <v>59</v>
      </c>
      <c r="C288" s="11">
        <v>94</v>
      </c>
      <c r="D288" s="11" t="s">
        <v>265</v>
      </c>
      <c r="E288" s="11">
        <v>0.53</v>
      </c>
      <c r="F288" s="11">
        <v>15</v>
      </c>
      <c r="G288" s="12">
        <v>9.9999999999999995E-7</v>
      </c>
      <c r="H288" s="11">
        <v>179</v>
      </c>
      <c r="I288" s="11">
        <v>5</v>
      </c>
      <c r="J288" s="11">
        <f>($S$5/(Table4[[#This Row],[modified  Half Life]]*Table4[[#This Row],[Order of Magnatude]]))</f>
        <v>1307824.8689810289</v>
      </c>
      <c r="K288" s="11"/>
      <c r="L288" s="11"/>
      <c r="M288" s="11"/>
      <c r="N288" s="11"/>
      <c r="O288" s="11"/>
    </row>
    <row r="289" spans="1:15" x14ac:dyDescent="0.25">
      <c r="A289" s="10">
        <v>44</v>
      </c>
      <c r="B289" s="10">
        <v>50</v>
      </c>
      <c r="C289" s="10">
        <v>94</v>
      </c>
      <c r="D289" s="10" t="s">
        <v>721</v>
      </c>
      <c r="E289" s="10">
        <v>64.5</v>
      </c>
      <c r="F289" s="10">
        <v>20</v>
      </c>
      <c r="G289" s="13">
        <v>1.0000000000000001E-9</v>
      </c>
      <c r="H289" s="10">
        <v>311.39999999999998</v>
      </c>
      <c r="I289" s="10">
        <v>2</v>
      </c>
      <c r="J289" s="10">
        <f>($S$5/(Table4[[#This Row],[modified  Half Life]]*Table4[[#This Row],[Order of Magnatude]]))</f>
        <v>10746467.915658066</v>
      </c>
      <c r="K289" s="10"/>
      <c r="L289" s="10"/>
      <c r="M289" s="10"/>
      <c r="N289" s="10"/>
      <c r="O289" s="10"/>
    </row>
    <row r="290" spans="1:15" x14ac:dyDescent="0.25">
      <c r="A290" s="11">
        <v>34</v>
      </c>
      <c r="B290" s="11">
        <v>60</v>
      </c>
      <c r="C290" s="11">
        <v>94</v>
      </c>
      <c r="D290" s="11" t="s">
        <v>228</v>
      </c>
      <c r="E290" s="11">
        <v>0.68</v>
      </c>
      <c r="F290" s="11">
        <v>5</v>
      </c>
      <c r="G290" s="12">
        <v>9.9999999999999995E-7</v>
      </c>
      <c r="H290" s="11">
        <v>495.4</v>
      </c>
      <c r="I290" s="11">
        <v>3</v>
      </c>
      <c r="J290" s="11">
        <f>($S$5/(Table4[[#This Row],[modified  Half Life]]*Table4[[#This Row],[Order of Magnatude]]))</f>
        <v>1019334.089058743</v>
      </c>
      <c r="K290" s="11"/>
      <c r="L290" s="11"/>
      <c r="M290" s="11"/>
      <c r="N290" s="11"/>
      <c r="O290" s="11"/>
    </row>
    <row r="291" spans="1:15" x14ac:dyDescent="0.25">
      <c r="A291" s="10">
        <v>42</v>
      </c>
      <c r="B291" s="10">
        <v>52</v>
      </c>
      <c r="C291" s="10">
        <v>94</v>
      </c>
      <c r="D291" s="10" t="s">
        <v>623</v>
      </c>
      <c r="E291" s="10">
        <v>98</v>
      </c>
      <c r="F291" s="10">
        <v>2</v>
      </c>
      <c r="G291" s="13">
        <v>1.0000000000000001E-9</v>
      </c>
      <c r="H291" s="10">
        <v>532.1</v>
      </c>
      <c r="I291" s="10">
        <v>1</v>
      </c>
      <c r="J291" s="10">
        <f>($S$5/(Table4[[#This Row],[modified  Half Life]]*Table4[[#This Row],[Order of Magnatude]]))</f>
        <v>7072930.4138769927</v>
      </c>
      <c r="K291" s="10"/>
      <c r="L291" s="10"/>
      <c r="M291" s="10"/>
      <c r="N291" s="10"/>
      <c r="O291" s="10"/>
    </row>
    <row r="292" spans="1:15" x14ac:dyDescent="0.25">
      <c r="A292" s="11">
        <v>45</v>
      </c>
      <c r="B292" s="11">
        <v>49</v>
      </c>
      <c r="C292" s="11">
        <v>94</v>
      </c>
      <c r="D292" s="11" t="s">
        <v>729</v>
      </c>
      <c r="E292" s="11">
        <v>0.48</v>
      </c>
      <c r="F292" s="11">
        <v>3</v>
      </c>
      <c r="G292" s="12">
        <v>9.9999999999999995E-7</v>
      </c>
      <c r="H292" s="11">
        <v>54.6</v>
      </c>
      <c r="I292" s="11">
        <v>2</v>
      </c>
      <c r="J292" s="11">
        <f>($S$5/(Table4[[#This Row],[modified  Half Life]]*Table4[[#This Row],[Order of Magnatude]]))</f>
        <v>1444056.6261665528</v>
      </c>
      <c r="K292" s="11"/>
      <c r="L292" s="11"/>
      <c r="M292" s="11"/>
      <c r="N292" s="11"/>
      <c r="O292" s="11"/>
    </row>
    <row r="293" spans="1:15" x14ac:dyDescent="0.25">
      <c r="A293" s="10">
        <v>42</v>
      </c>
      <c r="B293" s="10">
        <v>52</v>
      </c>
      <c r="C293" s="10">
        <v>94</v>
      </c>
      <c r="D293" s="10" t="s">
        <v>623</v>
      </c>
      <c r="E293" s="10">
        <v>98</v>
      </c>
      <c r="F293" s="10">
        <v>2</v>
      </c>
      <c r="G293" s="13">
        <v>1.0000000000000001E-9</v>
      </c>
      <c r="H293" s="10">
        <v>83.6</v>
      </c>
      <c r="I293" s="10">
        <v>10</v>
      </c>
      <c r="J293" s="10">
        <f>($S$5/(Table4[[#This Row],[modified  Half Life]]*Table4[[#This Row],[Order of Magnatude]]))</f>
        <v>7072930.4138769927</v>
      </c>
      <c r="K293" s="10"/>
      <c r="L293" s="10"/>
      <c r="M293" s="10"/>
      <c r="N293" s="10"/>
      <c r="O293" s="10"/>
    </row>
    <row r="294" spans="1:15" x14ac:dyDescent="0.25">
      <c r="A294" s="11">
        <v>35</v>
      </c>
      <c r="B294" s="11">
        <v>59</v>
      </c>
      <c r="C294" s="11">
        <v>94</v>
      </c>
      <c r="D294" s="11" t="s">
        <v>265</v>
      </c>
      <c r="E294" s="11">
        <v>0.53</v>
      </c>
      <c r="F294" s="11">
        <v>15</v>
      </c>
      <c r="G294" s="12">
        <v>9.9999999999999995E-7</v>
      </c>
      <c r="H294" s="11">
        <v>92.1</v>
      </c>
      <c r="I294" s="11">
        <v>5</v>
      </c>
      <c r="J294" s="11">
        <f>($S$5/(Table4[[#This Row],[modified  Half Life]]*Table4[[#This Row],[Order of Magnatude]]))</f>
        <v>1307824.8689810289</v>
      </c>
      <c r="K294" s="11"/>
      <c r="L294" s="11"/>
      <c r="M294" s="11"/>
      <c r="N294" s="11"/>
      <c r="O294" s="11"/>
    </row>
    <row r="295" spans="1:15" x14ac:dyDescent="0.25">
      <c r="A295" s="10">
        <v>46</v>
      </c>
      <c r="B295" s="10">
        <v>48</v>
      </c>
      <c r="C295" s="10">
        <v>94</v>
      </c>
      <c r="D295" s="10" t="s">
        <v>796</v>
      </c>
      <c r="E295" s="10">
        <v>0.50900000000000001</v>
      </c>
      <c r="F295" s="10">
        <v>7</v>
      </c>
      <c r="G295" s="13">
        <v>9.9999999999999995E-7</v>
      </c>
      <c r="H295" s="10">
        <v>95.6</v>
      </c>
      <c r="I295" s="10">
        <v>2</v>
      </c>
      <c r="J295" s="10">
        <f>($S$5/(Table4[[#This Row],[modified  Half Life]]*Table4[[#This Row],[Order of Magnatude]]))</f>
        <v>1361782.2800784779</v>
      </c>
      <c r="K295" s="10"/>
      <c r="L295" s="10"/>
      <c r="M295" s="10"/>
      <c r="N295" s="10"/>
      <c r="O295" s="10"/>
    </row>
    <row r="296" spans="1:15" x14ac:dyDescent="0.25">
      <c r="A296" s="11">
        <v>37</v>
      </c>
      <c r="B296" s="11">
        <v>57</v>
      </c>
      <c r="C296" s="11">
        <v>94</v>
      </c>
      <c r="D296" s="11" t="s">
        <v>370</v>
      </c>
      <c r="E296" s="11">
        <v>130</v>
      </c>
      <c r="F296" s="11">
        <v>15</v>
      </c>
      <c r="G296" s="12">
        <v>1.0000000000000001E-9</v>
      </c>
      <c r="H296" s="11">
        <v>99.2</v>
      </c>
      <c r="I296" s="11">
        <v>2</v>
      </c>
      <c r="J296" s="11">
        <f>($S$5/(Table4[[#This Row],[modified  Half Life]]*Table4[[#This Row],[Order of Magnatude]]))</f>
        <v>5331901.388922656</v>
      </c>
      <c r="K296" s="11"/>
      <c r="L296" s="11"/>
      <c r="M296" s="11"/>
      <c r="N296" s="11"/>
      <c r="O296" s="11"/>
    </row>
    <row r="297" spans="1:15" x14ac:dyDescent="0.25">
      <c r="A297" s="10">
        <v>41</v>
      </c>
      <c r="B297" s="10">
        <v>53</v>
      </c>
      <c r="C297" s="10">
        <v>94</v>
      </c>
      <c r="D297" s="10" t="s">
        <v>476</v>
      </c>
      <c r="E297" s="10">
        <v>30</v>
      </c>
      <c r="F297" s="10">
        <v>5</v>
      </c>
      <c r="G297" s="13">
        <v>1.0000000000000001E-9</v>
      </c>
      <c r="H297" s="10">
        <v>99.407399999999996</v>
      </c>
      <c r="I297" s="10">
        <v>9</v>
      </c>
      <c r="J297" s="10">
        <f>($S$5/(Table4[[#This Row],[modified  Half Life]]*Table4[[#This Row],[Order of Magnatude]]))</f>
        <v>23104906.018664841</v>
      </c>
      <c r="K297" s="10"/>
      <c r="L297" s="10"/>
      <c r="M297" s="10"/>
      <c r="N297" s="10"/>
      <c r="O297" s="10"/>
    </row>
    <row r="298" spans="1:15" x14ac:dyDescent="0.25">
      <c r="A298" s="11">
        <v>39</v>
      </c>
      <c r="B298" s="11">
        <v>56</v>
      </c>
      <c r="C298" s="11">
        <v>95</v>
      </c>
      <c r="D298" s="11" t="s">
        <v>446</v>
      </c>
      <c r="E298" s="11">
        <v>65</v>
      </c>
      <c r="F298" s="11">
        <v>4</v>
      </c>
      <c r="G298" s="12">
        <v>1.0000000000000001E-9</v>
      </c>
      <c r="H298" s="11">
        <v>101.2</v>
      </c>
      <c r="I298" s="11"/>
      <c r="J298" s="11">
        <f>($S$5/(Table4[[#This Row],[modified  Half Life]]*Table4[[#This Row],[Order of Magnatude]]))</f>
        <v>10663802.777845312</v>
      </c>
      <c r="K298" s="11"/>
      <c r="L298" s="11"/>
      <c r="M298" s="11"/>
      <c r="N298" s="11"/>
      <c r="O298" s="11"/>
    </row>
    <row r="299" spans="1:15" x14ac:dyDescent="0.25">
      <c r="A299" s="10">
        <v>39</v>
      </c>
      <c r="B299" s="10">
        <v>56</v>
      </c>
      <c r="C299" s="10">
        <v>95</v>
      </c>
      <c r="D299" s="10" t="s">
        <v>446</v>
      </c>
      <c r="E299" s="10">
        <v>65</v>
      </c>
      <c r="F299" s="10">
        <v>4</v>
      </c>
      <c r="G299" s="13">
        <v>1.0000000000000001E-9</v>
      </c>
      <c r="H299" s="10">
        <v>120.6</v>
      </c>
      <c r="I299" s="10"/>
      <c r="J299" s="10">
        <f>($S$5/(Table4[[#This Row],[modified  Half Life]]*Table4[[#This Row],[Order of Magnatude]]))</f>
        <v>10663802.777845312</v>
      </c>
      <c r="K299" s="10"/>
      <c r="L299" s="10"/>
      <c r="M299" s="10"/>
      <c r="N299" s="10"/>
      <c r="O299" s="10"/>
    </row>
    <row r="300" spans="1:15" x14ac:dyDescent="0.25">
      <c r="A300" s="11">
        <v>37</v>
      </c>
      <c r="B300" s="11">
        <v>58</v>
      </c>
      <c r="C300" s="11">
        <v>95</v>
      </c>
      <c r="D300" s="11" t="s">
        <v>370</v>
      </c>
      <c r="E300" s="11">
        <v>94</v>
      </c>
      <c r="F300" s="11">
        <v>7</v>
      </c>
      <c r="G300" s="12">
        <v>1.0000000000000001E-9</v>
      </c>
      <c r="H300" s="11">
        <v>191.4</v>
      </c>
      <c r="I300" s="11"/>
      <c r="J300" s="11">
        <f>($S$5/(Table4[[#This Row],[modified  Half Life]]*Table4[[#This Row],[Order of Magnatude]]))</f>
        <v>7373906.1761696301</v>
      </c>
      <c r="K300" s="11"/>
      <c r="L300" s="11"/>
      <c r="M300" s="11"/>
      <c r="N300" s="11"/>
      <c r="O300" s="11"/>
    </row>
    <row r="301" spans="1:15" x14ac:dyDescent="0.25">
      <c r="A301" s="10">
        <v>39</v>
      </c>
      <c r="B301" s="10">
        <v>56</v>
      </c>
      <c r="C301" s="10">
        <v>95</v>
      </c>
      <c r="D301" s="10" t="s">
        <v>446</v>
      </c>
      <c r="E301" s="10">
        <v>48.6</v>
      </c>
      <c r="F301" s="10">
        <v>5</v>
      </c>
      <c r="G301" s="13">
        <v>9.9999999999999995E-7</v>
      </c>
      <c r="H301" s="10">
        <v>260.7</v>
      </c>
      <c r="I301" s="10"/>
      <c r="J301" s="10">
        <f>($S$5/(Table4[[#This Row],[modified  Half Life]]*Table4[[#This Row],[Order of Magnatude]]))</f>
        <v>14262.287665842496</v>
      </c>
      <c r="K301" s="10"/>
      <c r="L301" s="10"/>
      <c r="M301" s="10"/>
      <c r="N301" s="10"/>
      <c r="O301" s="10"/>
    </row>
    <row r="302" spans="1:15" x14ac:dyDescent="0.25">
      <c r="A302" s="11">
        <v>39</v>
      </c>
      <c r="B302" s="11">
        <v>56</v>
      </c>
      <c r="C302" s="11">
        <v>95</v>
      </c>
      <c r="D302" s="11" t="s">
        <v>446</v>
      </c>
      <c r="E302" s="11">
        <v>48.6</v>
      </c>
      <c r="F302" s="11">
        <v>5</v>
      </c>
      <c r="G302" s="12">
        <v>9.9999999999999995E-7</v>
      </c>
      <c r="H302" s="11">
        <v>401.8</v>
      </c>
      <c r="I302" s="11"/>
      <c r="J302" s="11">
        <f>($S$5/(Table4[[#This Row],[modified  Half Life]]*Table4[[#This Row],[Order of Magnatude]]))</f>
        <v>14262.287665842496</v>
      </c>
      <c r="K302" s="11"/>
      <c r="L302" s="11"/>
      <c r="M302" s="11"/>
      <c r="N302" s="11"/>
      <c r="O302" s="11"/>
    </row>
    <row r="303" spans="1:15" x14ac:dyDescent="0.25">
      <c r="A303" s="10">
        <v>35</v>
      </c>
      <c r="B303" s="10">
        <v>60</v>
      </c>
      <c r="C303" s="10">
        <v>95</v>
      </c>
      <c r="D303" s="10" t="s">
        <v>265</v>
      </c>
      <c r="E303" s="10">
        <v>6.7</v>
      </c>
      <c r="F303" s="10">
        <f>11-9</f>
        <v>2</v>
      </c>
      <c r="G303" s="13">
        <v>9.9999999999999995E-7</v>
      </c>
      <c r="H303" s="10">
        <v>537.9</v>
      </c>
      <c r="I303" s="10"/>
      <c r="J303" s="10">
        <f>($S$5/(Table4[[#This Row],[modified  Half Life]]*Table4[[#This Row],[Order of Magnatude]]))</f>
        <v>103454.80306864854</v>
      </c>
      <c r="K303" s="10"/>
      <c r="L303" s="10"/>
      <c r="M303" s="10"/>
      <c r="N303" s="10"/>
      <c r="O303" s="10"/>
    </row>
    <row r="304" spans="1:15" x14ac:dyDescent="0.25">
      <c r="A304" s="11">
        <v>39</v>
      </c>
      <c r="B304" s="11">
        <v>56</v>
      </c>
      <c r="C304" s="11">
        <v>95</v>
      </c>
      <c r="D304" s="11" t="s">
        <v>446</v>
      </c>
      <c r="E304" s="11">
        <v>65</v>
      </c>
      <c r="F304" s="11">
        <v>4</v>
      </c>
      <c r="G304" s="12">
        <v>1.0000000000000001E-9</v>
      </c>
      <c r="H304" s="11">
        <v>682.3</v>
      </c>
      <c r="I304" s="11"/>
      <c r="J304" s="11">
        <f>($S$5/(Table4[[#This Row],[modified  Half Life]]*Table4[[#This Row],[Order of Magnatude]]))</f>
        <v>10663802.777845312</v>
      </c>
      <c r="K304" s="11"/>
      <c r="L304" s="11"/>
      <c r="M304" s="11"/>
      <c r="N304" s="11"/>
      <c r="O304" s="11"/>
    </row>
    <row r="305" spans="1:15" x14ac:dyDescent="0.25">
      <c r="A305" s="10">
        <v>37</v>
      </c>
      <c r="B305" s="10">
        <v>58</v>
      </c>
      <c r="C305" s="10">
        <v>95</v>
      </c>
      <c r="D305" s="10" t="s">
        <v>370</v>
      </c>
      <c r="E305" s="10">
        <v>94</v>
      </c>
      <c r="F305" s="10">
        <v>7</v>
      </c>
      <c r="G305" s="13">
        <v>1.0000000000000001E-9</v>
      </c>
      <c r="H305" s="10">
        <v>810.6</v>
      </c>
      <c r="I305" s="10"/>
      <c r="J305" s="10">
        <f>($S$5/(Table4[[#This Row],[modified  Half Life]]*Table4[[#This Row],[Order of Magnatude]]))</f>
        <v>7373906.1761696301</v>
      </c>
      <c r="K305" s="10"/>
      <c r="L305" s="10"/>
      <c r="M305" s="10"/>
      <c r="N305" s="10"/>
      <c r="O305" s="10"/>
    </row>
    <row r="306" spans="1:15" x14ac:dyDescent="0.25">
      <c r="A306" s="11">
        <v>39</v>
      </c>
      <c r="B306" s="11">
        <v>56</v>
      </c>
      <c r="C306" s="11">
        <v>95</v>
      </c>
      <c r="D306" s="11" t="s">
        <v>446</v>
      </c>
      <c r="E306" s="11">
        <v>16</v>
      </c>
      <c r="F306" s="11">
        <v>3</v>
      </c>
      <c r="G306" s="12">
        <v>1.0000000000000001E-9</v>
      </c>
      <c r="H306" s="11">
        <v>969.1</v>
      </c>
      <c r="I306" s="11"/>
      <c r="J306" s="11">
        <f>($S$5/(Table4[[#This Row],[modified  Half Life]]*Table4[[#This Row],[Order of Magnatude]]))</f>
        <v>43321698.784996577</v>
      </c>
      <c r="K306" s="11"/>
      <c r="L306" s="11"/>
      <c r="M306" s="11"/>
      <c r="N306" s="11"/>
      <c r="O306" s="11"/>
    </row>
    <row r="307" spans="1:15" x14ac:dyDescent="0.25">
      <c r="A307" s="10">
        <v>39</v>
      </c>
      <c r="B307" s="10">
        <v>56</v>
      </c>
      <c r="C307" s="10">
        <v>95</v>
      </c>
      <c r="D307" s="10" t="s">
        <v>446</v>
      </c>
      <c r="E307" s="10">
        <v>65</v>
      </c>
      <c r="F307" s="10">
        <v>4</v>
      </c>
      <c r="G307" s="13">
        <v>1.0000000000000001E-9</v>
      </c>
      <c r="H307" s="10">
        <v>1246.3</v>
      </c>
      <c r="I307" s="10"/>
      <c r="J307" s="10">
        <f>($S$5/(Table4[[#This Row],[modified  Half Life]]*Table4[[#This Row],[Order of Magnatude]]))</f>
        <v>10663802.777845312</v>
      </c>
      <c r="K307" s="10"/>
      <c r="L307" s="10"/>
      <c r="M307" s="10"/>
      <c r="N307" s="10"/>
      <c r="O307" s="10"/>
    </row>
    <row r="308" spans="1:15" x14ac:dyDescent="0.25">
      <c r="A308" s="11">
        <v>46</v>
      </c>
      <c r="B308" s="11">
        <v>49</v>
      </c>
      <c r="C308" s="11">
        <v>95</v>
      </c>
      <c r="D308" s="11" t="s">
        <v>796</v>
      </c>
      <c r="E308" s="11">
        <v>11.2</v>
      </c>
      <c r="F308" s="11">
        <v>7</v>
      </c>
      <c r="G308" s="12">
        <v>1.0000000000000001E-9</v>
      </c>
      <c r="H308" s="11">
        <v>1635.4</v>
      </c>
      <c r="I308" s="11"/>
      <c r="J308" s="11">
        <f>($S$5/(Table4[[#This Row],[modified  Half Life]]*Table4[[#This Row],[Order of Magnatude]]))</f>
        <v>61888141.121423692</v>
      </c>
      <c r="K308" s="11"/>
      <c r="L308" s="11"/>
      <c r="M308" s="11"/>
      <c r="N308" s="11"/>
      <c r="O308" s="11"/>
    </row>
    <row r="309" spans="1:15" x14ac:dyDescent="0.25">
      <c r="A309" s="10">
        <v>45</v>
      </c>
      <c r="B309" s="10">
        <v>50</v>
      </c>
      <c r="C309" s="10">
        <v>95</v>
      </c>
      <c r="D309" s="10" t="s">
        <v>729</v>
      </c>
      <c r="E309" s="10">
        <v>18.8</v>
      </c>
      <c r="F309" s="10">
        <v>10</v>
      </c>
      <c r="G309" s="13">
        <v>1.0000000000000001E-9</v>
      </c>
      <c r="H309" s="10">
        <v>168.84</v>
      </c>
      <c r="I309" s="10">
        <v>9</v>
      </c>
      <c r="J309" s="10">
        <f>($S$5/(Table4[[#This Row],[modified  Half Life]]*Table4[[#This Row],[Order of Magnatude]]))</f>
        <v>36869530.880848147</v>
      </c>
      <c r="K309" s="10"/>
      <c r="L309" s="10"/>
      <c r="M309" s="10"/>
      <c r="N309" s="10"/>
      <c r="O309" s="10"/>
    </row>
    <row r="310" spans="1:15" x14ac:dyDescent="0.25">
      <c r="A310" s="11">
        <v>38</v>
      </c>
      <c r="B310" s="11">
        <v>57</v>
      </c>
      <c r="C310" s="11">
        <v>95</v>
      </c>
      <c r="D310" s="11" t="s">
        <v>429</v>
      </c>
      <c r="E310" s="11">
        <v>21.6</v>
      </c>
      <c r="F310" s="11">
        <v>3</v>
      </c>
      <c r="G310" s="12">
        <v>1.0000000000000001E-9</v>
      </c>
      <c r="H310" s="11">
        <v>204.01</v>
      </c>
      <c r="I310" s="11">
        <v>9</v>
      </c>
      <c r="J310" s="11">
        <f>($S$5/(Table4[[#This Row],[modified  Half Life]]*Table4[[#This Row],[Order of Magnatude]]))</f>
        <v>32090147.248145614</v>
      </c>
      <c r="K310" s="11"/>
      <c r="L310" s="11"/>
      <c r="M310" s="11"/>
      <c r="N310" s="11"/>
      <c r="O310" s="11"/>
    </row>
    <row r="311" spans="1:15" x14ac:dyDescent="0.25">
      <c r="A311" s="10">
        <v>44</v>
      </c>
      <c r="B311" s="10">
        <v>51</v>
      </c>
      <c r="C311" s="10">
        <v>95</v>
      </c>
      <c r="D311" s="10" t="s">
        <v>721</v>
      </c>
      <c r="E311" s="10">
        <v>10.050000000000001</v>
      </c>
      <c r="F311" s="10">
        <v>14</v>
      </c>
      <c r="G311" s="13">
        <v>1.0000000000000001E-9</v>
      </c>
      <c r="H311" s="10">
        <v>255</v>
      </c>
      <c r="I311" s="10">
        <v>1</v>
      </c>
      <c r="J311" s="10">
        <f>($S$5/(Table4[[#This Row],[modified  Half Life]]*Table4[[#This Row],[Order of Magnatude]]))</f>
        <v>68969868.71243237</v>
      </c>
      <c r="K311" s="10"/>
      <c r="L311" s="10"/>
      <c r="M311" s="10"/>
      <c r="N311" s="10"/>
      <c r="O311" s="10"/>
    </row>
    <row r="312" spans="1:15" x14ac:dyDescent="0.25">
      <c r="A312" s="11">
        <v>46</v>
      </c>
      <c r="B312" s="11">
        <v>49</v>
      </c>
      <c r="C312" s="11">
        <v>95</v>
      </c>
      <c r="D312" s="11" t="s">
        <v>796</v>
      </c>
      <c r="E312" s="11">
        <v>11.2</v>
      </c>
      <c r="F312" s="11">
        <v>7</v>
      </c>
      <c r="G312" s="12">
        <v>1.0000000000000001E-9</v>
      </c>
      <c r="H312" s="11">
        <v>260.39999999999998</v>
      </c>
      <c r="I312" s="11">
        <v>2</v>
      </c>
      <c r="J312" s="11">
        <f>($S$5/(Table4[[#This Row],[modified  Half Life]]*Table4[[#This Row],[Order of Magnatude]]))</f>
        <v>61888141.121423692</v>
      </c>
      <c r="K312" s="11"/>
      <c r="L312" s="11"/>
      <c r="M312" s="11"/>
      <c r="N312" s="11"/>
      <c r="O312" s="11"/>
    </row>
    <row r="313" spans="1:15" x14ac:dyDescent="0.25">
      <c r="A313" s="10">
        <v>36</v>
      </c>
      <c r="B313" s="10">
        <v>59</v>
      </c>
      <c r="C313" s="10">
        <v>95</v>
      </c>
      <c r="D313" s="10" t="s">
        <v>310</v>
      </c>
      <c r="E313" s="10">
        <v>1.579</v>
      </c>
      <c r="F313" s="10">
        <v>22</v>
      </c>
      <c r="G313" s="13">
        <v>9.9999999999999995E-7</v>
      </c>
      <c r="H313" s="10">
        <v>81.7</v>
      </c>
      <c r="I313" s="10">
        <v>2</v>
      </c>
      <c r="J313" s="10">
        <f>($S$5/(Table4[[#This Row],[modified  Half Life]]*Table4[[#This Row],[Order of Magnatude]]))</f>
        <v>438978.58173524088</v>
      </c>
      <c r="K313" s="10"/>
      <c r="L313" s="10"/>
      <c r="M313" s="10"/>
      <c r="N313" s="10"/>
      <c r="O313" s="10"/>
    </row>
    <row r="314" spans="1:15" x14ac:dyDescent="0.25">
      <c r="A314" s="11">
        <v>39</v>
      </c>
      <c r="B314" s="11">
        <v>57</v>
      </c>
      <c r="C314" s="11">
        <v>96</v>
      </c>
      <c r="D314" s="11" t="s">
        <v>446</v>
      </c>
      <c r="E314" s="11">
        <v>181</v>
      </c>
      <c r="F314" s="11">
        <v>9</v>
      </c>
      <c r="G314" s="12">
        <v>1.0000000000000001E-9</v>
      </c>
      <c r="H314" s="11">
        <v>11.2</v>
      </c>
      <c r="I314" s="11"/>
      <c r="J314" s="11">
        <f>($S$5/(Table4[[#This Row],[modified  Half Life]]*Table4[[#This Row],[Order of Magnatude]]))</f>
        <v>3829542.4340328467</v>
      </c>
      <c r="K314" s="11"/>
      <c r="L314" s="11"/>
      <c r="M314" s="11"/>
      <c r="N314" s="11"/>
      <c r="O314" s="11"/>
    </row>
    <row r="315" spans="1:15" x14ac:dyDescent="0.25">
      <c r="A315" s="10">
        <v>38</v>
      </c>
      <c r="B315" s="10">
        <v>58</v>
      </c>
      <c r="C315" s="10">
        <v>96</v>
      </c>
      <c r="D315" s="10" t="s">
        <v>429</v>
      </c>
      <c r="E315" s="10">
        <v>10</v>
      </c>
      <c r="F315" s="10">
        <v>5</v>
      </c>
      <c r="G315" s="13">
        <v>1.0000000000000001E-9</v>
      </c>
      <c r="H315" s="10">
        <v>195.7</v>
      </c>
      <c r="I315" s="10"/>
      <c r="J315" s="10">
        <f>($S$5/(Table4[[#This Row],[modified  Half Life]]*Table4[[#This Row],[Order of Magnatude]]))</f>
        <v>69314718.055994526</v>
      </c>
      <c r="K315" s="10"/>
      <c r="L315" s="10"/>
      <c r="M315" s="10"/>
      <c r="N315" s="10"/>
      <c r="O315" s="10"/>
    </row>
    <row r="316" spans="1:15" x14ac:dyDescent="0.25">
      <c r="A316" s="11">
        <v>48</v>
      </c>
      <c r="B316" s="11">
        <v>48</v>
      </c>
      <c r="C316" s="11">
        <v>96</v>
      </c>
      <c r="D316" s="11" t="s">
        <v>856</v>
      </c>
      <c r="E316" s="11">
        <v>197</v>
      </c>
      <c r="F316" s="11" t="s">
        <v>3175</v>
      </c>
      <c r="G316" s="12">
        <v>1.0000000000000001E-9</v>
      </c>
      <c r="H316" s="11">
        <v>307</v>
      </c>
      <c r="I316" s="11"/>
      <c r="J316" s="11">
        <f>($S$5/(Table4[[#This Row],[modified  Half Life]]*Table4[[#This Row],[Order of Magnatude]]))</f>
        <v>3518513.6069032755</v>
      </c>
      <c r="K316" s="11"/>
      <c r="L316" s="11"/>
      <c r="M316" s="11"/>
      <c r="N316" s="11"/>
      <c r="O316" s="11"/>
    </row>
    <row r="317" spans="1:15" x14ac:dyDescent="0.25">
      <c r="A317" s="10">
        <v>38</v>
      </c>
      <c r="B317" s="10">
        <v>58</v>
      </c>
      <c r="C317" s="10">
        <v>96</v>
      </c>
      <c r="D317" s="10" t="s">
        <v>429</v>
      </c>
      <c r="E317" s="10">
        <v>10</v>
      </c>
      <c r="F317" s="10">
        <v>5</v>
      </c>
      <c r="G317" s="13">
        <v>1.0000000000000001E-9</v>
      </c>
      <c r="H317" s="10">
        <v>398.4</v>
      </c>
      <c r="I317" s="10"/>
      <c r="J317" s="10">
        <f>($S$5/(Table4[[#This Row],[modified  Half Life]]*Table4[[#This Row],[Order of Magnatude]]))</f>
        <v>69314718.055994526</v>
      </c>
      <c r="K317" s="10"/>
      <c r="L317" s="10"/>
      <c r="M317" s="10"/>
      <c r="N317" s="10"/>
      <c r="O317" s="10"/>
    </row>
    <row r="318" spans="1:15" x14ac:dyDescent="0.25">
      <c r="A318" s="11">
        <v>46</v>
      </c>
      <c r="B318" s="11">
        <v>50</v>
      </c>
      <c r="C318" s="11">
        <v>96</v>
      </c>
      <c r="D318" s="11" t="s">
        <v>796</v>
      </c>
      <c r="E318" s="11">
        <v>1.8109999999999999</v>
      </c>
      <c r="F318" s="11">
        <v>14</v>
      </c>
      <c r="G318" s="12">
        <v>9.9999999999999995E-7</v>
      </c>
      <c r="H318" s="11">
        <v>106.37</v>
      </c>
      <c r="I318" s="11">
        <v>17</v>
      </c>
      <c r="J318" s="11">
        <f>($S$5/(Table4[[#This Row],[modified  Half Life]]*Table4[[#This Row],[Order of Magnatude]]))</f>
        <v>382742.78330201289</v>
      </c>
      <c r="K318" s="11"/>
      <c r="L318" s="11"/>
      <c r="M318" s="11"/>
      <c r="N318" s="11"/>
      <c r="O318" s="11"/>
    </row>
    <row r="319" spans="1:15" x14ac:dyDescent="0.25">
      <c r="A319" s="10">
        <v>39</v>
      </c>
      <c r="B319" s="10">
        <v>57</v>
      </c>
      <c r="C319" s="10">
        <v>96</v>
      </c>
      <c r="D319" s="10" t="s">
        <v>446</v>
      </c>
      <c r="E319" s="10">
        <v>181</v>
      </c>
      <c r="F319" s="10">
        <v>9</v>
      </c>
      <c r="G319" s="13">
        <v>1.0000000000000001E-9</v>
      </c>
      <c r="H319" s="10">
        <v>114.6</v>
      </c>
      <c r="I319" s="10">
        <v>3</v>
      </c>
      <c r="J319" s="10">
        <f>($S$5/(Table4[[#This Row],[modified  Half Life]]*Table4[[#This Row],[Order of Magnatude]]))</f>
        <v>3829542.4340328467</v>
      </c>
      <c r="K319" s="10"/>
      <c r="L319" s="10"/>
      <c r="M319" s="10"/>
      <c r="N319" s="10"/>
      <c r="O319" s="10"/>
    </row>
    <row r="320" spans="1:15" x14ac:dyDescent="0.25">
      <c r="A320" s="11">
        <v>40</v>
      </c>
      <c r="B320" s="11">
        <v>56</v>
      </c>
      <c r="C320" s="11">
        <v>96</v>
      </c>
      <c r="D320" s="11" t="s">
        <v>496</v>
      </c>
      <c r="E320" s="11">
        <v>38</v>
      </c>
      <c r="F320" s="11">
        <v>7</v>
      </c>
      <c r="G320" s="12">
        <v>1.0000000000000001E-9</v>
      </c>
      <c r="H320" s="11">
        <v>1581.6</v>
      </c>
      <c r="I320" s="11">
        <v>4</v>
      </c>
      <c r="J320" s="11">
        <f>($S$5/(Table4[[#This Row],[modified  Half Life]]*Table4[[#This Row],[Order of Magnatude]]))</f>
        <v>18240715.277893297</v>
      </c>
      <c r="K320" s="11"/>
      <c r="L320" s="11"/>
      <c r="M320" s="11"/>
      <c r="N320" s="11"/>
      <c r="O320" s="11"/>
    </row>
    <row r="321" spans="1:15" x14ac:dyDescent="0.25">
      <c r="A321" s="10">
        <v>46</v>
      </c>
      <c r="B321" s="10">
        <v>50</v>
      </c>
      <c r="C321" s="10">
        <v>96</v>
      </c>
      <c r="D321" s="10" t="s">
        <v>796</v>
      </c>
      <c r="E321" s="10">
        <v>35</v>
      </c>
      <c r="F321" s="10">
        <v>4</v>
      </c>
      <c r="G321" s="13">
        <v>1.0000000000000001E-9</v>
      </c>
      <c r="H321" s="10">
        <v>311.3</v>
      </c>
      <c r="I321" s="10">
        <v>4</v>
      </c>
      <c r="J321" s="10">
        <f>($S$5/(Table4[[#This Row],[modified  Half Life]]*Table4[[#This Row],[Order of Magnatude]]))</f>
        <v>19804205.15885558</v>
      </c>
      <c r="K321" s="10"/>
      <c r="L321" s="10"/>
      <c r="M321" s="10"/>
      <c r="N321" s="10"/>
      <c r="O321" s="10"/>
    </row>
    <row r="322" spans="1:15" x14ac:dyDescent="0.25">
      <c r="A322" s="11">
        <v>35</v>
      </c>
      <c r="B322" s="11">
        <v>61</v>
      </c>
      <c r="C322" s="11">
        <v>96</v>
      </c>
      <c r="D322" s="11" t="s">
        <v>265</v>
      </c>
      <c r="E322" s="11">
        <v>2.7</v>
      </c>
      <c r="F322" s="11">
        <f>11-7</f>
        <v>4</v>
      </c>
      <c r="G322" s="12">
        <v>9.9999999999999995E-7</v>
      </c>
      <c r="H322" s="11">
        <v>311.5</v>
      </c>
      <c r="I322" s="11">
        <v>5</v>
      </c>
      <c r="J322" s="11">
        <f>($S$5/(Table4[[#This Row],[modified  Half Life]]*Table4[[#This Row],[Order of Magnatude]]))</f>
        <v>256721.17798516492</v>
      </c>
      <c r="K322" s="11"/>
      <c r="L322" s="11"/>
      <c r="M322" s="11"/>
      <c r="N322" s="11"/>
      <c r="O322" s="11"/>
    </row>
    <row r="323" spans="1:15" x14ac:dyDescent="0.25">
      <c r="A323" s="10">
        <v>37</v>
      </c>
      <c r="B323" s="10">
        <v>59</v>
      </c>
      <c r="C323" s="10">
        <v>96</v>
      </c>
      <c r="D323" s="10" t="s">
        <v>370</v>
      </c>
      <c r="E323" s="10">
        <v>1.77</v>
      </c>
      <c r="F323" s="10">
        <v>6</v>
      </c>
      <c r="G323" s="13">
        <v>9.9999999999999995E-7</v>
      </c>
      <c r="H323" s="10">
        <v>40</v>
      </c>
      <c r="I323" s="10">
        <v>1</v>
      </c>
      <c r="J323" s="10">
        <f>($S$5/(Table4[[#This Row],[modified  Half Life]]*Table4[[#This Row],[Order of Magnatude]]))</f>
        <v>391608.57658753969</v>
      </c>
      <c r="K323" s="10"/>
      <c r="L323" s="10"/>
      <c r="M323" s="10"/>
      <c r="N323" s="10"/>
      <c r="O323" s="10"/>
    </row>
    <row r="324" spans="1:15" x14ac:dyDescent="0.25">
      <c r="A324" s="11">
        <v>47</v>
      </c>
      <c r="B324" s="11">
        <v>49</v>
      </c>
      <c r="C324" s="11">
        <v>96</v>
      </c>
      <c r="D324" s="11" t="s">
        <v>847</v>
      </c>
      <c r="E324" s="11">
        <v>0.13600000000000001</v>
      </c>
      <c r="F324" s="11">
        <v>20</v>
      </c>
      <c r="G324" s="12">
        <v>9.9999999999999995E-7</v>
      </c>
      <c r="H324" s="11">
        <v>4265</v>
      </c>
      <c r="I324" s="11">
        <v>2</v>
      </c>
      <c r="J324" s="11">
        <f>($S$5/(Table4[[#This Row],[modified  Half Life]]*Table4[[#This Row],[Order of Magnatude]]))</f>
        <v>5096670.4452937152</v>
      </c>
      <c r="K324" s="11"/>
      <c r="L324" s="11"/>
      <c r="M324" s="11"/>
      <c r="N324" s="11"/>
      <c r="O324" s="11"/>
    </row>
    <row r="325" spans="1:15" x14ac:dyDescent="0.25">
      <c r="A325" s="10">
        <v>47</v>
      </c>
      <c r="B325" s="10">
        <v>49</v>
      </c>
      <c r="C325" s="10">
        <v>96</v>
      </c>
      <c r="D325" s="10" t="s">
        <v>847</v>
      </c>
      <c r="E325" s="10">
        <v>1.56</v>
      </c>
      <c r="F325" s="10">
        <v>2</v>
      </c>
      <c r="G325" s="13">
        <v>9.9999999999999995E-7</v>
      </c>
      <c r="H325" s="10">
        <v>43.7</v>
      </c>
      <c r="I325" s="10">
        <v>2</v>
      </c>
      <c r="J325" s="10">
        <f>($S$5/(Table4[[#This Row],[modified  Half Life]]*Table4[[#This Row],[Order of Magnatude]]))</f>
        <v>444325.11574355472</v>
      </c>
      <c r="K325" s="10"/>
      <c r="L325" s="10"/>
      <c r="M325" s="10"/>
      <c r="N325" s="10"/>
      <c r="O325" s="10"/>
    </row>
    <row r="326" spans="1:15" x14ac:dyDescent="0.25">
      <c r="A326" s="11">
        <v>39</v>
      </c>
      <c r="B326" s="11">
        <v>57</v>
      </c>
      <c r="C326" s="11">
        <v>96</v>
      </c>
      <c r="D326" s="11" t="s">
        <v>446</v>
      </c>
      <c r="E326" s="11">
        <v>181</v>
      </c>
      <c r="F326" s="11">
        <v>9</v>
      </c>
      <c r="G326" s="12">
        <v>1.0000000000000001E-9</v>
      </c>
      <c r="H326" s="11">
        <v>472.2</v>
      </c>
      <c r="I326" s="11">
        <v>3</v>
      </c>
      <c r="J326" s="11">
        <f>($S$5/(Table4[[#This Row],[modified  Half Life]]*Table4[[#This Row],[Order of Magnatude]]))</f>
        <v>3829542.4340328467</v>
      </c>
      <c r="K326" s="11"/>
      <c r="L326" s="11"/>
      <c r="M326" s="11"/>
      <c r="N326" s="11"/>
      <c r="O326" s="11"/>
    </row>
    <row r="327" spans="1:15" x14ac:dyDescent="0.25">
      <c r="A327" s="10">
        <v>47</v>
      </c>
      <c r="B327" s="10">
        <v>49</v>
      </c>
      <c r="C327" s="10">
        <v>96</v>
      </c>
      <c r="D327" s="10" t="s">
        <v>847</v>
      </c>
      <c r="E327" s="10">
        <v>103</v>
      </c>
      <c r="F327" s="10">
        <v>5</v>
      </c>
      <c r="G327" s="13">
        <v>9.9999999999999995E-7</v>
      </c>
      <c r="H327" s="10">
        <v>485.7</v>
      </c>
      <c r="I327" s="10">
        <v>3</v>
      </c>
      <c r="J327" s="10">
        <f>($S$5/(Table4[[#This Row],[modified  Half Life]]*Table4[[#This Row],[Order of Magnatude]]))</f>
        <v>6729.5842772810229</v>
      </c>
      <c r="K327" s="10"/>
      <c r="L327" s="10"/>
      <c r="M327" s="10"/>
      <c r="N327" s="10"/>
      <c r="O327" s="10"/>
    </row>
    <row r="328" spans="1:15" x14ac:dyDescent="0.25">
      <c r="A328" s="11">
        <v>46</v>
      </c>
      <c r="B328" s="11">
        <v>50</v>
      </c>
      <c r="C328" s="11">
        <v>96</v>
      </c>
      <c r="D328" s="11" t="s">
        <v>796</v>
      </c>
      <c r="E328" s="11">
        <v>37.700000000000003</v>
      </c>
      <c r="F328" s="11">
        <v>11</v>
      </c>
      <c r="G328" s="12">
        <v>1.0000000000000001E-9</v>
      </c>
      <c r="H328" s="11">
        <v>685.2</v>
      </c>
      <c r="I328" s="11">
        <v>3</v>
      </c>
      <c r="J328" s="11">
        <f>($S$5/(Table4[[#This Row],[modified  Half Life]]*Table4[[#This Row],[Order of Magnatude]]))</f>
        <v>18385866.858353984</v>
      </c>
      <c r="K328" s="11"/>
      <c r="L328" s="11"/>
      <c r="M328" s="11"/>
      <c r="N328" s="11"/>
      <c r="O328" s="11"/>
    </row>
    <row r="329" spans="1:15" x14ac:dyDescent="0.25">
      <c r="A329" s="10">
        <v>47</v>
      </c>
      <c r="B329" s="10">
        <v>49</v>
      </c>
      <c r="C329" s="10">
        <v>96</v>
      </c>
      <c r="D329" s="10" t="s">
        <v>847</v>
      </c>
      <c r="E329" s="10">
        <v>103</v>
      </c>
      <c r="F329" s="10">
        <v>5</v>
      </c>
      <c r="G329" s="13">
        <v>9.9999999999999995E-7</v>
      </c>
      <c r="H329" s="10">
        <v>742.7</v>
      </c>
      <c r="I329" s="10">
        <v>2</v>
      </c>
      <c r="J329" s="10">
        <f>($S$5/(Table4[[#This Row],[modified  Half Life]]*Table4[[#This Row],[Order of Magnatude]]))</f>
        <v>6729.5842772810229</v>
      </c>
      <c r="K329" s="10"/>
      <c r="L329" s="10"/>
      <c r="M329" s="10"/>
      <c r="N329" s="10"/>
      <c r="O329" s="10"/>
    </row>
    <row r="330" spans="1:15" x14ac:dyDescent="0.25">
      <c r="A330" s="11">
        <v>43</v>
      </c>
      <c r="B330" s="11">
        <v>53</v>
      </c>
      <c r="C330" s="11">
        <v>96</v>
      </c>
      <c r="D330" s="11" t="s">
        <v>574</v>
      </c>
      <c r="E330" s="11">
        <v>25.6</v>
      </c>
      <c r="F330" s="11">
        <f>4-2</f>
        <v>2</v>
      </c>
      <c r="G330" s="12">
        <v>1.0000000000000001E-9</v>
      </c>
      <c r="H330" s="11">
        <v>85.1</v>
      </c>
      <c r="I330" s="11">
        <v>1</v>
      </c>
      <c r="J330" s="11">
        <f>($S$5/(Table4[[#This Row],[modified  Half Life]]*Table4[[#This Row],[Order of Magnatude]]))</f>
        <v>27076061.740622859</v>
      </c>
      <c r="K330" s="11"/>
      <c r="L330" s="11"/>
      <c r="M330" s="11"/>
      <c r="N330" s="11"/>
      <c r="O330" s="11"/>
    </row>
    <row r="331" spans="1:15" x14ac:dyDescent="0.25">
      <c r="A331" s="10">
        <v>43</v>
      </c>
      <c r="B331" s="10">
        <v>53</v>
      </c>
      <c r="C331" s="10">
        <v>96</v>
      </c>
      <c r="D331" s="10" t="s">
        <v>574</v>
      </c>
      <c r="E331" s="10">
        <v>25.6</v>
      </c>
      <c r="F331" s="10">
        <f>4-2</f>
        <v>2</v>
      </c>
      <c r="G331" s="13">
        <v>1.0000000000000001E-9</v>
      </c>
      <c r="H331" s="10">
        <v>85.9</v>
      </c>
      <c r="I331" s="10">
        <v>1</v>
      </c>
      <c r="J331" s="10">
        <f>($S$5/(Table4[[#This Row],[modified  Half Life]]*Table4[[#This Row],[Order of Magnatude]]))</f>
        <v>27076061.740622859</v>
      </c>
      <c r="K331" s="10"/>
      <c r="L331" s="10"/>
      <c r="M331" s="10"/>
      <c r="N331" s="10"/>
      <c r="O331" s="10"/>
    </row>
    <row r="332" spans="1:15" x14ac:dyDescent="0.25">
      <c r="A332" s="11">
        <v>47</v>
      </c>
      <c r="B332" s="11">
        <v>49</v>
      </c>
      <c r="C332" s="11">
        <v>96</v>
      </c>
      <c r="D332" s="11" t="s">
        <v>847</v>
      </c>
      <c r="E332" s="11">
        <v>0.13600000000000001</v>
      </c>
      <c r="F332" s="11">
        <v>20</v>
      </c>
      <c r="G332" s="12">
        <v>9.9999999999999995E-7</v>
      </c>
      <c r="H332" s="11">
        <v>98</v>
      </c>
      <c r="I332" s="11">
        <v>3</v>
      </c>
      <c r="J332" s="11">
        <f>($S$5/(Table4[[#This Row],[modified  Half Life]]*Table4[[#This Row],[Order of Magnatude]]))</f>
        <v>5096670.4452937152</v>
      </c>
      <c r="K332" s="11"/>
      <c r="L332" s="11"/>
      <c r="M332" s="11"/>
      <c r="N332" s="11"/>
      <c r="O332" s="11"/>
    </row>
    <row r="333" spans="1:15" x14ac:dyDescent="0.25">
      <c r="A333" s="10">
        <v>40</v>
      </c>
      <c r="B333" s="10">
        <v>57</v>
      </c>
      <c r="C333" s="10">
        <v>97</v>
      </c>
      <c r="D333" s="10" t="s">
        <v>496</v>
      </c>
      <c r="E333" s="10">
        <v>105</v>
      </c>
      <c r="F333" s="10">
        <v>2</v>
      </c>
      <c r="G333" s="13">
        <v>1.0000000000000001E-9</v>
      </c>
      <c r="H333" s="10">
        <v>1264.2</v>
      </c>
      <c r="I333" s="10">
        <v>5</v>
      </c>
      <c r="J333" s="10">
        <f>($S$5/(Table4[[#This Row],[modified  Half Life]]*Table4[[#This Row],[Order of Magnatude]]))</f>
        <v>6601401.7196185263</v>
      </c>
      <c r="K333" s="10"/>
      <c r="L333" s="10"/>
      <c r="M333" s="10"/>
      <c r="N333" s="10"/>
      <c r="O333" s="10"/>
    </row>
    <row r="334" spans="1:15" x14ac:dyDescent="0.25">
      <c r="A334" s="11">
        <v>38</v>
      </c>
      <c r="B334" s="11">
        <v>59</v>
      </c>
      <c r="C334" s="11">
        <v>97</v>
      </c>
      <c r="D334" s="11" t="s">
        <v>429</v>
      </c>
      <c r="E334" s="11">
        <v>173</v>
      </c>
      <c r="F334" s="11">
        <v>4</v>
      </c>
      <c r="G334" s="12">
        <v>1.0000000000000001E-9</v>
      </c>
      <c r="H334" s="11">
        <v>141.30000000000001</v>
      </c>
      <c r="I334" s="11">
        <v>5</v>
      </c>
      <c r="J334" s="11">
        <f>($S$5/(Table4[[#This Row],[modified  Half Life]]*Table4[[#This Row],[Order of Magnatude]]))</f>
        <v>4006631.101502574</v>
      </c>
      <c r="K334" s="11"/>
      <c r="L334" s="11"/>
      <c r="M334" s="11"/>
      <c r="N334" s="11"/>
      <c r="O334" s="11"/>
    </row>
    <row r="335" spans="1:15" x14ac:dyDescent="0.25">
      <c r="A335" s="10">
        <v>40</v>
      </c>
      <c r="B335" s="10">
        <v>57</v>
      </c>
      <c r="C335" s="10">
        <v>97</v>
      </c>
      <c r="D335" s="10" t="s">
        <v>496</v>
      </c>
      <c r="E335" s="10">
        <v>105</v>
      </c>
      <c r="F335" s="10">
        <v>2</v>
      </c>
      <c r="G335" s="13">
        <v>1.0000000000000001E-9</v>
      </c>
      <c r="H335" s="10">
        <v>161.19999999999999</v>
      </c>
      <c r="I335" s="10">
        <v>2</v>
      </c>
      <c r="J335" s="10">
        <f>($S$5/(Table4[[#This Row],[modified  Half Life]]*Table4[[#This Row],[Order of Magnatude]]))</f>
        <v>6601401.7196185263</v>
      </c>
      <c r="K335" s="10"/>
      <c r="L335" s="10"/>
      <c r="M335" s="10"/>
      <c r="N335" s="10"/>
      <c r="O335" s="10"/>
    </row>
    <row r="336" spans="1:15" x14ac:dyDescent="0.25">
      <c r="A336" s="11">
        <v>38</v>
      </c>
      <c r="B336" s="11">
        <v>59</v>
      </c>
      <c r="C336" s="11">
        <v>97</v>
      </c>
      <c r="D336" s="11" t="s">
        <v>429</v>
      </c>
      <c r="E336" s="11">
        <v>513</v>
      </c>
      <c r="F336" s="11">
        <v>8</v>
      </c>
      <c r="G336" s="12">
        <v>1.0000000000000001E-9</v>
      </c>
      <c r="H336" s="11">
        <v>308.3</v>
      </c>
      <c r="I336" s="11">
        <v>2</v>
      </c>
      <c r="J336" s="11">
        <f>($S$5/(Table4[[#This Row],[modified  Half Life]]*Table4[[#This Row],[Order of Magnatude]]))</f>
        <v>1351164.0946587627</v>
      </c>
      <c r="K336" s="11"/>
      <c r="L336" s="11"/>
      <c r="M336" s="11"/>
      <c r="N336" s="11"/>
      <c r="O336" s="11"/>
    </row>
    <row r="337" spans="1:15" x14ac:dyDescent="0.25">
      <c r="A337" s="10">
        <v>38</v>
      </c>
      <c r="B337" s="10">
        <v>59</v>
      </c>
      <c r="C337" s="10">
        <v>97</v>
      </c>
      <c r="D337" s="10" t="s">
        <v>429</v>
      </c>
      <c r="E337" s="10">
        <v>513</v>
      </c>
      <c r="F337" s="10">
        <v>8</v>
      </c>
      <c r="G337" s="13">
        <v>1.0000000000000001E-9</v>
      </c>
      <c r="H337" s="10">
        <v>522.70000000000005</v>
      </c>
      <c r="I337" s="10">
        <v>2</v>
      </c>
      <c r="J337" s="10">
        <f>($S$5/(Table4[[#This Row],[modified  Half Life]]*Table4[[#This Row],[Order of Magnatude]]))</f>
        <v>1351164.0946587627</v>
      </c>
      <c r="K337" s="10"/>
      <c r="L337" s="10"/>
      <c r="M337" s="10"/>
      <c r="N337" s="10"/>
      <c r="O337" s="10"/>
    </row>
    <row r="338" spans="1:15" x14ac:dyDescent="0.25">
      <c r="A338" s="11">
        <v>41</v>
      </c>
      <c r="B338" s="11">
        <v>56</v>
      </c>
      <c r="C338" s="11">
        <v>97</v>
      </c>
      <c r="D338" s="11" t="s">
        <v>476</v>
      </c>
      <c r="E338" s="11">
        <v>58.7</v>
      </c>
      <c r="F338" s="11">
        <v>18</v>
      </c>
      <c r="G338" s="12">
        <v>1</v>
      </c>
      <c r="H338" s="11">
        <v>743.36</v>
      </c>
      <c r="I338" s="11">
        <v>3</v>
      </c>
      <c r="J338" s="11">
        <f>($S$5/(Table4[[#This Row],[modified  Half Life]]*Table4[[#This Row],[Order of Magnatude]]))</f>
        <v>1.1808299498465848E-2</v>
      </c>
      <c r="K338" s="11"/>
      <c r="L338" s="11"/>
      <c r="M338" s="11"/>
      <c r="N338" s="11"/>
      <c r="O338" s="11"/>
    </row>
    <row r="339" spans="1:15" x14ac:dyDescent="0.25">
      <c r="A339" s="10">
        <v>37</v>
      </c>
      <c r="B339" s="10">
        <v>60</v>
      </c>
      <c r="C339" s="10">
        <v>97</v>
      </c>
      <c r="D339" s="10" t="s">
        <v>370</v>
      </c>
      <c r="E339" s="10">
        <v>5.7</v>
      </c>
      <c r="F339" s="10">
        <v>6</v>
      </c>
      <c r="G339" s="13">
        <v>9.9999999999999995E-7</v>
      </c>
      <c r="H339" s="10">
        <v>76.599999999999994</v>
      </c>
      <c r="I339" s="10">
        <v>2</v>
      </c>
      <c r="J339" s="10">
        <f>($S$5/(Table4[[#This Row],[modified  Half Life]]*Table4[[#This Row],[Order of Magnatude]]))</f>
        <v>121604.76851928866</v>
      </c>
      <c r="K339" s="10"/>
      <c r="L339" s="10"/>
      <c r="M339" s="10"/>
      <c r="N339" s="10"/>
      <c r="O339" s="10"/>
    </row>
    <row r="340" spans="1:15" x14ac:dyDescent="0.25">
      <c r="A340" s="11">
        <v>37</v>
      </c>
      <c r="B340" s="11">
        <v>61</v>
      </c>
      <c r="C340" s="11">
        <v>98</v>
      </c>
      <c r="D340" s="11" t="s">
        <v>370</v>
      </c>
      <c r="E340" s="11">
        <v>0.35799999999999998</v>
      </c>
      <c r="F340" s="11">
        <v>7</v>
      </c>
      <c r="G340" s="12">
        <v>9.9999999999999995E-7</v>
      </c>
      <c r="H340" s="11">
        <v>-54.5</v>
      </c>
      <c r="I340" s="11"/>
      <c r="J340" s="11">
        <f>($S$5/(Table4[[#This Row],[modified  Half Life]]*Table4[[#This Row],[Order of Magnatude]]))</f>
        <v>1936165.3088266631</v>
      </c>
      <c r="K340" s="11"/>
      <c r="L340" s="11"/>
      <c r="M340" s="11"/>
      <c r="N340" s="11"/>
      <c r="O340" s="11"/>
    </row>
    <row r="341" spans="1:15" x14ac:dyDescent="0.25">
      <c r="A341" s="10">
        <v>47</v>
      </c>
      <c r="B341" s="10">
        <v>51</v>
      </c>
      <c r="C341" s="10">
        <v>98</v>
      </c>
      <c r="D341" s="10" t="s">
        <v>847</v>
      </c>
      <c r="E341" s="10">
        <v>0.161</v>
      </c>
      <c r="F341" s="10">
        <v>7</v>
      </c>
      <c r="G341" s="13">
        <v>9.9999999999999995E-7</v>
      </c>
      <c r="H341" s="10">
        <v>107.28</v>
      </c>
      <c r="I341" s="10">
        <v>10</v>
      </c>
      <c r="J341" s="10">
        <f>($S$5/(Table4[[#This Row],[modified  Half Life]]*Table4[[#This Row],[Order of Magnatude]]))</f>
        <v>4305261.9910555612</v>
      </c>
      <c r="K341" s="10"/>
      <c r="L341" s="10"/>
      <c r="M341" s="10"/>
      <c r="N341" s="10"/>
      <c r="O341" s="10"/>
    </row>
    <row r="342" spans="1:15" x14ac:dyDescent="0.25">
      <c r="A342" s="11">
        <v>47</v>
      </c>
      <c r="B342" s="11">
        <v>51</v>
      </c>
      <c r="C342" s="11">
        <v>98</v>
      </c>
      <c r="D342" s="11" t="s">
        <v>847</v>
      </c>
      <c r="E342" s="11">
        <v>220</v>
      </c>
      <c r="F342" s="11">
        <v>20</v>
      </c>
      <c r="G342" s="12">
        <v>1.0000000000000001E-9</v>
      </c>
      <c r="H342" s="11">
        <v>107.28</v>
      </c>
      <c r="I342" s="11">
        <v>10</v>
      </c>
      <c r="J342" s="11">
        <f>($S$5/(Table4[[#This Row],[modified  Half Life]]*Table4[[#This Row],[Order of Magnatude]]))</f>
        <v>3150669.0025452059</v>
      </c>
      <c r="K342" s="11"/>
      <c r="L342" s="11"/>
      <c r="M342" s="11"/>
      <c r="N342" s="11"/>
      <c r="O342" s="11"/>
    </row>
    <row r="343" spans="1:15" x14ac:dyDescent="0.25">
      <c r="A343" s="10">
        <v>39</v>
      </c>
      <c r="B343" s="10">
        <v>59</v>
      </c>
      <c r="C343" s="10">
        <v>98</v>
      </c>
      <c r="D343" s="10" t="s">
        <v>446</v>
      </c>
      <c r="E343" s="10">
        <v>0.78</v>
      </c>
      <c r="F343" s="10">
        <v>3</v>
      </c>
      <c r="G343" s="13">
        <v>9.9999999999999995E-7</v>
      </c>
      <c r="H343" s="10">
        <v>110.8</v>
      </c>
      <c r="I343" s="10">
        <v>1</v>
      </c>
      <c r="J343" s="10">
        <f>($S$5/(Table4[[#This Row],[modified  Half Life]]*Table4[[#This Row],[Order of Magnatude]]))</f>
        <v>888650.23148710944</v>
      </c>
      <c r="K343" s="10"/>
      <c r="L343" s="10"/>
      <c r="M343" s="10"/>
      <c r="N343" s="10"/>
      <c r="O343" s="10"/>
    </row>
    <row r="344" spans="1:15" x14ac:dyDescent="0.25">
      <c r="A344" s="11">
        <v>39</v>
      </c>
      <c r="B344" s="11">
        <v>59</v>
      </c>
      <c r="C344" s="11">
        <v>98</v>
      </c>
      <c r="D344" s="11" t="s">
        <v>446</v>
      </c>
      <c r="E344" s="11">
        <v>6.9</v>
      </c>
      <c r="F344" s="11">
        <v>5</v>
      </c>
      <c r="G344" s="12">
        <v>9.9999999999999995E-7</v>
      </c>
      <c r="H344" s="11">
        <v>121.1</v>
      </c>
      <c r="I344" s="11">
        <v>1</v>
      </c>
      <c r="J344" s="11">
        <f>($S$5/(Table4[[#This Row],[modified  Half Life]]*Table4[[#This Row],[Order of Magnatude]]))</f>
        <v>100456.11312462974</v>
      </c>
      <c r="K344" s="11"/>
      <c r="L344" s="11"/>
      <c r="M344" s="11"/>
      <c r="N344" s="11"/>
      <c r="O344" s="11"/>
    </row>
    <row r="345" spans="1:15" x14ac:dyDescent="0.25">
      <c r="A345" s="10">
        <v>48</v>
      </c>
      <c r="B345" s="10">
        <v>50</v>
      </c>
      <c r="C345" s="10">
        <v>98</v>
      </c>
      <c r="D345" s="10" t="s">
        <v>856</v>
      </c>
      <c r="E345" s="10">
        <v>0.154</v>
      </c>
      <c r="F345" s="10">
        <v>16</v>
      </c>
      <c r="G345" s="13">
        <v>9.9999999999999995E-7</v>
      </c>
      <c r="H345" s="10">
        <v>147.19999999999999</v>
      </c>
      <c r="I345" s="10">
        <v>1</v>
      </c>
      <c r="J345" s="10">
        <f>($S$5/(Table4[[#This Row],[modified  Half Life]]*Table4[[#This Row],[Order of Magnatude]]))</f>
        <v>4500955.7179217227</v>
      </c>
      <c r="K345" s="10"/>
      <c r="L345" s="10"/>
      <c r="M345" s="10"/>
      <c r="N345" s="10"/>
      <c r="O345" s="10"/>
    </row>
    <row r="346" spans="1:15" x14ac:dyDescent="0.25">
      <c r="A346" s="11">
        <v>39</v>
      </c>
      <c r="B346" s="11">
        <v>59</v>
      </c>
      <c r="C346" s="11">
        <v>98</v>
      </c>
      <c r="D346" s="11" t="s">
        <v>446</v>
      </c>
      <c r="E346" s="11">
        <v>0.62</v>
      </c>
      <c r="F346" s="11">
        <v>1</v>
      </c>
      <c r="G346" s="12">
        <v>9.9999999999999995E-7</v>
      </c>
      <c r="H346" s="11">
        <v>170.8</v>
      </c>
      <c r="I346" s="11">
        <v>1</v>
      </c>
      <c r="J346" s="11">
        <f>($S$5/(Table4[[#This Row],[modified  Half Life]]*Table4[[#This Row],[Order of Magnatude]]))</f>
        <v>1117979.3234837828</v>
      </c>
      <c r="K346" s="11"/>
      <c r="L346" s="11"/>
      <c r="M346" s="11"/>
      <c r="N346" s="11"/>
      <c r="O346" s="11"/>
    </row>
    <row r="347" spans="1:15" x14ac:dyDescent="0.25">
      <c r="A347" s="10">
        <v>37</v>
      </c>
      <c r="B347" s="10">
        <v>61</v>
      </c>
      <c r="C347" s="10">
        <v>98</v>
      </c>
      <c r="D347" s="10" t="s">
        <v>370</v>
      </c>
      <c r="E347" s="10">
        <v>0.35799999999999998</v>
      </c>
      <c r="F347" s="10">
        <v>7</v>
      </c>
      <c r="G347" s="13">
        <v>9.9999999999999995E-7</v>
      </c>
      <c r="H347" s="10">
        <v>178.3</v>
      </c>
      <c r="I347" s="10">
        <v>5</v>
      </c>
      <c r="J347" s="10">
        <f>($S$5/(Table4[[#This Row],[modified  Half Life]]*Table4[[#This Row],[Order of Magnatude]]))</f>
        <v>1936165.3088266631</v>
      </c>
      <c r="K347" s="10"/>
      <c r="L347" s="10"/>
      <c r="M347" s="10"/>
      <c r="N347" s="10"/>
      <c r="O347" s="10"/>
    </row>
    <row r="348" spans="1:15" x14ac:dyDescent="0.25">
      <c r="A348" s="11">
        <v>48</v>
      </c>
      <c r="B348" s="11">
        <v>50</v>
      </c>
      <c r="C348" s="11">
        <v>98</v>
      </c>
      <c r="D348" s="11" t="s">
        <v>856</v>
      </c>
      <c r="E348" s="11">
        <v>13</v>
      </c>
      <c r="F348" s="11">
        <v>2</v>
      </c>
      <c r="G348" s="12">
        <v>1.0000000000000001E-9</v>
      </c>
      <c r="H348" s="11">
        <v>198.3</v>
      </c>
      <c r="I348" s="11">
        <v>1</v>
      </c>
      <c r="J348" s="11">
        <f>($S$5/(Table4[[#This Row],[modified  Half Life]]*Table4[[#This Row],[Order of Magnatude]]))</f>
        <v>53319013.889226556</v>
      </c>
      <c r="K348" s="11"/>
      <c r="L348" s="11"/>
      <c r="M348" s="11"/>
      <c r="N348" s="11"/>
      <c r="O348" s="11"/>
    </row>
    <row r="349" spans="1:15" x14ac:dyDescent="0.25">
      <c r="A349" s="10">
        <v>39</v>
      </c>
      <c r="B349" s="10">
        <v>59</v>
      </c>
      <c r="C349" s="10">
        <v>98</v>
      </c>
      <c r="D349" s="10" t="s">
        <v>446</v>
      </c>
      <c r="E349" s="10">
        <v>35.200000000000003</v>
      </c>
      <c r="F349" s="10">
        <v>5</v>
      </c>
      <c r="G349" s="13">
        <v>1.0000000000000001E-9</v>
      </c>
      <c r="H349" s="10">
        <v>204.3</v>
      </c>
      <c r="I349" s="10">
        <v>1</v>
      </c>
      <c r="J349" s="10">
        <f>($S$5/(Table4[[#This Row],[modified  Half Life]]*Table4[[#This Row],[Order of Magnatude]]))</f>
        <v>19691681.265907533</v>
      </c>
      <c r="K349" s="10"/>
      <c r="L349" s="10"/>
      <c r="M349" s="10"/>
      <c r="N349" s="10"/>
      <c r="O349" s="10"/>
    </row>
    <row r="350" spans="1:15" x14ac:dyDescent="0.25">
      <c r="A350" s="11">
        <v>38</v>
      </c>
      <c r="B350" s="11">
        <v>60</v>
      </c>
      <c r="C350" s="11">
        <v>98</v>
      </c>
      <c r="D350" s="11" t="s">
        <v>429</v>
      </c>
      <c r="E350" s="11">
        <v>22.8</v>
      </c>
      <c r="F350" s="11">
        <v>19</v>
      </c>
      <c r="G350" s="12">
        <v>1.0000000000000001E-9</v>
      </c>
      <c r="H350" s="11">
        <v>215.5</v>
      </c>
      <c r="I350" s="11">
        <v>1</v>
      </c>
      <c r="J350" s="11">
        <f>($S$5/(Table4[[#This Row],[modified  Half Life]]*Table4[[#This Row],[Order of Magnatude]]))</f>
        <v>30401192.129822157</v>
      </c>
      <c r="K350" s="11"/>
      <c r="L350" s="11"/>
      <c r="M350" s="11"/>
      <c r="N350" s="11"/>
      <c r="O350" s="11"/>
    </row>
    <row r="351" spans="1:15" x14ac:dyDescent="0.25">
      <c r="A351" s="10">
        <v>39</v>
      </c>
      <c r="B351" s="10">
        <v>59</v>
      </c>
      <c r="C351" s="10">
        <v>98</v>
      </c>
      <c r="D351" s="10" t="s">
        <v>446</v>
      </c>
      <c r="E351" s="10">
        <v>0.45</v>
      </c>
      <c r="F351" s="10">
        <v>15</v>
      </c>
      <c r="G351" s="13">
        <v>9.9999999999999995E-7</v>
      </c>
      <c r="H351" s="10">
        <v>313.89999999999998</v>
      </c>
      <c r="I351" s="10">
        <v>1</v>
      </c>
      <c r="J351" s="10">
        <f>($S$5/(Table4[[#This Row],[modified  Half Life]]*Table4[[#This Row],[Order of Magnatude]]))</f>
        <v>1540327.0679109895</v>
      </c>
      <c r="K351" s="10"/>
      <c r="L351" s="10"/>
      <c r="M351" s="10"/>
      <c r="N351" s="10"/>
      <c r="O351" s="10"/>
    </row>
    <row r="352" spans="1:15" x14ac:dyDescent="0.25">
      <c r="A352" s="11">
        <v>39</v>
      </c>
      <c r="B352" s="11">
        <v>59</v>
      </c>
      <c r="C352" s="11">
        <v>98</v>
      </c>
      <c r="D352" s="11" t="s">
        <v>446</v>
      </c>
      <c r="E352" s="11">
        <v>6.9</v>
      </c>
      <c r="F352" s="11">
        <v>5</v>
      </c>
      <c r="G352" s="12">
        <v>9.9999999999999995E-7</v>
      </c>
      <c r="H352" s="11">
        <v>325.2</v>
      </c>
      <c r="I352" s="11">
        <v>2</v>
      </c>
      <c r="J352" s="11">
        <f>($S$5/(Table4[[#This Row],[modified  Half Life]]*Table4[[#This Row],[Order of Magnatude]]))</f>
        <v>100456.11312462974</v>
      </c>
      <c r="K352" s="11"/>
      <c r="L352" s="11"/>
      <c r="M352" s="11"/>
      <c r="N352" s="11"/>
      <c r="O352" s="11"/>
    </row>
    <row r="353" spans="1:15" x14ac:dyDescent="0.25">
      <c r="A353" s="10">
        <v>48</v>
      </c>
      <c r="B353" s="10">
        <v>50</v>
      </c>
      <c r="C353" s="10">
        <v>98</v>
      </c>
      <c r="D353" s="10" t="s">
        <v>856</v>
      </c>
      <c r="E353" s="10">
        <v>0.223</v>
      </c>
      <c r="F353" s="10">
        <v>5</v>
      </c>
      <c r="G353" s="13">
        <v>9.9999999999999995E-7</v>
      </c>
      <c r="H353" s="10">
        <v>4207</v>
      </c>
      <c r="I353" s="10">
        <v>2</v>
      </c>
      <c r="J353" s="10">
        <f>($S$5/(Table4[[#This Row],[modified  Half Life]]*Table4[[#This Row],[Order of Magnatude]]))</f>
        <v>3108283.3208966157</v>
      </c>
      <c r="K353" s="10"/>
      <c r="L353" s="10"/>
      <c r="M353" s="10"/>
      <c r="N353" s="10"/>
      <c r="O353" s="10"/>
    </row>
    <row r="354" spans="1:15" x14ac:dyDescent="0.25">
      <c r="A354" s="11">
        <v>48</v>
      </c>
      <c r="B354" s="11">
        <v>50</v>
      </c>
      <c r="C354" s="11">
        <v>98</v>
      </c>
      <c r="D354" s="11" t="s">
        <v>856</v>
      </c>
      <c r="E354" s="11">
        <v>0.223</v>
      </c>
      <c r="F354" s="11">
        <v>5</v>
      </c>
      <c r="G354" s="12">
        <v>9.9999999999999995E-7</v>
      </c>
      <c r="H354" s="11">
        <v>49.2</v>
      </c>
      <c r="I354" s="11">
        <v>2</v>
      </c>
      <c r="J354" s="11">
        <f>($S$5/(Table4[[#This Row],[modified  Half Life]]*Table4[[#This Row],[Order of Magnatude]]))</f>
        <v>3108283.3208966157</v>
      </c>
      <c r="K354" s="11"/>
      <c r="L354" s="11"/>
      <c r="M354" s="11"/>
      <c r="N354" s="11"/>
      <c r="O354" s="11"/>
    </row>
    <row r="355" spans="1:15" x14ac:dyDescent="0.25">
      <c r="A355" s="10">
        <v>39</v>
      </c>
      <c r="B355" s="10">
        <v>59</v>
      </c>
      <c r="C355" s="10">
        <v>98</v>
      </c>
      <c r="D355" s="10" t="s">
        <v>446</v>
      </c>
      <c r="E355" s="10">
        <v>6.9</v>
      </c>
      <c r="F355" s="10">
        <v>5</v>
      </c>
      <c r="G355" s="13">
        <v>9.9999999999999995E-7</v>
      </c>
      <c r="H355" s="10">
        <v>49.9</v>
      </c>
      <c r="I355" s="10">
        <v>2</v>
      </c>
      <c r="J355" s="10">
        <f>($S$5/(Table4[[#This Row],[modified  Half Life]]*Table4[[#This Row],[Order of Magnatude]]))</f>
        <v>100456.11312462974</v>
      </c>
      <c r="K355" s="10"/>
      <c r="L355" s="10"/>
      <c r="M355" s="10"/>
      <c r="N355" s="10"/>
      <c r="O355" s="10"/>
    </row>
    <row r="356" spans="1:15" x14ac:dyDescent="0.25">
      <c r="A356" s="11">
        <v>39</v>
      </c>
      <c r="B356" s="11">
        <v>59</v>
      </c>
      <c r="C356" s="11">
        <v>98</v>
      </c>
      <c r="D356" s="11" t="s">
        <v>446</v>
      </c>
      <c r="E356" s="11">
        <v>0.62</v>
      </c>
      <c r="F356" s="11">
        <v>1</v>
      </c>
      <c r="G356" s="12">
        <v>9.9999999999999995E-7</v>
      </c>
      <c r="H356" s="11">
        <v>51.5</v>
      </c>
      <c r="I356" s="11">
        <v>1</v>
      </c>
      <c r="J356" s="11">
        <f>($S$5/(Table4[[#This Row],[modified  Half Life]]*Table4[[#This Row],[Order of Magnatude]]))</f>
        <v>1117979.3234837828</v>
      </c>
      <c r="K356" s="11"/>
      <c r="L356" s="11"/>
      <c r="M356" s="11"/>
      <c r="N356" s="11"/>
      <c r="O356" s="11"/>
    </row>
    <row r="357" spans="1:15" x14ac:dyDescent="0.25">
      <c r="A357" s="10">
        <v>40</v>
      </c>
      <c r="B357" s="10">
        <v>58</v>
      </c>
      <c r="C357" s="10">
        <v>98</v>
      </c>
      <c r="D357" s="10" t="s">
        <v>496</v>
      </c>
      <c r="E357" s="10">
        <v>1.9</v>
      </c>
      <c r="F357" s="10">
        <v>2</v>
      </c>
      <c r="G357" s="13">
        <v>9.9999999999999995E-7</v>
      </c>
      <c r="H357" s="10">
        <v>63</v>
      </c>
      <c r="I357" s="10">
        <v>1</v>
      </c>
      <c r="J357" s="10">
        <f>($S$5/(Table4[[#This Row],[modified  Half Life]]*Table4[[#This Row],[Order of Magnatude]]))</f>
        <v>364814.305557866</v>
      </c>
      <c r="K357" s="10"/>
      <c r="L357" s="10"/>
      <c r="M357" s="10"/>
      <c r="N357" s="10"/>
      <c r="O357" s="10"/>
    </row>
    <row r="358" spans="1:15" x14ac:dyDescent="0.25">
      <c r="A358" s="11">
        <v>38</v>
      </c>
      <c r="B358" s="11">
        <v>60</v>
      </c>
      <c r="C358" s="11">
        <v>98</v>
      </c>
      <c r="D358" s="11" t="s">
        <v>429</v>
      </c>
      <c r="E358" s="11">
        <v>22.8</v>
      </c>
      <c r="F358" s="11">
        <v>19</v>
      </c>
      <c r="G358" s="12">
        <v>1.0000000000000001E-9</v>
      </c>
      <c r="H358" s="11">
        <v>71</v>
      </c>
      <c r="I358" s="11">
        <v>1</v>
      </c>
      <c r="J358" s="11">
        <f>($S$5/(Table4[[#This Row],[modified  Half Life]]*Table4[[#This Row],[Order of Magnatude]]))</f>
        <v>30401192.129822157</v>
      </c>
      <c r="K358" s="11"/>
      <c r="L358" s="11"/>
      <c r="M358" s="11"/>
      <c r="N358" s="11"/>
      <c r="O358" s="11"/>
    </row>
    <row r="359" spans="1:15" x14ac:dyDescent="0.25">
      <c r="A359" s="10">
        <v>42</v>
      </c>
      <c r="B359" s="10">
        <v>56</v>
      </c>
      <c r="C359" s="10">
        <v>98</v>
      </c>
      <c r="D359" s="10" t="s">
        <v>623</v>
      </c>
      <c r="E359" s="10">
        <v>21.8</v>
      </c>
      <c r="F359" s="10">
        <v>9</v>
      </c>
      <c r="G359" s="13">
        <v>1.0000000000000001E-9</v>
      </c>
      <c r="H359" s="10">
        <v>734.75</v>
      </c>
      <c r="I359" s="10">
        <v>4</v>
      </c>
      <c r="J359" s="10">
        <f>($S$5/(Table4[[#This Row],[modified  Half Life]]*Table4[[#This Row],[Order of Magnatude]]))</f>
        <v>31795742.227520421</v>
      </c>
      <c r="K359" s="10"/>
      <c r="L359" s="10"/>
      <c r="M359" s="10"/>
      <c r="N359" s="10"/>
      <c r="O359" s="10"/>
    </row>
    <row r="360" spans="1:15" x14ac:dyDescent="0.25">
      <c r="A360" s="11">
        <v>40</v>
      </c>
      <c r="B360" s="11">
        <v>58</v>
      </c>
      <c r="C360" s="11">
        <v>98</v>
      </c>
      <c r="D360" s="11" t="s">
        <v>496</v>
      </c>
      <c r="E360" s="11">
        <v>64</v>
      </c>
      <c r="F360" s="11">
        <v>7</v>
      </c>
      <c r="G360" s="12">
        <v>1.0000000000000001E-9</v>
      </c>
      <c r="H360" s="11">
        <v>854.06</v>
      </c>
      <c r="I360" s="11">
        <v>6</v>
      </c>
      <c r="J360" s="11">
        <f>($S$5/(Table4[[#This Row],[modified  Half Life]]*Table4[[#This Row],[Order of Magnatude]]))</f>
        <v>10830424.696249144</v>
      </c>
      <c r="K360" s="11"/>
      <c r="L360" s="11"/>
      <c r="M360" s="11"/>
      <c r="N360" s="11"/>
      <c r="O360" s="11"/>
    </row>
    <row r="361" spans="1:15" x14ac:dyDescent="0.25">
      <c r="A361" s="10">
        <v>40</v>
      </c>
      <c r="B361" s="10">
        <v>59</v>
      </c>
      <c r="C361" s="10">
        <v>99</v>
      </c>
      <c r="D361" s="10" t="s">
        <v>496</v>
      </c>
      <c r="E361" s="10">
        <v>54</v>
      </c>
      <c r="F361" s="10">
        <v>10</v>
      </c>
      <c r="G361" s="13">
        <v>1.0000000000000001E-9</v>
      </c>
      <c r="H361" s="10">
        <v>188.5</v>
      </c>
      <c r="I361" s="10"/>
      <c r="J361" s="10">
        <f>($S$5/(Table4[[#This Row],[modified  Half Life]]*Table4[[#This Row],[Order of Magnatude]]))</f>
        <v>12836058.899258247</v>
      </c>
      <c r="K361" s="10"/>
      <c r="L361" s="10"/>
      <c r="M361" s="10"/>
      <c r="N361" s="10"/>
      <c r="O361" s="10"/>
    </row>
    <row r="362" spans="1:15" x14ac:dyDescent="0.25">
      <c r="A362" s="11">
        <v>40</v>
      </c>
      <c r="B362" s="11">
        <v>59</v>
      </c>
      <c r="C362" s="11">
        <v>99</v>
      </c>
      <c r="D362" s="11" t="s">
        <v>496</v>
      </c>
      <c r="E362" s="11">
        <v>54</v>
      </c>
      <c r="F362" s="11">
        <v>10</v>
      </c>
      <c r="G362" s="12">
        <v>1.0000000000000001E-9</v>
      </c>
      <c r="H362" s="11">
        <v>360.1</v>
      </c>
      <c r="I362" s="11"/>
      <c r="J362" s="11">
        <f>($S$5/(Table4[[#This Row],[modified  Half Life]]*Table4[[#This Row],[Order of Magnatude]]))</f>
        <v>12836058.899258247</v>
      </c>
      <c r="K362" s="11"/>
      <c r="L362" s="11"/>
      <c r="M362" s="11"/>
      <c r="N362" s="11"/>
      <c r="O362" s="11"/>
    </row>
    <row r="363" spans="1:15" x14ac:dyDescent="0.25">
      <c r="A363" s="10">
        <v>40</v>
      </c>
      <c r="B363" s="10">
        <v>59</v>
      </c>
      <c r="C363" s="10">
        <v>99</v>
      </c>
      <c r="D363" s="10" t="s">
        <v>496</v>
      </c>
      <c r="E363" s="10">
        <v>54</v>
      </c>
      <c r="F363" s="10">
        <v>10</v>
      </c>
      <c r="G363" s="13">
        <v>1.0000000000000001E-9</v>
      </c>
      <c r="H363" s="10">
        <v>786.8</v>
      </c>
      <c r="I363" s="10"/>
      <c r="J363" s="10">
        <f>($S$5/(Table4[[#This Row],[modified  Half Life]]*Table4[[#This Row],[Order of Magnatude]]))</f>
        <v>12836058.899258247</v>
      </c>
      <c r="K363" s="10"/>
      <c r="L363" s="10"/>
      <c r="M363" s="10"/>
      <c r="N363" s="10"/>
      <c r="O363" s="10"/>
    </row>
    <row r="364" spans="1:15" x14ac:dyDescent="0.25">
      <c r="A364" s="11">
        <v>39</v>
      </c>
      <c r="B364" s="11">
        <v>60</v>
      </c>
      <c r="C364" s="11">
        <v>99</v>
      </c>
      <c r="D364" s="11" t="s">
        <v>446</v>
      </c>
      <c r="E364" s="11">
        <v>8</v>
      </c>
      <c r="F364" s="11">
        <v>5</v>
      </c>
      <c r="G364" s="12">
        <v>9.9999999999999995E-7</v>
      </c>
      <c r="H364" s="11">
        <v>1166</v>
      </c>
      <c r="I364" s="11">
        <v>4</v>
      </c>
      <c r="J364" s="11">
        <f>($S$5/(Table4[[#This Row],[modified  Half Life]]*Table4[[#This Row],[Order of Magnatude]]))</f>
        <v>86643.397569993162</v>
      </c>
      <c r="K364" s="11"/>
      <c r="L364" s="11"/>
      <c r="M364" s="11"/>
      <c r="N364" s="11"/>
      <c r="O364" s="11"/>
    </row>
    <row r="365" spans="1:15" x14ac:dyDescent="0.25">
      <c r="A365" s="10">
        <v>40</v>
      </c>
      <c r="B365" s="10">
        <v>59</v>
      </c>
      <c r="C365" s="10">
        <v>99</v>
      </c>
      <c r="D365" s="10" t="s">
        <v>496</v>
      </c>
      <c r="E365" s="10">
        <v>335</v>
      </c>
      <c r="F365" s="10">
        <v>8</v>
      </c>
      <c r="G365" s="13">
        <v>1.0000000000000001E-9</v>
      </c>
      <c r="H365" s="10">
        <v>130.19999999999999</v>
      </c>
      <c r="I365" s="10">
        <v>1</v>
      </c>
      <c r="J365" s="10">
        <f>($S$5/(Table4[[#This Row],[modified  Half Life]]*Table4[[#This Row],[Order of Magnatude]]))</f>
        <v>2069096.0613729709</v>
      </c>
      <c r="K365" s="10"/>
      <c r="L365" s="10"/>
      <c r="M365" s="10"/>
      <c r="N365" s="10"/>
      <c r="O365" s="10"/>
    </row>
    <row r="366" spans="1:15" x14ac:dyDescent="0.25">
      <c r="A366" s="11">
        <v>39</v>
      </c>
      <c r="B366" s="11">
        <v>60</v>
      </c>
      <c r="C366" s="11">
        <v>99</v>
      </c>
      <c r="D366" s="11" t="s">
        <v>446</v>
      </c>
      <c r="E366" s="11">
        <v>8</v>
      </c>
      <c r="F366" s="11">
        <v>5</v>
      </c>
      <c r="G366" s="12">
        <v>9.9999999999999995E-7</v>
      </c>
      <c r="H366" s="11">
        <v>1435.5</v>
      </c>
      <c r="I366" s="11">
        <v>4</v>
      </c>
      <c r="J366" s="11">
        <f>($S$5/(Table4[[#This Row],[modified  Half Life]]*Table4[[#This Row],[Order of Magnatude]]))</f>
        <v>86643.397569993162</v>
      </c>
      <c r="K366" s="11"/>
      <c r="L366" s="11"/>
      <c r="M366" s="11"/>
      <c r="N366" s="11"/>
      <c r="O366" s="11"/>
    </row>
    <row r="367" spans="1:15" x14ac:dyDescent="0.25">
      <c r="A367" s="10">
        <v>47</v>
      </c>
      <c r="B367" s="10">
        <v>52</v>
      </c>
      <c r="C367" s="10">
        <v>99</v>
      </c>
      <c r="D367" s="10" t="s">
        <v>847</v>
      </c>
      <c r="E367" s="10">
        <v>10.5</v>
      </c>
      <c r="F367" s="10">
        <v>5</v>
      </c>
      <c r="G367" s="13">
        <v>1</v>
      </c>
      <c r="H367" s="10">
        <v>163.6</v>
      </c>
      <c r="I367" s="10">
        <v>3</v>
      </c>
      <c r="J367" s="10">
        <f>($S$5/(Table4[[#This Row],[modified  Half Life]]*Table4[[#This Row],[Order of Magnatude]]))</f>
        <v>6.6014017196185271E-2</v>
      </c>
      <c r="K367" s="10"/>
      <c r="L367" s="10"/>
      <c r="M367" s="10"/>
      <c r="N367" s="10"/>
      <c r="O367" s="10"/>
    </row>
    <row r="368" spans="1:15" x14ac:dyDescent="0.25">
      <c r="A368" s="11">
        <v>48</v>
      </c>
      <c r="B368" s="11">
        <v>51</v>
      </c>
      <c r="C368" s="11">
        <v>99</v>
      </c>
      <c r="D368" s="11" t="s">
        <v>856</v>
      </c>
      <c r="E368" s="11">
        <v>13.1</v>
      </c>
      <c r="F368" s="11">
        <v>5</v>
      </c>
      <c r="G368" s="12">
        <v>1.0000000000000001E-9</v>
      </c>
      <c r="H368" s="11">
        <v>226.3</v>
      </c>
      <c r="I368" s="11">
        <v>2</v>
      </c>
      <c r="J368" s="11">
        <f>($S$5/(Table4[[#This Row],[modified  Half Life]]*Table4[[#This Row],[Order of Magnatude]]))</f>
        <v>52911998.516026355</v>
      </c>
      <c r="K368" s="11"/>
      <c r="L368" s="11"/>
      <c r="M368" s="11"/>
      <c r="N368" s="11"/>
      <c r="O368" s="11"/>
    </row>
    <row r="369" spans="1:15" x14ac:dyDescent="0.25">
      <c r="A369" s="10">
        <v>39</v>
      </c>
      <c r="B369" s="10">
        <v>60</v>
      </c>
      <c r="C369" s="10">
        <v>99</v>
      </c>
      <c r="D369" s="10" t="s">
        <v>446</v>
      </c>
      <c r="E369" s="10">
        <v>8</v>
      </c>
      <c r="F369" s="10">
        <v>5</v>
      </c>
      <c r="G369" s="13">
        <v>9.9999999999999995E-7</v>
      </c>
      <c r="H369" s="10">
        <v>27.7</v>
      </c>
      <c r="I369" s="10">
        <v>4</v>
      </c>
      <c r="J369" s="10">
        <f>($S$5/(Table4[[#This Row],[modified  Half Life]]*Table4[[#This Row],[Order of Magnatude]]))</f>
        <v>86643.397569993162</v>
      </c>
      <c r="K369" s="10"/>
      <c r="L369" s="10"/>
      <c r="M369" s="10"/>
      <c r="N369" s="10"/>
      <c r="O369" s="10"/>
    </row>
    <row r="370" spans="1:15" x14ac:dyDescent="0.25">
      <c r="A370" s="11">
        <v>39</v>
      </c>
      <c r="B370" s="11">
        <v>60</v>
      </c>
      <c r="C370" s="11">
        <v>99</v>
      </c>
      <c r="D370" s="11" t="s">
        <v>446</v>
      </c>
      <c r="E370" s="11">
        <v>8</v>
      </c>
      <c r="F370" s="11">
        <v>5</v>
      </c>
      <c r="G370" s="12">
        <v>9.9999999999999995E-7</v>
      </c>
      <c r="H370" s="11">
        <v>272.89999999999998</v>
      </c>
      <c r="I370" s="11">
        <v>10</v>
      </c>
      <c r="J370" s="11">
        <f>($S$5/(Table4[[#This Row],[modified  Half Life]]*Table4[[#This Row],[Order of Magnatude]]))</f>
        <v>86643.397569993162</v>
      </c>
      <c r="K370" s="11"/>
      <c r="L370" s="11"/>
      <c r="M370" s="11"/>
      <c r="N370" s="11"/>
      <c r="O370" s="11"/>
    </row>
    <row r="371" spans="1:15" x14ac:dyDescent="0.25">
      <c r="A371" s="10">
        <v>42</v>
      </c>
      <c r="B371" s="10">
        <v>57</v>
      </c>
      <c r="C371" s="10">
        <v>99</v>
      </c>
      <c r="D371" s="10" t="s">
        <v>623</v>
      </c>
      <c r="E371" s="10">
        <v>742</v>
      </c>
      <c r="F371" s="10">
        <v>13</v>
      </c>
      <c r="G371" s="13">
        <v>1.0000000000000001E-9</v>
      </c>
      <c r="H371" s="10">
        <v>448.6</v>
      </c>
      <c r="I371" s="10">
        <v>2</v>
      </c>
      <c r="J371" s="10">
        <f>($S$5/(Table4[[#This Row],[modified  Half Life]]*Table4[[#This Row],[Order of Magnatude]]))</f>
        <v>934160.62070073478</v>
      </c>
      <c r="K371" s="10"/>
      <c r="L371" s="10"/>
      <c r="M371" s="10"/>
      <c r="N371" s="10"/>
      <c r="O371" s="10"/>
    </row>
    <row r="372" spans="1:15" x14ac:dyDescent="0.25">
      <c r="A372" s="11">
        <v>39</v>
      </c>
      <c r="B372" s="11">
        <v>60</v>
      </c>
      <c r="C372" s="11">
        <v>99</v>
      </c>
      <c r="D372" s="11" t="s">
        <v>446</v>
      </c>
      <c r="E372" s="11">
        <v>8</v>
      </c>
      <c r="F372" s="11">
        <v>5</v>
      </c>
      <c r="G372" s="12">
        <v>9.9999999999999995E-7</v>
      </c>
      <c r="H372" s="11">
        <v>546.20000000000005</v>
      </c>
      <c r="I372" s="11">
        <v>3</v>
      </c>
      <c r="J372" s="11">
        <f>($S$5/(Table4[[#This Row],[modified  Half Life]]*Table4[[#This Row],[Order of Magnatude]]))</f>
        <v>86643.397569993162</v>
      </c>
      <c r="K372" s="11"/>
      <c r="L372" s="11"/>
      <c r="M372" s="11"/>
      <c r="N372" s="11"/>
      <c r="O372" s="11"/>
    </row>
    <row r="373" spans="1:15" x14ac:dyDescent="0.25">
      <c r="A373" s="10">
        <v>39</v>
      </c>
      <c r="B373" s="10">
        <v>60</v>
      </c>
      <c r="C373" s="10">
        <v>99</v>
      </c>
      <c r="D373" s="10" t="s">
        <v>446</v>
      </c>
      <c r="E373" s="10">
        <v>8</v>
      </c>
      <c r="F373" s="10">
        <v>5</v>
      </c>
      <c r="G373" s="13">
        <v>9.9999999999999995E-7</v>
      </c>
      <c r="H373" s="10">
        <v>882.5</v>
      </c>
      <c r="I373" s="10">
        <v>3</v>
      </c>
      <c r="J373" s="10">
        <f>($S$5/(Table4[[#This Row],[modified  Half Life]]*Table4[[#This Row],[Order of Magnatude]]))</f>
        <v>86643.397569993162</v>
      </c>
      <c r="K373" s="10"/>
      <c r="L373" s="10"/>
      <c r="M373" s="10"/>
      <c r="N373" s="10"/>
      <c r="O373" s="10"/>
    </row>
    <row r="374" spans="1:15" x14ac:dyDescent="0.25">
      <c r="A374" s="11">
        <v>44</v>
      </c>
      <c r="B374" s="11">
        <v>55</v>
      </c>
      <c r="C374" s="11">
        <v>99</v>
      </c>
      <c r="D374" s="11" t="s">
        <v>721</v>
      </c>
      <c r="E374" s="11">
        <v>20.5</v>
      </c>
      <c r="F374" s="11">
        <v>1</v>
      </c>
      <c r="G374" s="12">
        <v>1.0000000000000001E-9</v>
      </c>
      <c r="H374" s="11">
        <v>89.5</v>
      </c>
      <c r="I374" s="11">
        <v>20</v>
      </c>
      <c r="J374" s="11">
        <f>($S$5/(Table4[[#This Row],[modified  Half Life]]*Table4[[#This Row],[Order of Magnatude]]))</f>
        <v>33812057.588290013</v>
      </c>
      <c r="K374" s="11"/>
      <c r="L374" s="11"/>
      <c r="M374" s="11"/>
      <c r="N374" s="11"/>
      <c r="O374" s="11"/>
    </row>
    <row r="375" spans="1:15" x14ac:dyDescent="0.25">
      <c r="A375" s="10">
        <v>42</v>
      </c>
      <c r="B375" s="10">
        <v>57</v>
      </c>
      <c r="C375" s="10">
        <v>99</v>
      </c>
      <c r="D375" s="10" t="s">
        <v>623</v>
      </c>
      <c r="E375" s="10">
        <v>15.5</v>
      </c>
      <c r="F375" s="10">
        <v>2</v>
      </c>
      <c r="G375" s="13">
        <v>9.9999999999999995E-7</v>
      </c>
      <c r="H375" s="10">
        <v>97.784999999999997</v>
      </c>
      <c r="I375" s="10">
        <v>3</v>
      </c>
      <c r="J375" s="10">
        <f>($S$5/(Table4[[#This Row],[modified  Half Life]]*Table4[[#This Row],[Order of Magnatude]]))</f>
        <v>44719.172939351309</v>
      </c>
      <c r="K375" s="10"/>
      <c r="L375" s="10"/>
      <c r="M375" s="10"/>
      <c r="N375" s="10"/>
      <c r="O375" s="10"/>
    </row>
    <row r="376" spans="1:15" x14ac:dyDescent="0.25">
      <c r="A376" s="11">
        <v>41</v>
      </c>
      <c r="B376" s="11">
        <v>59</v>
      </c>
      <c r="C376" s="11">
        <v>100</v>
      </c>
      <c r="D376" s="11" t="s">
        <v>476</v>
      </c>
      <c r="E376" s="11">
        <v>12.4</v>
      </c>
      <c r="F376" s="11">
        <v>3</v>
      </c>
      <c r="G376" s="12">
        <v>9.9999999999999995E-7</v>
      </c>
      <c r="H376" s="11">
        <v>28</v>
      </c>
      <c r="I376" s="11"/>
      <c r="J376" s="11">
        <f>($S$5/(Table4[[#This Row],[modified  Half Life]]*Table4[[#This Row],[Order of Magnatude]]))</f>
        <v>55898.96617418914</v>
      </c>
      <c r="K376" s="11"/>
      <c r="L376" s="11"/>
      <c r="M376" s="11"/>
      <c r="N376" s="11"/>
      <c r="O376" s="11"/>
    </row>
    <row r="377" spans="1:15" x14ac:dyDescent="0.25">
      <c r="A377" s="10">
        <v>41</v>
      </c>
      <c r="B377" s="10">
        <v>59</v>
      </c>
      <c r="C377" s="10">
        <v>100</v>
      </c>
      <c r="D377" s="10" t="s">
        <v>476</v>
      </c>
      <c r="E377" s="10">
        <v>0.46</v>
      </c>
      <c r="F377" s="10">
        <v>6</v>
      </c>
      <c r="G377" s="13">
        <v>9.9999999999999995E-7</v>
      </c>
      <c r="H377" s="10">
        <v>34.299999999999997</v>
      </c>
      <c r="I377" s="10"/>
      <c r="J377" s="10">
        <f>($S$5/(Table4[[#This Row],[modified  Half Life]]*Table4[[#This Row],[Order of Magnatude]]))</f>
        <v>1506841.6968694462</v>
      </c>
      <c r="K377" s="10"/>
      <c r="L377" s="10"/>
      <c r="M377" s="10"/>
      <c r="N377" s="10"/>
      <c r="O377" s="10"/>
    </row>
    <row r="378" spans="1:15" x14ac:dyDescent="0.25">
      <c r="A378" s="11">
        <v>45</v>
      </c>
      <c r="B378" s="11">
        <v>55</v>
      </c>
      <c r="C378" s="11">
        <v>100</v>
      </c>
      <c r="D378" s="11" t="s">
        <v>729</v>
      </c>
      <c r="E378" s="11">
        <v>132</v>
      </c>
      <c r="F378" s="11">
        <v>6</v>
      </c>
      <c r="G378" s="12">
        <v>1.0000000000000001E-9</v>
      </c>
      <c r="H378" s="11">
        <v>112</v>
      </c>
      <c r="I378" s="11">
        <v>1</v>
      </c>
      <c r="J378" s="11">
        <f>($S$5/(Table4[[#This Row],[modified  Half Life]]*Table4[[#This Row],[Order of Magnatude]]))</f>
        <v>5251115.0042420095</v>
      </c>
      <c r="K378" s="11"/>
      <c r="L378" s="11"/>
      <c r="M378" s="11"/>
      <c r="N378" s="11"/>
      <c r="O378" s="11"/>
    </row>
    <row r="379" spans="1:15" x14ac:dyDescent="0.25">
      <c r="A379" s="10">
        <v>38</v>
      </c>
      <c r="B379" s="10">
        <v>62</v>
      </c>
      <c r="C379" s="10">
        <v>100</v>
      </c>
      <c r="D379" s="10" t="s">
        <v>429</v>
      </c>
      <c r="E379" s="10">
        <v>0.122</v>
      </c>
      <c r="F379" s="10">
        <v>9</v>
      </c>
      <c r="G379" s="13">
        <v>9.9999999999999995E-7</v>
      </c>
      <c r="H379" s="10">
        <v>118</v>
      </c>
      <c r="I379" s="10">
        <v>2</v>
      </c>
      <c r="J379" s="10">
        <f>($S$5/(Table4[[#This Row],[modified  Half Life]]*Table4[[#This Row],[Order of Magnatude]]))</f>
        <v>5681534.2668847982</v>
      </c>
      <c r="K379" s="10"/>
      <c r="L379" s="10"/>
      <c r="M379" s="10"/>
      <c r="N379" s="10"/>
      <c r="O379" s="10"/>
    </row>
    <row r="380" spans="1:15" x14ac:dyDescent="0.25">
      <c r="A380" s="11">
        <v>38</v>
      </c>
      <c r="B380" s="11">
        <v>62</v>
      </c>
      <c r="C380" s="11">
        <v>100</v>
      </c>
      <c r="D380" s="11" t="s">
        <v>429</v>
      </c>
      <c r="E380" s="11">
        <v>0.122</v>
      </c>
      <c r="F380" s="11">
        <v>9</v>
      </c>
      <c r="G380" s="12">
        <v>9.9999999999999995E-7</v>
      </c>
      <c r="H380" s="11">
        <v>1201.7</v>
      </c>
      <c r="I380" s="11">
        <v>2</v>
      </c>
      <c r="J380" s="11">
        <f>($S$5/(Table4[[#This Row],[modified  Half Life]]*Table4[[#This Row],[Order of Magnatude]]))</f>
        <v>5681534.2668847982</v>
      </c>
      <c r="K380" s="11"/>
      <c r="L380" s="11"/>
      <c r="M380" s="11"/>
      <c r="N380" s="11"/>
      <c r="O380" s="11"/>
    </row>
    <row r="381" spans="1:15" x14ac:dyDescent="0.25">
      <c r="A381" s="10">
        <v>38</v>
      </c>
      <c r="B381" s="10">
        <v>62</v>
      </c>
      <c r="C381" s="10">
        <v>100</v>
      </c>
      <c r="D381" s="10" t="s">
        <v>429</v>
      </c>
      <c r="E381" s="10">
        <v>0.122</v>
      </c>
      <c r="F381" s="10">
        <v>9</v>
      </c>
      <c r="G381" s="13">
        <v>9.9999999999999995E-7</v>
      </c>
      <c r="H381" s="10">
        <v>204.4</v>
      </c>
      <c r="I381" s="10">
        <v>3</v>
      </c>
      <c r="J381" s="10">
        <f>($S$5/(Table4[[#This Row],[modified  Half Life]]*Table4[[#This Row],[Order of Magnatude]]))</f>
        <v>5681534.2668847982</v>
      </c>
      <c r="K381" s="10"/>
      <c r="L381" s="10"/>
      <c r="M381" s="10"/>
      <c r="N381" s="10"/>
      <c r="O381" s="10"/>
    </row>
    <row r="382" spans="1:15" x14ac:dyDescent="0.25">
      <c r="A382" s="11">
        <v>43</v>
      </c>
      <c r="B382" s="11">
        <v>57</v>
      </c>
      <c r="C382" s="11">
        <v>100</v>
      </c>
      <c r="D382" s="11" t="s">
        <v>574</v>
      </c>
      <c r="E382" s="11">
        <v>8.32</v>
      </c>
      <c r="F382" s="11">
        <v>14</v>
      </c>
      <c r="G382" s="12">
        <v>9.9999999999999995E-7</v>
      </c>
      <c r="H382" s="11">
        <v>28.52</v>
      </c>
      <c r="I382" s="11">
        <v>2</v>
      </c>
      <c r="J382" s="11">
        <f>($S$5/(Table4[[#This Row],[modified  Half Life]]*Table4[[#This Row],[Order of Magnatude]]))</f>
        <v>83310.959201916499</v>
      </c>
      <c r="K382" s="11"/>
      <c r="L382" s="11"/>
      <c r="M382" s="11"/>
      <c r="N382" s="11"/>
      <c r="O382" s="11"/>
    </row>
    <row r="383" spans="1:15" x14ac:dyDescent="0.25">
      <c r="A383" s="10">
        <v>45</v>
      </c>
      <c r="B383" s="10">
        <v>55</v>
      </c>
      <c r="C383" s="10">
        <v>100</v>
      </c>
      <c r="D383" s="10" t="s">
        <v>729</v>
      </c>
      <c r="E383" s="10">
        <v>27.6</v>
      </c>
      <c r="F383" s="10">
        <v>6</v>
      </c>
      <c r="G383" s="13">
        <v>1.0000000000000001E-9</v>
      </c>
      <c r="H383" s="10">
        <v>32.68</v>
      </c>
      <c r="I383" s="10">
        <v>2</v>
      </c>
      <c r="J383" s="10">
        <f>($S$5/(Table4[[#This Row],[modified  Half Life]]*Table4[[#This Row],[Order of Magnatude]]))</f>
        <v>25114028.281157434</v>
      </c>
      <c r="K383" s="10"/>
      <c r="L383" s="10"/>
      <c r="M383" s="10"/>
      <c r="N383" s="10"/>
      <c r="O383" s="10"/>
    </row>
    <row r="384" spans="1:15" x14ac:dyDescent="0.25">
      <c r="A384" s="11">
        <v>45</v>
      </c>
      <c r="B384" s="11">
        <v>55</v>
      </c>
      <c r="C384" s="11">
        <v>100</v>
      </c>
      <c r="D384" s="11" t="s">
        <v>729</v>
      </c>
      <c r="E384" s="11">
        <v>214.3</v>
      </c>
      <c r="F384" s="11">
        <v>20</v>
      </c>
      <c r="G384" s="12">
        <v>1.0000000000000001E-9</v>
      </c>
      <c r="H384" s="11">
        <v>42.09</v>
      </c>
      <c r="I384" s="11">
        <v>2</v>
      </c>
      <c r="J384" s="11">
        <f>($S$5/(Table4[[#This Row],[modified  Half Life]]*Table4[[#This Row],[Order of Magnatude]]))</f>
        <v>3234471.2111989977</v>
      </c>
      <c r="K384" s="11"/>
      <c r="L384" s="11"/>
      <c r="M384" s="11"/>
      <c r="N384" s="11"/>
      <c r="O384" s="11"/>
    </row>
    <row r="385" spans="1:15" x14ac:dyDescent="0.25">
      <c r="A385" s="10">
        <v>43</v>
      </c>
      <c r="B385" s="10">
        <v>57</v>
      </c>
      <c r="C385" s="10">
        <v>100</v>
      </c>
      <c r="D385" s="10" t="s">
        <v>574</v>
      </c>
      <c r="E385" s="10">
        <v>3.2</v>
      </c>
      <c r="F385" s="10">
        <v>2</v>
      </c>
      <c r="G385" s="13">
        <v>9.9999999999999995E-7</v>
      </c>
      <c r="H385" s="10">
        <v>43.286200000000001</v>
      </c>
      <c r="I385" s="10">
        <v>10</v>
      </c>
      <c r="J385" s="10">
        <f>($S$5/(Table4[[#This Row],[modified  Half Life]]*Table4[[#This Row],[Order of Magnatude]]))</f>
        <v>216608.4939249829</v>
      </c>
      <c r="K385" s="10"/>
      <c r="L385" s="10"/>
      <c r="M385" s="10"/>
      <c r="N385" s="10"/>
      <c r="O385" s="10"/>
    </row>
    <row r="386" spans="1:15" x14ac:dyDescent="0.25">
      <c r="A386" s="11">
        <v>48</v>
      </c>
      <c r="B386" s="11">
        <v>52</v>
      </c>
      <c r="C386" s="11">
        <v>100</v>
      </c>
      <c r="D386" s="11" t="s">
        <v>856</v>
      </c>
      <c r="E386" s="11">
        <v>62</v>
      </c>
      <c r="F386" s="11">
        <v>6</v>
      </c>
      <c r="G386" s="12">
        <v>1.0000000000000001E-9</v>
      </c>
      <c r="H386" s="11">
        <v>452.6</v>
      </c>
      <c r="I386" s="11">
        <v>1</v>
      </c>
      <c r="J386" s="11">
        <f>($S$5/(Table4[[#This Row],[modified  Half Life]]*Table4[[#This Row],[Order of Magnatude]]))</f>
        <v>11179793.234837828</v>
      </c>
      <c r="K386" s="11"/>
      <c r="L386" s="11"/>
      <c r="M386" s="11"/>
      <c r="N386" s="11"/>
      <c r="O386" s="11"/>
    </row>
    <row r="387" spans="1:15" x14ac:dyDescent="0.25">
      <c r="A387" s="10">
        <v>38</v>
      </c>
      <c r="B387" s="10">
        <v>62</v>
      </c>
      <c r="C387" s="10">
        <v>100</v>
      </c>
      <c r="D387" s="10" t="s">
        <v>429</v>
      </c>
      <c r="E387" s="10">
        <v>0.122</v>
      </c>
      <c r="F387" s="10">
        <v>9</v>
      </c>
      <c r="G387" s="13">
        <v>9.9999999999999995E-7</v>
      </c>
      <c r="H387" s="10">
        <v>58.3</v>
      </c>
      <c r="I387" s="10">
        <v>2</v>
      </c>
      <c r="J387" s="10">
        <f>($S$5/(Table4[[#This Row],[modified  Half Life]]*Table4[[#This Row],[Order of Magnatude]]))</f>
        <v>5681534.2668847982</v>
      </c>
      <c r="K387" s="10"/>
      <c r="L387" s="10"/>
      <c r="M387" s="10"/>
      <c r="N387" s="10"/>
      <c r="O387" s="10"/>
    </row>
    <row r="388" spans="1:15" x14ac:dyDescent="0.25">
      <c r="A388" s="11">
        <v>45</v>
      </c>
      <c r="B388" s="11">
        <v>55</v>
      </c>
      <c r="C388" s="11">
        <v>100</v>
      </c>
      <c r="D388" s="11" t="s">
        <v>729</v>
      </c>
      <c r="E388" s="11">
        <v>214.3</v>
      </c>
      <c r="F388" s="11">
        <v>20</v>
      </c>
      <c r="G388" s="12">
        <v>1.0000000000000001E-9</v>
      </c>
      <c r="H388" s="11">
        <v>74.78</v>
      </c>
      <c r="I388" s="11">
        <v>2</v>
      </c>
      <c r="J388" s="11">
        <f>($S$5/(Table4[[#This Row],[modified  Half Life]]*Table4[[#This Row],[Order of Magnatude]]))</f>
        <v>3234471.2111989977</v>
      </c>
      <c r="K388" s="11"/>
      <c r="L388" s="11"/>
      <c r="M388" s="11"/>
      <c r="N388" s="11"/>
      <c r="O388" s="11"/>
    </row>
    <row r="389" spans="1:15" x14ac:dyDescent="0.25">
      <c r="A389" s="10">
        <v>48</v>
      </c>
      <c r="B389" s="10">
        <v>52</v>
      </c>
      <c r="C389" s="10">
        <v>100</v>
      </c>
      <c r="D389" s="10" t="s">
        <v>856</v>
      </c>
      <c r="E389" s="10">
        <v>62</v>
      </c>
      <c r="F389" s="10">
        <v>6</v>
      </c>
      <c r="G389" s="13">
        <v>1.0000000000000001E-9</v>
      </c>
      <c r="H389" s="10">
        <v>90.7</v>
      </c>
      <c r="I389" s="10">
        <v>1</v>
      </c>
      <c r="J389" s="10">
        <f>($S$5/(Table4[[#This Row],[modified  Half Life]]*Table4[[#This Row],[Order of Magnatude]]))</f>
        <v>11179793.234837828</v>
      </c>
      <c r="K389" s="10"/>
      <c r="L389" s="10"/>
      <c r="M389" s="10"/>
      <c r="N389" s="10"/>
      <c r="O389" s="10"/>
    </row>
    <row r="390" spans="1:15" x14ac:dyDescent="0.25">
      <c r="A390" s="11">
        <v>42</v>
      </c>
      <c r="B390" s="11">
        <v>59</v>
      </c>
      <c r="C390" s="11">
        <v>101</v>
      </c>
      <c r="D390" s="11" t="s">
        <v>623</v>
      </c>
      <c r="E390" s="11">
        <v>226</v>
      </c>
      <c r="F390" s="11">
        <v>7</v>
      </c>
      <c r="G390" s="12">
        <v>1.0000000000000001E-9</v>
      </c>
      <c r="H390" s="11">
        <v>13.49</v>
      </c>
      <c r="I390" s="11">
        <v>10</v>
      </c>
      <c r="J390" s="11">
        <f>($S$5/(Table4[[#This Row],[modified  Half Life]]*Table4[[#This Row],[Order of Magnatude]]))</f>
        <v>3067022.9228316164</v>
      </c>
      <c r="K390" s="11"/>
      <c r="L390" s="11"/>
      <c r="M390" s="11"/>
      <c r="N390" s="11"/>
      <c r="O390" s="11"/>
    </row>
    <row r="391" spans="1:15" x14ac:dyDescent="0.25">
      <c r="A391" s="10">
        <v>43</v>
      </c>
      <c r="B391" s="10">
        <v>58</v>
      </c>
      <c r="C391" s="10">
        <v>101</v>
      </c>
      <c r="D391" s="10" t="s">
        <v>574</v>
      </c>
      <c r="E391" s="10">
        <v>26.8</v>
      </c>
      <c r="F391" s="10">
        <v>6</v>
      </c>
      <c r="G391" s="13">
        <v>1.0000000000000001E-9</v>
      </c>
      <c r="H391" s="10">
        <v>15.606</v>
      </c>
      <c r="I391" s="10">
        <v>15</v>
      </c>
      <c r="J391" s="10">
        <f>($S$5/(Table4[[#This Row],[modified  Half Life]]*Table4[[#This Row],[Order of Magnatude]]))</f>
        <v>25863700.767162137</v>
      </c>
      <c r="K391" s="10"/>
      <c r="L391" s="10"/>
      <c r="M391" s="10"/>
      <c r="N391" s="10"/>
      <c r="O391" s="10"/>
    </row>
    <row r="392" spans="1:15" x14ac:dyDescent="0.25">
      <c r="A392" s="11">
        <v>47</v>
      </c>
      <c r="B392" s="11">
        <v>54</v>
      </c>
      <c r="C392" s="11">
        <v>101</v>
      </c>
      <c r="D392" s="11" t="s">
        <v>847</v>
      </c>
      <c r="E392" s="11">
        <v>3.1</v>
      </c>
      <c r="F392" s="11">
        <v>10</v>
      </c>
      <c r="G392" s="12">
        <v>1</v>
      </c>
      <c r="H392" s="11">
        <v>176.2</v>
      </c>
      <c r="I392" s="11">
        <v>5</v>
      </c>
      <c r="J392" s="11">
        <f>($S$5/(Table4[[#This Row],[modified  Half Life]]*Table4[[#This Row],[Order of Magnatude]]))</f>
        <v>0.22359586469675655</v>
      </c>
      <c r="K392" s="11"/>
      <c r="L392" s="11"/>
      <c r="M392" s="11"/>
      <c r="N392" s="11"/>
      <c r="O392" s="11"/>
    </row>
    <row r="393" spans="1:15" x14ac:dyDescent="0.25">
      <c r="A393" s="10">
        <v>43</v>
      </c>
      <c r="B393" s="10">
        <v>58</v>
      </c>
      <c r="C393" s="10">
        <v>101</v>
      </c>
      <c r="D393" s="10" t="s">
        <v>574</v>
      </c>
      <c r="E393" s="10">
        <v>636</v>
      </c>
      <c r="F393" s="10">
        <v>8</v>
      </c>
      <c r="G393" s="13">
        <v>9.9999999999999995E-7</v>
      </c>
      <c r="H393" s="10">
        <v>191.92</v>
      </c>
      <c r="I393" s="10">
        <v>2</v>
      </c>
      <c r="J393" s="10">
        <f>($S$5/(Table4[[#This Row],[modified  Half Life]]*Table4[[#This Row],[Order of Magnatude]]))</f>
        <v>1089.8540574841909</v>
      </c>
      <c r="K393" s="10"/>
      <c r="L393" s="10"/>
      <c r="M393" s="10"/>
      <c r="N393" s="10"/>
      <c r="O393" s="10"/>
    </row>
    <row r="394" spans="1:15" x14ac:dyDescent="0.25">
      <c r="A394" s="11">
        <v>44</v>
      </c>
      <c r="B394" s="11">
        <v>57</v>
      </c>
      <c r="C394" s="11">
        <v>101</v>
      </c>
      <c r="D394" s="11" t="s">
        <v>721</v>
      </c>
      <c r="E394" s="11">
        <v>17.5</v>
      </c>
      <c r="F394" s="11">
        <v>4</v>
      </c>
      <c r="G394" s="12">
        <v>9.9999999999999995E-7</v>
      </c>
      <c r="H394" s="11">
        <v>220.7</v>
      </c>
      <c r="I394" s="11">
        <v>1</v>
      </c>
      <c r="J394" s="11">
        <f>($S$5/(Table4[[#This Row],[modified  Half Life]]*Table4[[#This Row],[Order of Magnatude]]))</f>
        <v>39608.410317711161</v>
      </c>
      <c r="K394" s="11"/>
      <c r="L394" s="11"/>
      <c r="M394" s="11"/>
      <c r="N394" s="11"/>
      <c r="O394" s="11"/>
    </row>
    <row r="395" spans="1:15" x14ac:dyDescent="0.25">
      <c r="A395" s="10">
        <v>40</v>
      </c>
      <c r="B395" s="10">
        <v>61</v>
      </c>
      <c r="C395" s="10">
        <v>101</v>
      </c>
      <c r="D395" s="10" t="s">
        <v>496</v>
      </c>
      <c r="E395" s="10">
        <v>16</v>
      </c>
      <c r="F395" s="10">
        <v>2</v>
      </c>
      <c r="G395" s="13">
        <v>1.0000000000000001E-9</v>
      </c>
      <c r="H395" s="10">
        <v>322.2</v>
      </c>
      <c r="I395" s="10">
        <v>5</v>
      </c>
      <c r="J395" s="10">
        <f>($S$5/(Table4[[#This Row],[modified  Half Life]]*Table4[[#This Row],[Order of Magnatude]]))</f>
        <v>43321698.784996577</v>
      </c>
      <c r="K395" s="10"/>
      <c r="L395" s="10"/>
      <c r="M395" s="10"/>
      <c r="N395" s="10"/>
      <c r="O395" s="10"/>
    </row>
    <row r="396" spans="1:15" x14ac:dyDescent="0.25">
      <c r="A396" s="11">
        <v>40</v>
      </c>
      <c r="B396" s="11">
        <v>61</v>
      </c>
      <c r="C396" s="11">
        <v>101</v>
      </c>
      <c r="D396" s="11" t="s">
        <v>496</v>
      </c>
      <c r="E396" s="11">
        <v>16</v>
      </c>
      <c r="F396" s="11">
        <v>2</v>
      </c>
      <c r="G396" s="12">
        <v>1.0000000000000001E-9</v>
      </c>
      <c r="H396" s="11">
        <v>331.4</v>
      </c>
      <c r="I396" s="11">
        <v>5</v>
      </c>
      <c r="J396" s="11">
        <f>($S$5/(Table4[[#This Row],[modified  Half Life]]*Table4[[#This Row],[Order of Magnatude]]))</f>
        <v>43321698.784996577</v>
      </c>
      <c r="K396" s="11"/>
      <c r="L396" s="11"/>
      <c r="M396" s="11"/>
      <c r="N396" s="11"/>
      <c r="O396" s="11"/>
    </row>
    <row r="397" spans="1:15" x14ac:dyDescent="0.25">
      <c r="A397" s="10">
        <v>42</v>
      </c>
      <c r="B397" s="10">
        <v>59</v>
      </c>
      <c r="C397" s="10">
        <v>101</v>
      </c>
      <c r="D397" s="10" t="s">
        <v>623</v>
      </c>
      <c r="E397" s="10">
        <v>133</v>
      </c>
      <c r="F397" s="10">
        <v>70</v>
      </c>
      <c r="G397" s="13">
        <v>1.0000000000000001E-9</v>
      </c>
      <c r="H397" s="10">
        <v>43.515000000000001</v>
      </c>
      <c r="I397" s="10">
        <v>5</v>
      </c>
      <c r="J397" s="10">
        <f>($S$5/(Table4[[#This Row],[modified  Half Life]]*Table4[[#This Row],[Order of Magnatude]]))</f>
        <v>5211632.9365409417</v>
      </c>
      <c r="K397" s="10"/>
      <c r="L397" s="10"/>
      <c r="M397" s="10"/>
      <c r="N397" s="10"/>
      <c r="O397" s="10"/>
    </row>
    <row r="398" spans="1:15" x14ac:dyDescent="0.25">
      <c r="A398" s="11">
        <v>40</v>
      </c>
      <c r="B398" s="11">
        <v>61</v>
      </c>
      <c r="C398" s="11">
        <v>101</v>
      </c>
      <c r="D398" s="11" t="s">
        <v>496</v>
      </c>
      <c r="E398" s="11">
        <v>16</v>
      </c>
      <c r="F398" s="11">
        <v>2</v>
      </c>
      <c r="G398" s="12">
        <v>1.0000000000000001E-9</v>
      </c>
      <c r="H398" s="11">
        <v>474.2</v>
      </c>
      <c r="I398" s="11">
        <v>4</v>
      </c>
      <c r="J398" s="11">
        <f>($S$5/(Table4[[#This Row],[modified  Half Life]]*Table4[[#This Row],[Order of Magnatude]]))</f>
        <v>43321698.784996577</v>
      </c>
      <c r="K398" s="11"/>
      <c r="L398" s="11"/>
      <c r="M398" s="11"/>
      <c r="N398" s="11"/>
      <c r="O398" s="11"/>
    </row>
    <row r="399" spans="1:15" x14ac:dyDescent="0.25">
      <c r="A399" s="10">
        <v>40</v>
      </c>
      <c r="B399" s="10">
        <v>61</v>
      </c>
      <c r="C399" s="10">
        <v>101</v>
      </c>
      <c r="D399" s="10" t="s">
        <v>496</v>
      </c>
      <c r="E399" s="10">
        <v>16</v>
      </c>
      <c r="F399" s="10">
        <v>2</v>
      </c>
      <c r="G399" s="13">
        <v>1.0000000000000001E-9</v>
      </c>
      <c r="H399" s="10">
        <v>533.70000000000005</v>
      </c>
      <c r="I399" s="10">
        <v>4</v>
      </c>
      <c r="J399" s="10">
        <f>($S$5/(Table4[[#This Row],[modified  Half Life]]*Table4[[#This Row],[Order of Magnatude]]))</f>
        <v>43321698.784996577</v>
      </c>
      <c r="K399" s="10"/>
      <c r="L399" s="10"/>
      <c r="M399" s="10"/>
      <c r="N399" s="10"/>
      <c r="O399" s="10"/>
    </row>
    <row r="400" spans="1:15" x14ac:dyDescent="0.25">
      <c r="A400" s="11">
        <v>42</v>
      </c>
      <c r="B400" s="11">
        <v>59</v>
      </c>
      <c r="C400" s="11">
        <v>101</v>
      </c>
      <c r="D400" s="11" t="s">
        <v>623</v>
      </c>
      <c r="E400" s="11">
        <v>133</v>
      </c>
      <c r="F400" s="11">
        <v>70</v>
      </c>
      <c r="G400" s="12">
        <v>1.0000000000000001E-9</v>
      </c>
      <c r="H400" s="11">
        <v>56.892000000000003</v>
      </c>
      <c r="I400" s="11">
        <v>20</v>
      </c>
      <c r="J400" s="11">
        <f>($S$5/(Table4[[#This Row],[modified  Half Life]]*Table4[[#This Row],[Order of Magnatude]]))</f>
        <v>5211632.9365409417</v>
      </c>
      <c r="K400" s="11"/>
      <c r="L400" s="11"/>
      <c r="M400" s="11"/>
      <c r="N400" s="11"/>
      <c r="O400" s="11"/>
    </row>
    <row r="401" spans="1:15" x14ac:dyDescent="0.25">
      <c r="A401" s="10">
        <v>43</v>
      </c>
      <c r="B401" s="10">
        <v>58</v>
      </c>
      <c r="C401" s="10">
        <v>101</v>
      </c>
      <c r="D401" s="10" t="s">
        <v>574</v>
      </c>
      <c r="E401" s="10">
        <v>26.8</v>
      </c>
      <c r="F401" s="10">
        <v>6</v>
      </c>
      <c r="G401" s="13">
        <v>1.0000000000000001E-9</v>
      </c>
      <c r="H401" s="10">
        <v>6.2809999999999997</v>
      </c>
      <c r="I401" s="10">
        <v>7</v>
      </c>
      <c r="J401" s="10">
        <f>($S$5/(Table4[[#This Row],[modified  Half Life]]*Table4[[#This Row],[Order of Magnatude]]))</f>
        <v>25863700.767162137</v>
      </c>
      <c r="K401" s="10"/>
      <c r="L401" s="10"/>
      <c r="M401" s="10"/>
      <c r="N401" s="10"/>
      <c r="O401" s="10"/>
    </row>
    <row r="402" spans="1:15" x14ac:dyDescent="0.25">
      <c r="A402" s="11">
        <v>40</v>
      </c>
      <c r="B402" s="11">
        <v>61</v>
      </c>
      <c r="C402" s="11">
        <v>101</v>
      </c>
      <c r="D402" s="11" t="s">
        <v>496</v>
      </c>
      <c r="E402" s="11">
        <v>16</v>
      </c>
      <c r="F402" s="11">
        <v>2</v>
      </c>
      <c r="G402" s="12">
        <v>1.0000000000000001E-9</v>
      </c>
      <c r="H402" s="11">
        <v>620.9</v>
      </c>
      <c r="I402" s="11">
        <v>4</v>
      </c>
      <c r="J402" s="11">
        <f>($S$5/(Table4[[#This Row],[modified  Half Life]]*Table4[[#This Row],[Order of Magnatude]]))</f>
        <v>43321698.784996577</v>
      </c>
      <c r="K402" s="11"/>
      <c r="L402" s="11"/>
      <c r="M402" s="11"/>
      <c r="N402" s="11"/>
      <c r="O402" s="11"/>
    </row>
    <row r="403" spans="1:15" x14ac:dyDescent="0.25">
      <c r="A403" s="10">
        <v>40</v>
      </c>
      <c r="B403" s="10">
        <v>61</v>
      </c>
      <c r="C403" s="10">
        <v>101</v>
      </c>
      <c r="D403" s="10" t="s">
        <v>496</v>
      </c>
      <c r="E403" s="10">
        <v>16</v>
      </c>
      <c r="F403" s="10">
        <v>2</v>
      </c>
      <c r="G403" s="13">
        <v>1.0000000000000001E-9</v>
      </c>
      <c r="H403" s="10">
        <v>710.2</v>
      </c>
      <c r="I403" s="10">
        <v>4</v>
      </c>
      <c r="J403" s="10">
        <f>($S$5/(Table4[[#This Row],[modified  Half Life]]*Table4[[#This Row],[Order of Magnatude]]))</f>
        <v>43321698.784996577</v>
      </c>
      <c r="K403" s="10"/>
      <c r="L403" s="10"/>
      <c r="M403" s="10"/>
      <c r="N403" s="10"/>
      <c r="O403" s="10"/>
    </row>
    <row r="404" spans="1:15" x14ac:dyDescent="0.25">
      <c r="A404" s="11">
        <v>40</v>
      </c>
      <c r="B404" s="11">
        <v>61</v>
      </c>
      <c r="C404" s="11">
        <v>101</v>
      </c>
      <c r="D404" s="11" t="s">
        <v>496</v>
      </c>
      <c r="E404" s="11">
        <v>16</v>
      </c>
      <c r="F404" s="11">
        <v>2</v>
      </c>
      <c r="G404" s="12">
        <v>1.0000000000000001E-9</v>
      </c>
      <c r="H404" s="11">
        <v>843.8</v>
      </c>
      <c r="I404" s="11">
        <v>4</v>
      </c>
      <c r="J404" s="11">
        <f>($S$5/(Table4[[#This Row],[modified  Half Life]]*Table4[[#This Row],[Order of Magnatude]]))</f>
        <v>43321698.784996577</v>
      </c>
      <c r="K404" s="11"/>
      <c r="L404" s="11"/>
      <c r="M404" s="11"/>
      <c r="N404" s="11"/>
      <c r="O404" s="11"/>
    </row>
    <row r="405" spans="1:15" x14ac:dyDescent="0.25">
      <c r="A405" s="10">
        <v>43</v>
      </c>
      <c r="B405" s="10">
        <v>58</v>
      </c>
      <c r="C405" s="10">
        <v>101</v>
      </c>
      <c r="D405" s="10" t="s">
        <v>574</v>
      </c>
      <c r="E405" s="10">
        <v>14.3</v>
      </c>
      <c r="F405" s="10">
        <v>3</v>
      </c>
      <c r="G405" s="13">
        <v>1.0000000000000001E-9</v>
      </c>
      <c r="H405" s="10">
        <v>9.3170000000000002</v>
      </c>
      <c r="I405" s="10">
        <v>10</v>
      </c>
      <c r="J405" s="10">
        <f>($S$5/(Table4[[#This Row],[modified  Half Life]]*Table4[[#This Row],[Order of Magnatude]]))</f>
        <v>48471830.808387771</v>
      </c>
      <c r="K405" s="10"/>
      <c r="L405" s="10"/>
      <c r="M405" s="10"/>
      <c r="N405" s="10"/>
      <c r="O405" s="10"/>
    </row>
    <row r="406" spans="1:15" x14ac:dyDescent="0.25">
      <c r="A406" s="11">
        <v>46</v>
      </c>
      <c r="B406" s="11">
        <v>56</v>
      </c>
      <c r="C406" s="11">
        <v>102</v>
      </c>
      <c r="D406" s="11" t="s">
        <v>796</v>
      </c>
      <c r="E406" s="11">
        <v>14.5</v>
      </c>
      <c r="F406" s="11">
        <v>4</v>
      </c>
      <c r="G406" s="12">
        <v>1.0000000000000001E-9</v>
      </c>
      <c r="H406" s="11">
        <v>58.3</v>
      </c>
      <c r="I406" s="11"/>
      <c r="J406" s="11">
        <f>($S$5/(Table4[[#This Row],[modified  Half Life]]*Table4[[#This Row],[Order of Magnatude]]))</f>
        <v>47803253.83172036</v>
      </c>
      <c r="K406" s="11"/>
      <c r="L406" s="11"/>
      <c r="M406" s="11"/>
      <c r="N406" s="11"/>
      <c r="O406" s="11"/>
    </row>
    <row r="407" spans="1:15" x14ac:dyDescent="0.25">
      <c r="A407" s="10">
        <v>46</v>
      </c>
      <c r="B407" s="10">
        <v>56</v>
      </c>
      <c r="C407" s="10">
        <v>102</v>
      </c>
      <c r="D407" s="10" t="s">
        <v>796</v>
      </c>
      <c r="E407" s="10">
        <v>14.5</v>
      </c>
      <c r="F407" s="10">
        <v>4</v>
      </c>
      <c r="G407" s="13">
        <v>1.0000000000000001E-9</v>
      </c>
      <c r="H407" s="10">
        <v>1035.5999999999999</v>
      </c>
      <c r="I407" s="10"/>
      <c r="J407" s="10">
        <f>($S$5/(Table4[[#This Row],[modified  Half Life]]*Table4[[#This Row],[Order of Magnatude]]))</f>
        <v>47803253.83172036</v>
      </c>
      <c r="K407" s="10"/>
      <c r="L407" s="10"/>
      <c r="M407" s="10"/>
      <c r="N407" s="10"/>
      <c r="O407" s="10"/>
    </row>
    <row r="408" spans="1:15" x14ac:dyDescent="0.25">
      <c r="A408" s="11">
        <v>48</v>
      </c>
      <c r="B408" s="11">
        <v>54</v>
      </c>
      <c r="C408" s="11">
        <v>102</v>
      </c>
      <c r="D408" s="11" t="s">
        <v>856</v>
      </c>
      <c r="E408" s="11">
        <v>39</v>
      </c>
      <c r="F408" s="11">
        <v>3</v>
      </c>
      <c r="G408" s="12">
        <v>1.0000000000000001E-9</v>
      </c>
      <c r="H408" s="11">
        <v>157.22</v>
      </c>
      <c r="I408" s="11">
        <v>5</v>
      </c>
      <c r="J408" s="11">
        <f>($S$5/(Table4[[#This Row],[modified  Half Life]]*Table4[[#This Row],[Order of Magnatude]]))</f>
        <v>17773004.629742183</v>
      </c>
      <c r="K408" s="11"/>
      <c r="L408" s="11"/>
      <c r="M408" s="11"/>
      <c r="N408" s="11"/>
      <c r="O408" s="11"/>
    </row>
    <row r="409" spans="1:15" x14ac:dyDescent="0.25">
      <c r="A409" s="10">
        <v>46</v>
      </c>
      <c r="B409" s="10">
        <v>56</v>
      </c>
      <c r="C409" s="10">
        <v>102</v>
      </c>
      <c r="D409" s="10" t="s">
        <v>796</v>
      </c>
      <c r="E409" s="10">
        <v>14.5</v>
      </c>
      <c r="F409" s="10">
        <v>4</v>
      </c>
      <c r="G409" s="13">
        <v>1.0000000000000001E-9</v>
      </c>
      <c r="H409" s="10">
        <v>1592.6</v>
      </c>
      <c r="I409" s="10">
        <v>5</v>
      </c>
      <c r="J409" s="10">
        <f>($S$5/(Table4[[#This Row],[modified  Half Life]]*Table4[[#This Row],[Order of Magnatude]]))</f>
        <v>47803253.83172036</v>
      </c>
      <c r="K409" s="10"/>
      <c r="L409" s="10"/>
      <c r="M409" s="10"/>
      <c r="N409" s="10"/>
      <c r="O409" s="10"/>
    </row>
    <row r="410" spans="1:15" x14ac:dyDescent="0.25">
      <c r="A410" s="11">
        <v>48</v>
      </c>
      <c r="B410" s="11">
        <v>54</v>
      </c>
      <c r="C410" s="11">
        <v>102</v>
      </c>
      <c r="D410" s="11" t="s">
        <v>856</v>
      </c>
      <c r="E410" s="11">
        <v>39</v>
      </c>
      <c r="F410" s="11">
        <v>3</v>
      </c>
      <c r="G410" s="12">
        <v>1.0000000000000001E-9</v>
      </c>
      <c r="H410" s="11">
        <v>1942.2</v>
      </c>
      <c r="I410" s="11">
        <v>10</v>
      </c>
      <c r="J410" s="11">
        <f>($S$5/(Table4[[#This Row],[modified  Half Life]]*Table4[[#This Row],[Order of Magnatude]]))</f>
        <v>17773004.629742183</v>
      </c>
      <c r="K410" s="11"/>
      <c r="L410" s="11"/>
      <c r="M410" s="11"/>
      <c r="N410" s="11"/>
      <c r="O410" s="11"/>
    </row>
    <row r="411" spans="1:15" x14ac:dyDescent="0.25">
      <c r="A411" s="10">
        <v>45</v>
      </c>
      <c r="B411" s="10">
        <v>57</v>
      </c>
      <c r="C411" s="10">
        <v>102</v>
      </c>
      <c r="D411" s="10" t="s">
        <v>729</v>
      </c>
      <c r="E411" s="10">
        <v>18.899999999999999</v>
      </c>
      <c r="F411" s="10">
        <v>4</v>
      </c>
      <c r="G411" s="13">
        <v>1.0000000000000001E-9</v>
      </c>
      <c r="H411" s="10">
        <v>41.938000000000002</v>
      </c>
      <c r="I411" s="10">
        <v>20</v>
      </c>
      <c r="J411" s="10">
        <f>($S$5/(Table4[[#This Row],[modified  Half Life]]*Table4[[#This Row],[Order of Magnatude]]))</f>
        <v>36674453.997880705</v>
      </c>
      <c r="K411" s="10"/>
      <c r="L411" s="10"/>
      <c r="M411" s="10"/>
      <c r="N411" s="10"/>
      <c r="O411" s="10"/>
    </row>
    <row r="412" spans="1:15" x14ac:dyDescent="0.25">
      <c r="A412" s="11">
        <v>48</v>
      </c>
      <c r="B412" s="11">
        <v>54</v>
      </c>
      <c r="C412" s="11">
        <v>102</v>
      </c>
      <c r="D412" s="11" t="s">
        <v>856</v>
      </c>
      <c r="E412" s="11">
        <v>39</v>
      </c>
      <c r="F412" s="11">
        <v>3</v>
      </c>
      <c r="G412" s="12">
        <v>1.0000000000000001E-9</v>
      </c>
      <c r="H412" s="11">
        <v>487.43</v>
      </c>
      <c r="I412" s="11">
        <v>4</v>
      </c>
      <c r="J412" s="11">
        <f>($S$5/(Table4[[#This Row],[modified  Half Life]]*Table4[[#This Row],[Order of Magnatude]]))</f>
        <v>17773004.629742183</v>
      </c>
      <c r="K412" s="11"/>
      <c r="L412" s="11"/>
      <c r="M412" s="11"/>
      <c r="N412" s="11"/>
      <c r="O412" s="11"/>
    </row>
    <row r="413" spans="1:15" x14ac:dyDescent="0.25">
      <c r="A413" s="10">
        <v>48</v>
      </c>
      <c r="B413" s="10">
        <v>54</v>
      </c>
      <c r="C413" s="10">
        <v>102</v>
      </c>
      <c r="D413" s="10" t="s">
        <v>856</v>
      </c>
      <c r="E413" s="10">
        <v>39</v>
      </c>
      <c r="F413" s="10">
        <v>3</v>
      </c>
      <c r="G413" s="13">
        <v>1.0000000000000001E-9</v>
      </c>
      <c r="H413" s="10">
        <v>684.1</v>
      </c>
      <c r="I413" s="10">
        <v>3</v>
      </c>
      <c r="J413" s="10">
        <f>($S$5/(Table4[[#This Row],[modified  Half Life]]*Table4[[#This Row],[Order of Magnatude]]))</f>
        <v>17773004.629742183</v>
      </c>
      <c r="K413" s="10"/>
      <c r="L413" s="10"/>
      <c r="M413" s="10"/>
      <c r="N413" s="10"/>
      <c r="O413" s="10"/>
    </row>
    <row r="414" spans="1:15" x14ac:dyDescent="0.25">
      <c r="A414" s="11">
        <v>44</v>
      </c>
      <c r="B414" s="11">
        <v>59</v>
      </c>
      <c r="C414" s="11">
        <v>103</v>
      </c>
      <c r="D414" s="11" t="s">
        <v>721</v>
      </c>
      <c r="E414" s="11">
        <v>1.69</v>
      </c>
      <c r="F414" s="11">
        <v>7</v>
      </c>
      <c r="G414" s="12">
        <v>1E-3</v>
      </c>
      <c r="H414" s="11"/>
      <c r="I414" s="11">
        <v>24.6</v>
      </c>
      <c r="J414" s="11">
        <f>($S$5/(Table4[[#This Row],[modified  Half Life]]*Table4[[#This Row],[Order of Magnatude]]))</f>
        <v>410.14626068635818</v>
      </c>
      <c r="K414" s="11"/>
      <c r="L414" s="11"/>
      <c r="M414" s="11"/>
      <c r="N414" s="11"/>
      <c r="O414" s="11"/>
    </row>
    <row r="415" spans="1:15" x14ac:dyDescent="0.25">
      <c r="A415" s="10">
        <v>47</v>
      </c>
      <c r="B415" s="10">
        <v>56</v>
      </c>
      <c r="C415" s="10">
        <v>103</v>
      </c>
      <c r="D415" s="10" t="s">
        <v>847</v>
      </c>
      <c r="E415" s="10">
        <v>5.7</v>
      </c>
      <c r="F415" s="10">
        <v>3</v>
      </c>
      <c r="G415" s="13">
        <v>1</v>
      </c>
      <c r="H415" s="10">
        <v>134.44</v>
      </c>
      <c r="I415" s="10">
        <v>4</v>
      </c>
      <c r="J415" s="10">
        <f>($S$5/(Table4[[#This Row],[modified  Half Life]]*Table4[[#This Row],[Order of Magnatude]]))</f>
        <v>0.12160476851928864</v>
      </c>
      <c r="K415" s="10"/>
      <c r="L415" s="10"/>
      <c r="M415" s="10"/>
      <c r="N415" s="10"/>
      <c r="O415" s="10"/>
    </row>
    <row r="416" spans="1:15" x14ac:dyDescent="0.25">
      <c r="A416" s="11">
        <v>45</v>
      </c>
      <c r="B416" s="11">
        <v>58</v>
      </c>
      <c r="C416" s="11">
        <v>103</v>
      </c>
      <c r="D416" s="11" t="s">
        <v>729</v>
      </c>
      <c r="E416" s="11">
        <v>56.113999999999997</v>
      </c>
      <c r="F416" s="11">
        <v>9</v>
      </c>
      <c r="G416" s="12">
        <v>60</v>
      </c>
      <c r="H416" s="11">
        <v>39.755000000000003</v>
      </c>
      <c r="I416" s="11">
        <v>6</v>
      </c>
      <c r="J416" s="11">
        <f>($S$5/(Table4[[#This Row],[modified  Half Life]]*Table4[[#This Row],[Order of Magnatude]]))</f>
        <v>2.0587470166682863E-4</v>
      </c>
      <c r="K416" s="11"/>
      <c r="L416" s="11"/>
      <c r="M416" s="11"/>
      <c r="N416" s="11"/>
      <c r="O416" s="11"/>
    </row>
    <row r="417" spans="1:15" x14ac:dyDescent="0.25">
      <c r="A417" s="10">
        <v>46</v>
      </c>
      <c r="B417" s="10">
        <v>57</v>
      </c>
      <c r="C417" s="10">
        <v>103</v>
      </c>
      <c r="D417" s="10" t="s">
        <v>796</v>
      </c>
      <c r="E417" s="10">
        <v>25</v>
      </c>
      <c r="F417" s="10">
        <v>2</v>
      </c>
      <c r="G417" s="13">
        <v>1.0000000000000001E-9</v>
      </c>
      <c r="H417" s="10">
        <v>541</v>
      </c>
      <c r="I417" s="10">
        <v>1</v>
      </c>
      <c r="J417" s="10">
        <f>($S$5/(Table4[[#This Row],[modified  Half Life]]*Table4[[#This Row],[Order of Magnatude]]))</f>
        <v>27725887.222397808</v>
      </c>
      <c r="K417" s="10"/>
      <c r="L417" s="10"/>
      <c r="M417" s="10"/>
      <c r="N417" s="10"/>
      <c r="O417" s="10"/>
    </row>
    <row r="418" spans="1:15" x14ac:dyDescent="0.25">
      <c r="A418" s="11">
        <v>46</v>
      </c>
      <c r="B418" s="11">
        <v>57</v>
      </c>
      <c r="C418" s="11">
        <v>103</v>
      </c>
      <c r="D418" s="11" t="s">
        <v>796</v>
      </c>
      <c r="E418" s="11">
        <v>25</v>
      </c>
      <c r="F418" s="11">
        <v>2</v>
      </c>
      <c r="G418" s="12">
        <v>1.0000000000000001E-9</v>
      </c>
      <c r="H418" s="11">
        <v>66.95</v>
      </c>
      <c r="I418" s="11">
        <v>15</v>
      </c>
      <c r="J418" s="11">
        <f>($S$5/(Table4[[#This Row],[modified  Half Life]]*Table4[[#This Row],[Order of Magnatude]]))</f>
        <v>27725887.222397808</v>
      </c>
      <c r="K418" s="11"/>
      <c r="L418" s="11"/>
      <c r="M418" s="11"/>
      <c r="N418" s="11"/>
      <c r="O418" s="11"/>
    </row>
    <row r="419" spans="1:15" x14ac:dyDescent="0.25">
      <c r="A419" s="10">
        <v>45</v>
      </c>
      <c r="B419" s="10">
        <v>59</v>
      </c>
      <c r="C419" s="10">
        <v>104</v>
      </c>
      <c r="D419" s="10" t="s">
        <v>729</v>
      </c>
      <c r="E419" s="10">
        <v>47</v>
      </c>
      <c r="F419" s="10">
        <v>3</v>
      </c>
      <c r="G419" s="13">
        <v>1.0000000000000001E-9</v>
      </c>
      <c r="H419" s="10">
        <v>169.35599999999999</v>
      </c>
      <c r="I419" s="10">
        <v>3</v>
      </c>
      <c r="J419" s="10">
        <f>($S$5/(Table4[[#This Row],[modified  Half Life]]*Table4[[#This Row],[Order of Magnatude]]))</f>
        <v>14747812.35233926</v>
      </c>
      <c r="K419" s="10"/>
      <c r="L419" s="10"/>
      <c r="M419" s="10"/>
      <c r="N419" s="10"/>
      <c r="O419" s="10"/>
    </row>
    <row r="420" spans="1:15" x14ac:dyDescent="0.25">
      <c r="A420" s="11">
        <v>45</v>
      </c>
      <c r="B420" s="11">
        <v>59</v>
      </c>
      <c r="C420" s="11">
        <v>104</v>
      </c>
      <c r="D420" s="11" t="s">
        <v>729</v>
      </c>
      <c r="E420" s="11">
        <v>47</v>
      </c>
      <c r="F420" s="11">
        <v>3</v>
      </c>
      <c r="G420" s="12">
        <v>1.0000000000000001E-9</v>
      </c>
      <c r="H420" s="11">
        <v>215.626</v>
      </c>
      <c r="I420" s="11">
        <v>10</v>
      </c>
      <c r="J420" s="11">
        <f>($S$5/(Table4[[#This Row],[modified  Half Life]]*Table4[[#This Row],[Order of Magnatude]]))</f>
        <v>14747812.35233926</v>
      </c>
      <c r="K420" s="11"/>
      <c r="L420" s="11"/>
      <c r="M420" s="11"/>
      <c r="N420" s="11"/>
      <c r="O420" s="11"/>
    </row>
    <row r="421" spans="1:15" x14ac:dyDescent="0.25">
      <c r="A421" s="10">
        <v>45</v>
      </c>
      <c r="B421" s="10">
        <v>59</v>
      </c>
      <c r="C421" s="10">
        <v>104</v>
      </c>
      <c r="D421" s="10" t="s">
        <v>729</v>
      </c>
      <c r="E421" s="10">
        <v>47</v>
      </c>
      <c r="F421" s="10">
        <v>3</v>
      </c>
      <c r="G421" s="13">
        <v>1.0000000000000001E-9</v>
      </c>
      <c r="H421" s="10">
        <v>293.08999999999997</v>
      </c>
      <c r="I421" s="10">
        <v>7</v>
      </c>
      <c r="J421" s="10">
        <f>($S$5/(Table4[[#This Row],[modified  Half Life]]*Table4[[#This Row],[Order of Magnatude]]))</f>
        <v>14747812.35233926</v>
      </c>
      <c r="K421" s="10"/>
      <c r="L421" s="10"/>
      <c r="M421" s="10"/>
      <c r="N421" s="10"/>
      <c r="O421" s="10"/>
    </row>
    <row r="422" spans="1:15" x14ac:dyDescent="0.25">
      <c r="A422" s="11">
        <v>43</v>
      </c>
      <c r="B422" s="11">
        <v>61</v>
      </c>
      <c r="C422" s="11">
        <v>104</v>
      </c>
      <c r="D422" s="11" t="s">
        <v>574</v>
      </c>
      <c r="E422" s="11">
        <v>0.4</v>
      </c>
      <c r="F422" s="11">
        <v>2</v>
      </c>
      <c r="G422" s="12">
        <v>9.9999999999999995E-7</v>
      </c>
      <c r="H422" s="11">
        <v>36.299999999999997</v>
      </c>
      <c r="I422" s="11">
        <v>2</v>
      </c>
      <c r="J422" s="11">
        <f>($S$5/(Table4[[#This Row],[modified  Half Life]]*Table4[[#This Row],[Order of Magnatude]]))</f>
        <v>1732867.9513998632</v>
      </c>
      <c r="K422" s="11"/>
      <c r="L422" s="11"/>
      <c r="M422" s="11"/>
      <c r="N422" s="11"/>
      <c r="O422" s="11"/>
    </row>
    <row r="423" spans="1:15" x14ac:dyDescent="0.25">
      <c r="A423" s="10">
        <v>43</v>
      </c>
      <c r="B423" s="10">
        <v>61</v>
      </c>
      <c r="C423" s="10">
        <v>104</v>
      </c>
      <c r="D423" s="10" t="s">
        <v>574</v>
      </c>
      <c r="E423" s="10">
        <v>3.5</v>
      </c>
      <c r="F423" s="10">
        <v>3</v>
      </c>
      <c r="G423" s="13">
        <v>9.9999999999999995E-7</v>
      </c>
      <c r="H423" s="10">
        <v>69.7</v>
      </c>
      <c r="I423" s="10">
        <v>2</v>
      </c>
      <c r="J423" s="10">
        <f>($S$5/(Table4[[#This Row],[modified  Half Life]]*Table4[[#This Row],[Order of Magnatude]]))</f>
        <v>198042.0515885558</v>
      </c>
      <c r="K423" s="10"/>
      <c r="L423" s="10"/>
      <c r="M423" s="10"/>
      <c r="N423" s="10"/>
      <c r="O423" s="10"/>
    </row>
    <row r="424" spans="1:15" x14ac:dyDescent="0.25">
      <c r="A424" s="11">
        <v>48</v>
      </c>
      <c r="B424" s="11">
        <v>57</v>
      </c>
      <c r="C424" s="11">
        <v>105</v>
      </c>
      <c r="D424" s="11" t="s">
        <v>856</v>
      </c>
      <c r="E424" s="11">
        <v>4.5</v>
      </c>
      <c r="F424" s="11">
        <v>5</v>
      </c>
      <c r="G424" s="12">
        <v>9.9999999999999995E-7</v>
      </c>
      <c r="H424" s="11">
        <v>126.46</v>
      </c>
      <c r="I424" s="11">
        <v>19</v>
      </c>
      <c r="J424" s="11">
        <f>($S$5/(Table4[[#This Row],[modified  Half Life]]*Table4[[#This Row],[Order of Magnatude]]))</f>
        <v>154032.70679109896</v>
      </c>
      <c r="K424" s="11"/>
      <c r="L424" s="11"/>
      <c r="M424" s="11"/>
      <c r="N424" s="11"/>
      <c r="O424" s="11"/>
    </row>
    <row r="425" spans="1:15" x14ac:dyDescent="0.25">
      <c r="A425" s="10">
        <v>45</v>
      </c>
      <c r="B425" s="10">
        <v>60</v>
      </c>
      <c r="C425" s="10">
        <v>105</v>
      </c>
      <c r="D425" s="10" t="s">
        <v>729</v>
      </c>
      <c r="E425" s="10">
        <v>42.9</v>
      </c>
      <c r="F425" s="10">
        <v>3</v>
      </c>
      <c r="G425" s="13">
        <v>1</v>
      </c>
      <c r="H425" s="10">
        <v>129.78200000000001</v>
      </c>
      <c r="I425" s="10">
        <v>4</v>
      </c>
      <c r="J425" s="10">
        <f>($S$5/(Table4[[#This Row],[modified  Half Life]]*Table4[[#This Row],[Order of Magnatude]]))</f>
        <v>1.6157276936129263E-2</v>
      </c>
      <c r="K425" s="10"/>
      <c r="L425" s="10"/>
      <c r="M425" s="10"/>
      <c r="N425" s="10"/>
      <c r="O425" s="10"/>
    </row>
    <row r="426" spans="1:15" x14ac:dyDescent="0.25">
      <c r="A426" s="11">
        <v>44</v>
      </c>
      <c r="B426" s="11">
        <v>61</v>
      </c>
      <c r="C426" s="11">
        <v>105</v>
      </c>
      <c r="D426" s="11" t="s">
        <v>721</v>
      </c>
      <c r="E426" s="11">
        <v>55</v>
      </c>
      <c r="F426" s="11">
        <v>7</v>
      </c>
      <c r="G426" s="12">
        <v>1.0000000000000001E-9</v>
      </c>
      <c r="H426" s="11">
        <v>143.26</v>
      </c>
      <c r="I426" s="11">
        <v>7</v>
      </c>
      <c r="J426" s="11">
        <f>($S$5/(Table4[[#This Row],[modified  Half Life]]*Table4[[#This Row],[Order of Magnatude]]))</f>
        <v>12602676.010180824</v>
      </c>
      <c r="K426" s="11"/>
      <c r="L426" s="11"/>
      <c r="M426" s="11"/>
      <c r="N426" s="11"/>
      <c r="O426" s="11"/>
    </row>
    <row r="427" spans="1:15" x14ac:dyDescent="0.25">
      <c r="A427" s="10">
        <v>46</v>
      </c>
      <c r="B427" s="10">
        <v>59</v>
      </c>
      <c r="C427" s="10">
        <v>105</v>
      </c>
      <c r="D427" s="10" t="s">
        <v>796</v>
      </c>
      <c r="E427" s="10">
        <v>36.1</v>
      </c>
      <c r="F427" s="10">
        <v>4</v>
      </c>
      <c r="G427" s="13">
        <v>9.9999999999999995E-7</v>
      </c>
      <c r="H427" s="10">
        <v>182.89</v>
      </c>
      <c r="I427" s="10">
        <v>4</v>
      </c>
      <c r="J427" s="10">
        <f>($S$5/(Table4[[#This Row],[modified  Half Life]]*Table4[[#This Row],[Order of Magnatude]]))</f>
        <v>19200.752924098208</v>
      </c>
      <c r="K427" s="10"/>
      <c r="L427" s="10"/>
      <c r="M427" s="10"/>
      <c r="N427" s="10"/>
      <c r="O427" s="10"/>
    </row>
    <row r="428" spans="1:15" x14ac:dyDescent="0.25">
      <c r="A428" s="11">
        <v>44</v>
      </c>
      <c r="B428" s="11">
        <v>61</v>
      </c>
      <c r="C428" s="11">
        <v>105</v>
      </c>
      <c r="D428" s="11" t="s">
        <v>721</v>
      </c>
      <c r="E428" s="11">
        <v>340</v>
      </c>
      <c r="F428" s="11">
        <v>15</v>
      </c>
      <c r="G428" s="12">
        <v>1.0000000000000001E-9</v>
      </c>
      <c r="H428" s="11">
        <v>20.56</v>
      </c>
      <c r="I428" s="11">
        <v>2</v>
      </c>
      <c r="J428" s="11">
        <f>($S$5/(Table4[[#This Row],[modified  Half Life]]*Table4[[#This Row],[Order of Magnatude]]))</f>
        <v>2038668.1781174859</v>
      </c>
      <c r="K428" s="11"/>
      <c r="L428" s="11"/>
      <c r="M428" s="11"/>
      <c r="N428" s="11"/>
      <c r="O428" s="11"/>
    </row>
    <row r="429" spans="1:15" x14ac:dyDescent="0.25">
      <c r="A429" s="10">
        <v>44</v>
      </c>
      <c r="B429" s="10">
        <v>61</v>
      </c>
      <c r="C429" s="10">
        <v>105</v>
      </c>
      <c r="D429" s="10" t="s">
        <v>721</v>
      </c>
      <c r="E429" s="10">
        <v>55</v>
      </c>
      <c r="F429" s="10">
        <v>7</v>
      </c>
      <c r="G429" s="13">
        <v>1.0000000000000001E-9</v>
      </c>
      <c r="H429" s="10">
        <v>55.74</v>
      </c>
      <c r="I429" s="10">
        <v>5</v>
      </c>
      <c r="J429" s="10">
        <f>($S$5/(Table4[[#This Row],[modified  Half Life]]*Table4[[#This Row],[Order of Magnatude]]))</f>
        <v>12602676.010180824</v>
      </c>
      <c r="K429" s="10"/>
      <c r="L429" s="10"/>
      <c r="M429" s="10"/>
      <c r="N429" s="10"/>
      <c r="O429" s="10"/>
    </row>
    <row r="430" spans="1:15" x14ac:dyDescent="0.25">
      <c r="A430" s="11">
        <v>49</v>
      </c>
      <c r="B430" s="11">
        <v>56</v>
      </c>
      <c r="C430" s="11">
        <v>105</v>
      </c>
      <c r="D430" s="11" t="s">
        <v>1093</v>
      </c>
      <c r="E430" s="11">
        <v>48</v>
      </c>
      <c r="F430" s="11">
        <v>6</v>
      </c>
      <c r="G430" s="12">
        <v>1</v>
      </c>
      <c r="H430" s="11">
        <v>674.1</v>
      </c>
      <c r="I430" s="11">
        <v>3</v>
      </c>
      <c r="J430" s="11">
        <f>($S$5/(Table4[[#This Row],[modified  Half Life]]*Table4[[#This Row],[Order of Magnatude]]))</f>
        <v>1.4440566261665526E-2</v>
      </c>
      <c r="K430" s="11"/>
      <c r="L430" s="11"/>
      <c r="M430" s="11"/>
      <c r="N430" s="11"/>
      <c r="O430" s="11"/>
    </row>
    <row r="431" spans="1:15" x14ac:dyDescent="0.25">
      <c r="A431" s="10">
        <v>43</v>
      </c>
      <c r="B431" s="10">
        <v>62</v>
      </c>
      <c r="C431" s="10">
        <v>105</v>
      </c>
      <c r="D431" s="10" t="s">
        <v>574</v>
      </c>
      <c r="E431" s="10">
        <v>20.8</v>
      </c>
      <c r="F431" s="10">
        <v>6</v>
      </c>
      <c r="G431" s="13">
        <v>1.0000000000000001E-9</v>
      </c>
      <c r="H431" s="10">
        <v>85.4</v>
      </c>
      <c r="I431" s="10">
        <v>1</v>
      </c>
      <c r="J431" s="10">
        <f>($S$5/(Table4[[#This Row],[modified  Half Life]]*Table4[[#This Row],[Order of Magnatude]]))</f>
        <v>33324383.680766597</v>
      </c>
      <c r="K431" s="10"/>
      <c r="L431" s="10"/>
      <c r="M431" s="10"/>
      <c r="N431" s="10"/>
      <c r="O431" s="10"/>
    </row>
    <row r="432" spans="1:15" x14ac:dyDescent="0.25">
      <c r="A432" s="11">
        <v>51</v>
      </c>
      <c r="B432" s="11">
        <v>55</v>
      </c>
      <c r="C432" s="11">
        <v>106</v>
      </c>
      <c r="D432" s="11" t="s">
        <v>1108</v>
      </c>
      <c r="E432" s="11">
        <v>232</v>
      </c>
      <c r="F432" s="11">
        <v>21</v>
      </c>
      <c r="G432" s="12">
        <v>1.0000000000000001E-9</v>
      </c>
      <c r="H432" s="11">
        <v>103.4</v>
      </c>
      <c r="I432" s="11">
        <v>3</v>
      </c>
      <c r="J432" s="11">
        <f>($S$5/(Table4[[#This Row],[modified  Half Life]]*Table4[[#This Row],[Order of Magnatude]]))</f>
        <v>2987703.3644825225</v>
      </c>
      <c r="K432" s="11"/>
      <c r="L432" s="11"/>
      <c r="M432" s="11"/>
      <c r="N432" s="11"/>
      <c r="O432" s="11"/>
    </row>
    <row r="433" spans="1:15" x14ac:dyDescent="0.25">
      <c r="A433" s="10">
        <v>41</v>
      </c>
      <c r="B433" s="10">
        <v>65</v>
      </c>
      <c r="C433" s="10">
        <v>106</v>
      </c>
      <c r="D433" s="10" t="s">
        <v>476</v>
      </c>
      <c r="E433" s="10">
        <v>0.82</v>
      </c>
      <c r="F433" s="10">
        <v>6</v>
      </c>
      <c r="G433" s="13">
        <v>9.9999999999999995E-7</v>
      </c>
      <c r="H433" s="10">
        <v>204.8</v>
      </c>
      <c r="I433" s="10">
        <v>1</v>
      </c>
      <c r="J433" s="10">
        <f>($S$5/(Table4[[#This Row],[modified  Half Life]]*Table4[[#This Row],[Order of Magnatude]]))</f>
        <v>845301.43970725045</v>
      </c>
      <c r="K433" s="10"/>
      <c r="L433" s="10"/>
      <c r="M433" s="10"/>
      <c r="N433" s="10"/>
      <c r="O433" s="10"/>
    </row>
    <row r="434" spans="1:15" x14ac:dyDescent="0.25">
      <c r="A434" s="11">
        <v>48</v>
      </c>
      <c r="B434" s="11">
        <v>58</v>
      </c>
      <c r="C434" s="11">
        <v>106</v>
      </c>
      <c r="D434" s="11" t="s">
        <v>856</v>
      </c>
      <c r="E434" s="11">
        <v>62</v>
      </c>
      <c r="F434" s="11">
        <v>6</v>
      </c>
      <c r="G434" s="12">
        <v>1.0000000000000001E-9</v>
      </c>
      <c r="H434" s="11">
        <v>223.61</v>
      </c>
      <c r="I434" s="11">
        <v>5</v>
      </c>
      <c r="J434" s="11">
        <f>($S$5/(Table4[[#This Row],[modified  Half Life]]*Table4[[#This Row],[Order of Magnatude]]))</f>
        <v>11179793.234837828</v>
      </c>
      <c r="K434" s="11"/>
      <c r="L434" s="11"/>
      <c r="M434" s="11"/>
      <c r="N434" s="11"/>
      <c r="O434" s="11"/>
    </row>
    <row r="435" spans="1:15" x14ac:dyDescent="0.25">
      <c r="A435" s="10">
        <v>48</v>
      </c>
      <c r="B435" s="10">
        <v>58</v>
      </c>
      <c r="C435" s="10">
        <v>106</v>
      </c>
      <c r="D435" s="10" t="s">
        <v>856</v>
      </c>
      <c r="E435" s="10">
        <v>62</v>
      </c>
      <c r="F435" s="10">
        <v>6</v>
      </c>
      <c r="G435" s="13">
        <v>1.0000000000000001E-9</v>
      </c>
      <c r="H435" s="10">
        <v>335.36</v>
      </c>
      <c r="I435" s="10">
        <v>5</v>
      </c>
      <c r="J435" s="10">
        <f>($S$5/(Table4[[#This Row],[modified  Half Life]]*Table4[[#This Row],[Order of Magnatude]]))</f>
        <v>11179793.234837828</v>
      </c>
      <c r="K435" s="10"/>
      <c r="L435" s="10"/>
      <c r="M435" s="10"/>
      <c r="N435" s="10"/>
      <c r="O435" s="10"/>
    </row>
    <row r="436" spans="1:15" x14ac:dyDescent="0.25">
      <c r="A436" s="11">
        <v>48</v>
      </c>
      <c r="B436" s="11">
        <v>58</v>
      </c>
      <c r="C436" s="11">
        <v>106</v>
      </c>
      <c r="D436" s="11" t="s">
        <v>856</v>
      </c>
      <c r="E436" s="11">
        <v>62</v>
      </c>
      <c r="F436" s="11">
        <v>6</v>
      </c>
      <c r="G436" s="12">
        <v>1.0000000000000001E-9</v>
      </c>
      <c r="H436" s="11">
        <v>476.8</v>
      </c>
      <c r="I436" s="11">
        <v>3</v>
      </c>
      <c r="J436" s="11">
        <f>($S$5/(Table4[[#This Row],[modified  Half Life]]*Table4[[#This Row],[Order of Magnatude]]))</f>
        <v>11179793.234837828</v>
      </c>
      <c r="K436" s="11"/>
      <c r="L436" s="11"/>
      <c r="M436" s="11"/>
      <c r="N436" s="11"/>
      <c r="O436" s="11"/>
    </row>
    <row r="437" spans="1:15" x14ac:dyDescent="0.25">
      <c r="A437" s="10">
        <v>48</v>
      </c>
      <c r="B437" s="10">
        <v>58</v>
      </c>
      <c r="C437" s="10">
        <v>106</v>
      </c>
      <c r="D437" s="10" t="s">
        <v>856</v>
      </c>
      <c r="E437" s="10">
        <v>11</v>
      </c>
      <c r="F437" s="10">
        <f>6-3</f>
        <v>3</v>
      </c>
      <c r="G437" s="13">
        <v>1.0000000000000001E-9</v>
      </c>
      <c r="H437" s="10">
        <v>602.79999999999995</v>
      </c>
      <c r="I437" s="10">
        <v>2</v>
      </c>
      <c r="J437" s="10">
        <f>($S$5/(Table4[[#This Row],[modified  Half Life]]*Table4[[#This Row],[Order of Magnatude]]))</f>
        <v>63013380.05090411</v>
      </c>
      <c r="K437" s="10"/>
      <c r="L437" s="10"/>
      <c r="M437" s="10"/>
      <c r="N437" s="10"/>
      <c r="O437" s="10"/>
    </row>
    <row r="438" spans="1:15" x14ac:dyDescent="0.25">
      <c r="A438" s="11">
        <v>48</v>
      </c>
      <c r="B438" s="11">
        <v>58</v>
      </c>
      <c r="C438" s="11">
        <v>106</v>
      </c>
      <c r="D438" s="11" t="s">
        <v>856</v>
      </c>
      <c r="E438" s="11">
        <v>11</v>
      </c>
      <c r="F438" s="11">
        <f>6-3</f>
        <v>3</v>
      </c>
      <c r="G438" s="12">
        <v>1.0000000000000001E-9</v>
      </c>
      <c r="H438" s="11">
        <v>892.3</v>
      </c>
      <c r="I438" s="11">
        <v>2</v>
      </c>
      <c r="J438" s="11">
        <f>($S$5/(Table4[[#This Row],[modified  Half Life]]*Table4[[#This Row],[Order of Magnatude]]))</f>
        <v>63013380.05090411</v>
      </c>
      <c r="K438" s="11"/>
      <c r="L438" s="11"/>
      <c r="M438" s="11"/>
      <c r="N438" s="11"/>
      <c r="O438" s="11"/>
    </row>
    <row r="439" spans="1:15" x14ac:dyDescent="0.25">
      <c r="A439" s="10">
        <v>43</v>
      </c>
      <c r="B439" s="10">
        <v>64</v>
      </c>
      <c r="C439" s="10">
        <v>107</v>
      </c>
      <c r="D439" s="10" t="s">
        <v>574</v>
      </c>
      <c r="E439" s="10">
        <v>184</v>
      </c>
      <c r="F439" s="10">
        <v>3</v>
      </c>
      <c r="G439" s="13">
        <v>1.0000000000000001E-9</v>
      </c>
      <c r="H439" s="10">
        <v>20</v>
      </c>
      <c r="I439" s="10"/>
      <c r="J439" s="10">
        <f>($S$5/(Table4[[#This Row],[modified  Half Life]]*Table4[[#This Row],[Order of Magnatude]]))</f>
        <v>3767104.2421736154</v>
      </c>
      <c r="K439" s="10"/>
      <c r="L439" s="10"/>
      <c r="M439" s="10"/>
      <c r="N439" s="10"/>
      <c r="O439" s="10"/>
    </row>
    <row r="440" spans="1:15" x14ac:dyDescent="0.25">
      <c r="A440" s="11">
        <v>44</v>
      </c>
      <c r="B440" s="11">
        <v>63</v>
      </c>
      <c r="C440" s="11">
        <v>107</v>
      </c>
      <c r="D440" s="11" t="s">
        <v>721</v>
      </c>
      <c r="E440" s="11">
        <v>10.8</v>
      </c>
      <c r="F440" s="11">
        <v>5</v>
      </c>
      <c r="G440" s="12">
        <v>1.0000000000000001E-9</v>
      </c>
      <c r="H440" s="11">
        <v>102.7</v>
      </c>
      <c r="I440" s="11">
        <v>3</v>
      </c>
      <c r="J440" s="11">
        <f>($S$5/(Table4[[#This Row],[modified  Half Life]]*Table4[[#This Row],[Order of Magnatude]]))</f>
        <v>64180294.496291228</v>
      </c>
      <c r="K440" s="11"/>
      <c r="L440" s="11"/>
      <c r="M440" s="11"/>
      <c r="N440" s="11"/>
      <c r="O440" s="11"/>
    </row>
    <row r="441" spans="1:15" x14ac:dyDescent="0.25">
      <c r="A441" s="10">
        <v>45</v>
      </c>
      <c r="B441" s="10">
        <v>62</v>
      </c>
      <c r="C441" s="10">
        <v>107</v>
      </c>
      <c r="D441" s="10" t="s">
        <v>729</v>
      </c>
      <c r="E441" s="10">
        <v>15</v>
      </c>
      <c r="F441" s="10">
        <v>2</v>
      </c>
      <c r="G441" s="13">
        <v>1.0000000000000001E-9</v>
      </c>
      <c r="H441" s="10">
        <v>105.92</v>
      </c>
      <c r="I441" s="10">
        <v>5</v>
      </c>
      <c r="J441" s="10">
        <f>($S$5/(Table4[[#This Row],[modified  Half Life]]*Table4[[#This Row],[Order of Magnatude]]))</f>
        <v>46209812.037329681</v>
      </c>
      <c r="K441" s="10"/>
      <c r="L441" s="10"/>
      <c r="M441" s="10"/>
      <c r="N441" s="10"/>
      <c r="O441" s="10"/>
    </row>
    <row r="442" spans="1:15" x14ac:dyDescent="0.25">
      <c r="A442" s="11">
        <v>44</v>
      </c>
      <c r="B442" s="11">
        <v>63</v>
      </c>
      <c r="C442" s="11">
        <v>107</v>
      </c>
      <c r="D442" s="11" t="s">
        <v>721</v>
      </c>
      <c r="E442" s="11">
        <v>33.4</v>
      </c>
      <c r="F442" s="11">
        <v>10</v>
      </c>
      <c r="G442" s="12">
        <v>1.0000000000000001E-9</v>
      </c>
      <c r="H442" s="11">
        <v>106.31</v>
      </c>
      <c r="I442" s="11">
        <v>3</v>
      </c>
      <c r="J442" s="11">
        <f>($S$5/(Table4[[#This Row],[modified  Half Life]]*Table4[[#This Row],[Order of Magnatude]]))</f>
        <v>20752909.59760315</v>
      </c>
      <c r="K442" s="11"/>
      <c r="L442" s="11"/>
      <c r="M442" s="11"/>
      <c r="N442" s="11"/>
      <c r="O442" s="11"/>
    </row>
    <row r="443" spans="1:15" x14ac:dyDescent="0.25">
      <c r="A443" s="10">
        <v>46</v>
      </c>
      <c r="B443" s="10">
        <v>61</v>
      </c>
      <c r="C443" s="10">
        <v>107</v>
      </c>
      <c r="D443" s="10" t="s">
        <v>796</v>
      </c>
      <c r="E443" s="10">
        <v>0.85</v>
      </c>
      <c r="F443" s="10">
        <v>10</v>
      </c>
      <c r="G443" s="13">
        <v>9.9999999999999995E-7</v>
      </c>
      <c r="H443" s="10">
        <v>115.65</v>
      </c>
      <c r="I443" s="10">
        <v>20</v>
      </c>
      <c r="J443" s="10">
        <f>($S$5/(Table4[[#This Row],[modified  Half Life]]*Table4[[#This Row],[Order of Magnatude]]))</f>
        <v>815467.2712469945</v>
      </c>
      <c r="K443" s="10"/>
      <c r="L443" s="10"/>
      <c r="M443" s="10"/>
      <c r="N443" s="10"/>
      <c r="O443" s="10"/>
    </row>
    <row r="444" spans="1:15" x14ac:dyDescent="0.25">
      <c r="A444" s="11">
        <v>46</v>
      </c>
      <c r="B444" s="11">
        <v>61</v>
      </c>
      <c r="C444" s="11">
        <v>107</v>
      </c>
      <c r="D444" s="11" t="s">
        <v>796</v>
      </c>
      <c r="E444" s="11">
        <v>21.3</v>
      </c>
      <c r="F444" s="11">
        <v>5</v>
      </c>
      <c r="G444" s="12">
        <v>1</v>
      </c>
      <c r="H444" s="11">
        <v>214.9</v>
      </c>
      <c r="I444" s="11">
        <v>5</v>
      </c>
      <c r="J444" s="11">
        <f>($S$5/(Table4[[#This Row],[modified  Half Life]]*Table4[[#This Row],[Order of Magnatude]]))</f>
        <v>3.2542121153049074E-2</v>
      </c>
      <c r="K444" s="11"/>
      <c r="L444" s="11"/>
      <c r="M444" s="11"/>
      <c r="N444" s="11"/>
      <c r="O444" s="11"/>
    </row>
    <row r="445" spans="1:15" x14ac:dyDescent="0.25">
      <c r="A445" s="10">
        <v>43</v>
      </c>
      <c r="B445" s="10">
        <v>64</v>
      </c>
      <c r="C445" s="10">
        <v>107</v>
      </c>
      <c r="D445" s="10" t="s">
        <v>574</v>
      </c>
      <c r="E445" s="10">
        <v>3.85</v>
      </c>
      <c r="F445" s="10">
        <v>5</v>
      </c>
      <c r="G445" s="13">
        <v>9.9999999999999995E-7</v>
      </c>
      <c r="H445" s="10">
        <v>30.1</v>
      </c>
      <c r="I445" s="10">
        <v>1</v>
      </c>
      <c r="J445" s="10">
        <f>($S$5/(Table4[[#This Row],[modified  Half Life]]*Table4[[#This Row],[Order of Magnatude]]))</f>
        <v>180038.22871686894</v>
      </c>
      <c r="K445" s="10"/>
      <c r="L445" s="10"/>
      <c r="M445" s="10"/>
      <c r="N445" s="10"/>
      <c r="O445" s="10"/>
    </row>
    <row r="446" spans="1:15" x14ac:dyDescent="0.25">
      <c r="A446" s="11">
        <v>48</v>
      </c>
      <c r="B446" s="11">
        <v>59</v>
      </c>
      <c r="C446" s="11">
        <v>107</v>
      </c>
      <c r="D446" s="11" t="s">
        <v>856</v>
      </c>
      <c r="E446" s="11">
        <v>70.099999999999994</v>
      </c>
      <c r="F446" s="11">
        <v>14</v>
      </c>
      <c r="G446" s="12">
        <v>1.0000000000000001E-9</v>
      </c>
      <c r="H446" s="11">
        <v>36.5</v>
      </c>
      <c r="I446" s="11">
        <v>1</v>
      </c>
      <c r="J446" s="11">
        <f>($S$5/(Table4[[#This Row],[modified  Half Life]]*Table4[[#This Row],[Order of Magnatude]]))</f>
        <v>9887976.8981447257</v>
      </c>
      <c r="K446" s="11"/>
      <c r="L446" s="11"/>
      <c r="M446" s="11"/>
      <c r="N446" s="11"/>
      <c r="O446" s="11"/>
    </row>
    <row r="447" spans="1:15" x14ac:dyDescent="0.25">
      <c r="A447" s="10">
        <v>45</v>
      </c>
      <c r="B447" s="10">
        <v>62</v>
      </c>
      <c r="C447" s="10">
        <v>107</v>
      </c>
      <c r="D447" s="10" t="s">
        <v>729</v>
      </c>
      <c r="E447" s="10">
        <v>15</v>
      </c>
      <c r="F447" s="10">
        <v>2</v>
      </c>
      <c r="G447" s="13">
        <v>1.0000000000000001E-9</v>
      </c>
      <c r="H447" s="10">
        <v>374.28</v>
      </c>
      <c r="I447" s="10">
        <v>5</v>
      </c>
      <c r="J447" s="10">
        <f>($S$5/(Table4[[#This Row],[modified  Half Life]]*Table4[[#This Row],[Order of Magnatude]]))</f>
        <v>46209812.037329681</v>
      </c>
      <c r="K447" s="10"/>
      <c r="L447" s="10"/>
      <c r="M447" s="10"/>
      <c r="N447" s="10"/>
      <c r="O447" s="10"/>
    </row>
    <row r="448" spans="1:15" x14ac:dyDescent="0.25">
      <c r="A448" s="11">
        <v>48</v>
      </c>
      <c r="B448" s="11">
        <v>59</v>
      </c>
      <c r="C448" s="11">
        <v>107</v>
      </c>
      <c r="D448" s="11" t="s">
        <v>856</v>
      </c>
      <c r="E448" s="11">
        <v>55</v>
      </c>
      <c r="F448" s="11">
        <v>4</v>
      </c>
      <c r="G448" s="12">
        <v>1.0000000000000001E-9</v>
      </c>
      <c r="H448" s="11">
        <v>520.4</v>
      </c>
      <c r="I448" s="11">
        <v>1</v>
      </c>
      <c r="J448" s="11">
        <f>($S$5/(Table4[[#This Row],[modified  Half Life]]*Table4[[#This Row],[Order of Magnatude]]))</f>
        <v>12602676.010180824</v>
      </c>
      <c r="K448" s="11"/>
      <c r="L448" s="11"/>
      <c r="M448" s="11"/>
      <c r="N448" s="11"/>
      <c r="O448" s="11"/>
    </row>
    <row r="449" spans="1:15" x14ac:dyDescent="0.25">
      <c r="A449" s="10">
        <v>48</v>
      </c>
      <c r="B449" s="10">
        <v>59</v>
      </c>
      <c r="C449" s="10">
        <v>107</v>
      </c>
      <c r="D449" s="10" t="s">
        <v>856</v>
      </c>
      <c r="E449" s="10">
        <v>70.099999999999994</v>
      </c>
      <c r="F449" s="10">
        <v>14</v>
      </c>
      <c r="G449" s="13">
        <v>1.0000000000000001E-9</v>
      </c>
      <c r="H449" s="10">
        <v>640.58000000000004</v>
      </c>
      <c r="I449" s="10">
        <v>10</v>
      </c>
      <c r="J449" s="10">
        <f>($S$5/(Table4[[#This Row],[modified  Half Life]]*Table4[[#This Row],[Order of Magnatude]]))</f>
        <v>9887976.8981447257</v>
      </c>
      <c r="K449" s="10"/>
      <c r="L449" s="10"/>
      <c r="M449" s="10"/>
      <c r="N449" s="10"/>
      <c r="O449" s="10"/>
    </row>
    <row r="450" spans="1:15" x14ac:dyDescent="0.25">
      <c r="A450" s="11">
        <v>42</v>
      </c>
      <c r="B450" s="11">
        <v>65</v>
      </c>
      <c r="C450" s="11">
        <v>107</v>
      </c>
      <c r="D450" s="11" t="s">
        <v>623</v>
      </c>
      <c r="E450" s="11">
        <v>427</v>
      </c>
      <c r="F450" s="11">
        <v>35</v>
      </c>
      <c r="G450" s="12">
        <v>1.0000000000000001E-9</v>
      </c>
      <c r="H450" s="11">
        <v>65.400000000000006</v>
      </c>
      <c r="I450" s="11">
        <v>1</v>
      </c>
      <c r="J450" s="11">
        <f>($S$5/(Table4[[#This Row],[modified  Half Life]]*Table4[[#This Row],[Order of Magnatude]]))</f>
        <v>1623295.5048242277</v>
      </c>
      <c r="K450" s="11"/>
      <c r="L450" s="11"/>
      <c r="M450" s="11"/>
      <c r="N450" s="11"/>
      <c r="O450" s="11"/>
    </row>
    <row r="451" spans="1:15" x14ac:dyDescent="0.25">
      <c r="A451" s="10">
        <v>43</v>
      </c>
      <c r="B451" s="10">
        <v>64</v>
      </c>
      <c r="C451" s="10">
        <v>107</v>
      </c>
      <c r="D451" s="10" t="s">
        <v>574</v>
      </c>
      <c r="E451" s="10">
        <v>184</v>
      </c>
      <c r="F451" s="10">
        <v>3</v>
      </c>
      <c r="G451" s="13">
        <v>1.0000000000000001E-9</v>
      </c>
      <c r="H451" s="10">
        <v>65.77</v>
      </c>
      <c r="I451" s="10">
        <v>14</v>
      </c>
      <c r="J451" s="10">
        <f>($S$5/(Table4[[#This Row],[modified  Half Life]]*Table4[[#This Row],[Order of Magnatude]]))</f>
        <v>3767104.2421736154</v>
      </c>
      <c r="K451" s="10"/>
      <c r="L451" s="10"/>
      <c r="M451" s="10"/>
      <c r="N451" s="10"/>
      <c r="O451" s="10"/>
    </row>
    <row r="452" spans="1:15" x14ac:dyDescent="0.25">
      <c r="A452" s="11">
        <v>49</v>
      </c>
      <c r="B452" s="11">
        <v>58</v>
      </c>
      <c r="C452" s="11">
        <v>107</v>
      </c>
      <c r="D452" s="11" t="s">
        <v>1093</v>
      </c>
      <c r="E452" s="11">
        <v>50.4</v>
      </c>
      <c r="F452" s="11">
        <v>6</v>
      </c>
      <c r="G452" s="12">
        <v>1</v>
      </c>
      <c r="H452" s="11">
        <v>678.5</v>
      </c>
      <c r="I452" s="11">
        <v>3</v>
      </c>
      <c r="J452" s="11">
        <f>($S$5/(Table4[[#This Row],[modified  Half Life]]*Table4[[#This Row],[Order of Magnatude]]))</f>
        <v>1.3752920249205264E-2</v>
      </c>
      <c r="K452" s="11"/>
      <c r="L452" s="11"/>
      <c r="M452" s="11"/>
      <c r="N452" s="11"/>
      <c r="O452" s="11"/>
    </row>
    <row r="453" spans="1:15" x14ac:dyDescent="0.25">
      <c r="A453" s="10">
        <v>48</v>
      </c>
      <c r="B453" s="10">
        <v>59</v>
      </c>
      <c r="C453" s="10">
        <v>107</v>
      </c>
      <c r="D453" s="10" t="s">
        <v>856</v>
      </c>
      <c r="E453" s="10">
        <v>70.099999999999994</v>
      </c>
      <c r="F453" s="10">
        <v>14</v>
      </c>
      <c r="G453" s="13">
        <v>1.0000000000000001E-9</v>
      </c>
      <c r="H453" s="10">
        <v>845.5</v>
      </c>
      <c r="I453" s="10">
        <v>4</v>
      </c>
      <c r="J453" s="10">
        <f>($S$5/(Table4[[#This Row],[modified  Half Life]]*Table4[[#This Row],[Order of Magnatude]]))</f>
        <v>9887976.8981447257</v>
      </c>
      <c r="K453" s="10"/>
      <c r="L453" s="10"/>
      <c r="M453" s="10"/>
      <c r="N453" s="10"/>
      <c r="O453" s="10"/>
    </row>
    <row r="454" spans="1:15" x14ac:dyDescent="0.25">
      <c r="A454" s="11">
        <v>47</v>
      </c>
      <c r="B454" s="11">
        <v>60</v>
      </c>
      <c r="C454" s="11">
        <v>107</v>
      </c>
      <c r="D454" s="11" t="s">
        <v>847</v>
      </c>
      <c r="E454" s="11">
        <v>44.3</v>
      </c>
      <c r="F454" s="11">
        <v>2</v>
      </c>
      <c r="G454" s="12">
        <v>1</v>
      </c>
      <c r="H454" s="11">
        <v>93.123999999999995</v>
      </c>
      <c r="I454" s="11">
        <v>20</v>
      </c>
      <c r="J454" s="11">
        <f>($S$5/(Table4[[#This Row],[modified  Half Life]]*Table4[[#This Row],[Order of Magnatude]]))</f>
        <v>1.5646663218057456E-2</v>
      </c>
      <c r="K454" s="11"/>
      <c r="L454" s="11"/>
      <c r="M454" s="11"/>
      <c r="N454" s="11"/>
      <c r="O454" s="11"/>
    </row>
    <row r="455" spans="1:15" x14ac:dyDescent="0.25">
      <c r="A455" s="10">
        <v>43</v>
      </c>
      <c r="B455" s="10">
        <v>65</v>
      </c>
      <c r="C455" s="10">
        <v>108</v>
      </c>
      <c r="D455" s="10" t="s">
        <v>574</v>
      </c>
      <c r="E455" s="10">
        <v>28</v>
      </c>
      <c r="F455" s="10">
        <v>4</v>
      </c>
      <c r="G455" s="13">
        <v>1.0000000000000001E-9</v>
      </c>
      <c r="H455" s="10">
        <v>70.400000000000006</v>
      </c>
      <c r="I455" s="10"/>
      <c r="J455" s="10">
        <f>($S$5/(Table4[[#This Row],[modified  Half Life]]*Table4[[#This Row],[Order of Magnatude]]))</f>
        <v>24755256.448569473</v>
      </c>
      <c r="K455" s="10"/>
      <c r="L455" s="10"/>
      <c r="M455" s="10"/>
      <c r="N455" s="10"/>
      <c r="O455" s="10"/>
    </row>
    <row r="456" spans="1:15" x14ac:dyDescent="0.25">
      <c r="A456" s="11">
        <v>43</v>
      </c>
      <c r="B456" s="11">
        <v>65</v>
      </c>
      <c r="C456" s="11">
        <v>108</v>
      </c>
      <c r="D456" s="11" t="s">
        <v>574</v>
      </c>
      <c r="E456" s="11">
        <v>28</v>
      </c>
      <c r="F456" s="11">
        <v>4</v>
      </c>
      <c r="G456" s="12">
        <v>1.0000000000000001E-9</v>
      </c>
      <c r="H456" s="11">
        <v>90.4</v>
      </c>
      <c r="I456" s="11"/>
      <c r="J456" s="11">
        <f>($S$5/(Table4[[#This Row],[modified  Half Life]]*Table4[[#This Row],[Order of Magnatude]]))</f>
        <v>24755256.448569473</v>
      </c>
      <c r="K456" s="11"/>
      <c r="L456" s="11"/>
      <c r="M456" s="11"/>
      <c r="N456" s="11"/>
      <c r="O456" s="11"/>
    </row>
    <row r="457" spans="1:15" x14ac:dyDescent="0.25">
      <c r="A457" s="10">
        <v>43</v>
      </c>
      <c r="B457" s="10">
        <v>65</v>
      </c>
      <c r="C457" s="10">
        <v>108</v>
      </c>
      <c r="D457" s="10" t="s">
        <v>574</v>
      </c>
      <c r="E457" s="10">
        <v>28</v>
      </c>
      <c r="F457" s="10">
        <v>4</v>
      </c>
      <c r="G457" s="13">
        <v>1.0000000000000001E-9</v>
      </c>
      <c r="H457" s="10">
        <v>176.6</v>
      </c>
      <c r="I457" s="10"/>
      <c r="J457" s="10">
        <f>($S$5/(Table4[[#This Row],[modified  Half Life]]*Table4[[#This Row],[Order of Magnatude]]))</f>
        <v>24755256.448569473</v>
      </c>
      <c r="K457" s="10"/>
      <c r="L457" s="10"/>
      <c r="M457" s="10"/>
      <c r="N457" s="10"/>
      <c r="O457" s="10"/>
    </row>
    <row r="458" spans="1:15" x14ac:dyDescent="0.25">
      <c r="A458" s="11">
        <v>41</v>
      </c>
      <c r="B458" s="11">
        <v>67</v>
      </c>
      <c r="C458" s="11">
        <v>108</v>
      </c>
      <c r="D458" s="11" t="s">
        <v>476</v>
      </c>
      <c r="E458" s="11">
        <v>0.109</v>
      </c>
      <c r="F458" s="11">
        <v>2</v>
      </c>
      <c r="G458" s="12">
        <v>9.9999999999999995E-7</v>
      </c>
      <c r="H458" s="11">
        <v>102.2</v>
      </c>
      <c r="I458" s="11">
        <v>5</v>
      </c>
      <c r="J458" s="11">
        <f>($S$5/(Table4[[#This Row],[modified  Half Life]]*Table4[[#This Row],[Order of Magnatude]]))</f>
        <v>6359148.4455040852</v>
      </c>
      <c r="K458" s="11"/>
      <c r="L458" s="11"/>
      <c r="M458" s="11"/>
      <c r="N458" s="11"/>
      <c r="O458" s="11"/>
    </row>
    <row r="459" spans="1:15" x14ac:dyDescent="0.25">
      <c r="A459" s="10">
        <v>47</v>
      </c>
      <c r="B459" s="10">
        <v>61</v>
      </c>
      <c r="C459" s="10">
        <v>108</v>
      </c>
      <c r="D459" s="10" t="s">
        <v>847</v>
      </c>
      <c r="E459" s="10">
        <v>45.8</v>
      </c>
      <c r="F459" s="10">
        <v>7</v>
      </c>
      <c r="G459" s="13">
        <v>1.0000000000000001E-9</v>
      </c>
      <c r="H459" s="10">
        <v>136.24100000000001</v>
      </c>
      <c r="I459" s="10">
        <v>6</v>
      </c>
      <c r="J459" s="10">
        <f>($S$5/(Table4[[#This Row],[modified  Half Life]]*Table4[[#This Row],[Order of Magnatude]]))</f>
        <v>15134217.916156011</v>
      </c>
      <c r="K459" s="10"/>
      <c r="L459" s="10"/>
      <c r="M459" s="10"/>
      <c r="N459" s="10"/>
      <c r="O459" s="10"/>
    </row>
    <row r="460" spans="1:15" x14ac:dyDescent="0.25">
      <c r="A460" s="11">
        <v>47</v>
      </c>
      <c r="B460" s="11">
        <v>61</v>
      </c>
      <c r="C460" s="11">
        <v>108</v>
      </c>
      <c r="D460" s="11" t="s">
        <v>847</v>
      </c>
      <c r="E460" s="11">
        <v>45.8</v>
      </c>
      <c r="F460" s="11">
        <v>7</v>
      </c>
      <c r="G460" s="12">
        <v>1.0000000000000001E-9</v>
      </c>
      <c r="H460" s="11">
        <v>215.381</v>
      </c>
      <c r="I460" s="11">
        <v>7</v>
      </c>
      <c r="J460" s="11">
        <f>($S$5/(Table4[[#This Row],[modified  Half Life]]*Table4[[#This Row],[Order of Magnatude]]))</f>
        <v>15134217.916156011</v>
      </c>
      <c r="K460" s="11"/>
      <c r="L460" s="11"/>
      <c r="M460" s="11"/>
      <c r="N460" s="11"/>
      <c r="O460" s="11"/>
    </row>
    <row r="461" spans="1:15" x14ac:dyDescent="0.25">
      <c r="A461" s="10">
        <v>40</v>
      </c>
      <c r="B461" s="10">
        <v>68</v>
      </c>
      <c r="C461" s="10">
        <v>108</v>
      </c>
      <c r="D461" s="10" t="s">
        <v>496</v>
      </c>
      <c r="E461" s="10">
        <v>0.53600000000000003</v>
      </c>
      <c r="F461" s="10">
        <f>26-25</f>
        <v>1</v>
      </c>
      <c r="G461" s="13">
        <v>9.9999999999999995E-7</v>
      </c>
      <c r="H461" s="10">
        <v>277.89999999999998</v>
      </c>
      <c r="I461" s="10">
        <v>5</v>
      </c>
      <c r="J461" s="10">
        <f>($S$5/(Table4[[#This Row],[modified  Half Life]]*Table4[[#This Row],[Order of Magnatude]]))</f>
        <v>1293185.0383581067</v>
      </c>
      <c r="K461" s="10"/>
      <c r="L461" s="10"/>
      <c r="M461" s="10"/>
      <c r="N461" s="10"/>
      <c r="O461" s="10"/>
    </row>
    <row r="462" spans="1:15" x14ac:dyDescent="0.25">
      <c r="A462" s="11">
        <v>40</v>
      </c>
      <c r="B462" s="11">
        <v>68</v>
      </c>
      <c r="C462" s="11">
        <v>108</v>
      </c>
      <c r="D462" s="11" t="s">
        <v>496</v>
      </c>
      <c r="E462" s="11">
        <v>0.53600000000000003</v>
      </c>
      <c r="F462" s="11">
        <f>26-25</f>
        <v>1</v>
      </c>
      <c r="G462" s="12">
        <v>9.9999999999999995E-7</v>
      </c>
      <c r="H462" s="11">
        <v>432.3</v>
      </c>
      <c r="I462" s="11">
        <v>5</v>
      </c>
      <c r="J462" s="11">
        <f>($S$5/(Table4[[#This Row],[modified  Half Life]]*Table4[[#This Row],[Order of Magnatude]]))</f>
        <v>1293185.0383581067</v>
      </c>
      <c r="K462" s="11"/>
      <c r="L462" s="11"/>
      <c r="M462" s="11"/>
      <c r="N462" s="11"/>
      <c r="O462" s="11"/>
    </row>
    <row r="463" spans="1:15" x14ac:dyDescent="0.25">
      <c r="A463" s="10">
        <v>41</v>
      </c>
      <c r="B463" s="10">
        <v>67</v>
      </c>
      <c r="C463" s="10">
        <v>108</v>
      </c>
      <c r="D463" s="10" t="s">
        <v>476</v>
      </c>
      <c r="E463" s="10">
        <v>0.109</v>
      </c>
      <c r="F463" s="10">
        <v>2</v>
      </c>
      <c r="G463" s="13">
        <v>9.9999999999999995E-7</v>
      </c>
      <c r="H463" s="10">
        <v>89</v>
      </c>
      <c r="I463" s="10">
        <v>5</v>
      </c>
      <c r="J463" s="10">
        <f>($S$5/(Table4[[#This Row],[modified  Half Life]]*Table4[[#This Row],[Order of Magnatude]]))</f>
        <v>6359148.4455040852</v>
      </c>
      <c r="K463" s="10"/>
      <c r="L463" s="10"/>
      <c r="M463" s="10"/>
      <c r="N463" s="10"/>
      <c r="O463" s="10"/>
    </row>
    <row r="464" spans="1:15" x14ac:dyDescent="0.25">
      <c r="A464" s="11">
        <v>46</v>
      </c>
      <c r="B464" s="11">
        <v>63</v>
      </c>
      <c r="C464" s="11">
        <v>109</v>
      </c>
      <c r="D464" s="11" t="s">
        <v>796</v>
      </c>
      <c r="E464" s="11">
        <v>380</v>
      </c>
      <c r="F464" s="11">
        <v>50</v>
      </c>
      <c r="G464" s="12">
        <v>1.0000000000000001E-9</v>
      </c>
      <c r="H464" s="11">
        <v>113.401</v>
      </c>
      <c r="I464" s="11">
        <v>2</v>
      </c>
      <c r="J464" s="11">
        <f>($S$5/(Table4[[#This Row],[modified  Half Life]]*Table4[[#This Row],[Order of Magnatude]]))</f>
        <v>1824071.5277893296</v>
      </c>
      <c r="K464" s="11"/>
      <c r="L464" s="11"/>
      <c r="M464" s="11"/>
      <c r="N464" s="11"/>
      <c r="O464" s="11"/>
    </row>
    <row r="465" spans="1:15" x14ac:dyDescent="0.25">
      <c r="A465" s="10">
        <v>45</v>
      </c>
      <c r="B465" s="10">
        <v>64</v>
      </c>
      <c r="C465" s="10">
        <v>109</v>
      </c>
      <c r="D465" s="10" t="s">
        <v>729</v>
      </c>
      <c r="E465" s="10">
        <v>34</v>
      </c>
      <c r="F465" s="10">
        <v>2</v>
      </c>
      <c r="G465" s="13">
        <v>1.0000000000000001E-9</v>
      </c>
      <c r="H465" s="10">
        <v>116.32</v>
      </c>
      <c r="I465" s="10">
        <v>3</v>
      </c>
      <c r="J465" s="10">
        <f>($S$5/(Table4[[#This Row],[modified  Half Life]]*Table4[[#This Row],[Order of Magnatude]]))</f>
        <v>20386681.781174861</v>
      </c>
      <c r="K465" s="10"/>
      <c r="L465" s="10"/>
      <c r="M465" s="10"/>
      <c r="N465" s="10"/>
      <c r="O465" s="10"/>
    </row>
    <row r="466" spans="1:15" x14ac:dyDescent="0.25">
      <c r="A466" s="11">
        <v>45</v>
      </c>
      <c r="B466" s="11">
        <v>64</v>
      </c>
      <c r="C466" s="11">
        <v>109</v>
      </c>
      <c r="D466" s="11" t="s">
        <v>729</v>
      </c>
      <c r="E466" s="11">
        <v>34</v>
      </c>
      <c r="F466" s="11">
        <v>2</v>
      </c>
      <c r="G466" s="12">
        <v>1.0000000000000001E-9</v>
      </c>
      <c r="H466" s="11">
        <v>148.12</v>
      </c>
      <c r="I466" s="11">
        <v>3</v>
      </c>
      <c r="J466" s="11">
        <f>($S$5/(Table4[[#This Row],[modified  Half Life]]*Table4[[#This Row],[Order of Magnatude]]))</f>
        <v>20386681.781174861</v>
      </c>
      <c r="K466" s="11"/>
      <c r="L466" s="11"/>
      <c r="M466" s="11"/>
      <c r="N466" s="11"/>
      <c r="O466" s="11"/>
    </row>
    <row r="467" spans="1:15" x14ac:dyDescent="0.25">
      <c r="A467" s="10">
        <v>46</v>
      </c>
      <c r="B467" s="10">
        <v>63</v>
      </c>
      <c r="C467" s="10">
        <v>109</v>
      </c>
      <c r="D467" s="10" t="s">
        <v>796</v>
      </c>
      <c r="E467" s="10">
        <v>4.694</v>
      </c>
      <c r="F467" s="10">
        <v>2</v>
      </c>
      <c r="G467" s="13">
        <v>60</v>
      </c>
      <c r="H467" s="10">
        <v>188.99</v>
      </c>
      <c r="I467" s="10">
        <v>1</v>
      </c>
      <c r="J467" s="10">
        <f>($S$5/(Table4[[#This Row],[modified  Half Life]]*Table4[[#This Row],[Order of Magnatude]]))</f>
        <v>2.4611105686690288E-3</v>
      </c>
      <c r="K467" s="10"/>
      <c r="L467" s="10"/>
      <c r="M467" s="10"/>
      <c r="N467" s="10"/>
      <c r="O467" s="10"/>
    </row>
    <row r="468" spans="1:15" x14ac:dyDescent="0.25">
      <c r="A468" s="11">
        <v>41</v>
      </c>
      <c r="B468" s="11">
        <v>68</v>
      </c>
      <c r="C468" s="11">
        <v>109</v>
      </c>
      <c r="D468" s="11" t="s">
        <v>476</v>
      </c>
      <c r="E468" s="11">
        <v>132</v>
      </c>
      <c r="F468" s="11">
        <v>18</v>
      </c>
      <c r="G468" s="12">
        <v>1.0000000000000001E-9</v>
      </c>
      <c r="H468" s="11">
        <v>196.2</v>
      </c>
      <c r="I468" s="11">
        <v>5</v>
      </c>
      <c r="J468" s="11">
        <f>($S$5/(Table4[[#This Row],[modified  Half Life]]*Table4[[#This Row],[Order of Magnatude]]))</f>
        <v>5251115.0042420095</v>
      </c>
      <c r="K468" s="11"/>
      <c r="L468" s="11"/>
      <c r="M468" s="11"/>
      <c r="N468" s="11"/>
      <c r="O468" s="11"/>
    </row>
    <row r="469" spans="1:15" x14ac:dyDescent="0.25">
      <c r="A469" s="10">
        <v>45</v>
      </c>
      <c r="B469" s="10">
        <v>64</v>
      </c>
      <c r="C469" s="10">
        <v>109</v>
      </c>
      <c r="D469" s="10" t="s">
        <v>729</v>
      </c>
      <c r="E469" s="10">
        <v>1.66</v>
      </c>
      <c r="F469" s="10">
        <v>4</v>
      </c>
      <c r="G469" s="13">
        <v>9.9999999999999995E-7</v>
      </c>
      <c r="H469" s="10">
        <v>225.98</v>
      </c>
      <c r="I469" s="10">
        <v>3</v>
      </c>
      <c r="J469" s="10">
        <f>($S$5/(Table4[[#This Row],[modified  Half Life]]*Table4[[#This Row],[Order of Magnatude]]))</f>
        <v>417558.54250599118</v>
      </c>
      <c r="K469" s="10"/>
      <c r="L469" s="10"/>
      <c r="M469" s="10"/>
      <c r="N469" s="10"/>
      <c r="O469" s="10"/>
    </row>
    <row r="470" spans="1:15" x14ac:dyDescent="0.25">
      <c r="A470" s="11">
        <v>48</v>
      </c>
      <c r="B470" s="11">
        <v>61</v>
      </c>
      <c r="C470" s="11">
        <v>109</v>
      </c>
      <c r="D470" s="11" t="s">
        <v>856</v>
      </c>
      <c r="E470" s="11">
        <v>10.6</v>
      </c>
      <c r="F470" s="11">
        <v>6</v>
      </c>
      <c r="G470" s="12">
        <v>9.9999999999999995E-7</v>
      </c>
      <c r="H470" s="11">
        <v>259.7</v>
      </c>
      <c r="I470" s="11">
        <v>1</v>
      </c>
      <c r="J470" s="11">
        <f>($S$5/(Table4[[#This Row],[modified  Half Life]]*Table4[[#This Row],[Order of Magnatude]]))</f>
        <v>65391.24344905145</v>
      </c>
      <c r="K470" s="11"/>
      <c r="L470" s="11"/>
      <c r="M470" s="11"/>
      <c r="N470" s="11"/>
      <c r="O470" s="11"/>
    </row>
    <row r="471" spans="1:15" x14ac:dyDescent="0.25">
      <c r="A471" s="10">
        <v>45</v>
      </c>
      <c r="B471" s="10">
        <v>64</v>
      </c>
      <c r="C471" s="10">
        <v>109</v>
      </c>
      <c r="D471" s="10" t="s">
        <v>729</v>
      </c>
      <c r="E471" s="10">
        <v>28.7</v>
      </c>
      <c r="F471" s="10">
        <v>15</v>
      </c>
      <c r="G471" s="13">
        <v>1.0000000000000001E-9</v>
      </c>
      <c r="H471" s="10">
        <v>31.8</v>
      </c>
      <c r="I471" s="10">
        <v>3</v>
      </c>
      <c r="J471" s="10">
        <f>($S$5/(Table4[[#This Row],[modified  Half Life]]*Table4[[#This Row],[Order of Magnatude]]))</f>
        <v>24151469.705921438</v>
      </c>
      <c r="K471" s="10"/>
      <c r="L471" s="10"/>
      <c r="M471" s="10"/>
      <c r="N471" s="10"/>
      <c r="O471" s="10"/>
    </row>
    <row r="472" spans="1:15" x14ac:dyDescent="0.25">
      <c r="A472" s="11">
        <v>41</v>
      </c>
      <c r="B472" s="11">
        <v>68</v>
      </c>
      <c r="C472" s="11">
        <v>109</v>
      </c>
      <c r="D472" s="11" t="s">
        <v>476</v>
      </c>
      <c r="E472" s="11">
        <v>132</v>
      </c>
      <c r="F472" s="11">
        <v>18</v>
      </c>
      <c r="G472" s="12">
        <v>1.0000000000000001E-9</v>
      </c>
      <c r="H472" s="11">
        <v>312.2</v>
      </c>
      <c r="I472" s="11">
        <v>5</v>
      </c>
      <c r="J472" s="11">
        <f>($S$5/(Table4[[#This Row],[modified  Half Life]]*Table4[[#This Row],[Order of Magnatude]]))</f>
        <v>5251115.0042420095</v>
      </c>
      <c r="K472" s="11"/>
      <c r="L472" s="11"/>
      <c r="M472" s="11"/>
      <c r="N472" s="11"/>
      <c r="O472" s="11"/>
    </row>
    <row r="473" spans="1:15" x14ac:dyDescent="0.25">
      <c r="A473" s="10">
        <v>48</v>
      </c>
      <c r="B473" s="10">
        <v>61</v>
      </c>
      <c r="C473" s="10">
        <v>109</v>
      </c>
      <c r="D473" s="10" t="s">
        <v>856</v>
      </c>
      <c r="E473" s="10">
        <v>11.8</v>
      </c>
      <c r="F473" s="10">
        <v>18</v>
      </c>
      <c r="G473" s="13">
        <v>9.9999999999999995E-7</v>
      </c>
      <c r="H473" s="10">
        <v>59.6</v>
      </c>
      <c r="I473" s="10">
        <v>2</v>
      </c>
      <c r="J473" s="10">
        <f>($S$5/(Table4[[#This Row],[modified  Half Life]]*Table4[[#This Row],[Order of Magnatude]]))</f>
        <v>58741.286488130951</v>
      </c>
      <c r="K473" s="10"/>
      <c r="L473" s="10"/>
      <c r="M473" s="10"/>
      <c r="N473" s="10"/>
      <c r="O473" s="10"/>
    </row>
    <row r="474" spans="1:15" x14ac:dyDescent="0.25">
      <c r="A474" s="11">
        <v>49</v>
      </c>
      <c r="B474" s="11">
        <v>60</v>
      </c>
      <c r="C474" s="11">
        <v>109</v>
      </c>
      <c r="D474" s="11" t="s">
        <v>1093</v>
      </c>
      <c r="E474" s="11">
        <v>1.34</v>
      </c>
      <c r="F474" s="11">
        <v>7</v>
      </c>
      <c r="G474" s="12">
        <v>60</v>
      </c>
      <c r="H474" s="11">
        <v>649.9</v>
      </c>
      <c r="I474" s="11">
        <v>15</v>
      </c>
      <c r="J474" s="11">
        <f>($S$5/(Table4[[#This Row],[modified  Half Life]]*Table4[[#This Row],[Order of Magnatude]]))</f>
        <v>8.6212335890540458E-3</v>
      </c>
      <c r="K474" s="11"/>
      <c r="L474" s="11"/>
      <c r="M474" s="11"/>
      <c r="N474" s="11"/>
      <c r="O474" s="11"/>
    </row>
    <row r="475" spans="1:15" x14ac:dyDescent="0.25">
      <c r="A475" s="10">
        <v>49</v>
      </c>
      <c r="B475" s="10">
        <v>60</v>
      </c>
      <c r="C475" s="10">
        <v>109</v>
      </c>
      <c r="D475" s="10" t="s">
        <v>1093</v>
      </c>
      <c r="E475" s="10">
        <v>210</v>
      </c>
      <c r="F475" s="10">
        <v>1</v>
      </c>
      <c r="G475" s="13">
        <v>1E-3</v>
      </c>
      <c r="H475" s="10">
        <v>673.5</v>
      </c>
      <c r="I475" s="10">
        <v>1</v>
      </c>
      <c r="J475" s="10">
        <f>($S$5/(Table4[[#This Row],[modified  Half Life]]*Table4[[#This Row],[Order of Magnatude]]))</f>
        <v>3.3007008598092633</v>
      </c>
      <c r="K475" s="10"/>
      <c r="L475" s="10"/>
      <c r="M475" s="10"/>
      <c r="N475" s="10"/>
      <c r="O475" s="10"/>
    </row>
    <row r="476" spans="1:15" x14ac:dyDescent="0.25">
      <c r="A476" s="11">
        <v>42</v>
      </c>
      <c r="B476" s="11">
        <v>67</v>
      </c>
      <c r="C476" s="11">
        <v>109</v>
      </c>
      <c r="D476" s="11" t="s">
        <v>623</v>
      </c>
      <c r="E476" s="11">
        <v>0.19400000000000001</v>
      </c>
      <c r="F476" s="11">
        <f>76-49</f>
        <v>27</v>
      </c>
      <c r="G476" s="12">
        <v>9.9999999999999995E-7</v>
      </c>
      <c r="H476" s="11">
        <v>69.7</v>
      </c>
      <c r="I476" s="11">
        <v>5</v>
      </c>
      <c r="J476" s="11">
        <f>($S$5/(Table4[[#This Row],[modified  Half Life]]*Table4[[#This Row],[Order of Magnatude]]))</f>
        <v>3572923.6111337389</v>
      </c>
      <c r="K476" s="11"/>
      <c r="L476" s="11"/>
      <c r="M476" s="11"/>
      <c r="N476" s="11"/>
      <c r="O476" s="11"/>
    </row>
    <row r="477" spans="1:15" x14ac:dyDescent="0.25">
      <c r="A477" s="10">
        <v>47</v>
      </c>
      <c r="B477" s="10">
        <v>62</v>
      </c>
      <c r="C477" s="10">
        <v>109</v>
      </c>
      <c r="D477" s="10" t="s">
        <v>847</v>
      </c>
      <c r="E477" s="10">
        <v>39.700000000000003</v>
      </c>
      <c r="F477" s="10">
        <v>2</v>
      </c>
      <c r="G477" s="13">
        <v>1</v>
      </c>
      <c r="H477" s="10">
        <v>88.033600000000007</v>
      </c>
      <c r="I477" s="10">
        <v>10</v>
      </c>
      <c r="J477" s="10">
        <f>($S$5/(Table4[[#This Row],[modified  Half Life]]*Table4[[#This Row],[Order of Magnatude]]))</f>
        <v>1.7459626714356302E-2</v>
      </c>
      <c r="K477" s="10"/>
      <c r="L477" s="10"/>
      <c r="M477" s="10"/>
      <c r="N477" s="10"/>
      <c r="O477" s="10"/>
    </row>
    <row r="478" spans="1:15" x14ac:dyDescent="0.25">
      <c r="A478" s="11">
        <v>44</v>
      </c>
      <c r="B478" s="11">
        <v>65</v>
      </c>
      <c r="C478" s="11">
        <v>109</v>
      </c>
      <c r="D478" s="11" t="s">
        <v>721</v>
      </c>
      <c r="E478" s="11">
        <v>0.68</v>
      </c>
      <c r="F478" s="11">
        <v>3</v>
      </c>
      <c r="G478" s="12">
        <v>9.9999999999999995E-7</v>
      </c>
      <c r="H478" s="11">
        <v>96.2</v>
      </c>
      <c r="I478" s="11">
        <v>2</v>
      </c>
      <c r="J478" s="11">
        <f>($S$5/(Table4[[#This Row],[modified  Half Life]]*Table4[[#This Row],[Order of Magnatude]]))</f>
        <v>1019334.089058743</v>
      </c>
      <c r="K478" s="11"/>
      <c r="L478" s="11"/>
      <c r="M478" s="11"/>
      <c r="N478" s="11"/>
      <c r="O478" s="11"/>
    </row>
    <row r="479" spans="1:15" x14ac:dyDescent="0.25">
      <c r="A479" s="10">
        <v>51</v>
      </c>
      <c r="B479" s="10">
        <v>59</v>
      </c>
      <c r="C479" s="10">
        <v>110</v>
      </c>
      <c r="D479" s="10" t="s">
        <v>1108</v>
      </c>
      <c r="E479" s="10">
        <v>24</v>
      </c>
      <c r="F479" s="10">
        <v>1</v>
      </c>
      <c r="G479" s="13">
        <v>1.0000000000000001E-9</v>
      </c>
      <c r="H479" s="10">
        <v>812</v>
      </c>
      <c r="I479" s="10"/>
      <c r="J479" s="10">
        <f>($S$5/(Table4[[#This Row],[modified  Half Life]]*Table4[[#This Row],[Order of Magnatude]]))</f>
        <v>28881132.52333105</v>
      </c>
      <c r="K479" s="10"/>
      <c r="L479" s="10"/>
      <c r="M479" s="10"/>
      <c r="N479" s="10"/>
      <c r="O479" s="10"/>
    </row>
    <row r="480" spans="1:15" x14ac:dyDescent="0.25">
      <c r="A480" s="11">
        <v>47</v>
      </c>
      <c r="B480" s="11">
        <v>63</v>
      </c>
      <c r="C480" s="11">
        <v>110</v>
      </c>
      <c r="D480" s="11" t="s">
        <v>847</v>
      </c>
      <c r="E480" s="11">
        <v>660</v>
      </c>
      <c r="F480" s="11">
        <v>40</v>
      </c>
      <c r="G480" s="12">
        <v>1.0000000000000001E-9</v>
      </c>
      <c r="H480" s="11">
        <v>1.1120000000000001</v>
      </c>
      <c r="I480" s="11">
        <v>16</v>
      </c>
      <c r="J480" s="11">
        <f>($S$5/(Table4[[#This Row],[modified  Half Life]]*Table4[[#This Row],[Order of Magnatude]]))</f>
        <v>1050223.0008484018</v>
      </c>
      <c r="K480" s="11"/>
      <c r="L480" s="11"/>
      <c r="M480" s="11"/>
      <c r="N480" s="11"/>
      <c r="O480" s="11"/>
    </row>
    <row r="481" spans="1:15" x14ac:dyDescent="0.25">
      <c r="A481" s="10">
        <v>47</v>
      </c>
      <c r="B481" s="10">
        <v>63</v>
      </c>
      <c r="C481" s="10">
        <v>110</v>
      </c>
      <c r="D481" s="10" t="s">
        <v>847</v>
      </c>
      <c r="E481" s="10">
        <v>36.6</v>
      </c>
      <c r="F481" s="10">
        <v>7</v>
      </c>
      <c r="G481" s="13">
        <v>1.0000000000000001E-9</v>
      </c>
      <c r="H481" s="10">
        <v>117.607</v>
      </c>
      <c r="I481" s="10">
        <v>17</v>
      </c>
      <c r="J481" s="10">
        <f>($S$5/(Table4[[#This Row],[modified  Half Life]]*Table4[[#This Row],[Order of Magnatude]]))</f>
        <v>18938447.556282658</v>
      </c>
      <c r="K481" s="10"/>
      <c r="L481" s="10"/>
      <c r="M481" s="10"/>
      <c r="N481" s="10"/>
      <c r="O481" s="10"/>
    </row>
    <row r="482" spans="1:15" x14ac:dyDescent="0.25">
      <c r="A482" s="11">
        <v>47</v>
      </c>
      <c r="B482" s="11">
        <v>63</v>
      </c>
      <c r="C482" s="11">
        <v>110</v>
      </c>
      <c r="D482" s="11" t="s">
        <v>847</v>
      </c>
      <c r="E482" s="11">
        <v>36.6</v>
      </c>
      <c r="F482" s="11">
        <v>7</v>
      </c>
      <c r="G482" s="12">
        <v>1.0000000000000001E-9</v>
      </c>
      <c r="H482" s="11">
        <v>118.71599999999999</v>
      </c>
      <c r="I482" s="11">
        <v>17</v>
      </c>
      <c r="J482" s="11">
        <f>($S$5/(Table4[[#This Row],[modified  Half Life]]*Table4[[#This Row],[Order of Magnatude]]))</f>
        <v>18938447.556282658</v>
      </c>
      <c r="K482" s="11"/>
      <c r="L482" s="11"/>
      <c r="M482" s="11"/>
      <c r="N482" s="11"/>
      <c r="O482" s="11"/>
    </row>
    <row r="483" spans="1:15" x14ac:dyDescent="0.25">
      <c r="A483" s="10">
        <v>47</v>
      </c>
      <c r="B483" s="10">
        <v>64</v>
      </c>
      <c r="C483" s="10">
        <v>111</v>
      </c>
      <c r="D483" s="10" t="s">
        <v>847</v>
      </c>
      <c r="E483" s="10">
        <v>16</v>
      </c>
      <c r="F483" s="10">
        <v>1</v>
      </c>
      <c r="G483" s="13">
        <v>1.0000000000000001E-9</v>
      </c>
      <c r="H483" s="10">
        <v>87</v>
      </c>
      <c r="I483" s="10"/>
      <c r="J483" s="10">
        <f>($S$5/(Table4[[#This Row],[modified  Half Life]]*Table4[[#This Row],[Order of Magnatude]]))</f>
        <v>43321698.784996577</v>
      </c>
      <c r="K483" s="10"/>
      <c r="L483" s="10"/>
      <c r="M483" s="10"/>
      <c r="N483" s="10"/>
      <c r="O483" s="10"/>
    </row>
    <row r="484" spans="1:15" x14ac:dyDescent="0.25">
      <c r="A484" s="11">
        <v>52</v>
      </c>
      <c r="B484" s="11">
        <v>59</v>
      </c>
      <c r="C484" s="11">
        <v>111</v>
      </c>
      <c r="D484" s="11" t="s">
        <v>1244</v>
      </c>
      <c r="E484" s="11">
        <v>32.200000000000003</v>
      </c>
      <c r="F484" s="11">
        <v>14</v>
      </c>
      <c r="G484" s="12">
        <v>1.0000000000000001E-9</v>
      </c>
      <c r="H484" s="11">
        <v>723</v>
      </c>
      <c r="I484" s="11"/>
      <c r="J484" s="11">
        <f>($S$5/(Table4[[#This Row],[modified  Half Life]]*Table4[[#This Row],[Order of Magnatude]]))</f>
        <v>21526309.955277801</v>
      </c>
      <c r="K484" s="11"/>
      <c r="L484" s="11"/>
      <c r="M484" s="11"/>
      <c r="N484" s="11"/>
      <c r="O484" s="11"/>
    </row>
    <row r="485" spans="1:15" x14ac:dyDescent="0.25">
      <c r="A485" s="10">
        <v>50</v>
      </c>
      <c r="B485" s="10">
        <v>61</v>
      </c>
      <c r="C485" s="10">
        <v>111</v>
      </c>
      <c r="D485" s="10" t="s">
        <v>1238</v>
      </c>
      <c r="E485" s="10">
        <v>12.5</v>
      </c>
      <c r="F485" s="10">
        <v>10</v>
      </c>
      <c r="G485" s="13">
        <v>9.9999999999999995E-7</v>
      </c>
      <c r="H485" s="10">
        <v>100.24</v>
      </c>
      <c r="I485" s="10">
        <v>3</v>
      </c>
      <c r="J485" s="10">
        <f>($S$5/(Table4[[#This Row],[modified  Half Life]]*Table4[[#This Row],[Order of Magnatude]]))</f>
        <v>55451.774444795628</v>
      </c>
      <c r="K485" s="10"/>
      <c r="L485" s="10"/>
      <c r="M485" s="10"/>
      <c r="N485" s="10"/>
      <c r="O485" s="10"/>
    </row>
    <row r="486" spans="1:15" x14ac:dyDescent="0.25">
      <c r="A486" s="11">
        <v>44</v>
      </c>
      <c r="B486" s="11">
        <v>67</v>
      </c>
      <c r="C486" s="11">
        <v>111</v>
      </c>
      <c r="D486" s="11" t="s">
        <v>721</v>
      </c>
      <c r="E486" s="11">
        <v>14</v>
      </c>
      <c r="F486" s="11"/>
      <c r="G486" s="12">
        <v>1.0000000000000001E-9</v>
      </c>
      <c r="H486" s="11">
        <v>103.8</v>
      </c>
      <c r="I486" s="11">
        <v>2</v>
      </c>
      <c r="J486" s="11">
        <f>($S$5/(Table4[[#This Row],[modified  Half Life]]*Table4[[#This Row],[Order of Magnatude]]))</f>
        <v>49510512.897138946</v>
      </c>
      <c r="K486" s="11"/>
      <c r="L486" s="11"/>
      <c r="M486" s="11"/>
      <c r="N486" s="11"/>
      <c r="O486" s="11"/>
    </row>
    <row r="487" spans="1:15" x14ac:dyDescent="0.25">
      <c r="A487" s="10">
        <v>48</v>
      </c>
      <c r="B487" s="10">
        <v>63</v>
      </c>
      <c r="C487" s="10">
        <v>111</v>
      </c>
      <c r="D487" s="10" t="s">
        <v>856</v>
      </c>
      <c r="E487" s="10">
        <v>48.53</v>
      </c>
      <c r="F487" s="10">
        <v>5</v>
      </c>
      <c r="G487" s="13">
        <v>60</v>
      </c>
      <c r="H487" s="10">
        <v>150.82400000000001</v>
      </c>
      <c r="I487" s="10">
        <v>13</v>
      </c>
      <c r="J487" s="10">
        <f>($S$5/(Table4[[#This Row],[modified  Half Life]]*Table4[[#This Row],[Order of Magnatude]]))</f>
        <v>2.3804766143277191E-4</v>
      </c>
      <c r="K487" s="10"/>
      <c r="L487" s="10"/>
      <c r="M487" s="10"/>
      <c r="N487" s="10"/>
      <c r="O487" s="10"/>
    </row>
    <row r="488" spans="1:15" x14ac:dyDescent="0.25">
      <c r="A488" s="11">
        <v>48</v>
      </c>
      <c r="B488" s="11">
        <v>63</v>
      </c>
      <c r="C488" s="11">
        <v>111</v>
      </c>
      <c r="D488" s="11" t="s">
        <v>856</v>
      </c>
      <c r="E488" s="11">
        <v>84.5</v>
      </c>
      <c r="F488" s="11">
        <v>4</v>
      </c>
      <c r="G488" s="12">
        <v>1.0000000000000001E-9</v>
      </c>
      <c r="H488" s="11">
        <v>245.39500000000001</v>
      </c>
      <c r="I488" s="11">
        <v>20</v>
      </c>
      <c r="J488" s="11">
        <f>($S$5/(Table4[[#This Row],[modified  Half Life]]*Table4[[#This Row],[Order of Magnatude]]))</f>
        <v>8202925.2137271622</v>
      </c>
      <c r="K488" s="11"/>
      <c r="L488" s="11"/>
      <c r="M488" s="11"/>
      <c r="N488" s="11"/>
      <c r="O488" s="11"/>
    </row>
    <row r="489" spans="1:15" x14ac:dyDescent="0.25">
      <c r="A489" s="10">
        <v>44</v>
      </c>
      <c r="B489" s="10">
        <v>67</v>
      </c>
      <c r="C489" s="10">
        <v>111</v>
      </c>
      <c r="D489" s="10" t="s">
        <v>721</v>
      </c>
      <c r="E489" s="10">
        <v>14</v>
      </c>
      <c r="F489" s="10"/>
      <c r="G489" s="13">
        <v>1.0000000000000001E-9</v>
      </c>
      <c r="H489" s="10">
        <v>254</v>
      </c>
      <c r="I489" s="10">
        <v>2</v>
      </c>
      <c r="J489" s="10">
        <f>($S$5/(Table4[[#This Row],[modified  Half Life]]*Table4[[#This Row],[Order of Magnatude]]))</f>
        <v>49510512.897138946</v>
      </c>
      <c r="K489" s="10"/>
      <c r="L489" s="10"/>
      <c r="M489" s="10"/>
      <c r="N489" s="10"/>
      <c r="O489" s="10"/>
    </row>
    <row r="490" spans="1:15" x14ac:dyDescent="0.25">
      <c r="A490" s="11">
        <v>49</v>
      </c>
      <c r="B490" s="11">
        <v>62</v>
      </c>
      <c r="C490" s="11">
        <v>111</v>
      </c>
      <c r="D490" s="11" t="s">
        <v>1093</v>
      </c>
      <c r="E490" s="11">
        <v>13.7</v>
      </c>
      <c r="F490" s="11">
        <v>4</v>
      </c>
      <c r="G490" s="12">
        <v>1.0000000000000001E-9</v>
      </c>
      <c r="H490" s="11">
        <v>255.3</v>
      </c>
      <c r="I490" s="11">
        <v>2</v>
      </c>
      <c r="J490" s="11">
        <f>($S$5/(Table4[[#This Row],[modified  Half Life]]*Table4[[#This Row],[Order of Magnatude]]))</f>
        <v>50594684.712404765</v>
      </c>
      <c r="K490" s="11"/>
      <c r="L490" s="11"/>
      <c r="M490" s="11"/>
      <c r="N490" s="11"/>
      <c r="O490" s="11"/>
    </row>
    <row r="491" spans="1:15" x14ac:dyDescent="0.25">
      <c r="A491" s="10">
        <v>47</v>
      </c>
      <c r="B491" s="10">
        <v>64</v>
      </c>
      <c r="C491" s="10">
        <v>111</v>
      </c>
      <c r="D491" s="10" t="s">
        <v>847</v>
      </c>
      <c r="E491" s="10">
        <v>16</v>
      </c>
      <c r="F491" s="10">
        <v>1</v>
      </c>
      <c r="G491" s="13">
        <v>1.0000000000000001E-9</v>
      </c>
      <c r="H491" s="10">
        <v>316.89999999999998</v>
      </c>
      <c r="I491" s="10">
        <v>9</v>
      </c>
      <c r="J491" s="10">
        <f>($S$5/(Table4[[#This Row],[modified  Half Life]]*Table4[[#This Row],[Order of Magnatude]]))</f>
        <v>43321698.784996577</v>
      </c>
      <c r="K491" s="10"/>
      <c r="L491" s="10"/>
      <c r="M491" s="10"/>
      <c r="N491" s="10"/>
      <c r="O491" s="10"/>
    </row>
    <row r="492" spans="1:15" x14ac:dyDescent="0.25">
      <c r="A492" s="11">
        <v>47</v>
      </c>
      <c r="B492" s="11">
        <v>64</v>
      </c>
      <c r="C492" s="11">
        <v>111</v>
      </c>
      <c r="D492" s="11" t="s">
        <v>847</v>
      </c>
      <c r="E492" s="11">
        <v>16</v>
      </c>
      <c r="F492" s="11">
        <v>1</v>
      </c>
      <c r="G492" s="12">
        <v>1.0000000000000001E-9</v>
      </c>
      <c r="H492" s="11">
        <v>376.71</v>
      </c>
      <c r="I492" s="11">
        <v>6</v>
      </c>
      <c r="J492" s="11">
        <f>($S$5/(Table4[[#This Row],[modified  Half Life]]*Table4[[#This Row],[Order of Magnatude]]))</f>
        <v>43321698.784996577</v>
      </c>
      <c r="K492" s="11"/>
      <c r="L492" s="11"/>
      <c r="M492" s="11"/>
      <c r="N492" s="11"/>
      <c r="O492" s="11"/>
    </row>
    <row r="493" spans="1:15" x14ac:dyDescent="0.25">
      <c r="A493" s="10">
        <v>45</v>
      </c>
      <c r="B493" s="10">
        <v>66</v>
      </c>
      <c r="C493" s="10">
        <v>111</v>
      </c>
      <c r="D493" s="10" t="s">
        <v>729</v>
      </c>
      <c r="E493" s="10">
        <v>87</v>
      </c>
      <c r="F493" s="10">
        <v>8</v>
      </c>
      <c r="G493" s="13">
        <v>1.0000000000000001E-9</v>
      </c>
      <c r="H493" s="10">
        <v>395</v>
      </c>
      <c r="I493" s="10">
        <v>3</v>
      </c>
      <c r="J493" s="10">
        <f>($S$5/(Table4[[#This Row],[modified  Half Life]]*Table4[[#This Row],[Order of Magnatude]]))</f>
        <v>7967208.971953393</v>
      </c>
      <c r="K493" s="10"/>
      <c r="L493" s="10"/>
      <c r="M493" s="10"/>
      <c r="N493" s="10"/>
      <c r="O493" s="10"/>
    </row>
    <row r="494" spans="1:15" x14ac:dyDescent="0.25">
      <c r="A494" s="11">
        <v>49</v>
      </c>
      <c r="B494" s="11">
        <v>62</v>
      </c>
      <c r="C494" s="11">
        <v>111</v>
      </c>
      <c r="D494" s="11" t="s">
        <v>1093</v>
      </c>
      <c r="E494" s="11">
        <v>7.7</v>
      </c>
      <c r="F494" s="11">
        <v>2</v>
      </c>
      <c r="G494" s="12">
        <v>60</v>
      </c>
      <c r="H494" s="11">
        <v>537.22</v>
      </c>
      <c r="I494" s="11">
        <v>9</v>
      </c>
      <c r="J494" s="11">
        <f>($S$5/(Table4[[#This Row],[modified  Half Life]]*Table4[[#This Row],[Order of Magnatude]]))</f>
        <v>1.5003185726405741E-3</v>
      </c>
      <c r="K494" s="11"/>
      <c r="L494" s="11"/>
      <c r="M494" s="11"/>
      <c r="N494" s="11"/>
      <c r="O494" s="11"/>
    </row>
    <row r="495" spans="1:15" x14ac:dyDescent="0.25">
      <c r="A495" s="10">
        <v>45</v>
      </c>
      <c r="B495" s="10">
        <v>66</v>
      </c>
      <c r="C495" s="10">
        <v>111</v>
      </c>
      <c r="D495" s="10" t="s">
        <v>729</v>
      </c>
      <c r="E495" s="10">
        <v>87</v>
      </c>
      <c r="F495" s="10">
        <v>8</v>
      </c>
      <c r="G495" s="13">
        <v>1.0000000000000001E-9</v>
      </c>
      <c r="H495" s="10">
        <v>91.3</v>
      </c>
      <c r="I495" s="10">
        <v>3</v>
      </c>
      <c r="J495" s="10">
        <f>($S$5/(Table4[[#This Row],[modified  Half Life]]*Table4[[#This Row],[Order of Magnatude]]))</f>
        <v>7967208.971953393</v>
      </c>
      <c r="K495" s="10"/>
      <c r="L495" s="10"/>
      <c r="M495" s="10"/>
      <c r="N495" s="10"/>
      <c r="O495" s="10"/>
    </row>
    <row r="496" spans="1:15" x14ac:dyDescent="0.25">
      <c r="A496" s="11">
        <v>50</v>
      </c>
      <c r="B496" s="11">
        <v>61</v>
      </c>
      <c r="C496" s="11">
        <v>111</v>
      </c>
      <c r="D496" s="11" t="s">
        <v>1238</v>
      </c>
      <c r="E496" s="11">
        <v>10</v>
      </c>
      <c r="F496" s="11">
        <v>5</v>
      </c>
      <c r="G496" s="12">
        <v>1.0000000000000001E-9</v>
      </c>
      <c r="H496" s="11">
        <v>978.6</v>
      </c>
      <c r="I496" s="11">
        <v>3</v>
      </c>
      <c r="J496" s="11">
        <f>($S$5/(Table4[[#This Row],[modified  Half Life]]*Table4[[#This Row],[Order of Magnatude]]))</f>
        <v>69314718.055994526</v>
      </c>
      <c r="K496" s="11"/>
      <c r="L496" s="11"/>
      <c r="M496" s="11"/>
      <c r="N496" s="11"/>
      <c r="O496" s="11"/>
    </row>
    <row r="497" spans="1:15" x14ac:dyDescent="0.25">
      <c r="A497" s="10">
        <v>49</v>
      </c>
      <c r="B497" s="10">
        <v>63</v>
      </c>
      <c r="C497" s="10">
        <v>112</v>
      </c>
      <c r="D497" s="10" t="s">
        <v>1093</v>
      </c>
      <c r="E497" s="10">
        <v>20.76</v>
      </c>
      <c r="F497" s="10">
        <v>8</v>
      </c>
      <c r="G497" s="13">
        <v>60</v>
      </c>
      <c r="H497" s="10">
        <v>156.61000000000001</v>
      </c>
      <c r="I497" s="10">
        <v>3</v>
      </c>
      <c r="J497" s="10">
        <f>($S$5/(Table4[[#This Row],[modified  Half Life]]*Table4[[#This Row],[Order of Magnatude]]))</f>
        <v>5.5647654187535739E-4</v>
      </c>
      <c r="K497" s="10"/>
      <c r="L497" s="10"/>
      <c r="M497" s="10"/>
      <c r="N497" s="10"/>
      <c r="O497" s="10"/>
    </row>
    <row r="498" spans="1:15" x14ac:dyDescent="0.25">
      <c r="A498" s="11">
        <v>49</v>
      </c>
      <c r="B498" s="11">
        <v>63</v>
      </c>
      <c r="C498" s="11">
        <v>112</v>
      </c>
      <c r="D498" s="11" t="s">
        <v>1093</v>
      </c>
      <c r="E498" s="11">
        <v>0.69</v>
      </c>
      <c r="F498" s="11">
        <v>5</v>
      </c>
      <c r="G498" s="12">
        <v>9.9999999999999995E-7</v>
      </c>
      <c r="H498" s="11">
        <v>187.93</v>
      </c>
      <c r="I498" s="11">
        <v>3</v>
      </c>
      <c r="J498" s="11">
        <f>($S$5/(Table4[[#This Row],[modified  Half Life]]*Table4[[#This Row],[Order of Magnatude]]))</f>
        <v>1004561.1312462976</v>
      </c>
      <c r="K498" s="11"/>
      <c r="L498" s="11"/>
      <c r="M498" s="11"/>
      <c r="N498" s="11"/>
      <c r="O498" s="11"/>
    </row>
    <row r="499" spans="1:15" x14ac:dyDescent="0.25">
      <c r="A499" s="10">
        <v>49</v>
      </c>
      <c r="B499" s="10">
        <v>63</v>
      </c>
      <c r="C499" s="10">
        <v>112</v>
      </c>
      <c r="D499" s="10" t="s">
        <v>1093</v>
      </c>
      <c r="E499" s="10">
        <v>2.81</v>
      </c>
      <c r="F499" s="10">
        <v>3</v>
      </c>
      <c r="G499" s="13">
        <v>9.9999999999999995E-7</v>
      </c>
      <c r="H499" s="10">
        <v>263.01</v>
      </c>
      <c r="I499" s="10">
        <v>3</v>
      </c>
      <c r="J499" s="10">
        <f>($S$5/(Table4[[#This Row],[modified  Half Life]]*Table4[[#This Row],[Order of Magnatude]]))</f>
        <v>246671.59450531862</v>
      </c>
      <c r="K499" s="10"/>
      <c r="L499" s="10"/>
      <c r="M499" s="10"/>
      <c r="N499" s="10"/>
      <c r="O499" s="10"/>
    </row>
    <row r="500" spans="1:15" x14ac:dyDescent="0.25">
      <c r="A500" s="11">
        <v>50</v>
      </c>
      <c r="B500" s="11">
        <v>62</v>
      </c>
      <c r="C500" s="11">
        <v>112</v>
      </c>
      <c r="D500" s="11" t="s">
        <v>1238</v>
      </c>
      <c r="E500" s="11">
        <v>13.72</v>
      </c>
      <c r="F500" s="11">
        <v>10</v>
      </c>
      <c r="G500" s="12">
        <v>1.0000000000000001E-9</v>
      </c>
      <c r="H500" s="11">
        <v>301.83999999999997</v>
      </c>
      <c r="I500" s="11">
        <v>13</v>
      </c>
      <c r="J500" s="11">
        <f>($S$5/(Table4[[#This Row],[modified  Half Life]]*Table4[[#This Row],[Order of Magnatude]]))</f>
        <v>50520931.527692802</v>
      </c>
      <c r="K500" s="11"/>
      <c r="L500" s="11"/>
      <c r="M500" s="11"/>
      <c r="N500" s="11"/>
      <c r="O500" s="11"/>
    </row>
    <row r="501" spans="1:15" x14ac:dyDescent="0.25">
      <c r="A501" s="10">
        <v>51</v>
      </c>
      <c r="B501" s="10">
        <v>61</v>
      </c>
      <c r="C501" s="10">
        <v>112</v>
      </c>
      <c r="D501" s="10" t="s">
        <v>1108</v>
      </c>
      <c r="E501" s="10">
        <v>536</v>
      </c>
      <c r="F501" s="10">
        <v>22</v>
      </c>
      <c r="G501" s="13">
        <v>1.0000000000000001E-9</v>
      </c>
      <c r="H501" s="10">
        <v>456.4</v>
      </c>
      <c r="I501" s="10">
        <v>3</v>
      </c>
      <c r="J501" s="10">
        <f>($S$5/(Table4[[#This Row],[modified  Half Life]]*Table4[[#This Row],[Order of Magnatude]]))</f>
        <v>1293185.0383581067</v>
      </c>
      <c r="K501" s="10"/>
      <c r="L501" s="10"/>
      <c r="M501" s="10"/>
      <c r="N501" s="10"/>
      <c r="O501" s="10"/>
    </row>
    <row r="502" spans="1:15" x14ac:dyDescent="0.25">
      <c r="A502" s="11">
        <v>43</v>
      </c>
      <c r="B502" s="11">
        <v>69</v>
      </c>
      <c r="C502" s="11">
        <v>112</v>
      </c>
      <c r="D502" s="11" t="s">
        <v>574</v>
      </c>
      <c r="E502" s="11">
        <v>150</v>
      </c>
      <c r="F502" s="11">
        <v>17</v>
      </c>
      <c r="G502" s="12">
        <v>1.0000000000000001E-9</v>
      </c>
      <c r="H502" s="11">
        <v>92</v>
      </c>
      <c r="I502" s="11">
        <v>1</v>
      </c>
      <c r="J502" s="11">
        <f>($S$5/(Table4[[#This Row],[modified  Half Life]]*Table4[[#This Row],[Order of Magnatude]]))</f>
        <v>4620981.2037329683</v>
      </c>
      <c r="K502" s="11"/>
      <c r="L502" s="11"/>
      <c r="M502" s="11"/>
      <c r="N502" s="11"/>
      <c r="O502" s="11"/>
    </row>
    <row r="503" spans="1:15" x14ac:dyDescent="0.25">
      <c r="A503" s="10">
        <v>43</v>
      </c>
      <c r="B503" s="10">
        <v>70</v>
      </c>
      <c r="C503" s="10">
        <v>113</v>
      </c>
      <c r="D503" s="10" t="s">
        <v>574</v>
      </c>
      <c r="E503" s="10">
        <v>0.52600000000000002</v>
      </c>
      <c r="F503" s="10">
        <f>16-15</f>
        <v>1</v>
      </c>
      <c r="G503" s="13">
        <v>9.9999999999999995E-7</v>
      </c>
      <c r="H503" s="10">
        <v>114.4</v>
      </c>
      <c r="I503" s="10">
        <v>5</v>
      </c>
      <c r="J503" s="10">
        <f>($S$5/(Table4[[#This Row],[modified  Half Life]]*Table4[[#This Row],[Order of Magnatude]]))</f>
        <v>1317770.3052470442</v>
      </c>
      <c r="K503" s="10"/>
      <c r="L503" s="10"/>
      <c r="M503" s="10"/>
      <c r="N503" s="10"/>
      <c r="O503" s="10"/>
    </row>
    <row r="504" spans="1:15" x14ac:dyDescent="0.25">
      <c r="A504" s="11">
        <v>48</v>
      </c>
      <c r="B504" s="11">
        <v>65</v>
      </c>
      <c r="C504" s="11">
        <v>113</v>
      </c>
      <c r="D504" s="11" t="s">
        <v>856</v>
      </c>
      <c r="E504" s="11">
        <v>10.8</v>
      </c>
      <c r="F504" s="11">
        <v>3</v>
      </c>
      <c r="G504" s="12">
        <v>1.0000000000000001E-9</v>
      </c>
      <c r="H504" s="11">
        <v>17.78</v>
      </c>
      <c r="I504" s="11">
        <v>9</v>
      </c>
      <c r="J504" s="11">
        <f>($S$5/(Table4[[#This Row],[modified  Half Life]]*Table4[[#This Row],[Order of Magnatude]]))</f>
        <v>64180294.496291228</v>
      </c>
      <c r="K504" s="11"/>
      <c r="L504" s="11"/>
      <c r="M504" s="11"/>
      <c r="N504" s="11"/>
      <c r="O504" s="11"/>
    </row>
    <row r="505" spans="1:15" x14ac:dyDescent="0.25">
      <c r="A505" s="10">
        <v>47</v>
      </c>
      <c r="B505" s="10">
        <v>66</v>
      </c>
      <c r="C505" s="10">
        <v>113</v>
      </c>
      <c r="D505" s="10" t="s">
        <v>847</v>
      </c>
      <c r="E505" s="10">
        <v>23</v>
      </c>
      <c r="F505" s="10">
        <v>2</v>
      </c>
      <c r="G505" s="13">
        <v>1.0000000000000001E-9</v>
      </c>
      <c r="H505" s="10">
        <v>222.06</v>
      </c>
      <c r="I505" s="10">
        <v>20</v>
      </c>
      <c r="J505" s="10">
        <f>($S$5/(Table4[[#This Row],[modified  Half Life]]*Table4[[#This Row],[Order of Magnatude]]))</f>
        <v>30136833.937388923</v>
      </c>
      <c r="K505" s="10"/>
      <c r="L505" s="10"/>
      <c r="M505" s="10"/>
      <c r="N505" s="10"/>
      <c r="O505" s="10"/>
    </row>
    <row r="506" spans="1:15" x14ac:dyDescent="0.25">
      <c r="A506" s="11">
        <v>47</v>
      </c>
      <c r="B506" s="11">
        <v>66</v>
      </c>
      <c r="C506" s="11">
        <v>113</v>
      </c>
      <c r="D506" s="11" t="s">
        <v>847</v>
      </c>
      <c r="E506" s="11">
        <v>30</v>
      </c>
      <c r="F506" s="11"/>
      <c r="G506" s="12">
        <v>1.0000000000000001E-9</v>
      </c>
      <c r="H506" s="11">
        <v>273.60000000000002</v>
      </c>
      <c r="I506" s="11">
        <v>2</v>
      </c>
      <c r="J506" s="11">
        <f>($S$5/(Table4[[#This Row],[modified  Half Life]]*Table4[[#This Row],[Order of Magnatude]]))</f>
        <v>23104906.018664841</v>
      </c>
      <c r="K506" s="11"/>
      <c r="L506" s="11"/>
      <c r="M506" s="11"/>
      <c r="N506" s="11"/>
      <c r="O506" s="11"/>
    </row>
    <row r="507" spans="1:15" x14ac:dyDescent="0.25">
      <c r="A507" s="10">
        <v>54</v>
      </c>
      <c r="B507" s="10">
        <v>59</v>
      </c>
      <c r="C507" s="10">
        <v>113</v>
      </c>
      <c r="D507" s="10" t="s">
        <v>1292</v>
      </c>
      <c r="E507" s="10">
        <v>6.9</v>
      </c>
      <c r="F507" s="10">
        <v>3</v>
      </c>
      <c r="G507" s="13">
        <v>9.9999999999999995E-7</v>
      </c>
      <c r="H507" s="10">
        <v>277.60000000000002</v>
      </c>
      <c r="I507" s="10">
        <v>11</v>
      </c>
      <c r="J507" s="10">
        <f>($S$5/(Table4[[#This Row],[modified  Half Life]]*Table4[[#This Row],[Order of Magnatude]]))</f>
        <v>100456.11312462974</v>
      </c>
      <c r="K507" s="10"/>
      <c r="L507" s="10"/>
      <c r="M507" s="10"/>
      <c r="N507" s="10"/>
      <c r="O507" s="10"/>
    </row>
    <row r="508" spans="1:15" x14ac:dyDescent="0.25">
      <c r="A508" s="11">
        <v>48</v>
      </c>
      <c r="B508" s="11">
        <v>65</v>
      </c>
      <c r="C508" s="11">
        <v>113</v>
      </c>
      <c r="D508" s="11" t="s">
        <v>856</v>
      </c>
      <c r="E508" s="11">
        <v>10.8</v>
      </c>
      <c r="F508" s="11">
        <v>3</v>
      </c>
      <c r="G508" s="12">
        <v>1.0000000000000001E-9</v>
      </c>
      <c r="H508" s="11">
        <v>316.20999999999998</v>
      </c>
      <c r="I508" s="11">
        <v>2</v>
      </c>
      <c r="J508" s="11">
        <f>($S$5/(Table4[[#This Row],[modified  Half Life]]*Table4[[#This Row],[Order of Magnatude]]))</f>
        <v>64180294.496291228</v>
      </c>
      <c r="K508" s="11"/>
      <c r="L508" s="11"/>
      <c r="M508" s="11"/>
      <c r="N508" s="11"/>
      <c r="O508" s="11"/>
    </row>
    <row r="509" spans="1:15" x14ac:dyDescent="0.25">
      <c r="A509" s="10">
        <v>49</v>
      </c>
      <c r="B509" s="10">
        <v>64</v>
      </c>
      <c r="C509" s="10">
        <v>113</v>
      </c>
      <c r="D509" s="10" t="s">
        <v>1093</v>
      </c>
      <c r="E509" s="10">
        <v>99.47</v>
      </c>
      <c r="F509" s="10">
        <v>6</v>
      </c>
      <c r="G509" s="13">
        <v>60</v>
      </c>
      <c r="H509" s="10">
        <v>391.69799999999998</v>
      </c>
      <c r="I509" s="10">
        <v>3</v>
      </c>
      <c r="J509" s="10">
        <f>($S$5/(Table4[[#This Row],[modified  Half Life]]*Table4[[#This Row],[Order of Magnatude]]))</f>
        <v>1.1614007247745472E-4</v>
      </c>
      <c r="K509" s="10"/>
      <c r="L509" s="10"/>
      <c r="M509" s="10"/>
      <c r="N509" s="10"/>
      <c r="O509" s="10"/>
    </row>
    <row r="510" spans="1:15" x14ac:dyDescent="0.25">
      <c r="A510" s="11">
        <v>47</v>
      </c>
      <c r="B510" s="11">
        <v>66</v>
      </c>
      <c r="C510" s="11">
        <v>113</v>
      </c>
      <c r="D510" s="11" t="s">
        <v>847</v>
      </c>
      <c r="E510" s="11">
        <v>30</v>
      </c>
      <c r="F510" s="11"/>
      <c r="G510" s="12">
        <v>1.0000000000000001E-9</v>
      </c>
      <c r="H510" s="11">
        <v>51.5</v>
      </c>
      <c r="I510" s="11">
        <v>2</v>
      </c>
      <c r="J510" s="11">
        <f>($S$5/(Table4[[#This Row],[modified  Half Life]]*Table4[[#This Row],[Order of Magnatude]]))</f>
        <v>23104906.018664841</v>
      </c>
      <c r="K510" s="11"/>
      <c r="L510" s="11"/>
      <c r="M510" s="11"/>
      <c r="N510" s="11"/>
      <c r="O510" s="11"/>
    </row>
    <row r="511" spans="1:15" x14ac:dyDescent="0.25">
      <c r="A511" s="10">
        <v>50</v>
      </c>
      <c r="B511" s="10">
        <v>63</v>
      </c>
      <c r="C511" s="10">
        <v>113</v>
      </c>
      <c r="D511" s="10" t="s">
        <v>1238</v>
      </c>
      <c r="E511" s="10">
        <v>86</v>
      </c>
      <c r="F511" s="10">
        <v>2</v>
      </c>
      <c r="G511" s="13">
        <v>1.0000000000000001E-9</v>
      </c>
      <c r="H511" s="10">
        <v>661</v>
      </c>
      <c r="I511" s="10">
        <v>3</v>
      </c>
      <c r="J511" s="10">
        <f>($S$5/(Table4[[#This Row],[modified  Half Life]]*Table4[[#This Row],[Order of Magnatude]]))</f>
        <v>8059850.93674355</v>
      </c>
      <c r="K511" s="10"/>
      <c r="L511" s="10"/>
      <c r="M511" s="10"/>
      <c r="N511" s="10"/>
      <c r="O511" s="10"/>
    </row>
    <row r="512" spans="1:15" x14ac:dyDescent="0.25">
      <c r="A512" s="11">
        <v>46</v>
      </c>
      <c r="B512" s="11">
        <v>67</v>
      </c>
      <c r="C512" s="11">
        <v>113</v>
      </c>
      <c r="D512" s="11" t="s">
        <v>796</v>
      </c>
      <c r="E512" s="11">
        <v>0.3</v>
      </c>
      <c r="F512" s="11">
        <v>1</v>
      </c>
      <c r="G512" s="12">
        <v>1</v>
      </c>
      <c r="H512" s="11">
        <v>81.099999999999994</v>
      </c>
      <c r="I512" s="11">
        <v>1</v>
      </c>
      <c r="J512" s="11">
        <f>($S$5/(Table4[[#This Row],[modified  Half Life]]*Table4[[#This Row],[Order of Magnatude]]))</f>
        <v>2.3104906018664844</v>
      </c>
      <c r="K512" s="11"/>
      <c r="L512" s="11"/>
      <c r="M512" s="11"/>
      <c r="N512" s="11"/>
      <c r="O512" s="11"/>
    </row>
    <row r="513" spans="1:15" x14ac:dyDescent="0.25">
      <c r="A513" s="10">
        <v>51</v>
      </c>
      <c r="B513" s="10">
        <v>63</v>
      </c>
      <c r="C513" s="10">
        <v>114</v>
      </c>
      <c r="D513" s="10" t="s">
        <v>1108</v>
      </c>
      <c r="E513" s="10">
        <v>219</v>
      </c>
      <c r="F513" s="10">
        <v>12</v>
      </c>
      <c r="G513" s="13">
        <v>9.9999999999999995E-7</v>
      </c>
      <c r="H513" s="10">
        <v>321.60000000000002</v>
      </c>
      <c r="I513" s="10"/>
      <c r="J513" s="10">
        <f>($S$5/(Table4[[#This Row],[modified  Half Life]]*Table4[[#This Row],[Order of Magnatude]]))</f>
        <v>3165.055618995184</v>
      </c>
      <c r="K513" s="10"/>
      <c r="L513" s="10"/>
      <c r="M513" s="10"/>
      <c r="N513" s="10"/>
      <c r="O513" s="10"/>
    </row>
    <row r="514" spans="1:15" x14ac:dyDescent="0.25">
      <c r="A514" s="11">
        <v>50</v>
      </c>
      <c r="B514" s="11">
        <v>64</v>
      </c>
      <c r="C514" s="11">
        <v>114</v>
      </c>
      <c r="D514" s="11" t="s">
        <v>1238</v>
      </c>
      <c r="E514" s="11">
        <v>733</v>
      </c>
      <c r="F514" s="11">
        <v>14</v>
      </c>
      <c r="G514" s="12">
        <v>1.0000000000000001E-9</v>
      </c>
      <c r="H514" s="11">
        <v>272.3</v>
      </c>
      <c r="I514" s="11">
        <v>1</v>
      </c>
      <c r="J514" s="11">
        <f>($S$5/(Table4[[#This Row],[modified  Half Life]]*Table4[[#This Row],[Order of Magnatude]]))</f>
        <v>945630.5328239362</v>
      </c>
      <c r="K514" s="11"/>
      <c r="L514" s="11"/>
      <c r="M514" s="11"/>
      <c r="N514" s="11"/>
      <c r="O514" s="11"/>
    </row>
    <row r="515" spans="1:15" x14ac:dyDescent="0.25">
      <c r="A515" s="10">
        <v>49</v>
      </c>
      <c r="B515" s="10">
        <v>65</v>
      </c>
      <c r="C515" s="10">
        <v>114</v>
      </c>
      <c r="D515" s="10" t="s">
        <v>1093</v>
      </c>
      <c r="E515" s="10">
        <v>42.6</v>
      </c>
      <c r="F515" s="10">
        <v>9</v>
      </c>
      <c r="G515" s="13">
        <v>1E-3</v>
      </c>
      <c r="H515" s="10">
        <v>311.66500000000002</v>
      </c>
      <c r="I515" s="10">
        <v>6</v>
      </c>
      <c r="J515" s="10">
        <f>($S$5/(Table4[[#This Row],[modified  Half Life]]*Table4[[#This Row],[Order of Magnatude]]))</f>
        <v>16.271060576524537</v>
      </c>
      <c r="K515" s="10"/>
      <c r="L515" s="10"/>
      <c r="M515" s="10"/>
      <c r="N515" s="10"/>
      <c r="O515" s="10"/>
    </row>
    <row r="516" spans="1:15" x14ac:dyDescent="0.25">
      <c r="A516" s="11">
        <v>51</v>
      </c>
      <c r="B516" s="11">
        <v>63</v>
      </c>
      <c r="C516" s="11">
        <v>114</v>
      </c>
      <c r="D516" s="11" t="s">
        <v>1108</v>
      </c>
      <c r="E516" s="11">
        <v>26</v>
      </c>
      <c r="F516" s="11">
        <v>3</v>
      </c>
      <c r="G516" s="12">
        <v>1.0000000000000001E-9</v>
      </c>
      <c r="H516" s="11">
        <v>45.87</v>
      </c>
      <c r="I516" s="11">
        <v>3</v>
      </c>
      <c r="J516" s="11">
        <f>($S$5/(Table4[[#This Row],[modified  Half Life]]*Table4[[#This Row],[Order of Magnatude]]))</f>
        <v>26659506.944613278</v>
      </c>
      <c r="K516" s="11"/>
      <c r="L516" s="11"/>
      <c r="M516" s="11"/>
      <c r="N516" s="11"/>
      <c r="O516" s="11"/>
    </row>
    <row r="517" spans="1:15" x14ac:dyDescent="0.25">
      <c r="A517" s="10">
        <v>51</v>
      </c>
      <c r="B517" s="10">
        <v>63</v>
      </c>
      <c r="C517" s="10">
        <v>114</v>
      </c>
      <c r="D517" s="10" t="s">
        <v>1108</v>
      </c>
      <c r="E517" s="10">
        <v>20.399999999999999</v>
      </c>
      <c r="F517" s="10">
        <v>9</v>
      </c>
      <c r="G517" s="13">
        <v>1.0000000000000001E-9</v>
      </c>
      <c r="H517" s="10">
        <v>54.65</v>
      </c>
      <c r="I517" s="10">
        <v>3</v>
      </c>
      <c r="J517" s="10">
        <f>($S$5/(Table4[[#This Row],[modified  Half Life]]*Table4[[#This Row],[Order of Magnatude]]))</f>
        <v>33977802.968624771</v>
      </c>
      <c r="K517" s="10"/>
      <c r="L517" s="10"/>
      <c r="M517" s="10"/>
      <c r="N517" s="10"/>
      <c r="O517" s="10"/>
    </row>
    <row r="518" spans="1:15" x14ac:dyDescent="0.25">
      <c r="A518" s="11">
        <v>50</v>
      </c>
      <c r="B518" s="11">
        <v>65</v>
      </c>
      <c r="C518" s="11">
        <v>115</v>
      </c>
      <c r="D518" s="11" t="s">
        <v>1238</v>
      </c>
      <c r="E518" s="11">
        <v>159</v>
      </c>
      <c r="F518" s="11">
        <v>1</v>
      </c>
      <c r="G518" s="12">
        <v>9.9999999999999995E-7</v>
      </c>
      <c r="H518" s="11">
        <v>100.7</v>
      </c>
      <c r="I518" s="11">
        <v>21</v>
      </c>
      <c r="J518" s="11">
        <f>($S$5/(Table4[[#This Row],[modified  Half Life]]*Table4[[#This Row],[Order of Magnatude]]))</f>
        <v>4359.4162299367636</v>
      </c>
      <c r="K518" s="11"/>
      <c r="L518" s="11"/>
      <c r="M518" s="11"/>
      <c r="N518" s="11"/>
      <c r="O518" s="11"/>
    </row>
    <row r="519" spans="1:15" x14ac:dyDescent="0.25">
      <c r="A519" s="10">
        <v>50</v>
      </c>
      <c r="B519" s="10">
        <v>65</v>
      </c>
      <c r="C519" s="10">
        <v>115</v>
      </c>
      <c r="D519" s="10" t="s">
        <v>1238</v>
      </c>
      <c r="E519" s="10">
        <v>3.26</v>
      </c>
      <c r="F519" s="10">
        <v>8</v>
      </c>
      <c r="G519" s="13">
        <v>9.9999999999999995E-7</v>
      </c>
      <c r="H519" s="10">
        <v>115.46</v>
      </c>
      <c r="I519" s="10">
        <v>4</v>
      </c>
      <c r="J519" s="10">
        <f>($S$5/(Table4[[#This Row],[modified  Half Life]]*Table4[[#This Row],[Order of Magnatude]]))</f>
        <v>212621.8345275906</v>
      </c>
      <c r="K519" s="10"/>
      <c r="L519" s="10"/>
      <c r="M519" s="10"/>
      <c r="N519" s="10"/>
      <c r="O519" s="10"/>
    </row>
    <row r="520" spans="1:15" x14ac:dyDescent="0.25">
      <c r="A520" s="11">
        <v>51</v>
      </c>
      <c r="B520" s="11">
        <v>64</v>
      </c>
      <c r="C520" s="11">
        <v>115</v>
      </c>
      <c r="D520" s="11" t="s">
        <v>1108</v>
      </c>
      <c r="E520" s="11">
        <v>159</v>
      </c>
      <c r="F520" s="11">
        <v>3</v>
      </c>
      <c r="G520" s="12">
        <v>1.0000000000000001E-9</v>
      </c>
      <c r="H520" s="11">
        <v>157.84</v>
      </c>
      <c r="I520" s="11">
        <v>6</v>
      </c>
      <c r="J520" s="11">
        <f>($S$5/(Table4[[#This Row],[modified  Half Life]]*Table4[[#This Row],[Order of Magnatude]]))</f>
        <v>4359416.2299367627</v>
      </c>
      <c r="K520" s="11"/>
      <c r="L520" s="11"/>
      <c r="M520" s="11"/>
      <c r="N520" s="11"/>
      <c r="O520" s="11"/>
    </row>
    <row r="521" spans="1:15" x14ac:dyDescent="0.25">
      <c r="A521" s="10">
        <v>51</v>
      </c>
      <c r="B521" s="10">
        <v>64</v>
      </c>
      <c r="C521" s="10">
        <v>115</v>
      </c>
      <c r="D521" s="10" t="s">
        <v>1108</v>
      </c>
      <c r="E521" s="10">
        <v>159</v>
      </c>
      <c r="F521" s="10">
        <v>3</v>
      </c>
      <c r="G521" s="13">
        <v>1.0000000000000001E-9</v>
      </c>
      <c r="H521" s="10">
        <v>279.36</v>
      </c>
      <c r="I521" s="10">
        <v>9</v>
      </c>
      <c r="J521" s="10">
        <f>($S$5/(Table4[[#This Row],[modified  Half Life]]*Table4[[#This Row],[Order of Magnatude]]))</f>
        <v>4359416.2299367627</v>
      </c>
      <c r="K521" s="10"/>
      <c r="L521" s="10"/>
      <c r="M521" s="10"/>
      <c r="N521" s="10"/>
      <c r="O521" s="10"/>
    </row>
    <row r="522" spans="1:15" x14ac:dyDescent="0.25">
      <c r="A522" s="11">
        <v>52</v>
      </c>
      <c r="B522" s="11">
        <v>63</v>
      </c>
      <c r="C522" s="11">
        <v>115</v>
      </c>
      <c r="D522" s="11" t="s">
        <v>1244</v>
      </c>
      <c r="E522" s="11">
        <v>7.5</v>
      </c>
      <c r="F522" s="11">
        <v>2</v>
      </c>
      <c r="G522" s="12">
        <v>9.9999999999999995E-7</v>
      </c>
      <c r="H522" s="11">
        <v>280.10000000000002</v>
      </c>
      <c r="I522" s="11">
        <v>2</v>
      </c>
      <c r="J522" s="11">
        <f>($S$5/(Table4[[#This Row],[modified  Half Life]]*Table4[[#This Row],[Order of Magnatude]]))</f>
        <v>92419.624074659383</v>
      </c>
      <c r="K522" s="11"/>
      <c r="L522" s="11"/>
      <c r="M522" s="11"/>
      <c r="N522" s="11"/>
      <c r="O522" s="11"/>
    </row>
    <row r="523" spans="1:15" x14ac:dyDescent="0.25">
      <c r="A523" s="10">
        <v>50</v>
      </c>
      <c r="B523" s="10">
        <v>66</v>
      </c>
      <c r="C523" s="10">
        <v>116</v>
      </c>
      <c r="D523" s="10" t="s">
        <v>1238</v>
      </c>
      <c r="E523" s="10">
        <v>348</v>
      </c>
      <c r="F523" s="10">
        <v>19</v>
      </c>
      <c r="G523" s="13">
        <v>1.0000000000000001E-9</v>
      </c>
      <c r="H523" s="10">
        <v>1072.3699999999999</v>
      </c>
      <c r="I523" s="10">
        <v>3</v>
      </c>
      <c r="J523" s="10">
        <f>($S$5/(Table4[[#This Row],[modified  Half Life]]*Table4[[#This Row],[Order of Magnatude]]))</f>
        <v>1991802.2429883482</v>
      </c>
      <c r="K523" s="10"/>
      <c r="L523" s="10"/>
      <c r="M523" s="10"/>
      <c r="N523" s="10"/>
      <c r="O523" s="10"/>
    </row>
    <row r="524" spans="1:15" x14ac:dyDescent="0.25">
      <c r="A524" s="11">
        <v>49</v>
      </c>
      <c r="B524" s="11">
        <v>67</v>
      </c>
      <c r="C524" s="11">
        <v>116</v>
      </c>
      <c r="D524" s="11" t="s">
        <v>1093</v>
      </c>
      <c r="E524" s="11">
        <v>2.1800000000000002</v>
      </c>
      <c r="F524" s="11">
        <v>4</v>
      </c>
      <c r="G524" s="12">
        <v>1</v>
      </c>
      <c r="H524" s="11">
        <v>162.393</v>
      </c>
      <c r="I524" s="11">
        <v>7</v>
      </c>
      <c r="J524" s="11">
        <f>($S$5/(Table4[[#This Row],[modified  Half Life]]*Table4[[#This Row],[Order of Magnatude]]))</f>
        <v>0.31795742227520424</v>
      </c>
      <c r="K524" s="11"/>
      <c r="L524" s="11"/>
      <c r="M524" s="11"/>
      <c r="N524" s="11"/>
      <c r="O524" s="11"/>
    </row>
    <row r="525" spans="1:15" x14ac:dyDescent="0.25">
      <c r="A525" s="10">
        <v>50</v>
      </c>
      <c r="B525" s="10">
        <v>66</v>
      </c>
      <c r="C525" s="10">
        <v>116</v>
      </c>
      <c r="D525" s="10" t="s">
        <v>1238</v>
      </c>
      <c r="E525" s="10">
        <v>833</v>
      </c>
      <c r="F525" s="10">
        <v>30</v>
      </c>
      <c r="G525" s="13">
        <v>1.0000000000000001E-9</v>
      </c>
      <c r="H525" s="10">
        <v>319.10000000000002</v>
      </c>
      <c r="I525" s="10">
        <v>1</v>
      </c>
      <c r="J525" s="10">
        <f>($S$5/(Table4[[#This Row],[modified  Half Life]]*Table4[[#This Row],[Order of Magnatude]]))</f>
        <v>832109.46045611682</v>
      </c>
      <c r="K525" s="10"/>
      <c r="L525" s="10"/>
      <c r="M525" s="10"/>
      <c r="N525" s="10"/>
      <c r="O525" s="10"/>
    </row>
    <row r="526" spans="1:15" x14ac:dyDescent="0.25">
      <c r="A526" s="11">
        <v>51</v>
      </c>
      <c r="B526" s="11">
        <v>65</v>
      </c>
      <c r="C526" s="11">
        <v>116</v>
      </c>
      <c r="D526" s="11" t="s">
        <v>1108</v>
      </c>
      <c r="E526" s="11">
        <v>10.6</v>
      </c>
      <c r="F526" s="11">
        <v>7</v>
      </c>
      <c r="G526" s="12">
        <v>1.0000000000000001E-9</v>
      </c>
      <c r="H526" s="11">
        <v>349.7</v>
      </c>
      <c r="I526" s="11">
        <v>3</v>
      </c>
      <c r="J526" s="11">
        <f>($S$5/(Table4[[#This Row],[modified  Half Life]]*Table4[[#This Row],[Order of Magnatude]]))</f>
        <v>65391243.44905144</v>
      </c>
      <c r="K526" s="11"/>
      <c r="L526" s="11"/>
      <c r="M526" s="11"/>
      <c r="N526" s="11"/>
      <c r="O526" s="11"/>
    </row>
    <row r="527" spans="1:15" x14ac:dyDescent="0.25">
      <c r="A527" s="10">
        <v>53</v>
      </c>
      <c r="B527" s="10">
        <v>63</v>
      </c>
      <c r="C527" s="10">
        <v>116</v>
      </c>
      <c r="D527" s="10" t="s">
        <v>1344</v>
      </c>
      <c r="E527" s="10">
        <v>3.27</v>
      </c>
      <c r="F527" s="10"/>
      <c r="G527" s="13">
        <v>9.9999999999999995E-7</v>
      </c>
      <c r="H527" s="10">
        <v>44.3</v>
      </c>
      <c r="I527" s="10">
        <v>3</v>
      </c>
      <c r="J527" s="10">
        <f>($S$5/(Table4[[#This Row],[modified  Half Life]]*Table4[[#This Row],[Order of Magnatude]]))</f>
        <v>211971.61485013616</v>
      </c>
      <c r="K527" s="10"/>
      <c r="L527" s="10"/>
      <c r="M527" s="10"/>
      <c r="N527" s="10"/>
      <c r="O527" s="10"/>
    </row>
    <row r="528" spans="1:15" x14ac:dyDescent="0.25">
      <c r="A528" s="11">
        <v>50</v>
      </c>
      <c r="B528" s="11">
        <v>66</v>
      </c>
      <c r="C528" s="11">
        <v>116</v>
      </c>
      <c r="D528" s="11" t="s">
        <v>1238</v>
      </c>
      <c r="E528" s="11">
        <v>833</v>
      </c>
      <c r="F528" s="11">
        <v>30</v>
      </c>
      <c r="G528" s="12">
        <v>1.0000000000000001E-9</v>
      </c>
      <c r="H528" s="11">
        <v>54</v>
      </c>
      <c r="I528" s="11">
        <v>5</v>
      </c>
      <c r="J528" s="11">
        <f>($S$5/(Table4[[#This Row],[modified  Half Life]]*Table4[[#This Row],[Order of Magnatude]]))</f>
        <v>832109.46045611682</v>
      </c>
      <c r="K528" s="11"/>
      <c r="L528" s="11"/>
      <c r="M528" s="11"/>
      <c r="N528" s="11"/>
      <c r="O528" s="11"/>
    </row>
    <row r="529" spans="1:15" x14ac:dyDescent="0.25">
      <c r="A529" s="10">
        <v>51</v>
      </c>
      <c r="B529" s="10">
        <v>65</v>
      </c>
      <c r="C529" s="10">
        <v>116</v>
      </c>
      <c r="D529" s="10" t="s">
        <v>1108</v>
      </c>
      <c r="E529" s="10">
        <v>10.6</v>
      </c>
      <c r="F529" s="10">
        <v>7</v>
      </c>
      <c r="G529" s="13">
        <v>1.0000000000000001E-9</v>
      </c>
      <c r="H529" s="10">
        <v>775.8</v>
      </c>
      <c r="I529" s="10">
        <v>2</v>
      </c>
      <c r="J529" s="10">
        <f>($S$5/(Table4[[#This Row],[modified  Half Life]]*Table4[[#This Row],[Order of Magnatude]]))</f>
        <v>65391243.44905144</v>
      </c>
      <c r="K529" s="10"/>
      <c r="L529" s="10"/>
      <c r="M529" s="10"/>
      <c r="N529" s="10"/>
      <c r="O529" s="10"/>
    </row>
    <row r="530" spans="1:15" x14ac:dyDescent="0.25">
      <c r="A530" s="11">
        <v>51</v>
      </c>
      <c r="B530" s="11">
        <v>65</v>
      </c>
      <c r="C530" s="11">
        <v>116</v>
      </c>
      <c r="D530" s="11" t="s">
        <v>1108</v>
      </c>
      <c r="E530" s="11">
        <v>194</v>
      </c>
      <c r="F530" s="11">
        <v>4</v>
      </c>
      <c r="G530" s="12">
        <v>1.0000000000000001E-9</v>
      </c>
      <c r="H530" s="11">
        <v>93.88</v>
      </c>
      <c r="I530" s="11">
        <v>3</v>
      </c>
      <c r="J530" s="11">
        <f>($S$5/(Table4[[#This Row],[modified  Half Life]]*Table4[[#This Row],[Order of Magnatude]]))</f>
        <v>3572923.6111337384</v>
      </c>
      <c r="K530" s="11"/>
      <c r="L530" s="11"/>
      <c r="M530" s="11"/>
      <c r="N530" s="11"/>
      <c r="O530" s="11"/>
    </row>
    <row r="531" spans="1:15" x14ac:dyDescent="0.25">
      <c r="A531" s="10">
        <v>50</v>
      </c>
      <c r="B531" s="10">
        <v>66</v>
      </c>
      <c r="C531" s="10">
        <v>116</v>
      </c>
      <c r="D531" s="10" t="s">
        <v>1238</v>
      </c>
      <c r="E531" s="10">
        <v>348</v>
      </c>
      <c r="F531" s="10">
        <v>19</v>
      </c>
      <c r="G531" s="13">
        <v>1.0000000000000001E-9</v>
      </c>
      <c r="H531" s="10">
        <v>99.802000000000007</v>
      </c>
      <c r="I531" s="10">
        <v>11</v>
      </c>
      <c r="J531" s="10">
        <f>($S$5/(Table4[[#This Row],[modified  Half Life]]*Table4[[#This Row],[Order of Magnatude]]))</f>
        <v>1991802.2429883482</v>
      </c>
      <c r="K531" s="10"/>
      <c r="L531" s="10"/>
      <c r="M531" s="10"/>
      <c r="N531" s="10"/>
      <c r="O531" s="10"/>
    </row>
    <row r="532" spans="1:15" x14ac:dyDescent="0.25">
      <c r="A532" s="11">
        <v>54</v>
      </c>
      <c r="B532" s="11">
        <v>63</v>
      </c>
      <c r="C532" s="11">
        <v>117</v>
      </c>
      <c r="D532" s="11" t="s">
        <v>1292</v>
      </c>
      <c r="E532" s="11">
        <v>59</v>
      </c>
      <c r="F532" s="11">
        <v>20</v>
      </c>
      <c r="G532" s="12">
        <v>1.0000000000000001E-9</v>
      </c>
      <c r="H532" s="11">
        <v>24</v>
      </c>
      <c r="I532" s="11"/>
      <c r="J532" s="11">
        <f>($S$5/(Table4[[#This Row],[modified  Half Life]]*Table4[[#This Row],[Order of Magnatude]]))</f>
        <v>11748257.29762619</v>
      </c>
      <c r="K532" s="11"/>
      <c r="L532" s="11"/>
      <c r="M532" s="11"/>
      <c r="N532" s="11"/>
      <c r="O532" s="11"/>
    </row>
    <row r="533" spans="1:15" x14ac:dyDescent="0.25">
      <c r="A533" s="10">
        <v>44</v>
      </c>
      <c r="B533" s="10">
        <v>73</v>
      </c>
      <c r="C533" s="10">
        <v>117</v>
      </c>
      <c r="D533" s="10" t="s">
        <v>721</v>
      </c>
      <c r="E533" s="10">
        <v>2.4870000000000001</v>
      </c>
      <c r="F533" s="10">
        <f>58-55</f>
        <v>3</v>
      </c>
      <c r="G533" s="13">
        <v>9.9999999999999995E-7</v>
      </c>
      <c r="H533" s="10">
        <v>127.4</v>
      </c>
      <c r="I533" s="10">
        <v>5</v>
      </c>
      <c r="J533" s="10">
        <f>($S$5/(Table4[[#This Row],[modified  Half Life]]*Table4[[#This Row],[Order of Magnatude]]))</f>
        <v>278708.15462804394</v>
      </c>
      <c r="K533" s="10"/>
      <c r="L533" s="10"/>
      <c r="M533" s="10"/>
      <c r="N533" s="10"/>
      <c r="O533" s="10"/>
    </row>
    <row r="534" spans="1:15" x14ac:dyDescent="0.25">
      <c r="A534" s="11">
        <v>50</v>
      </c>
      <c r="B534" s="11">
        <v>67</v>
      </c>
      <c r="C534" s="11">
        <v>117</v>
      </c>
      <c r="D534" s="11" t="s">
        <v>1238</v>
      </c>
      <c r="E534" s="11">
        <v>13.94</v>
      </c>
      <c r="F534" s="11">
        <v>3</v>
      </c>
      <c r="G534" s="12">
        <v>86400</v>
      </c>
      <c r="H534" s="11">
        <v>156.02000000000001</v>
      </c>
      <c r="I534" s="11">
        <v>3</v>
      </c>
      <c r="J534" s="11">
        <f>($S$5/(Table4[[#This Row],[modified  Half Life]]*Table4[[#This Row],[Order of Magnatude]]))</f>
        <v>5.7550479282901037E-7</v>
      </c>
      <c r="K534" s="11"/>
      <c r="L534" s="11"/>
      <c r="M534" s="11"/>
      <c r="N534" s="11"/>
      <c r="O534" s="11"/>
    </row>
    <row r="535" spans="1:15" x14ac:dyDescent="0.25">
      <c r="A535" s="10">
        <v>51</v>
      </c>
      <c r="B535" s="10">
        <v>66</v>
      </c>
      <c r="C535" s="10">
        <v>117</v>
      </c>
      <c r="D535" s="10" t="s">
        <v>1108</v>
      </c>
      <c r="E535" s="10">
        <v>290</v>
      </c>
      <c r="F535" s="10">
        <v>5</v>
      </c>
      <c r="G535" s="13">
        <v>1.0000000000000001E-9</v>
      </c>
      <c r="H535" s="10">
        <v>16.399999999999999</v>
      </c>
      <c r="I535" s="10">
        <v>2</v>
      </c>
      <c r="J535" s="10">
        <f>($S$5/(Table4[[#This Row],[modified  Half Life]]*Table4[[#This Row],[Order of Magnatude]]))</f>
        <v>2390162.6915860181</v>
      </c>
      <c r="K535" s="10"/>
      <c r="L535" s="10"/>
      <c r="M535" s="10"/>
      <c r="N535" s="10"/>
      <c r="O535" s="10"/>
    </row>
    <row r="536" spans="1:15" x14ac:dyDescent="0.25">
      <c r="A536" s="11">
        <v>46</v>
      </c>
      <c r="B536" s="11">
        <v>71</v>
      </c>
      <c r="C536" s="11">
        <v>117</v>
      </c>
      <c r="D536" s="11" t="s">
        <v>796</v>
      </c>
      <c r="E536" s="11">
        <v>19.100000000000001</v>
      </c>
      <c r="F536" s="11">
        <v>7</v>
      </c>
      <c r="G536" s="12">
        <v>1E-3</v>
      </c>
      <c r="H536" s="11">
        <v>168.6</v>
      </c>
      <c r="I536" s="11">
        <v>3</v>
      </c>
      <c r="J536" s="11">
        <f>($S$5/(Table4[[#This Row],[modified  Half Life]]*Table4[[#This Row],[Order of Magnatude]]))</f>
        <v>36.290428301567815</v>
      </c>
      <c r="K536" s="11"/>
      <c r="L536" s="11"/>
      <c r="M536" s="11"/>
      <c r="N536" s="11"/>
      <c r="O536" s="11"/>
    </row>
    <row r="537" spans="1:15" x14ac:dyDescent="0.25">
      <c r="A537" s="10">
        <v>44</v>
      </c>
      <c r="B537" s="10">
        <v>73</v>
      </c>
      <c r="C537" s="10">
        <v>117</v>
      </c>
      <c r="D537" s="10" t="s">
        <v>721</v>
      </c>
      <c r="E537" s="10">
        <v>2.4870000000000001</v>
      </c>
      <c r="F537" s="10">
        <f>58-55</f>
        <v>3</v>
      </c>
      <c r="G537" s="13">
        <v>9.9999999999999995E-7</v>
      </c>
      <c r="H537" s="10">
        <v>184.6</v>
      </c>
      <c r="I537" s="10">
        <v>5</v>
      </c>
      <c r="J537" s="10">
        <f>($S$5/(Table4[[#This Row],[modified  Half Life]]*Table4[[#This Row],[Order of Magnatude]]))</f>
        <v>278708.15462804394</v>
      </c>
      <c r="K537" s="10"/>
      <c r="L537" s="10"/>
      <c r="M537" s="10"/>
      <c r="N537" s="10"/>
      <c r="O537" s="10"/>
    </row>
    <row r="538" spans="1:15" x14ac:dyDescent="0.25">
      <c r="A538" s="11">
        <v>54</v>
      </c>
      <c r="B538" s="11">
        <v>63</v>
      </c>
      <c r="C538" s="11">
        <v>117</v>
      </c>
      <c r="D538" s="11" t="s">
        <v>1292</v>
      </c>
      <c r="E538" s="11">
        <v>17</v>
      </c>
      <c r="F538" s="11">
        <v>8</v>
      </c>
      <c r="G538" s="12">
        <v>1.0000000000000001E-9</v>
      </c>
      <c r="H538" s="11">
        <v>205.6</v>
      </c>
      <c r="I538" s="11">
        <v>2</v>
      </c>
      <c r="J538" s="11">
        <f>($S$5/(Table4[[#This Row],[modified  Half Life]]*Table4[[#This Row],[Order of Magnatude]]))</f>
        <v>40773363.562349722</v>
      </c>
      <c r="K538" s="11"/>
      <c r="L538" s="11"/>
      <c r="M538" s="11"/>
      <c r="N538" s="11"/>
      <c r="O538" s="11"/>
    </row>
    <row r="539" spans="1:15" x14ac:dyDescent="0.25">
      <c r="A539" s="10">
        <v>52</v>
      </c>
      <c r="B539" s="10">
        <v>65</v>
      </c>
      <c r="C539" s="10">
        <v>117</v>
      </c>
      <c r="D539" s="10" t="s">
        <v>1244</v>
      </c>
      <c r="E539" s="10">
        <v>19.899999999999999</v>
      </c>
      <c r="F539" s="10">
        <v>4</v>
      </c>
      <c r="G539" s="13">
        <v>1.0000000000000001E-9</v>
      </c>
      <c r="H539" s="10">
        <v>274.39999999999998</v>
      </c>
      <c r="I539" s="10">
        <v>1</v>
      </c>
      <c r="J539" s="10">
        <f>($S$5/(Table4[[#This Row],[modified  Half Life]]*Table4[[#This Row],[Order of Magnatude]]))</f>
        <v>34831516.611052528</v>
      </c>
      <c r="K539" s="10"/>
      <c r="L539" s="10"/>
      <c r="M539" s="10"/>
      <c r="N539" s="10"/>
      <c r="O539" s="10"/>
    </row>
    <row r="540" spans="1:15" x14ac:dyDescent="0.25">
      <c r="A540" s="11">
        <v>53</v>
      </c>
      <c r="B540" s="11">
        <v>64</v>
      </c>
      <c r="C540" s="11">
        <v>117</v>
      </c>
      <c r="D540" s="11" t="s">
        <v>1344</v>
      </c>
      <c r="E540" s="11">
        <v>12.1</v>
      </c>
      <c r="F540" s="11">
        <v>7</v>
      </c>
      <c r="G540" s="12">
        <v>1.0000000000000001E-9</v>
      </c>
      <c r="H540" s="11">
        <v>294.7</v>
      </c>
      <c r="I540" s="11">
        <v>1</v>
      </c>
      <c r="J540" s="11">
        <f>($S$5/(Table4[[#This Row],[modified  Half Life]]*Table4[[#This Row],[Order of Magnatude]]))</f>
        <v>57284890.955367371</v>
      </c>
      <c r="K540" s="11"/>
      <c r="L540" s="11"/>
      <c r="M540" s="11"/>
      <c r="N540" s="11"/>
      <c r="O540" s="11"/>
    </row>
    <row r="541" spans="1:15" x14ac:dyDescent="0.25">
      <c r="A541" s="10">
        <v>50</v>
      </c>
      <c r="B541" s="10">
        <v>67</v>
      </c>
      <c r="C541" s="10">
        <v>117</v>
      </c>
      <c r="D541" s="10" t="s">
        <v>1238</v>
      </c>
      <c r="E541" s="10">
        <v>13.94</v>
      </c>
      <c r="F541" s="10">
        <v>3</v>
      </c>
      <c r="G541" s="13">
        <v>86400</v>
      </c>
      <c r="H541" s="10">
        <v>314.3</v>
      </c>
      <c r="I541" s="10">
        <v>3</v>
      </c>
      <c r="J541" s="10">
        <f>($S$5/(Table4[[#This Row],[modified  Half Life]]*Table4[[#This Row],[Order of Magnatude]]))</f>
        <v>5.7550479282901037E-7</v>
      </c>
      <c r="K541" s="10"/>
      <c r="L541" s="10"/>
      <c r="M541" s="10"/>
      <c r="N541" s="10"/>
      <c r="O541" s="10"/>
    </row>
    <row r="542" spans="1:15" x14ac:dyDescent="0.25">
      <c r="A542" s="11">
        <v>45</v>
      </c>
      <c r="B542" s="11">
        <v>72</v>
      </c>
      <c r="C542" s="11">
        <v>117</v>
      </c>
      <c r="D542" s="11" t="s">
        <v>729</v>
      </c>
      <c r="E542" s="11">
        <v>138</v>
      </c>
      <c r="F542" s="11">
        <v>17</v>
      </c>
      <c r="G542" s="12">
        <v>1.0000000000000001E-9</v>
      </c>
      <c r="H542" s="11">
        <v>321.2</v>
      </c>
      <c r="I542" s="11">
        <v>10</v>
      </c>
      <c r="J542" s="11">
        <f>($S$5/(Table4[[#This Row],[modified  Half Life]]*Table4[[#This Row],[Order of Magnatude]]))</f>
        <v>5022805.6562314872</v>
      </c>
      <c r="K542" s="11"/>
      <c r="L542" s="11"/>
      <c r="M542" s="11"/>
      <c r="N542" s="11"/>
      <c r="O542" s="11"/>
    </row>
    <row r="543" spans="1:15" x14ac:dyDescent="0.25">
      <c r="A543" s="10">
        <v>49</v>
      </c>
      <c r="B543" s="10">
        <v>68</v>
      </c>
      <c r="C543" s="10">
        <v>117</v>
      </c>
      <c r="D543" s="10" t="s">
        <v>1093</v>
      </c>
      <c r="E543" s="10">
        <v>53.6</v>
      </c>
      <c r="F543" s="10">
        <v>7</v>
      </c>
      <c r="G543" s="13">
        <v>1.0000000000000001E-9</v>
      </c>
      <c r="H543" s="10">
        <v>344.459</v>
      </c>
      <c r="I543" s="10">
        <v>10</v>
      </c>
      <c r="J543" s="10">
        <f>($S$5/(Table4[[#This Row],[modified  Half Life]]*Table4[[#This Row],[Order of Magnatude]]))</f>
        <v>12931850.383581068</v>
      </c>
      <c r="K543" s="10"/>
      <c r="L543" s="10"/>
      <c r="M543" s="10"/>
      <c r="N543" s="10"/>
      <c r="O543" s="10"/>
    </row>
    <row r="544" spans="1:15" x14ac:dyDescent="0.25">
      <c r="A544" s="11">
        <v>53</v>
      </c>
      <c r="B544" s="11">
        <v>64</v>
      </c>
      <c r="C544" s="11">
        <v>117</v>
      </c>
      <c r="D544" s="11" t="s">
        <v>1344</v>
      </c>
      <c r="E544" s="11">
        <v>12.1</v>
      </c>
      <c r="F544" s="11">
        <v>7</v>
      </c>
      <c r="G544" s="12">
        <v>1.0000000000000001E-9</v>
      </c>
      <c r="H544" s="11">
        <v>353.6</v>
      </c>
      <c r="I544" s="11">
        <v>2</v>
      </c>
      <c r="J544" s="11">
        <f>($S$5/(Table4[[#This Row],[modified  Half Life]]*Table4[[#This Row],[Order of Magnatude]]))</f>
        <v>57284890.955367371</v>
      </c>
      <c r="K544" s="11"/>
      <c r="L544" s="11"/>
      <c r="M544" s="11"/>
      <c r="N544" s="11"/>
      <c r="O544" s="11"/>
    </row>
    <row r="545" spans="1:15" x14ac:dyDescent="0.25">
      <c r="A545" s="10">
        <v>53</v>
      </c>
      <c r="B545" s="10">
        <v>64</v>
      </c>
      <c r="C545" s="10">
        <v>117</v>
      </c>
      <c r="D545" s="10" t="s">
        <v>1344</v>
      </c>
      <c r="E545" s="10">
        <v>50</v>
      </c>
      <c r="F545" s="10"/>
      <c r="G545" s="13">
        <v>1.0000000000000001E-9</v>
      </c>
      <c r="H545" s="10">
        <v>380.5</v>
      </c>
      <c r="I545" s="10">
        <v>6</v>
      </c>
      <c r="J545" s="10">
        <f>($S$5/(Table4[[#This Row],[modified  Half Life]]*Table4[[#This Row],[Order of Magnatude]]))</f>
        <v>13862943.611198904</v>
      </c>
      <c r="K545" s="10"/>
      <c r="L545" s="10"/>
      <c r="M545" s="10"/>
      <c r="N545" s="10"/>
      <c r="O545" s="10"/>
    </row>
    <row r="546" spans="1:15" x14ac:dyDescent="0.25">
      <c r="A546" s="11">
        <v>51</v>
      </c>
      <c r="B546" s="11">
        <v>66</v>
      </c>
      <c r="C546" s="11">
        <v>117</v>
      </c>
      <c r="D546" s="11" t="s">
        <v>1108</v>
      </c>
      <c r="E546" s="11">
        <v>355</v>
      </c>
      <c r="F546" s="11">
        <v>17</v>
      </c>
      <c r="G546" s="12">
        <v>9.9999999999999995E-7</v>
      </c>
      <c r="H546" s="11">
        <v>58.1</v>
      </c>
      <c r="I546" s="11">
        <v>1</v>
      </c>
      <c r="J546" s="11">
        <f>($S$5/(Table4[[#This Row],[modified  Half Life]]*Table4[[#This Row],[Order of Magnatude]]))</f>
        <v>1952.5272691829443</v>
      </c>
      <c r="K546" s="11"/>
      <c r="L546" s="11"/>
      <c r="M546" s="11"/>
      <c r="N546" s="11"/>
      <c r="O546" s="11"/>
    </row>
    <row r="547" spans="1:15" x14ac:dyDescent="0.25">
      <c r="A547" s="10">
        <v>49</v>
      </c>
      <c r="B547" s="10">
        <v>68</v>
      </c>
      <c r="C547" s="10">
        <v>117</v>
      </c>
      <c r="D547" s="10" t="s">
        <v>1093</v>
      </c>
      <c r="E547" s="10">
        <v>53.6</v>
      </c>
      <c r="F547" s="10">
        <v>7</v>
      </c>
      <c r="G547" s="13">
        <v>1.0000000000000001E-9</v>
      </c>
      <c r="H547" s="10">
        <v>71.12</v>
      </c>
      <c r="I547" s="10">
        <v>2</v>
      </c>
      <c r="J547" s="10">
        <f>($S$5/(Table4[[#This Row],[modified  Half Life]]*Table4[[#This Row],[Order of Magnatude]]))</f>
        <v>12931850.383581068</v>
      </c>
      <c r="K547" s="10"/>
      <c r="L547" s="10"/>
      <c r="M547" s="10"/>
      <c r="N547" s="10"/>
      <c r="O547" s="10"/>
    </row>
    <row r="548" spans="1:15" x14ac:dyDescent="0.25">
      <c r="A548" s="11">
        <v>46</v>
      </c>
      <c r="B548" s="11">
        <v>71</v>
      </c>
      <c r="C548" s="11">
        <v>117</v>
      </c>
      <c r="D548" s="11" t="s">
        <v>796</v>
      </c>
      <c r="E548" s="11">
        <v>19.100000000000001</v>
      </c>
      <c r="F548" s="11">
        <v>7</v>
      </c>
      <c r="G548" s="12">
        <v>1E-3</v>
      </c>
      <c r="H548" s="11">
        <v>71.5</v>
      </c>
      <c r="I548" s="11">
        <v>3</v>
      </c>
      <c r="J548" s="11">
        <f>($S$5/(Table4[[#This Row],[modified  Half Life]]*Table4[[#This Row],[Order of Magnatude]]))</f>
        <v>36.290428301567815</v>
      </c>
      <c r="K548" s="11"/>
      <c r="L548" s="11"/>
      <c r="M548" s="11"/>
      <c r="N548" s="11"/>
      <c r="O548" s="11"/>
    </row>
    <row r="549" spans="1:15" x14ac:dyDescent="0.25">
      <c r="A549" s="10">
        <v>53</v>
      </c>
      <c r="B549" s="10">
        <v>64</v>
      </c>
      <c r="C549" s="10">
        <v>117</v>
      </c>
      <c r="D549" s="10" t="s">
        <v>1344</v>
      </c>
      <c r="E549" s="10">
        <v>50</v>
      </c>
      <c r="F549" s="10"/>
      <c r="G549" s="13">
        <v>1.0000000000000001E-9</v>
      </c>
      <c r="H549" s="10">
        <v>777.2</v>
      </c>
      <c r="I549" s="10">
        <v>6</v>
      </c>
      <c r="J549" s="10">
        <f>($S$5/(Table4[[#This Row],[modified  Half Life]]*Table4[[#This Row],[Order of Magnatude]]))</f>
        <v>13862943.611198904</v>
      </c>
      <c r="K549" s="10"/>
      <c r="L549" s="10"/>
      <c r="M549" s="10"/>
      <c r="N549" s="10"/>
      <c r="O549" s="10"/>
    </row>
    <row r="550" spans="1:15" x14ac:dyDescent="0.25">
      <c r="A550" s="11">
        <v>50</v>
      </c>
      <c r="B550" s="11">
        <v>67</v>
      </c>
      <c r="C550" s="11">
        <v>117</v>
      </c>
      <c r="D550" s="11" t="s">
        <v>1238</v>
      </c>
      <c r="E550" s="11">
        <v>1.75</v>
      </c>
      <c r="F550" s="11">
        <v>7</v>
      </c>
      <c r="G550" s="12">
        <v>9.9999999999999995E-7</v>
      </c>
      <c r="H550" s="11">
        <v>781</v>
      </c>
      <c r="I550" s="11">
        <v>3</v>
      </c>
      <c r="J550" s="11">
        <f>($S$5/(Table4[[#This Row],[modified  Half Life]]*Table4[[#This Row],[Order of Magnatude]]))</f>
        <v>396084.1031771116</v>
      </c>
      <c r="K550" s="11"/>
      <c r="L550" s="11"/>
      <c r="M550" s="11"/>
      <c r="N550" s="11"/>
      <c r="O550" s="11"/>
    </row>
    <row r="551" spans="1:15" x14ac:dyDescent="0.25">
      <c r="A551" s="10">
        <v>50</v>
      </c>
      <c r="B551" s="10">
        <v>67</v>
      </c>
      <c r="C551" s="10">
        <v>117</v>
      </c>
      <c r="D551" s="10" t="s">
        <v>1238</v>
      </c>
      <c r="E551" s="10">
        <v>1.75</v>
      </c>
      <c r="F551" s="10">
        <v>7</v>
      </c>
      <c r="G551" s="13">
        <v>9.9999999999999995E-7</v>
      </c>
      <c r="H551" s="10">
        <v>813.4</v>
      </c>
      <c r="I551" s="10">
        <v>3</v>
      </c>
      <c r="J551" s="10">
        <f>($S$5/(Table4[[#This Row],[modified  Half Life]]*Table4[[#This Row],[Order of Magnatude]]))</f>
        <v>396084.1031771116</v>
      </c>
      <c r="K551" s="10"/>
      <c r="L551" s="10"/>
      <c r="M551" s="10"/>
      <c r="N551" s="10"/>
      <c r="O551" s="10"/>
    </row>
    <row r="552" spans="1:15" x14ac:dyDescent="0.25">
      <c r="A552" s="11">
        <v>44</v>
      </c>
      <c r="B552" s="11">
        <v>73</v>
      </c>
      <c r="C552" s="11">
        <v>117</v>
      </c>
      <c r="D552" s="11" t="s">
        <v>721</v>
      </c>
      <c r="E552" s="11">
        <v>2.4870000000000001</v>
      </c>
      <c r="F552" s="11">
        <f>58-55</f>
        <v>3</v>
      </c>
      <c r="G552" s="12">
        <v>9.9999999999999995E-7</v>
      </c>
      <c r="H552" s="11">
        <v>82.5</v>
      </c>
      <c r="I552" s="11" t="s">
        <v>3183</v>
      </c>
      <c r="J552" s="11">
        <f>($S$5/(Table4[[#This Row],[modified  Half Life]]*Table4[[#This Row],[Order of Magnatude]]))</f>
        <v>278708.15462804394</v>
      </c>
      <c r="K552" s="11"/>
      <c r="L552" s="11"/>
      <c r="M552" s="11"/>
      <c r="N552" s="11"/>
      <c r="O552" s="11"/>
    </row>
    <row r="553" spans="1:15" x14ac:dyDescent="0.25">
      <c r="A553" s="10">
        <v>51</v>
      </c>
      <c r="B553" s="10">
        <v>66</v>
      </c>
      <c r="C553" s="10">
        <v>117</v>
      </c>
      <c r="D553" s="10" t="s">
        <v>1108</v>
      </c>
      <c r="E553" s="10">
        <v>290</v>
      </c>
      <c r="F553" s="10">
        <v>5</v>
      </c>
      <c r="G553" s="13">
        <v>1.0000000000000001E-9</v>
      </c>
      <c r="H553" s="10">
        <v>99.6</v>
      </c>
      <c r="I553" s="10">
        <v>2</v>
      </c>
      <c r="J553" s="10">
        <f>($S$5/(Table4[[#This Row],[modified  Half Life]]*Table4[[#This Row],[Order of Magnatude]]))</f>
        <v>2390162.6915860181</v>
      </c>
      <c r="K553" s="10"/>
      <c r="L553" s="10"/>
      <c r="M553" s="10"/>
      <c r="N553" s="10"/>
      <c r="O553" s="10"/>
    </row>
    <row r="554" spans="1:15" x14ac:dyDescent="0.25">
      <c r="A554" s="11">
        <v>51</v>
      </c>
      <c r="B554" s="11">
        <v>67</v>
      </c>
      <c r="C554" s="11">
        <v>118</v>
      </c>
      <c r="D554" s="11" t="s">
        <v>1108</v>
      </c>
      <c r="E554" s="11">
        <v>13.3</v>
      </c>
      <c r="F554" s="11">
        <v>2</v>
      </c>
      <c r="G554" s="12">
        <v>1.0000000000000001E-9</v>
      </c>
      <c r="H554" s="11">
        <v>103.65</v>
      </c>
      <c r="I554" s="11">
        <v>2</v>
      </c>
      <c r="J554" s="11">
        <f>($S$5/(Table4[[#This Row],[modified  Half Life]]*Table4[[#This Row],[Order of Magnatude]]))</f>
        <v>52116329.365409411</v>
      </c>
      <c r="K554" s="11"/>
      <c r="L554" s="11"/>
      <c r="M554" s="11"/>
      <c r="N554" s="11"/>
      <c r="O554" s="11"/>
    </row>
    <row r="555" spans="1:15" x14ac:dyDescent="0.25">
      <c r="A555" s="10">
        <v>50</v>
      </c>
      <c r="B555" s="10">
        <v>68</v>
      </c>
      <c r="C555" s="10">
        <v>118</v>
      </c>
      <c r="D555" s="10" t="s">
        <v>1238</v>
      </c>
      <c r="E555" s="10">
        <v>20.8</v>
      </c>
      <c r="F555" s="10">
        <v>6</v>
      </c>
      <c r="G555" s="13">
        <v>1.0000000000000001E-9</v>
      </c>
      <c r="H555" s="10">
        <v>1091.51</v>
      </c>
      <c r="I555" s="10">
        <v>8</v>
      </c>
      <c r="J555" s="10">
        <f>($S$5/(Table4[[#This Row],[modified  Half Life]]*Table4[[#This Row],[Order of Magnatude]]))</f>
        <v>33324383.680766597</v>
      </c>
      <c r="K555" s="10"/>
      <c r="L555" s="10"/>
      <c r="M555" s="10"/>
      <c r="N555" s="10"/>
      <c r="O555" s="10"/>
    </row>
    <row r="556" spans="1:15" x14ac:dyDescent="0.25">
      <c r="A556" s="11">
        <v>47</v>
      </c>
      <c r="B556" s="11">
        <v>71</v>
      </c>
      <c r="C556" s="11">
        <v>118</v>
      </c>
      <c r="D556" s="11" t="s">
        <v>847</v>
      </c>
      <c r="E556" s="11">
        <v>0.1</v>
      </c>
      <c r="F556" s="11"/>
      <c r="G556" s="12">
        <v>9.9999999999999995E-7</v>
      </c>
      <c r="H556" s="11">
        <v>151.6</v>
      </c>
      <c r="I556" s="11">
        <v>2</v>
      </c>
      <c r="J556" s="11">
        <f>($S$5/(Table4[[#This Row],[modified  Half Life]]*Table4[[#This Row],[Order of Magnatude]]))</f>
        <v>6931471.8055994529</v>
      </c>
      <c r="K556" s="11"/>
      <c r="L556" s="11"/>
      <c r="M556" s="11"/>
      <c r="N556" s="11"/>
      <c r="O556" s="11"/>
    </row>
    <row r="557" spans="1:15" x14ac:dyDescent="0.25">
      <c r="A557" s="10">
        <v>51</v>
      </c>
      <c r="B557" s="10">
        <v>67</v>
      </c>
      <c r="C557" s="10">
        <v>118</v>
      </c>
      <c r="D557" s="10" t="s">
        <v>1108</v>
      </c>
      <c r="E557" s="10">
        <v>13.3</v>
      </c>
      <c r="F557" s="10">
        <v>2</v>
      </c>
      <c r="G557" s="13">
        <v>1.0000000000000001E-9</v>
      </c>
      <c r="H557" s="10">
        <v>187.85</v>
      </c>
      <c r="I557" s="10">
        <v>7</v>
      </c>
      <c r="J557" s="10">
        <f>($S$5/(Table4[[#This Row],[modified  Half Life]]*Table4[[#This Row],[Order of Magnatude]]))</f>
        <v>52116329.365409411</v>
      </c>
      <c r="K557" s="10"/>
      <c r="L557" s="10"/>
      <c r="M557" s="10"/>
      <c r="N557" s="10"/>
      <c r="O557" s="10"/>
    </row>
    <row r="558" spans="1:15" x14ac:dyDescent="0.25">
      <c r="A558" s="11">
        <v>51</v>
      </c>
      <c r="B558" s="11">
        <v>67</v>
      </c>
      <c r="C558" s="11">
        <v>118</v>
      </c>
      <c r="D558" s="11" t="s">
        <v>1108</v>
      </c>
      <c r="E558" s="11">
        <v>13.3</v>
      </c>
      <c r="F558" s="11">
        <v>2</v>
      </c>
      <c r="G558" s="12">
        <v>1.0000000000000001E-9</v>
      </c>
      <c r="H558" s="11">
        <v>238.56</v>
      </c>
      <c r="I558" s="11">
        <v>2</v>
      </c>
      <c r="J558" s="11">
        <f>($S$5/(Table4[[#This Row],[modified  Half Life]]*Table4[[#This Row],[Order of Magnatude]]))</f>
        <v>52116329.365409411</v>
      </c>
      <c r="K558" s="11"/>
      <c r="L558" s="11"/>
      <c r="M558" s="11"/>
      <c r="N558" s="11"/>
      <c r="O558" s="11"/>
    </row>
    <row r="559" spans="1:15" x14ac:dyDescent="0.25">
      <c r="A559" s="10">
        <v>50</v>
      </c>
      <c r="B559" s="10">
        <v>68</v>
      </c>
      <c r="C559" s="10">
        <v>118</v>
      </c>
      <c r="D559" s="10" t="s">
        <v>1238</v>
      </c>
      <c r="E559" s="10">
        <v>230</v>
      </c>
      <c r="F559" s="10">
        <v>10</v>
      </c>
      <c r="G559" s="13">
        <v>1.0000000000000001E-9</v>
      </c>
      <c r="H559" s="10">
        <v>253.678</v>
      </c>
      <c r="I559" s="10">
        <v>10</v>
      </c>
      <c r="J559" s="10">
        <f>($S$5/(Table4[[#This Row],[modified  Half Life]]*Table4[[#This Row],[Order of Magnatude]]))</f>
        <v>3013683.3937388924</v>
      </c>
      <c r="K559" s="10"/>
      <c r="L559" s="10"/>
      <c r="M559" s="10"/>
      <c r="N559" s="10"/>
      <c r="O559" s="10"/>
    </row>
    <row r="560" spans="1:15" x14ac:dyDescent="0.25">
      <c r="A560" s="11">
        <v>51</v>
      </c>
      <c r="B560" s="11">
        <v>67</v>
      </c>
      <c r="C560" s="11">
        <v>118</v>
      </c>
      <c r="D560" s="11" t="s">
        <v>1108</v>
      </c>
      <c r="E560" s="11">
        <v>22.6</v>
      </c>
      <c r="F560" s="11">
        <v>3</v>
      </c>
      <c r="G560" s="12">
        <v>1.0000000000000001E-9</v>
      </c>
      <c r="H560" s="11">
        <v>396.65</v>
      </c>
      <c r="I560" s="11">
        <v>4</v>
      </c>
      <c r="J560" s="11">
        <f>($S$5/(Table4[[#This Row],[modified  Half Life]]*Table4[[#This Row],[Order of Magnatude]]))</f>
        <v>30670229.228316158</v>
      </c>
      <c r="K560" s="11"/>
      <c r="L560" s="11"/>
      <c r="M560" s="11"/>
      <c r="N560" s="11"/>
      <c r="O560" s="11"/>
    </row>
    <row r="561" spans="1:15" x14ac:dyDescent="0.25">
      <c r="A561" s="10">
        <v>50</v>
      </c>
      <c r="B561" s="10">
        <v>68</v>
      </c>
      <c r="C561" s="10">
        <v>118</v>
      </c>
      <c r="D561" s="10" t="s">
        <v>1238</v>
      </c>
      <c r="E561" s="10">
        <v>20.8</v>
      </c>
      <c r="F561" s="10">
        <v>6</v>
      </c>
      <c r="G561" s="13">
        <v>1.0000000000000001E-9</v>
      </c>
      <c r="H561" s="10">
        <v>40.799999999999997</v>
      </c>
      <c r="I561" s="10">
        <v>1</v>
      </c>
      <c r="J561" s="10">
        <f>($S$5/(Table4[[#This Row],[modified  Half Life]]*Table4[[#This Row],[Order of Magnatude]]))</f>
        <v>33324383.680766597</v>
      </c>
      <c r="K561" s="10"/>
      <c r="L561" s="10"/>
      <c r="M561" s="10"/>
      <c r="N561" s="10"/>
      <c r="O561" s="10"/>
    </row>
    <row r="562" spans="1:15" x14ac:dyDescent="0.25">
      <c r="A562" s="11">
        <v>47</v>
      </c>
      <c r="B562" s="11">
        <v>71</v>
      </c>
      <c r="C562" s="11">
        <v>118</v>
      </c>
      <c r="D562" s="11" t="s">
        <v>847</v>
      </c>
      <c r="E562" s="11">
        <v>0.1</v>
      </c>
      <c r="F562" s="11"/>
      <c r="G562" s="12">
        <v>9.9999999999999995E-7</v>
      </c>
      <c r="H562" s="11">
        <v>45.8</v>
      </c>
      <c r="I562" s="11">
        <v>1</v>
      </c>
      <c r="J562" s="11">
        <f>($S$5/(Table4[[#This Row],[modified  Half Life]]*Table4[[#This Row],[Order of Magnatude]]))</f>
        <v>6931471.8055994529</v>
      </c>
      <c r="K562" s="11"/>
      <c r="L562" s="11"/>
      <c r="M562" s="11"/>
      <c r="N562" s="11"/>
      <c r="O562" s="11"/>
    </row>
    <row r="563" spans="1:15" x14ac:dyDescent="0.25">
      <c r="A563" s="10">
        <v>51</v>
      </c>
      <c r="B563" s="10">
        <v>67</v>
      </c>
      <c r="C563" s="10">
        <v>118</v>
      </c>
      <c r="D563" s="10" t="s">
        <v>1108</v>
      </c>
      <c r="E563" s="10">
        <v>20.6</v>
      </c>
      <c r="F563" s="10">
        <v>6</v>
      </c>
      <c r="G563" s="13">
        <v>9.9999999999999995E-7</v>
      </c>
      <c r="H563" s="10">
        <v>50.82</v>
      </c>
      <c r="I563" s="10">
        <v>5</v>
      </c>
      <c r="J563" s="10">
        <f>($S$5/(Table4[[#This Row],[modified  Half Life]]*Table4[[#This Row],[Order of Magnatude]]))</f>
        <v>33647.921386405113</v>
      </c>
      <c r="K563" s="10"/>
      <c r="L563" s="10"/>
      <c r="M563" s="10"/>
      <c r="N563" s="10"/>
      <c r="O563" s="10"/>
    </row>
    <row r="564" spans="1:15" x14ac:dyDescent="0.25">
      <c r="A564" s="11">
        <v>50</v>
      </c>
      <c r="B564" s="11">
        <v>68</v>
      </c>
      <c r="C564" s="11">
        <v>118</v>
      </c>
      <c r="D564" s="11" t="s">
        <v>1238</v>
      </c>
      <c r="E564" s="11">
        <v>2.52</v>
      </c>
      <c r="F564" s="11">
        <v>6</v>
      </c>
      <c r="G564" s="12">
        <v>9.9999999999999995E-7</v>
      </c>
      <c r="H564" s="11">
        <v>55.9</v>
      </c>
      <c r="I564" s="11">
        <v>2</v>
      </c>
      <c r="J564" s="11">
        <f>($S$5/(Table4[[#This Row],[modified  Half Life]]*Table4[[#This Row],[Order of Magnatude]]))</f>
        <v>275058.40498410526</v>
      </c>
      <c r="K564" s="11"/>
      <c r="L564" s="11"/>
      <c r="M564" s="11"/>
      <c r="N564" s="11"/>
      <c r="O564" s="11"/>
    </row>
    <row r="565" spans="1:15" x14ac:dyDescent="0.25">
      <c r="A565" s="10">
        <v>51</v>
      </c>
      <c r="B565" s="10">
        <v>67</v>
      </c>
      <c r="C565" s="10">
        <v>118</v>
      </c>
      <c r="D565" s="10" t="s">
        <v>1108</v>
      </c>
      <c r="E565" s="10">
        <v>22.6</v>
      </c>
      <c r="F565" s="10">
        <v>3</v>
      </c>
      <c r="G565" s="13">
        <v>1.0000000000000001E-9</v>
      </c>
      <c r="H565" s="10">
        <v>714.9</v>
      </c>
      <c r="I565" s="10">
        <v>1</v>
      </c>
      <c r="J565" s="10">
        <f>($S$5/(Table4[[#This Row],[modified  Half Life]]*Table4[[#This Row],[Order of Magnatude]]))</f>
        <v>30670229.228316158</v>
      </c>
      <c r="K565" s="10"/>
      <c r="L565" s="10"/>
      <c r="M565" s="10"/>
      <c r="N565" s="10"/>
      <c r="O565" s="10"/>
    </row>
    <row r="566" spans="1:15" x14ac:dyDescent="0.25">
      <c r="A566" s="11">
        <v>48</v>
      </c>
      <c r="B566" s="11">
        <v>71</v>
      </c>
      <c r="C566" s="11">
        <v>119</v>
      </c>
      <c r="D566" s="11" t="s">
        <v>856</v>
      </c>
      <c r="E566" s="11">
        <v>43</v>
      </c>
      <c r="F566" s="11">
        <v>3</v>
      </c>
      <c r="G566" s="12">
        <v>1.0000000000000001E-9</v>
      </c>
      <c r="H566" s="11">
        <v>14.3</v>
      </c>
      <c r="I566" s="11"/>
      <c r="J566" s="11">
        <f>($S$5/(Table4[[#This Row],[modified  Half Life]]*Table4[[#This Row],[Order of Magnatude]]))</f>
        <v>16119701.8734871</v>
      </c>
      <c r="K566" s="11"/>
      <c r="L566" s="11"/>
      <c r="M566" s="11"/>
      <c r="N566" s="11"/>
      <c r="O566" s="11"/>
    </row>
    <row r="567" spans="1:15" x14ac:dyDescent="0.25">
      <c r="A567" s="10">
        <v>51</v>
      </c>
      <c r="B567" s="10">
        <v>68</v>
      </c>
      <c r="C567" s="10">
        <v>119</v>
      </c>
      <c r="D567" s="10" t="s">
        <v>1108</v>
      </c>
      <c r="E567" s="10">
        <v>130</v>
      </c>
      <c r="F567" s="10">
        <v>3</v>
      </c>
      <c r="G567" s="13">
        <v>1.0000000000000001E-9</v>
      </c>
      <c r="H567" s="10">
        <v>134</v>
      </c>
      <c r="I567" s="10"/>
      <c r="J567" s="10">
        <f>($S$5/(Table4[[#This Row],[modified  Half Life]]*Table4[[#This Row],[Order of Magnatude]]))</f>
        <v>5331901.388922656</v>
      </c>
      <c r="K567" s="10"/>
      <c r="L567" s="10"/>
      <c r="M567" s="10"/>
      <c r="N567" s="10"/>
      <c r="O567" s="10"/>
    </row>
    <row r="568" spans="1:15" x14ac:dyDescent="0.25">
      <c r="A568" s="11">
        <v>49</v>
      </c>
      <c r="B568" s="11">
        <v>70</v>
      </c>
      <c r="C568" s="11">
        <v>119</v>
      </c>
      <c r="D568" s="11" t="s">
        <v>1093</v>
      </c>
      <c r="E568" s="11">
        <v>265</v>
      </c>
      <c r="F568" s="11">
        <v>11</v>
      </c>
      <c r="G568" s="12">
        <v>1.0000000000000001E-9</v>
      </c>
      <c r="H568" s="11">
        <v>152</v>
      </c>
      <c r="I568" s="11"/>
      <c r="J568" s="11">
        <f>($S$5/(Table4[[#This Row],[modified  Half Life]]*Table4[[#This Row],[Order of Magnatude]]))</f>
        <v>2615649.7379620578</v>
      </c>
      <c r="K568" s="11"/>
      <c r="L568" s="11"/>
      <c r="M568" s="11"/>
      <c r="N568" s="11"/>
      <c r="O568" s="11"/>
    </row>
    <row r="569" spans="1:15" x14ac:dyDescent="0.25">
      <c r="A569" s="10">
        <v>51</v>
      </c>
      <c r="B569" s="10">
        <v>68</v>
      </c>
      <c r="C569" s="10">
        <v>119</v>
      </c>
      <c r="D569" s="10" t="s">
        <v>1108</v>
      </c>
      <c r="E569" s="10">
        <v>130</v>
      </c>
      <c r="F569" s="10">
        <v>3</v>
      </c>
      <c r="G569" s="13">
        <v>1.0000000000000001E-9</v>
      </c>
      <c r="H569" s="10">
        <v>240</v>
      </c>
      <c r="I569" s="10"/>
      <c r="J569" s="10">
        <f>($S$5/(Table4[[#This Row],[modified  Half Life]]*Table4[[#This Row],[Order of Magnatude]]))</f>
        <v>5331901.388922656</v>
      </c>
      <c r="K569" s="10"/>
      <c r="L569" s="10"/>
      <c r="M569" s="10"/>
      <c r="N569" s="10"/>
      <c r="O569" s="10"/>
    </row>
    <row r="570" spans="1:15" x14ac:dyDescent="0.25">
      <c r="A570" s="11">
        <v>51</v>
      </c>
      <c r="B570" s="11">
        <v>68</v>
      </c>
      <c r="C570" s="11">
        <v>119</v>
      </c>
      <c r="D570" s="11" t="s">
        <v>1108</v>
      </c>
      <c r="E570" s="11">
        <v>835</v>
      </c>
      <c r="F570" s="11">
        <v>90</v>
      </c>
      <c r="G570" s="12">
        <v>1E-3</v>
      </c>
      <c r="H570" s="11">
        <v>288.2</v>
      </c>
      <c r="I570" s="11"/>
      <c r="J570" s="11">
        <f>($S$5/(Table4[[#This Row],[modified  Half Life]]*Table4[[#This Row],[Order of Magnatude]]))</f>
        <v>0.83011638390412612</v>
      </c>
      <c r="K570" s="11"/>
      <c r="L570" s="11"/>
      <c r="M570" s="11"/>
      <c r="N570" s="11"/>
      <c r="O570" s="11"/>
    </row>
    <row r="571" spans="1:15" x14ac:dyDescent="0.25">
      <c r="A571" s="10">
        <v>50</v>
      </c>
      <c r="B571" s="10">
        <v>69</v>
      </c>
      <c r="C571" s="10">
        <v>119</v>
      </c>
      <c r="D571" s="10" t="s">
        <v>1238</v>
      </c>
      <c r="E571" s="10">
        <v>3.9E-2</v>
      </c>
      <c r="F571" s="10">
        <v>3</v>
      </c>
      <c r="G571" s="13">
        <v>9.9999999999999995E-7</v>
      </c>
      <c r="H571" s="10">
        <v>174.7</v>
      </c>
      <c r="I571" s="10">
        <v>1</v>
      </c>
      <c r="J571" s="10">
        <f>($S$5/(Table4[[#This Row],[modified  Half Life]]*Table4[[#This Row],[Order of Magnatude]]))</f>
        <v>17773004.629742187</v>
      </c>
      <c r="K571" s="10"/>
      <c r="L571" s="10"/>
      <c r="M571" s="10"/>
      <c r="N571" s="10"/>
      <c r="O571" s="10"/>
    </row>
    <row r="572" spans="1:15" x14ac:dyDescent="0.25">
      <c r="A572" s="11">
        <v>54</v>
      </c>
      <c r="B572" s="11">
        <v>65</v>
      </c>
      <c r="C572" s="11">
        <v>119</v>
      </c>
      <c r="D572" s="11" t="s">
        <v>1292</v>
      </c>
      <c r="E572" s="11">
        <v>20</v>
      </c>
      <c r="F572" s="11">
        <v>4</v>
      </c>
      <c r="G572" s="12">
        <v>1.0000000000000001E-9</v>
      </c>
      <c r="H572" s="11">
        <v>176.05</v>
      </c>
      <c r="I572" s="11">
        <v>5</v>
      </c>
      <c r="J572" s="11">
        <f>($S$5/(Table4[[#This Row],[modified  Half Life]]*Table4[[#This Row],[Order of Magnatude]]))</f>
        <v>34657359.027997263</v>
      </c>
      <c r="K572" s="11"/>
      <c r="L572" s="11"/>
      <c r="M572" s="11"/>
      <c r="N572" s="11"/>
      <c r="O572" s="11"/>
    </row>
    <row r="573" spans="1:15" x14ac:dyDescent="0.25">
      <c r="A573" s="10">
        <v>53</v>
      </c>
      <c r="B573" s="10">
        <v>66</v>
      </c>
      <c r="C573" s="10">
        <v>119</v>
      </c>
      <c r="D573" s="10" t="s">
        <v>1344</v>
      </c>
      <c r="E573" s="10">
        <v>34.6</v>
      </c>
      <c r="F573" s="10">
        <v>5</v>
      </c>
      <c r="G573" s="13">
        <v>1.0000000000000001E-9</v>
      </c>
      <c r="H573" s="10">
        <v>207.8</v>
      </c>
      <c r="I573" s="10">
        <v>2</v>
      </c>
      <c r="J573" s="10">
        <f>($S$5/(Table4[[#This Row],[modified  Half Life]]*Table4[[#This Row],[Order of Magnatude]]))</f>
        <v>20033155.507512867</v>
      </c>
      <c r="K573" s="10"/>
      <c r="L573" s="10"/>
      <c r="M573" s="10"/>
      <c r="N573" s="10"/>
      <c r="O573" s="10"/>
    </row>
    <row r="574" spans="1:15" x14ac:dyDescent="0.25">
      <c r="A574" s="11">
        <v>50</v>
      </c>
      <c r="B574" s="11">
        <v>69</v>
      </c>
      <c r="C574" s="11">
        <v>119</v>
      </c>
      <c r="D574" s="11" t="s">
        <v>1238</v>
      </c>
      <c r="E574" s="11">
        <v>18.03</v>
      </c>
      <c r="F574" s="11">
        <v>7</v>
      </c>
      <c r="G574" s="12">
        <v>1.0000000000000001E-9</v>
      </c>
      <c r="H574" s="11">
        <v>23.87</v>
      </c>
      <c r="I574" s="11">
        <v>8</v>
      </c>
      <c r="J574" s="11">
        <f>($S$5/(Table4[[#This Row],[modified  Half Life]]*Table4[[#This Row],[Order of Magnatude]]))</f>
        <v>38444103.192453973</v>
      </c>
      <c r="K574" s="11"/>
      <c r="L574" s="11"/>
      <c r="M574" s="11"/>
      <c r="N574" s="11"/>
      <c r="O574" s="11"/>
    </row>
    <row r="575" spans="1:15" x14ac:dyDescent="0.25">
      <c r="A575" s="10">
        <v>50</v>
      </c>
      <c r="B575" s="10">
        <v>69</v>
      </c>
      <c r="C575" s="10">
        <v>119</v>
      </c>
      <c r="D575" s="10" t="s">
        <v>1238</v>
      </c>
      <c r="E575" s="10">
        <v>9.6000000000000002E-2</v>
      </c>
      <c r="F575" s="10">
        <v>9</v>
      </c>
      <c r="G575" s="13">
        <v>9.9999999999999995E-7</v>
      </c>
      <c r="H575" s="10">
        <v>241.7</v>
      </c>
      <c r="I575" s="10">
        <v>2</v>
      </c>
      <c r="J575" s="10">
        <f>($S$5/(Table4[[#This Row],[modified  Half Life]]*Table4[[#This Row],[Order of Magnatude]]))</f>
        <v>7220283.1308327634</v>
      </c>
      <c r="K575" s="10"/>
      <c r="L575" s="10"/>
      <c r="M575" s="10"/>
      <c r="N575" s="10"/>
      <c r="O575" s="10"/>
    </row>
    <row r="576" spans="1:15" x14ac:dyDescent="0.25">
      <c r="A576" s="11">
        <v>54</v>
      </c>
      <c r="B576" s="11">
        <v>65</v>
      </c>
      <c r="C576" s="11">
        <v>119</v>
      </c>
      <c r="D576" s="11" t="s">
        <v>1292</v>
      </c>
      <c r="E576" s="11">
        <v>70</v>
      </c>
      <c r="F576" s="11"/>
      <c r="G576" s="12">
        <v>1.0000000000000001E-9</v>
      </c>
      <c r="H576" s="11">
        <v>246.2</v>
      </c>
      <c r="I576" s="11">
        <v>2</v>
      </c>
      <c r="J576" s="11">
        <f>($S$5/(Table4[[#This Row],[modified  Half Life]]*Table4[[#This Row],[Order of Magnatude]]))</f>
        <v>9902102.5794277899</v>
      </c>
      <c r="K576" s="11"/>
      <c r="L576" s="11"/>
      <c r="M576" s="11"/>
      <c r="N576" s="11"/>
      <c r="O576" s="11"/>
    </row>
    <row r="577" spans="1:15" x14ac:dyDescent="0.25">
      <c r="A577" s="10">
        <v>53</v>
      </c>
      <c r="B577" s="10">
        <v>66</v>
      </c>
      <c r="C577" s="10">
        <v>119</v>
      </c>
      <c r="D577" s="10" t="s">
        <v>1344</v>
      </c>
      <c r="E577" s="10">
        <v>34.6</v>
      </c>
      <c r="F577" s="10">
        <v>5</v>
      </c>
      <c r="G577" s="13">
        <v>1.0000000000000001E-9</v>
      </c>
      <c r="H577" s="10">
        <v>306.89999999999998</v>
      </c>
      <c r="I577" s="10">
        <v>2</v>
      </c>
      <c r="J577" s="10">
        <f>($S$5/(Table4[[#This Row],[modified  Half Life]]*Table4[[#This Row],[Order of Magnatude]]))</f>
        <v>20033155.507512867</v>
      </c>
      <c r="K577" s="10"/>
      <c r="L577" s="10"/>
      <c r="M577" s="10"/>
      <c r="N577" s="10"/>
      <c r="O577" s="10"/>
    </row>
    <row r="578" spans="1:15" x14ac:dyDescent="0.25">
      <c r="A578" s="11">
        <v>49</v>
      </c>
      <c r="B578" s="11">
        <v>70</v>
      </c>
      <c r="C578" s="11">
        <v>119</v>
      </c>
      <c r="D578" s="11" t="s">
        <v>1093</v>
      </c>
      <c r="E578" s="11">
        <v>130</v>
      </c>
      <c r="F578" s="11">
        <v>15</v>
      </c>
      <c r="G578" s="12">
        <v>1.0000000000000001E-9</v>
      </c>
      <c r="H578" s="11">
        <v>343</v>
      </c>
      <c r="I578" s="11">
        <v>1</v>
      </c>
      <c r="J578" s="11">
        <f>($S$5/(Table4[[#This Row],[modified  Half Life]]*Table4[[#This Row],[Order of Magnatude]]))</f>
        <v>5331901.388922656</v>
      </c>
      <c r="K578" s="11"/>
      <c r="L578" s="11"/>
      <c r="M578" s="11"/>
      <c r="N578" s="11"/>
      <c r="O578" s="11"/>
    </row>
    <row r="579" spans="1:15" x14ac:dyDescent="0.25">
      <c r="A579" s="10">
        <v>49</v>
      </c>
      <c r="B579" s="10">
        <v>70</v>
      </c>
      <c r="C579" s="10">
        <v>119</v>
      </c>
      <c r="D579" s="10" t="s">
        <v>1093</v>
      </c>
      <c r="E579" s="10">
        <v>130</v>
      </c>
      <c r="F579" s="10">
        <v>15</v>
      </c>
      <c r="G579" s="13">
        <v>1.0000000000000001E-9</v>
      </c>
      <c r="H579" s="10">
        <v>50.2</v>
      </c>
      <c r="I579" s="10">
        <v>1</v>
      </c>
      <c r="J579" s="10">
        <f>($S$5/(Table4[[#This Row],[modified  Half Life]]*Table4[[#This Row],[Order of Magnatude]]))</f>
        <v>5331901.388922656</v>
      </c>
      <c r="K579" s="10"/>
      <c r="L579" s="10"/>
      <c r="M579" s="10"/>
      <c r="N579" s="10"/>
      <c r="O579" s="10"/>
    </row>
    <row r="580" spans="1:15" x14ac:dyDescent="0.25">
      <c r="A580" s="11">
        <v>50</v>
      </c>
      <c r="B580" s="11">
        <v>69</v>
      </c>
      <c r="C580" s="11">
        <v>119</v>
      </c>
      <c r="D580" s="11" t="s">
        <v>1238</v>
      </c>
      <c r="E580" s="11">
        <v>293.10000000000002</v>
      </c>
      <c r="F580" s="11">
        <v>7</v>
      </c>
      <c r="G580" s="12">
        <v>86400</v>
      </c>
      <c r="H580" s="11">
        <v>65.66</v>
      </c>
      <c r="I580" s="11">
        <v>1</v>
      </c>
      <c r="J580" s="11">
        <f>($S$5/(Table4[[#This Row],[modified  Half Life]]*Table4[[#This Row],[Order of Magnatude]]))</f>
        <v>2.7371329962594347E-8</v>
      </c>
      <c r="K580" s="11"/>
      <c r="L580" s="11"/>
      <c r="M580" s="11"/>
      <c r="N580" s="11"/>
      <c r="O580" s="11"/>
    </row>
    <row r="581" spans="1:15" x14ac:dyDescent="0.25">
      <c r="A581" s="10">
        <v>54</v>
      </c>
      <c r="B581" s="10">
        <v>65</v>
      </c>
      <c r="C581" s="10">
        <v>119</v>
      </c>
      <c r="D581" s="10" t="s">
        <v>1292</v>
      </c>
      <c r="E581" s="10">
        <v>27</v>
      </c>
      <c r="F581" s="10">
        <v>5</v>
      </c>
      <c r="G581" s="13">
        <v>1.0000000000000001E-9</v>
      </c>
      <c r="H581" s="10">
        <v>67.3</v>
      </c>
      <c r="I581" s="10">
        <v>1</v>
      </c>
      <c r="J581" s="10">
        <f>($S$5/(Table4[[#This Row],[modified  Half Life]]*Table4[[#This Row],[Order of Magnatude]]))</f>
        <v>25672117.798516493</v>
      </c>
      <c r="K581" s="10"/>
      <c r="L581" s="10"/>
      <c r="M581" s="10"/>
      <c r="N581" s="10"/>
      <c r="O581" s="10"/>
    </row>
    <row r="582" spans="1:15" x14ac:dyDescent="0.25">
      <c r="A582" s="11">
        <v>50</v>
      </c>
      <c r="B582" s="11">
        <v>69</v>
      </c>
      <c r="C582" s="11">
        <v>119</v>
      </c>
      <c r="D582" s="11" t="s">
        <v>1238</v>
      </c>
      <c r="E582" s="11">
        <v>9.6</v>
      </c>
      <c r="F582" s="11">
        <v>12</v>
      </c>
      <c r="G582" s="12">
        <v>9.9999999999999995E-7</v>
      </c>
      <c r="H582" s="11">
        <v>748</v>
      </c>
      <c r="I582" s="11">
        <v>1</v>
      </c>
      <c r="J582" s="11">
        <f>($S$5/(Table4[[#This Row],[modified  Half Life]]*Table4[[#This Row],[Order of Magnatude]]))</f>
        <v>72202.831308327644</v>
      </c>
      <c r="K582" s="11"/>
      <c r="L582" s="11"/>
      <c r="M582" s="11"/>
      <c r="N582" s="11"/>
      <c r="O582" s="11"/>
    </row>
    <row r="583" spans="1:15" x14ac:dyDescent="0.25">
      <c r="A583" s="10">
        <v>54</v>
      </c>
      <c r="B583" s="10">
        <v>65</v>
      </c>
      <c r="C583" s="10">
        <v>119</v>
      </c>
      <c r="D583" s="10" t="s">
        <v>1292</v>
      </c>
      <c r="E583" s="10">
        <v>70</v>
      </c>
      <c r="F583" s="10"/>
      <c r="G583" s="13">
        <v>1.0000000000000001E-9</v>
      </c>
      <c r="H583" s="10">
        <v>76.400000000000006</v>
      </c>
      <c r="I583" s="10">
        <v>2</v>
      </c>
      <c r="J583" s="10">
        <f>($S$5/(Table4[[#This Row],[modified  Half Life]]*Table4[[#This Row],[Order of Magnatude]]))</f>
        <v>9902102.5794277899</v>
      </c>
      <c r="K583" s="10"/>
      <c r="L583" s="10"/>
      <c r="M583" s="10"/>
      <c r="N583" s="10"/>
      <c r="O583" s="10"/>
    </row>
    <row r="584" spans="1:15" x14ac:dyDescent="0.25">
      <c r="A584" s="11">
        <v>48</v>
      </c>
      <c r="B584" s="11">
        <v>71</v>
      </c>
      <c r="C584" s="11">
        <v>119</v>
      </c>
      <c r="D584" s="11" t="s">
        <v>856</v>
      </c>
      <c r="E584" s="11">
        <v>43</v>
      </c>
      <c r="F584" s="11">
        <v>3</v>
      </c>
      <c r="G584" s="12">
        <v>1.0000000000000001E-9</v>
      </c>
      <c r="H584" s="11">
        <v>81.7</v>
      </c>
      <c r="I584" s="11">
        <v>1</v>
      </c>
      <c r="J584" s="11">
        <f>($S$5/(Table4[[#This Row],[modified  Half Life]]*Table4[[#This Row],[Order of Magnatude]]))</f>
        <v>16119701.8734871</v>
      </c>
      <c r="K584" s="11"/>
      <c r="L584" s="11"/>
      <c r="M584" s="11"/>
      <c r="N584" s="11"/>
      <c r="O584" s="11"/>
    </row>
    <row r="585" spans="1:15" x14ac:dyDescent="0.25">
      <c r="A585" s="10">
        <v>50</v>
      </c>
      <c r="B585" s="10">
        <v>69</v>
      </c>
      <c r="C585" s="10">
        <v>119</v>
      </c>
      <c r="D585" s="10" t="s">
        <v>1238</v>
      </c>
      <c r="E585" s="10">
        <v>9.6</v>
      </c>
      <c r="F585" s="10">
        <v>12</v>
      </c>
      <c r="G585" s="13">
        <v>9.9999999999999995E-7</v>
      </c>
      <c r="H585" s="10">
        <v>818</v>
      </c>
      <c r="I585" s="10">
        <v>1</v>
      </c>
      <c r="J585" s="10">
        <f>($S$5/(Table4[[#This Row],[modified  Half Life]]*Table4[[#This Row],[Order of Magnatude]]))</f>
        <v>72202.831308327644</v>
      </c>
      <c r="K585" s="10"/>
      <c r="L585" s="10"/>
      <c r="M585" s="10"/>
      <c r="N585" s="10"/>
      <c r="O585" s="10"/>
    </row>
    <row r="586" spans="1:15" x14ac:dyDescent="0.25">
      <c r="A586" s="11">
        <v>44</v>
      </c>
      <c r="B586" s="11">
        <v>75</v>
      </c>
      <c r="C586" s="11">
        <v>119</v>
      </c>
      <c r="D586" s="11" t="s">
        <v>721</v>
      </c>
      <c r="E586" s="11">
        <v>0.38300000000000001</v>
      </c>
      <c r="F586" s="11">
        <f>22-21</f>
        <v>1</v>
      </c>
      <c r="G586" s="12">
        <v>9.9999999999999995E-7</v>
      </c>
      <c r="H586" s="11">
        <v>90.8</v>
      </c>
      <c r="I586" s="11">
        <v>5</v>
      </c>
      <c r="J586" s="11">
        <f>($S$5/(Table4[[#This Row],[modified  Half Life]]*Table4[[#This Row],[Order of Magnatude]]))</f>
        <v>1809783.7612531211</v>
      </c>
      <c r="K586" s="11"/>
      <c r="L586" s="11"/>
      <c r="M586" s="11"/>
      <c r="N586" s="11"/>
      <c r="O586" s="11"/>
    </row>
    <row r="587" spans="1:15" x14ac:dyDescent="0.25">
      <c r="A587" s="10">
        <v>53</v>
      </c>
      <c r="B587" s="10">
        <v>67</v>
      </c>
      <c r="C587" s="10">
        <v>120</v>
      </c>
      <c r="D587" s="10" t="s">
        <v>1344</v>
      </c>
      <c r="E587" s="10">
        <v>244</v>
      </c>
      <c r="F587" s="10">
        <v>3</v>
      </c>
      <c r="G587" s="13">
        <v>1.0000000000000001E-9</v>
      </c>
      <c r="H587" s="10">
        <v>13.5</v>
      </c>
      <c r="I587" s="10">
        <v>3</v>
      </c>
      <c r="J587" s="10">
        <f>($S$5/(Table4[[#This Row],[modified  Half Life]]*Table4[[#This Row],[Order of Magnatude]]))</f>
        <v>2840767.1334423986</v>
      </c>
      <c r="K587" s="10"/>
      <c r="L587" s="10"/>
      <c r="M587" s="10"/>
      <c r="N587" s="10"/>
      <c r="O587" s="10"/>
    </row>
    <row r="588" spans="1:15" x14ac:dyDescent="0.25">
      <c r="A588" s="11">
        <v>51</v>
      </c>
      <c r="B588" s="11">
        <v>69</v>
      </c>
      <c r="C588" s="11">
        <v>120</v>
      </c>
      <c r="D588" s="11" t="s">
        <v>1108</v>
      </c>
      <c r="E588" s="11">
        <v>14</v>
      </c>
      <c r="F588" s="11">
        <v>3</v>
      </c>
      <c r="G588" s="12">
        <v>1.0000000000000001E-9</v>
      </c>
      <c r="H588" s="11">
        <v>148.30000000000001</v>
      </c>
      <c r="I588" s="11">
        <v>3</v>
      </c>
      <c r="J588" s="11">
        <f>($S$5/(Table4[[#This Row],[modified  Half Life]]*Table4[[#This Row],[Order of Magnatude]]))</f>
        <v>49510512.897138946</v>
      </c>
      <c r="K588" s="11"/>
      <c r="L588" s="11"/>
      <c r="M588" s="11"/>
      <c r="N588" s="11"/>
      <c r="O588" s="11"/>
    </row>
    <row r="589" spans="1:15" x14ac:dyDescent="0.25">
      <c r="A589" s="10">
        <v>50</v>
      </c>
      <c r="B589" s="10">
        <v>70</v>
      </c>
      <c r="C589" s="10">
        <v>120</v>
      </c>
      <c r="D589" s="10" t="s">
        <v>1238</v>
      </c>
      <c r="E589" s="10">
        <v>11.8</v>
      </c>
      <c r="F589" s="10">
        <v>5</v>
      </c>
      <c r="G589" s="13">
        <v>9.9999999999999995E-7</v>
      </c>
      <c r="H589" s="10">
        <v>197.37</v>
      </c>
      <c r="I589" s="10">
        <v>2</v>
      </c>
      <c r="J589" s="10">
        <f>($S$5/(Table4[[#This Row],[modified  Half Life]]*Table4[[#This Row],[Order of Magnatude]]))</f>
        <v>58741.286488130951</v>
      </c>
      <c r="K589" s="10"/>
      <c r="L589" s="10"/>
      <c r="M589" s="10"/>
      <c r="N589" s="10"/>
      <c r="O589" s="10"/>
    </row>
    <row r="590" spans="1:15" x14ac:dyDescent="0.25">
      <c r="A590" s="11">
        <v>51</v>
      </c>
      <c r="B590" s="11">
        <v>69</v>
      </c>
      <c r="C590" s="11">
        <v>120</v>
      </c>
      <c r="D590" s="11" t="s">
        <v>1108</v>
      </c>
      <c r="E590" s="11">
        <v>400</v>
      </c>
      <c r="F590" s="11">
        <v>8</v>
      </c>
      <c r="G590" s="12">
        <v>1.0000000000000001E-9</v>
      </c>
      <c r="H590" s="11">
        <v>204.4</v>
      </c>
      <c r="I590" s="11">
        <v>3</v>
      </c>
      <c r="J590" s="11">
        <f>($S$5/(Table4[[#This Row],[modified  Half Life]]*Table4[[#This Row],[Order of Magnatude]]))</f>
        <v>1732867.951399863</v>
      </c>
      <c r="K590" s="11"/>
      <c r="L590" s="11"/>
      <c r="M590" s="11"/>
      <c r="N590" s="11"/>
      <c r="O590" s="11"/>
    </row>
    <row r="591" spans="1:15" x14ac:dyDescent="0.25">
      <c r="A591" s="10">
        <v>50</v>
      </c>
      <c r="B591" s="10">
        <v>70</v>
      </c>
      <c r="C591" s="10">
        <v>120</v>
      </c>
      <c r="D591" s="10" t="s">
        <v>1238</v>
      </c>
      <c r="E591" s="10">
        <v>30</v>
      </c>
      <c r="F591" s="10">
        <v>3</v>
      </c>
      <c r="G591" s="13">
        <v>1.0000000000000001E-9</v>
      </c>
      <c r="H591" s="10">
        <v>241.7</v>
      </c>
      <c r="I591" s="10">
        <v>1</v>
      </c>
      <c r="J591" s="10">
        <f>($S$5/(Table4[[#This Row],[modified  Half Life]]*Table4[[#This Row],[Order of Magnatude]]))</f>
        <v>23104906.018664841</v>
      </c>
      <c r="K591" s="10"/>
      <c r="L591" s="10"/>
      <c r="M591" s="10"/>
      <c r="N591" s="10"/>
      <c r="O591" s="10"/>
    </row>
    <row r="592" spans="1:15" x14ac:dyDescent="0.25">
      <c r="A592" s="11">
        <v>53</v>
      </c>
      <c r="B592" s="11">
        <v>67</v>
      </c>
      <c r="C592" s="11">
        <v>120</v>
      </c>
      <c r="D592" s="11" t="s">
        <v>1344</v>
      </c>
      <c r="E592" s="11">
        <v>13.6</v>
      </c>
      <c r="F592" s="11">
        <v>7</v>
      </c>
      <c r="G592" s="12">
        <v>1.0000000000000001E-9</v>
      </c>
      <c r="H592" s="11">
        <v>25.1</v>
      </c>
      <c r="I592" s="11">
        <v>2</v>
      </c>
      <c r="J592" s="11">
        <f>($S$5/(Table4[[#This Row],[modified  Half Life]]*Table4[[#This Row],[Order of Magnatude]]))</f>
        <v>50966704.452937149</v>
      </c>
      <c r="K592" s="11"/>
      <c r="L592" s="11"/>
      <c r="M592" s="11"/>
      <c r="N592" s="11"/>
      <c r="O592" s="11"/>
    </row>
    <row r="593" spans="1:15" x14ac:dyDescent="0.25">
      <c r="A593" s="10">
        <v>45</v>
      </c>
      <c r="B593" s="10">
        <v>75</v>
      </c>
      <c r="C593" s="10">
        <v>120</v>
      </c>
      <c r="D593" s="10" t="s">
        <v>729</v>
      </c>
      <c r="E593" s="10">
        <v>0.29399999999999998</v>
      </c>
      <c r="F593" s="10">
        <f>16-15</f>
        <v>1</v>
      </c>
      <c r="G593" s="13">
        <v>9.9999999999999995E-7</v>
      </c>
      <c r="H593" s="10">
        <v>59.1</v>
      </c>
      <c r="I593" s="10" t="s">
        <v>3183</v>
      </c>
      <c r="J593" s="10">
        <f>($S$5/(Table4[[#This Row],[modified  Half Life]]*Table4[[#This Row],[Order of Magnatude]]))</f>
        <v>2357643.4712923313</v>
      </c>
      <c r="K593" s="10"/>
      <c r="L593" s="10"/>
      <c r="M593" s="10"/>
      <c r="N593" s="10"/>
      <c r="O593" s="10"/>
    </row>
    <row r="594" spans="1:15" x14ac:dyDescent="0.25">
      <c r="A594" s="11">
        <v>50</v>
      </c>
      <c r="B594" s="11">
        <v>70</v>
      </c>
      <c r="C594" s="11">
        <v>120</v>
      </c>
      <c r="D594" s="11" t="s">
        <v>1238</v>
      </c>
      <c r="E594" s="11">
        <v>6.26</v>
      </c>
      <c r="F594" s="11">
        <v>11</v>
      </c>
      <c r="G594" s="12">
        <v>9.9999999999999995E-7</v>
      </c>
      <c r="H594" s="11">
        <v>65.7</v>
      </c>
      <c r="I594" s="11">
        <v>2</v>
      </c>
      <c r="J594" s="11">
        <f>($S$5/(Table4[[#This Row],[modified  Half Life]]*Table4[[#This Row],[Order of Magnatude]]))</f>
        <v>110726.38667091778</v>
      </c>
      <c r="K594" s="11"/>
      <c r="L594" s="11"/>
      <c r="M594" s="11"/>
      <c r="N594" s="11"/>
      <c r="O594" s="11"/>
    </row>
    <row r="595" spans="1:15" x14ac:dyDescent="0.25">
      <c r="A595" s="10">
        <v>51</v>
      </c>
      <c r="B595" s="10">
        <v>69</v>
      </c>
      <c r="C595" s="10">
        <v>120</v>
      </c>
      <c r="D595" s="10" t="s">
        <v>1108</v>
      </c>
      <c r="E595" s="10">
        <v>246</v>
      </c>
      <c r="F595" s="10">
        <v>2</v>
      </c>
      <c r="G595" s="13">
        <v>1.0000000000000001E-9</v>
      </c>
      <c r="H595" s="10">
        <v>69.78</v>
      </c>
      <c r="I595" s="10">
        <v>4</v>
      </c>
      <c r="J595" s="10">
        <f>($S$5/(Table4[[#This Row],[modified  Half Life]]*Table4[[#This Row],[Order of Magnatude]]))</f>
        <v>2817671.4656908344</v>
      </c>
      <c r="K595" s="10"/>
      <c r="L595" s="10"/>
      <c r="M595" s="10"/>
      <c r="N595" s="10"/>
      <c r="O595" s="10"/>
    </row>
    <row r="596" spans="1:15" x14ac:dyDescent="0.25">
      <c r="A596" s="11">
        <v>53</v>
      </c>
      <c r="B596" s="11">
        <v>67</v>
      </c>
      <c r="C596" s="11">
        <v>120</v>
      </c>
      <c r="D596" s="11" t="s">
        <v>1344</v>
      </c>
      <c r="E596" s="11">
        <v>244</v>
      </c>
      <c r="F596" s="11">
        <v>3</v>
      </c>
      <c r="G596" s="12">
        <v>1.0000000000000001E-9</v>
      </c>
      <c r="H596" s="11">
        <v>72.3</v>
      </c>
      <c r="I596" s="11">
        <v>3</v>
      </c>
      <c r="J596" s="11">
        <f>($S$5/(Table4[[#This Row],[modified  Half Life]]*Table4[[#This Row],[Order of Magnatude]]))</f>
        <v>2840767.1334423986</v>
      </c>
      <c r="K596" s="11"/>
      <c r="L596" s="11"/>
      <c r="M596" s="11"/>
      <c r="N596" s="11"/>
      <c r="O596" s="11"/>
    </row>
    <row r="597" spans="1:15" x14ac:dyDescent="0.25">
      <c r="A597" s="10">
        <v>50</v>
      </c>
      <c r="B597" s="10">
        <v>71</v>
      </c>
      <c r="C597" s="10">
        <v>121</v>
      </c>
      <c r="D597" s="10" t="s">
        <v>1238</v>
      </c>
      <c r="E597" s="10">
        <v>5.3</v>
      </c>
      <c r="F597" s="10">
        <v>5</v>
      </c>
      <c r="G597" s="13">
        <v>9.9999999999999995E-7</v>
      </c>
      <c r="H597" s="10">
        <v>752</v>
      </c>
      <c r="I597" s="10"/>
      <c r="J597" s="10">
        <f>($S$5/(Table4[[#This Row],[modified  Half Life]]*Table4[[#This Row],[Order of Magnatude]]))</f>
        <v>130782.4868981029</v>
      </c>
      <c r="K597" s="10"/>
      <c r="L597" s="10"/>
      <c r="M597" s="10"/>
      <c r="N597" s="10"/>
      <c r="O597" s="10"/>
    </row>
    <row r="598" spans="1:15" x14ac:dyDescent="0.25">
      <c r="A598" s="11">
        <v>50</v>
      </c>
      <c r="B598" s="11">
        <v>71</v>
      </c>
      <c r="C598" s="11">
        <v>121</v>
      </c>
      <c r="D598" s="11" t="s">
        <v>1238</v>
      </c>
      <c r="E598" s="11">
        <v>5.3</v>
      </c>
      <c r="F598" s="11">
        <v>5</v>
      </c>
      <c r="G598" s="12">
        <v>9.9999999999999995E-7</v>
      </c>
      <c r="H598" s="11">
        <v>841</v>
      </c>
      <c r="I598" s="11"/>
      <c r="J598" s="11">
        <f>($S$5/(Table4[[#This Row],[modified  Half Life]]*Table4[[#This Row],[Order of Magnatude]]))</f>
        <v>130782.4868981029</v>
      </c>
      <c r="K598" s="11"/>
      <c r="L598" s="11"/>
      <c r="M598" s="11"/>
      <c r="N598" s="11"/>
      <c r="O598" s="11"/>
    </row>
    <row r="599" spans="1:15" x14ac:dyDescent="0.25">
      <c r="A599" s="10">
        <v>53</v>
      </c>
      <c r="B599" s="10">
        <v>68</v>
      </c>
      <c r="C599" s="10">
        <v>121</v>
      </c>
      <c r="D599" s="10" t="s">
        <v>1344</v>
      </c>
      <c r="E599" s="10">
        <v>80</v>
      </c>
      <c r="F599" s="10">
        <v>12</v>
      </c>
      <c r="G599" s="13">
        <v>1.0000000000000001E-9</v>
      </c>
      <c r="H599" s="10">
        <v>134.80000000000001</v>
      </c>
      <c r="I599" s="10">
        <v>1</v>
      </c>
      <c r="J599" s="10">
        <f>($S$5/(Table4[[#This Row],[modified  Half Life]]*Table4[[#This Row],[Order of Magnatude]]))</f>
        <v>8664339.7569993157</v>
      </c>
      <c r="K599" s="10"/>
      <c r="L599" s="10"/>
      <c r="M599" s="10"/>
      <c r="N599" s="10"/>
      <c r="O599" s="10"/>
    </row>
    <row r="600" spans="1:15" x14ac:dyDescent="0.25">
      <c r="A600" s="11">
        <v>46</v>
      </c>
      <c r="B600" s="11">
        <v>75</v>
      </c>
      <c r="C600" s="11">
        <v>121</v>
      </c>
      <c r="D600" s="11" t="s">
        <v>796</v>
      </c>
      <c r="E600" s="11">
        <v>0.46</v>
      </c>
      <c r="F600" s="11">
        <f>85-92</f>
        <v>-7</v>
      </c>
      <c r="G600" s="12">
        <v>9.9999999999999995E-7</v>
      </c>
      <c r="H600" s="11">
        <v>135.5</v>
      </c>
      <c r="I600" s="11">
        <v>5</v>
      </c>
      <c r="J600" s="11">
        <f>($S$5/(Table4[[#This Row],[modified  Half Life]]*Table4[[#This Row],[Order of Magnatude]]))</f>
        <v>1506841.6968694462</v>
      </c>
      <c r="K600" s="11"/>
      <c r="L600" s="11"/>
      <c r="M600" s="11"/>
      <c r="N600" s="11"/>
      <c r="O600" s="11"/>
    </row>
    <row r="601" spans="1:15" x14ac:dyDescent="0.25">
      <c r="A601" s="10">
        <v>54</v>
      </c>
      <c r="B601" s="10">
        <v>67</v>
      </c>
      <c r="C601" s="10">
        <v>121</v>
      </c>
      <c r="D601" s="10" t="s">
        <v>1292</v>
      </c>
      <c r="E601" s="10">
        <v>80</v>
      </c>
      <c r="F601" s="10">
        <v>15</v>
      </c>
      <c r="G601" s="13">
        <v>1.0000000000000001E-9</v>
      </c>
      <c r="H601" s="10">
        <v>153.9</v>
      </c>
      <c r="I601" s="10">
        <v>2</v>
      </c>
      <c r="J601" s="10">
        <f>($S$5/(Table4[[#This Row],[modified  Half Life]]*Table4[[#This Row],[Order of Magnatude]]))</f>
        <v>8664339.7569993157</v>
      </c>
      <c r="K601" s="10"/>
      <c r="L601" s="10"/>
      <c r="M601" s="10"/>
      <c r="N601" s="10"/>
      <c r="O601" s="10"/>
    </row>
    <row r="602" spans="1:15" x14ac:dyDescent="0.25">
      <c r="A602" s="11">
        <v>53</v>
      </c>
      <c r="B602" s="11">
        <v>68</v>
      </c>
      <c r="C602" s="11">
        <v>121</v>
      </c>
      <c r="D602" s="11" t="s">
        <v>1344</v>
      </c>
      <c r="E602" s="11">
        <v>9</v>
      </c>
      <c r="F602" s="11">
        <v>14</v>
      </c>
      <c r="G602" s="12">
        <v>9.9999999999999995E-7</v>
      </c>
      <c r="H602" s="11">
        <v>158.69999999999999</v>
      </c>
      <c r="I602" s="11">
        <v>3</v>
      </c>
      <c r="J602" s="11">
        <f>($S$5/(Table4[[#This Row],[modified  Half Life]]*Table4[[#This Row],[Order of Magnatude]]))</f>
        <v>77016.353395549479</v>
      </c>
      <c r="K602" s="11"/>
      <c r="L602" s="11"/>
      <c r="M602" s="11"/>
      <c r="N602" s="11"/>
      <c r="O602" s="11"/>
    </row>
    <row r="603" spans="1:15" x14ac:dyDescent="0.25">
      <c r="A603" s="10">
        <v>50</v>
      </c>
      <c r="B603" s="10">
        <v>71</v>
      </c>
      <c r="C603" s="10">
        <v>121</v>
      </c>
      <c r="D603" s="10" t="s">
        <v>1238</v>
      </c>
      <c r="E603" s="10">
        <v>0.16700000000000001</v>
      </c>
      <c r="F603" s="10">
        <v>25</v>
      </c>
      <c r="G603" s="13">
        <v>9.9999999999999995E-7</v>
      </c>
      <c r="H603" s="10">
        <v>175.4</v>
      </c>
      <c r="I603" s="10">
        <v>2</v>
      </c>
      <c r="J603" s="10">
        <f>($S$5/(Table4[[#This Row],[modified  Half Life]]*Table4[[#This Row],[Order of Magnatude]]))</f>
        <v>4150581.9195206305</v>
      </c>
      <c r="K603" s="10"/>
      <c r="L603" s="10"/>
      <c r="M603" s="10"/>
      <c r="N603" s="10"/>
      <c r="O603" s="10"/>
    </row>
    <row r="604" spans="1:15" x14ac:dyDescent="0.25">
      <c r="A604" s="11">
        <v>50</v>
      </c>
      <c r="B604" s="11">
        <v>71</v>
      </c>
      <c r="C604" s="11">
        <v>121</v>
      </c>
      <c r="D604" s="11" t="s">
        <v>1238</v>
      </c>
      <c r="E604" s="11">
        <v>0.52</v>
      </c>
      <c r="F604" s="11">
        <v>5</v>
      </c>
      <c r="G604" s="12">
        <v>9.9999999999999995E-7</v>
      </c>
      <c r="H604" s="11">
        <v>223.4</v>
      </c>
      <c r="I604" s="11">
        <v>2</v>
      </c>
      <c r="J604" s="11">
        <f>($S$5/(Table4[[#This Row],[modified  Half Life]]*Table4[[#This Row],[Order of Magnatude]]))</f>
        <v>1332975.347230664</v>
      </c>
      <c r="K604" s="11"/>
      <c r="L604" s="11"/>
      <c r="M604" s="11"/>
      <c r="N604" s="11"/>
      <c r="O604" s="11"/>
    </row>
    <row r="605" spans="1:15" x14ac:dyDescent="0.25">
      <c r="A605" s="10">
        <v>52</v>
      </c>
      <c r="B605" s="10">
        <v>69</v>
      </c>
      <c r="C605" s="10">
        <v>121</v>
      </c>
      <c r="D605" s="10" t="s">
        <v>1244</v>
      </c>
      <c r="E605" s="10">
        <v>85.3</v>
      </c>
      <c r="F605" s="10">
        <v>5</v>
      </c>
      <c r="G605" s="13">
        <v>1.0000000000000001E-9</v>
      </c>
      <c r="H605" s="10">
        <v>230.95</v>
      </c>
      <c r="I605" s="10">
        <v>5</v>
      </c>
      <c r="J605" s="10">
        <f>($S$5/(Table4[[#This Row],[modified  Half Life]]*Table4[[#This Row],[Order of Magnatude]]))</f>
        <v>8125992.7381001785</v>
      </c>
      <c r="K605" s="10"/>
      <c r="L605" s="10"/>
      <c r="M605" s="10"/>
      <c r="N605" s="10"/>
      <c r="O605" s="10"/>
    </row>
    <row r="606" spans="1:15" x14ac:dyDescent="0.25">
      <c r="A606" s="11">
        <v>48</v>
      </c>
      <c r="B606" s="11">
        <v>73</v>
      </c>
      <c r="C606" s="11">
        <v>121</v>
      </c>
      <c r="D606" s="11" t="s">
        <v>856</v>
      </c>
      <c r="E606" s="11">
        <v>19</v>
      </c>
      <c r="F606" s="11">
        <v>2</v>
      </c>
      <c r="G606" s="12">
        <v>1.0000000000000001E-9</v>
      </c>
      <c r="H606" s="11">
        <v>314.55</v>
      </c>
      <c r="I606" s="11">
        <v>10</v>
      </c>
      <c r="J606" s="11">
        <f>($S$5/(Table4[[#This Row],[modified  Half Life]]*Table4[[#This Row],[Order of Magnatude]]))</f>
        <v>36481430.555786595</v>
      </c>
      <c r="K606" s="11"/>
      <c r="L606" s="11"/>
      <c r="M606" s="11"/>
      <c r="N606" s="11"/>
      <c r="O606" s="11"/>
    </row>
    <row r="607" spans="1:15" x14ac:dyDescent="0.25">
      <c r="A607" s="10">
        <v>53</v>
      </c>
      <c r="B607" s="10">
        <v>69</v>
      </c>
      <c r="C607" s="10">
        <v>122</v>
      </c>
      <c r="D607" s="10" t="s">
        <v>1344</v>
      </c>
      <c r="E607" s="10">
        <v>193.3</v>
      </c>
      <c r="F607" s="10">
        <v>9</v>
      </c>
      <c r="G607" s="13">
        <v>1.0000000000000001E-9</v>
      </c>
      <c r="H607" s="10">
        <v>159.30000000000001</v>
      </c>
      <c r="I607" s="10">
        <v>3</v>
      </c>
      <c r="J607" s="10">
        <f>($S$5/(Table4[[#This Row],[modified  Half Life]]*Table4[[#This Row],[Order of Magnatude]]))</f>
        <v>3585862.2894979059</v>
      </c>
      <c r="K607" s="10"/>
      <c r="L607" s="10"/>
      <c r="M607" s="10"/>
      <c r="N607" s="10"/>
      <c r="O607" s="10"/>
    </row>
    <row r="608" spans="1:15" x14ac:dyDescent="0.25">
      <c r="A608" s="11">
        <v>50</v>
      </c>
      <c r="B608" s="11">
        <v>72</v>
      </c>
      <c r="C608" s="11">
        <v>122</v>
      </c>
      <c r="D608" s="11" t="s">
        <v>1238</v>
      </c>
      <c r="E608" s="11">
        <v>7.5</v>
      </c>
      <c r="F608" s="11">
        <v>9</v>
      </c>
      <c r="G608" s="12">
        <v>9.9999999999999995E-7</v>
      </c>
      <c r="H608" s="11">
        <v>163.22</v>
      </c>
      <c r="I608" s="11">
        <v>3</v>
      </c>
      <c r="J608" s="11">
        <f>($S$5/(Table4[[#This Row],[modified  Half Life]]*Table4[[#This Row],[Order of Magnatude]]))</f>
        <v>92419.624074659383</v>
      </c>
      <c r="K608" s="11"/>
      <c r="L608" s="11"/>
      <c r="M608" s="11"/>
      <c r="N608" s="11"/>
      <c r="O608" s="11"/>
    </row>
    <row r="609" spans="1:15" x14ac:dyDescent="0.25">
      <c r="A609" s="10">
        <v>50</v>
      </c>
      <c r="B609" s="10">
        <v>72</v>
      </c>
      <c r="C609" s="10">
        <v>122</v>
      </c>
      <c r="D609" s="10" t="s">
        <v>1238</v>
      </c>
      <c r="E609" s="10">
        <v>40</v>
      </c>
      <c r="F609" s="10">
        <v>3</v>
      </c>
      <c r="G609" s="13">
        <v>1.0000000000000001E-9</v>
      </c>
      <c r="H609" s="10">
        <v>1712.8</v>
      </c>
      <c r="I609" s="10">
        <v>5</v>
      </c>
      <c r="J609" s="10">
        <f>($S$5/(Table4[[#This Row],[modified  Half Life]]*Table4[[#This Row],[Order of Magnatude]]))</f>
        <v>17328679.513998631</v>
      </c>
      <c r="K609" s="10"/>
      <c r="L609" s="10"/>
      <c r="M609" s="10"/>
      <c r="N609" s="10"/>
      <c r="O609" s="10"/>
    </row>
    <row r="610" spans="1:15" x14ac:dyDescent="0.25">
      <c r="A610" s="11">
        <v>50</v>
      </c>
      <c r="B610" s="11">
        <v>72</v>
      </c>
      <c r="C610" s="11">
        <v>122</v>
      </c>
      <c r="D610" s="11" t="s">
        <v>1238</v>
      </c>
      <c r="E610" s="11">
        <v>139</v>
      </c>
      <c r="F610" s="11">
        <v>12</v>
      </c>
      <c r="G610" s="12">
        <v>1.0000000000000001E-9</v>
      </c>
      <c r="H610" s="11">
        <v>242.5</v>
      </c>
      <c r="I610" s="11">
        <v>1</v>
      </c>
      <c r="J610" s="11">
        <f>($S$5/(Table4[[#This Row],[modified  Half Life]]*Table4[[#This Row],[Order of Magnatude]]))</f>
        <v>4986670.3637406128</v>
      </c>
      <c r="K610" s="11"/>
      <c r="L610" s="11"/>
      <c r="M610" s="11"/>
      <c r="N610" s="11"/>
      <c r="O610" s="11"/>
    </row>
    <row r="611" spans="1:15" x14ac:dyDescent="0.25">
      <c r="A611" s="10">
        <v>51</v>
      </c>
      <c r="B611" s="10">
        <v>71</v>
      </c>
      <c r="C611" s="10">
        <v>122</v>
      </c>
      <c r="D611" s="10" t="s">
        <v>1108</v>
      </c>
      <c r="E611" s="10">
        <v>4.1909999999999998</v>
      </c>
      <c r="F611" s="10">
        <v>3</v>
      </c>
      <c r="G611" s="13">
        <v>60</v>
      </c>
      <c r="H611" s="10">
        <v>26.0867</v>
      </c>
      <c r="I611" s="10">
        <v>24</v>
      </c>
      <c r="J611" s="10">
        <f>($S$5/(Table4[[#This Row],[modified  Half Life]]*Table4[[#This Row],[Order of Magnatude]]))</f>
        <v>2.756490815875071E-3</v>
      </c>
      <c r="K611" s="10"/>
      <c r="L611" s="10"/>
      <c r="M611" s="10"/>
      <c r="N611" s="10"/>
      <c r="O611" s="10"/>
    </row>
    <row r="612" spans="1:15" x14ac:dyDescent="0.25">
      <c r="A612" s="11">
        <v>50</v>
      </c>
      <c r="B612" s="11">
        <v>72</v>
      </c>
      <c r="C612" s="11">
        <v>122</v>
      </c>
      <c r="D612" s="11" t="s">
        <v>1238</v>
      </c>
      <c r="E612" s="11">
        <v>40</v>
      </c>
      <c r="F612" s="11">
        <v>3</v>
      </c>
      <c r="G612" s="12">
        <v>1.0000000000000001E-9</v>
      </c>
      <c r="H612" s="11">
        <v>264.5</v>
      </c>
      <c r="I612" s="11">
        <v>2</v>
      </c>
      <c r="J612" s="11">
        <f>($S$5/(Table4[[#This Row],[modified  Half Life]]*Table4[[#This Row],[Order of Magnatude]]))</f>
        <v>17328679.513998631</v>
      </c>
      <c r="K612" s="11"/>
      <c r="L612" s="11"/>
      <c r="M612" s="11"/>
      <c r="N612" s="11"/>
      <c r="O612" s="11"/>
    </row>
    <row r="613" spans="1:15" x14ac:dyDescent="0.25">
      <c r="A613" s="10">
        <v>55</v>
      </c>
      <c r="B613" s="10">
        <v>67</v>
      </c>
      <c r="C613" s="10">
        <v>122</v>
      </c>
      <c r="D613" s="10" t="s">
        <v>1577</v>
      </c>
      <c r="E613" s="10">
        <v>1</v>
      </c>
      <c r="F613" s="10"/>
      <c r="G613" s="13">
        <v>9.9999999999999995E-7</v>
      </c>
      <c r="H613" s="10">
        <v>45.85</v>
      </c>
      <c r="I613" s="10">
        <v>15</v>
      </c>
      <c r="J613" s="10">
        <f>($S$5/(Table4[[#This Row],[modified  Half Life]]*Table4[[#This Row],[Order of Magnatude]]))</f>
        <v>693147.18055994529</v>
      </c>
      <c r="K613" s="10"/>
      <c r="L613" s="10"/>
      <c r="M613" s="10"/>
      <c r="N613" s="10"/>
      <c r="O613" s="10"/>
    </row>
    <row r="614" spans="1:15" x14ac:dyDescent="0.25">
      <c r="A614" s="11">
        <v>53</v>
      </c>
      <c r="B614" s="11">
        <v>69</v>
      </c>
      <c r="C614" s="11">
        <v>122</v>
      </c>
      <c r="D614" s="11" t="s">
        <v>1344</v>
      </c>
      <c r="E614" s="11">
        <v>16.600000000000001</v>
      </c>
      <c r="F614" s="11">
        <v>2</v>
      </c>
      <c r="G614" s="12">
        <v>1.0000000000000001E-9</v>
      </c>
      <c r="H614" s="11">
        <v>46</v>
      </c>
      <c r="I614" s="11">
        <v>3</v>
      </c>
      <c r="J614" s="11">
        <f>($S$5/(Table4[[#This Row],[modified  Half Life]]*Table4[[#This Row],[Order of Magnatude]]))</f>
        <v>41755854.250599109</v>
      </c>
      <c r="K614" s="11"/>
      <c r="L614" s="11"/>
      <c r="M614" s="11"/>
      <c r="N614" s="11"/>
      <c r="O614" s="11"/>
    </row>
    <row r="615" spans="1:15" x14ac:dyDescent="0.25">
      <c r="A615" s="10">
        <v>53</v>
      </c>
      <c r="B615" s="10">
        <v>69</v>
      </c>
      <c r="C615" s="10">
        <v>122</v>
      </c>
      <c r="D615" s="10" t="s">
        <v>1344</v>
      </c>
      <c r="E615" s="10">
        <v>78.2</v>
      </c>
      <c r="F615" s="10">
        <v>4</v>
      </c>
      <c r="G615" s="13">
        <v>9.9999999999999995E-7</v>
      </c>
      <c r="H615" s="10">
        <v>51</v>
      </c>
      <c r="I615" s="10">
        <v>3</v>
      </c>
      <c r="J615" s="10">
        <f>($S$5/(Table4[[#This Row],[modified  Half Life]]*Table4[[#This Row],[Order of Magnatude]]))</f>
        <v>8863.7746874673303</v>
      </c>
      <c r="K615" s="10"/>
      <c r="L615" s="10"/>
      <c r="M615" s="10"/>
      <c r="N615" s="10"/>
      <c r="O615" s="10"/>
    </row>
    <row r="616" spans="1:15" x14ac:dyDescent="0.25">
      <c r="A616" s="11">
        <v>50</v>
      </c>
      <c r="B616" s="11">
        <v>72</v>
      </c>
      <c r="C616" s="11">
        <v>122</v>
      </c>
      <c r="D616" s="11" t="s">
        <v>1238</v>
      </c>
      <c r="E616" s="11">
        <v>40</v>
      </c>
      <c r="F616" s="11">
        <v>3</v>
      </c>
      <c r="G616" s="12">
        <v>1.0000000000000001E-9</v>
      </c>
      <c r="H616" s="11">
        <v>609.6</v>
      </c>
      <c r="I616" s="11">
        <v>1</v>
      </c>
      <c r="J616" s="11">
        <f>($S$5/(Table4[[#This Row],[modified  Half Life]]*Table4[[#This Row],[Order of Magnatude]]))</f>
        <v>17328679.513998631</v>
      </c>
      <c r="K616" s="11"/>
      <c r="L616" s="11"/>
      <c r="M616" s="11"/>
      <c r="N616" s="11"/>
      <c r="O616" s="11"/>
    </row>
    <row r="617" spans="1:15" x14ac:dyDescent="0.25">
      <c r="A617" s="10">
        <v>51</v>
      </c>
      <c r="B617" s="10">
        <v>71</v>
      </c>
      <c r="C617" s="10">
        <v>122</v>
      </c>
      <c r="D617" s="10" t="s">
        <v>1108</v>
      </c>
      <c r="E617" s="10">
        <v>1.86</v>
      </c>
      <c r="F617" s="10">
        <v>8</v>
      </c>
      <c r="G617" s="13">
        <v>9.9999999999999995E-7</v>
      </c>
      <c r="H617" s="10">
        <v>61.412700000000001</v>
      </c>
      <c r="I617" s="10">
        <v>5</v>
      </c>
      <c r="J617" s="10">
        <f>($S$5/(Table4[[#This Row],[modified  Half Life]]*Table4[[#This Row],[Order of Magnatude]]))</f>
        <v>372659.77449459425</v>
      </c>
      <c r="K617" s="10"/>
      <c r="L617" s="10"/>
      <c r="M617" s="10"/>
      <c r="N617" s="10"/>
      <c r="O617" s="10"/>
    </row>
    <row r="618" spans="1:15" x14ac:dyDescent="0.25">
      <c r="A618" s="11">
        <v>45</v>
      </c>
      <c r="B618" s="11">
        <v>77</v>
      </c>
      <c r="C618" s="11">
        <v>122</v>
      </c>
      <c r="D618" s="11" t="s">
        <v>729</v>
      </c>
      <c r="E618" s="11">
        <v>0.82</v>
      </c>
      <c r="F618" s="11">
        <f>13-11</f>
        <v>2</v>
      </c>
      <c r="G618" s="12">
        <v>9.9999999999999995E-7</v>
      </c>
      <c r="H618" s="11">
        <v>63.9</v>
      </c>
      <c r="I618" s="11" t="s">
        <v>3183</v>
      </c>
      <c r="J618" s="11">
        <f>($S$5/(Table4[[#This Row],[modified  Half Life]]*Table4[[#This Row],[Order of Magnatude]]))</f>
        <v>845301.43970725045</v>
      </c>
      <c r="K618" s="11"/>
      <c r="L618" s="11"/>
      <c r="M618" s="11"/>
      <c r="N618" s="11"/>
      <c r="O618" s="11"/>
    </row>
    <row r="619" spans="1:15" x14ac:dyDescent="0.25">
      <c r="A619" s="10">
        <v>53</v>
      </c>
      <c r="B619" s="10">
        <v>69</v>
      </c>
      <c r="C619" s="10">
        <v>122</v>
      </c>
      <c r="D619" s="10" t="s">
        <v>1344</v>
      </c>
      <c r="E619" s="10">
        <v>79.099999999999994</v>
      </c>
      <c r="F619" s="10">
        <v>12</v>
      </c>
      <c r="G619" s="13">
        <v>9.9999999999999995E-7</v>
      </c>
      <c r="H619" s="10">
        <v>64.5</v>
      </c>
      <c r="I619" s="10">
        <v>3</v>
      </c>
      <c r="J619" s="10">
        <f>($S$5/(Table4[[#This Row],[modified  Half Life]]*Table4[[#This Row],[Order of Magnatude]]))</f>
        <v>8762.9226366617622</v>
      </c>
      <c r="K619" s="10"/>
      <c r="L619" s="10"/>
      <c r="M619" s="10"/>
      <c r="N619" s="10"/>
      <c r="O619" s="10"/>
    </row>
    <row r="620" spans="1:15" x14ac:dyDescent="0.25">
      <c r="A620" s="11">
        <v>53</v>
      </c>
      <c r="B620" s="11">
        <v>69</v>
      </c>
      <c r="C620" s="11">
        <v>122</v>
      </c>
      <c r="D620" s="11" t="s">
        <v>1344</v>
      </c>
      <c r="E620" s="11">
        <v>146.5</v>
      </c>
      <c r="F620" s="11">
        <v>12</v>
      </c>
      <c r="G620" s="12">
        <v>1.0000000000000001E-9</v>
      </c>
      <c r="H620" s="11">
        <v>64.7</v>
      </c>
      <c r="I620" s="11">
        <v>3</v>
      </c>
      <c r="J620" s="11">
        <f>($S$5/(Table4[[#This Row],[modified  Half Life]]*Table4[[#This Row],[Order of Magnatude]]))</f>
        <v>4731380.072081537</v>
      </c>
      <c r="K620" s="11"/>
      <c r="L620" s="11"/>
      <c r="M620" s="11"/>
      <c r="N620" s="11"/>
      <c r="O620" s="11"/>
    </row>
    <row r="621" spans="1:15" x14ac:dyDescent="0.25">
      <c r="A621" s="10">
        <v>50</v>
      </c>
      <c r="B621" s="10">
        <v>72</v>
      </c>
      <c r="C621" s="10">
        <v>122</v>
      </c>
      <c r="D621" s="10" t="s">
        <v>1238</v>
      </c>
      <c r="E621" s="10">
        <v>40</v>
      </c>
      <c r="F621" s="10">
        <v>3</v>
      </c>
      <c r="G621" s="13">
        <v>1.0000000000000001E-9</v>
      </c>
      <c r="H621" s="10">
        <v>70.2</v>
      </c>
      <c r="I621" s="10">
        <v>5</v>
      </c>
      <c r="J621" s="10">
        <f>($S$5/(Table4[[#This Row],[modified  Half Life]]*Table4[[#This Row],[Order of Magnatude]]))</f>
        <v>17328679.513998631</v>
      </c>
      <c r="K621" s="10"/>
      <c r="L621" s="10"/>
      <c r="M621" s="10"/>
      <c r="N621" s="10"/>
      <c r="O621" s="10"/>
    </row>
    <row r="622" spans="1:15" x14ac:dyDescent="0.25">
      <c r="A622" s="11">
        <v>50</v>
      </c>
      <c r="B622" s="11">
        <v>72</v>
      </c>
      <c r="C622" s="11">
        <v>122</v>
      </c>
      <c r="D622" s="11" t="s">
        <v>1238</v>
      </c>
      <c r="E622" s="11">
        <v>62</v>
      </c>
      <c r="F622" s="11">
        <v>3</v>
      </c>
      <c r="G622" s="12">
        <v>9.9999999999999995E-7</v>
      </c>
      <c r="H622" s="11">
        <v>75.2</v>
      </c>
      <c r="I622" s="11">
        <v>5</v>
      </c>
      <c r="J622" s="11">
        <f>($S$5/(Table4[[#This Row],[modified  Half Life]]*Table4[[#This Row],[Order of Magnatude]]))</f>
        <v>11179.793234837827</v>
      </c>
      <c r="K622" s="11"/>
      <c r="L622" s="11"/>
      <c r="M622" s="11"/>
      <c r="N622" s="11"/>
      <c r="O622" s="11"/>
    </row>
    <row r="623" spans="1:15" x14ac:dyDescent="0.25">
      <c r="A623" s="10">
        <v>51</v>
      </c>
      <c r="B623" s="10">
        <v>71</v>
      </c>
      <c r="C623" s="10">
        <v>122</v>
      </c>
      <c r="D623" s="10" t="s">
        <v>1108</v>
      </c>
      <c r="E623" s="10">
        <v>0.53</v>
      </c>
      <c r="F623" s="10">
        <v>3</v>
      </c>
      <c r="G623" s="13">
        <v>1E-3</v>
      </c>
      <c r="H623" s="10">
        <v>76.0595</v>
      </c>
      <c r="I623" s="10">
        <v>7</v>
      </c>
      <c r="J623" s="10">
        <f>($S$5/(Table4[[#This Row],[modified  Half Life]]*Table4[[#This Row],[Order of Magnatude]]))</f>
        <v>1307.8248689810287</v>
      </c>
      <c r="K623" s="10"/>
      <c r="L623" s="10"/>
      <c r="M623" s="10"/>
      <c r="N623" s="10"/>
      <c r="O623" s="10"/>
    </row>
    <row r="624" spans="1:15" x14ac:dyDescent="0.25">
      <c r="A624" s="11">
        <v>55</v>
      </c>
      <c r="B624" s="11">
        <v>67</v>
      </c>
      <c r="C624" s="11">
        <v>122</v>
      </c>
      <c r="D624" s="11" t="s">
        <v>1577</v>
      </c>
      <c r="E624" s="11">
        <v>0.36</v>
      </c>
      <c r="F624" s="11">
        <v>2</v>
      </c>
      <c r="G624" s="12">
        <v>1</v>
      </c>
      <c r="H624" s="11">
        <v>81.2</v>
      </c>
      <c r="I624" s="11">
        <v>10</v>
      </c>
      <c r="J624" s="11">
        <f>($S$5/(Table4[[#This Row],[modified  Half Life]]*Table4[[#This Row],[Order of Magnatude]]))</f>
        <v>1.925408834888737</v>
      </c>
      <c r="K624" s="11"/>
      <c r="L624" s="11"/>
      <c r="M624" s="11"/>
      <c r="N624" s="11"/>
      <c r="O624" s="11"/>
    </row>
    <row r="625" spans="1:15" x14ac:dyDescent="0.25">
      <c r="A625" s="10">
        <v>47</v>
      </c>
      <c r="B625" s="10">
        <v>75</v>
      </c>
      <c r="C625" s="10">
        <v>122</v>
      </c>
      <c r="D625" s="10" t="s">
        <v>847</v>
      </c>
      <c r="E625" s="10">
        <v>6.3</v>
      </c>
      <c r="F625" s="10">
        <v>10</v>
      </c>
      <c r="G625" s="13">
        <v>9.9999999999999995E-7</v>
      </c>
      <c r="H625" s="10" t="s">
        <v>1536</v>
      </c>
      <c r="I625" s="10"/>
      <c r="J625" s="10">
        <f>($S$5/(Table4[[#This Row],[modified  Half Life]]*Table4[[#This Row],[Order of Magnatude]]))</f>
        <v>110023.36199364212</v>
      </c>
      <c r="K625" s="10"/>
      <c r="L625" s="10"/>
      <c r="M625" s="10"/>
      <c r="N625" s="10"/>
      <c r="O625" s="10"/>
    </row>
    <row r="626" spans="1:15" x14ac:dyDescent="0.25">
      <c r="A626" s="11">
        <v>53</v>
      </c>
      <c r="B626" s="11">
        <v>69</v>
      </c>
      <c r="C626" s="11">
        <v>122</v>
      </c>
      <c r="D626" s="11" t="s">
        <v>1344</v>
      </c>
      <c r="E626" s="11">
        <v>16.600000000000001</v>
      </c>
      <c r="F626" s="11">
        <v>2</v>
      </c>
      <c r="G626" s="12">
        <v>1.0000000000000001E-9</v>
      </c>
      <c r="H626" s="11">
        <v>94.4</v>
      </c>
      <c r="I626" s="11">
        <v>3</v>
      </c>
      <c r="J626" s="11">
        <f>($S$5/(Table4[[#This Row],[modified  Half Life]]*Table4[[#This Row],[Order of Magnatude]]))</f>
        <v>41755854.250599109</v>
      </c>
      <c r="K626" s="11"/>
      <c r="L626" s="11"/>
      <c r="M626" s="11"/>
      <c r="N626" s="11"/>
      <c r="O626" s="11"/>
    </row>
    <row r="627" spans="1:15" x14ac:dyDescent="0.25">
      <c r="A627" s="10">
        <v>50</v>
      </c>
      <c r="B627" s="10">
        <v>73</v>
      </c>
      <c r="C627" s="10">
        <v>123</v>
      </c>
      <c r="D627" s="10" t="s">
        <v>1238</v>
      </c>
      <c r="E627" s="10">
        <v>7.4</v>
      </c>
      <c r="F627" s="10">
        <v>26</v>
      </c>
      <c r="G627" s="13">
        <v>9.9999999999999995E-7</v>
      </c>
      <c r="H627" s="10">
        <v>19</v>
      </c>
      <c r="I627" s="10"/>
      <c r="J627" s="10">
        <f>($S$5/(Table4[[#This Row],[modified  Half Life]]*Table4[[#This Row],[Order of Magnatude]]))</f>
        <v>93668.537913506123</v>
      </c>
      <c r="K627" s="10"/>
      <c r="L627" s="10"/>
      <c r="M627" s="10"/>
      <c r="N627" s="10"/>
      <c r="O627" s="10"/>
    </row>
    <row r="628" spans="1:15" x14ac:dyDescent="0.25">
      <c r="A628" s="11">
        <v>50</v>
      </c>
      <c r="B628" s="11">
        <v>73</v>
      </c>
      <c r="C628" s="11">
        <v>123</v>
      </c>
      <c r="D628" s="11" t="s">
        <v>1238</v>
      </c>
      <c r="E628" s="11">
        <v>34</v>
      </c>
      <c r="F628" s="11"/>
      <c r="G628" s="12">
        <v>9.9999999999999995E-7</v>
      </c>
      <c r="H628" s="11">
        <v>170</v>
      </c>
      <c r="I628" s="11"/>
      <c r="J628" s="11">
        <f>($S$5/(Table4[[#This Row],[modified  Half Life]]*Table4[[#This Row],[Order of Magnatude]]))</f>
        <v>20386.681781174862</v>
      </c>
      <c r="K628" s="11"/>
      <c r="L628" s="11"/>
      <c r="M628" s="11"/>
      <c r="N628" s="11"/>
      <c r="O628" s="11"/>
    </row>
    <row r="629" spans="1:15" x14ac:dyDescent="0.25">
      <c r="A629" s="10">
        <v>50</v>
      </c>
      <c r="B629" s="10">
        <v>73</v>
      </c>
      <c r="C629" s="10">
        <v>123</v>
      </c>
      <c r="D629" s="10" t="s">
        <v>1238</v>
      </c>
      <c r="E629" s="10">
        <v>6</v>
      </c>
      <c r="F629" s="10"/>
      <c r="G629" s="13">
        <v>9.9999999999999995E-7</v>
      </c>
      <c r="H629" s="10">
        <v>208</v>
      </c>
      <c r="I629" s="10"/>
      <c r="J629" s="10">
        <f>($S$5/(Table4[[#This Row],[modified  Half Life]]*Table4[[#This Row],[Order of Magnatude]]))</f>
        <v>115524.53009332421</v>
      </c>
      <c r="K629" s="10"/>
      <c r="L629" s="10"/>
      <c r="M629" s="10"/>
      <c r="N629" s="10"/>
      <c r="O629" s="10"/>
    </row>
    <row r="630" spans="1:15" x14ac:dyDescent="0.25">
      <c r="A630" s="11">
        <v>51</v>
      </c>
      <c r="B630" s="11">
        <v>72</v>
      </c>
      <c r="C630" s="11">
        <v>123</v>
      </c>
      <c r="D630" s="11" t="s">
        <v>1108</v>
      </c>
      <c r="E630" s="11">
        <v>65</v>
      </c>
      <c r="F630" s="11">
        <v>1</v>
      </c>
      <c r="G630" s="12">
        <v>9.9999999999999995E-7</v>
      </c>
      <c r="H630" s="11">
        <v>375.7</v>
      </c>
      <c r="I630" s="11"/>
      <c r="J630" s="11">
        <f>($S$5/(Table4[[#This Row],[modified  Half Life]]*Table4[[#This Row],[Order of Magnatude]]))</f>
        <v>10663.802777845312</v>
      </c>
      <c r="K630" s="11"/>
      <c r="L630" s="11"/>
      <c r="M630" s="11"/>
      <c r="N630" s="11"/>
      <c r="O630" s="11"/>
    </row>
    <row r="631" spans="1:15" x14ac:dyDescent="0.25">
      <c r="A631" s="10">
        <v>50</v>
      </c>
      <c r="B631" s="10">
        <v>73</v>
      </c>
      <c r="C631" s="10">
        <v>123</v>
      </c>
      <c r="D631" s="10" t="s">
        <v>1238</v>
      </c>
      <c r="E631" s="10">
        <v>34</v>
      </c>
      <c r="F631" s="10"/>
      <c r="G631" s="13">
        <v>9.9999999999999995E-7</v>
      </c>
      <c r="H631" s="10">
        <v>560</v>
      </c>
      <c r="I631" s="10"/>
      <c r="J631" s="10">
        <f>($S$5/(Table4[[#This Row],[modified  Half Life]]*Table4[[#This Row],[Order of Magnatude]]))</f>
        <v>20386.681781174862</v>
      </c>
      <c r="K631" s="10"/>
      <c r="L631" s="10"/>
      <c r="M631" s="10"/>
      <c r="N631" s="10"/>
      <c r="O631" s="10"/>
    </row>
    <row r="632" spans="1:15" x14ac:dyDescent="0.25">
      <c r="A632" s="11">
        <v>50</v>
      </c>
      <c r="B632" s="11">
        <v>73</v>
      </c>
      <c r="C632" s="11">
        <v>123</v>
      </c>
      <c r="D632" s="11" t="s">
        <v>1238</v>
      </c>
      <c r="E632" s="11">
        <v>7.4</v>
      </c>
      <c r="F632" s="11">
        <v>26</v>
      </c>
      <c r="G632" s="12">
        <v>9.9999999999999995E-7</v>
      </c>
      <c r="H632" s="11">
        <v>728</v>
      </c>
      <c r="I632" s="11"/>
      <c r="J632" s="11">
        <f>($S$5/(Table4[[#This Row],[modified  Half Life]]*Table4[[#This Row],[Order of Magnatude]]))</f>
        <v>93668.537913506123</v>
      </c>
      <c r="K632" s="11"/>
      <c r="L632" s="11"/>
      <c r="M632" s="11"/>
      <c r="N632" s="11"/>
      <c r="O632" s="11"/>
    </row>
    <row r="633" spans="1:15" x14ac:dyDescent="0.25">
      <c r="A633" s="10">
        <v>50</v>
      </c>
      <c r="B633" s="10">
        <v>73</v>
      </c>
      <c r="C633" s="10">
        <v>123</v>
      </c>
      <c r="D633" s="10" t="s">
        <v>1238</v>
      </c>
      <c r="E633" s="10">
        <v>7.4</v>
      </c>
      <c r="F633" s="10">
        <v>26</v>
      </c>
      <c r="G633" s="13">
        <v>9.9999999999999995E-7</v>
      </c>
      <c r="H633" s="10">
        <v>838</v>
      </c>
      <c r="I633" s="10"/>
      <c r="J633" s="10">
        <f>($S$5/(Table4[[#This Row],[modified  Half Life]]*Table4[[#This Row],[Order of Magnatude]]))</f>
        <v>93668.537913506123</v>
      </c>
      <c r="K633" s="10"/>
      <c r="L633" s="10"/>
      <c r="M633" s="10"/>
      <c r="N633" s="10"/>
      <c r="O633" s="10"/>
    </row>
    <row r="634" spans="1:15" x14ac:dyDescent="0.25">
      <c r="A634" s="11">
        <v>51</v>
      </c>
      <c r="B634" s="11">
        <v>72</v>
      </c>
      <c r="C634" s="11">
        <v>123</v>
      </c>
      <c r="D634" s="11" t="s">
        <v>1108</v>
      </c>
      <c r="E634" s="11">
        <v>37.299999999999997</v>
      </c>
      <c r="F634" s="11">
        <v>8</v>
      </c>
      <c r="G634" s="12">
        <v>1.0000000000000001E-9</v>
      </c>
      <c r="H634" s="11">
        <v>949</v>
      </c>
      <c r="I634" s="11"/>
      <c r="J634" s="11">
        <f>($S$5/(Table4[[#This Row],[modified  Half Life]]*Table4[[#This Row],[Order of Magnatude]]))</f>
        <v>18583034.331365827</v>
      </c>
      <c r="K634" s="11"/>
      <c r="L634" s="11"/>
      <c r="M634" s="11"/>
      <c r="N634" s="11"/>
      <c r="O634" s="11"/>
    </row>
    <row r="635" spans="1:15" x14ac:dyDescent="0.25">
      <c r="A635" s="10">
        <v>51</v>
      </c>
      <c r="B635" s="10">
        <v>72</v>
      </c>
      <c r="C635" s="10">
        <v>123</v>
      </c>
      <c r="D635" s="10" t="s">
        <v>1108</v>
      </c>
      <c r="E635" s="10">
        <v>37.299999999999997</v>
      </c>
      <c r="F635" s="10">
        <v>8</v>
      </c>
      <c r="G635" s="13">
        <v>1.0000000000000001E-9</v>
      </c>
      <c r="H635" s="10">
        <v>1007.3</v>
      </c>
      <c r="I635" s="10"/>
      <c r="J635" s="10">
        <f>($S$5/(Table4[[#This Row],[modified  Half Life]]*Table4[[#This Row],[Order of Magnatude]]))</f>
        <v>18583034.331365827</v>
      </c>
      <c r="K635" s="10"/>
      <c r="L635" s="10"/>
      <c r="M635" s="10"/>
      <c r="N635" s="10"/>
      <c r="O635" s="10"/>
    </row>
    <row r="636" spans="1:15" x14ac:dyDescent="0.25">
      <c r="A636" s="11">
        <v>47</v>
      </c>
      <c r="B636" s="11">
        <v>76</v>
      </c>
      <c r="C636" s="11">
        <v>123</v>
      </c>
      <c r="D636" s="11" t="s">
        <v>847</v>
      </c>
      <c r="E636" s="11">
        <v>393</v>
      </c>
      <c r="F636" s="11">
        <v>16</v>
      </c>
      <c r="G636" s="12">
        <v>1.0000000000000001E-9</v>
      </c>
      <c r="H636" s="11"/>
      <c r="I636" s="11">
        <v>48</v>
      </c>
      <c r="J636" s="11">
        <f>($S$5/(Table4[[#This Row],[modified  Half Life]]*Table4[[#This Row],[Order of Magnatude]]))</f>
        <v>1763733.2838675452</v>
      </c>
      <c r="K636" s="11"/>
      <c r="L636" s="11"/>
      <c r="M636" s="11"/>
      <c r="N636" s="11"/>
      <c r="O636" s="11"/>
    </row>
    <row r="637" spans="1:15" x14ac:dyDescent="0.25">
      <c r="A637" s="10">
        <v>56</v>
      </c>
      <c r="B637" s="10">
        <v>67</v>
      </c>
      <c r="C637" s="10">
        <v>123</v>
      </c>
      <c r="D637" s="10" t="s">
        <v>1631</v>
      </c>
      <c r="E637" s="10">
        <v>0.83</v>
      </c>
      <c r="F637" s="10">
        <v>6</v>
      </c>
      <c r="G637" s="13">
        <v>9.9999999999999995E-7</v>
      </c>
      <c r="H637" s="10">
        <v>120.9</v>
      </c>
      <c r="I637" s="10">
        <v>3</v>
      </c>
      <c r="J637" s="10">
        <f>($S$5/(Table4[[#This Row],[modified  Half Life]]*Table4[[#This Row],[Order of Magnatude]]))</f>
        <v>835117.08501198236</v>
      </c>
      <c r="K637" s="10"/>
      <c r="L637" s="10"/>
      <c r="M637" s="10"/>
      <c r="N637" s="10"/>
      <c r="O637" s="10"/>
    </row>
    <row r="638" spans="1:15" x14ac:dyDescent="0.25">
      <c r="A638" s="11">
        <v>51</v>
      </c>
      <c r="B638" s="11">
        <v>72</v>
      </c>
      <c r="C638" s="11">
        <v>123</v>
      </c>
      <c r="D638" s="11" t="s">
        <v>1108</v>
      </c>
      <c r="E638" s="11">
        <v>65</v>
      </c>
      <c r="F638" s="11">
        <v>1</v>
      </c>
      <c r="G638" s="12">
        <v>9.9999999999999995E-7</v>
      </c>
      <c r="H638" s="11">
        <v>127.6</v>
      </c>
      <c r="I638" s="11">
        <v>3</v>
      </c>
      <c r="J638" s="11">
        <f>($S$5/(Table4[[#This Row],[modified  Half Life]]*Table4[[#This Row],[Order of Magnatude]]))</f>
        <v>10663.802777845312</v>
      </c>
      <c r="K638" s="11"/>
      <c r="L638" s="11"/>
      <c r="M638" s="11"/>
      <c r="N638" s="11"/>
      <c r="O638" s="11"/>
    </row>
    <row r="639" spans="1:15" x14ac:dyDescent="0.25">
      <c r="A639" s="10">
        <v>51</v>
      </c>
      <c r="B639" s="10">
        <v>72</v>
      </c>
      <c r="C639" s="10">
        <v>123</v>
      </c>
      <c r="D639" s="10" t="s">
        <v>1108</v>
      </c>
      <c r="E639" s="10">
        <v>214</v>
      </c>
      <c r="F639" s="10">
        <v>3</v>
      </c>
      <c r="G639" s="13">
        <v>1.0000000000000001E-9</v>
      </c>
      <c r="H639" s="10">
        <v>200.5</v>
      </c>
      <c r="I639" s="10">
        <v>3</v>
      </c>
      <c r="J639" s="10">
        <f>($S$5/(Table4[[#This Row],[modified  Half Life]]*Table4[[#This Row],[Order of Magnatude]]))</f>
        <v>3239005.5166352582</v>
      </c>
      <c r="K639" s="10"/>
      <c r="L639" s="10"/>
      <c r="M639" s="10"/>
      <c r="N639" s="10"/>
      <c r="O639" s="10"/>
    </row>
    <row r="640" spans="1:15" x14ac:dyDescent="0.25">
      <c r="A640" s="11">
        <v>54</v>
      </c>
      <c r="B640" s="11">
        <v>69</v>
      </c>
      <c r="C640" s="11">
        <v>123</v>
      </c>
      <c r="D640" s="11" t="s">
        <v>1292</v>
      </c>
      <c r="E640" s="11">
        <v>11.8</v>
      </c>
      <c r="F640" s="11">
        <v>14</v>
      </c>
      <c r="G640" s="12">
        <v>1.0000000000000001E-9</v>
      </c>
      <c r="H640" s="11">
        <v>21.1</v>
      </c>
      <c r="I640" s="11">
        <v>2</v>
      </c>
      <c r="J640" s="11">
        <f>($S$5/(Table4[[#This Row],[modified  Half Life]]*Table4[[#This Row],[Order of Magnatude]]))</f>
        <v>58741286.488130949</v>
      </c>
      <c r="K640" s="11"/>
      <c r="L640" s="11"/>
      <c r="M640" s="11"/>
      <c r="N640" s="11"/>
      <c r="O640" s="11"/>
    </row>
    <row r="641" spans="1:15" x14ac:dyDescent="0.25">
      <c r="A641" s="10">
        <v>52</v>
      </c>
      <c r="B641" s="10">
        <v>71</v>
      </c>
      <c r="C641" s="10">
        <v>123</v>
      </c>
      <c r="D641" s="10" t="s">
        <v>1244</v>
      </c>
      <c r="E641" s="10">
        <v>119.3</v>
      </c>
      <c r="F641" s="10">
        <v>1</v>
      </c>
      <c r="G641" s="13">
        <v>86400</v>
      </c>
      <c r="H641" s="10">
        <v>247.5</v>
      </c>
      <c r="I641" s="10">
        <v>2</v>
      </c>
      <c r="J641" s="10">
        <f>($S$5/(Table4[[#This Row],[modified  Half Life]]*Table4[[#This Row],[Order of Magnatude]]))</f>
        <v>6.7246746119332806E-8</v>
      </c>
      <c r="K641" s="10"/>
      <c r="L641" s="10"/>
      <c r="M641" s="10"/>
      <c r="N641" s="10"/>
      <c r="O641" s="10"/>
    </row>
    <row r="642" spans="1:15" x14ac:dyDescent="0.25">
      <c r="A642" s="11">
        <v>48</v>
      </c>
      <c r="B642" s="11">
        <v>75</v>
      </c>
      <c r="C642" s="11">
        <v>123</v>
      </c>
      <c r="D642" s="11" t="s">
        <v>856</v>
      </c>
      <c r="E642" s="11">
        <v>80</v>
      </c>
      <c r="F642" s="11">
        <v>15</v>
      </c>
      <c r="G642" s="12">
        <v>1.0000000000000001E-9</v>
      </c>
      <c r="H642" s="11">
        <v>263.87</v>
      </c>
      <c r="I642" s="11">
        <v>2</v>
      </c>
      <c r="J642" s="11">
        <f>($S$5/(Table4[[#This Row],[modified  Half Life]]*Table4[[#This Row],[Order of Magnatude]]))</f>
        <v>8664339.7569993157</v>
      </c>
      <c r="K642" s="11"/>
      <c r="L642" s="11"/>
      <c r="M642" s="11"/>
      <c r="N642" s="11"/>
      <c r="O642" s="11"/>
    </row>
    <row r="643" spans="1:15" x14ac:dyDescent="0.25">
      <c r="A643" s="10">
        <v>53</v>
      </c>
      <c r="B643" s="10">
        <v>70</v>
      </c>
      <c r="C643" s="10">
        <v>123</v>
      </c>
      <c r="D643" s="10" t="s">
        <v>1344</v>
      </c>
      <c r="E643" s="10">
        <v>26.6</v>
      </c>
      <c r="F643" s="10">
        <v>20</v>
      </c>
      <c r="G643" s="13">
        <v>1.0000000000000001E-9</v>
      </c>
      <c r="H643" s="10">
        <v>298.07</v>
      </c>
      <c r="I643" s="10">
        <v>20</v>
      </c>
      <c r="J643" s="10">
        <f>($S$5/(Table4[[#This Row],[modified  Half Life]]*Table4[[#This Row],[Order of Magnatude]]))</f>
        <v>26058164.682704706</v>
      </c>
      <c r="K643" s="10"/>
      <c r="L643" s="10"/>
      <c r="M643" s="10"/>
      <c r="N643" s="10"/>
      <c r="O643" s="10"/>
    </row>
    <row r="644" spans="1:15" x14ac:dyDescent="0.25">
      <c r="A644" s="11">
        <v>49</v>
      </c>
      <c r="B644" s="11">
        <v>74</v>
      </c>
      <c r="C644" s="11">
        <v>123</v>
      </c>
      <c r="D644" s="11" t="s">
        <v>1093</v>
      </c>
      <c r="E644" s="11">
        <v>1.4</v>
      </c>
      <c r="F644" s="11">
        <v>2</v>
      </c>
      <c r="G644" s="12">
        <v>9.9999999999999995E-7</v>
      </c>
      <c r="H644" s="11">
        <v>31.5</v>
      </c>
      <c r="I644" s="11">
        <v>5</v>
      </c>
      <c r="J644" s="11">
        <f>($S$5/(Table4[[#This Row],[modified  Half Life]]*Table4[[#This Row],[Order of Magnatude]]))</f>
        <v>495105.12897138949</v>
      </c>
      <c r="K644" s="11"/>
      <c r="L644" s="11"/>
      <c r="M644" s="11"/>
      <c r="N644" s="11"/>
      <c r="O644" s="11"/>
    </row>
    <row r="645" spans="1:15" x14ac:dyDescent="0.25">
      <c r="A645" s="10">
        <v>52</v>
      </c>
      <c r="B645" s="10">
        <v>71</v>
      </c>
      <c r="C645" s="10">
        <v>123</v>
      </c>
      <c r="D645" s="10" t="s">
        <v>1244</v>
      </c>
      <c r="E645" s="10">
        <v>30.7</v>
      </c>
      <c r="F645" s="10">
        <v>4</v>
      </c>
      <c r="G645" s="13">
        <v>1.0000000000000001E-9</v>
      </c>
      <c r="H645" s="10">
        <v>330.75</v>
      </c>
      <c r="I645" s="10">
        <v>6</v>
      </c>
      <c r="J645" s="10">
        <f>($S$5/(Table4[[#This Row],[modified  Half Life]]*Table4[[#This Row],[Order of Magnatude]]))</f>
        <v>22578084.057327207</v>
      </c>
      <c r="K645" s="10"/>
      <c r="L645" s="10"/>
      <c r="M645" s="10"/>
      <c r="N645" s="10"/>
      <c r="O645" s="10"/>
    </row>
    <row r="646" spans="1:15" x14ac:dyDescent="0.25">
      <c r="A646" s="11">
        <v>51</v>
      </c>
      <c r="B646" s="11">
        <v>72</v>
      </c>
      <c r="C646" s="11">
        <v>123</v>
      </c>
      <c r="D646" s="11" t="s">
        <v>1108</v>
      </c>
      <c r="E646" s="11">
        <v>37.299999999999997</v>
      </c>
      <c r="F646" s="11">
        <v>8</v>
      </c>
      <c r="G646" s="12">
        <v>1.0000000000000001E-9</v>
      </c>
      <c r="H646" s="11">
        <v>381.2</v>
      </c>
      <c r="I646" s="11">
        <v>3</v>
      </c>
      <c r="J646" s="11">
        <f>($S$5/(Table4[[#This Row],[modified  Half Life]]*Table4[[#This Row],[Order of Magnatude]]))</f>
        <v>18583034.331365827</v>
      </c>
      <c r="K646" s="11"/>
      <c r="L646" s="11"/>
      <c r="M646" s="11"/>
      <c r="N646" s="11"/>
      <c r="O646" s="11"/>
    </row>
    <row r="647" spans="1:15" x14ac:dyDescent="0.25">
      <c r="A647" s="10">
        <v>47</v>
      </c>
      <c r="B647" s="10">
        <v>76</v>
      </c>
      <c r="C647" s="10">
        <v>123</v>
      </c>
      <c r="D647" s="10" t="s">
        <v>847</v>
      </c>
      <c r="E647" s="10">
        <v>202</v>
      </c>
      <c r="F647" s="10">
        <v>20</v>
      </c>
      <c r="G647" s="13">
        <v>1.0000000000000001E-9</v>
      </c>
      <c r="H647" s="10">
        <v>389.5</v>
      </c>
      <c r="I647" s="10">
        <v>5</v>
      </c>
      <c r="J647" s="10">
        <f>($S$5/(Table4[[#This Row],[modified  Half Life]]*Table4[[#This Row],[Order of Magnatude]]))</f>
        <v>3431421.6859403229</v>
      </c>
      <c r="K647" s="10"/>
      <c r="L647" s="10"/>
      <c r="M647" s="10"/>
      <c r="N647" s="10"/>
      <c r="O647" s="10"/>
    </row>
    <row r="648" spans="1:15" x14ac:dyDescent="0.25">
      <c r="A648" s="11">
        <v>54</v>
      </c>
      <c r="B648" s="11">
        <v>69</v>
      </c>
      <c r="C648" s="11">
        <v>123</v>
      </c>
      <c r="D648" s="11" t="s">
        <v>1292</v>
      </c>
      <c r="E648" s="11">
        <v>5.7</v>
      </c>
      <c r="F648" s="11">
        <v>3</v>
      </c>
      <c r="G648" s="12">
        <v>9.9999999999999995E-7</v>
      </c>
      <c r="H648" s="11" t="s">
        <v>1624</v>
      </c>
      <c r="I648" s="11"/>
      <c r="J648" s="11">
        <f>($S$5/(Table4[[#This Row],[modified  Half Life]]*Table4[[#This Row],[Order of Magnatude]]))</f>
        <v>121604.76851928866</v>
      </c>
      <c r="K648" s="11"/>
      <c r="L648" s="11"/>
      <c r="M648" s="11"/>
      <c r="N648" s="11"/>
      <c r="O648" s="11"/>
    </row>
    <row r="649" spans="1:15" x14ac:dyDescent="0.25">
      <c r="A649" s="10">
        <v>55</v>
      </c>
      <c r="B649" s="10">
        <v>68</v>
      </c>
      <c r="C649" s="10">
        <v>123</v>
      </c>
      <c r="D649" s="10" t="s">
        <v>1577</v>
      </c>
      <c r="E649" s="10">
        <v>1.64</v>
      </c>
      <c r="F649" s="10">
        <v>12</v>
      </c>
      <c r="G649" s="13">
        <v>1</v>
      </c>
      <c r="H649" s="10">
        <v>61.7</v>
      </c>
      <c r="I649" s="10">
        <v>5</v>
      </c>
      <c r="J649" s="10">
        <f>($S$5/(Table4[[#This Row],[modified  Half Life]]*Table4[[#This Row],[Order of Magnatude]]))</f>
        <v>0.42265071985362518</v>
      </c>
      <c r="K649" s="10"/>
      <c r="L649" s="10"/>
      <c r="M649" s="10"/>
      <c r="N649" s="10"/>
      <c r="O649" s="10"/>
    </row>
    <row r="650" spans="1:15" x14ac:dyDescent="0.25">
      <c r="A650" s="11">
        <v>47</v>
      </c>
      <c r="B650" s="11">
        <v>76</v>
      </c>
      <c r="C650" s="11">
        <v>123</v>
      </c>
      <c r="D650" s="11" t="s">
        <v>847</v>
      </c>
      <c r="E650" s="11">
        <v>393</v>
      </c>
      <c r="F650" s="11">
        <v>16</v>
      </c>
      <c r="G650" s="12">
        <v>1.0000000000000001E-9</v>
      </c>
      <c r="H650" s="11">
        <v>732.1</v>
      </c>
      <c r="I650" s="11">
        <v>5</v>
      </c>
      <c r="J650" s="11">
        <f>($S$5/(Table4[[#This Row],[modified  Half Life]]*Table4[[#This Row],[Order of Magnatude]]))</f>
        <v>1763733.2838675452</v>
      </c>
      <c r="K650" s="11"/>
      <c r="L650" s="11"/>
      <c r="M650" s="11"/>
      <c r="N650" s="11"/>
      <c r="O650" s="11"/>
    </row>
    <row r="651" spans="1:15" x14ac:dyDescent="0.25">
      <c r="A651" s="10">
        <v>52</v>
      </c>
      <c r="B651" s="10">
        <v>71</v>
      </c>
      <c r="C651" s="10">
        <v>123</v>
      </c>
      <c r="D651" s="10" t="s">
        <v>1244</v>
      </c>
      <c r="E651" s="10">
        <v>119.3</v>
      </c>
      <c r="F651" s="10">
        <v>1</v>
      </c>
      <c r="G651" s="13">
        <v>86400</v>
      </c>
      <c r="H651" s="10">
        <v>88.46</v>
      </c>
      <c r="I651" s="10">
        <v>3</v>
      </c>
      <c r="J651" s="10">
        <f>($S$5/(Table4[[#This Row],[modified  Half Life]]*Table4[[#This Row],[Order of Magnatude]]))</f>
        <v>6.7246746119332806E-8</v>
      </c>
      <c r="K651" s="10"/>
      <c r="L651" s="10"/>
      <c r="M651" s="10"/>
      <c r="N651" s="10"/>
      <c r="O651" s="10"/>
    </row>
    <row r="652" spans="1:15" x14ac:dyDescent="0.25">
      <c r="A652" s="11">
        <v>56</v>
      </c>
      <c r="B652" s="11">
        <v>67</v>
      </c>
      <c r="C652" s="11">
        <v>123</v>
      </c>
      <c r="D652" s="11" t="s">
        <v>1631</v>
      </c>
      <c r="E652" s="11">
        <v>40</v>
      </c>
      <c r="F652" s="11"/>
      <c r="G652" s="12">
        <v>1.0000000000000001E-9</v>
      </c>
      <c r="H652" s="11">
        <v>92.7</v>
      </c>
      <c r="I652" s="11">
        <v>1</v>
      </c>
      <c r="J652" s="11">
        <f>($S$5/(Table4[[#This Row],[modified  Half Life]]*Table4[[#This Row],[Order of Magnatude]]))</f>
        <v>17328679.513998631</v>
      </c>
      <c r="K652" s="11"/>
      <c r="L652" s="11"/>
      <c r="M652" s="11"/>
      <c r="N652" s="11"/>
      <c r="O652" s="11"/>
    </row>
    <row r="653" spans="1:15" x14ac:dyDescent="0.25">
      <c r="A653" s="10">
        <v>55</v>
      </c>
      <c r="B653" s="10">
        <v>69</v>
      </c>
      <c r="C653" s="10">
        <v>124</v>
      </c>
      <c r="D653" s="10" t="s">
        <v>1577</v>
      </c>
      <c r="E653" s="10">
        <v>69</v>
      </c>
      <c r="F653" s="10">
        <v>3</v>
      </c>
      <c r="G653" s="13">
        <v>1.0000000000000001E-9</v>
      </c>
      <c r="H653" s="10">
        <v>-30.8</v>
      </c>
      <c r="I653" s="10"/>
      <c r="J653" s="10">
        <f>($S$5/(Table4[[#This Row],[modified  Half Life]]*Table4[[#This Row],[Order of Magnatude]]))</f>
        <v>10045611.312462974</v>
      </c>
      <c r="K653" s="10"/>
      <c r="L653" s="10"/>
      <c r="M653" s="10"/>
      <c r="N653" s="10"/>
      <c r="O653" s="10"/>
    </row>
    <row r="654" spans="1:15" x14ac:dyDescent="0.25">
      <c r="A654" s="11">
        <v>50</v>
      </c>
      <c r="B654" s="11">
        <v>74</v>
      </c>
      <c r="C654" s="11">
        <v>124</v>
      </c>
      <c r="D654" s="11" t="s">
        <v>1238</v>
      </c>
      <c r="E654" s="11">
        <v>0.27</v>
      </c>
      <c r="F654" s="11">
        <v>6</v>
      </c>
      <c r="G654" s="12">
        <v>9.9999999999999995E-7</v>
      </c>
      <c r="H654" s="11">
        <v>102.91</v>
      </c>
      <c r="I654" s="11">
        <v>2</v>
      </c>
      <c r="J654" s="11">
        <f>($S$5/(Table4[[#This Row],[modified  Half Life]]*Table4[[#This Row],[Order of Magnatude]]))</f>
        <v>2567211.779851649</v>
      </c>
      <c r="K654" s="11"/>
      <c r="L654" s="11"/>
      <c r="M654" s="11"/>
      <c r="N654" s="11"/>
      <c r="O654" s="11"/>
    </row>
    <row r="655" spans="1:15" x14ac:dyDescent="0.25">
      <c r="A655" s="10">
        <v>50</v>
      </c>
      <c r="B655" s="10">
        <v>74</v>
      </c>
      <c r="C655" s="10">
        <v>124</v>
      </c>
      <c r="D655" s="10" t="s">
        <v>1238</v>
      </c>
      <c r="E655" s="10">
        <v>0.27</v>
      </c>
      <c r="F655" s="10">
        <v>6</v>
      </c>
      <c r="G655" s="13">
        <v>9.9999999999999995E-7</v>
      </c>
      <c r="H655" s="10">
        <v>1072.8800000000001</v>
      </c>
      <c r="I655" s="10">
        <v>2</v>
      </c>
      <c r="J655" s="10">
        <f>($S$5/(Table4[[#This Row],[modified  Half Life]]*Table4[[#This Row],[Order of Magnatude]]))</f>
        <v>2567211.779851649</v>
      </c>
      <c r="K655" s="10"/>
      <c r="L655" s="10"/>
      <c r="M655" s="10"/>
      <c r="N655" s="10"/>
      <c r="O655" s="10"/>
    </row>
    <row r="656" spans="1:15" x14ac:dyDescent="0.25">
      <c r="A656" s="11">
        <v>51</v>
      </c>
      <c r="B656" s="11">
        <v>73</v>
      </c>
      <c r="C656" s="11">
        <v>124</v>
      </c>
      <c r="D656" s="11" t="s">
        <v>1108</v>
      </c>
      <c r="E656" s="11">
        <v>86</v>
      </c>
      <c r="F656" s="11">
        <v>2</v>
      </c>
      <c r="G656" s="12">
        <v>1.0000000000000001E-9</v>
      </c>
      <c r="H656" s="11">
        <v>114.36790000000001</v>
      </c>
      <c r="I656" s="11">
        <v>13</v>
      </c>
      <c r="J656" s="11">
        <f>($S$5/(Table4[[#This Row],[modified  Half Life]]*Table4[[#This Row],[Order of Magnatude]]))</f>
        <v>8059850.93674355</v>
      </c>
      <c r="K656" s="11"/>
      <c r="L656" s="11"/>
      <c r="M656" s="11"/>
      <c r="N656" s="11"/>
      <c r="O656" s="11"/>
    </row>
    <row r="657" spans="1:15" x14ac:dyDescent="0.25">
      <c r="A657" s="10">
        <v>50</v>
      </c>
      <c r="B657" s="10">
        <v>74</v>
      </c>
      <c r="C657" s="10">
        <v>124</v>
      </c>
      <c r="D657" s="10" t="s">
        <v>1238</v>
      </c>
      <c r="E657" s="10">
        <v>2.84</v>
      </c>
      <c r="F657" s="10">
        <v>12</v>
      </c>
      <c r="G657" s="13">
        <v>9.9999999999999995E-7</v>
      </c>
      <c r="H657" s="10">
        <v>120.38</v>
      </c>
      <c r="I657" s="10">
        <v>3</v>
      </c>
      <c r="J657" s="10">
        <f>($S$5/(Table4[[#This Row],[modified  Half Life]]*Table4[[#This Row],[Order of Magnatude]]))</f>
        <v>244065.90864786805</v>
      </c>
      <c r="K657" s="10"/>
      <c r="L657" s="10"/>
      <c r="M657" s="10"/>
      <c r="N657" s="10"/>
      <c r="O657" s="10"/>
    </row>
    <row r="658" spans="1:15" x14ac:dyDescent="0.25">
      <c r="A658" s="11">
        <v>53</v>
      </c>
      <c r="B658" s="11">
        <v>71</v>
      </c>
      <c r="C658" s="11">
        <v>124</v>
      </c>
      <c r="D658" s="11" t="s">
        <v>1344</v>
      </c>
      <c r="E658" s="11">
        <v>10.6</v>
      </c>
      <c r="F658" s="11">
        <v>3</v>
      </c>
      <c r="G658" s="12">
        <v>1.0000000000000001E-9</v>
      </c>
      <c r="H658" s="11">
        <v>122.8</v>
      </c>
      <c r="I658" s="11">
        <v>3</v>
      </c>
      <c r="J658" s="11">
        <f>($S$5/(Table4[[#This Row],[modified  Half Life]]*Table4[[#This Row],[Order of Magnatude]]))</f>
        <v>65391243.44905144</v>
      </c>
      <c r="K658" s="11"/>
      <c r="L658" s="11"/>
      <c r="M658" s="11"/>
      <c r="N658" s="11"/>
      <c r="O658" s="11"/>
    </row>
    <row r="659" spans="1:15" x14ac:dyDescent="0.25">
      <c r="A659" s="10">
        <v>53</v>
      </c>
      <c r="B659" s="10">
        <v>71</v>
      </c>
      <c r="C659" s="10">
        <v>124</v>
      </c>
      <c r="D659" s="10" t="s">
        <v>1344</v>
      </c>
      <c r="E659" s="10">
        <v>13.7</v>
      </c>
      <c r="F659" s="10">
        <v>4</v>
      </c>
      <c r="G659" s="13">
        <v>1.0000000000000001E-9</v>
      </c>
      <c r="H659" s="10">
        <v>130.4</v>
      </c>
      <c r="I659" s="10">
        <v>3</v>
      </c>
      <c r="J659" s="10">
        <f>($S$5/(Table4[[#This Row],[modified  Half Life]]*Table4[[#This Row],[Order of Magnatude]]))</f>
        <v>50594684.712404765</v>
      </c>
      <c r="K659" s="10"/>
      <c r="L659" s="10"/>
      <c r="M659" s="10"/>
      <c r="N659" s="10"/>
      <c r="O659" s="10"/>
    </row>
    <row r="660" spans="1:15" x14ac:dyDescent="0.25">
      <c r="A660" s="11">
        <v>53</v>
      </c>
      <c r="B660" s="11">
        <v>71</v>
      </c>
      <c r="C660" s="11">
        <v>124</v>
      </c>
      <c r="D660" s="11" t="s">
        <v>1344</v>
      </c>
      <c r="E660" s="11">
        <v>13.7</v>
      </c>
      <c r="F660" s="11">
        <v>4</v>
      </c>
      <c r="G660" s="12">
        <v>1.0000000000000001E-9</v>
      </c>
      <c r="H660" s="11">
        <v>132.6</v>
      </c>
      <c r="I660" s="11">
        <v>3</v>
      </c>
      <c r="J660" s="11">
        <f>($S$5/(Table4[[#This Row],[modified  Half Life]]*Table4[[#This Row],[Order of Magnatude]]))</f>
        <v>50594684.712404765</v>
      </c>
      <c r="K660" s="11"/>
      <c r="L660" s="11"/>
      <c r="M660" s="11"/>
      <c r="N660" s="11"/>
      <c r="O660" s="11"/>
    </row>
    <row r="661" spans="1:15" x14ac:dyDescent="0.25">
      <c r="A661" s="10">
        <v>47</v>
      </c>
      <c r="B661" s="10">
        <v>77</v>
      </c>
      <c r="C661" s="10">
        <v>124</v>
      </c>
      <c r="D661" s="10" t="s">
        <v>847</v>
      </c>
      <c r="E661" s="10">
        <v>0.14000000000000001</v>
      </c>
      <c r="F661" s="10">
        <v>5</v>
      </c>
      <c r="G661" s="13">
        <v>9.9999999999999995E-7</v>
      </c>
      <c r="H661" s="10">
        <v>155.6</v>
      </c>
      <c r="I661" s="10" t="s">
        <v>3183</v>
      </c>
      <c r="J661" s="10">
        <f>($S$5/(Table4[[#This Row],[modified  Half Life]]*Table4[[#This Row],[Order of Magnatude]]))</f>
        <v>4951051.2897138949</v>
      </c>
      <c r="K661" s="10"/>
      <c r="L661" s="10"/>
      <c r="M661" s="10"/>
      <c r="N661" s="10"/>
      <c r="O661" s="10"/>
    </row>
    <row r="662" spans="1:15" x14ac:dyDescent="0.25">
      <c r="A662" s="11">
        <v>53</v>
      </c>
      <c r="B662" s="11">
        <v>71</v>
      </c>
      <c r="C662" s="11">
        <v>124</v>
      </c>
      <c r="D662" s="11" t="s">
        <v>1344</v>
      </c>
      <c r="E662" s="11">
        <v>13.4</v>
      </c>
      <c r="F662" s="11">
        <v>8</v>
      </c>
      <c r="G662" s="12">
        <v>1.0000000000000001E-9</v>
      </c>
      <c r="H662" s="11">
        <v>194.6</v>
      </c>
      <c r="I662" s="11">
        <v>3</v>
      </c>
      <c r="J662" s="11">
        <f>($S$5/(Table4[[#This Row],[modified  Half Life]]*Table4[[#This Row],[Order of Magnatude]]))</f>
        <v>51727401.534324273</v>
      </c>
      <c r="K662" s="11"/>
      <c r="L662" s="11"/>
      <c r="M662" s="11"/>
      <c r="N662" s="11"/>
      <c r="O662" s="11"/>
    </row>
    <row r="663" spans="1:15" x14ac:dyDescent="0.25">
      <c r="A663" s="10">
        <v>50</v>
      </c>
      <c r="B663" s="10">
        <v>74</v>
      </c>
      <c r="C663" s="10">
        <v>124</v>
      </c>
      <c r="D663" s="10" t="s">
        <v>1238</v>
      </c>
      <c r="E663" s="10">
        <v>260</v>
      </c>
      <c r="F663" s="10">
        <v>25</v>
      </c>
      <c r="G663" s="13">
        <v>1.0000000000000001E-9</v>
      </c>
      <c r="H663" s="10">
        <v>228.5</v>
      </c>
      <c r="I663" s="10">
        <v>4</v>
      </c>
      <c r="J663" s="10">
        <f>($S$5/(Table4[[#This Row],[modified  Half Life]]*Table4[[#This Row],[Order of Magnatude]]))</f>
        <v>2665950.694461328</v>
      </c>
      <c r="K663" s="10"/>
      <c r="L663" s="10"/>
      <c r="M663" s="10"/>
      <c r="N663" s="10"/>
      <c r="O663" s="10"/>
    </row>
    <row r="664" spans="1:15" x14ac:dyDescent="0.25">
      <c r="A664" s="11">
        <v>53</v>
      </c>
      <c r="B664" s="11">
        <v>71</v>
      </c>
      <c r="C664" s="11">
        <v>124</v>
      </c>
      <c r="D664" s="11" t="s">
        <v>1344</v>
      </c>
      <c r="E664" s="11">
        <v>13.7</v>
      </c>
      <c r="F664" s="11">
        <v>4</v>
      </c>
      <c r="G664" s="12">
        <v>1.0000000000000001E-9</v>
      </c>
      <c r="H664" s="11">
        <v>235.7</v>
      </c>
      <c r="I664" s="11">
        <v>3</v>
      </c>
      <c r="J664" s="11">
        <f>($S$5/(Table4[[#This Row],[modified  Half Life]]*Table4[[#This Row],[Order of Magnatude]]))</f>
        <v>50594684.712404765</v>
      </c>
      <c r="K664" s="11"/>
      <c r="L664" s="11"/>
      <c r="M664" s="11"/>
      <c r="N664" s="11"/>
      <c r="O664" s="11"/>
    </row>
    <row r="665" spans="1:15" x14ac:dyDescent="0.25">
      <c r="A665" s="10">
        <v>51</v>
      </c>
      <c r="B665" s="10">
        <v>73</v>
      </c>
      <c r="C665" s="10">
        <v>124</v>
      </c>
      <c r="D665" s="10" t="s">
        <v>1108</v>
      </c>
      <c r="E665" s="10">
        <v>20.2</v>
      </c>
      <c r="F665" s="10">
        <v>2</v>
      </c>
      <c r="G665" s="13">
        <v>60</v>
      </c>
      <c r="H665" s="10">
        <v>25.981000000000002</v>
      </c>
      <c r="I665" s="10">
        <v>3</v>
      </c>
      <c r="J665" s="10">
        <f>($S$5/(Table4[[#This Row],[modified  Half Life]]*Table4[[#This Row],[Order of Magnatude]]))</f>
        <v>5.7190361432338721E-4</v>
      </c>
      <c r="K665" s="10"/>
      <c r="L665" s="10"/>
      <c r="M665" s="10"/>
      <c r="N665" s="10"/>
      <c r="O665" s="10"/>
    </row>
    <row r="666" spans="1:15" x14ac:dyDescent="0.25">
      <c r="A666" s="11">
        <v>51</v>
      </c>
      <c r="B666" s="11">
        <v>73</v>
      </c>
      <c r="C666" s="11">
        <v>124</v>
      </c>
      <c r="D666" s="11" t="s">
        <v>1108</v>
      </c>
      <c r="E666" s="11">
        <v>3.2</v>
      </c>
      <c r="F666" s="11">
        <v>3</v>
      </c>
      <c r="G666" s="12">
        <v>9.9999999999999995E-7</v>
      </c>
      <c r="H666" s="11">
        <v>29.94</v>
      </c>
      <c r="I666" s="11">
        <v>1</v>
      </c>
      <c r="J666" s="11">
        <f>($S$5/(Table4[[#This Row],[modified  Half Life]]*Table4[[#This Row],[Order of Magnatude]]))</f>
        <v>216608.4939249829</v>
      </c>
      <c r="K666" s="11"/>
      <c r="L666" s="11"/>
      <c r="M666" s="11"/>
      <c r="N666" s="11"/>
      <c r="O666" s="11"/>
    </row>
    <row r="667" spans="1:15" x14ac:dyDescent="0.25">
      <c r="A667" s="10">
        <v>51</v>
      </c>
      <c r="B667" s="10">
        <v>73</v>
      </c>
      <c r="C667" s="10">
        <v>124</v>
      </c>
      <c r="D667" s="10" t="s">
        <v>1108</v>
      </c>
      <c r="E667" s="10">
        <v>86</v>
      </c>
      <c r="F667" s="10">
        <v>2</v>
      </c>
      <c r="G667" s="13">
        <v>1.0000000000000001E-9</v>
      </c>
      <c r="H667" s="10">
        <v>37.628999999999998</v>
      </c>
      <c r="I667" s="10">
        <v>3</v>
      </c>
      <c r="J667" s="10">
        <f>($S$5/(Table4[[#This Row],[modified  Half Life]]*Table4[[#This Row],[Order of Magnatude]]))</f>
        <v>8059850.93674355</v>
      </c>
      <c r="K667" s="10"/>
      <c r="L667" s="10"/>
      <c r="M667" s="10"/>
      <c r="N667" s="10"/>
      <c r="O667" s="10"/>
    </row>
    <row r="668" spans="1:15" x14ac:dyDescent="0.25">
      <c r="A668" s="11">
        <v>53</v>
      </c>
      <c r="B668" s="11">
        <v>71</v>
      </c>
      <c r="C668" s="11">
        <v>124</v>
      </c>
      <c r="D668" s="11" t="s">
        <v>1344</v>
      </c>
      <c r="E668" s="11">
        <v>13.7</v>
      </c>
      <c r="F668" s="11">
        <v>4</v>
      </c>
      <c r="G668" s="12">
        <v>1.0000000000000001E-9</v>
      </c>
      <c r="H668" s="11">
        <v>378.3</v>
      </c>
      <c r="I668" s="11">
        <v>3</v>
      </c>
      <c r="J668" s="11">
        <f>($S$5/(Table4[[#This Row],[modified  Half Life]]*Table4[[#This Row],[Order of Magnatude]]))</f>
        <v>50594684.712404765</v>
      </c>
      <c r="K668" s="11"/>
      <c r="L668" s="11"/>
      <c r="M668" s="11"/>
      <c r="N668" s="11"/>
      <c r="O668" s="11"/>
    </row>
    <row r="669" spans="1:15" x14ac:dyDescent="0.25">
      <c r="A669" s="10">
        <v>51</v>
      </c>
      <c r="B669" s="10">
        <v>73</v>
      </c>
      <c r="C669" s="10">
        <v>124</v>
      </c>
      <c r="D669" s="10" t="s">
        <v>1108</v>
      </c>
      <c r="E669" s="10">
        <v>3.2</v>
      </c>
      <c r="F669" s="10">
        <v>3</v>
      </c>
      <c r="G669" s="13">
        <v>9.9999999999999995E-7</v>
      </c>
      <c r="H669" s="10">
        <v>40.804099999999998</v>
      </c>
      <c r="I669" s="10">
        <v>10</v>
      </c>
      <c r="J669" s="10">
        <f>($S$5/(Table4[[#This Row],[modified  Half Life]]*Table4[[#This Row],[Order of Magnatude]]))</f>
        <v>216608.4939249829</v>
      </c>
      <c r="K669" s="10"/>
      <c r="L669" s="10"/>
      <c r="M669" s="10"/>
      <c r="N669" s="10"/>
      <c r="O669" s="10"/>
    </row>
    <row r="670" spans="1:15" x14ac:dyDescent="0.25">
      <c r="A670" s="11">
        <v>53</v>
      </c>
      <c r="B670" s="11">
        <v>71</v>
      </c>
      <c r="C670" s="11">
        <v>124</v>
      </c>
      <c r="D670" s="11" t="s">
        <v>1344</v>
      </c>
      <c r="E670" s="11">
        <v>63.5</v>
      </c>
      <c r="F670" s="11">
        <v>7</v>
      </c>
      <c r="G670" s="12">
        <v>1.0000000000000001E-9</v>
      </c>
      <c r="H670" s="11">
        <v>55.2</v>
      </c>
      <c r="I670" s="11">
        <v>3</v>
      </c>
      <c r="J670" s="11">
        <f>($S$5/(Table4[[#This Row],[modified  Half Life]]*Table4[[#This Row],[Order of Magnatude]]))</f>
        <v>10915703.63086528</v>
      </c>
      <c r="K670" s="11"/>
      <c r="L670" s="11"/>
      <c r="M670" s="11"/>
      <c r="N670" s="11"/>
      <c r="O670" s="11"/>
    </row>
    <row r="671" spans="1:15" x14ac:dyDescent="0.25">
      <c r="A671" s="10">
        <v>55</v>
      </c>
      <c r="B671" s="10">
        <v>69</v>
      </c>
      <c r="C671" s="10">
        <v>124</v>
      </c>
      <c r="D671" s="10" t="s">
        <v>1577</v>
      </c>
      <c r="E671" s="10">
        <v>69</v>
      </c>
      <c r="F671" s="10">
        <v>3</v>
      </c>
      <c r="G671" s="13">
        <v>1.0000000000000001E-9</v>
      </c>
      <c r="H671" s="10">
        <v>58.2</v>
      </c>
      <c r="I671" s="10">
        <v>8</v>
      </c>
      <c r="J671" s="10">
        <f>($S$5/(Table4[[#This Row],[modified  Half Life]]*Table4[[#This Row],[Order of Magnatude]]))</f>
        <v>10045611.312462974</v>
      </c>
      <c r="K671" s="10"/>
      <c r="L671" s="10"/>
      <c r="M671" s="10"/>
      <c r="N671" s="10"/>
      <c r="O671" s="10"/>
    </row>
    <row r="672" spans="1:15" x14ac:dyDescent="0.25">
      <c r="A672" s="11">
        <v>46</v>
      </c>
      <c r="B672" s="11">
        <v>78</v>
      </c>
      <c r="C672" s="11">
        <v>124</v>
      </c>
      <c r="D672" s="11" t="s">
        <v>796</v>
      </c>
      <c r="E672" s="11">
        <v>20</v>
      </c>
      <c r="F672" s="11"/>
      <c r="G672" s="12">
        <v>9.9999999999999995E-7</v>
      </c>
      <c r="H672" s="11">
        <v>62.2</v>
      </c>
      <c r="I672" s="11">
        <v>17</v>
      </c>
      <c r="J672" s="11">
        <f>($S$5/(Table4[[#This Row],[modified  Half Life]]*Table4[[#This Row],[Order of Magnatude]]))</f>
        <v>34657.35902799727</v>
      </c>
      <c r="K672" s="11"/>
      <c r="L672" s="11"/>
      <c r="M672" s="11"/>
      <c r="N672" s="11"/>
      <c r="O672" s="11"/>
    </row>
    <row r="673" spans="1:15" x14ac:dyDescent="0.25">
      <c r="A673" s="10">
        <v>49</v>
      </c>
      <c r="B673" s="10">
        <v>75</v>
      </c>
      <c r="C673" s="10">
        <v>124</v>
      </c>
      <c r="D673" s="10" t="s">
        <v>1093</v>
      </c>
      <c r="E673" s="10">
        <v>50</v>
      </c>
      <c r="F673" s="10">
        <v>6</v>
      </c>
      <c r="G673" s="13">
        <v>1.0000000000000001E-9</v>
      </c>
      <c r="H673" s="10">
        <v>62.8</v>
      </c>
      <c r="I673" s="10">
        <v>10</v>
      </c>
      <c r="J673" s="10">
        <f>($S$5/(Table4[[#This Row],[modified  Half Life]]*Table4[[#This Row],[Order of Magnatude]]))</f>
        <v>13862943.611198904</v>
      </c>
      <c r="K673" s="10"/>
      <c r="L673" s="10"/>
      <c r="M673" s="10"/>
      <c r="N673" s="10"/>
      <c r="O673" s="10"/>
    </row>
    <row r="674" spans="1:15" x14ac:dyDescent="0.25">
      <c r="A674" s="11">
        <v>47</v>
      </c>
      <c r="B674" s="11">
        <v>77</v>
      </c>
      <c r="C674" s="11">
        <v>124</v>
      </c>
      <c r="D674" s="11" t="s">
        <v>847</v>
      </c>
      <c r="E674" s="11">
        <v>1.47</v>
      </c>
      <c r="F674" s="11">
        <v>20</v>
      </c>
      <c r="G674" s="12">
        <v>9.9999999999999995E-7</v>
      </c>
      <c r="H674" s="11">
        <v>75.5</v>
      </c>
      <c r="I674" s="11" t="s">
        <v>3183</v>
      </c>
      <c r="J674" s="11">
        <f>($S$5/(Table4[[#This Row],[modified  Half Life]]*Table4[[#This Row],[Order of Magnatude]]))</f>
        <v>471528.69425846619</v>
      </c>
      <c r="K674" s="11"/>
      <c r="L674" s="11"/>
      <c r="M674" s="11"/>
      <c r="N674" s="11"/>
      <c r="O674" s="11"/>
    </row>
    <row r="675" spans="1:15" x14ac:dyDescent="0.25">
      <c r="A675" s="10">
        <v>50</v>
      </c>
      <c r="B675" s="10">
        <v>74</v>
      </c>
      <c r="C675" s="10">
        <v>124</v>
      </c>
      <c r="D675" s="10" t="s">
        <v>1238</v>
      </c>
      <c r="E675" s="10">
        <v>51</v>
      </c>
      <c r="F675" s="10">
        <v>5</v>
      </c>
      <c r="G675" s="13">
        <v>9.9999999999999995E-7</v>
      </c>
      <c r="H675" s="10">
        <v>78.2</v>
      </c>
      <c r="I675" s="10">
        <v>5</v>
      </c>
      <c r="J675" s="10">
        <f>($S$5/(Table4[[#This Row],[modified  Half Life]]*Table4[[#This Row],[Order of Magnatude]]))</f>
        <v>13591.121187449908</v>
      </c>
      <c r="K675" s="10"/>
      <c r="L675" s="10"/>
      <c r="M675" s="10"/>
      <c r="N675" s="10"/>
      <c r="O675" s="10"/>
    </row>
    <row r="676" spans="1:15" x14ac:dyDescent="0.25">
      <c r="A676" s="11">
        <v>53</v>
      </c>
      <c r="B676" s="11">
        <v>71</v>
      </c>
      <c r="C676" s="11">
        <v>124</v>
      </c>
      <c r="D676" s="11" t="s">
        <v>1344</v>
      </c>
      <c r="E676" s="11">
        <v>13.4</v>
      </c>
      <c r="F676" s="11">
        <v>8</v>
      </c>
      <c r="G676" s="12">
        <v>1.0000000000000001E-9</v>
      </c>
      <c r="H676" s="11">
        <v>87</v>
      </c>
      <c r="I676" s="11">
        <v>3</v>
      </c>
      <c r="J676" s="11">
        <f>($S$5/(Table4[[#This Row],[modified  Half Life]]*Table4[[#This Row],[Order of Magnatude]]))</f>
        <v>51727401.534324273</v>
      </c>
      <c r="K676" s="11"/>
      <c r="L676" s="11"/>
      <c r="M676" s="11"/>
      <c r="N676" s="11"/>
      <c r="O676" s="11"/>
    </row>
    <row r="677" spans="1:15" x14ac:dyDescent="0.25">
      <c r="A677" s="10">
        <v>51</v>
      </c>
      <c r="B677" s="10">
        <v>73</v>
      </c>
      <c r="C677" s="10">
        <v>124</v>
      </c>
      <c r="D677" s="10" t="s">
        <v>1108</v>
      </c>
      <c r="E677" s="10">
        <v>86</v>
      </c>
      <c r="F677" s="10">
        <v>2</v>
      </c>
      <c r="G677" s="13">
        <v>1.0000000000000001E-9</v>
      </c>
      <c r="H677" s="10">
        <v>88.385199999999998</v>
      </c>
      <c r="I677" s="10">
        <v>6</v>
      </c>
      <c r="J677" s="10">
        <f>($S$5/(Table4[[#This Row],[modified  Half Life]]*Table4[[#This Row],[Order of Magnatude]]))</f>
        <v>8059850.93674355</v>
      </c>
      <c r="K677" s="10"/>
      <c r="L677" s="10"/>
      <c r="M677" s="10"/>
      <c r="N677" s="10"/>
      <c r="O677" s="10"/>
    </row>
    <row r="678" spans="1:15" x14ac:dyDescent="0.25">
      <c r="A678" s="11">
        <v>55</v>
      </c>
      <c r="B678" s="11">
        <v>69</v>
      </c>
      <c r="C678" s="11">
        <v>124</v>
      </c>
      <c r="D678" s="11" t="s">
        <v>1577</v>
      </c>
      <c r="E678" s="11">
        <v>69</v>
      </c>
      <c r="F678" s="11">
        <v>3</v>
      </c>
      <c r="G678" s="12">
        <v>1.0000000000000001E-9</v>
      </c>
      <c r="H678" s="11">
        <v>89.5</v>
      </c>
      <c r="I678" s="11">
        <v>8</v>
      </c>
      <c r="J678" s="11">
        <f>($S$5/(Table4[[#This Row],[modified  Half Life]]*Table4[[#This Row],[Order of Magnatude]]))</f>
        <v>10045611.312462974</v>
      </c>
      <c r="K678" s="11"/>
      <c r="L678" s="11"/>
      <c r="M678" s="11"/>
      <c r="N678" s="11"/>
      <c r="O678" s="11"/>
    </row>
    <row r="679" spans="1:15" x14ac:dyDescent="0.25">
      <c r="A679" s="10">
        <v>49</v>
      </c>
      <c r="B679" s="10">
        <v>76</v>
      </c>
      <c r="C679" s="10">
        <v>125</v>
      </c>
      <c r="D679" s="10" t="s">
        <v>1093</v>
      </c>
      <c r="E679" s="10">
        <v>9.4</v>
      </c>
      <c r="F679" s="10">
        <v>6</v>
      </c>
      <c r="G679" s="13">
        <v>9.9999999999999995E-7</v>
      </c>
      <c r="H679" s="10">
        <v>56.3</v>
      </c>
      <c r="I679" s="10"/>
      <c r="J679" s="10">
        <f>($S$5/(Table4[[#This Row],[modified  Half Life]]*Table4[[#This Row],[Order of Magnatude]]))</f>
        <v>73739.061761696314</v>
      </c>
      <c r="K679" s="10"/>
      <c r="L679" s="10"/>
      <c r="M679" s="10"/>
      <c r="N679" s="10"/>
      <c r="O679" s="10"/>
    </row>
    <row r="680" spans="1:15" x14ac:dyDescent="0.25">
      <c r="A680" s="11">
        <v>49</v>
      </c>
      <c r="B680" s="11">
        <v>76</v>
      </c>
      <c r="C680" s="11">
        <v>125</v>
      </c>
      <c r="D680" s="11" t="s">
        <v>1093</v>
      </c>
      <c r="E680" s="11">
        <v>5</v>
      </c>
      <c r="F680" s="11">
        <v>15</v>
      </c>
      <c r="G680" s="12">
        <v>1E-3</v>
      </c>
      <c r="H680" s="11">
        <v>151.80000000000001</v>
      </c>
      <c r="I680" s="11"/>
      <c r="J680" s="11">
        <f>($S$5/(Table4[[#This Row],[modified  Half Life]]*Table4[[#This Row],[Order of Magnatude]]))</f>
        <v>138.62943611198907</v>
      </c>
      <c r="K680" s="11"/>
      <c r="L680" s="11"/>
      <c r="M680" s="11"/>
      <c r="N680" s="11"/>
      <c r="O680" s="11"/>
    </row>
    <row r="681" spans="1:15" x14ac:dyDescent="0.25">
      <c r="A681" s="10">
        <v>50</v>
      </c>
      <c r="B681" s="10">
        <v>75</v>
      </c>
      <c r="C681" s="10">
        <v>125</v>
      </c>
      <c r="D681" s="10" t="s">
        <v>1238</v>
      </c>
      <c r="E681" s="10">
        <v>6.2</v>
      </c>
      <c r="F681" s="10">
        <v>2</v>
      </c>
      <c r="G681" s="13">
        <v>9.9999999999999995E-7</v>
      </c>
      <c r="H681" s="10" t="s">
        <v>1712</v>
      </c>
      <c r="I681" s="10"/>
      <c r="J681" s="10">
        <f>($S$5/(Table4[[#This Row],[modified  Half Life]]*Table4[[#This Row],[Order of Magnatude]]))</f>
        <v>111797.93234837828</v>
      </c>
      <c r="K681" s="10"/>
      <c r="L681" s="10"/>
      <c r="M681" s="10"/>
      <c r="N681" s="10"/>
      <c r="O681" s="10"/>
    </row>
    <row r="682" spans="1:15" x14ac:dyDescent="0.25">
      <c r="A682" s="11">
        <v>47</v>
      </c>
      <c r="B682" s="11">
        <v>78</v>
      </c>
      <c r="C682" s="11">
        <v>125</v>
      </c>
      <c r="D682" s="11" t="s">
        <v>847</v>
      </c>
      <c r="E682" s="11">
        <v>0.49099999999999999</v>
      </c>
      <c r="F682" s="11">
        <v>20</v>
      </c>
      <c r="G682" s="12">
        <v>9.9999999999999995E-7</v>
      </c>
      <c r="H682" s="11">
        <v>102.9</v>
      </c>
      <c r="I682" s="11">
        <v>5</v>
      </c>
      <c r="J682" s="11">
        <f>($S$5/(Table4[[#This Row],[modified  Half Life]]*Table4[[#This Row],[Order of Magnatude]]))</f>
        <v>1411705.0520569151</v>
      </c>
      <c r="K682" s="11"/>
      <c r="L682" s="11"/>
      <c r="M682" s="11"/>
      <c r="N682" s="11"/>
      <c r="O682" s="11"/>
    </row>
    <row r="683" spans="1:15" x14ac:dyDescent="0.25">
      <c r="A683" s="10">
        <v>57</v>
      </c>
      <c r="B683" s="10">
        <v>68</v>
      </c>
      <c r="C683" s="10">
        <v>125</v>
      </c>
      <c r="D683" s="10" t="s">
        <v>1760</v>
      </c>
      <c r="E683" s="10">
        <v>0.39</v>
      </c>
      <c r="F683" s="10">
        <v>4</v>
      </c>
      <c r="G683" s="13">
        <v>1</v>
      </c>
      <c r="H683" s="10">
        <v>107</v>
      </c>
      <c r="I683" s="10">
        <v>1</v>
      </c>
      <c r="J683" s="10">
        <f>($S$5/(Table4[[#This Row],[modified  Half Life]]*Table4[[#This Row],[Order of Magnatude]]))</f>
        <v>1.7773004629742186</v>
      </c>
      <c r="K683" s="10"/>
      <c r="L683" s="10"/>
      <c r="M683" s="10"/>
      <c r="N683" s="10"/>
      <c r="O683" s="10"/>
    </row>
    <row r="684" spans="1:15" x14ac:dyDescent="0.25">
      <c r="A684" s="11">
        <v>51</v>
      </c>
      <c r="B684" s="11">
        <v>74</v>
      </c>
      <c r="C684" s="11">
        <v>125</v>
      </c>
      <c r="D684" s="11" t="s">
        <v>1108</v>
      </c>
      <c r="E684" s="11">
        <v>31</v>
      </c>
      <c r="F684" s="11">
        <v>2</v>
      </c>
      <c r="G684" s="12">
        <v>1.0000000000000001E-9</v>
      </c>
      <c r="H684" s="11">
        <v>107.9</v>
      </c>
      <c r="I684" s="11">
        <v>3</v>
      </c>
      <c r="J684" s="11">
        <f>($S$5/(Table4[[#This Row],[modified  Half Life]]*Table4[[#This Row],[Order of Magnatude]]))</f>
        <v>22359586.469675656</v>
      </c>
      <c r="K684" s="11"/>
      <c r="L684" s="11"/>
      <c r="M684" s="11"/>
      <c r="N684" s="11"/>
      <c r="O684" s="11"/>
    </row>
    <row r="685" spans="1:15" x14ac:dyDescent="0.25">
      <c r="A685" s="10">
        <v>46</v>
      </c>
      <c r="B685" s="10">
        <v>79</v>
      </c>
      <c r="C685" s="10">
        <v>125</v>
      </c>
      <c r="D685" s="10" t="s">
        <v>796</v>
      </c>
      <c r="E685" s="10">
        <v>144</v>
      </c>
      <c r="F685" s="10">
        <v>4</v>
      </c>
      <c r="G685" s="13">
        <v>1.0000000000000001E-9</v>
      </c>
      <c r="H685" s="10">
        <v>108.4</v>
      </c>
      <c r="I685" s="10">
        <v>1</v>
      </c>
      <c r="J685" s="10">
        <f>($S$5/(Table4[[#This Row],[modified  Half Life]]*Table4[[#This Row],[Order of Magnatude]]))</f>
        <v>4813522.0872218413</v>
      </c>
      <c r="K685" s="10"/>
      <c r="L685" s="10"/>
      <c r="M685" s="10"/>
      <c r="N685" s="10"/>
      <c r="O685" s="10"/>
    </row>
    <row r="686" spans="1:15" x14ac:dyDescent="0.25">
      <c r="A686" s="11">
        <v>52</v>
      </c>
      <c r="B686" s="11">
        <v>73</v>
      </c>
      <c r="C686" s="11">
        <v>125</v>
      </c>
      <c r="D686" s="11" t="s">
        <v>1244</v>
      </c>
      <c r="E686" s="11">
        <v>57.4</v>
      </c>
      <c r="F686" s="11">
        <v>15</v>
      </c>
      <c r="G686" s="12">
        <v>86400</v>
      </c>
      <c r="H686" s="11">
        <v>109.276</v>
      </c>
      <c r="I686" s="11">
        <v>15</v>
      </c>
      <c r="J686" s="11">
        <f>($S$5/(Table4[[#This Row],[modified  Half Life]]*Table4[[#This Row],[Order of Magnatude]]))</f>
        <v>1.3976544968704536E-7</v>
      </c>
      <c r="K686" s="11"/>
      <c r="L686" s="11"/>
      <c r="M686" s="11"/>
      <c r="N686" s="11"/>
      <c r="O686" s="11"/>
    </row>
    <row r="687" spans="1:15" x14ac:dyDescent="0.25">
      <c r="A687" s="10">
        <v>55</v>
      </c>
      <c r="B687" s="10">
        <v>70</v>
      </c>
      <c r="C687" s="10">
        <v>125</v>
      </c>
      <c r="D687" s="10" t="s">
        <v>1577</v>
      </c>
      <c r="E687" s="10">
        <v>0.9</v>
      </c>
      <c r="F687" s="10">
        <v>3</v>
      </c>
      <c r="G687" s="13">
        <v>1E-3</v>
      </c>
      <c r="H687" s="10" t="s">
        <v>1756</v>
      </c>
      <c r="I687" s="10"/>
      <c r="J687" s="10">
        <f>($S$5/(Table4[[#This Row],[modified  Half Life]]*Table4[[#This Row],[Order of Magnatude]]))</f>
        <v>770.1635339554947</v>
      </c>
      <c r="K687" s="10"/>
      <c r="L687" s="10"/>
      <c r="M687" s="10"/>
      <c r="N687" s="10"/>
      <c r="O687" s="10"/>
    </row>
    <row r="688" spans="1:15" x14ac:dyDescent="0.25">
      <c r="A688" s="11">
        <v>51</v>
      </c>
      <c r="B688" s="11">
        <v>74</v>
      </c>
      <c r="C688" s="11">
        <v>125</v>
      </c>
      <c r="D688" s="11" t="s">
        <v>1108</v>
      </c>
      <c r="E688" s="11">
        <v>31</v>
      </c>
      <c r="F688" s="11">
        <v>2</v>
      </c>
      <c r="G688" s="12">
        <v>1.0000000000000001E-9</v>
      </c>
      <c r="H688" s="11">
        <v>131.59</v>
      </c>
      <c r="I688" s="11">
        <v>17</v>
      </c>
      <c r="J688" s="11">
        <f>($S$5/(Table4[[#This Row],[modified  Half Life]]*Table4[[#This Row],[Order of Magnatude]]))</f>
        <v>22359586.469675656</v>
      </c>
      <c r="K688" s="11"/>
      <c r="L688" s="11"/>
      <c r="M688" s="11"/>
      <c r="N688" s="11"/>
      <c r="O688" s="11"/>
    </row>
    <row r="689" spans="1:15" x14ac:dyDescent="0.25">
      <c r="A689" s="10">
        <v>54</v>
      </c>
      <c r="B689" s="10">
        <v>71</v>
      </c>
      <c r="C689" s="10">
        <v>125</v>
      </c>
      <c r="D689" s="10" t="s">
        <v>1292</v>
      </c>
      <c r="E689" s="10">
        <v>57</v>
      </c>
      <c r="F689" s="10">
        <v>1</v>
      </c>
      <c r="G689" s="13">
        <v>1</v>
      </c>
      <c r="H689" s="10">
        <v>140.5</v>
      </c>
      <c r="I689" s="10">
        <v>2</v>
      </c>
      <c r="J689" s="10">
        <f>($S$5/(Table4[[#This Row],[modified  Half Life]]*Table4[[#This Row],[Order of Magnatude]]))</f>
        <v>1.2160476851928864E-2</v>
      </c>
      <c r="K689" s="10"/>
      <c r="L689" s="10"/>
      <c r="M689" s="10"/>
      <c r="N689" s="10"/>
      <c r="O689" s="10"/>
    </row>
    <row r="690" spans="1:15" x14ac:dyDescent="0.25">
      <c r="A690" s="11">
        <v>51</v>
      </c>
      <c r="B690" s="11">
        <v>74</v>
      </c>
      <c r="C690" s="11">
        <v>125</v>
      </c>
      <c r="D690" s="11" t="s">
        <v>1108</v>
      </c>
      <c r="E690" s="11">
        <v>28.4</v>
      </c>
      <c r="F690" s="11">
        <v>6</v>
      </c>
      <c r="G690" s="12">
        <v>9.9999999999999995E-7</v>
      </c>
      <c r="H690" s="11">
        <v>140.9</v>
      </c>
      <c r="I690" s="11">
        <v>3</v>
      </c>
      <c r="J690" s="11">
        <f>($S$5/(Table4[[#This Row],[modified  Half Life]]*Table4[[#This Row],[Order of Magnatude]]))</f>
        <v>24406.590864786809</v>
      </c>
      <c r="K690" s="11"/>
      <c r="L690" s="11"/>
      <c r="M690" s="11"/>
      <c r="N690" s="11"/>
      <c r="O690" s="11"/>
    </row>
    <row r="691" spans="1:15" x14ac:dyDescent="0.25">
      <c r="A691" s="10">
        <v>52</v>
      </c>
      <c r="B691" s="10">
        <v>73</v>
      </c>
      <c r="C691" s="10">
        <v>125</v>
      </c>
      <c r="D691" s="10" t="s">
        <v>1244</v>
      </c>
      <c r="E691" s="10">
        <v>57.4</v>
      </c>
      <c r="F691" s="10">
        <v>15</v>
      </c>
      <c r="G691" s="13">
        <v>86400</v>
      </c>
      <c r="H691" s="10">
        <v>144.78</v>
      </c>
      <c r="I691" s="10" t="s">
        <v>3184</v>
      </c>
      <c r="J691" s="10">
        <f>($S$5/(Table4[[#This Row],[modified  Half Life]]*Table4[[#This Row],[Order of Magnatude]]))</f>
        <v>1.3976544968704536E-7</v>
      </c>
      <c r="K691" s="10"/>
      <c r="L691" s="10"/>
      <c r="M691" s="10"/>
      <c r="N691" s="10"/>
      <c r="O691" s="10"/>
    </row>
    <row r="692" spans="1:15" x14ac:dyDescent="0.25">
      <c r="A692" s="11">
        <v>51</v>
      </c>
      <c r="B692" s="11">
        <v>74</v>
      </c>
      <c r="C692" s="11">
        <v>125</v>
      </c>
      <c r="D692" s="11" t="s">
        <v>1108</v>
      </c>
      <c r="E692" s="11">
        <v>277</v>
      </c>
      <c r="F692" s="11">
        <v>7</v>
      </c>
      <c r="G692" s="12">
        <v>1.0000000000000001E-9</v>
      </c>
      <c r="H692" s="11">
        <v>146.02000000000001</v>
      </c>
      <c r="I692" s="11">
        <v>19</v>
      </c>
      <c r="J692" s="11">
        <f>($S$5/(Table4[[#This Row],[modified  Half Life]]*Table4[[#This Row],[Order of Magnatude]]))</f>
        <v>2502336.3919131598</v>
      </c>
      <c r="K692" s="11"/>
      <c r="L692" s="11"/>
      <c r="M692" s="11"/>
      <c r="N692" s="11"/>
      <c r="O692" s="11"/>
    </row>
    <row r="693" spans="1:15" x14ac:dyDescent="0.25">
      <c r="A693" s="10">
        <v>47</v>
      </c>
      <c r="B693" s="10">
        <v>78</v>
      </c>
      <c r="C693" s="10">
        <v>125</v>
      </c>
      <c r="D693" s="10" t="s">
        <v>847</v>
      </c>
      <c r="E693" s="10">
        <v>80</v>
      </c>
      <c r="F693" s="10">
        <v>17</v>
      </c>
      <c r="G693" s="13">
        <v>1.0000000000000001E-9</v>
      </c>
      <c r="H693" s="10">
        <v>147</v>
      </c>
      <c r="I693" s="10">
        <v>10</v>
      </c>
      <c r="J693" s="10">
        <f>($S$5/(Table4[[#This Row],[modified  Half Life]]*Table4[[#This Row],[Order of Magnatude]]))</f>
        <v>8664339.7569993157</v>
      </c>
      <c r="K693" s="10"/>
      <c r="L693" s="10"/>
      <c r="M693" s="10"/>
      <c r="N693" s="10"/>
      <c r="O693" s="10"/>
    </row>
    <row r="694" spans="1:15" x14ac:dyDescent="0.25">
      <c r="A694" s="11">
        <v>50</v>
      </c>
      <c r="B694" s="11">
        <v>75</v>
      </c>
      <c r="C694" s="11">
        <v>125</v>
      </c>
      <c r="D694" s="11" t="s">
        <v>1238</v>
      </c>
      <c r="E694" s="11">
        <v>0.23</v>
      </c>
      <c r="F694" s="11">
        <v>2</v>
      </c>
      <c r="G694" s="12">
        <v>9.9999999999999995E-7</v>
      </c>
      <c r="H694" s="11">
        <v>161.30000000000001</v>
      </c>
      <c r="I694" s="11">
        <v>3</v>
      </c>
      <c r="J694" s="11">
        <f>($S$5/(Table4[[#This Row],[modified  Half Life]]*Table4[[#This Row],[Order of Magnatude]]))</f>
        <v>3013683.3937388924</v>
      </c>
      <c r="K694" s="11"/>
      <c r="L694" s="11"/>
      <c r="M694" s="11"/>
      <c r="N694" s="11"/>
      <c r="O694" s="11"/>
    </row>
    <row r="695" spans="1:15" x14ac:dyDescent="0.25">
      <c r="A695" s="10">
        <v>50</v>
      </c>
      <c r="B695" s="10">
        <v>75</v>
      </c>
      <c r="C695" s="10">
        <v>125</v>
      </c>
      <c r="D695" s="10" t="s">
        <v>1238</v>
      </c>
      <c r="E695" s="10">
        <v>0.65</v>
      </c>
      <c r="F695" s="10">
        <v>6</v>
      </c>
      <c r="G695" s="13">
        <v>9.9999999999999995E-7</v>
      </c>
      <c r="H695" s="10">
        <v>166.8</v>
      </c>
      <c r="I695" s="10">
        <v>2</v>
      </c>
      <c r="J695" s="10">
        <f>($S$5/(Table4[[#This Row],[modified  Half Life]]*Table4[[#This Row],[Order of Magnatude]]))</f>
        <v>1066380.2777845312</v>
      </c>
      <c r="K695" s="10"/>
      <c r="L695" s="10"/>
      <c r="M695" s="10"/>
      <c r="N695" s="10"/>
      <c r="O695" s="10"/>
    </row>
    <row r="696" spans="1:15" x14ac:dyDescent="0.25">
      <c r="A696" s="11">
        <v>54</v>
      </c>
      <c r="B696" s="11">
        <v>71</v>
      </c>
      <c r="C696" s="11">
        <v>125</v>
      </c>
      <c r="D696" s="11" t="s">
        <v>1292</v>
      </c>
      <c r="E696" s="11">
        <v>0.14000000000000001</v>
      </c>
      <c r="F696" s="11">
        <v>3</v>
      </c>
      <c r="G696" s="12">
        <v>9.9999999999999995E-7</v>
      </c>
      <c r="H696" s="11">
        <v>183.8</v>
      </c>
      <c r="I696" s="11">
        <v>2</v>
      </c>
      <c r="J696" s="11">
        <f>($S$5/(Table4[[#This Row],[modified  Half Life]]*Table4[[#This Row],[Order of Magnatude]]))</f>
        <v>4951051.2897138949</v>
      </c>
      <c r="K696" s="11"/>
      <c r="L696" s="11"/>
      <c r="M696" s="11"/>
      <c r="N696" s="11"/>
      <c r="O696" s="11"/>
    </row>
    <row r="697" spans="1:15" x14ac:dyDescent="0.25">
      <c r="A697" s="10">
        <v>51</v>
      </c>
      <c r="B697" s="10">
        <v>74</v>
      </c>
      <c r="C697" s="10">
        <v>125</v>
      </c>
      <c r="D697" s="10" t="s">
        <v>1108</v>
      </c>
      <c r="E697" s="10">
        <v>31</v>
      </c>
      <c r="F697" s="10">
        <v>2</v>
      </c>
      <c r="G697" s="13">
        <v>1.0000000000000001E-9</v>
      </c>
      <c r="H697" s="10">
        <v>331.36</v>
      </c>
      <c r="I697" s="10">
        <v>24</v>
      </c>
      <c r="J697" s="10">
        <f>($S$5/(Table4[[#This Row],[modified  Half Life]]*Table4[[#This Row],[Order of Magnatude]]))</f>
        <v>22359586.469675656</v>
      </c>
      <c r="K697" s="10"/>
      <c r="L697" s="10"/>
      <c r="M697" s="10"/>
      <c r="N697" s="10"/>
      <c r="O697" s="10"/>
    </row>
    <row r="698" spans="1:15" x14ac:dyDescent="0.25">
      <c r="A698" s="11">
        <v>54</v>
      </c>
      <c r="B698" s="11">
        <v>71</v>
      </c>
      <c r="C698" s="11">
        <v>125</v>
      </c>
      <c r="D698" s="11" t="s">
        <v>1292</v>
      </c>
      <c r="E698" s="11">
        <v>0.14000000000000001</v>
      </c>
      <c r="F698" s="11">
        <v>3</v>
      </c>
      <c r="G698" s="12">
        <v>9.9999999999999995E-7</v>
      </c>
      <c r="H698" s="11">
        <v>43.3</v>
      </c>
      <c r="I698" s="11">
        <v>3</v>
      </c>
      <c r="J698" s="11">
        <f>($S$5/(Table4[[#This Row],[modified  Half Life]]*Table4[[#This Row],[Order of Magnatude]]))</f>
        <v>4951051.2897138949</v>
      </c>
      <c r="K698" s="11"/>
      <c r="L698" s="11"/>
      <c r="M698" s="11"/>
      <c r="N698" s="11"/>
      <c r="O698" s="11"/>
    </row>
    <row r="699" spans="1:15" x14ac:dyDescent="0.25">
      <c r="A699" s="10">
        <v>56</v>
      </c>
      <c r="B699" s="10">
        <v>69</v>
      </c>
      <c r="C699" s="10">
        <v>125</v>
      </c>
      <c r="D699" s="10" t="s">
        <v>1631</v>
      </c>
      <c r="E699" s="10">
        <v>2.76</v>
      </c>
      <c r="F699" s="10">
        <v>14</v>
      </c>
      <c r="G699" s="13">
        <v>9.9999999999999995E-7</v>
      </c>
      <c r="H699" s="10">
        <v>67.599999999999994</v>
      </c>
      <c r="I699" s="10">
        <v>5</v>
      </c>
      <c r="J699" s="10">
        <f>($S$5/(Table4[[#This Row],[modified  Half Life]]*Table4[[#This Row],[Order of Magnatude]]))</f>
        <v>251140.28281157441</v>
      </c>
      <c r="K699" s="10"/>
      <c r="L699" s="10"/>
      <c r="M699" s="10"/>
      <c r="N699" s="10"/>
      <c r="O699" s="10"/>
    </row>
    <row r="700" spans="1:15" x14ac:dyDescent="0.25">
      <c r="A700" s="11">
        <v>48</v>
      </c>
      <c r="B700" s="11">
        <v>77</v>
      </c>
      <c r="C700" s="11">
        <v>125</v>
      </c>
      <c r="D700" s="11" t="s">
        <v>856</v>
      </c>
      <c r="E700" s="11">
        <v>19</v>
      </c>
      <c r="F700" s="11">
        <v>3</v>
      </c>
      <c r="G700" s="12">
        <v>9.9999999999999995E-7</v>
      </c>
      <c r="H700" s="11">
        <v>742.2</v>
      </c>
      <c r="I700" s="11">
        <v>5</v>
      </c>
      <c r="J700" s="11">
        <f>($S$5/(Table4[[#This Row],[modified  Half Life]]*Table4[[#This Row],[Order of Magnatude]]))</f>
        <v>36481.430555786596</v>
      </c>
      <c r="K700" s="11"/>
      <c r="L700" s="11"/>
      <c r="M700" s="11"/>
      <c r="N700" s="11"/>
      <c r="O700" s="11"/>
    </row>
    <row r="701" spans="1:15" x14ac:dyDescent="0.25">
      <c r="A701" s="10">
        <v>47</v>
      </c>
      <c r="B701" s="10">
        <v>78</v>
      </c>
      <c r="C701" s="10">
        <v>125</v>
      </c>
      <c r="D701" s="10" t="s">
        <v>847</v>
      </c>
      <c r="E701" s="10">
        <v>0.49099999999999999</v>
      </c>
      <c r="F701" s="10">
        <v>20</v>
      </c>
      <c r="G701" s="13">
        <v>9.9999999999999995E-7</v>
      </c>
      <c r="H701" s="10">
        <v>786.9</v>
      </c>
      <c r="I701" s="10">
        <v>5</v>
      </c>
      <c r="J701" s="10">
        <f>($S$5/(Table4[[#This Row],[modified  Half Life]]*Table4[[#This Row],[Order of Magnatude]]))</f>
        <v>1411705.0520569151</v>
      </c>
      <c r="K701" s="10"/>
      <c r="L701" s="10"/>
      <c r="M701" s="10"/>
      <c r="N701" s="10"/>
      <c r="O701" s="10"/>
    </row>
    <row r="702" spans="1:15" x14ac:dyDescent="0.25">
      <c r="A702" s="11">
        <v>50</v>
      </c>
      <c r="B702" s="11">
        <v>75</v>
      </c>
      <c r="C702" s="11">
        <v>125</v>
      </c>
      <c r="D702" s="11" t="s">
        <v>1238</v>
      </c>
      <c r="E702" s="11">
        <v>6.2</v>
      </c>
      <c r="F702" s="11">
        <v>2</v>
      </c>
      <c r="G702" s="12">
        <v>9.9999999999999995E-7</v>
      </c>
      <c r="H702" s="11">
        <v>805.5</v>
      </c>
      <c r="I702" s="11">
        <v>2</v>
      </c>
      <c r="J702" s="11">
        <f>($S$5/(Table4[[#This Row],[modified  Half Life]]*Table4[[#This Row],[Order of Magnatude]]))</f>
        <v>111797.93234837828</v>
      </c>
      <c r="K702" s="11"/>
      <c r="L702" s="11"/>
      <c r="M702" s="11"/>
      <c r="N702" s="11"/>
      <c r="O702" s="11"/>
    </row>
    <row r="703" spans="1:15" x14ac:dyDescent="0.25">
      <c r="A703" s="10">
        <v>55</v>
      </c>
      <c r="B703" s="10">
        <v>70</v>
      </c>
      <c r="C703" s="10">
        <v>125</v>
      </c>
      <c r="D703" s="10" t="s">
        <v>1577</v>
      </c>
      <c r="E703" s="10">
        <v>14.5</v>
      </c>
      <c r="F703" s="10">
        <v>15</v>
      </c>
      <c r="G703" s="13">
        <v>1.0000000000000001E-9</v>
      </c>
      <c r="H703" s="10">
        <v>84.6</v>
      </c>
      <c r="I703" s="10">
        <v>3</v>
      </c>
      <c r="J703" s="10">
        <f>($S$5/(Table4[[#This Row],[modified  Half Life]]*Table4[[#This Row],[Order of Magnatude]]))</f>
        <v>47803253.83172036</v>
      </c>
      <c r="K703" s="10"/>
      <c r="L703" s="10"/>
      <c r="M703" s="10"/>
      <c r="N703" s="10"/>
      <c r="O703" s="10"/>
    </row>
    <row r="704" spans="1:15" x14ac:dyDescent="0.25">
      <c r="A704" s="11">
        <v>51</v>
      </c>
      <c r="B704" s="11">
        <v>74</v>
      </c>
      <c r="C704" s="11">
        <v>125</v>
      </c>
      <c r="D704" s="11" t="s">
        <v>1108</v>
      </c>
      <c r="E704" s="11">
        <v>4.0999999999999996</v>
      </c>
      <c r="F704" s="11">
        <v>2</v>
      </c>
      <c r="G704" s="12">
        <v>9.9999999999999995E-7</v>
      </c>
      <c r="H704" s="11">
        <v>881.8</v>
      </c>
      <c r="I704" s="11">
        <v>3</v>
      </c>
      <c r="J704" s="11">
        <f>($S$5/(Table4[[#This Row],[modified  Half Life]]*Table4[[#This Row],[Order of Magnatude]]))</f>
        <v>169060.28794145008</v>
      </c>
      <c r="K704" s="11"/>
      <c r="L704" s="11"/>
      <c r="M704" s="11"/>
      <c r="N704" s="11"/>
      <c r="O704" s="11"/>
    </row>
    <row r="705" spans="1:15" x14ac:dyDescent="0.25">
      <c r="A705" s="10">
        <v>51</v>
      </c>
      <c r="B705" s="10">
        <v>74</v>
      </c>
      <c r="C705" s="10">
        <v>125</v>
      </c>
      <c r="D705" s="10" t="s">
        <v>1108</v>
      </c>
      <c r="E705" s="10">
        <v>4.0999999999999996</v>
      </c>
      <c r="F705" s="10">
        <v>2</v>
      </c>
      <c r="G705" s="13">
        <v>9.9999999999999995E-7</v>
      </c>
      <c r="H705" s="10">
        <v>904</v>
      </c>
      <c r="I705" s="10">
        <v>3</v>
      </c>
      <c r="J705" s="10">
        <f>($S$5/(Table4[[#This Row],[modified  Half Life]]*Table4[[#This Row],[Order of Magnatude]]))</f>
        <v>169060.28794145008</v>
      </c>
      <c r="K705" s="10"/>
      <c r="L705" s="10"/>
      <c r="M705" s="10"/>
      <c r="N705" s="10"/>
      <c r="O705" s="10"/>
    </row>
    <row r="706" spans="1:15" x14ac:dyDescent="0.25">
      <c r="A706" s="11">
        <v>55</v>
      </c>
      <c r="B706" s="11">
        <v>71</v>
      </c>
      <c r="C706" s="11">
        <v>126</v>
      </c>
      <c r="D706" s="11" t="s">
        <v>1577</v>
      </c>
      <c r="E706" s="11">
        <v>1</v>
      </c>
      <c r="F706" s="11"/>
      <c r="G706" s="12">
        <v>9.9999999999999995E-7</v>
      </c>
      <c r="H706" s="11">
        <v>31</v>
      </c>
      <c r="I706" s="11"/>
      <c r="J706" s="11">
        <f>($S$5/(Table4[[#This Row],[modified  Half Life]]*Table4[[#This Row],[Order of Magnatude]]))</f>
        <v>693147.18055994529</v>
      </c>
      <c r="K706" s="11"/>
      <c r="L706" s="11"/>
      <c r="M706" s="11"/>
      <c r="N706" s="11"/>
      <c r="O706" s="11"/>
    </row>
    <row r="707" spans="1:15" x14ac:dyDescent="0.25">
      <c r="A707" s="10">
        <v>55</v>
      </c>
      <c r="B707" s="10">
        <v>71</v>
      </c>
      <c r="C707" s="10">
        <v>126</v>
      </c>
      <c r="D707" s="10" t="s">
        <v>1577</v>
      </c>
      <c r="E707" s="10">
        <v>1</v>
      </c>
      <c r="F707" s="10"/>
      <c r="G707" s="13">
        <v>9.9999999999999995E-7</v>
      </c>
      <c r="H707" s="10">
        <v>55</v>
      </c>
      <c r="I707" s="10"/>
      <c r="J707" s="10">
        <f>($S$5/(Table4[[#This Row],[modified  Half Life]]*Table4[[#This Row],[Order of Magnatude]]))</f>
        <v>693147.18055994529</v>
      </c>
      <c r="K707" s="10"/>
      <c r="L707" s="10"/>
      <c r="M707" s="10"/>
      <c r="N707" s="10"/>
      <c r="O707" s="10"/>
    </row>
    <row r="708" spans="1:15" x14ac:dyDescent="0.25">
      <c r="A708" s="11">
        <v>46</v>
      </c>
      <c r="B708" s="11">
        <v>80</v>
      </c>
      <c r="C708" s="11">
        <v>126</v>
      </c>
      <c r="D708" s="11" t="s">
        <v>796</v>
      </c>
      <c r="E708" s="11">
        <v>0.44</v>
      </c>
      <c r="F708" s="11">
        <v>3</v>
      </c>
      <c r="G708" s="12">
        <v>9.9999999999999995E-7</v>
      </c>
      <c r="H708" s="11">
        <v>86.2</v>
      </c>
      <c r="I708" s="11"/>
      <c r="J708" s="11">
        <f>($S$5/(Table4[[#This Row],[modified  Half Life]]*Table4[[#This Row],[Order of Magnatude]]))</f>
        <v>1575334.5012726029</v>
      </c>
      <c r="K708" s="11"/>
      <c r="L708" s="11"/>
      <c r="M708" s="11"/>
      <c r="N708" s="11"/>
      <c r="O708" s="11"/>
    </row>
    <row r="709" spans="1:15" x14ac:dyDescent="0.25">
      <c r="A709" s="10">
        <v>55</v>
      </c>
      <c r="B709" s="10">
        <v>71</v>
      </c>
      <c r="C709" s="10">
        <v>126</v>
      </c>
      <c r="D709" s="10" t="s">
        <v>1577</v>
      </c>
      <c r="E709" s="10">
        <v>171</v>
      </c>
      <c r="F709" s="10">
        <v>14</v>
      </c>
      <c r="G709" s="13">
        <v>9.9999999999999995E-7</v>
      </c>
      <c r="H709" s="10">
        <v>112</v>
      </c>
      <c r="I709" s="10"/>
      <c r="J709" s="10">
        <f>($S$5/(Table4[[#This Row],[modified  Half Life]]*Table4[[#This Row],[Order of Magnatude]]))</f>
        <v>4053.4922839762885</v>
      </c>
      <c r="K709" s="10"/>
      <c r="L709" s="10"/>
      <c r="M709" s="10"/>
      <c r="N709" s="10"/>
      <c r="O709" s="10"/>
    </row>
    <row r="710" spans="1:15" x14ac:dyDescent="0.25">
      <c r="A710" s="11">
        <v>55</v>
      </c>
      <c r="B710" s="11">
        <v>71</v>
      </c>
      <c r="C710" s="11">
        <v>126</v>
      </c>
      <c r="D710" s="11" t="s">
        <v>1577</v>
      </c>
      <c r="E710" s="11">
        <v>171</v>
      </c>
      <c r="F710" s="11">
        <v>14</v>
      </c>
      <c r="G710" s="12">
        <v>9.9999999999999995E-7</v>
      </c>
      <c r="H710" s="11">
        <v>223</v>
      </c>
      <c r="I710" s="11"/>
      <c r="J710" s="11">
        <f>($S$5/(Table4[[#This Row],[modified  Half Life]]*Table4[[#This Row],[Order of Magnatude]]))</f>
        <v>4053.4922839762885</v>
      </c>
      <c r="K710" s="11"/>
      <c r="L710" s="11"/>
      <c r="M710" s="11"/>
      <c r="N710" s="11"/>
      <c r="O710" s="11"/>
    </row>
    <row r="711" spans="1:15" x14ac:dyDescent="0.25">
      <c r="A711" s="10">
        <v>46</v>
      </c>
      <c r="B711" s="10">
        <v>80</v>
      </c>
      <c r="C711" s="10">
        <v>126</v>
      </c>
      <c r="D711" s="10" t="s">
        <v>796</v>
      </c>
      <c r="E711" s="10">
        <v>0.33</v>
      </c>
      <c r="F711" s="10">
        <v>4</v>
      </c>
      <c r="G711" s="13">
        <v>9.9999999999999995E-7</v>
      </c>
      <c r="H711" s="10">
        <v>542.4</v>
      </c>
      <c r="I711" s="10"/>
      <c r="J711" s="10">
        <f>($S$5/(Table4[[#This Row],[modified  Half Life]]*Table4[[#This Row],[Order of Magnatude]]))</f>
        <v>2100446.0016968036</v>
      </c>
      <c r="K711" s="10"/>
      <c r="L711" s="10"/>
      <c r="M711" s="10"/>
      <c r="N711" s="10"/>
      <c r="O711" s="10"/>
    </row>
    <row r="712" spans="1:15" x14ac:dyDescent="0.25">
      <c r="A712" s="11">
        <v>46</v>
      </c>
      <c r="B712" s="11">
        <v>80</v>
      </c>
      <c r="C712" s="11">
        <v>126</v>
      </c>
      <c r="D712" s="11" t="s">
        <v>796</v>
      </c>
      <c r="E712" s="11">
        <v>0.33</v>
      </c>
      <c r="F712" s="11">
        <v>4</v>
      </c>
      <c r="G712" s="12">
        <v>9.9999999999999995E-7</v>
      </c>
      <c r="H712" s="11">
        <v>1330.2</v>
      </c>
      <c r="I712" s="11"/>
      <c r="J712" s="11">
        <f>($S$5/(Table4[[#This Row],[modified  Half Life]]*Table4[[#This Row],[Order of Magnatude]]))</f>
        <v>2100446.0016968036</v>
      </c>
      <c r="K712" s="11"/>
      <c r="L712" s="11"/>
      <c r="M712" s="11"/>
      <c r="N712" s="11"/>
      <c r="O712" s="11"/>
    </row>
    <row r="713" spans="1:15" x14ac:dyDescent="0.25">
      <c r="A713" s="10">
        <v>50</v>
      </c>
      <c r="B713" s="10">
        <v>76</v>
      </c>
      <c r="C713" s="10">
        <v>126</v>
      </c>
      <c r="D713" s="10" t="s">
        <v>1238</v>
      </c>
      <c r="E713" s="10">
        <v>10.8</v>
      </c>
      <c r="F713" s="10">
        <v>7</v>
      </c>
      <c r="G713" s="13">
        <v>1.0000000000000001E-9</v>
      </c>
      <c r="H713" s="10">
        <v>1020.41</v>
      </c>
      <c r="I713" s="10">
        <v>10</v>
      </c>
      <c r="J713" s="10">
        <f>($S$5/(Table4[[#This Row],[modified  Half Life]]*Table4[[#This Row],[Order of Magnatude]]))</f>
        <v>64180294.496291228</v>
      </c>
      <c r="K713" s="10"/>
      <c r="L713" s="10"/>
      <c r="M713" s="10"/>
      <c r="N713" s="10"/>
      <c r="O713" s="10"/>
    </row>
    <row r="714" spans="1:15" x14ac:dyDescent="0.25">
      <c r="A714" s="11">
        <v>53</v>
      </c>
      <c r="B714" s="11">
        <v>73</v>
      </c>
      <c r="C714" s="11">
        <v>126</v>
      </c>
      <c r="D714" s="11" t="s">
        <v>1344</v>
      </c>
      <c r="E714" s="11">
        <v>128</v>
      </c>
      <c r="F714" s="11"/>
      <c r="G714" s="12">
        <v>1.0000000000000001E-9</v>
      </c>
      <c r="H714" s="11">
        <v>111</v>
      </c>
      <c r="I714" s="11">
        <v>3</v>
      </c>
      <c r="J714" s="11">
        <f>($S$5/(Table4[[#This Row],[modified  Half Life]]*Table4[[#This Row],[Order of Magnatude]]))</f>
        <v>5415212.3481245721</v>
      </c>
      <c r="K714" s="11"/>
      <c r="L714" s="11"/>
      <c r="M714" s="11"/>
      <c r="N714" s="11"/>
      <c r="O714" s="11"/>
    </row>
    <row r="715" spans="1:15" x14ac:dyDescent="0.25">
      <c r="A715" s="10">
        <v>50</v>
      </c>
      <c r="B715" s="10">
        <v>76</v>
      </c>
      <c r="C715" s="10">
        <v>126</v>
      </c>
      <c r="D715" s="10" t="s">
        <v>1238</v>
      </c>
      <c r="E715" s="10">
        <v>10.8</v>
      </c>
      <c r="F715" s="10">
        <v>7</v>
      </c>
      <c r="G715" s="13">
        <v>1.0000000000000001E-9</v>
      </c>
      <c r="H715" s="10">
        <v>111.79</v>
      </c>
      <c r="I715" s="10">
        <v>5</v>
      </c>
      <c r="J715" s="10">
        <f>($S$5/(Table4[[#This Row],[modified  Half Life]]*Table4[[#This Row],[Order of Magnatude]]))</f>
        <v>64180294.496291228</v>
      </c>
      <c r="K715" s="10"/>
      <c r="L715" s="10"/>
      <c r="M715" s="10"/>
      <c r="N715" s="10"/>
      <c r="O715" s="10"/>
    </row>
    <row r="716" spans="1:15" x14ac:dyDescent="0.25">
      <c r="A716" s="11">
        <v>53</v>
      </c>
      <c r="B716" s="11">
        <v>73</v>
      </c>
      <c r="C716" s="11">
        <v>126</v>
      </c>
      <c r="D716" s="11" t="s">
        <v>1344</v>
      </c>
      <c r="E716" s="11">
        <v>16</v>
      </c>
      <c r="F716" s="11"/>
      <c r="G716" s="12">
        <v>1.0000000000000001E-9</v>
      </c>
      <c r="H716" s="11">
        <v>115.2</v>
      </c>
      <c r="I716" s="11">
        <v>3</v>
      </c>
      <c r="J716" s="11">
        <f>($S$5/(Table4[[#This Row],[modified  Half Life]]*Table4[[#This Row],[Order of Magnatude]]))</f>
        <v>43321698.784996577</v>
      </c>
      <c r="K716" s="11"/>
      <c r="L716" s="11"/>
      <c r="M716" s="11"/>
      <c r="N716" s="11"/>
      <c r="O716" s="11"/>
    </row>
    <row r="717" spans="1:15" x14ac:dyDescent="0.25">
      <c r="A717" s="10">
        <v>51</v>
      </c>
      <c r="B717" s="10">
        <v>75</v>
      </c>
      <c r="C717" s="10">
        <v>126</v>
      </c>
      <c r="D717" s="10" t="s">
        <v>1108</v>
      </c>
      <c r="E717" s="10">
        <v>90</v>
      </c>
      <c r="F717" s="10">
        <v>16</v>
      </c>
      <c r="G717" s="13">
        <v>1.0000000000000001E-9</v>
      </c>
      <c r="H717" s="10">
        <v>121.3</v>
      </c>
      <c r="I717" s="10">
        <v>10</v>
      </c>
      <c r="J717" s="10">
        <f>($S$5/(Table4[[#This Row],[modified  Half Life]]*Table4[[#This Row],[Order of Magnatude]]))</f>
        <v>7701635.3395549469</v>
      </c>
      <c r="K717" s="10"/>
      <c r="L717" s="10"/>
      <c r="M717" s="10"/>
      <c r="N717" s="10"/>
      <c r="O717" s="10"/>
    </row>
    <row r="718" spans="1:15" x14ac:dyDescent="0.25">
      <c r="A718" s="11">
        <v>53</v>
      </c>
      <c r="B718" s="11">
        <v>73</v>
      </c>
      <c r="C718" s="11">
        <v>126</v>
      </c>
      <c r="D718" s="11" t="s">
        <v>1344</v>
      </c>
      <c r="E718" s="11">
        <v>11</v>
      </c>
      <c r="F718" s="11"/>
      <c r="G718" s="12">
        <v>1.0000000000000001E-9</v>
      </c>
      <c r="H718" s="11">
        <v>122.2</v>
      </c>
      <c r="I718" s="11">
        <v>3</v>
      </c>
      <c r="J718" s="11">
        <f>($S$5/(Table4[[#This Row],[modified  Half Life]]*Table4[[#This Row],[Order of Magnatude]]))</f>
        <v>63013380.05090411</v>
      </c>
      <c r="K718" s="11"/>
      <c r="L718" s="11"/>
      <c r="M718" s="11"/>
      <c r="N718" s="11"/>
      <c r="O718" s="11"/>
    </row>
    <row r="719" spans="1:15" x14ac:dyDescent="0.25">
      <c r="A719" s="10">
        <v>50</v>
      </c>
      <c r="B719" s="10">
        <v>76</v>
      </c>
      <c r="C719" s="10">
        <v>126</v>
      </c>
      <c r="D719" s="10" t="s">
        <v>1238</v>
      </c>
      <c r="E719" s="10">
        <v>126</v>
      </c>
      <c r="F719" s="10">
        <v>20</v>
      </c>
      <c r="G719" s="13">
        <v>1.0000000000000001E-9</v>
      </c>
      <c r="H719" s="10">
        <v>180.5</v>
      </c>
      <c r="I719" s="10">
        <v>3</v>
      </c>
      <c r="J719" s="10">
        <f>($S$5/(Table4[[#This Row],[modified  Half Life]]*Table4[[#This Row],[Order of Magnatude]]))</f>
        <v>5501168.0996821048</v>
      </c>
      <c r="K719" s="10"/>
      <c r="L719" s="10"/>
      <c r="M719" s="10"/>
      <c r="N719" s="10"/>
      <c r="O719" s="10"/>
    </row>
    <row r="720" spans="1:15" x14ac:dyDescent="0.25">
      <c r="A720" s="11">
        <v>52</v>
      </c>
      <c r="B720" s="11">
        <v>74</v>
      </c>
      <c r="C720" s="11">
        <v>126</v>
      </c>
      <c r="D720" s="11" t="s">
        <v>1244</v>
      </c>
      <c r="E720" s="11">
        <v>10.7</v>
      </c>
      <c r="F720" s="11">
        <v>9</v>
      </c>
      <c r="G720" s="12">
        <v>1.0000000000000001E-9</v>
      </c>
      <c r="H720" s="11">
        <v>208.6</v>
      </c>
      <c r="I720" s="11">
        <v>3</v>
      </c>
      <c r="J720" s="11">
        <f>($S$5/(Table4[[#This Row],[modified  Half Life]]*Table4[[#This Row],[Order of Magnatude]]))</f>
        <v>64780110.33270517</v>
      </c>
      <c r="K720" s="11"/>
      <c r="L720" s="11"/>
      <c r="M720" s="11"/>
      <c r="N720" s="11"/>
      <c r="O720" s="11"/>
    </row>
    <row r="721" spans="1:15" x14ac:dyDescent="0.25">
      <c r="A721" s="10">
        <v>51</v>
      </c>
      <c r="B721" s="10">
        <v>75</v>
      </c>
      <c r="C721" s="10">
        <v>126</v>
      </c>
      <c r="D721" s="10" t="s">
        <v>1108</v>
      </c>
      <c r="E721" s="10">
        <v>553</v>
      </c>
      <c r="F721" s="10">
        <v>5</v>
      </c>
      <c r="G721" s="13">
        <v>1.0000000000000001E-9</v>
      </c>
      <c r="H721" s="10">
        <v>21.646000000000001</v>
      </c>
      <c r="I721" s="10">
        <v>10</v>
      </c>
      <c r="J721" s="10">
        <f>($S$5/(Table4[[#This Row],[modified  Half Life]]*Table4[[#This Row],[Order of Magnatude]]))</f>
        <v>1253430.7062566821</v>
      </c>
      <c r="K721" s="10"/>
      <c r="L721" s="10"/>
      <c r="M721" s="10"/>
      <c r="N721" s="10"/>
      <c r="O721" s="10"/>
    </row>
    <row r="722" spans="1:15" x14ac:dyDescent="0.25">
      <c r="A722" s="11">
        <v>51</v>
      </c>
      <c r="B722" s="11">
        <v>75</v>
      </c>
      <c r="C722" s="11">
        <v>126</v>
      </c>
      <c r="D722" s="11" t="s">
        <v>1108</v>
      </c>
      <c r="E722" s="11">
        <v>11</v>
      </c>
      <c r="F722" s="11"/>
      <c r="G722" s="12">
        <v>1</v>
      </c>
      <c r="H722" s="11">
        <v>22.7</v>
      </c>
      <c r="I722" s="11">
        <v>7</v>
      </c>
      <c r="J722" s="11">
        <f>($S$5/(Table4[[#This Row],[modified  Half Life]]*Table4[[#This Row],[Order of Magnatude]]))</f>
        <v>6.3013380050904122E-2</v>
      </c>
      <c r="K722" s="11"/>
      <c r="L722" s="11"/>
      <c r="M722" s="11"/>
      <c r="N722" s="11"/>
      <c r="O722" s="11"/>
    </row>
    <row r="723" spans="1:15" x14ac:dyDescent="0.25">
      <c r="A723" s="10">
        <v>51</v>
      </c>
      <c r="B723" s="10">
        <v>75</v>
      </c>
      <c r="C723" s="10">
        <v>126</v>
      </c>
      <c r="D723" s="10" t="s">
        <v>1108</v>
      </c>
      <c r="E723" s="10">
        <v>78</v>
      </c>
      <c r="F723" s="10">
        <v>5</v>
      </c>
      <c r="G723" s="13">
        <v>1.0000000000000001E-9</v>
      </c>
      <c r="H723" s="10">
        <v>23.28</v>
      </c>
      <c r="I723" s="10">
        <v>10</v>
      </c>
      <c r="J723" s="10">
        <f>($S$5/(Table4[[#This Row],[modified  Half Life]]*Table4[[#This Row],[Order of Magnatude]]))</f>
        <v>8886502.3148710914</v>
      </c>
      <c r="K723" s="10"/>
      <c r="L723" s="10"/>
      <c r="M723" s="10"/>
      <c r="N723" s="10"/>
      <c r="O723" s="10"/>
    </row>
    <row r="724" spans="1:15" x14ac:dyDescent="0.25">
      <c r="A724" s="11">
        <v>49</v>
      </c>
      <c r="B724" s="11">
        <v>77</v>
      </c>
      <c r="C724" s="11">
        <v>126</v>
      </c>
      <c r="D724" s="11" t="s">
        <v>1093</v>
      </c>
      <c r="E724" s="11">
        <v>22</v>
      </c>
      <c r="F724" s="11">
        <v>2</v>
      </c>
      <c r="G724" s="12">
        <v>9.9999999999999995E-7</v>
      </c>
      <c r="H724" s="11">
        <v>243.3</v>
      </c>
      <c r="I724" s="11">
        <v>2</v>
      </c>
      <c r="J724" s="11">
        <f>($S$5/(Table4[[#This Row],[modified  Half Life]]*Table4[[#This Row],[Order of Magnatude]]))</f>
        <v>31506.690025452059</v>
      </c>
      <c r="K724" s="11"/>
      <c r="L724" s="11"/>
      <c r="M724" s="11"/>
      <c r="N724" s="11"/>
      <c r="O724" s="11"/>
    </row>
    <row r="725" spans="1:15" x14ac:dyDescent="0.25">
      <c r="A725" s="10">
        <v>47</v>
      </c>
      <c r="B725" s="10">
        <v>79</v>
      </c>
      <c r="C725" s="10">
        <v>126</v>
      </c>
      <c r="D725" s="10" t="s">
        <v>847</v>
      </c>
      <c r="E725" s="10">
        <v>27</v>
      </c>
      <c r="F725" s="10">
        <v>6</v>
      </c>
      <c r="G725" s="13">
        <v>9.9999999999999995E-7</v>
      </c>
      <c r="H725" s="10">
        <v>254.8</v>
      </c>
      <c r="I725" s="10">
        <v>5</v>
      </c>
      <c r="J725" s="10">
        <f>($S$5/(Table4[[#This Row],[modified  Half Life]]*Table4[[#This Row],[Order of Magnatude]]))</f>
        <v>25672.117798516494</v>
      </c>
      <c r="K725" s="10"/>
      <c r="L725" s="10"/>
      <c r="M725" s="10"/>
      <c r="N725" s="10"/>
      <c r="O725" s="10"/>
    </row>
    <row r="726" spans="1:15" x14ac:dyDescent="0.25">
      <c r="A726" s="11">
        <v>53</v>
      </c>
      <c r="B726" s="11">
        <v>73</v>
      </c>
      <c r="C726" s="11">
        <v>126</v>
      </c>
      <c r="D726" s="11" t="s">
        <v>1344</v>
      </c>
      <c r="E726" s="11">
        <v>128</v>
      </c>
      <c r="F726" s="11"/>
      <c r="G726" s="12">
        <v>1.0000000000000001E-9</v>
      </c>
      <c r="H726" s="11">
        <v>54.6</v>
      </c>
      <c r="I726" s="11">
        <v>3</v>
      </c>
      <c r="J726" s="11">
        <f>($S$5/(Table4[[#This Row],[modified  Half Life]]*Table4[[#This Row],[Order of Magnatude]]))</f>
        <v>5415212.3481245721</v>
      </c>
      <c r="K726" s="11"/>
      <c r="L726" s="11"/>
      <c r="M726" s="11"/>
      <c r="N726" s="11"/>
      <c r="O726" s="11"/>
    </row>
    <row r="727" spans="1:15" x14ac:dyDescent="0.25">
      <c r="A727" s="10">
        <v>53</v>
      </c>
      <c r="B727" s="10">
        <v>73</v>
      </c>
      <c r="C727" s="10">
        <v>126</v>
      </c>
      <c r="D727" s="10" t="s">
        <v>1344</v>
      </c>
      <c r="E727" s="10">
        <v>20</v>
      </c>
      <c r="F727" s="10"/>
      <c r="G727" s="13">
        <v>1.0000000000000001E-9</v>
      </c>
      <c r="H727" s="10">
        <v>56.4</v>
      </c>
      <c r="I727" s="10">
        <v>3</v>
      </c>
      <c r="J727" s="10">
        <f>($S$5/(Table4[[#This Row],[modified  Half Life]]*Table4[[#This Row],[Order of Magnatude]]))</f>
        <v>34657359.027997263</v>
      </c>
      <c r="K727" s="10"/>
      <c r="L727" s="10"/>
      <c r="M727" s="10"/>
      <c r="N727" s="10"/>
      <c r="O727" s="10"/>
    </row>
    <row r="728" spans="1:15" x14ac:dyDescent="0.25">
      <c r="A728" s="11">
        <v>50</v>
      </c>
      <c r="B728" s="11">
        <v>76</v>
      </c>
      <c r="C728" s="11">
        <v>126</v>
      </c>
      <c r="D728" s="11" t="s">
        <v>1238</v>
      </c>
      <c r="E728" s="11">
        <v>6.1</v>
      </c>
      <c r="F728" s="11">
        <v>8</v>
      </c>
      <c r="G728" s="12">
        <v>9.9999999999999995E-7</v>
      </c>
      <c r="H728" s="11">
        <v>57.47</v>
      </c>
      <c r="I728" s="11">
        <v>5</v>
      </c>
      <c r="J728" s="11">
        <f>($S$5/(Table4[[#This Row],[modified  Half Life]]*Table4[[#This Row],[Order of Magnatude]]))</f>
        <v>113630.68533769596</v>
      </c>
      <c r="K728" s="11"/>
      <c r="L728" s="11"/>
      <c r="M728" s="11"/>
      <c r="N728" s="11"/>
      <c r="O728" s="11"/>
    </row>
    <row r="729" spans="1:15" x14ac:dyDescent="0.25">
      <c r="A729" s="10">
        <v>51</v>
      </c>
      <c r="B729" s="10">
        <v>75</v>
      </c>
      <c r="C729" s="10">
        <v>126</v>
      </c>
      <c r="D729" s="10" t="s">
        <v>1108</v>
      </c>
      <c r="E729" s="10">
        <v>553</v>
      </c>
      <c r="F729" s="10">
        <v>5</v>
      </c>
      <c r="G729" s="13">
        <v>1.0000000000000001E-9</v>
      </c>
      <c r="H729" s="10">
        <v>64.281000000000006</v>
      </c>
      <c r="I729" s="10">
        <v>10</v>
      </c>
      <c r="J729" s="10">
        <f>($S$5/(Table4[[#This Row],[modified  Half Life]]*Table4[[#This Row],[Order of Magnatude]]))</f>
        <v>1253430.7062566821</v>
      </c>
      <c r="K729" s="10"/>
      <c r="L729" s="10"/>
      <c r="M729" s="10"/>
      <c r="N729" s="10"/>
      <c r="O729" s="10"/>
    </row>
    <row r="730" spans="1:15" x14ac:dyDescent="0.25">
      <c r="A730" s="11">
        <v>51</v>
      </c>
      <c r="B730" s="11">
        <v>75</v>
      </c>
      <c r="C730" s="11">
        <v>126</v>
      </c>
      <c r="D730" s="11" t="s">
        <v>1108</v>
      </c>
      <c r="E730" s="11">
        <v>60</v>
      </c>
      <c r="F730" s="11">
        <v>20</v>
      </c>
      <c r="G730" s="12">
        <v>1.0000000000000001E-9</v>
      </c>
      <c r="H730" s="11">
        <v>644.6</v>
      </c>
      <c r="I730" s="11">
        <v>10</v>
      </c>
      <c r="J730" s="11">
        <f>($S$5/(Table4[[#This Row],[modified  Half Life]]*Table4[[#This Row],[Order of Magnatude]]))</f>
        <v>11552453.00933242</v>
      </c>
      <c r="K730" s="11"/>
      <c r="L730" s="11"/>
      <c r="M730" s="11"/>
      <c r="N730" s="11"/>
      <c r="O730" s="11"/>
    </row>
    <row r="731" spans="1:15" x14ac:dyDescent="0.25">
      <c r="A731" s="10">
        <v>50</v>
      </c>
      <c r="B731" s="10">
        <v>76</v>
      </c>
      <c r="C731" s="10">
        <v>126</v>
      </c>
      <c r="D731" s="10" t="s">
        <v>1238</v>
      </c>
      <c r="E731" s="10">
        <v>7.6</v>
      </c>
      <c r="F731" s="10">
        <v>3</v>
      </c>
      <c r="G731" s="13">
        <v>9.9999999999999995E-7</v>
      </c>
      <c r="H731" s="10">
        <v>76.3</v>
      </c>
      <c r="I731" s="10">
        <v>5</v>
      </c>
      <c r="J731" s="10">
        <f>($S$5/(Table4[[#This Row],[modified  Half Life]]*Table4[[#This Row],[Order of Magnatude]]))</f>
        <v>91203.5763894665</v>
      </c>
      <c r="K731" s="10"/>
      <c r="L731" s="10"/>
      <c r="M731" s="10"/>
      <c r="N731" s="10"/>
      <c r="O731" s="10"/>
    </row>
    <row r="732" spans="1:15" x14ac:dyDescent="0.25">
      <c r="A732" s="11">
        <v>51</v>
      </c>
      <c r="B732" s="11">
        <v>75</v>
      </c>
      <c r="C732" s="11">
        <v>126</v>
      </c>
      <c r="D732" s="11" t="s">
        <v>1108</v>
      </c>
      <c r="E732" s="11">
        <v>553</v>
      </c>
      <c r="F732" s="11">
        <v>5</v>
      </c>
      <c r="G732" s="12">
        <v>1.0000000000000001E-9</v>
      </c>
      <c r="H732" s="11">
        <v>86.938000000000002</v>
      </c>
      <c r="I732" s="11">
        <v>10</v>
      </c>
      <c r="J732" s="11">
        <f>($S$5/(Table4[[#This Row],[modified  Half Life]]*Table4[[#This Row],[Order of Magnatude]]))</f>
        <v>1253430.7062566821</v>
      </c>
      <c r="K732" s="11"/>
      <c r="L732" s="11"/>
      <c r="M732" s="11"/>
      <c r="N732" s="11"/>
      <c r="O732" s="11"/>
    </row>
    <row r="733" spans="1:15" x14ac:dyDescent="0.25">
      <c r="A733" s="10">
        <v>51</v>
      </c>
      <c r="B733" s="10">
        <v>75</v>
      </c>
      <c r="C733" s="10">
        <v>126</v>
      </c>
      <c r="D733" s="10" t="s">
        <v>1108</v>
      </c>
      <c r="E733" s="10">
        <v>78</v>
      </c>
      <c r="F733" s="10">
        <v>5</v>
      </c>
      <c r="G733" s="13">
        <v>1.0000000000000001E-9</v>
      </c>
      <c r="H733" s="10">
        <v>87.566999999999993</v>
      </c>
      <c r="I733" s="10">
        <v>10</v>
      </c>
      <c r="J733" s="10">
        <f>($S$5/(Table4[[#This Row],[modified  Half Life]]*Table4[[#This Row],[Order of Magnatude]]))</f>
        <v>8886502.3148710914</v>
      </c>
      <c r="K733" s="10"/>
      <c r="L733" s="10"/>
      <c r="M733" s="10"/>
      <c r="N733" s="10"/>
      <c r="O733" s="10"/>
    </row>
    <row r="734" spans="1:15" x14ac:dyDescent="0.25">
      <c r="A734" s="11">
        <v>51</v>
      </c>
      <c r="B734" s="11">
        <v>76</v>
      </c>
      <c r="C734" s="11">
        <v>127</v>
      </c>
      <c r="D734" s="11" t="s">
        <v>1108</v>
      </c>
      <c r="E734" s="11">
        <v>269</v>
      </c>
      <c r="F734" s="11">
        <v>5</v>
      </c>
      <c r="G734" s="12">
        <v>1.0000000000000001E-9</v>
      </c>
      <c r="H734" s="11">
        <v>130.80000000000001</v>
      </c>
      <c r="I734" s="11"/>
      <c r="J734" s="11">
        <f>($S$5/(Table4[[#This Row],[modified  Half Life]]*Table4[[#This Row],[Order of Magnatude]]))</f>
        <v>2576755.3180667106</v>
      </c>
      <c r="K734" s="11"/>
      <c r="L734" s="11"/>
      <c r="M734" s="11"/>
      <c r="N734" s="11"/>
      <c r="O734" s="11"/>
    </row>
    <row r="735" spans="1:15" x14ac:dyDescent="0.25">
      <c r="A735" s="10">
        <v>51</v>
      </c>
      <c r="B735" s="10">
        <v>76</v>
      </c>
      <c r="C735" s="10">
        <v>127</v>
      </c>
      <c r="D735" s="10" t="s">
        <v>1108</v>
      </c>
      <c r="E735" s="10">
        <v>14</v>
      </c>
      <c r="F735" s="10">
        <v>1</v>
      </c>
      <c r="G735" s="13">
        <v>1.0000000000000001E-9</v>
      </c>
      <c r="H735" s="10">
        <v>143.30000000000001</v>
      </c>
      <c r="I735" s="10"/>
      <c r="J735" s="10">
        <f>($S$5/(Table4[[#This Row],[modified  Half Life]]*Table4[[#This Row],[Order of Magnatude]]))</f>
        <v>49510512.897138946</v>
      </c>
      <c r="K735" s="10"/>
      <c r="L735" s="10"/>
      <c r="M735" s="10"/>
      <c r="N735" s="10"/>
      <c r="O735" s="10"/>
    </row>
    <row r="736" spans="1:15" x14ac:dyDescent="0.25">
      <c r="A736" s="11">
        <v>51</v>
      </c>
      <c r="B736" s="11">
        <v>76</v>
      </c>
      <c r="C736" s="11">
        <v>127</v>
      </c>
      <c r="D736" s="11" t="s">
        <v>1108</v>
      </c>
      <c r="E736" s="11">
        <v>14</v>
      </c>
      <c r="F736" s="11">
        <v>1</v>
      </c>
      <c r="G736" s="12">
        <v>1.0000000000000001E-9</v>
      </c>
      <c r="H736" s="11">
        <v>246.9</v>
      </c>
      <c r="I736" s="11"/>
      <c r="J736" s="11">
        <f>($S$5/(Table4[[#This Row],[modified  Half Life]]*Table4[[#This Row],[Order of Magnatude]]))</f>
        <v>49510512.897138946</v>
      </c>
      <c r="K736" s="11"/>
      <c r="L736" s="11"/>
      <c r="M736" s="11"/>
      <c r="N736" s="11"/>
      <c r="O736" s="11"/>
    </row>
    <row r="737" spans="1:15" x14ac:dyDescent="0.25">
      <c r="A737" s="10">
        <v>54</v>
      </c>
      <c r="B737" s="10">
        <v>73</v>
      </c>
      <c r="C737" s="10">
        <v>127</v>
      </c>
      <c r="D737" s="10" t="s">
        <v>1292</v>
      </c>
      <c r="E737" s="10">
        <v>28</v>
      </c>
      <c r="F737" s="10">
        <v>1</v>
      </c>
      <c r="G737" s="13">
        <v>1.0000000000000001E-9</v>
      </c>
      <c r="H737" s="10">
        <v>335.9</v>
      </c>
      <c r="I737" s="10"/>
      <c r="J737" s="10">
        <f>($S$5/(Table4[[#This Row],[modified  Half Life]]*Table4[[#This Row],[Order of Magnatude]]))</f>
        <v>24755256.448569473</v>
      </c>
      <c r="K737" s="10"/>
      <c r="L737" s="10"/>
      <c r="M737" s="10"/>
      <c r="N737" s="10"/>
      <c r="O737" s="10"/>
    </row>
    <row r="738" spans="1:15" x14ac:dyDescent="0.25">
      <c r="A738" s="11">
        <v>54</v>
      </c>
      <c r="B738" s="11">
        <v>73</v>
      </c>
      <c r="C738" s="11">
        <v>127</v>
      </c>
      <c r="D738" s="11" t="s">
        <v>1292</v>
      </c>
      <c r="E738" s="11">
        <v>28</v>
      </c>
      <c r="F738" s="11">
        <v>1</v>
      </c>
      <c r="G738" s="12">
        <v>1.0000000000000001E-9</v>
      </c>
      <c r="H738" s="11">
        <v>486.6</v>
      </c>
      <c r="I738" s="11"/>
      <c r="J738" s="11">
        <f>($S$5/(Table4[[#This Row],[modified  Half Life]]*Table4[[#This Row],[Order of Magnatude]]))</f>
        <v>24755256.448569473</v>
      </c>
      <c r="K738" s="11"/>
      <c r="L738" s="11"/>
      <c r="M738" s="11"/>
      <c r="N738" s="11"/>
      <c r="O738" s="11"/>
    </row>
    <row r="739" spans="1:15" x14ac:dyDescent="0.25">
      <c r="A739" s="10">
        <v>50</v>
      </c>
      <c r="B739" s="10">
        <v>77</v>
      </c>
      <c r="C739" s="10">
        <v>127</v>
      </c>
      <c r="D739" s="10" t="s">
        <v>1238</v>
      </c>
      <c r="E739" s="10">
        <v>1.19</v>
      </c>
      <c r="F739" s="10">
        <v>13</v>
      </c>
      <c r="G739" s="13">
        <v>9.9999999999999995E-7</v>
      </c>
      <c r="H739" s="10">
        <v>104.3</v>
      </c>
      <c r="I739" s="10">
        <v>6</v>
      </c>
      <c r="J739" s="10">
        <f>($S$5/(Table4[[#This Row],[modified  Half Life]]*Table4[[#This Row],[Order of Magnatude]]))</f>
        <v>582476.6223192818</v>
      </c>
      <c r="K739" s="10"/>
      <c r="L739" s="10"/>
      <c r="M739" s="10"/>
      <c r="N739" s="10"/>
      <c r="O739" s="10"/>
    </row>
    <row r="740" spans="1:15" x14ac:dyDescent="0.25">
      <c r="A740" s="11">
        <v>50</v>
      </c>
      <c r="B740" s="11">
        <v>77</v>
      </c>
      <c r="C740" s="11">
        <v>127</v>
      </c>
      <c r="D740" s="11" t="s">
        <v>1238</v>
      </c>
      <c r="E740" s="11">
        <v>0.25</v>
      </c>
      <c r="F740" s="11">
        <v>3</v>
      </c>
      <c r="G740" s="12">
        <v>9.9999999999999995E-7</v>
      </c>
      <c r="H740" s="11">
        <v>142</v>
      </c>
      <c r="I740" s="11">
        <v>3</v>
      </c>
      <c r="J740" s="11">
        <f>($S$5/(Table4[[#This Row],[modified  Half Life]]*Table4[[#This Row],[Order of Magnatude]]))</f>
        <v>2772588.7222397812</v>
      </c>
      <c r="K740" s="11"/>
      <c r="L740" s="11"/>
      <c r="M740" s="11"/>
      <c r="N740" s="11"/>
      <c r="O740" s="11"/>
    </row>
    <row r="741" spans="1:15" x14ac:dyDescent="0.25">
      <c r="A741" s="10">
        <v>50</v>
      </c>
      <c r="B741" s="10">
        <v>77</v>
      </c>
      <c r="C741" s="10">
        <v>127</v>
      </c>
      <c r="D741" s="10" t="s">
        <v>1238</v>
      </c>
      <c r="E741" s="10">
        <v>4.5199999999999996</v>
      </c>
      <c r="F741" s="10">
        <v>15</v>
      </c>
      <c r="G741" s="13">
        <v>9.9999999999999995E-7</v>
      </c>
      <c r="H741" s="10">
        <v>16.52</v>
      </c>
      <c r="I741" s="10">
        <v>11</v>
      </c>
      <c r="J741" s="10">
        <f>($S$5/(Table4[[#This Row],[modified  Half Life]]*Table4[[#This Row],[Order of Magnatude]]))</f>
        <v>153351.14614158086</v>
      </c>
      <c r="K741" s="10"/>
      <c r="L741" s="10"/>
      <c r="M741" s="10"/>
      <c r="N741" s="10"/>
      <c r="O741" s="10"/>
    </row>
    <row r="742" spans="1:15" x14ac:dyDescent="0.25">
      <c r="A742" s="11">
        <v>54</v>
      </c>
      <c r="B742" s="11">
        <v>73</v>
      </c>
      <c r="C742" s="11">
        <v>127</v>
      </c>
      <c r="D742" s="11" t="s">
        <v>1292</v>
      </c>
      <c r="E742" s="11">
        <v>69.2</v>
      </c>
      <c r="F742" s="11">
        <v>9</v>
      </c>
      <c r="G742" s="12">
        <v>1</v>
      </c>
      <c r="H742" s="11">
        <v>172.4</v>
      </c>
      <c r="I742" s="11">
        <v>1</v>
      </c>
      <c r="J742" s="11">
        <f>($S$5/(Table4[[#This Row],[modified  Half Life]]*Table4[[#This Row],[Order of Magnatude]]))</f>
        <v>1.0016577753756434E-2</v>
      </c>
      <c r="K742" s="11"/>
      <c r="L742" s="11"/>
      <c r="M742" s="11"/>
      <c r="N742" s="11"/>
      <c r="O742" s="11"/>
    </row>
    <row r="743" spans="1:15" x14ac:dyDescent="0.25">
      <c r="A743" s="10">
        <v>55</v>
      </c>
      <c r="B743" s="10">
        <v>72</v>
      </c>
      <c r="C743" s="10">
        <v>127</v>
      </c>
      <c r="D743" s="10" t="s">
        <v>1577</v>
      </c>
      <c r="E743" s="10">
        <v>55</v>
      </c>
      <c r="F743" s="10">
        <v>3</v>
      </c>
      <c r="G743" s="13">
        <v>9.9999999999999995E-7</v>
      </c>
      <c r="H743" s="10">
        <v>179.3</v>
      </c>
      <c r="I743" s="10">
        <v>20</v>
      </c>
      <c r="J743" s="10">
        <f>($S$5/(Table4[[#This Row],[modified  Half Life]]*Table4[[#This Row],[Order of Magnatude]]))</f>
        <v>12602.676010180825</v>
      </c>
      <c r="K743" s="10"/>
      <c r="L743" s="10"/>
      <c r="M743" s="10"/>
      <c r="N743" s="10"/>
      <c r="O743" s="10"/>
    </row>
    <row r="744" spans="1:15" x14ac:dyDescent="0.25">
      <c r="A744" s="11">
        <v>54</v>
      </c>
      <c r="B744" s="11">
        <v>73</v>
      </c>
      <c r="C744" s="11">
        <v>127</v>
      </c>
      <c r="D744" s="11" t="s">
        <v>1292</v>
      </c>
      <c r="E744" s="11">
        <v>36.700000000000003</v>
      </c>
      <c r="F744" s="11">
        <v>9</v>
      </c>
      <c r="G744" s="12">
        <v>1.0000000000000001E-9</v>
      </c>
      <c r="H744" s="11">
        <v>217.48</v>
      </c>
      <c r="I744" s="11">
        <v>5</v>
      </c>
      <c r="J744" s="11">
        <f>($S$5/(Table4[[#This Row],[modified  Half Life]]*Table4[[#This Row],[Order of Magnatude]]))</f>
        <v>18886844.156946737</v>
      </c>
      <c r="K744" s="11"/>
      <c r="L744" s="11"/>
      <c r="M744" s="11"/>
      <c r="N744" s="11"/>
      <c r="O744" s="11"/>
    </row>
    <row r="745" spans="1:15" x14ac:dyDescent="0.25">
      <c r="A745" s="10">
        <v>56</v>
      </c>
      <c r="B745" s="10">
        <v>71</v>
      </c>
      <c r="C745" s="10">
        <v>127</v>
      </c>
      <c r="D745" s="10" t="s">
        <v>1631</v>
      </c>
      <c r="E745" s="10">
        <v>1.93</v>
      </c>
      <c r="F745" s="10">
        <v>7</v>
      </c>
      <c r="G745" s="13">
        <v>1</v>
      </c>
      <c r="H745" s="10">
        <v>24.2</v>
      </c>
      <c r="I745" s="10">
        <v>1</v>
      </c>
      <c r="J745" s="10">
        <f>($S$5/(Table4[[#This Row],[modified  Half Life]]*Table4[[#This Row],[Order of Magnatude]]))</f>
        <v>0.359143616870438</v>
      </c>
      <c r="K745" s="10"/>
      <c r="L745" s="10"/>
      <c r="M745" s="10"/>
      <c r="N745" s="10"/>
      <c r="O745" s="10"/>
    </row>
    <row r="746" spans="1:15" x14ac:dyDescent="0.25">
      <c r="A746" s="11">
        <v>56</v>
      </c>
      <c r="B746" s="11">
        <v>71</v>
      </c>
      <c r="C746" s="11">
        <v>127</v>
      </c>
      <c r="D746" s="11" t="s">
        <v>1631</v>
      </c>
      <c r="E746" s="11">
        <v>75</v>
      </c>
      <c r="F746" s="11">
        <v>4</v>
      </c>
      <c r="G746" s="12">
        <v>1.0000000000000001E-9</v>
      </c>
      <c r="H746" s="11">
        <v>25.1</v>
      </c>
      <c r="I746" s="11">
        <v>2</v>
      </c>
      <c r="J746" s="11">
        <f>($S$5/(Table4[[#This Row],[modified  Half Life]]*Table4[[#This Row],[Order of Magnatude]]))</f>
        <v>9241962.4074659366</v>
      </c>
      <c r="K746" s="11"/>
      <c r="L746" s="11"/>
      <c r="M746" s="11"/>
      <c r="N746" s="11"/>
      <c r="O746" s="11"/>
    </row>
    <row r="747" spans="1:15" x14ac:dyDescent="0.25">
      <c r="A747" s="10">
        <v>58</v>
      </c>
      <c r="B747" s="10">
        <v>69</v>
      </c>
      <c r="C747" s="10">
        <v>127</v>
      </c>
      <c r="D747" s="10" t="s">
        <v>1878</v>
      </c>
      <c r="E747" s="10">
        <v>10</v>
      </c>
      <c r="F747" s="10"/>
      <c r="G747" s="13">
        <v>9.9999999999999995E-7</v>
      </c>
      <c r="H747" s="10">
        <v>29.56</v>
      </c>
      <c r="I747" s="10">
        <v>5</v>
      </c>
      <c r="J747" s="10">
        <f>($S$5/(Table4[[#This Row],[modified  Half Life]]*Table4[[#This Row],[Order of Magnatude]]))</f>
        <v>69314.718055994541</v>
      </c>
      <c r="K747" s="10"/>
      <c r="L747" s="10"/>
      <c r="M747" s="10"/>
      <c r="N747" s="10"/>
      <c r="O747" s="10"/>
    </row>
    <row r="748" spans="1:15" x14ac:dyDescent="0.25">
      <c r="A748" s="11">
        <v>55</v>
      </c>
      <c r="B748" s="11">
        <v>72</v>
      </c>
      <c r="C748" s="11">
        <v>127</v>
      </c>
      <c r="D748" s="11" t="s">
        <v>1577</v>
      </c>
      <c r="E748" s="11">
        <v>55</v>
      </c>
      <c r="F748" s="11">
        <v>3</v>
      </c>
      <c r="G748" s="12">
        <v>9.9999999999999995E-7</v>
      </c>
      <c r="H748" s="11">
        <v>386.3</v>
      </c>
      <c r="I748" s="11">
        <v>3</v>
      </c>
      <c r="J748" s="11">
        <f>($S$5/(Table4[[#This Row],[modified  Half Life]]*Table4[[#This Row],[Order of Magnatude]]))</f>
        <v>12602.676010180825</v>
      </c>
      <c r="K748" s="11"/>
      <c r="L748" s="11"/>
      <c r="M748" s="11"/>
      <c r="N748" s="11"/>
      <c r="O748" s="11"/>
    </row>
    <row r="749" spans="1:15" x14ac:dyDescent="0.25">
      <c r="A749" s="10">
        <v>46</v>
      </c>
      <c r="B749" s="10">
        <v>81</v>
      </c>
      <c r="C749" s="10">
        <v>127</v>
      </c>
      <c r="D749" s="10" t="s">
        <v>796</v>
      </c>
      <c r="E749" s="10">
        <v>39</v>
      </c>
      <c r="F749" s="10">
        <v>6</v>
      </c>
      <c r="G749" s="13">
        <v>9.9999999999999995E-7</v>
      </c>
      <c r="H749" s="10">
        <v>422.4</v>
      </c>
      <c r="I749" s="10">
        <v>1</v>
      </c>
      <c r="J749" s="10">
        <f>($S$5/(Table4[[#This Row],[modified  Half Life]]*Table4[[#This Row],[Order of Magnatude]]))</f>
        <v>17773.004629742187</v>
      </c>
      <c r="K749" s="10"/>
      <c r="L749" s="10"/>
      <c r="M749" s="10"/>
      <c r="N749" s="10"/>
      <c r="O749" s="10"/>
    </row>
    <row r="750" spans="1:15" x14ac:dyDescent="0.25">
      <c r="A750" s="11">
        <v>54</v>
      </c>
      <c r="B750" s="11">
        <v>73</v>
      </c>
      <c r="C750" s="11">
        <v>127</v>
      </c>
      <c r="D750" s="11" t="s">
        <v>1292</v>
      </c>
      <c r="E750" s="11">
        <v>36.700000000000003</v>
      </c>
      <c r="F750" s="11">
        <v>9</v>
      </c>
      <c r="G750" s="12">
        <v>1.0000000000000001E-9</v>
      </c>
      <c r="H750" s="11">
        <v>45.1</v>
      </c>
      <c r="I750" s="11">
        <v>2</v>
      </c>
      <c r="J750" s="11">
        <f>($S$5/(Table4[[#This Row],[modified  Half Life]]*Table4[[#This Row],[Order of Magnatude]]))</f>
        <v>18886844.156946737</v>
      </c>
      <c r="K750" s="11"/>
      <c r="L750" s="11"/>
      <c r="M750" s="11"/>
      <c r="N750" s="11"/>
      <c r="O750" s="11"/>
    </row>
    <row r="751" spans="1:15" x14ac:dyDescent="0.25">
      <c r="A751" s="10">
        <v>49</v>
      </c>
      <c r="B751" s="10">
        <v>78</v>
      </c>
      <c r="C751" s="10">
        <v>127</v>
      </c>
      <c r="D751" s="10" t="s">
        <v>1093</v>
      </c>
      <c r="E751" s="10">
        <v>9</v>
      </c>
      <c r="F751" s="10">
        <v>2</v>
      </c>
      <c r="G751" s="13">
        <v>9.9999999999999995E-7</v>
      </c>
      <c r="H751" s="10">
        <v>47</v>
      </c>
      <c r="I751" s="10">
        <v>5</v>
      </c>
      <c r="J751" s="10">
        <f>($S$5/(Table4[[#This Row],[modified  Half Life]]*Table4[[#This Row],[Order of Magnatude]]))</f>
        <v>77016.353395549479</v>
      </c>
      <c r="K751" s="10"/>
      <c r="L751" s="10"/>
      <c r="M751" s="10"/>
      <c r="N751" s="10"/>
      <c r="O751" s="10"/>
    </row>
    <row r="752" spans="1:15" x14ac:dyDescent="0.25">
      <c r="A752" s="11">
        <v>55</v>
      </c>
      <c r="B752" s="11">
        <v>72</v>
      </c>
      <c r="C752" s="11">
        <v>127</v>
      </c>
      <c r="D752" s="11" t="s">
        <v>1577</v>
      </c>
      <c r="E752" s="11">
        <v>24.88</v>
      </c>
      <c r="F752" s="11">
        <v>30</v>
      </c>
      <c r="G752" s="12">
        <v>1.0000000000000001E-9</v>
      </c>
      <c r="H752" s="11">
        <v>66.06</v>
      </c>
      <c r="I752" s="11">
        <v>14</v>
      </c>
      <c r="J752" s="11">
        <f>($S$5/(Table4[[#This Row],[modified  Half Life]]*Table4[[#This Row],[Order of Magnatude]]))</f>
        <v>27859613.366557285</v>
      </c>
      <c r="K752" s="11"/>
      <c r="L752" s="11"/>
      <c r="M752" s="11"/>
      <c r="N752" s="11"/>
      <c r="O752" s="11"/>
    </row>
    <row r="753" spans="1:15" x14ac:dyDescent="0.25">
      <c r="A753" s="10">
        <v>50</v>
      </c>
      <c r="B753" s="10">
        <v>77</v>
      </c>
      <c r="C753" s="10">
        <v>127</v>
      </c>
      <c r="D753" s="10" t="s">
        <v>1238</v>
      </c>
      <c r="E753" s="10">
        <v>4.5199999999999996</v>
      </c>
      <c r="F753" s="10">
        <v>15</v>
      </c>
      <c r="G753" s="13">
        <v>9.9999999999999995E-7</v>
      </c>
      <c r="H753" s="10">
        <v>732.04</v>
      </c>
      <c r="I753" s="10">
        <v>11</v>
      </c>
      <c r="J753" s="10">
        <f>($S$5/(Table4[[#This Row],[modified  Half Life]]*Table4[[#This Row],[Order of Magnatude]]))</f>
        <v>153351.14614158086</v>
      </c>
      <c r="K753" s="10"/>
      <c r="L753" s="10"/>
      <c r="M753" s="10"/>
      <c r="N753" s="10"/>
      <c r="O753" s="10"/>
    </row>
    <row r="754" spans="1:15" x14ac:dyDescent="0.25">
      <c r="A754" s="11">
        <v>48</v>
      </c>
      <c r="B754" s="11">
        <v>79</v>
      </c>
      <c r="C754" s="11">
        <v>127</v>
      </c>
      <c r="D754" s="11" t="s">
        <v>856</v>
      </c>
      <c r="E754" s="11">
        <v>17.5</v>
      </c>
      <c r="F754" s="11">
        <v>3</v>
      </c>
      <c r="G754" s="12">
        <v>9.9999999999999995E-7</v>
      </c>
      <c r="H754" s="11">
        <v>738.8</v>
      </c>
      <c r="I754" s="11">
        <v>2</v>
      </c>
      <c r="J754" s="11">
        <f>($S$5/(Table4[[#This Row],[modified  Half Life]]*Table4[[#This Row],[Order of Magnatude]]))</f>
        <v>39608.410317711161</v>
      </c>
      <c r="K754" s="11"/>
      <c r="L754" s="11"/>
      <c r="M754" s="11"/>
      <c r="N754" s="11"/>
      <c r="O754" s="11"/>
    </row>
    <row r="755" spans="1:15" x14ac:dyDescent="0.25">
      <c r="A755" s="10">
        <v>56</v>
      </c>
      <c r="B755" s="10">
        <v>71</v>
      </c>
      <c r="C755" s="10">
        <v>127</v>
      </c>
      <c r="D755" s="10" t="s">
        <v>1631</v>
      </c>
      <c r="E755" s="10">
        <v>1.93</v>
      </c>
      <c r="F755" s="10">
        <v>7</v>
      </c>
      <c r="G755" s="13">
        <v>1</v>
      </c>
      <c r="H755" s="10">
        <v>80.2</v>
      </c>
      <c r="I755" s="10">
        <v>2</v>
      </c>
      <c r="J755" s="10">
        <f>($S$5/(Table4[[#This Row],[modified  Half Life]]*Table4[[#This Row],[Order of Magnatude]]))</f>
        <v>0.359143616870438</v>
      </c>
      <c r="K755" s="10"/>
      <c r="L755" s="10"/>
      <c r="M755" s="10"/>
      <c r="N755" s="10"/>
      <c r="O755" s="10"/>
    </row>
    <row r="756" spans="1:15" x14ac:dyDescent="0.25">
      <c r="A756" s="11">
        <v>51</v>
      </c>
      <c r="B756" s="11">
        <v>76</v>
      </c>
      <c r="C756" s="11">
        <v>127</v>
      </c>
      <c r="D756" s="11" t="s">
        <v>1108</v>
      </c>
      <c r="E756" s="11">
        <v>11.7</v>
      </c>
      <c r="F756" s="11">
        <v>1</v>
      </c>
      <c r="G756" s="12">
        <v>9.9999999999999995E-7</v>
      </c>
      <c r="H756" s="11">
        <v>805.9</v>
      </c>
      <c r="I756" s="11">
        <v>4</v>
      </c>
      <c r="J756" s="11">
        <f>($S$5/(Table4[[#This Row],[modified  Half Life]]*Table4[[#This Row],[Order of Magnatude]]))</f>
        <v>59243.348765807299</v>
      </c>
      <c r="K756" s="11"/>
      <c r="L756" s="11"/>
      <c r="M756" s="11"/>
      <c r="N756" s="11"/>
      <c r="O756" s="11"/>
    </row>
    <row r="757" spans="1:15" x14ac:dyDescent="0.25">
      <c r="A757" s="10">
        <v>56</v>
      </c>
      <c r="B757" s="10">
        <v>71</v>
      </c>
      <c r="C757" s="10">
        <v>127</v>
      </c>
      <c r="D757" s="10" t="s">
        <v>1631</v>
      </c>
      <c r="E757" s="10">
        <v>75</v>
      </c>
      <c r="F757" s="10">
        <v>4</v>
      </c>
      <c r="G757" s="13">
        <v>1.0000000000000001E-9</v>
      </c>
      <c r="H757" s="10">
        <v>81.3</v>
      </c>
      <c r="I757" s="10">
        <v>2</v>
      </c>
      <c r="J757" s="10">
        <f>($S$5/(Table4[[#This Row],[modified  Half Life]]*Table4[[#This Row],[Order of Magnatude]]))</f>
        <v>9241962.4074659366</v>
      </c>
      <c r="K757" s="10"/>
      <c r="L757" s="10"/>
      <c r="M757" s="10"/>
      <c r="N757" s="10"/>
      <c r="O757" s="10"/>
    </row>
    <row r="758" spans="1:15" x14ac:dyDescent="0.25">
      <c r="A758" s="11">
        <v>51</v>
      </c>
      <c r="B758" s="11">
        <v>76</v>
      </c>
      <c r="C758" s="11">
        <v>127</v>
      </c>
      <c r="D758" s="11" t="s">
        <v>1108</v>
      </c>
      <c r="E758" s="11">
        <v>11.7</v>
      </c>
      <c r="F758" s="11">
        <v>1</v>
      </c>
      <c r="G758" s="12">
        <v>9.9999999999999995E-7</v>
      </c>
      <c r="H758" s="11">
        <v>824.7</v>
      </c>
      <c r="I758" s="11">
        <v>4</v>
      </c>
      <c r="J758" s="11">
        <f>($S$5/(Table4[[#This Row],[modified  Half Life]]*Table4[[#This Row],[Order of Magnatude]]))</f>
        <v>59243.348765807299</v>
      </c>
      <c r="K758" s="11"/>
      <c r="L758" s="11"/>
      <c r="M758" s="11"/>
      <c r="N758" s="11"/>
      <c r="O758" s="11"/>
    </row>
    <row r="759" spans="1:15" x14ac:dyDescent="0.25">
      <c r="A759" s="10">
        <v>48</v>
      </c>
      <c r="B759" s="10">
        <v>79</v>
      </c>
      <c r="C759" s="10">
        <v>127</v>
      </c>
      <c r="D759" s="10" t="s">
        <v>856</v>
      </c>
      <c r="E759" s="10">
        <v>17.5</v>
      </c>
      <c r="F759" s="10">
        <v>3</v>
      </c>
      <c r="G759" s="13">
        <v>9.9999999999999995E-7</v>
      </c>
      <c r="H759" s="10">
        <v>848.9</v>
      </c>
      <c r="I759" s="10">
        <v>2</v>
      </c>
      <c r="J759" s="10">
        <f>($S$5/(Table4[[#This Row],[modified  Half Life]]*Table4[[#This Row],[Order of Magnatude]]))</f>
        <v>39608.410317711161</v>
      </c>
      <c r="K759" s="10"/>
      <c r="L759" s="10"/>
      <c r="M759" s="10"/>
      <c r="N759" s="10"/>
      <c r="O759" s="10"/>
    </row>
    <row r="760" spans="1:15" x14ac:dyDescent="0.25">
      <c r="A760" s="11">
        <v>46</v>
      </c>
      <c r="B760" s="11">
        <v>82</v>
      </c>
      <c r="C760" s="11">
        <v>128</v>
      </c>
      <c r="D760" s="11" t="s">
        <v>796</v>
      </c>
      <c r="E760" s="11">
        <v>5.8</v>
      </c>
      <c r="F760" s="11">
        <v>8</v>
      </c>
      <c r="G760" s="12">
        <v>9.9999999999999995E-7</v>
      </c>
      <c r="H760" s="11">
        <v>75.099999999999994</v>
      </c>
      <c r="I760" s="11"/>
      <c r="J760" s="11">
        <f>($S$5/(Table4[[#This Row],[modified  Half Life]]*Table4[[#This Row],[Order of Magnatude]]))</f>
        <v>119508.13457930092</v>
      </c>
      <c r="K760" s="11"/>
      <c r="L760" s="11"/>
      <c r="M760" s="11"/>
      <c r="N760" s="11"/>
      <c r="O760" s="11"/>
    </row>
    <row r="761" spans="1:15" x14ac:dyDescent="0.25">
      <c r="A761" s="10">
        <v>51</v>
      </c>
      <c r="B761" s="10">
        <v>77</v>
      </c>
      <c r="C761" s="10">
        <v>128</v>
      </c>
      <c r="D761" s="10" t="s">
        <v>1108</v>
      </c>
      <c r="E761" s="10">
        <v>500</v>
      </c>
      <c r="F761" s="10">
        <v>20</v>
      </c>
      <c r="G761" s="13">
        <v>1.0000000000000001E-9</v>
      </c>
      <c r="H761" s="10">
        <v>152.6</v>
      </c>
      <c r="I761" s="10"/>
      <c r="J761" s="10">
        <f>($S$5/(Table4[[#This Row],[modified  Half Life]]*Table4[[#This Row],[Order of Magnatude]]))</f>
        <v>1386294.3611198904</v>
      </c>
      <c r="K761" s="10"/>
      <c r="L761" s="10"/>
      <c r="M761" s="10"/>
      <c r="N761" s="10"/>
      <c r="O761" s="10"/>
    </row>
    <row r="762" spans="1:15" x14ac:dyDescent="0.25">
      <c r="A762" s="11">
        <v>48</v>
      </c>
      <c r="B762" s="11">
        <v>80</v>
      </c>
      <c r="C762" s="11">
        <v>128</v>
      </c>
      <c r="D762" s="11" t="s">
        <v>856</v>
      </c>
      <c r="E762" s="11">
        <v>6.3</v>
      </c>
      <c r="F762" s="11">
        <v>8</v>
      </c>
      <c r="G762" s="12">
        <v>1E-3</v>
      </c>
      <c r="H762" s="11">
        <v>309</v>
      </c>
      <c r="I762" s="11"/>
      <c r="J762" s="11">
        <f>($S$5/(Table4[[#This Row],[modified  Half Life]]*Table4[[#This Row],[Order of Magnatude]]))</f>
        <v>110.02336199364211</v>
      </c>
      <c r="K762" s="11"/>
      <c r="L762" s="11"/>
      <c r="M762" s="11"/>
      <c r="N762" s="11"/>
      <c r="O762" s="11"/>
    </row>
    <row r="763" spans="1:15" x14ac:dyDescent="0.25">
      <c r="A763" s="10">
        <v>52</v>
      </c>
      <c r="B763" s="10">
        <v>76</v>
      </c>
      <c r="C763" s="10">
        <v>128</v>
      </c>
      <c r="D763" s="10" t="s">
        <v>1244</v>
      </c>
      <c r="E763" s="10">
        <v>236</v>
      </c>
      <c r="F763" s="10">
        <v>20</v>
      </c>
      <c r="G763" s="13">
        <v>1.0000000000000001E-9</v>
      </c>
      <c r="H763" s="10">
        <v>101.9</v>
      </c>
      <c r="I763" s="10">
        <v>3</v>
      </c>
      <c r="J763" s="10">
        <f>($S$5/(Table4[[#This Row],[modified  Half Life]]*Table4[[#This Row],[Order of Magnatude]]))</f>
        <v>2937064.3244065475</v>
      </c>
      <c r="K763" s="10"/>
      <c r="L763" s="10"/>
      <c r="M763" s="10"/>
      <c r="N763" s="10"/>
      <c r="O763" s="10"/>
    </row>
    <row r="764" spans="1:15" x14ac:dyDescent="0.25">
      <c r="A764" s="11">
        <v>53</v>
      </c>
      <c r="B764" s="11">
        <v>75</v>
      </c>
      <c r="C764" s="11">
        <v>128</v>
      </c>
      <c r="D764" s="11" t="s">
        <v>1344</v>
      </c>
      <c r="E764" s="11">
        <v>12.3</v>
      </c>
      <c r="F764" s="11">
        <v>5</v>
      </c>
      <c r="G764" s="12">
        <v>1.0000000000000001E-9</v>
      </c>
      <c r="H764" s="11">
        <v>106.2486</v>
      </c>
      <c r="I764" s="11">
        <v>7</v>
      </c>
      <c r="J764" s="11">
        <f>($S$5/(Table4[[#This Row],[modified  Half Life]]*Table4[[#This Row],[Order of Magnatude]]))</f>
        <v>56353429.313816689</v>
      </c>
      <c r="K764" s="11"/>
      <c r="L764" s="11"/>
      <c r="M764" s="11"/>
      <c r="N764" s="11"/>
      <c r="O764" s="11"/>
    </row>
    <row r="765" spans="1:15" x14ac:dyDescent="0.25">
      <c r="A765" s="10">
        <v>50</v>
      </c>
      <c r="B765" s="10">
        <v>78</v>
      </c>
      <c r="C765" s="10">
        <v>128</v>
      </c>
      <c r="D765" s="10" t="s">
        <v>1238</v>
      </c>
      <c r="E765" s="10">
        <v>220</v>
      </c>
      <c r="F765" s="10">
        <v>30</v>
      </c>
      <c r="G765" s="13">
        <v>1.0000000000000001E-9</v>
      </c>
      <c r="H765" s="10">
        <v>119.7</v>
      </c>
      <c r="I765" s="10">
        <v>2</v>
      </c>
      <c r="J765" s="10">
        <f>($S$5/(Table4[[#This Row],[modified  Half Life]]*Table4[[#This Row],[Order of Magnatude]]))</f>
        <v>3150669.0025452059</v>
      </c>
      <c r="K765" s="10"/>
      <c r="L765" s="10"/>
      <c r="M765" s="10"/>
      <c r="N765" s="10"/>
      <c r="O765" s="10"/>
    </row>
    <row r="766" spans="1:15" x14ac:dyDescent="0.25">
      <c r="A766" s="11">
        <v>48</v>
      </c>
      <c r="B766" s="11">
        <v>80</v>
      </c>
      <c r="C766" s="11">
        <v>128</v>
      </c>
      <c r="D766" s="11" t="s">
        <v>856</v>
      </c>
      <c r="E766" s="11">
        <v>270</v>
      </c>
      <c r="F766" s="11">
        <v>7</v>
      </c>
      <c r="G766" s="12">
        <v>1.0000000000000001E-9</v>
      </c>
      <c r="H766" s="11">
        <v>1224</v>
      </c>
      <c r="I766" s="11">
        <v>6</v>
      </c>
      <c r="J766" s="11">
        <f>($S$5/(Table4[[#This Row],[modified  Half Life]]*Table4[[#This Row],[Order of Magnatude]]))</f>
        <v>2567211.779851649</v>
      </c>
      <c r="K766" s="11"/>
      <c r="L766" s="11"/>
      <c r="M766" s="11"/>
      <c r="N766" s="11"/>
      <c r="O766" s="11"/>
    </row>
    <row r="767" spans="1:15" x14ac:dyDescent="0.25">
      <c r="A767" s="10">
        <v>53</v>
      </c>
      <c r="B767" s="10">
        <v>75</v>
      </c>
      <c r="C767" s="10">
        <v>128</v>
      </c>
      <c r="D767" s="10" t="s">
        <v>1344</v>
      </c>
      <c r="E767" s="10">
        <v>12.3</v>
      </c>
      <c r="F767" s="10">
        <v>5</v>
      </c>
      <c r="G767" s="13">
        <v>1.0000000000000001E-9</v>
      </c>
      <c r="H767" s="10">
        <v>133.61060000000001</v>
      </c>
      <c r="I767" s="10">
        <v>11</v>
      </c>
      <c r="J767" s="10">
        <f>($S$5/(Table4[[#This Row],[modified  Half Life]]*Table4[[#This Row],[Order of Magnatude]]))</f>
        <v>56353429.313816689</v>
      </c>
      <c r="K767" s="10"/>
      <c r="L767" s="10"/>
      <c r="M767" s="10"/>
      <c r="N767" s="10"/>
      <c r="O767" s="10"/>
    </row>
    <row r="768" spans="1:15" x14ac:dyDescent="0.25">
      <c r="A768" s="11">
        <v>55</v>
      </c>
      <c r="B768" s="11">
        <v>73</v>
      </c>
      <c r="C768" s="11">
        <v>128</v>
      </c>
      <c r="D768" s="11" t="s">
        <v>1577</v>
      </c>
      <c r="E768" s="11">
        <v>50</v>
      </c>
      <c r="F768" s="11">
        <v>8</v>
      </c>
      <c r="G768" s="12">
        <v>1.0000000000000001E-9</v>
      </c>
      <c r="H768" s="11">
        <v>158.69999999999999</v>
      </c>
      <c r="I768" s="11">
        <v>3</v>
      </c>
      <c r="J768" s="11">
        <f>($S$5/(Table4[[#This Row],[modified  Half Life]]*Table4[[#This Row],[Order of Magnatude]]))</f>
        <v>13862943.611198904</v>
      </c>
      <c r="K768" s="11"/>
      <c r="L768" s="11"/>
      <c r="M768" s="11"/>
      <c r="N768" s="11"/>
      <c r="O768" s="11"/>
    </row>
    <row r="769" spans="1:15" x14ac:dyDescent="0.25">
      <c r="A769" s="10">
        <v>54</v>
      </c>
      <c r="B769" s="10">
        <v>74</v>
      </c>
      <c r="C769" s="10">
        <v>128</v>
      </c>
      <c r="D769" s="10" t="s">
        <v>1292</v>
      </c>
      <c r="E769" s="10">
        <v>78</v>
      </c>
      <c r="F769" s="10">
        <v>5</v>
      </c>
      <c r="G769" s="13">
        <v>1.0000000000000001E-9</v>
      </c>
      <c r="H769" s="10">
        <v>204.2</v>
      </c>
      <c r="I769" s="10">
        <v>5</v>
      </c>
      <c r="J769" s="10">
        <f>($S$5/(Table4[[#This Row],[modified  Half Life]]*Table4[[#This Row],[Order of Magnatude]]))</f>
        <v>8886502.3148710914</v>
      </c>
      <c r="K769" s="10"/>
      <c r="L769" s="10"/>
      <c r="M769" s="10"/>
      <c r="N769" s="10"/>
      <c r="O769" s="10"/>
    </row>
    <row r="770" spans="1:15" x14ac:dyDescent="0.25">
      <c r="A770" s="11">
        <v>48</v>
      </c>
      <c r="B770" s="11">
        <v>80</v>
      </c>
      <c r="C770" s="11">
        <v>128</v>
      </c>
      <c r="D770" s="11" t="s">
        <v>856</v>
      </c>
      <c r="E770" s="11">
        <v>12</v>
      </c>
      <c r="F770" s="11">
        <v>2</v>
      </c>
      <c r="G770" s="12">
        <v>1.0000000000000001E-9</v>
      </c>
      <c r="H770" s="11">
        <v>237.9</v>
      </c>
      <c r="I770" s="11">
        <v>5</v>
      </c>
      <c r="J770" s="11">
        <f>($S$5/(Table4[[#This Row],[modified  Half Life]]*Table4[[#This Row],[Order of Magnatude]]))</f>
        <v>57762265.0466621</v>
      </c>
      <c r="K770" s="11"/>
      <c r="L770" s="11"/>
      <c r="M770" s="11"/>
      <c r="N770" s="11"/>
      <c r="O770" s="11"/>
    </row>
    <row r="771" spans="1:15" x14ac:dyDescent="0.25">
      <c r="A771" s="10">
        <v>49</v>
      </c>
      <c r="B771" s="10">
        <v>79</v>
      </c>
      <c r="C771" s="10">
        <v>128</v>
      </c>
      <c r="D771" s="10" t="s">
        <v>1093</v>
      </c>
      <c r="E771" s="10">
        <v>23</v>
      </c>
      <c r="F771" s="10">
        <v>2</v>
      </c>
      <c r="G771" s="13">
        <v>9.9999999999999995E-7</v>
      </c>
      <c r="H771" s="10">
        <v>247.92</v>
      </c>
      <c r="I771" s="10">
        <v>10</v>
      </c>
      <c r="J771" s="10">
        <f>($S$5/(Table4[[#This Row],[modified  Half Life]]*Table4[[#This Row],[Order of Magnatude]]))</f>
        <v>30136.833937388925</v>
      </c>
      <c r="K771" s="10"/>
      <c r="L771" s="10"/>
      <c r="M771" s="10"/>
      <c r="N771" s="10"/>
      <c r="O771" s="10"/>
    </row>
    <row r="772" spans="1:15" x14ac:dyDescent="0.25">
      <c r="A772" s="11">
        <v>54</v>
      </c>
      <c r="B772" s="11">
        <v>74</v>
      </c>
      <c r="C772" s="11">
        <v>128</v>
      </c>
      <c r="D772" s="11" t="s">
        <v>1292</v>
      </c>
      <c r="E772" s="11">
        <v>78</v>
      </c>
      <c r="F772" s="11">
        <v>5</v>
      </c>
      <c r="G772" s="12">
        <v>1.0000000000000001E-9</v>
      </c>
      <c r="H772" s="11">
        <v>274.39999999999998</v>
      </c>
      <c r="I772" s="11">
        <v>4</v>
      </c>
      <c r="J772" s="11">
        <f>($S$5/(Table4[[#This Row],[modified  Half Life]]*Table4[[#This Row],[Order of Magnatude]]))</f>
        <v>8886502.3148710914</v>
      </c>
      <c r="K772" s="11"/>
      <c r="L772" s="11"/>
      <c r="M772" s="11"/>
      <c r="N772" s="11"/>
      <c r="O772" s="11"/>
    </row>
    <row r="773" spans="1:15" x14ac:dyDescent="0.25">
      <c r="A773" s="10">
        <v>54</v>
      </c>
      <c r="B773" s="10">
        <v>74</v>
      </c>
      <c r="C773" s="10">
        <v>128</v>
      </c>
      <c r="D773" s="10" t="s">
        <v>1292</v>
      </c>
      <c r="E773" s="10">
        <v>78</v>
      </c>
      <c r="F773" s="10">
        <v>5</v>
      </c>
      <c r="G773" s="13">
        <v>1.0000000000000001E-9</v>
      </c>
      <c r="H773" s="10">
        <v>286.3</v>
      </c>
      <c r="I773" s="10">
        <v>5</v>
      </c>
      <c r="J773" s="10">
        <f>($S$5/(Table4[[#This Row],[modified  Half Life]]*Table4[[#This Row],[Order of Magnatude]]))</f>
        <v>8886502.3148710914</v>
      </c>
      <c r="K773" s="10"/>
      <c r="L773" s="10"/>
      <c r="M773" s="10"/>
      <c r="N773" s="10"/>
      <c r="O773" s="10"/>
    </row>
    <row r="774" spans="1:15" x14ac:dyDescent="0.25">
      <c r="A774" s="11">
        <v>53</v>
      </c>
      <c r="B774" s="11">
        <v>75</v>
      </c>
      <c r="C774" s="11">
        <v>128</v>
      </c>
      <c r="D774" s="11" t="s">
        <v>1344</v>
      </c>
      <c r="E774" s="11">
        <v>175</v>
      </c>
      <c r="F774" s="11">
        <v>15</v>
      </c>
      <c r="G774" s="12">
        <v>1.0000000000000001E-9</v>
      </c>
      <c r="H774" s="11">
        <v>29.512</v>
      </c>
      <c r="I774" s="11">
        <v>5</v>
      </c>
      <c r="J774" s="11">
        <f>($S$5/(Table4[[#This Row],[modified  Half Life]]*Table4[[#This Row],[Order of Magnatude]]))</f>
        <v>3960841.0317711155</v>
      </c>
      <c r="K774" s="11"/>
      <c r="L774" s="11"/>
      <c r="M774" s="11"/>
      <c r="N774" s="11"/>
      <c r="O774" s="11"/>
    </row>
    <row r="775" spans="1:15" x14ac:dyDescent="0.25">
      <c r="A775" s="10">
        <v>55</v>
      </c>
      <c r="B775" s="10">
        <v>73</v>
      </c>
      <c r="C775" s="10">
        <v>128</v>
      </c>
      <c r="D775" s="10" t="s">
        <v>1577</v>
      </c>
      <c r="E775" s="10">
        <v>50</v>
      </c>
      <c r="F775" s="10">
        <v>8</v>
      </c>
      <c r="G775" s="13">
        <v>1.0000000000000001E-9</v>
      </c>
      <c r="H775" s="10">
        <v>301.8</v>
      </c>
      <c r="I775" s="10">
        <v>3</v>
      </c>
      <c r="J775" s="10">
        <f>($S$5/(Table4[[#This Row],[modified  Half Life]]*Table4[[#This Row],[Order of Magnatude]]))</f>
        <v>13862943.611198904</v>
      </c>
      <c r="K775" s="10"/>
      <c r="L775" s="10"/>
      <c r="M775" s="10"/>
      <c r="N775" s="10"/>
      <c r="O775" s="10"/>
    </row>
    <row r="776" spans="1:15" x14ac:dyDescent="0.25">
      <c r="A776" s="11">
        <v>53</v>
      </c>
      <c r="B776" s="11">
        <v>75</v>
      </c>
      <c r="C776" s="11">
        <v>128</v>
      </c>
      <c r="D776" s="11" t="s">
        <v>1344</v>
      </c>
      <c r="E776" s="11">
        <v>0.84499999999999997</v>
      </c>
      <c r="F776" s="11">
        <v>20</v>
      </c>
      <c r="G776" s="12">
        <v>9.9999999999999995E-7</v>
      </c>
      <c r="H776" s="11">
        <v>4.24</v>
      </c>
      <c r="I776" s="11">
        <v>5</v>
      </c>
      <c r="J776" s="11">
        <f>($S$5/(Table4[[#This Row],[modified  Half Life]]*Table4[[#This Row],[Order of Magnatude]]))</f>
        <v>820292.52137271641</v>
      </c>
      <c r="K776" s="11"/>
      <c r="L776" s="11"/>
      <c r="M776" s="11"/>
      <c r="N776" s="11"/>
      <c r="O776" s="11"/>
    </row>
    <row r="777" spans="1:15" x14ac:dyDescent="0.25">
      <c r="A777" s="10">
        <v>48</v>
      </c>
      <c r="B777" s="10">
        <v>80</v>
      </c>
      <c r="C777" s="10">
        <v>128</v>
      </c>
      <c r="D777" s="10" t="s">
        <v>856</v>
      </c>
      <c r="E777" s="10">
        <v>270</v>
      </c>
      <c r="F777" s="10">
        <v>7</v>
      </c>
      <c r="G777" s="13">
        <v>1.0000000000000001E-9</v>
      </c>
      <c r="H777" s="10">
        <v>440.3</v>
      </c>
      <c r="I777" s="10">
        <v>3</v>
      </c>
      <c r="J777" s="10">
        <f>($S$5/(Table4[[#This Row],[modified  Half Life]]*Table4[[#This Row],[Order of Magnatude]]))</f>
        <v>2567211.779851649</v>
      </c>
      <c r="K777" s="10"/>
      <c r="L777" s="10"/>
      <c r="M777" s="10"/>
      <c r="N777" s="10"/>
      <c r="O777" s="10"/>
    </row>
    <row r="778" spans="1:15" x14ac:dyDescent="0.25">
      <c r="A778" s="11">
        <v>53</v>
      </c>
      <c r="B778" s="11">
        <v>75</v>
      </c>
      <c r="C778" s="11">
        <v>128</v>
      </c>
      <c r="D778" s="11" t="s">
        <v>1344</v>
      </c>
      <c r="E778" s="11">
        <v>12.3</v>
      </c>
      <c r="F778" s="11">
        <v>5</v>
      </c>
      <c r="G778" s="12">
        <v>1.0000000000000001E-9</v>
      </c>
      <c r="H778" s="11">
        <v>48.148000000000003</v>
      </c>
      <c r="I778" s="11">
        <v>7</v>
      </c>
      <c r="J778" s="11">
        <f>($S$5/(Table4[[#This Row],[modified  Half Life]]*Table4[[#This Row],[Order of Magnatude]]))</f>
        <v>56353429.313816689</v>
      </c>
      <c r="K778" s="11"/>
      <c r="L778" s="11"/>
      <c r="M778" s="11"/>
      <c r="N778" s="11"/>
      <c r="O778" s="11"/>
    </row>
    <row r="779" spans="1:15" x14ac:dyDescent="0.25">
      <c r="A779" s="10">
        <v>53</v>
      </c>
      <c r="B779" s="10">
        <v>75</v>
      </c>
      <c r="C779" s="10">
        <v>128</v>
      </c>
      <c r="D779" s="10" t="s">
        <v>1344</v>
      </c>
      <c r="E779" s="10">
        <v>0.84499999999999997</v>
      </c>
      <c r="F779" s="10">
        <v>20</v>
      </c>
      <c r="G779" s="13">
        <v>9.9999999999999995E-7</v>
      </c>
      <c r="H779" s="10">
        <v>52.378</v>
      </c>
      <c r="I779" s="10">
        <v>5</v>
      </c>
      <c r="J779" s="10">
        <f>($S$5/(Table4[[#This Row],[modified  Half Life]]*Table4[[#This Row],[Order of Magnatude]]))</f>
        <v>820292.52137271641</v>
      </c>
      <c r="K779" s="10"/>
      <c r="L779" s="10"/>
      <c r="M779" s="10"/>
      <c r="N779" s="10"/>
      <c r="O779" s="10"/>
    </row>
    <row r="780" spans="1:15" x14ac:dyDescent="0.25">
      <c r="A780" s="11">
        <v>48</v>
      </c>
      <c r="B780" s="11">
        <v>80</v>
      </c>
      <c r="C780" s="11">
        <v>128</v>
      </c>
      <c r="D780" s="11" t="s">
        <v>856</v>
      </c>
      <c r="E780" s="11">
        <v>3.56</v>
      </c>
      <c r="F780" s="11">
        <v>6</v>
      </c>
      <c r="G780" s="12">
        <v>9.9999999999999995E-7</v>
      </c>
      <c r="H780" s="11">
        <v>68.7</v>
      </c>
      <c r="I780" s="11">
        <v>1</v>
      </c>
      <c r="J780" s="11">
        <f>($S$5/(Table4[[#This Row],[modified  Half Life]]*Table4[[#This Row],[Order of Magnatude]]))</f>
        <v>194704.26420223183</v>
      </c>
      <c r="K780" s="11"/>
      <c r="L780" s="11"/>
      <c r="M780" s="11"/>
      <c r="N780" s="11"/>
      <c r="O780" s="11"/>
    </row>
    <row r="781" spans="1:15" x14ac:dyDescent="0.25">
      <c r="A781" s="10">
        <v>50</v>
      </c>
      <c r="B781" s="10">
        <v>78</v>
      </c>
      <c r="C781" s="10">
        <v>128</v>
      </c>
      <c r="D781" s="10" t="s">
        <v>1238</v>
      </c>
      <c r="E781" s="10">
        <v>2.91</v>
      </c>
      <c r="F781" s="10">
        <v>15</v>
      </c>
      <c r="G781" s="13">
        <v>9.9999999999999995E-7</v>
      </c>
      <c r="H781" s="10">
        <v>79.28</v>
      </c>
      <c r="I781" s="10">
        <v>15</v>
      </c>
      <c r="J781" s="10">
        <f>($S$5/(Table4[[#This Row],[modified  Half Life]]*Table4[[#This Row],[Order of Magnatude]]))</f>
        <v>238194.9074089159</v>
      </c>
      <c r="K781" s="10"/>
      <c r="L781" s="10"/>
      <c r="M781" s="10"/>
      <c r="N781" s="10"/>
      <c r="O781" s="10"/>
    </row>
    <row r="782" spans="1:15" x14ac:dyDescent="0.25">
      <c r="A782" s="11">
        <v>50</v>
      </c>
      <c r="B782" s="11">
        <v>78</v>
      </c>
      <c r="C782" s="11">
        <v>128</v>
      </c>
      <c r="D782" s="11" t="s">
        <v>1238</v>
      </c>
      <c r="E782" s="11">
        <v>6.5</v>
      </c>
      <c r="F782" s="11">
        <v>5</v>
      </c>
      <c r="G782" s="12">
        <v>1</v>
      </c>
      <c r="H782" s="11">
        <v>91.15</v>
      </c>
      <c r="I782" s="11">
        <v>10</v>
      </c>
      <c r="J782" s="11">
        <f>($S$5/(Table4[[#This Row],[modified  Half Life]]*Table4[[#This Row],[Order of Magnatude]]))</f>
        <v>0.10663802777845312</v>
      </c>
      <c r="K782" s="11"/>
      <c r="L782" s="11"/>
      <c r="M782" s="11"/>
      <c r="N782" s="11"/>
      <c r="O782" s="11"/>
    </row>
    <row r="783" spans="1:15" x14ac:dyDescent="0.25">
      <c r="A783" s="10">
        <v>48</v>
      </c>
      <c r="B783" s="10">
        <v>81</v>
      </c>
      <c r="C783" s="10">
        <v>129</v>
      </c>
      <c r="D783" s="10" t="s">
        <v>856</v>
      </c>
      <c r="E783" s="10">
        <v>3.6</v>
      </c>
      <c r="F783" s="10">
        <v>2</v>
      </c>
      <c r="G783" s="13">
        <v>1E-3</v>
      </c>
      <c r="H783" s="10">
        <v>353</v>
      </c>
      <c r="I783" s="10"/>
      <c r="J783" s="10">
        <f>($S$5/(Table4[[#This Row],[modified  Half Life]]*Table4[[#This Row],[Order of Magnatude]]))</f>
        <v>192.54088348887367</v>
      </c>
      <c r="K783" s="10"/>
      <c r="L783" s="10"/>
      <c r="M783" s="10"/>
      <c r="N783" s="10"/>
      <c r="O783" s="10"/>
    </row>
    <row r="784" spans="1:15" x14ac:dyDescent="0.25">
      <c r="A784" s="11">
        <v>51</v>
      </c>
      <c r="B784" s="11">
        <v>78</v>
      </c>
      <c r="C784" s="11">
        <v>129</v>
      </c>
      <c r="D784" s="11" t="s">
        <v>1108</v>
      </c>
      <c r="E784" s="11">
        <v>2.2000000000000002</v>
      </c>
      <c r="F784" s="11">
        <v>2</v>
      </c>
      <c r="G784" s="12">
        <v>9.9999999999999995E-7</v>
      </c>
      <c r="H784" s="11"/>
      <c r="I784" s="11">
        <v>9.76</v>
      </c>
      <c r="J784" s="11">
        <f>($S$5/(Table4[[#This Row],[modified  Half Life]]*Table4[[#This Row],[Order of Magnatude]]))</f>
        <v>315066.90025452059</v>
      </c>
      <c r="K784" s="11"/>
      <c r="L784" s="11"/>
      <c r="M784" s="11"/>
      <c r="N784" s="11"/>
      <c r="O784" s="11"/>
    </row>
    <row r="785" spans="1:15" x14ac:dyDescent="0.25">
      <c r="A785" s="10">
        <v>57</v>
      </c>
      <c r="B785" s="10">
        <v>72</v>
      </c>
      <c r="C785" s="10">
        <v>129</v>
      </c>
      <c r="D785" s="10" t="s">
        <v>1760</v>
      </c>
      <c r="E785" s="10">
        <v>0.56000000000000005</v>
      </c>
      <c r="F785" s="10">
        <v>5</v>
      </c>
      <c r="G785" s="13">
        <v>1</v>
      </c>
      <c r="H785" s="10">
        <v>104</v>
      </c>
      <c r="I785" s="10">
        <v>3</v>
      </c>
      <c r="J785" s="10">
        <f>($S$5/(Table4[[#This Row],[modified  Half Life]]*Table4[[#This Row],[Order of Magnatude]]))</f>
        <v>1.2377628224284736</v>
      </c>
      <c r="K785" s="10"/>
      <c r="L785" s="10"/>
      <c r="M785" s="10"/>
      <c r="N785" s="10"/>
      <c r="O785" s="10"/>
    </row>
    <row r="786" spans="1:15" x14ac:dyDescent="0.25">
      <c r="A786" s="11">
        <v>58</v>
      </c>
      <c r="B786" s="11">
        <v>71</v>
      </c>
      <c r="C786" s="11">
        <v>129</v>
      </c>
      <c r="D786" s="11" t="s">
        <v>1878</v>
      </c>
      <c r="E786" s="11">
        <v>60</v>
      </c>
      <c r="F786" s="11">
        <v>2</v>
      </c>
      <c r="G786" s="12">
        <v>1.0000000000000001E-9</v>
      </c>
      <c r="H786" s="11">
        <v>107.7</v>
      </c>
      <c r="I786" s="11">
        <v>2</v>
      </c>
      <c r="J786" s="11">
        <f>($S$5/(Table4[[#This Row],[modified  Half Life]]*Table4[[#This Row],[Order of Magnatude]]))</f>
        <v>11552453.00933242</v>
      </c>
      <c r="K786" s="11"/>
      <c r="L786" s="11"/>
      <c r="M786" s="11"/>
      <c r="N786" s="11"/>
      <c r="O786" s="11"/>
    </row>
    <row r="787" spans="1:15" x14ac:dyDescent="0.25">
      <c r="A787" s="10">
        <v>56</v>
      </c>
      <c r="B787" s="10">
        <v>73</v>
      </c>
      <c r="C787" s="10">
        <v>129</v>
      </c>
      <c r="D787" s="10" t="s">
        <v>1631</v>
      </c>
      <c r="E787" s="10">
        <v>47</v>
      </c>
      <c r="F787" s="10">
        <v>1</v>
      </c>
      <c r="G787" s="13">
        <v>1.0000000000000001E-9</v>
      </c>
      <c r="H787" s="10">
        <v>126</v>
      </c>
      <c r="I787" s="10">
        <v>1</v>
      </c>
      <c r="J787" s="10">
        <f>($S$5/(Table4[[#This Row],[modified  Half Life]]*Table4[[#This Row],[Order of Magnatude]]))</f>
        <v>14747812.35233926</v>
      </c>
      <c r="K787" s="10"/>
      <c r="L787" s="10"/>
      <c r="M787" s="10"/>
      <c r="N787" s="10"/>
      <c r="O787" s="10"/>
    </row>
    <row r="788" spans="1:15" x14ac:dyDescent="0.25">
      <c r="A788" s="11">
        <v>50</v>
      </c>
      <c r="B788" s="11">
        <v>79</v>
      </c>
      <c r="C788" s="11">
        <v>129</v>
      </c>
      <c r="D788" s="11" t="s">
        <v>1238</v>
      </c>
      <c r="E788" s="11">
        <v>217</v>
      </c>
      <c r="F788" s="11">
        <v>19</v>
      </c>
      <c r="G788" s="12">
        <v>1.0000000000000001E-9</v>
      </c>
      <c r="H788" s="11">
        <v>145.30000000000001</v>
      </c>
      <c r="I788" s="11">
        <v>3</v>
      </c>
      <c r="J788" s="11">
        <f>($S$5/(Table4[[#This Row],[modified  Half Life]]*Table4[[#This Row],[Order of Magnatude]]))</f>
        <v>3194226.638525093</v>
      </c>
      <c r="K788" s="11"/>
      <c r="L788" s="11"/>
      <c r="M788" s="11"/>
      <c r="N788" s="11"/>
      <c r="O788" s="11"/>
    </row>
    <row r="789" spans="1:15" x14ac:dyDescent="0.25">
      <c r="A789" s="10">
        <v>55</v>
      </c>
      <c r="B789" s="10">
        <v>74</v>
      </c>
      <c r="C789" s="10">
        <v>129</v>
      </c>
      <c r="D789" s="10" t="s">
        <v>1577</v>
      </c>
      <c r="E789" s="10">
        <v>0.71799999999999997</v>
      </c>
      <c r="F789" s="10">
        <v>21</v>
      </c>
      <c r="G789" s="13">
        <v>9.9999999999999995E-7</v>
      </c>
      <c r="H789" s="10">
        <v>149.1</v>
      </c>
      <c r="I789" s="10">
        <v>3</v>
      </c>
      <c r="J789" s="10">
        <f>($S$5/(Table4[[#This Row],[modified  Half Life]]*Table4[[#This Row],[Order of Magnatude]]))</f>
        <v>965386.04534811329</v>
      </c>
      <c r="K789" s="10"/>
      <c r="L789" s="10"/>
      <c r="M789" s="10"/>
      <c r="N789" s="10"/>
      <c r="O789" s="10"/>
    </row>
    <row r="790" spans="1:15" x14ac:dyDescent="0.25">
      <c r="A790" s="11">
        <v>56</v>
      </c>
      <c r="B790" s="11">
        <v>73</v>
      </c>
      <c r="C790" s="11">
        <v>129</v>
      </c>
      <c r="D790" s="11" t="s">
        <v>1631</v>
      </c>
      <c r="E790" s="11">
        <v>15.2</v>
      </c>
      <c r="F790" s="11">
        <v>10</v>
      </c>
      <c r="G790" s="12">
        <v>1.0000000000000001E-9</v>
      </c>
      <c r="H790" s="11">
        <v>173.6</v>
      </c>
      <c r="I790" s="11">
        <v>1</v>
      </c>
      <c r="J790" s="11">
        <f>($S$5/(Table4[[#This Row],[modified  Half Life]]*Table4[[#This Row],[Order of Magnatude]]))</f>
        <v>45601788.19473324</v>
      </c>
      <c r="K790" s="11"/>
      <c r="L790" s="11"/>
      <c r="M790" s="11"/>
      <c r="N790" s="11"/>
      <c r="O790" s="11"/>
    </row>
    <row r="791" spans="1:15" x14ac:dyDescent="0.25">
      <c r="A791" s="10">
        <v>52</v>
      </c>
      <c r="B791" s="10">
        <v>77</v>
      </c>
      <c r="C791" s="10">
        <v>129</v>
      </c>
      <c r="D791" s="10" t="s">
        <v>1244</v>
      </c>
      <c r="E791" s="10">
        <v>33</v>
      </c>
      <c r="F791" s="10">
        <v>3</v>
      </c>
      <c r="G791" s="13">
        <v>1.0000000000000001E-9</v>
      </c>
      <c r="H791" s="10">
        <v>180.4</v>
      </c>
      <c r="I791" s="10">
        <v>2</v>
      </c>
      <c r="J791" s="10">
        <f>($S$5/(Table4[[#This Row],[modified  Half Life]]*Table4[[#This Row],[Order of Magnatude]]))</f>
        <v>21004460.016968038</v>
      </c>
      <c r="K791" s="10"/>
      <c r="L791" s="10"/>
      <c r="M791" s="10"/>
      <c r="N791" s="10"/>
      <c r="O791" s="10"/>
    </row>
    <row r="792" spans="1:15" x14ac:dyDescent="0.25">
      <c r="A792" s="11">
        <v>50</v>
      </c>
      <c r="B792" s="11">
        <v>79</v>
      </c>
      <c r="C792" s="11">
        <v>129</v>
      </c>
      <c r="D792" s="11" t="s">
        <v>1238</v>
      </c>
      <c r="E792" s="11">
        <v>3.4</v>
      </c>
      <c r="F792" s="11">
        <v>13</v>
      </c>
      <c r="G792" s="12">
        <v>9.9999999999999995E-7</v>
      </c>
      <c r="H792" s="11">
        <v>19.7</v>
      </c>
      <c r="I792" s="11">
        <v>10</v>
      </c>
      <c r="J792" s="11">
        <f>($S$5/(Table4[[#This Row],[modified  Half Life]]*Table4[[#This Row],[Order of Magnatude]]))</f>
        <v>203866.81781174862</v>
      </c>
      <c r="K792" s="11"/>
      <c r="L792" s="11"/>
      <c r="M792" s="11"/>
      <c r="N792" s="11"/>
      <c r="O792" s="11"/>
    </row>
    <row r="793" spans="1:15" x14ac:dyDescent="0.25">
      <c r="A793" s="10">
        <v>54</v>
      </c>
      <c r="B793" s="10">
        <v>75</v>
      </c>
      <c r="C793" s="10">
        <v>129</v>
      </c>
      <c r="D793" s="10" t="s">
        <v>1292</v>
      </c>
      <c r="E793" s="10">
        <v>8.8800000000000008</v>
      </c>
      <c r="F793" s="10">
        <v>2</v>
      </c>
      <c r="G793" s="13">
        <v>86400</v>
      </c>
      <c r="H793" s="10">
        <v>196.56</v>
      </c>
      <c r="I793" s="10">
        <v>3</v>
      </c>
      <c r="J793" s="10">
        <f>($S$5/(Table4[[#This Row],[modified  Half Life]]*Table4[[#This Row],[Order of Magnatude]]))</f>
        <v>9.0343883018427957E-7</v>
      </c>
      <c r="K793" s="10"/>
      <c r="L793" s="10"/>
      <c r="M793" s="10"/>
      <c r="N793" s="10"/>
      <c r="O793" s="10"/>
    </row>
    <row r="794" spans="1:15" x14ac:dyDescent="0.25">
      <c r="A794" s="11">
        <v>52</v>
      </c>
      <c r="B794" s="11">
        <v>77</v>
      </c>
      <c r="C794" s="11">
        <v>129</v>
      </c>
      <c r="D794" s="11" t="s">
        <v>1244</v>
      </c>
      <c r="E794" s="11">
        <v>33</v>
      </c>
      <c r="F794" s="11">
        <v>3</v>
      </c>
      <c r="G794" s="12">
        <v>1.0000000000000001E-9</v>
      </c>
      <c r="H794" s="11">
        <v>251.1</v>
      </c>
      <c r="I794" s="11">
        <v>2</v>
      </c>
      <c r="J794" s="11">
        <f>($S$5/(Table4[[#This Row],[modified  Half Life]]*Table4[[#This Row],[Order of Magnatude]]))</f>
        <v>21004460.016968038</v>
      </c>
      <c r="K794" s="11"/>
      <c r="L794" s="11"/>
      <c r="M794" s="11"/>
      <c r="N794" s="11"/>
      <c r="O794" s="11"/>
    </row>
    <row r="795" spans="1:15" x14ac:dyDescent="0.25">
      <c r="A795" s="10">
        <v>53</v>
      </c>
      <c r="B795" s="10">
        <v>76</v>
      </c>
      <c r="C795" s="10">
        <v>129</v>
      </c>
      <c r="D795" s="10" t="s">
        <v>1344</v>
      </c>
      <c r="E795" s="10">
        <v>16.8</v>
      </c>
      <c r="F795" s="10">
        <v>2</v>
      </c>
      <c r="G795" s="13">
        <v>1.0000000000000001E-9</v>
      </c>
      <c r="H795" s="10">
        <v>27.81</v>
      </c>
      <c r="I795" s="10">
        <v>5</v>
      </c>
      <c r="J795" s="10">
        <f>($S$5/(Table4[[#This Row],[modified  Half Life]]*Table4[[#This Row],[Order of Magnatude]]))</f>
        <v>41258760.747615784</v>
      </c>
      <c r="K795" s="10"/>
      <c r="L795" s="10"/>
      <c r="M795" s="10"/>
      <c r="N795" s="10"/>
      <c r="O795" s="10"/>
    </row>
    <row r="796" spans="1:15" x14ac:dyDescent="0.25">
      <c r="A796" s="11">
        <v>56</v>
      </c>
      <c r="B796" s="11">
        <v>73</v>
      </c>
      <c r="C796" s="11">
        <v>129</v>
      </c>
      <c r="D796" s="11" t="s">
        <v>1631</v>
      </c>
      <c r="E796" s="11">
        <v>47</v>
      </c>
      <c r="F796" s="11">
        <v>1</v>
      </c>
      <c r="G796" s="12">
        <v>1.0000000000000001E-9</v>
      </c>
      <c r="H796" s="11">
        <v>316.3</v>
      </c>
      <c r="I796" s="11">
        <v>1</v>
      </c>
      <c r="J796" s="11">
        <f>($S$5/(Table4[[#This Row],[modified  Half Life]]*Table4[[#This Row],[Order of Magnatude]]))</f>
        <v>14747812.35233926</v>
      </c>
      <c r="K796" s="11"/>
      <c r="L796" s="11"/>
      <c r="M796" s="11"/>
      <c r="N796" s="11"/>
      <c r="O796" s="11"/>
    </row>
    <row r="797" spans="1:15" x14ac:dyDescent="0.25">
      <c r="A797" s="10">
        <v>49</v>
      </c>
      <c r="B797" s="10">
        <v>80</v>
      </c>
      <c r="C797" s="10">
        <v>129</v>
      </c>
      <c r="D797" s="10" t="s">
        <v>1093</v>
      </c>
      <c r="E797" s="10">
        <v>10.9</v>
      </c>
      <c r="F797" s="10">
        <v>1</v>
      </c>
      <c r="G797" s="13">
        <v>9.9999999999999995E-7</v>
      </c>
      <c r="H797" s="10">
        <v>333.8</v>
      </c>
      <c r="I797" s="10">
        <v>2</v>
      </c>
      <c r="J797" s="10">
        <f>($S$5/(Table4[[#This Row],[modified  Half Life]]*Table4[[#This Row],[Order of Magnatude]]))</f>
        <v>63591.484455040845</v>
      </c>
      <c r="K797" s="10"/>
      <c r="L797" s="10"/>
      <c r="M797" s="10"/>
      <c r="N797" s="10"/>
      <c r="O797" s="10"/>
    </row>
    <row r="798" spans="1:15" x14ac:dyDescent="0.25">
      <c r="A798" s="11">
        <v>55</v>
      </c>
      <c r="B798" s="11">
        <v>74</v>
      </c>
      <c r="C798" s="11">
        <v>129</v>
      </c>
      <c r="D798" s="11" t="s">
        <v>1577</v>
      </c>
      <c r="E798" s="11">
        <v>0.71799999999999997</v>
      </c>
      <c r="F798" s="11">
        <v>21</v>
      </c>
      <c r="G798" s="12">
        <v>9.9999999999999995E-7</v>
      </c>
      <c r="H798" s="11" t="s">
        <v>1972</v>
      </c>
      <c r="I798" s="11"/>
      <c r="J798" s="11">
        <f>($S$5/(Table4[[#This Row],[modified  Half Life]]*Table4[[#This Row],[Order of Magnatude]]))</f>
        <v>965386.04534811329</v>
      </c>
      <c r="K798" s="11"/>
      <c r="L798" s="11"/>
      <c r="M798" s="11"/>
      <c r="N798" s="11"/>
      <c r="O798" s="11"/>
    </row>
    <row r="799" spans="1:15" x14ac:dyDescent="0.25">
      <c r="A799" s="10">
        <v>55</v>
      </c>
      <c r="B799" s="10">
        <v>74</v>
      </c>
      <c r="C799" s="10">
        <v>129</v>
      </c>
      <c r="D799" s="10" t="s">
        <v>1577</v>
      </c>
      <c r="E799" s="10">
        <v>0.71799999999999997</v>
      </c>
      <c r="F799" s="10">
        <v>21</v>
      </c>
      <c r="G799" s="13">
        <v>9.9999999999999995E-7</v>
      </c>
      <c r="H799" s="10">
        <v>366.1</v>
      </c>
      <c r="I799" s="10" t="s">
        <v>3185</v>
      </c>
      <c r="J799" s="10">
        <f>($S$5/(Table4[[#This Row],[modified  Half Life]]*Table4[[#This Row],[Order of Magnatude]]))</f>
        <v>965386.04534811329</v>
      </c>
      <c r="K799" s="10"/>
      <c r="L799" s="10"/>
      <c r="M799" s="10"/>
      <c r="N799" s="10"/>
      <c r="O799" s="10"/>
    </row>
    <row r="800" spans="1:15" x14ac:dyDescent="0.25">
      <c r="A800" s="11">
        <v>55</v>
      </c>
      <c r="B800" s="11">
        <v>74</v>
      </c>
      <c r="C800" s="11">
        <v>129</v>
      </c>
      <c r="D800" s="11" t="s">
        <v>1577</v>
      </c>
      <c r="E800" s="11">
        <v>0.71799999999999997</v>
      </c>
      <c r="F800" s="11">
        <v>21</v>
      </c>
      <c r="G800" s="12">
        <v>9.9999999999999995E-7</v>
      </c>
      <c r="H800" s="11">
        <v>386.6</v>
      </c>
      <c r="I800" s="11">
        <v>3</v>
      </c>
      <c r="J800" s="11">
        <f>($S$5/(Table4[[#This Row],[modified  Half Life]]*Table4[[#This Row],[Order of Magnatude]]))</f>
        <v>965386.04534811329</v>
      </c>
      <c r="K800" s="11"/>
      <c r="L800" s="11"/>
      <c r="M800" s="11"/>
      <c r="N800" s="11"/>
      <c r="O800" s="11"/>
    </row>
    <row r="801" spans="1:15" x14ac:dyDescent="0.25">
      <c r="A801" s="10">
        <v>50</v>
      </c>
      <c r="B801" s="10">
        <v>79</v>
      </c>
      <c r="C801" s="10">
        <v>129</v>
      </c>
      <c r="D801" s="10" t="s">
        <v>1238</v>
      </c>
      <c r="E801" s="10">
        <v>2.2200000000000002</v>
      </c>
      <c r="F801" s="10">
        <v>14</v>
      </c>
      <c r="G801" s="13">
        <v>9.9999999999999995E-7</v>
      </c>
      <c r="H801" s="10">
        <v>41</v>
      </c>
      <c r="I801" s="10">
        <v>2</v>
      </c>
      <c r="J801" s="10">
        <f>($S$5/(Table4[[#This Row],[modified  Half Life]]*Table4[[#This Row],[Order of Magnatude]]))</f>
        <v>312228.45971168706</v>
      </c>
      <c r="K801" s="10"/>
      <c r="L801" s="10"/>
      <c r="M801" s="10"/>
      <c r="N801" s="10"/>
      <c r="O801" s="10"/>
    </row>
    <row r="802" spans="1:15" x14ac:dyDescent="0.25">
      <c r="A802" s="11">
        <v>56</v>
      </c>
      <c r="B802" s="11">
        <v>73</v>
      </c>
      <c r="C802" s="11">
        <v>129</v>
      </c>
      <c r="D802" s="11" t="s">
        <v>1631</v>
      </c>
      <c r="E802" s="11">
        <v>47</v>
      </c>
      <c r="F802" s="11">
        <v>1</v>
      </c>
      <c r="G802" s="12">
        <v>1.0000000000000001E-9</v>
      </c>
      <c r="H802" s="11">
        <v>472.8</v>
      </c>
      <c r="I802" s="11">
        <v>1</v>
      </c>
      <c r="J802" s="11">
        <f>($S$5/(Table4[[#This Row],[modified  Half Life]]*Table4[[#This Row],[Order of Magnatude]]))</f>
        <v>14747812.35233926</v>
      </c>
      <c r="K802" s="11"/>
      <c r="L802" s="11"/>
      <c r="M802" s="11"/>
      <c r="N802" s="11"/>
      <c r="O802" s="11"/>
    </row>
    <row r="803" spans="1:15" x14ac:dyDescent="0.25">
      <c r="A803" s="10">
        <v>55</v>
      </c>
      <c r="B803" s="10">
        <v>74</v>
      </c>
      <c r="C803" s="10">
        <v>129</v>
      </c>
      <c r="D803" s="10" t="s">
        <v>1577</v>
      </c>
      <c r="E803" s="10">
        <v>0.71799999999999997</v>
      </c>
      <c r="F803" s="10">
        <v>21</v>
      </c>
      <c r="G803" s="13">
        <v>9.9999999999999995E-7</v>
      </c>
      <c r="H803" s="10">
        <v>569.20000000000005</v>
      </c>
      <c r="I803" s="10">
        <v>3</v>
      </c>
      <c r="J803" s="10">
        <f>($S$5/(Table4[[#This Row],[modified  Half Life]]*Table4[[#This Row],[Order of Magnatude]]))</f>
        <v>965386.04534811329</v>
      </c>
      <c r="K803" s="10"/>
      <c r="L803" s="10"/>
      <c r="M803" s="10"/>
      <c r="N803" s="10"/>
      <c r="O803" s="10"/>
    </row>
    <row r="804" spans="1:15" x14ac:dyDescent="0.25">
      <c r="A804" s="11">
        <v>55</v>
      </c>
      <c r="B804" s="11">
        <v>74</v>
      </c>
      <c r="C804" s="11">
        <v>129</v>
      </c>
      <c r="D804" s="11" t="s">
        <v>1577</v>
      </c>
      <c r="E804" s="11">
        <v>72</v>
      </c>
      <c r="F804" s="11">
        <v>6</v>
      </c>
      <c r="G804" s="12">
        <v>1.0000000000000001E-9</v>
      </c>
      <c r="H804" s="11">
        <v>6.5449999999999999</v>
      </c>
      <c r="I804" s="11">
        <v>1</v>
      </c>
      <c r="J804" s="11">
        <f>($S$5/(Table4[[#This Row],[modified  Half Life]]*Table4[[#This Row],[Order of Magnatude]]))</f>
        <v>9627044.1744436827</v>
      </c>
      <c r="K804" s="11"/>
      <c r="L804" s="11"/>
      <c r="M804" s="11"/>
      <c r="N804" s="11"/>
      <c r="O804" s="11"/>
    </row>
    <row r="805" spans="1:15" x14ac:dyDescent="0.25">
      <c r="A805" s="10">
        <v>51</v>
      </c>
      <c r="B805" s="10">
        <v>78</v>
      </c>
      <c r="C805" s="10">
        <v>129</v>
      </c>
      <c r="D805" s="10" t="s">
        <v>1108</v>
      </c>
      <c r="E805" s="10">
        <v>2.2000000000000002</v>
      </c>
      <c r="F805" s="10">
        <v>2</v>
      </c>
      <c r="G805" s="13">
        <v>9.9999999999999995E-7</v>
      </c>
      <c r="H805" s="10">
        <v>699.64</v>
      </c>
      <c r="I805" s="10">
        <v>6</v>
      </c>
      <c r="J805" s="10">
        <f>($S$5/(Table4[[#This Row],[modified  Half Life]]*Table4[[#This Row],[Order of Magnatude]]))</f>
        <v>315066.90025452059</v>
      </c>
      <c r="K805" s="10"/>
      <c r="L805" s="10"/>
      <c r="M805" s="10"/>
      <c r="N805" s="10"/>
      <c r="O805" s="10"/>
    </row>
    <row r="806" spans="1:15" x14ac:dyDescent="0.25">
      <c r="A806" s="11">
        <v>51</v>
      </c>
      <c r="B806" s="11">
        <v>78</v>
      </c>
      <c r="C806" s="11">
        <v>129</v>
      </c>
      <c r="D806" s="11" t="s">
        <v>1108</v>
      </c>
      <c r="E806" s="11">
        <v>2.2000000000000002</v>
      </c>
      <c r="F806" s="11">
        <v>2</v>
      </c>
      <c r="G806" s="12">
        <v>9.9999999999999995E-7</v>
      </c>
      <c r="H806" s="11">
        <v>732.48</v>
      </c>
      <c r="I806" s="11">
        <v>5</v>
      </c>
      <c r="J806" s="11">
        <f>($S$5/(Table4[[#This Row],[modified  Half Life]]*Table4[[#This Row],[Order of Magnatude]]))</f>
        <v>315066.90025452059</v>
      </c>
      <c r="K806" s="11"/>
      <c r="L806" s="11"/>
      <c r="M806" s="11"/>
      <c r="N806" s="11"/>
      <c r="O806" s="11"/>
    </row>
    <row r="807" spans="1:15" x14ac:dyDescent="0.25">
      <c r="A807" s="10">
        <v>51</v>
      </c>
      <c r="B807" s="10">
        <v>78</v>
      </c>
      <c r="C807" s="10">
        <v>129</v>
      </c>
      <c r="D807" s="10" t="s">
        <v>1108</v>
      </c>
      <c r="E807" s="10">
        <v>0.91</v>
      </c>
      <c r="F807" s="10">
        <v>6</v>
      </c>
      <c r="G807" s="13">
        <v>9.9999999999999995E-7</v>
      </c>
      <c r="H807" s="10">
        <v>98.6</v>
      </c>
      <c r="I807" s="10">
        <v>2</v>
      </c>
      <c r="J807" s="10">
        <f>($S$5/(Table4[[#This Row],[modified  Half Life]]*Table4[[#This Row],[Order of Magnatude]]))</f>
        <v>761700.19841752236</v>
      </c>
      <c r="K807" s="10"/>
      <c r="L807" s="10"/>
      <c r="M807" s="10"/>
      <c r="N807" s="10"/>
      <c r="O807" s="10"/>
    </row>
    <row r="808" spans="1:15" x14ac:dyDescent="0.25">
      <c r="A808" s="11">
        <v>52</v>
      </c>
      <c r="B808" s="11">
        <v>78</v>
      </c>
      <c r="C808" s="11">
        <v>130</v>
      </c>
      <c r="D808" s="11" t="s">
        <v>1244</v>
      </c>
      <c r="E808" s="11">
        <v>111</v>
      </c>
      <c r="F808" s="11">
        <v>5</v>
      </c>
      <c r="G808" s="12">
        <v>1.0000000000000001E-9</v>
      </c>
      <c r="H808" s="11">
        <v>-46</v>
      </c>
      <c r="I808" s="11"/>
      <c r="J808" s="11">
        <f>($S$5/(Table4[[#This Row],[modified  Half Life]]*Table4[[#This Row],[Order of Magnatude]]))</f>
        <v>6244569.1942337416</v>
      </c>
      <c r="K808" s="11"/>
      <c r="L808" s="11"/>
      <c r="M808" s="11"/>
      <c r="N808" s="11"/>
      <c r="O808" s="11"/>
    </row>
    <row r="809" spans="1:15" x14ac:dyDescent="0.25">
      <c r="A809" s="10">
        <v>52</v>
      </c>
      <c r="B809" s="10">
        <v>78</v>
      </c>
      <c r="C809" s="10">
        <v>130</v>
      </c>
      <c r="D809" s="10" t="s">
        <v>1244</v>
      </c>
      <c r="E809" s="10">
        <v>1.9</v>
      </c>
      <c r="F809" s="10">
        <v>8</v>
      </c>
      <c r="G809" s="13">
        <v>9.9999999999999995E-7</v>
      </c>
      <c r="H809" s="10">
        <v>-17.899999999999999</v>
      </c>
      <c r="I809" s="10"/>
      <c r="J809" s="10">
        <f>($S$5/(Table4[[#This Row],[modified  Half Life]]*Table4[[#This Row],[Order of Magnatude]]))</f>
        <v>364814.305557866</v>
      </c>
      <c r="K809" s="10"/>
      <c r="L809" s="10"/>
      <c r="M809" s="10"/>
      <c r="N809" s="10"/>
      <c r="O809" s="10"/>
    </row>
    <row r="810" spans="1:15" x14ac:dyDescent="0.25">
      <c r="A810" s="11">
        <v>53</v>
      </c>
      <c r="B810" s="11">
        <v>77</v>
      </c>
      <c r="C810" s="11">
        <v>130</v>
      </c>
      <c r="D810" s="11" t="s">
        <v>1344</v>
      </c>
      <c r="E810" s="11">
        <v>315</v>
      </c>
      <c r="F810" s="11">
        <v>15</v>
      </c>
      <c r="G810" s="12">
        <v>1.0000000000000001E-9</v>
      </c>
      <c r="H810" s="11">
        <v>-12.81</v>
      </c>
      <c r="I810" s="11"/>
      <c r="J810" s="11">
        <f>($S$5/(Table4[[#This Row],[modified  Half Life]]*Table4[[#This Row],[Order of Magnatude]]))</f>
        <v>2200467.2398728421</v>
      </c>
      <c r="K810" s="11"/>
      <c r="L810" s="11"/>
      <c r="M810" s="11"/>
      <c r="N810" s="11"/>
      <c r="O810" s="11"/>
    </row>
    <row r="811" spans="1:15" x14ac:dyDescent="0.25">
      <c r="A811" s="10">
        <v>51</v>
      </c>
      <c r="B811" s="10">
        <v>79</v>
      </c>
      <c r="C811" s="10">
        <v>130</v>
      </c>
      <c r="D811" s="10" t="s">
        <v>1108</v>
      </c>
      <c r="E811" s="10">
        <v>1.25</v>
      </c>
      <c r="F811" s="10">
        <v>1</v>
      </c>
      <c r="G811" s="13">
        <v>9.9999999999999995E-7</v>
      </c>
      <c r="H811" s="10">
        <v>36.5</v>
      </c>
      <c r="I811" s="10"/>
      <c r="J811" s="10">
        <f>($S$5/(Table4[[#This Row],[modified  Half Life]]*Table4[[#This Row],[Order of Magnatude]]))</f>
        <v>554517.74444795633</v>
      </c>
      <c r="K811" s="10"/>
      <c r="L811" s="10"/>
      <c r="M811" s="10"/>
      <c r="N811" s="10"/>
      <c r="O811" s="10"/>
    </row>
    <row r="812" spans="1:15" x14ac:dyDescent="0.25">
      <c r="A812" s="11">
        <v>58</v>
      </c>
      <c r="B812" s="11">
        <v>72</v>
      </c>
      <c r="C812" s="11">
        <v>130</v>
      </c>
      <c r="D812" s="11" t="s">
        <v>1878</v>
      </c>
      <c r="E812" s="11">
        <v>100</v>
      </c>
      <c r="F812" s="11">
        <v>8</v>
      </c>
      <c r="G812" s="12">
        <v>1.0000000000000001E-9</v>
      </c>
      <c r="H812" s="11">
        <v>72.8</v>
      </c>
      <c r="I812" s="11"/>
      <c r="J812" s="11">
        <f>($S$5/(Table4[[#This Row],[modified  Half Life]]*Table4[[#This Row],[Order of Magnatude]]))</f>
        <v>6931471.805599452</v>
      </c>
      <c r="K812" s="11"/>
      <c r="L812" s="11"/>
      <c r="M812" s="11"/>
      <c r="N812" s="11"/>
      <c r="O812" s="11"/>
    </row>
    <row r="813" spans="1:15" x14ac:dyDescent="0.25">
      <c r="A813" s="10">
        <v>51</v>
      </c>
      <c r="B813" s="10">
        <v>79</v>
      </c>
      <c r="C813" s="10">
        <v>130</v>
      </c>
      <c r="D813" s="10" t="s">
        <v>1108</v>
      </c>
      <c r="E813" s="10">
        <v>0.8</v>
      </c>
      <c r="F813" s="10">
        <v>1</v>
      </c>
      <c r="G813" s="13">
        <v>9.9999999999999995E-7</v>
      </c>
      <c r="H813" s="10">
        <v>84.7</v>
      </c>
      <c r="I813" s="10"/>
      <c r="J813" s="10">
        <f>($S$5/(Table4[[#This Row],[modified  Half Life]]*Table4[[#This Row],[Order of Magnatude]]))</f>
        <v>866433.97569993162</v>
      </c>
      <c r="K813" s="10"/>
      <c r="L813" s="10"/>
      <c r="M813" s="10"/>
      <c r="N813" s="10"/>
      <c r="O813" s="10"/>
    </row>
    <row r="814" spans="1:15" x14ac:dyDescent="0.25">
      <c r="A814" s="11">
        <v>58</v>
      </c>
      <c r="B814" s="11">
        <v>72</v>
      </c>
      <c r="C814" s="11">
        <v>130</v>
      </c>
      <c r="D814" s="11" t="s">
        <v>1878</v>
      </c>
      <c r="E814" s="11">
        <v>100</v>
      </c>
      <c r="F814" s="11">
        <v>8</v>
      </c>
      <c r="G814" s="12">
        <v>1.0000000000000001E-9</v>
      </c>
      <c r="H814" s="11">
        <v>120.5</v>
      </c>
      <c r="I814" s="11"/>
      <c r="J814" s="11">
        <f>($S$5/(Table4[[#This Row],[modified  Half Life]]*Table4[[#This Row],[Order of Magnatude]]))</f>
        <v>6931471.805599452</v>
      </c>
      <c r="K814" s="11"/>
      <c r="L814" s="11"/>
      <c r="M814" s="11"/>
      <c r="N814" s="11"/>
      <c r="O814" s="11"/>
    </row>
    <row r="815" spans="1:15" x14ac:dyDescent="0.25">
      <c r="A815" s="10">
        <v>51</v>
      </c>
      <c r="B815" s="10">
        <v>79</v>
      </c>
      <c r="C815" s="10">
        <v>130</v>
      </c>
      <c r="D815" s="10" t="s">
        <v>1108</v>
      </c>
      <c r="E815" s="10">
        <v>0.6</v>
      </c>
      <c r="F815" s="10">
        <v>15</v>
      </c>
      <c r="G815" s="13">
        <v>9.9999999999999995E-7</v>
      </c>
      <c r="H815" s="10">
        <v>365.2</v>
      </c>
      <c r="I815" s="10"/>
      <c r="J815" s="10">
        <f>($S$5/(Table4[[#This Row],[modified  Half Life]]*Table4[[#This Row],[Order of Magnatude]]))</f>
        <v>1155245.3009332423</v>
      </c>
      <c r="K815" s="10"/>
      <c r="L815" s="10"/>
      <c r="M815" s="10"/>
      <c r="N815" s="10"/>
      <c r="O815" s="10"/>
    </row>
    <row r="816" spans="1:15" x14ac:dyDescent="0.25">
      <c r="A816" s="11">
        <v>57</v>
      </c>
      <c r="B816" s="11">
        <v>73</v>
      </c>
      <c r="C816" s="11">
        <v>130</v>
      </c>
      <c r="D816" s="11" t="s">
        <v>1760</v>
      </c>
      <c r="E816" s="11">
        <v>0.76</v>
      </c>
      <c r="F816" s="11">
        <v>9</v>
      </c>
      <c r="G816" s="12">
        <v>9.9999999999999995E-7</v>
      </c>
      <c r="H816" s="11">
        <v>103.6</v>
      </c>
      <c r="I816" s="11">
        <v>2</v>
      </c>
      <c r="J816" s="11">
        <f>($S$5/(Table4[[#This Row],[modified  Half Life]]*Table4[[#This Row],[Order of Magnatude]]))</f>
        <v>912035.76389466494</v>
      </c>
      <c r="K816" s="11"/>
      <c r="L816" s="11"/>
      <c r="M816" s="11"/>
      <c r="N816" s="11"/>
      <c r="O816" s="11"/>
    </row>
    <row r="817" spans="1:15" x14ac:dyDescent="0.25">
      <c r="A817" s="10">
        <v>57</v>
      </c>
      <c r="B817" s="10">
        <v>73</v>
      </c>
      <c r="C817" s="10">
        <v>130</v>
      </c>
      <c r="D817" s="10" t="s">
        <v>1760</v>
      </c>
      <c r="E817" s="10">
        <v>33</v>
      </c>
      <c r="F817" s="10">
        <v>1</v>
      </c>
      <c r="G817" s="13">
        <v>1.0000000000000001E-9</v>
      </c>
      <c r="H817" s="10">
        <v>105.1</v>
      </c>
      <c r="I817" s="10">
        <v>2</v>
      </c>
      <c r="J817" s="10">
        <f>($S$5/(Table4[[#This Row],[modified  Half Life]]*Table4[[#This Row],[Order of Magnatude]]))</f>
        <v>21004460.016968038</v>
      </c>
      <c r="K817" s="10"/>
      <c r="L817" s="10"/>
      <c r="M817" s="10"/>
      <c r="N817" s="10"/>
      <c r="O817" s="10"/>
    </row>
    <row r="818" spans="1:15" x14ac:dyDescent="0.25">
      <c r="A818" s="11">
        <v>58</v>
      </c>
      <c r="B818" s="11">
        <v>72</v>
      </c>
      <c r="C818" s="11">
        <v>130</v>
      </c>
      <c r="D818" s="11" t="s">
        <v>1878</v>
      </c>
      <c r="E818" s="11">
        <v>100</v>
      </c>
      <c r="F818" s="11">
        <v>8</v>
      </c>
      <c r="G818" s="12">
        <v>1.0000000000000001E-9</v>
      </c>
      <c r="H818" s="11">
        <v>1129.7</v>
      </c>
      <c r="I818" s="11">
        <v>3</v>
      </c>
      <c r="J818" s="11">
        <f>($S$5/(Table4[[#This Row],[modified  Half Life]]*Table4[[#This Row],[Order of Magnatude]]))</f>
        <v>6931471.805599452</v>
      </c>
      <c r="K818" s="11"/>
      <c r="L818" s="11"/>
      <c r="M818" s="11"/>
      <c r="N818" s="11"/>
      <c r="O818" s="11"/>
    </row>
    <row r="819" spans="1:15" x14ac:dyDescent="0.25">
      <c r="A819" s="10">
        <v>52</v>
      </c>
      <c r="B819" s="10">
        <v>78</v>
      </c>
      <c r="C819" s="10">
        <v>130</v>
      </c>
      <c r="D819" s="10" t="s">
        <v>1244</v>
      </c>
      <c r="E819" s="10">
        <v>53</v>
      </c>
      <c r="F819" s="10">
        <v>8</v>
      </c>
      <c r="G819" s="13">
        <v>1.0000000000000001E-9</v>
      </c>
      <c r="H819" s="10">
        <v>126.2</v>
      </c>
      <c r="I819" s="10">
        <v>3</v>
      </c>
      <c r="J819" s="10">
        <f>($S$5/(Table4[[#This Row],[modified  Half Life]]*Table4[[#This Row],[Order of Magnatude]]))</f>
        <v>13078248.689810287</v>
      </c>
      <c r="K819" s="10"/>
      <c r="L819" s="10"/>
      <c r="M819" s="10"/>
      <c r="N819" s="10"/>
      <c r="O819" s="10"/>
    </row>
    <row r="820" spans="1:15" x14ac:dyDescent="0.25">
      <c r="A820" s="11">
        <v>57</v>
      </c>
      <c r="B820" s="11">
        <v>73</v>
      </c>
      <c r="C820" s="11">
        <v>130</v>
      </c>
      <c r="D820" s="11" t="s">
        <v>1760</v>
      </c>
      <c r="E820" s="11">
        <v>77</v>
      </c>
      <c r="F820" s="11">
        <v>10</v>
      </c>
      <c r="G820" s="12">
        <v>1.0000000000000001E-9</v>
      </c>
      <c r="H820" s="11">
        <v>131.1</v>
      </c>
      <c r="I820" s="11">
        <v>2</v>
      </c>
      <c r="J820" s="11">
        <f>($S$5/(Table4[[#This Row],[modified  Half Life]]*Table4[[#This Row],[Order of Magnatude]]))</f>
        <v>9001911.4358434454</v>
      </c>
      <c r="K820" s="11"/>
      <c r="L820" s="11"/>
      <c r="M820" s="11"/>
      <c r="N820" s="11"/>
      <c r="O820" s="11"/>
    </row>
    <row r="821" spans="1:15" x14ac:dyDescent="0.25">
      <c r="A821" s="10">
        <v>50</v>
      </c>
      <c r="B821" s="10">
        <v>80</v>
      </c>
      <c r="C821" s="10">
        <v>130</v>
      </c>
      <c r="D821" s="10" t="s">
        <v>1238</v>
      </c>
      <c r="E821" s="10">
        <v>52</v>
      </c>
      <c r="F821" s="10">
        <v>3</v>
      </c>
      <c r="G821" s="13">
        <v>1.0000000000000001E-9</v>
      </c>
      <c r="H821" s="10">
        <v>137.96</v>
      </c>
      <c r="I821" s="10">
        <v>5</v>
      </c>
      <c r="J821" s="10">
        <f>($S$5/(Table4[[#This Row],[modified  Half Life]]*Table4[[#This Row],[Order of Magnatude]]))</f>
        <v>13329753.472306639</v>
      </c>
      <c r="K821" s="10"/>
      <c r="L821" s="10"/>
      <c r="M821" s="10"/>
      <c r="N821" s="10"/>
      <c r="O821" s="10"/>
    </row>
    <row r="822" spans="1:15" x14ac:dyDescent="0.25">
      <c r="A822" s="11">
        <v>48</v>
      </c>
      <c r="B822" s="11">
        <v>82</v>
      </c>
      <c r="C822" s="11">
        <v>130</v>
      </c>
      <c r="D822" s="11" t="s">
        <v>856</v>
      </c>
      <c r="E822" s="11">
        <v>0.248</v>
      </c>
      <c r="F822" s="11">
        <f>21-19</f>
        <v>2</v>
      </c>
      <c r="G822" s="12">
        <v>9.9999999999999995E-7</v>
      </c>
      <c r="H822" s="11">
        <v>138</v>
      </c>
      <c r="I822" s="11">
        <v>5</v>
      </c>
      <c r="J822" s="11">
        <f>($S$5/(Table4[[#This Row],[modified  Half Life]]*Table4[[#This Row],[Order of Magnatude]]))</f>
        <v>2794948.3087094571</v>
      </c>
      <c r="K822" s="11"/>
      <c r="L822" s="11"/>
      <c r="M822" s="11"/>
      <c r="N822" s="11"/>
      <c r="O822" s="11"/>
    </row>
    <row r="823" spans="1:15" x14ac:dyDescent="0.25">
      <c r="A823" s="10">
        <v>52</v>
      </c>
      <c r="B823" s="10">
        <v>78</v>
      </c>
      <c r="C823" s="10">
        <v>130</v>
      </c>
      <c r="D823" s="10" t="s">
        <v>1244</v>
      </c>
      <c r="E823" s="10">
        <v>111</v>
      </c>
      <c r="F823" s="10">
        <v>5</v>
      </c>
      <c r="G823" s="13">
        <v>1.0000000000000001E-9</v>
      </c>
      <c r="H823" s="10">
        <v>330.7</v>
      </c>
      <c r="I823" s="10">
        <v>3</v>
      </c>
      <c r="J823" s="10">
        <f>($S$5/(Table4[[#This Row],[modified  Half Life]]*Table4[[#This Row],[Order of Magnatude]]))</f>
        <v>6244569.1942337416</v>
      </c>
      <c r="K823" s="10"/>
      <c r="L823" s="10"/>
      <c r="M823" s="10"/>
      <c r="N823" s="10"/>
      <c r="O823" s="10"/>
    </row>
    <row r="824" spans="1:15" x14ac:dyDescent="0.25">
      <c r="A824" s="11">
        <v>52</v>
      </c>
      <c r="B824" s="11">
        <v>78</v>
      </c>
      <c r="C824" s="11">
        <v>130</v>
      </c>
      <c r="D824" s="11" t="s">
        <v>1244</v>
      </c>
      <c r="E824" s="11">
        <v>111</v>
      </c>
      <c r="F824" s="11">
        <v>5</v>
      </c>
      <c r="G824" s="12">
        <v>1.0000000000000001E-9</v>
      </c>
      <c r="H824" s="11">
        <v>330.7</v>
      </c>
      <c r="I824" s="11">
        <v>3</v>
      </c>
      <c r="J824" s="11">
        <f>($S$5/(Table4[[#This Row],[modified  Half Life]]*Table4[[#This Row],[Order of Magnatude]]))</f>
        <v>6244569.1942337416</v>
      </c>
      <c r="K824" s="11"/>
      <c r="L824" s="11"/>
      <c r="M824" s="11"/>
      <c r="N824" s="11"/>
      <c r="O824" s="11"/>
    </row>
    <row r="825" spans="1:15" x14ac:dyDescent="0.25">
      <c r="A825" s="10">
        <v>49</v>
      </c>
      <c r="B825" s="10">
        <v>81</v>
      </c>
      <c r="C825" s="10">
        <v>130</v>
      </c>
      <c r="D825" s="10" t="s">
        <v>1093</v>
      </c>
      <c r="E825" s="10">
        <v>4.3</v>
      </c>
      <c r="F825" s="10">
        <v>6</v>
      </c>
      <c r="G825" s="13">
        <v>9.9999999999999995E-7</v>
      </c>
      <c r="H825" s="10">
        <v>388.4</v>
      </c>
      <c r="I825" s="10">
        <v>2</v>
      </c>
      <c r="J825" s="10">
        <f>($S$5/(Table4[[#This Row],[modified  Half Life]]*Table4[[#This Row],[Order of Magnatude]]))</f>
        <v>161197.018734871</v>
      </c>
      <c r="K825" s="10"/>
      <c r="L825" s="10"/>
      <c r="M825" s="10"/>
      <c r="N825" s="10"/>
      <c r="O825" s="10"/>
    </row>
    <row r="826" spans="1:15" x14ac:dyDescent="0.25">
      <c r="A826" s="11">
        <v>58</v>
      </c>
      <c r="B826" s="11">
        <v>72</v>
      </c>
      <c r="C826" s="11">
        <v>130</v>
      </c>
      <c r="D826" s="11" t="s">
        <v>1878</v>
      </c>
      <c r="E826" s="11">
        <v>100</v>
      </c>
      <c r="F826" s="11">
        <v>8</v>
      </c>
      <c r="G826" s="12">
        <v>1.0000000000000001E-9</v>
      </c>
      <c r="H826" s="11">
        <v>401</v>
      </c>
      <c r="I826" s="11">
        <v>5</v>
      </c>
      <c r="J826" s="11">
        <f>($S$5/(Table4[[#This Row],[modified  Half Life]]*Table4[[#This Row],[Order of Magnatude]]))</f>
        <v>6931471.805599452</v>
      </c>
      <c r="K826" s="11"/>
      <c r="L826" s="11"/>
      <c r="M826" s="11"/>
      <c r="N826" s="11"/>
      <c r="O826" s="11"/>
    </row>
    <row r="827" spans="1:15" x14ac:dyDescent="0.25">
      <c r="A827" s="10">
        <v>56</v>
      </c>
      <c r="B827" s="10">
        <v>74</v>
      </c>
      <c r="C827" s="10">
        <v>130</v>
      </c>
      <c r="D827" s="10" t="s">
        <v>1631</v>
      </c>
      <c r="E827" s="10">
        <v>9.4</v>
      </c>
      <c r="F827" s="10">
        <v>4</v>
      </c>
      <c r="G827" s="13">
        <v>1E-3</v>
      </c>
      <c r="H827" s="10">
        <v>462.3</v>
      </c>
      <c r="I827" s="10">
        <v>2</v>
      </c>
      <c r="J827" s="10">
        <f>($S$5/(Table4[[#This Row],[modified  Half Life]]*Table4[[#This Row],[Order of Magnatude]]))</f>
        <v>73.739061761696306</v>
      </c>
      <c r="K827" s="10"/>
      <c r="L827" s="10"/>
      <c r="M827" s="10"/>
      <c r="N827" s="10"/>
      <c r="O827" s="10"/>
    </row>
    <row r="828" spans="1:15" x14ac:dyDescent="0.25">
      <c r="A828" s="11">
        <v>58</v>
      </c>
      <c r="B828" s="11">
        <v>72</v>
      </c>
      <c r="C828" s="11">
        <v>130</v>
      </c>
      <c r="D828" s="11" t="s">
        <v>1878</v>
      </c>
      <c r="E828" s="11">
        <v>100</v>
      </c>
      <c r="F828" s="11">
        <v>8</v>
      </c>
      <c r="G828" s="12">
        <v>1.0000000000000001E-9</v>
      </c>
      <c r="H828" s="11">
        <v>499</v>
      </c>
      <c r="I828" s="11">
        <v>4</v>
      </c>
      <c r="J828" s="11">
        <f>($S$5/(Table4[[#This Row],[modified  Half Life]]*Table4[[#This Row],[Order of Magnatude]]))</f>
        <v>6931471.805599452</v>
      </c>
      <c r="K828" s="11"/>
      <c r="L828" s="11"/>
      <c r="M828" s="11"/>
      <c r="N828" s="11"/>
      <c r="O828" s="11"/>
    </row>
    <row r="829" spans="1:15" x14ac:dyDescent="0.25">
      <c r="A829" s="10">
        <v>58</v>
      </c>
      <c r="B829" s="10">
        <v>72</v>
      </c>
      <c r="C829" s="10">
        <v>130</v>
      </c>
      <c r="D829" s="10" t="s">
        <v>1878</v>
      </c>
      <c r="E829" s="10">
        <v>100</v>
      </c>
      <c r="F829" s="10">
        <v>8</v>
      </c>
      <c r="G829" s="13">
        <v>1.0000000000000001E-9</v>
      </c>
      <c r="H829" s="10">
        <v>556.1</v>
      </c>
      <c r="I829" s="10">
        <v>3</v>
      </c>
      <c r="J829" s="10">
        <f>($S$5/(Table4[[#This Row],[modified  Half Life]]*Table4[[#This Row],[Order of Magnatude]]))</f>
        <v>6931471.805599452</v>
      </c>
      <c r="K829" s="10"/>
      <c r="L829" s="10"/>
      <c r="M829" s="10"/>
      <c r="N829" s="10"/>
      <c r="O829" s="10"/>
    </row>
    <row r="830" spans="1:15" x14ac:dyDescent="0.25">
      <c r="A830" s="11">
        <v>53</v>
      </c>
      <c r="B830" s="11">
        <v>77</v>
      </c>
      <c r="C830" s="11">
        <v>130</v>
      </c>
      <c r="D830" s="11" t="s">
        <v>1344</v>
      </c>
      <c r="E830" s="11">
        <v>133</v>
      </c>
      <c r="F830" s="11">
        <v>7</v>
      </c>
      <c r="G830" s="12">
        <v>1.0000000000000001E-9</v>
      </c>
      <c r="H830" s="11">
        <v>69.586200000000005</v>
      </c>
      <c r="I830" s="11">
        <v>7</v>
      </c>
      <c r="J830" s="11">
        <f>($S$5/(Table4[[#This Row],[modified  Half Life]]*Table4[[#This Row],[Order of Magnatude]]))</f>
        <v>5211632.9365409417</v>
      </c>
      <c r="K830" s="11"/>
      <c r="L830" s="11"/>
      <c r="M830" s="11"/>
      <c r="N830" s="11"/>
      <c r="O830" s="11"/>
    </row>
    <row r="831" spans="1:15" x14ac:dyDescent="0.25">
      <c r="A831" s="10">
        <v>56</v>
      </c>
      <c r="B831" s="10">
        <v>74</v>
      </c>
      <c r="C831" s="10">
        <v>130</v>
      </c>
      <c r="D831" s="10" t="s">
        <v>1631</v>
      </c>
      <c r="E831" s="10">
        <v>9.4</v>
      </c>
      <c r="F831" s="10">
        <v>4</v>
      </c>
      <c r="G831" s="13">
        <v>1E-3</v>
      </c>
      <c r="H831" s="10">
        <v>80.3</v>
      </c>
      <c r="I831" s="10">
        <v>2</v>
      </c>
      <c r="J831" s="10">
        <f>($S$5/(Table4[[#This Row],[modified  Half Life]]*Table4[[#This Row],[Order of Magnatude]]))</f>
        <v>73.739061761696306</v>
      </c>
      <c r="K831" s="10"/>
      <c r="L831" s="10"/>
      <c r="M831" s="10"/>
      <c r="N831" s="10"/>
      <c r="O831" s="10"/>
    </row>
    <row r="832" spans="1:15" x14ac:dyDescent="0.25">
      <c r="A832" s="11">
        <v>57</v>
      </c>
      <c r="B832" s="11">
        <v>73</v>
      </c>
      <c r="C832" s="11">
        <v>130</v>
      </c>
      <c r="D832" s="11" t="s">
        <v>1760</v>
      </c>
      <c r="E832" s="11">
        <v>33</v>
      </c>
      <c r="F832" s="11">
        <v>1</v>
      </c>
      <c r="G832" s="12">
        <v>1.0000000000000001E-9</v>
      </c>
      <c r="H832" s="11">
        <v>82.5</v>
      </c>
      <c r="I832" s="11">
        <v>2</v>
      </c>
      <c r="J832" s="11">
        <f>($S$5/(Table4[[#This Row],[modified  Half Life]]*Table4[[#This Row],[Order of Magnatude]]))</f>
        <v>21004460.016968038</v>
      </c>
      <c r="K832" s="11"/>
      <c r="L832" s="11"/>
      <c r="M832" s="11"/>
      <c r="N832" s="11"/>
      <c r="O832" s="11"/>
    </row>
    <row r="833" spans="1:15" x14ac:dyDescent="0.25">
      <c r="A833" s="10">
        <v>53</v>
      </c>
      <c r="B833" s="10">
        <v>77</v>
      </c>
      <c r="C833" s="10">
        <v>130</v>
      </c>
      <c r="D833" s="10" t="s">
        <v>1344</v>
      </c>
      <c r="E833" s="10">
        <v>254</v>
      </c>
      <c r="F833" s="10">
        <v>4</v>
      </c>
      <c r="G833" s="13">
        <v>1.0000000000000001E-9</v>
      </c>
      <c r="H833" s="10">
        <v>85.110399999999998</v>
      </c>
      <c r="I833" s="10">
        <v>10</v>
      </c>
      <c r="J833" s="10">
        <f>($S$5/(Table4[[#This Row],[modified  Half Life]]*Table4[[#This Row],[Order of Magnatude]]))</f>
        <v>2728925.9077163199</v>
      </c>
      <c r="K833" s="10"/>
      <c r="L833" s="10"/>
      <c r="M833" s="10"/>
      <c r="N833" s="10"/>
      <c r="O833" s="10"/>
    </row>
    <row r="834" spans="1:15" x14ac:dyDescent="0.25">
      <c r="A834" s="11">
        <v>56</v>
      </c>
      <c r="B834" s="11">
        <v>74</v>
      </c>
      <c r="C834" s="11">
        <v>130</v>
      </c>
      <c r="D834" s="11" t="s">
        <v>1631</v>
      </c>
      <c r="E834" s="11">
        <v>9.4</v>
      </c>
      <c r="F834" s="11">
        <v>4</v>
      </c>
      <c r="G834" s="12">
        <v>1E-3</v>
      </c>
      <c r="H834" s="11">
        <v>882.3</v>
      </c>
      <c r="I834" s="11">
        <v>2</v>
      </c>
      <c r="J834" s="11">
        <f>($S$5/(Table4[[#This Row],[modified  Half Life]]*Table4[[#This Row],[Order of Magnatude]]))</f>
        <v>73.739061761696306</v>
      </c>
      <c r="K834" s="11"/>
      <c r="L834" s="11"/>
      <c r="M834" s="11"/>
      <c r="N834" s="11"/>
      <c r="O834" s="11"/>
    </row>
    <row r="835" spans="1:15" x14ac:dyDescent="0.25">
      <c r="A835" s="10">
        <v>50</v>
      </c>
      <c r="B835" s="10">
        <v>80</v>
      </c>
      <c r="C835" s="10">
        <v>130</v>
      </c>
      <c r="D835" s="10" t="s">
        <v>1238</v>
      </c>
      <c r="E835" s="10">
        <v>52</v>
      </c>
      <c r="F835" s="10">
        <v>3</v>
      </c>
      <c r="G835" s="13">
        <v>1.0000000000000001E-9</v>
      </c>
      <c r="H835" s="10">
        <v>89.23</v>
      </c>
      <c r="I835" s="10">
        <v>3</v>
      </c>
      <c r="J835" s="10">
        <f>($S$5/(Table4[[#This Row],[modified  Half Life]]*Table4[[#This Row],[Order of Magnatude]]))</f>
        <v>13329753.472306639</v>
      </c>
      <c r="K835" s="10"/>
      <c r="L835" s="10"/>
      <c r="M835" s="10"/>
      <c r="N835" s="10"/>
      <c r="O835" s="10"/>
    </row>
    <row r="836" spans="1:15" x14ac:dyDescent="0.25">
      <c r="A836" s="11">
        <v>50</v>
      </c>
      <c r="B836" s="11">
        <v>80</v>
      </c>
      <c r="C836" s="11">
        <v>130</v>
      </c>
      <c r="D836" s="11" t="s">
        <v>1238</v>
      </c>
      <c r="E836" s="11">
        <v>1.502</v>
      </c>
      <c r="F836" s="11">
        <v>17</v>
      </c>
      <c r="G836" s="12">
        <v>9.9999999999999995E-7</v>
      </c>
      <c r="H836" s="11">
        <v>96.54</v>
      </c>
      <c r="I836" s="11">
        <v>5</v>
      </c>
      <c r="J836" s="11">
        <f>($S$5/(Table4[[#This Row],[modified  Half Life]]*Table4[[#This Row],[Order of Magnatude]]))</f>
        <v>461482.80996001686</v>
      </c>
      <c r="K836" s="11"/>
      <c r="L836" s="11"/>
      <c r="M836" s="11"/>
      <c r="N836" s="11"/>
      <c r="O836" s="11"/>
    </row>
    <row r="837" spans="1:15" x14ac:dyDescent="0.25">
      <c r="A837" s="10">
        <v>53</v>
      </c>
      <c r="B837" s="10">
        <v>78</v>
      </c>
      <c r="C837" s="10">
        <v>131</v>
      </c>
      <c r="D837" s="10" t="s">
        <v>1344</v>
      </c>
      <c r="E837" s="10">
        <v>24</v>
      </c>
      <c r="F837" s="10">
        <v>1</v>
      </c>
      <c r="G837" s="13">
        <v>9.9999999999999995E-7</v>
      </c>
      <c r="H837" s="10">
        <v>-33</v>
      </c>
      <c r="I837" s="10"/>
      <c r="J837" s="10">
        <f>($S$5/(Table4[[#This Row],[modified  Half Life]]*Table4[[#This Row],[Order of Magnatude]]))</f>
        <v>28881.132523331053</v>
      </c>
      <c r="K837" s="10"/>
      <c r="L837" s="10"/>
      <c r="M837" s="10"/>
      <c r="N837" s="10"/>
      <c r="O837" s="10"/>
    </row>
    <row r="838" spans="1:15" x14ac:dyDescent="0.25">
      <c r="A838" s="11">
        <v>51</v>
      </c>
      <c r="B838" s="11">
        <v>80</v>
      </c>
      <c r="C838" s="11">
        <v>131</v>
      </c>
      <c r="D838" s="11" t="s">
        <v>1108</v>
      </c>
      <c r="E838" s="11">
        <v>4.3</v>
      </c>
      <c r="F838" s="11">
        <v>8</v>
      </c>
      <c r="G838" s="12">
        <v>9.9999999999999995E-7</v>
      </c>
      <c r="H838" s="11">
        <v>11.2</v>
      </c>
      <c r="I838" s="11"/>
      <c r="J838" s="11">
        <f>($S$5/(Table4[[#This Row],[modified  Half Life]]*Table4[[#This Row],[Order of Magnatude]]))</f>
        <v>161197.018734871</v>
      </c>
      <c r="K838" s="11"/>
      <c r="L838" s="11"/>
      <c r="M838" s="11"/>
      <c r="N838" s="11"/>
      <c r="O838" s="11"/>
    </row>
    <row r="839" spans="1:15" x14ac:dyDescent="0.25">
      <c r="A839" s="10">
        <v>51</v>
      </c>
      <c r="B839" s="10">
        <v>80</v>
      </c>
      <c r="C839" s="10">
        <v>131</v>
      </c>
      <c r="D839" s="10" t="s">
        <v>1108</v>
      </c>
      <c r="E839" s="10">
        <v>0.97</v>
      </c>
      <c r="F839" s="10">
        <v>3</v>
      </c>
      <c r="G839" s="13">
        <v>9.9999999999999995E-7</v>
      </c>
      <c r="H839" s="10">
        <v>96.4</v>
      </c>
      <c r="I839" s="10"/>
      <c r="J839" s="10">
        <f>($S$5/(Table4[[#This Row],[modified  Half Life]]*Table4[[#This Row],[Order of Magnatude]]))</f>
        <v>714584.72222674766</v>
      </c>
      <c r="K839" s="10"/>
      <c r="L839" s="10"/>
      <c r="M839" s="10"/>
      <c r="N839" s="10"/>
      <c r="O839" s="10"/>
    </row>
    <row r="840" spans="1:15" x14ac:dyDescent="0.25">
      <c r="A840" s="11">
        <v>53</v>
      </c>
      <c r="B840" s="11">
        <v>78</v>
      </c>
      <c r="C840" s="11">
        <v>131</v>
      </c>
      <c r="D840" s="11" t="s">
        <v>1344</v>
      </c>
      <c r="E840" s="11">
        <v>42</v>
      </c>
      <c r="F840" s="11">
        <v>2</v>
      </c>
      <c r="G840" s="12">
        <v>1.0000000000000001E-9</v>
      </c>
      <c r="H840" s="11">
        <v>116</v>
      </c>
      <c r="I840" s="11"/>
      <c r="J840" s="11">
        <f>($S$5/(Table4[[#This Row],[modified  Half Life]]*Table4[[#This Row],[Order of Magnatude]]))</f>
        <v>16503504.299046313</v>
      </c>
      <c r="K840" s="11"/>
      <c r="L840" s="11"/>
      <c r="M840" s="11"/>
      <c r="N840" s="11"/>
      <c r="O840" s="11"/>
    </row>
    <row r="841" spans="1:15" x14ac:dyDescent="0.25">
      <c r="A841" s="10">
        <v>53</v>
      </c>
      <c r="B841" s="10">
        <v>78</v>
      </c>
      <c r="C841" s="10">
        <v>131</v>
      </c>
      <c r="D841" s="10" t="s">
        <v>1344</v>
      </c>
      <c r="E841" s="10">
        <v>24</v>
      </c>
      <c r="F841" s="10">
        <v>1</v>
      </c>
      <c r="G841" s="13">
        <v>9.9999999999999995E-7</v>
      </c>
      <c r="H841" s="10">
        <v>122</v>
      </c>
      <c r="I841" s="10"/>
      <c r="J841" s="10">
        <f>($S$5/(Table4[[#This Row],[modified  Half Life]]*Table4[[#This Row],[Order of Magnatude]]))</f>
        <v>28881.132523331053</v>
      </c>
      <c r="K841" s="10"/>
      <c r="L841" s="10"/>
      <c r="M841" s="10"/>
      <c r="N841" s="10"/>
      <c r="O841" s="10"/>
    </row>
    <row r="842" spans="1:15" x14ac:dyDescent="0.25">
      <c r="A842" s="11">
        <v>51</v>
      </c>
      <c r="B842" s="11">
        <v>80</v>
      </c>
      <c r="C842" s="11">
        <v>131</v>
      </c>
      <c r="D842" s="11" t="s">
        <v>1108</v>
      </c>
      <c r="E842" s="11">
        <v>64</v>
      </c>
      <c r="F842" s="11">
        <v>3</v>
      </c>
      <c r="G842" s="12">
        <v>9.9999999999999995E-7</v>
      </c>
      <c r="H842" s="11">
        <v>447.4</v>
      </c>
      <c r="I842" s="11"/>
      <c r="J842" s="11">
        <f>($S$5/(Table4[[#This Row],[modified  Half Life]]*Table4[[#This Row],[Order of Magnatude]]))</f>
        <v>10830.424696249145</v>
      </c>
      <c r="K842" s="11"/>
      <c r="L842" s="11"/>
      <c r="M842" s="11"/>
      <c r="N842" s="11"/>
      <c r="O842" s="11"/>
    </row>
    <row r="843" spans="1:15" x14ac:dyDescent="0.25">
      <c r="A843" s="10">
        <v>53</v>
      </c>
      <c r="B843" s="10">
        <v>78</v>
      </c>
      <c r="C843" s="10">
        <v>131</v>
      </c>
      <c r="D843" s="10" t="s">
        <v>1344</v>
      </c>
      <c r="E843" s="10">
        <v>25</v>
      </c>
      <c r="F843" s="10">
        <v>3</v>
      </c>
      <c r="G843" s="13">
        <v>1.0000000000000001E-9</v>
      </c>
      <c r="H843" s="10">
        <v>702.2</v>
      </c>
      <c r="I843" s="10"/>
      <c r="J843" s="10">
        <f>($S$5/(Table4[[#This Row],[modified  Half Life]]*Table4[[#This Row],[Order of Magnatude]]))</f>
        <v>27725887.222397808</v>
      </c>
      <c r="K843" s="10"/>
      <c r="L843" s="10"/>
      <c r="M843" s="10"/>
      <c r="N843" s="10"/>
      <c r="O843" s="10"/>
    </row>
    <row r="844" spans="1:15" x14ac:dyDescent="0.25">
      <c r="A844" s="11">
        <v>53</v>
      </c>
      <c r="B844" s="11">
        <v>78</v>
      </c>
      <c r="C844" s="11">
        <v>131</v>
      </c>
      <c r="D844" s="11" t="s">
        <v>1344</v>
      </c>
      <c r="E844" s="11">
        <v>25</v>
      </c>
      <c r="F844" s="11">
        <v>3</v>
      </c>
      <c r="G844" s="12">
        <v>1.0000000000000001E-9</v>
      </c>
      <c r="H844" s="11">
        <v>1265.5999999999999</v>
      </c>
      <c r="I844" s="11"/>
      <c r="J844" s="11">
        <f>($S$5/(Table4[[#This Row],[modified  Half Life]]*Table4[[#This Row],[Order of Magnatude]]))</f>
        <v>27725887.222397808</v>
      </c>
      <c r="K844" s="11"/>
      <c r="L844" s="11"/>
      <c r="M844" s="11"/>
      <c r="N844" s="11"/>
      <c r="O844" s="11"/>
    </row>
    <row r="845" spans="1:15" x14ac:dyDescent="0.25">
      <c r="A845" s="10">
        <v>57</v>
      </c>
      <c r="B845" s="10">
        <v>74</v>
      </c>
      <c r="C845" s="10">
        <v>131</v>
      </c>
      <c r="D845" s="10" t="s">
        <v>1760</v>
      </c>
      <c r="E845" s="10">
        <v>170</v>
      </c>
      <c r="F845" s="10">
        <v>7</v>
      </c>
      <c r="G845" s="13">
        <v>9.9999999999999995E-7</v>
      </c>
      <c r="H845" s="10">
        <v>108.9</v>
      </c>
      <c r="I845" s="10">
        <v>3</v>
      </c>
      <c r="J845" s="10">
        <f>($S$5/(Table4[[#This Row],[modified  Half Life]]*Table4[[#This Row],[Order of Magnatude]]))</f>
        <v>4077.3363562349728</v>
      </c>
      <c r="K845" s="10"/>
      <c r="L845" s="10"/>
      <c r="M845" s="10"/>
      <c r="N845" s="10"/>
      <c r="O845" s="10"/>
    </row>
    <row r="846" spans="1:15" x14ac:dyDescent="0.25">
      <c r="A846" s="11">
        <v>55</v>
      </c>
      <c r="B846" s="11">
        <v>76</v>
      </c>
      <c r="C846" s="11">
        <v>131</v>
      </c>
      <c r="D846" s="11" t="s">
        <v>1577</v>
      </c>
      <c r="E846" s="11">
        <v>10.46</v>
      </c>
      <c r="F846" s="11">
        <v>14</v>
      </c>
      <c r="G846" s="12">
        <v>1.0000000000000001E-9</v>
      </c>
      <c r="H846" s="11">
        <v>117.69</v>
      </c>
      <c r="I846" s="11" t="s">
        <v>1756</v>
      </c>
      <c r="J846" s="11">
        <f>($S$5/(Table4[[#This Row],[modified  Half Life]]*Table4[[#This Row],[Order of Magnatude]]))</f>
        <v>66266460.856591322</v>
      </c>
      <c r="K846" s="11"/>
      <c r="L846" s="11"/>
      <c r="M846" s="11"/>
      <c r="N846" s="11"/>
      <c r="O846" s="11"/>
    </row>
    <row r="847" spans="1:15" x14ac:dyDescent="0.25">
      <c r="A847" s="10">
        <v>50</v>
      </c>
      <c r="B847" s="10">
        <v>81</v>
      </c>
      <c r="C847" s="10">
        <v>131</v>
      </c>
      <c r="D847" s="10" t="s">
        <v>1238</v>
      </c>
      <c r="E847" s="10">
        <v>316</v>
      </c>
      <c r="F847" s="10">
        <v>5</v>
      </c>
      <c r="G847" s="13">
        <v>1.0000000000000001E-9</v>
      </c>
      <c r="H847" s="10">
        <v>158.80000000000001</v>
      </c>
      <c r="I847" s="10">
        <v>5</v>
      </c>
      <c r="J847" s="10">
        <f>($S$5/(Table4[[#This Row],[modified  Half Life]]*Table4[[#This Row],[Order of Magnatude]]))</f>
        <v>2193503.7359491936</v>
      </c>
      <c r="K847" s="10"/>
      <c r="L847" s="10"/>
      <c r="M847" s="10"/>
      <c r="N847" s="10"/>
      <c r="O847" s="10"/>
    </row>
    <row r="848" spans="1:15" x14ac:dyDescent="0.25">
      <c r="A848" s="11">
        <v>55</v>
      </c>
      <c r="B848" s="11">
        <v>76</v>
      </c>
      <c r="C848" s="11">
        <v>131</v>
      </c>
      <c r="D848" s="11" t="s">
        <v>1577</v>
      </c>
      <c r="E848" s="11">
        <v>10.46</v>
      </c>
      <c r="F848" s="11">
        <v>14</v>
      </c>
      <c r="G848" s="12">
        <v>1.0000000000000001E-9</v>
      </c>
      <c r="H848" s="11">
        <v>159</v>
      </c>
      <c r="I848" s="11">
        <v>5</v>
      </c>
      <c r="J848" s="11">
        <f>($S$5/(Table4[[#This Row],[modified  Half Life]]*Table4[[#This Row],[Order of Magnatude]]))</f>
        <v>66266460.856591322</v>
      </c>
      <c r="K848" s="11"/>
      <c r="L848" s="11"/>
      <c r="M848" s="11"/>
      <c r="N848" s="11"/>
      <c r="O848" s="11"/>
    </row>
    <row r="849" spans="1:15" x14ac:dyDescent="0.25">
      <c r="A849" s="10">
        <v>58</v>
      </c>
      <c r="B849" s="10">
        <v>73</v>
      </c>
      <c r="C849" s="10">
        <v>131</v>
      </c>
      <c r="D849" s="10" t="s">
        <v>1878</v>
      </c>
      <c r="E849" s="10">
        <v>88</v>
      </c>
      <c r="F849" s="10">
        <v>2</v>
      </c>
      <c r="G849" s="13">
        <v>1.0000000000000001E-9</v>
      </c>
      <c r="H849" s="10">
        <v>161.97999999999999</v>
      </c>
      <c r="I849" s="10">
        <v>5</v>
      </c>
      <c r="J849" s="10">
        <f>($S$5/(Table4[[#This Row],[modified  Half Life]]*Table4[[#This Row],[Order of Magnatude]]))</f>
        <v>7876672.5063630138</v>
      </c>
      <c r="K849" s="10"/>
      <c r="L849" s="10"/>
      <c r="M849" s="10"/>
      <c r="N849" s="10"/>
      <c r="O849" s="10"/>
    </row>
    <row r="850" spans="1:15" x14ac:dyDescent="0.25">
      <c r="A850" s="11">
        <v>54</v>
      </c>
      <c r="B850" s="11">
        <v>77</v>
      </c>
      <c r="C850" s="11">
        <v>131</v>
      </c>
      <c r="D850" s="11" t="s">
        <v>1292</v>
      </c>
      <c r="E850" s="11">
        <v>11.939</v>
      </c>
      <c r="F850" s="11">
        <v>20</v>
      </c>
      <c r="G850" s="12">
        <v>86400</v>
      </c>
      <c r="H850" s="11">
        <v>163.93</v>
      </c>
      <c r="I850" s="11">
        <v>8</v>
      </c>
      <c r="J850" s="11">
        <f>($S$5/(Table4[[#This Row],[modified  Half Life]]*Table4[[#This Row],[Order of Magnatude]]))</f>
        <v>6.7196053371609041E-7</v>
      </c>
      <c r="K850" s="11"/>
      <c r="L850" s="11"/>
      <c r="M850" s="11"/>
      <c r="N850" s="11"/>
      <c r="O850" s="11"/>
    </row>
    <row r="851" spans="1:15" x14ac:dyDescent="0.25">
      <c r="A851" s="10">
        <v>51</v>
      </c>
      <c r="B851" s="10">
        <v>80</v>
      </c>
      <c r="C851" s="10">
        <v>131</v>
      </c>
      <c r="D851" s="10" t="s">
        <v>1108</v>
      </c>
      <c r="E851" s="10">
        <v>64</v>
      </c>
      <c r="F851" s="10">
        <v>3</v>
      </c>
      <c r="G851" s="13">
        <v>9.9999999999999995E-7</v>
      </c>
      <c r="H851" s="10" t="s">
        <v>2052</v>
      </c>
      <c r="I851" s="10"/>
      <c r="J851" s="10">
        <f>($S$5/(Table4[[#This Row],[modified  Half Life]]*Table4[[#This Row],[Order of Magnatude]]))</f>
        <v>10830.424696249145</v>
      </c>
      <c r="K851" s="10"/>
      <c r="L851" s="10"/>
      <c r="M851" s="10"/>
      <c r="N851" s="10"/>
      <c r="O851" s="10"/>
    </row>
    <row r="852" spans="1:15" x14ac:dyDescent="0.25">
      <c r="A852" s="11">
        <v>54</v>
      </c>
      <c r="B852" s="11">
        <v>77</v>
      </c>
      <c r="C852" s="11">
        <v>131</v>
      </c>
      <c r="D852" s="11" t="s">
        <v>1292</v>
      </c>
      <c r="E852" s="11">
        <v>14</v>
      </c>
      <c r="F852" s="11">
        <v>3</v>
      </c>
      <c r="G852" s="12">
        <v>1.0000000000000001E-9</v>
      </c>
      <c r="H852" s="11">
        <v>189.1</v>
      </c>
      <c r="I852" s="11">
        <v>2</v>
      </c>
      <c r="J852" s="11">
        <f>($S$5/(Table4[[#This Row],[modified  Half Life]]*Table4[[#This Row],[Order of Magnatude]]))</f>
        <v>49510512.897138946</v>
      </c>
      <c r="K852" s="11"/>
      <c r="L852" s="11"/>
      <c r="M852" s="11"/>
      <c r="N852" s="11"/>
      <c r="O852" s="11"/>
    </row>
    <row r="853" spans="1:15" x14ac:dyDescent="0.25">
      <c r="A853" s="10">
        <v>54</v>
      </c>
      <c r="B853" s="10">
        <v>77</v>
      </c>
      <c r="C853" s="10">
        <v>131</v>
      </c>
      <c r="D853" s="10" t="s">
        <v>1292</v>
      </c>
      <c r="E853" s="10">
        <v>14</v>
      </c>
      <c r="F853" s="10">
        <v>3</v>
      </c>
      <c r="G853" s="13">
        <v>1.0000000000000001E-9</v>
      </c>
      <c r="H853" s="10">
        <v>204.5</v>
      </c>
      <c r="I853" s="10">
        <v>3</v>
      </c>
      <c r="J853" s="10">
        <f>($S$5/(Table4[[#This Row],[modified  Half Life]]*Table4[[#This Row],[Order of Magnatude]]))</f>
        <v>49510512.897138946</v>
      </c>
      <c r="K853" s="10"/>
      <c r="L853" s="10"/>
      <c r="M853" s="10"/>
      <c r="N853" s="10"/>
      <c r="O853" s="10"/>
    </row>
    <row r="854" spans="1:15" x14ac:dyDescent="0.25">
      <c r="A854" s="11">
        <v>55</v>
      </c>
      <c r="B854" s="11">
        <v>76</v>
      </c>
      <c r="C854" s="11">
        <v>131</v>
      </c>
      <c r="D854" s="11" t="s">
        <v>1577</v>
      </c>
      <c r="E854" s="11">
        <v>10.46</v>
      </c>
      <c r="F854" s="11">
        <v>14</v>
      </c>
      <c r="G854" s="12">
        <v>1.0000000000000001E-9</v>
      </c>
      <c r="H854" s="11">
        <v>279.17</v>
      </c>
      <c r="I854" s="11">
        <v>2</v>
      </c>
      <c r="J854" s="11">
        <f>($S$5/(Table4[[#This Row],[modified  Half Life]]*Table4[[#This Row],[Order of Magnatude]]))</f>
        <v>66266460.856591322</v>
      </c>
      <c r="K854" s="11"/>
      <c r="L854" s="11"/>
      <c r="M854" s="11"/>
      <c r="N854" s="11"/>
      <c r="O854" s="11"/>
    </row>
    <row r="855" spans="1:15" x14ac:dyDescent="0.25">
      <c r="A855" s="10">
        <v>52</v>
      </c>
      <c r="B855" s="10">
        <v>79</v>
      </c>
      <c r="C855" s="10">
        <v>131</v>
      </c>
      <c r="D855" s="10" t="s">
        <v>1244</v>
      </c>
      <c r="E855" s="10">
        <v>93</v>
      </c>
      <c r="F855" s="10">
        <v>12</v>
      </c>
      <c r="G855" s="13">
        <v>1E-3</v>
      </c>
      <c r="H855" s="10">
        <v>360.3</v>
      </c>
      <c r="I855" s="10">
        <v>2</v>
      </c>
      <c r="J855" s="10">
        <f>($S$5/(Table4[[#This Row],[modified  Half Life]]*Table4[[#This Row],[Order of Magnatude]]))</f>
        <v>7.4531954898918853</v>
      </c>
      <c r="K855" s="10"/>
      <c r="L855" s="10"/>
      <c r="M855" s="10"/>
      <c r="N855" s="10"/>
      <c r="O855" s="10"/>
    </row>
    <row r="856" spans="1:15" x14ac:dyDescent="0.25">
      <c r="A856" s="11">
        <v>49</v>
      </c>
      <c r="B856" s="11">
        <v>82</v>
      </c>
      <c r="C856" s="11">
        <v>131</v>
      </c>
      <c r="D856" s="11" t="s">
        <v>1093</v>
      </c>
      <c r="E856" s="11">
        <v>0.68500000000000005</v>
      </c>
      <c r="F856" s="11">
        <f>42-39</f>
        <v>3</v>
      </c>
      <c r="G856" s="12">
        <v>9.9999999999999995E-7</v>
      </c>
      <c r="H856" s="11">
        <v>3783.6</v>
      </c>
      <c r="I856" s="11">
        <v>5</v>
      </c>
      <c r="J856" s="11">
        <f>($S$5/(Table4[[#This Row],[modified  Half Life]]*Table4[[#This Row],[Order of Magnatude]]))</f>
        <v>1011893.6942480953</v>
      </c>
      <c r="K856" s="11"/>
      <c r="L856" s="11"/>
      <c r="M856" s="11"/>
      <c r="N856" s="11"/>
      <c r="O856" s="11"/>
    </row>
    <row r="857" spans="1:15" x14ac:dyDescent="0.25">
      <c r="A857" s="10">
        <v>51</v>
      </c>
      <c r="B857" s="10">
        <v>80</v>
      </c>
      <c r="C857" s="10">
        <v>131</v>
      </c>
      <c r="D857" s="10" t="s">
        <v>1108</v>
      </c>
      <c r="E857" s="10">
        <v>64</v>
      </c>
      <c r="F857" s="10">
        <v>3</v>
      </c>
      <c r="G857" s="13">
        <v>9.9999999999999995E-7</v>
      </c>
      <c r="H857" s="10">
        <v>450.03</v>
      </c>
      <c r="I857" s="10">
        <v>5</v>
      </c>
      <c r="J857" s="10">
        <f>($S$5/(Table4[[#This Row],[modified  Half Life]]*Table4[[#This Row],[Order of Magnatude]]))</f>
        <v>10830.424696249145</v>
      </c>
      <c r="K857" s="10"/>
      <c r="L857" s="10"/>
      <c r="M857" s="10"/>
      <c r="N857" s="10"/>
      <c r="O857" s="10"/>
    </row>
    <row r="858" spans="1:15" x14ac:dyDescent="0.25">
      <c r="A858" s="11">
        <v>57</v>
      </c>
      <c r="B858" s="11">
        <v>74</v>
      </c>
      <c r="C858" s="11">
        <v>131</v>
      </c>
      <c r="D858" s="11" t="s">
        <v>1760</v>
      </c>
      <c r="E858" s="11">
        <v>37.200000000000003</v>
      </c>
      <c r="F858" s="11">
        <v>2</v>
      </c>
      <c r="G858" s="12">
        <v>1.0000000000000001E-9</v>
      </c>
      <c r="H858" s="11">
        <v>711.3</v>
      </c>
      <c r="I858" s="11">
        <v>8</v>
      </c>
      <c r="J858" s="11">
        <f>($S$5/(Table4[[#This Row],[modified  Half Life]]*Table4[[#This Row],[Order of Magnatude]]))</f>
        <v>18632988.724729709</v>
      </c>
      <c r="K858" s="11"/>
      <c r="L858" s="11"/>
      <c r="M858" s="11"/>
      <c r="N858" s="11"/>
      <c r="O858" s="11"/>
    </row>
    <row r="859" spans="1:15" x14ac:dyDescent="0.25">
      <c r="A859" s="10">
        <v>56</v>
      </c>
      <c r="B859" s="10">
        <v>75</v>
      </c>
      <c r="C859" s="10">
        <v>131</v>
      </c>
      <c r="D859" s="10" t="s">
        <v>1631</v>
      </c>
      <c r="E859" s="10">
        <v>14.26</v>
      </c>
      <c r="F859" s="10">
        <v>9</v>
      </c>
      <c r="G859" s="13">
        <v>60</v>
      </c>
      <c r="H859" s="10">
        <v>79.918000000000006</v>
      </c>
      <c r="I859" s="10">
        <v>7</v>
      </c>
      <c r="J859" s="10">
        <f>($S$5/(Table4[[#This Row],[modified  Half Life]]*Table4[[#This Row],[Order of Magnatude]]))</f>
        <v>8.1012994455346575E-4</v>
      </c>
      <c r="K859" s="10"/>
      <c r="L859" s="10"/>
      <c r="M859" s="10"/>
      <c r="N859" s="10"/>
      <c r="O859" s="10"/>
    </row>
    <row r="860" spans="1:15" x14ac:dyDescent="0.25">
      <c r="A860" s="11">
        <v>57</v>
      </c>
      <c r="B860" s="11">
        <v>74</v>
      </c>
      <c r="C860" s="11">
        <v>131</v>
      </c>
      <c r="D860" s="11" t="s">
        <v>1760</v>
      </c>
      <c r="E860" s="11">
        <v>37.200000000000003</v>
      </c>
      <c r="F860" s="11">
        <v>2</v>
      </c>
      <c r="G860" s="12">
        <v>1.0000000000000001E-9</v>
      </c>
      <c r="H860" s="11">
        <v>947.6</v>
      </c>
      <c r="I860" s="11">
        <v>1</v>
      </c>
      <c r="J860" s="11">
        <f>($S$5/(Table4[[#This Row],[modified  Half Life]]*Table4[[#This Row],[Order of Magnatude]]))</f>
        <v>18632988.724729709</v>
      </c>
      <c r="K860" s="11"/>
      <c r="L860" s="11"/>
      <c r="M860" s="11"/>
      <c r="N860" s="11"/>
      <c r="O860" s="11"/>
    </row>
    <row r="861" spans="1:15" x14ac:dyDescent="0.25">
      <c r="A861" s="10">
        <v>58</v>
      </c>
      <c r="B861" s="10">
        <v>74</v>
      </c>
      <c r="C861" s="10">
        <v>132</v>
      </c>
      <c r="D861" s="10" t="s">
        <v>1878</v>
      </c>
      <c r="E861" s="10">
        <v>9.4</v>
      </c>
      <c r="F861" s="10">
        <v>3</v>
      </c>
      <c r="G861" s="13">
        <v>1E-3</v>
      </c>
      <c r="H861" s="10">
        <v>11.6</v>
      </c>
      <c r="I861" s="10"/>
      <c r="J861" s="10">
        <f>($S$5/(Table4[[#This Row],[modified  Half Life]]*Table4[[#This Row],[Order of Magnatude]]))</f>
        <v>73.739061761696306</v>
      </c>
      <c r="K861" s="10"/>
      <c r="L861" s="10"/>
      <c r="M861" s="10"/>
      <c r="N861" s="10"/>
      <c r="O861" s="10"/>
    </row>
    <row r="862" spans="1:15" x14ac:dyDescent="0.25">
      <c r="A862" s="11">
        <v>50</v>
      </c>
      <c r="B862" s="11">
        <v>82</v>
      </c>
      <c r="C862" s="11">
        <v>132</v>
      </c>
      <c r="D862" s="11" t="s">
        <v>1238</v>
      </c>
      <c r="E862" s="11">
        <v>2.08</v>
      </c>
      <c r="F862" s="11">
        <v>17</v>
      </c>
      <c r="G862" s="12">
        <v>9.9999999999999995E-7</v>
      </c>
      <c r="H862" s="11">
        <v>132.5</v>
      </c>
      <c r="I862" s="11"/>
      <c r="J862" s="11">
        <f>($S$5/(Table4[[#This Row],[modified  Half Life]]*Table4[[#This Row],[Order of Magnatude]]))</f>
        <v>333243.836807666</v>
      </c>
      <c r="K862" s="11"/>
      <c r="L862" s="11"/>
      <c r="M862" s="11"/>
      <c r="N862" s="11"/>
      <c r="O862" s="11"/>
    </row>
    <row r="863" spans="1:15" x14ac:dyDescent="0.25">
      <c r="A863" s="10">
        <v>50</v>
      </c>
      <c r="B863" s="10">
        <v>82</v>
      </c>
      <c r="C863" s="10">
        <v>132</v>
      </c>
      <c r="D863" s="10" t="s">
        <v>1238</v>
      </c>
      <c r="E863" s="10">
        <v>20.100000000000001</v>
      </c>
      <c r="F863" s="10">
        <v>5</v>
      </c>
      <c r="G863" s="13">
        <v>1.0000000000000001E-9</v>
      </c>
      <c r="H863" s="10">
        <v>299.60000000000002</v>
      </c>
      <c r="I863" s="10"/>
      <c r="J863" s="10">
        <f>($S$5/(Table4[[#This Row],[modified  Half Life]]*Table4[[#This Row],[Order of Magnatude]]))</f>
        <v>34484934.356216185</v>
      </c>
      <c r="K863" s="10"/>
      <c r="L863" s="10"/>
      <c r="M863" s="10"/>
      <c r="N863" s="10"/>
      <c r="O863" s="10"/>
    </row>
    <row r="864" spans="1:15" x14ac:dyDescent="0.25">
      <c r="A864" s="11">
        <v>52</v>
      </c>
      <c r="B864" s="11">
        <v>80</v>
      </c>
      <c r="C864" s="11">
        <v>132</v>
      </c>
      <c r="D864" s="11" t="s">
        <v>1244</v>
      </c>
      <c r="E864" s="11">
        <v>3.62</v>
      </c>
      <c r="F864" s="11">
        <v>9</v>
      </c>
      <c r="G864" s="12">
        <v>9.9999999999999995E-7</v>
      </c>
      <c r="H864" s="11">
        <v>798</v>
      </c>
      <c r="I864" s="11"/>
      <c r="J864" s="11">
        <f>($S$5/(Table4[[#This Row],[modified  Half Life]]*Table4[[#This Row],[Order of Magnatude]]))</f>
        <v>191477.12170164235</v>
      </c>
      <c r="K864" s="11"/>
      <c r="L864" s="11"/>
      <c r="M864" s="11"/>
      <c r="N864" s="11"/>
      <c r="O864" s="11"/>
    </row>
    <row r="865" spans="1:15" x14ac:dyDescent="0.25">
      <c r="A865" s="10">
        <v>59</v>
      </c>
      <c r="B865" s="10">
        <v>73</v>
      </c>
      <c r="C865" s="10">
        <v>132</v>
      </c>
      <c r="D865" s="10" t="s">
        <v>2121</v>
      </c>
      <c r="E865" s="10">
        <v>2.46</v>
      </c>
      <c r="F865" s="10">
        <v>4</v>
      </c>
      <c r="G865" s="13">
        <v>9.9999999999999995E-7</v>
      </c>
      <c r="H865" s="10">
        <v>101.9</v>
      </c>
      <c r="I865" s="10">
        <v>1</v>
      </c>
      <c r="J865" s="10">
        <f>($S$5/(Table4[[#This Row],[modified  Half Life]]*Table4[[#This Row],[Order of Magnatude]]))</f>
        <v>281767.1465690835</v>
      </c>
      <c r="K865" s="10"/>
      <c r="L865" s="10"/>
      <c r="M865" s="10"/>
      <c r="N865" s="10"/>
      <c r="O865" s="10"/>
    </row>
    <row r="866" spans="1:15" x14ac:dyDescent="0.25">
      <c r="A866" s="11">
        <v>52</v>
      </c>
      <c r="B866" s="11">
        <v>80</v>
      </c>
      <c r="C866" s="11">
        <v>132</v>
      </c>
      <c r="D866" s="11" t="s">
        <v>1244</v>
      </c>
      <c r="E866" s="11">
        <v>135</v>
      </c>
      <c r="F866" s="11">
        <v>44</v>
      </c>
      <c r="G866" s="12">
        <v>1.0000000000000001E-9</v>
      </c>
      <c r="H866" s="11">
        <v>103.51900000000001</v>
      </c>
      <c r="I866" s="11">
        <v>4</v>
      </c>
      <c r="J866" s="11">
        <f>($S$5/(Table4[[#This Row],[modified  Half Life]]*Table4[[#This Row],[Order of Magnatude]]))</f>
        <v>5134423.5597032979</v>
      </c>
      <c r="K866" s="11"/>
      <c r="L866" s="11"/>
      <c r="M866" s="11"/>
      <c r="N866" s="11"/>
      <c r="O866" s="11"/>
    </row>
    <row r="867" spans="1:15" x14ac:dyDescent="0.25">
      <c r="A867" s="10">
        <v>52</v>
      </c>
      <c r="B867" s="10">
        <v>80</v>
      </c>
      <c r="C867" s="10">
        <v>132</v>
      </c>
      <c r="D867" s="10" t="s">
        <v>1244</v>
      </c>
      <c r="E867" s="10">
        <v>28.5</v>
      </c>
      <c r="F867" s="10">
        <v>9</v>
      </c>
      <c r="G867" s="13">
        <v>9.9999999999999995E-7</v>
      </c>
      <c r="H867" s="10">
        <v>150.672</v>
      </c>
      <c r="I867" s="10">
        <v>10</v>
      </c>
      <c r="J867" s="10">
        <f>($S$5/(Table4[[#This Row],[modified  Half Life]]*Table4[[#This Row],[Order of Magnatude]]))</f>
        <v>24320.953703857729</v>
      </c>
      <c r="K867" s="10"/>
      <c r="L867" s="10"/>
      <c r="M867" s="10"/>
      <c r="N867" s="10"/>
      <c r="O867" s="10"/>
    </row>
    <row r="868" spans="1:15" x14ac:dyDescent="0.25">
      <c r="A868" s="11">
        <v>54</v>
      </c>
      <c r="B868" s="11">
        <v>78</v>
      </c>
      <c r="C868" s="11">
        <v>132</v>
      </c>
      <c r="D868" s="11" t="s">
        <v>1292</v>
      </c>
      <c r="E868" s="11">
        <v>87</v>
      </c>
      <c r="F868" s="11">
        <v>3</v>
      </c>
      <c r="G868" s="12">
        <v>1.0000000000000001E-9</v>
      </c>
      <c r="H868" s="11">
        <v>173.7</v>
      </c>
      <c r="I868" s="11">
        <v>1</v>
      </c>
      <c r="J868" s="11">
        <f>($S$5/(Table4[[#This Row],[modified  Half Life]]*Table4[[#This Row],[Order of Magnatude]]))</f>
        <v>7967208.971953393</v>
      </c>
      <c r="K868" s="11"/>
      <c r="L868" s="11"/>
      <c r="M868" s="11"/>
      <c r="N868" s="11"/>
      <c r="O868" s="11"/>
    </row>
    <row r="869" spans="1:15" x14ac:dyDescent="0.25">
      <c r="A869" s="10">
        <v>52</v>
      </c>
      <c r="B869" s="10">
        <v>80</v>
      </c>
      <c r="C869" s="10">
        <v>132</v>
      </c>
      <c r="D869" s="10" t="s">
        <v>1244</v>
      </c>
      <c r="E869" s="10">
        <v>3.62</v>
      </c>
      <c r="F869" s="10">
        <v>9</v>
      </c>
      <c r="G869" s="13">
        <v>9.9999999999999995E-7</v>
      </c>
      <c r="H869" s="10">
        <v>22</v>
      </c>
      <c r="I869" s="10">
        <v>1</v>
      </c>
      <c r="J869" s="10">
        <f>($S$5/(Table4[[#This Row],[modified  Half Life]]*Table4[[#This Row],[Order of Magnatude]]))</f>
        <v>191477.12170164235</v>
      </c>
      <c r="K869" s="10"/>
      <c r="L869" s="10"/>
      <c r="M869" s="10"/>
      <c r="N869" s="10"/>
      <c r="O869" s="10"/>
    </row>
    <row r="870" spans="1:15" x14ac:dyDescent="0.25">
      <c r="A870" s="11">
        <v>58</v>
      </c>
      <c r="B870" s="11">
        <v>74</v>
      </c>
      <c r="C870" s="11">
        <v>132</v>
      </c>
      <c r="D870" s="11" t="s">
        <v>1878</v>
      </c>
      <c r="E870" s="11">
        <v>9.4</v>
      </c>
      <c r="F870" s="11">
        <v>3</v>
      </c>
      <c r="G870" s="12">
        <v>1E-3</v>
      </c>
      <c r="H870" s="11">
        <v>526.79999999999995</v>
      </c>
      <c r="I870" s="11">
        <v>3</v>
      </c>
      <c r="J870" s="11">
        <f>($S$5/(Table4[[#This Row],[modified  Half Life]]*Table4[[#This Row],[Order of Magnatude]]))</f>
        <v>73.739061761696306</v>
      </c>
      <c r="K870" s="11"/>
      <c r="L870" s="11"/>
      <c r="M870" s="11"/>
      <c r="N870" s="11"/>
      <c r="O870" s="11"/>
    </row>
    <row r="871" spans="1:15" x14ac:dyDescent="0.25">
      <c r="A871" s="10">
        <v>59</v>
      </c>
      <c r="B871" s="10">
        <v>73</v>
      </c>
      <c r="C871" s="10">
        <v>132</v>
      </c>
      <c r="D871" s="10" t="s">
        <v>2121</v>
      </c>
      <c r="E871" s="10">
        <v>486</v>
      </c>
      <c r="F871" s="10">
        <v>70</v>
      </c>
      <c r="G871" s="13">
        <v>1.0000000000000001E-9</v>
      </c>
      <c r="H871" s="10">
        <v>53.1</v>
      </c>
      <c r="I871" s="10">
        <v>5</v>
      </c>
      <c r="J871" s="10">
        <f>($S$5/(Table4[[#This Row],[modified  Half Life]]*Table4[[#This Row],[Order of Magnatude]]))</f>
        <v>1426228.7665842497</v>
      </c>
      <c r="K871" s="10"/>
      <c r="L871" s="10"/>
      <c r="M871" s="10"/>
      <c r="N871" s="10"/>
      <c r="O871" s="10"/>
    </row>
    <row r="872" spans="1:15" x14ac:dyDescent="0.25">
      <c r="A872" s="11">
        <v>54</v>
      </c>
      <c r="B872" s="11">
        <v>78</v>
      </c>
      <c r="C872" s="11">
        <v>132</v>
      </c>
      <c r="D872" s="11" t="s">
        <v>1292</v>
      </c>
      <c r="E872" s="11">
        <v>8.3699999999999992</v>
      </c>
      <c r="F872" s="11">
        <v>8</v>
      </c>
      <c r="G872" s="12">
        <v>1E-3</v>
      </c>
      <c r="H872" s="11">
        <v>538.20000000000005</v>
      </c>
      <c r="I872" s="11">
        <v>1</v>
      </c>
      <c r="J872" s="11">
        <f>($S$5/(Table4[[#This Row],[modified  Half Life]]*Table4[[#This Row],[Order of Magnatude]]))</f>
        <v>82.813283221020953</v>
      </c>
      <c r="K872" s="11"/>
      <c r="L872" s="11"/>
      <c r="M872" s="11"/>
      <c r="N872" s="11"/>
      <c r="O872" s="11"/>
    </row>
    <row r="873" spans="1:15" x14ac:dyDescent="0.25">
      <c r="A873" s="10">
        <v>58</v>
      </c>
      <c r="B873" s="10">
        <v>74</v>
      </c>
      <c r="C873" s="10">
        <v>132</v>
      </c>
      <c r="D873" s="10" t="s">
        <v>1878</v>
      </c>
      <c r="E873" s="10">
        <v>9.4</v>
      </c>
      <c r="F873" s="10">
        <v>3</v>
      </c>
      <c r="G873" s="13">
        <v>1E-3</v>
      </c>
      <c r="H873" s="10">
        <v>798.5</v>
      </c>
      <c r="I873" s="10">
        <v>2</v>
      </c>
      <c r="J873" s="10">
        <f>($S$5/(Table4[[#This Row],[modified  Half Life]]*Table4[[#This Row],[Order of Magnatude]]))</f>
        <v>73.739061761696306</v>
      </c>
      <c r="K873" s="10"/>
      <c r="L873" s="10"/>
      <c r="M873" s="10"/>
      <c r="N873" s="10"/>
      <c r="O873" s="10"/>
    </row>
    <row r="874" spans="1:15" x14ac:dyDescent="0.25">
      <c r="A874" s="11">
        <v>51</v>
      </c>
      <c r="B874" s="11">
        <v>81</v>
      </c>
      <c r="C874" s="11">
        <v>132</v>
      </c>
      <c r="D874" s="11" t="s">
        <v>1108</v>
      </c>
      <c r="E874" s="11">
        <v>15.62</v>
      </c>
      <c r="F874" s="11">
        <v>13</v>
      </c>
      <c r="G874" s="12">
        <v>1.0000000000000001E-9</v>
      </c>
      <c r="H874" s="11">
        <v>85.58</v>
      </c>
      <c r="I874" s="11">
        <v>8</v>
      </c>
      <c r="J874" s="11">
        <f>($S$5/(Table4[[#This Row],[modified  Half Life]]*Table4[[#This Row],[Order of Magnatude]]))</f>
        <v>44375619.754157826</v>
      </c>
      <c r="K874" s="11"/>
      <c r="L874" s="11"/>
      <c r="M874" s="11"/>
      <c r="N874" s="11"/>
      <c r="O874" s="11"/>
    </row>
    <row r="875" spans="1:15" x14ac:dyDescent="0.25">
      <c r="A875" s="10">
        <v>51</v>
      </c>
      <c r="B875" s="10">
        <v>81</v>
      </c>
      <c r="C875" s="10">
        <v>132</v>
      </c>
      <c r="D875" s="10" t="s">
        <v>1108</v>
      </c>
      <c r="E875" s="10">
        <v>102</v>
      </c>
      <c r="F875" s="10">
        <v>4</v>
      </c>
      <c r="G875" s="13">
        <v>1.0000000000000001E-9</v>
      </c>
      <c r="H875" s="10">
        <v>91.7</v>
      </c>
      <c r="I875" s="10">
        <v>2</v>
      </c>
      <c r="J875" s="10">
        <f>($S$5/(Table4[[#This Row],[modified  Half Life]]*Table4[[#This Row],[Order of Magnatude]]))</f>
        <v>6795560.5937249539</v>
      </c>
      <c r="K875" s="10"/>
      <c r="L875" s="10"/>
      <c r="M875" s="10"/>
      <c r="N875" s="10"/>
      <c r="O875" s="10"/>
    </row>
    <row r="876" spans="1:15" x14ac:dyDescent="0.25">
      <c r="A876" s="11">
        <v>54</v>
      </c>
      <c r="B876" s="11">
        <v>79</v>
      </c>
      <c r="C876" s="11">
        <v>133</v>
      </c>
      <c r="D876" s="11" t="s">
        <v>1292</v>
      </c>
      <c r="E876" s="11">
        <v>8.64</v>
      </c>
      <c r="F876" s="11">
        <v>13</v>
      </c>
      <c r="G876" s="12">
        <v>1E-3</v>
      </c>
      <c r="H876" s="11">
        <v>231</v>
      </c>
      <c r="I876" s="11"/>
      <c r="J876" s="11">
        <f>($S$5/(Table4[[#This Row],[modified  Half Life]]*Table4[[#This Row],[Order of Magnatude]]))</f>
        <v>80.225368120364038</v>
      </c>
      <c r="K876" s="11"/>
      <c r="L876" s="11"/>
      <c r="M876" s="11"/>
      <c r="N876" s="11"/>
      <c r="O876" s="11"/>
    </row>
    <row r="877" spans="1:15" x14ac:dyDescent="0.25">
      <c r="A877" s="10">
        <v>57</v>
      </c>
      <c r="B877" s="10">
        <v>76</v>
      </c>
      <c r="C877" s="10">
        <v>133</v>
      </c>
      <c r="D877" s="10" t="s">
        <v>1760</v>
      </c>
      <c r="E877" s="10">
        <v>62</v>
      </c>
      <c r="F877" s="10">
        <v>4</v>
      </c>
      <c r="G877" s="13">
        <v>1.0000000000000001E-9</v>
      </c>
      <c r="H877" s="10">
        <v>535</v>
      </c>
      <c r="I877" s="10"/>
      <c r="J877" s="10">
        <f>($S$5/(Table4[[#This Row],[modified  Half Life]]*Table4[[#This Row],[Order of Magnatude]]))</f>
        <v>11179793.234837828</v>
      </c>
      <c r="K877" s="10"/>
      <c r="L877" s="10"/>
      <c r="M877" s="10"/>
      <c r="N877" s="10"/>
      <c r="O877" s="10"/>
    </row>
    <row r="878" spans="1:15" x14ac:dyDescent="0.25">
      <c r="A878" s="11">
        <v>52</v>
      </c>
      <c r="B878" s="11">
        <v>81</v>
      </c>
      <c r="C878" s="11">
        <v>133</v>
      </c>
      <c r="D878" s="11" t="s">
        <v>1244</v>
      </c>
      <c r="E878" s="11">
        <v>100</v>
      </c>
      <c r="F878" s="11">
        <v>5</v>
      </c>
      <c r="G878" s="12">
        <v>1.0000000000000001E-9</v>
      </c>
      <c r="H878" s="11">
        <v>125.5</v>
      </c>
      <c r="I878" s="11">
        <v>3</v>
      </c>
      <c r="J878" s="11">
        <f>($S$5/(Table4[[#This Row],[modified  Half Life]]*Table4[[#This Row],[Order of Magnatude]]))</f>
        <v>6931471.805599452</v>
      </c>
      <c r="K878" s="11"/>
      <c r="L878" s="11"/>
      <c r="M878" s="11"/>
      <c r="N878" s="11"/>
      <c r="O878" s="11"/>
    </row>
    <row r="879" spans="1:15" x14ac:dyDescent="0.25">
      <c r="A879" s="10">
        <v>59</v>
      </c>
      <c r="B879" s="10">
        <v>74</v>
      </c>
      <c r="C879" s="10">
        <v>133</v>
      </c>
      <c r="D879" s="10" t="s">
        <v>2121</v>
      </c>
      <c r="E879" s="10">
        <v>1.1000000000000001</v>
      </c>
      <c r="F879" s="10">
        <v>2</v>
      </c>
      <c r="G879" s="13">
        <v>1</v>
      </c>
      <c r="H879" s="10">
        <v>130.4</v>
      </c>
      <c r="I879" s="10">
        <v>2</v>
      </c>
      <c r="J879" s="10">
        <f>($S$5/(Table4[[#This Row],[modified  Half Life]]*Table4[[#This Row],[Order of Magnatude]]))</f>
        <v>0.63013380050904111</v>
      </c>
      <c r="K879" s="10"/>
      <c r="L879" s="10"/>
      <c r="M879" s="10"/>
      <c r="N879" s="10"/>
      <c r="O879" s="10"/>
    </row>
    <row r="880" spans="1:15" x14ac:dyDescent="0.25">
      <c r="A880" s="11">
        <v>53</v>
      </c>
      <c r="B880" s="11">
        <v>80</v>
      </c>
      <c r="C880" s="11">
        <v>133</v>
      </c>
      <c r="D880" s="11" t="s">
        <v>1344</v>
      </c>
      <c r="E880" s="11">
        <v>170</v>
      </c>
      <c r="F880" s="11"/>
      <c r="G880" s="12">
        <v>1.0000000000000001E-9</v>
      </c>
      <c r="H880" s="11">
        <v>169.02500000000001</v>
      </c>
      <c r="I880" s="11">
        <v>5</v>
      </c>
      <c r="J880" s="11">
        <f>($S$5/(Table4[[#This Row],[modified  Half Life]]*Table4[[#This Row],[Order of Magnatude]]))</f>
        <v>4077336.3562349719</v>
      </c>
      <c r="K880" s="11"/>
      <c r="L880" s="11"/>
      <c r="M880" s="11"/>
      <c r="N880" s="11"/>
      <c r="O880" s="11"/>
    </row>
    <row r="881" spans="1:15" x14ac:dyDescent="0.25">
      <c r="A881" s="10">
        <v>60</v>
      </c>
      <c r="B881" s="10">
        <v>73</v>
      </c>
      <c r="C881" s="10">
        <v>133</v>
      </c>
      <c r="D881" s="10" t="s">
        <v>2150</v>
      </c>
      <c r="E881" s="10">
        <v>291</v>
      </c>
      <c r="F881" s="10">
        <v>4</v>
      </c>
      <c r="G881" s="13">
        <v>1.0000000000000001E-9</v>
      </c>
      <c r="H881" s="10">
        <v>176.1</v>
      </c>
      <c r="I881" s="10">
        <v>1</v>
      </c>
      <c r="J881" s="10">
        <f>($S$5/(Table4[[#This Row],[modified  Half Life]]*Table4[[#This Row],[Order of Magnatude]]))</f>
        <v>2381949.0740891593</v>
      </c>
      <c r="K881" s="10"/>
      <c r="L881" s="10"/>
      <c r="M881" s="10"/>
      <c r="N881" s="10"/>
      <c r="O881" s="10"/>
    </row>
    <row r="882" spans="1:15" x14ac:dyDescent="0.25">
      <c r="A882" s="11">
        <v>60</v>
      </c>
      <c r="B882" s="11">
        <v>73</v>
      </c>
      <c r="C882" s="11">
        <v>133</v>
      </c>
      <c r="D882" s="11" t="s">
        <v>2150</v>
      </c>
      <c r="E882" s="11">
        <v>46</v>
      </c>
      <c r="F882" s="11">
        <v>9</v>
      </c>
      <c r="G882" s="12">
        <v>1.0000000000000001E-9</v>
      </c>
      <c r="H882" s="11">
        <v>180.6</v>
      </c>
      <c r="I882" s="11">
        <v>1</v>
      </c>
      <c r="J882" s="11">
        <f>($S$5/(Table4[[#This Row],[modified  Half Life]]*Table4[[#This Row],[Order of Magnatude]]))</f>
        <v>15068416.968694462</v>
      </c>
      <c r="K882" s="11"/>
      <c r="L882" s="11"/>
      <c r="M882" s="11"/>
      <c r="N882" s="11"/>
      <c r="O882" s="11"/>
    </row>
    <row r="883" spans="1:15" x14ac:dyDescent="0.25">
      <c r="A883" s="10">
        <v>54</v>
      </c>
      <c r="B883" s="10">
        <v>79</v>
      </c>
      <c r="C883" s="10">
        <v>133</v>
      </c>
      <c r="D883" s="10" t="s">
        <v>1292</v>
      </c>
      <c r="E883" s="10">
        <v>2.2120000000000002</v>
      </c>
      <c r="F883" s="10">
        <v>17</v>
      </c>
      <c r="G883" s="13">
        <v>86400</v>
      </c>
      <c r="H883" s="10">
        <v>233.221</v>
      </c>
      <c r="I883" s="10">
        <v>15</v>
      </c>
      <c r="J883" s="10">
        <f>($S$5/(Table4[[#This Row],[modified  Half Life]]*Table4[[#This Row],[Order of Magnatude]]))</f>
        <v>3.6268249602334551E-6</v>
      </c>
      <c r="K883" s="10"/>
      <c r="L883" s="10"/>
      <c r="M883" s="10"/>
      <c r="N883" s="10"/>
      <c r="O883" s="10"/>
    </row>
    <row r="884" spans="1:15" x14ac:dyDescent="0.25">
      <c r="A884" s="11">
        <v>57</v>
      </c>
      <c r="B884" s="11">
        <v>76</v>
      </c>
      <c r="C884" s="11">
        <v>133</v>
      </c>
      <c r="D884" s="11" t="s">
        <v>1760</v>
      </c>
      <c r="E884" s="11">
        <v>62</v>
      </c>
      <c r="F884" s="11">
        <v>4</v>
      </c>
      <c r="G884" s="12">
        <v>1.0000000000000001E-9</v>
      </c>
      <c r="H884" s="11">
        <v>404.78</v>
      </c>
      <c r="I884" s="11">
        <v>4</v>
      </c>
      <c r="J884" s="11">
        <f>($S$5/(Table4[[#This Row],[modified  Half Life]]*Table4[[#This Row],[Order of Magnatude]]))</f>
        <v>11179793.234837828</v>
      </c>
      <c r="K884" s="11"/>
      <c r="L884" s="11"/>
      <c r="M884" s="11"/>
      <c r="N884" s="11"/>
      <c r="O884" s="11"/>
    </row>
    <row r="885" spans="1:15" x14ac:dyDescent="0.25">
      <c r="A885" s="10">
        <v>57</v>
      </c>
      <c r="B885" s="10">
        <v>76</v>
      </c>
      <c r="C885" s="10">
        <v>133</v>
      </c>
      <c r="D885" s="10" t="s">
        <v>1760</v>
      </c>
      <c r="E885" s="10">
        <v>62</v>
      </c>
      <c r="F885" s="10">
        <v>4</v>
      </c>
      <c r="G885" s="13">
        <v>1.0000000000000001E-9</v>
      </c>
      <c r="H885" s="10">
        <v>58.39</v>
      </c>
      <c r="I885" s="10">
        <v>3</v>
      </c>
      <c r="J885" s="10">
        <f>($S$5/(Table4[[#This Row],[modified  Half Life]]*Table4[[#This Row],[Order of Magnatude]]))</f>
        <v>11179793.234837828</v>
      </c>
      <c r="K885" s="10"/>
      <c r="L885" s="10"/>
      <c r="M885" s="10"/>
      <c r="N885" s="10"/>
      <c r="O885" s="10"/>
    </row>
    <row r="886" spans="1:15" x14ac:dyDescent="0.25">
      <c r="A886" s="11">
        <v>53</v>
      </c>
      <c r="B886" s="11">
        <v>80</v>
      </c>
      <c r="C886" s="11">
        <v>133</v>
      </c>
      <c r="D886" s="11" t="s">
        <v>1344</v>
      </c>
      <c r="E886" s="11">
        <v>474</v>
      </c>
      <c r="F886" s="11">
        <v>16</v>
      </c>
      <c r="G886" s="12">
        <v>1.0000000000000001E-9</v>
      </c>
      <c r="H886" s="11">
        <v>58.7</v>
      </c>
      <c r="I886" s="11">
        <v>3</v>
      </c>
      <c r="J886" s="11">
        <f>($S$5/(Table4[[#This Row],[modified  Half Life]]*Table4[[#This Row],[Order of Magnatude]]))</f>
        <v>1462335.8239661292</v>
      </c>
      <c r="K886" s="11"/>
      <c r="L886" s="11"/>
      <c r="M886" s="11"/>
      <c r="N886" s="11"/>
      <c r="O886" s="11"/>
    </row>
    <row r="887" spans="1:15" x14ac:dyDescent="0.25">
      <c r="A887" s="10">
        <v>60</v>
      </c>
      <c r="B887" s="10">
        <v>73</v>
      </c>
      <c r="C887" s="10">
        <v>133</v>
      </c>
      <c r="D887" s="10" t="s">
        <v>2150</v>
      </c>
      <c r="E887" s="10">
        <v>46</v>
      </c>
      <c r="F887" s="10">
        <v>9</v>
      </c>
      <c r="G887" s="13">
        <v>1.0000000000000001E-9</v>
      </c>
      <c r="H887" s="10">
        <v>62.3</v>
      </c>
      <c r="I887" s="10">
        <v>3</v>
      </c>
      <c r="J887" s="10">
        <f>($S$5/(Table4[[#This Row],[modified  Half Life]]*Table4[[#This Row],[Order of Magnatude]]))</f>
        <v>15068416.968694462</v>
      </c>
      <c r="K887" s="10"/>
      <c r="L887" s="10"/>
      <c r="M887" s="10"/>
      <c r="N887" s="10"/>
      <c r="O887" s="10"/>
    </row>
    <row r="888" spans="1:15" x14ac:dyDescent="0.25">
      <c r="A888" s="11">
        <v>53</v>
      </c>
      <c r="B888" s="11">
        <v>80</v>
      </c>
      <c r="C888" s="11">
        <v>133</v>
      </c>
      <c r="D888" s="11" t="s">
        <v>1344</v>
      </c>
      <c r="E888" s="11">
        <v>9</v>
      </c>
      <c r="F888" s="11">
        <v>2</v>
      </c>
      <c r="G888" s="12">
        <v>1</v>
      </c>
      <c r="H888" s="11">
        <v>74.05</v>
      </c>
      <c r="I888" s="11">
        <v>1</v>
      </c>
      <c r="J888" s="11">
        <f>($S$5/(Table4[[#This Row],[modified  Half Life]]*Table4[[#This Row],[Order of Magnatude]]))</f>
        <v>7.7016353395549478E-2</v>
      </c>
      <c r="K888" s="11"/>
      <c r="L888" s="11"/>
      <c r="M888" s="11"/>
      <c r="N888" s="11"/>
      <c r="O888" s="11"/>
    </row>
    <row r="889" spans="1:15" x14ac:dyDescent="0.25">
      <c r="A889" s="10">
        <v>53</v>
      </c>
      <c r="B889" s="10">
        <v>80</v>
      </c>
      <c r="C889" s="10">
        <v>133</v>
      </c>
      <c r="D889" s="10" t="s">
        <v>1344</v>
      </c>
      <c r="E889" s="10">
        <v>170</v>
      </c>
      <c r="F889" s="10"/>
      <c r="G889" s="13">
        <v>1.0000000000000001E-9</v>
      </c>
      <c r="H889" s="10">
        <v>94.989000000000004</v>
      </c>
      <c r="I889" s="10">
        <v>2</v>
      </c>
      <c r="J889" s="10">
        <f>($S$5/(Table4[[#This Row],[modified  Half Life]]*Table4[[#This Row],[Order of Magnatude]]))</f>
        <v>4077336.3562349719</v>
      </c>
      <c r="K889" s="10"/>
      <c r="L889" s="10"/>
      <c r="M889" s="10"/>
      <c r="N889" s="10"/>
      <c r="O889" s="10"/>
    </row>
    <row r="890" spans="1:15" x14ac:dyDescent="0.25">
      <c r="A890" s="11">
        <v>56</v>
      </c>
      <c r="B890" s="11">
        <v>78</v>
      </c>
      <c r="C890" s="11">
        <v>134</v>
      </c>
      <c r="D890" s="11" t="s">
        <v>1631</v>
      </c>
      <c r="E890" s="11">
        <v>50</v>
      </c>
      <c r="F890" s="11">
        <v>5</v>
      </c>
      <c r="G890" s="12">
        <v>1.0000000000000001E-9</v>
      </c>
      <c r="H890" s="11">
        <v>16</v>
      </c>
      <c r="I890" s="11"/>
      <c r="J890" s="11">
        <f>($S$5/(Table4[[#This Row],[modified  Half Life]]*Table4[[#This Row],[Order of Magnatude]]))</f>
        <v>13862943.611198904</v>
      </c>
      <c r="K890" s="11"/>
      <c r="L890" s="11"/>
      <c r="M890" s="11"/>
      <c r="N890" s="11"/>
      <c r="O890" s="11"/>
    </row>
    <row r="891" spans="1:15" x14ac:dyDescent="0.25">
      <c r="A891" s="10">
        <v>55</v>
      </c>
      <c r="B891" s="10">
        <v>79</v>
      </c>
      <c r="C891" s="10">
        <v>134</v>
      </c>
      <c r="D891" s="10" t="s">
        <v>1577</v>
      </c>
      <c r="E891" s="10">
        <v>46.6</v>
      </c>
      <c r="F891" s="10">
        <v>6</v>
      </c>
      <c r="G891" s="13">
        <v>1.0000000000000001E-9</v>
      </c>
      <c r="H891" s="10">
        <v>11.242000000000001</v>
      </c>
      <c r="I891" s="10">
        <v>7</v>
      </c>
      <c r="J891" s="10">
        <f>($S$5/(Table4[[#This Row],[modified  Half Life]]*Table4[[#This Row],[Order of Magnatude]]))</f>
        <v>14874403.016307836</v>
      </c>
      <c r="K891" s="10"/>
      <c r="L891" s="10"/>
      <c r="M891" s="10"/>
      <c r="N891" s="10"/>
      <c r="O891" s="10"/>
    </row>
    <row r="892" spans="1:15" x14ac:dyDescent="0.25">
      <c r="A892" s="11">
        <v>52</v>
      </c>
      <c r="B892" s="11">
        <v>82</v>
      </c>
      <c r="C892" s="11">
        <v>134</v>
      </c>
      <c r="D892" s="11" t="s">
        <v>1244</v>
      </c>
      <c r="E892" s="11">
        <v>164.8</v>
      </c>
      <c r="F892" s="11">
        <v>10</v>
      </c>
      <c r="G892" s="12">
        <v>1.0000000000000001E-9</v>
      </c>
      <c r="H892" s="11">
        <v>115.2</v>
      </c>
      <c r="I892" s="11">
        <v>1</v>
      </c>
      <c r="J892" s="11">
        <f>($S$5/(Table4[[#This Row],[modified  Half Life]]*Table4[[#This Row],[Order of Magnatude]]))</f>
        <v>4205990.1733006388</v>
      </c>
      <c r="K892" s="11"/>
      <c r="L892" s="11"/>
      <c r="M892" s="11"/>
      <c r="N892" s="11"/>
      <c r="O892" s="11"/>
    </row>
    <row r="893" spans="1:15" x14ac:dyDescent="0.25">
      <c r="A893" s="10">
        <v>55</v>
      </c>
      <c r="B893" s="10">
        <v>79</v>
      </c>
      <c r="C893" s="10">
        <v>134</v>
      </c>
      <c r="D893" s="10" t="s">
        <v>1577</v>
      </c>
      <c r="E893" s="10">
        <v>49.7</v>
      </c>
      <c r="F893" s="10">
        <v>8</v>
      </c>
      <c r="G893" s="13">
        <v>1.0000000000000001E-9</v>
      </c>
      <c r="H893" s="10">
        <v>116.3755</v>
      </c>
      <c r="I893" s="10">
        <v>26</v>
      </c>
      <c r="J893" s="10">
        <f>($S$5/(Table4[[#This Row],[modified  Half Life]]*Table4[[#This Row],[Order of Magnatude]]))</f>
        <v>13946623.351306744</v>
      </c>
      <c r="K893" s="10"/>
      <c r="L893" s="10"/>
      <c r="M893" s="10"/>
      <c r="N893" s="10"/>
      <c r="O893" s="10"/>
    </row>
    <row r="894" spans="1:15" x14ac:dyDescent="0.25">
      <c r="A894" s="11">
        <v>55</v>
      </c>
      <c r="B894" s="11">
        <v>79</v>
      </c>
      <c r="C894" s="11">
        <v>134</v>
      </c>
      <c r="D894" s="11" t="s">
        <v>1577</v>
      </c>
      <c r="E894" s="11">
        <v>12.3</v>
      </c>
      <c r="F894" s="11">
        <v>11</v>
      </c>
      <c r="G894" s="12">
        <v>1.0000000000000001E-9</v>
      </c>
      <c r="H894" s="11">
        <v>118.367</v>
      </c>
      <c r="I894" s="11">
        <v>4</v>
      </c>
      <c r="J894" s="11">
        <f>($S$5/(Table4[[#This Row],[modified  Half Life]]*Table4[[#This Row],[Order of Magnatude]]))</f>
        <v>56353429.313816689</v>
      </c>
      <c r="K894" s="11"/>
      <c r="L894" s="11"/>
      <c r="M894" s="11"/>
      <c r="N894" s="11"/>
      <c r="O894" s="11"/>
    </row>
    <row r="895" spans="1:15" x14ac:dyDescent="0.25">
      <c r="A895" s="10">
        <v>56</v>
      </c>
      <c r="B895" s="10">
        <v>78</v>
      </c>
      <c r="C895" s="10">
        <v>134</v>
      </c>
      <c r="D895" s="10" t="s">
        <v>1631</v>
      </c>
      <c r="E895" s="10">
        <v>2.61</v>
      </c>
      <c r="F895" s="10">
        <v>14</v>
      </c>
      <c r="G895" s="13">
        <v>9.9999999999999995E-7</v>
      </c>
      <c r="H895" s="10">
        <v>121.3</v>
      </c>
      <c r="I895" s="10">
        <v>3</v>
      </c>
      <c r="J895" s="10">
        <f>($S$5/(Table4[[#This Row],[modified  Half Life]]*Table4[[#This Row],[Order of Magnatude]]))</f>
        <v>265573.6323984465</v>
      </c>
      <c r="K895" s="10"/>
      <c r="L895" s="10"/>
      <c r="M895" s="10"/>
      <c r="N895" s="10"/>
      <c r="O895" s="10"/>
    </row>
    <row r="896" spans="1:15" x14ac:dyDescent="0.25">
      <c r="A896" s="11">
        <v>55</v>
      </c>
      <c r="B896" s="11">
        <v>79</v>
      </c>
      <c r="C896" s="11">
        <v>134</v>
      </c>
      <c r="D896" s="11" t="s">
        <v>1577</v>
      </c>
      <c r="E896" s="11">
        <v>2.9119999999999999</v>
      </c>
      <c r="F896" s="11">
        <v>2</v>
      </c>
      <c r="G896" s="12">
        <v>3600</v>
      </c>
      <c r="H896" s="11">
        <v>127.5021</v>
      </c>
      <c r="I896" s="11">
        <v>28</v>
      </c>
      <c r="J896" s="11">
        <f>($S$5/(Table4[[#This Row],[modified  Half Life]]*Table4[[#This Row],[Order of Magnatude]]))</f>
        <v>6.611980889040993E-5</v>
      </c>
      <c r="K896" s="11"/>
      <c r="L896" s="11"/>
      <c r="M896" s="11"/>
      <c r="N896" s="11"/>
      <c r="O896" s="11"/>
    </row>
    <row r="897" spans="1:15" x14ac:dyDescent="0.25">
      <c r="A897" s="10">
        <v>55</v>
      </c>
      <c r="B897" s="10">
        <v>79</v>
      </c>
      <c r="C897" s="10">
        <v>134</v>
      </c>
      <c r="D897" s="10" t="s">
        <v>1577</v>
      </c>
      <c r="E897" s="10">
        <v>2.9119999999999999</v>
      </c>
      <c r="F897" s="10">
        <v>2</v>
      </c>
      <c r="G897" s="13">
        <v>3600</v>
      </c>
      <c r="H897" s="10">
        <v>138.733</v>
      </c>
      <c r="I897" s="10">
        <v>11</v>
      </c>
      <c r="J897" s="10">
        <f>($S$5/(Table4[[#This Row],[modified  Half Life]]*Table4[[#This Row],[Order of Magnatude]]))</f>
        <v>6.611980889040993E-5</v>
      </c>
      <c r="K897" s="10"/>
      <c r="L897" s="10"/>
      <c r="M897" s="10"/>
      <c r="N897" s="10"/>
      <c r="O897" s="10"/>
    </row>
    <row r="898" spans="1:15" x14ac:dyDescent="0.25">
      <c r="A898" s="11">
        <v>56</v>
      </c>
      <c r="B898" s="11">
        <v>78</v>
      </c>
      <c r="C898" s="11">
        <v>134</v>
      </c>
      <c r="D898" s="11" t="s">
        <v>1631</v>
      </c>
      <c r="E898" s="11">
        <v>50</v>
      </c>
      <c r="F898" s="11">
        <v>5</v>
      </c>
      <c r="G898" s="12">
        <v>1.0000000000000001E-9</v>
      </c>
      <c r="H898" s="11">
        <v>1382</v>
      </c>
      <c r="I898" s="11">
        <v>3</v>
      </c>
      <c r="J898" s="11">
        <f>($S$5/(Table4[[#This Row],[modified  Half Life]]*Table4[[#This Row],[Order of Magnatude]]))</f>
        <v>13862943.611198904</v>
      </c>
      <c r="K898" s="11"/>
      <c r="L898" s="11"/>
      <c r="M898" s="11"/>
      <c r="N898" s="11"/>
      <c r="O898" s="11"/>
    </row>
    <row r="899" spans="1:15" x14ac:dyDescent="0.25">
      <c r="A899" s="10">
        <v>60</v>
      </c>
      <c r="B899" s="10">
        <v>74</v>
      </c>
      <c r="C899" s="10">
        <v>134</v>
      </c>
      <c r="D899" s="10" t="s">
        <v>2150</v>
      </c>
      <c r="E899" s="10">
        <v>0.39</v>
      </c>
      <c r="F899" s="10">
        <v>2</v>
      </c>
      <c r="G899" s="13">
        <v>1E-3</v>
      </c>
      <c r="H899" s="10">
        <v>166.5</v>
      </c>
      <c r="I899" s="10">
        <v>3</v>
      </c>
      <c r="J899" s="10">
        <f>($S$5/(Table4[[#This Row],[modified  Half Life]]*Table4[[#This Row],[Order of Magnatude]]))</f>
        <v>1777.3004629742184</v>
      </c>
      <c r="K899" s="10"/>
      <c r="L899" s="10"/>
      <c r="M899" s="10"/>
      <c r="N899" s="10"/>
      <c r="O899" s="10"/>
    </row>
    <row r="900" spans="1:15" x14ac:dyDescent="0.25">
      <c r="A900" s="11">
        <v>50</v>
      </c>
      <c r="B900" s="11">
        <v>84</v>
      </c>
      <c r="C900" s="11">
        <v>134</v>
      </c>
      <c r="D900" s="11" t="s">
        <v>1238</v>
      </c>
      <c r="E900" s="11">
        <v>81.7</v>
      </c>
      <c r="F900" s="11">
        <v>12</v>
      </c>
      <c r="G900" s="12">
        <v>1.0000000000000001E-9</v>
      </c>
      <c r="H900" s="11">
        <v>174.1</v>
      </c>
      <c r="I900" s="11">
        <v>5</v>
      </c>
      <c r="J900" s="11">
        <f>($S$5/(Table4[[#This Row],[modified  Half Life]]*Table4[[#This Row],[Order of Magnatude]]))</f>
        <v>8484053.6176247876</v>
      </c>
      <c r="K900" s="11"/>
      <c r="L900" s="11"/>
      <c r="M900" s="11"/>
      <c r="N900" s="11"/>
      <c r="O900" s="11"/>
    </row>
    <row r="901" spans="1:15" x14ac:dyDescent="0.25">
      <c r="A901" s="10">
        <v>55</v>
      </c>
      <c r="B901" s="10">
        <v>79</v>
      </c>
      <c r="C901" s="10">
        <v>134</v>
      </c>
      <c r="D901" s="10" t="s">
        <v>1577</v>
      </c>
      <c r="E901" s="10">
        <v>49.7</v>
      </c>
      <c r="F901" s="10">
        <v>8</v>
      </c>
      <c r="G901" s="13">
        <v>1.0000000000000001E-9</v>
      </c>
      <c r="H901" s="10">
        <v>176.40469999999999</v>
      </c>
      <c r="I901" s="10">
        <v>24</v>
      </c>
      <c r="J901" s="10">
        <f>($S$5/(Table4[[#This Row],[modified  Half Life]]*Table4[[#This Row],[Order of Magnatude]]))</f>
        <v>13946623.351306744</v>
      </c>
      <c r="K901" s="10"/>
      <c r="L901" s="10"/>
      <c r="M901" s="10"/>
      <c r="N901" s="10"/>
      <c r="O901" s="10"/>
    </row>
    <row r="902" spans="1:15" x14ac:dyDescent="0.25">
      <c r="A902" s="11">
        <v>52</v>
      </c>
      <c r="B902" s="11">
        <v>82</v>
      </c>
      <c r="C902" s="11">
        <v>134</v>
      </c>
      <c r="D902" s="11" t="s">
        <v>1244</v>
      </c>
      <c r="E902" s="11">
        <v>17.100000000000001</v>
      </c>
      <c r="F902" s="11">
        <v>17</v>
      </c>
      <c r="G902" s="12">
        <v>1.0000000000000001E-9</v>
      </c>
      <c r="H902" s="11">
        <v>182.6</v>
      </c>
      <c r="I902" s="11">
        <v>2</v>
      </c>
      <c r="J902" s="11">
        <f>($S$5/(Table4[[#This Row],[modified  Half Life]]*Table4[[#This Row],[Order of Magnatude]]))</f>
        <v>40534922.839762881</v>
      </c>
      <c r="K902" s="11"/>
      <c r="L902" s="11"/>
      <c r="M902" s="11"/>
      <c r="N902" s="11"/>
      <c r="O902" s="11"/>
    </row>
    <row r="903" spans="1:15" x14ac:dyDescent="0.25">
      <c r="A903" s="10">
        <v>58</v>
      </c>
      <c r="B903" s="10">
        <v>76</v>
      </c>
      <c r="C903" s="10">
        <v>134</v>
      </c>
      <c r="D903" s="10" t="s">
        <v>1878</v>
      </c>
      <c r="E903" s="10">
        <v>308</v>
      </c>
      <c r="F903" s="10">
        <v>5</v>
      </c>
      <c r="G903" s="13">
        <v>1.0000000000000001E-9</v>
      </c>
      <c r="H903" s="10">
        <v>190.8</v>
      </c>
      <c r="I903" s="10">
        <v>3</v>
      </c>
      <c r="J903" s="10">
        <f>($S$5/(Table4[[#This Row],[modified  Half Life]]*Table4[[#This Row],[Order of Magnatude]]))</f>
        <v>2250477.8589608613</v>
      </c>
      <c r="K903" s="10"/>
      <c r="L903" s="10"/>
      <c r="M903" s="10"/>
      <c r="N903" s="10"/>
      <c r="O903" s="10"/>
    </row>
    <row r="904" spans="1:15" x14ac:dyDescent="0.25">
      <c r="A904" s="11">
        <v>54</v>
      </c>
      <c r="B904" s="11">
        <v>80</v>
      </c>
      <c r="C904" s="11">
        <v>134</v>
      </c>
      <c r="D904" s="11" t="s">
        <v>1292</v>
      </c>
      <c r="E904" s="11">
        <v>290</v>
      </c>
      <c r="F904" s="11">
        <v>17</v>
      </c>
      <c r="G904" s="12">
        <v>1E-3</v>
      </c>
      <c r="H904" s="11">
        <v>234.3</v>
      </c>
      <c r="I904" s="11">
        <v>5</v>
      </c>
      <c r="J904" s="11">
        <f>($S$5/(Table4[[#This Row],[modified  Half Life]]*Table4[[#This Row],[Order of Magnatude]]))</f>
        <v>2.3901626915860184</v>
      </c>
      <c r="K904" s="11"/>
      <c r="L904" s="11"/>
      <c r="M904" s="11"/>
      <c r="N904" s="11"/>
      <c r="O904" s="11"/>
    </row>
    <row r="905" spans="1:15" x14ac:dyDescent="0.25">
      <c r="A905" s="10">
        <v>55</v>
      </c>
      <c r="B905" s="10">
        <v>79</v>
      </c>
      <c r="C905" s="10">
        <v>134</v>
      </c>
      <c r="D905" s="10" t="s">
        <v>1577</v>
      </c>
      <c r="E905" s="10">
        <v>12.3</v>
      </c>
      <c r="F905" s="10">
        <v>11</v>
      </c>
      <c r="G905" s="13">
        <v>1.0000000000000001E-9</v>
      </c>
      <c r="H905" s="10">
        <v>245.86099999999999</v>
      </c>
      <c r="I905" s="10">
        <v>4</v>
      </c>
      <c r="J905" s="10">
        <f>($S$5/(Table4[[#This Row],[modified  Half Life]]*Table4[[#This Row],[Order of Magnatude]]))</f>
        <v>56353429.313816689</v>
      </c>
      <c r="K905" s="10"/>
      <c r="L905" s="10"/>
      <c r="M905" s="10"/>
      <c r="N905" s="10"/>
      <c r="O905" s="10"/>
    </row>
    <row r="906" spans="1:15" x14ac:dyDescent="0.25">
      <c r="A906" s="11">
        <v>54</v>
      </c>
      <c r="B906" s="11">
        <v>80</v>
      </c>
      <c r="C906" s="11">
        <v>134</v>
      </c>
      <c r="D906" s="11" t="s">
        <v>1292</v>
      </c>
      <c r="E906" s="11">
        <v>5</v>
      </c>
      <c r="F906" s="11">
        <v>1</v>
      </c>
      <c r="G906" s="12">
        <v>9.9999999999999995E-7</v>
      </c>
      <c r="H906" s="11">
        <v>28</v>
      </c>
      <c r="I906" s="11">
        <v>1</v>
      </c>
      <c r="J906" s="11">
        <f>($S$5/(Table4[[#This Row],[modified  Half Life]]*Table4[[#This Row],[Order of Magnatude]]))</f>
        <v>138629.43611198908</v>
      </c>
      <c r="K906" s="11"/>
      <c r="L906" s="11"/>
      <c r="M906" s="11"/>
      <c r="N906" s="11"/>
      <c r="O906" s="11"/>
    </row>
    <row r="907" spans="1:15" x14ac:dyDescent="0.25">
      <c r="A907" s="10">
        <v>58</v>
      </c>
      <c r="B907" s="10">
        <v>76</v>
      </c>
      <c r="C907" s="10">
        <v>134</v>
      </c>
      <c r="D907" s="10" t="s">
        <v>1878</v>
      </c>
      <c r="E907" s="10">
        <v>308</v>
      </c>
      <c r="F907" s="10">
        <v>5</v>
      </c>
      <c r="G907" s="13">
        <v>1.0000000000000001E-9</v>
      </c>
      <c r="H907" s="10">
        <v>397.4</v>
      </c>
      <c r="I907" s="10">
        <v>3</v>
      </c>
      <c r="J907" s="10">
        <f>($S$5/(Table4[[#This Row],[modified  Half Life]]*Table4[[#This Row],[Order of Magnatude]]))</f>
        <v>2250477.8589608613</v>
      </c>
      <c r="K907" s="10"/>
      <c r="L907" s="10"/>
      <c r="M907" s="10"/>
      <c r="N907" s="10"/>
      <c r="O907" s="10"/>
    </row>
    <row r="908" spans="1:15" x14ac:dyDescent="0.25">
      <c r="A908" s="11">
        <v>56</v>
      </c>
      <c r="B908" s="11">
        <v>78</v>
      </c>
      <c r="C908" s="11">
        <v>134</v>
      </c>
      <c r="D908" s="11" t="s">
        <v>1631</v>
      </c>
      <c r="E908" s="11">
        <v>50</v>
      </c>
      <c r="F908" s="11">
        <v>5</v>
      </c>
      <c r="G908" s="12">
        <v>1.0000000000000001E-9</v>
      </c>
      <c r="H908" s="11">
        <v>585.5</v>
      </c>
      <c r="I908" s="11">
        <v>3</v>
      </c>
      <c r="J908" s="11">
        <f>($S$5/(Table4[[#This Row],[modified  Half Life]]*Table4[[#This Row],[Order of Magnatude]]))</f>
        <v>13862943.611198904</v>
      </c>
      <c r="K908" s="11"/>
      <c r="L908" s="11"/>
      <c r="M908" s="11"/>
      <c r="N908" s="11"/>
      <c r="O908" s="11"/>
    </row>
    <row r="909" spans="1:15" x14ac:dyDescent="0.25">
      <c r="A909" s="10">
        <v>60</v>
      </c>
      <c r="B909" s="10">
        <v>74</v>
      </c>
      <c r="C909" s="10">
        <v>134</v>
      </c>
      <c r="D909" s="10" t="s">
        <v>2150</v>
      </c>
      <c r="E909" s="10">
        <v>0.39</v>
      </c>
      <c r="F909" s="10">
        <v>2</v>
      </c>
      <c r="G909" s="13">
        <v>1E-3</v>
      </c>
      <c r="H909" s="10">
        <v>595.5</v>
      </c>
      <c r="I909" s="10">
        <v>6</v>
      </c>
      <c r="J909" s="10">
        <f>($S$5/(Table4[[#This Row],[modified  Half Life]]*Table4[[#This Row],[Order of Magnatude]]))</f>
        <v>1777.3004629742184</v>
      </c>
      <c r="K909" s="10"/>
      <c r="L909" s="10"/>
      <c r="M909" s="10"/>
      <c r="N909" s="10"/>
      <c r="O909" s="10"/>
    </row>
    <row r="910" spans="1:15" x14ac:dyDescent="0.25">
      <c r="A910" s="11">
        <v>55</v>
      </c>
      <c r="B910" s="11">
        <v>79</v>
      </c>
      <c r="C910" s="11">
        <v>134</v>
      </c>
      <c r="D910" s="11" t="s">
        <v>1577</v>
      </c>
      <c r="E910" s="11">
        <v>12.3</v>
      </c>
      <c r="F910" s="11">
        <v>11</v>
      </c>
      <c r="G910" s="12">
        <v>1.0000000000000001E-9</v>
      </c>
      <c r="H910" s="11">
        <v>63.49</v>
      </c>
      <c r="I910" s="11">
        <v>4</v>
      </c>
      <c r="J910" s="11">
        <f>($S$5/(Table4[[#This Row],[modified  Half Life]]*Table4[[#This Row],[Order of Magnatude]]))</f>
        <v>56353429.313816689</v>
      </c>
      <c r="K910" s="11"/>
      <c r="L910" s="11"/>
      <c r="M910" s="11"/>
      <c r="N910" s="11"/>
      <c r="O910" s="11"/>
    </row>
    <row r="911" spans="1:15" x14ac:dyDescent="0.25">
      <c r="A911" s="10">
        <v>61</v>
      </c>
      <c r="B911" s="10">
        <v>73</v>
      </c>
      <c r="C911" s="10">
        <v>134</v>
      </c>
      <c r="D911" s="10" t="s">
        <v>2206</v>
      </c>
      <c r="E911" s="10">
        <v>20</v>
      </c>
      <c r="F911" s="10">
        <v>1</v>
      </c>
      <c r="G911" s="13">
        <v>9.9999999999999995E-7</v>
      </c>
      <c r="H911" s="10">
        <v>70.7</v>
      </c>
      <c r="I911" s="10">
        <v>-2</v>
      </c>
      <c r="J911" s="10">
        <f>($S$5/(Table4[[#This Row],[modified  Half Life]]*Table4[[#This Row],[Order of Magnatude]]))</f>
        <v>34657.35902799727</v>
      </c>
      <c r="K911" s="10"/>
      <c r="L911" s="10"/>
      <c r="M911" s="10"/>
      <c r="N911" s="10"/>
      <c r="O911" s="10"/>
    </row>
    <row r="912" spans="1:15" x14ac:dyDescent="0.25">
      <c r="A912" s="11">
        <v>60</v>
      </c>
      <c r="B912" s="11">
        <v>74</v>
      </c>
      <c r="C912" s="11">
        <v>134</v>
      </c>
      <c r="D912" s="11" t="s">
        <v>2150</v>
      </c>
      <c r="E912" s="11">
        <v>0.39</v>
      </c>
      <c r="F912" s="11">
        <v>2</v>
      </c>
      <c r="G912" s="12">
        <v>1E-3</v>
      </c>
      <c r="H912" s="11">
        <v>873.1</v>
      </c>
      <c r="I912" s="11">
        <v>6</v>
      </c>
      <c r="J912" s="11">
        <f>($S$5/(Table4[[#This Row],[modified  Half Life]]*Table4[[#This Row],[Order of Magnatude]]))</f>
        <v>1777.3004629742184</v>
      </c>
      <c r="K912" s="11"/>
      <c r="L912" s="11"/>
      <c r="M912" s="11"/>
      <c r="N912" s="11"/>
      <c r="O912" s="11"/>
    </row>
    <row r="913" spans="1:15" x14ac:dyDescent="0.25">
      <c r="A913" s="10">
        <v>56</v>
      </c>
      <c r="B913" s="10">
        <v>79</v>
      </c>
      <c r="C913" s="10">
        <v>135</v>
      </c>
      <c r="D913" s="10" t="s">
        <v>1631</v>
      </c>
      <c r="E913" s="10">
        <v>1.06</v>
      </c>
      <c r="F913" s="10">
        <v>4</v>
      </c>
      <c r="G913" s="13">
        <v>1E-3</v>
      </c>
      <c r="H913" s="10">
        <v>254</v>
      </c>
      <c r="I913" s="10"/>
      <c r="J913" s="10">
        <f>($S$5/(Table4[[#This Row],[modified  Half Life]]*Table4[[#This Row],[Order of Magnatude]]))</f>
        <v>653.91243449051433</v>
      </c>
      <c r="K913" s="10"/>
      <c r="L913" s="10"/>
      <c r="M913" s="10"/>
      <c r="N913" s="10"/>
      <c r="O913" s="10"/>
    </row>
    <row r="914" spans="1:15" x14ac:dyDescent="0.25">
      <c r="A914" s="11">
        <v>55</v>
      </c>
      <c r="B914" s="11">
        <v>80</v>
      </c>
      <c r="C914" s="11">
        <v>135</v>
      </c>
      <c r="D914" s="11" t="s">
        <v>1577</v>
      </c>
      <c r="E914" s="11">
        <v>53</v>
      </c>
      <c r="F914" s="11">
        <v>2</v>
      </c>
      <c r="G914" s="12">
        <v>60</v>
      </c>
      <c r="H914" s="11">
        <v>846.1</v>
      </c>
      <c r="I914" s="11"/>
      <c r="J914" s="11">
        <f>($S$5/(Table4[[#This Row],[modified  Half Life]]*Table4[[#This Row],[Order of Magnatude]]))</f>
        <v>2.1797081149683815E-4</v>
      </c>
      <c r="K914" s="11"/>
      <c r="L914" s="11"/>
      <c r="M914" s="11"/>
      <c r="N914" s="11"/>
      <c r="O914" s="11"/>
    </row>
    <row r="915" spans="1:15" x14ac:dyDescent="0.25">
      <c r="A915" s="10">
        <v>62</v>
      </c>
      <c r="B915" s="10">
        <v>73</v>
      </c>
      <c r="C915" s="10">
        <v>135</v>
      </c>
      <c r="D915" s="10" t="s">
        <v>2230</v>
      </c>
      <c r="E915" s="10">
        <v>21</v>
      </c>
      <c r="F915" s="10">
        <v>14</v>
      </c>
      <c r="G915" s="13">
        <v>1.0000000000000001E-9</v>
      </c>
      <c r="H915" s="10" t="s">
        <v>2233</v>
      </c>
      <c r="I915" s="10"/>
      <c r="J915" s="10">
        <f>($S$5/(Table4[[#This Row],[modified  Half Life]]*Table4[[#This Row],[Order of Magnatude]]))</f>
        <v>33007008.598092627</v>
      </c>
      <c r="K915" s="10"/>
      <c r="L915" s="10"/>
      <c r="M915" s="10"/>
      <c r="N915" s="10"/>
      <c r="O915" s="10"/>
    </row>
    <row r="916" spans="1:15" x14ac:dyDescent="0.25">
      <c r="A916" s="11">
        <v>59</v>
      </c>
      <c r="B916" s="11">
        <v>76</v>
      </c>
      <c r="C916" s="11">
        <v>135</v>
      </c>
      <c r="D916" s="11" t="s">
        <v>2121</v>
      </c>
      <c r="E916" s="11">
        <v>105</v>
      </c>
      <c r="F916" s="11">
        <v>10</v>
      </c>
      <c r="G916" s="12">
        <v>9.9999999999999995E-7</v>
      </c>
      <c r="H916" s="11">
        <v>112.6</v>
      </c>
      <c r="I916" s="11">
        <v>5</v>
      </c>
      <c r="J916" s="11">
        <f>($S$5/(Table4[[#This Row],[modified  Half Life]]*Table4[[#This Row],[Order of Magnatude]]))</f>
        <v>6601.4017196185268</v>
      </c>
      <c r="K916" s="11"/>
      <c r="L916" s="11"/>
      <c r="M916" s="11"/>
      <c r="N916" s="11"/>
      <c r="O916" s="11"/>
    </row>
    <row r="917" spans="1:15" x14ac:dyDescent="0.25">
      <c r="A917" s="10">
        <v>58</v>
      </c>
      <c r="B917" s="10">
        <v>77</v>
      </c>
      <c r="C917" s="10">
        <v>135</v>
      </c>
      <c r="D917" s="10" t="s">
        <v>1878</v>
      </c>
      <c r="E917" s="10">
        <v>20</v>
      </c>
      <c r="F917" s="10">
        <v>1</v>
      </c>
      <c r="G917" s="13">
        <v>1</v>
      </c>
      <c r="H917" s="10">
        <v>149.69999999999999</v>
      </c>
      <c r="I917" s="10">
        <v>2</v>
      </c>
      <c r="J917" s="10">
        <f>($S$5/(Table4[[#This Row],[modified  Half Life]]*Table4[[#This Row],[Order of Magnatude]]))</f>
        <v>3.4657359027997263E-2</v>
      </c>
      <c r="K917" s="10"/>
      <c r="L917" s="10"/>
      <c r="M917" s="10"/>
      <c r="N917" s="10"/>
      <c r="O917" s="10"/>
    </row>
    <row r="918" spans="1:15" x14ac:dyDescent="0.25">
      <c r="A918" s="11">
        <v>51</v>
      </c>
      <c r="B918" s="11">
        <v>84</v>
      </c>
      <c r="C918" s="11">
        <v>135</v>
      </c>
      <c r="D918" s="11" t="s">
        <v>1108</v>
      </c>
      <c r="E918" s="11">
        <v>20</v>
      </c>
      <c r="F918" s="11"/>
      <c r="G918" s="12">
        <v>1.0000000000000001E-9</v>
      </c>
      <c r="H918" s="11">
        <v>225.1</v>
      </c>
      <c r="I918" s="11">
        <v>1</v>
      </c>
      <c r="J918" s="11">
        <f>($S$5/(Table4[[#This Row],[modified  Half Life]]*Table4[[#This Row],[Order of Magnatude]]))</f>
        <v>34657359.027997263</v>
      </c>
      <c r="K918" s="11"/>
      <c r="L918" s="11"/>
      <c r="M918" s="11"/>
      <c r="N918" s="11"/>
      <c r="O918" s="11"/>
    </row>
    <row r="919" spans="1:15" x14ac:dyDescent="0.25">
      <c r="A919" s="10">
        <v>56</v>
      </c>
      <c r="B919" s="10">
        <v>79</v>
      </c>
      <c r="C919" s="10">
        <v>135</v>
      </c>
      <c r="D919" s="10" t="s">
        <v>1631</v>
      </c>
      <c r="E919" s="10">
        <v>28.7</v>
      </c>
      <c r="F919" s="10">
        <v>2</v>
      </c>
      <c r="G919" s="13">
        <v>3600</v>
      </c>
      <c r="H919" s="10">
        <v>268.21800000000002</v>
      </c>
      <c r="I919" s="10">
        <v>20</v>
      </c>
      <c r="J919" s="10">
        <f>($S$5/(Table4[[#This Row],[modified  Half Life]]*Table4[[#This Row],[Order of Magnatude]]))</f>
        <v>6.7087415849781773E-6</v>
      </c>
      <c r="K919" s="10"/>
      <c r="L919" s="10"/>
      <c r="M919" s="10"/>
      <c r="N919" s="10"/>
      <c r="O919" s="10"/>
    </row>
    <row r="920" spans="1:15" x14ac:dyDescent="0.25">
      <c r="A920" s="11">
        <v>59</v>
      </c>
      <c r="B920" s="11">
        <v>76</v>
      </c>
      <c r="C920" s="11">
        <v>135</v>
      </c>
      <c r="D920" s="11" t="s">
        <v>2121</v>
      </c>
      <c r="E920" s="11">
        <v>105</v>
      </c>
      <c r="F920" s="11">
        <v>10</v>
      </c>
      <c r="G920" s="12">
        <v>9.9999999999999995E-7</v>
      </c>
      <c r="H920" s="11">
        <v>316.60000000000002</v>
      </c>
      <c r="I920" s="11">
        <v>1</v>
      </c>
      <c r="J920" s="11">
        <f>($S$5/(Table4[[#This Row],[modified  Half Life]]*Table4[[#This Row],[Order of Magnatude]]))</f>
        <v>6601.4017196185268</v>
      </c>
      <c r="K920" s="11"/>
      <c r="L920" s="11"/>
      <c r="M920" s="11"/>
      <c r="N920" s="11"/>
      <c r="O920" s="11"/>
    </row>
    <row r="921" spans="1:15" x14ac:dyDescent="0.25">
      <c r="A921" s="10">
        <v>57</v>
      </c>
      <c r="B921" s="10">
        <v>78</v>
      </c>
      <c r="C921" s="10">
        <v>135</v>
      </c>
      <c r="D921" s="10" t="s">
        <v>1760</v>
      </c>
      <c r="E921" s="10">
        <v>25.3</v>
      </c>
      <c r="F921" s="10">
        <v>3</v>
      </c>
      <c r="G921" s="13">
        <v>1.0000000000000001E-9</v>
      </c>
      <c r="H921" s="10">
        <v>470.6</v>
      </c>
      <c r="I921" s="10">
        <v>1</v>
      </c>
      <c r="J921" s="10">
        <f>($S$5/(Table4[[#This Row],[modified  Half Life]]*Table4[[#This Row],[Order of Magnatude]]))</f>
        <v>27397121.761262659</v>
      </c>
      <c r="K921" s="10"/>
      <c r="L921" s="10"/>
      <c r="M921" s="10"/>
      <c r="N921" s="10"/>
      <c r="O921" s="10"/>
    </row>
    <row r="922" spans="1:15" x14ac:dyDescent="0.25">
      <c r="A922" s="11">
        <v>52</v>
      </c>
      <c r="B922" s="11">
        <v>83</v>
      </c>
      <c r="C922" s="11">
        <v>135</v>
      </c>
      <c r="D922" s="11" t="s">
        <v>1244</v>
      </c>
      <c r="E922" s="11">
        <v>0.51100000000000001</v>
      </c>
      <c r="F922" s="11">
        <v>20</v>
      </c>
      <c r="G922" s="12">
        <v>9.9999999999999995E-7</v>
      </c>
      <c r="H922" s="11">
        <v>50</v>
      </c>
      <c r="I922" s="11">
        <v>1</v>
      </c>
      <c r="J922" s="11">
        <f>($S$5/(Table4[[#This Row],[modified  Half Life]]*Table4[[#This Row],[Order of Magnatude]]))</f>
        <v>1356452.4081407932</v>
      </c>
      <c r="K922" s="11"/>
      <c r="L922" s="11"/>
      <c r="M922" s="11"/>
      <c r="N922" s="11"/>
      <c r="O922" s="11"/>
    </row>
    <row r="923" spans="1:15" x14ac:dyDescent="0.25">
      <c r="A923" s="10">
        <v>62</v>
      </c>
      <c r="B923" s="10">
        <v>74</v>
      </c>
      <c r="C923" s="10">
        <v>136</v>
      </c>
      <c r="D923" s="10" t="s">
        <v>2230</v>
      </c>
      <c r="E923" s="10">
        <v>5</v>
      </c>
      <c r="F923" s="10">
        <v>1</v>
      </c>
      <c r="G923" s="13">
        <v>9.9999999999999995E-7</v>
      </c>
      <c r="H923" s="10">
        <v>465.9</v>
      </c>
      <c r="I923" s="10"/>
      <c r="J923" s="10">
        <f>($S$5/(Table4[[#This Row],[modified  Half Life]]*Table4[[#This Row],[Order of Magnatude]]))</f>
        <v>138629.43611198908</v>
      </c>
      <c r="K923" s="10"/>
      <c r="L923" s="10"/>
      <c r="M923" s="10"/>
      <c r="N923" s="10"/>
      <c r="O923" s="10"/>
    </row>
    <row r="924" spans="1:15" x14ac:dyDescent="0.25">
      <c r="A924" s="11">
        <v>58</v>
      </c>
      <c r="B924" s="11">
        <v>78</v>
      </c>
      <c r="C924" s="11">
        <v>136</v>
      </c>
      <c r="D924" s="11" t="s">
        <v>1878</v>
      </c>
      <c r="E924" s="11">
        <v>2</v>
      </c>
      <c r="F924" s="11">
        <v>1</v>
      </c>
      <c r="G924" s="12">
        <v>9.9999999999999995E-7</v>
      </c>
      <c r="H924" s="11">
        <v>105.7</v>
      </c>
      <c r="I924" s="11">
        <v>5</v>
      </c>
      <c r="J924" s="11">
        <f>($S$5/(Table4[[#This Row],[modified  Half Life]]*Table4[[#This Row],[Order of Magnatude]]))</f>
        <v>346573.59027997265</v>
      </c>
      <c r="K924" s="11"/>
      <c r="L924" s="11"/>
      <c r="M924" s="11"/>
      <c r="N924" s="11"/>
      <c r="O924" s="11"/>
    </row>
    <row r="925" spans="1:15" x14ac:dyDescent="0.25">
      <c r="A925" s="10">
        <v>57</v>
      </c>
      <c r="B925" s="10">
        <v>79</v>
      </c>
      <c r="C925" s="10">
        <v>136</v>
      </c>
      <c r="D925" s="10" t="s">
        <v>1760</v>
      </c>
      <c r="E925" s="10">
        <v>17</v>
      </c>
      <c r="F925" s="10">
        <v>4</v>
      </c>
      <c r="G925" s="13">
        <v>1.0000000000000001E-9</v>
      </c>
      <c r="H925" s="10">
        <v>130.19999999999999</v>
      </c>
      <c r="I925" s="10">
        <v>2</v>
      </c>
      <c r="J925" s="10">
        <f>($S$5/(Table4[[#This Row],[modified  Half Life]]*Table4[[#This Row],[Order of Magnatude]]))</f>
        <v>40773363.562349722</v>
      </c>
      <c r="K925" s="10"/>
      <c r="L925" s="10"/>
      <c r="M925" s="10"/>
      <c r="N925" s="10"/>
      <c r="O925" s="10"/>
    </row>
    <row r="926" spans="1:15" x14ac:dyDescent="0.25">
      <c r="A926" s="11">
        <v>57</v>
      </c>
      <c r="B926" s="11">
        <v>79</v>
      </c>
      <c r="C926" s="11">
        <v>136</v>
      </c>
      <c r="D926" s="11" t="s">
        <v>1760</v>
      </c>
      <c r="E926" s="11">
        <v>187</v>
      </c>
      <c r="F926" s="11">
        <v>27</v>
      </c>
      <c r="G926" s="12">
        <v>1.0000000000000001E-9</v>
      </c>
      <c r="H926" s="11">
        <v>149</v>
      </c>
      <c r="I926" s="11">
        <v>2</v>
      </c>
      <c r="J926" s="11">
        <f>($S$5/(Table4[[#This Row],[modified  Half Life]]*Table4[[#This Row],[Order of Magnatude]]))</f>
        <v>3706669.4147590655</v>
      </c>
      <c r="K926" s="11"/>
      <c r="L926" s="11"/>
      <c r="M926" s="11"/>
      <c r="N926" s="11"/>
      <c r="O926" s="11"/>
    </row>
    <row r="927" spans="1:15" x14ac:dyDescent="0.25">
      <c r="A927" s="10">
        <v>56</v>
      </c>
      <c r="B927" s="10">
        <v>80</v>
      </c>
      <c r="C927" s="10">
        <v>136</v>
      </c>
      <c r="D927" s="10" t="s">
        <v>1631</v>
      </c>
      <c r="E927" s="10">
        <v>0.3075</v>
      </c>
      <c r="F927" s="10">
        <v>31</v>
      </c>
      <c r="G927" s="13">
        <v>1</v>
      </c>
      <c r="H927" s="10">
        <v>163.92</v>
      </c>
      <c r="I927" s="10">
        <v>2</v>
      </c>
      <c r="J927" s="10">
        <f>($S$5/(Table4[[#This Row],[modified  Half Life]]*Table4[[#This Row],[Order of Magnatude]]))</f>
        <v>2.2541371725526678</v>
      </c>
      <c r="K927" s="10"/>
      <c r="L927" s="10"/>
      <c r="M927" s="10"/>
      <c r="N927" s="10"/>
      <c r="O927" s="10"/>
    </row>
    <row r="928" spans="1:15" x14ac:dyDescent="0.25">
      <c r="A928" s="11">
        <v>54</v>
      </c>
      <c r="B928" s="11">
        <v>82</v>
      </c>
      <c r="C928" s="11">
        <v>136</v>
      </c>
      <c r="D928" s="11" t="s">
        <v>1292</v>
      </c>
      <c r="E928" s="11">
        <v>2.92</v>
      </c>
      <c r="F928" s="11">
        <v>3</v>
      </c>
      <c r="G928" s="12">
        <v>9.9999999999999995E-7</v>
      </c>
      <c r="H928" s="11">
        <v>197.316</v>
      </c>
      <c r="I928" s="11">
        <v>7</v>
      </c>
      <c r="J928" s="11">
        <f>($S$5/(Table4[[#This Row],[modified  Half Life]]*Table4[[#This Row],[Order of Magnatude]]))</f>
        <v>237379.1714246388</v>
      </c>
      <c r="K928" s="11"/>
      <c r="L928" s="11"/>
      <c r="M928" s="11"/>
      <c r="N928" s="11"/>
      <c r="O928" s="11"/>
    </row>
    <row r="929" spans="1:15" x14ac:dyDescent="0.25">
      <c r="A929" s="10">
        <v>50</v>
      </c>
      <c r="B929" s="10">
        <v>86</v>
      </c>
      <c r="C929" s="10">
        <v>136</v>
      </c>
      <c r="D929" s="10" t="s">
        <v>1238</v>
      </c>
      <c r="E929" s="10">
        <v>46</v>
      </c>
      <c r="F929" s="10">
        <v>7</v>
      </c>
      <c r="G929" s="13">
        <v>1.0000000000000001E-9</v>
      </c>
      <c r="H929" s="10">
        <v>216</v>
      </c>
      <c r="I929" s="10">
        <v>1</v>
      </c>
      <c r="J929" s="10">
        <f>($S$5/(Table4[[#This Row],[modified  Half Life]]*Table4[[#This Row],[Order of Magnatude]]))</f>
        <v>15068416.968694462</v>
      </c>
      <c r="K929" s="10"/>
      <c r="L929" s="10"/>
      <c r="M929" s="10"/>
      <c r="N929" s="10"/>
      <c r="O929" s="10"/>
    </row>
    <row r="930" spans="1:15" x14ac:dyDescent="0.25">
      <c r="A930" s="11">
        <v>57</v>
      </c>
      <c r="B930" s="11">
        <v>79</v>
      </c>
      <c r="C930" s="11">
        <v>136</v>
      </c>
      <c r="D930" s="11" t="s">
        <v>1760</v>
      </c>
      <c r="E930" s="11">
        <v>17</v>
      </c>
      <c r="F930" s="11">
        <v>4</v>
      </c>
      <c r="G930" s="12">
        <v>1.0000000000000001E-9</v>
      </c>
      <c r="H930" s="11">
        <v>248.4</v>
      </c>
      <c r="I930" s="11">
        <v>2</v>
      </c>
      <c r="J930" s="11">
        <f>($S$5/(Table4[[#This Row],[modified  Half Life]]*Table4[[#This Row],[Order of Magnatude]]))</f>
        <v>40773363.562349722</v>
      </c>
      <c r="K930" s="11"/>
      <c r="L930" s="11"/>
      <c r="M930" s="11"/>
      <c r="N930" s="11"/>
      <c r="O930" s="11"/>
    </row>
    <row r="931" spans="1:15" x14ac:dyDescent="0.25">
      <c r="A931" s="10">
        <v>56</v>
      </c>
      <c r="B931" s="10">
        <v>80</v>
      </c>
      <c r="C931" s="10">
        <v>136</v>
      </c>
      <c r="D931" s="10" t="s">
        <v>1631</v>
      </c>
      <c r="E931" s="10">
        <v>91</v>
      </c>
      <c r="F931" s="10">
        <v>2</v>
      </c>
      <c r="G931" s="13">
        <v>1.0000000000000001E-9</v>
      </c>
      <c r="H931" s="10">
        <v>363</v>
      </c>
      <c r="I931" s="10">
        <v>2</v>
      </c>
      <c r="J931" s="10">
        <f>($S$5/(Table4[[#This Row],[modified  Half Life]]*Table4[[#This Row],[Order of Magnatude]]))</f>
        <v>7617001.984175222</v>
      </c>
      <c r="K931" s="10"/>
      <c r="L931" s="10"/>
      <c r="M931" s="10"/>
      <c r="N931" s="10"/>
      <c r="O931" s="10"/>
    </row>
    <row r="932" spans="1:15" x14ac:dyDescent="0.25">
      <c r="A932" s="11">
        <v>57</v>
      </c>
      <c r="B932" s="11">
        <v>79</v>
      </c>
      <c r="C932" s="11">
        <v>136</v>
      </c>
      <c r="D932" s="11" t="s">
        <v>1760</v>
      </c>
      <c r="E932" s="11">
        <v>187</v>
      </c>
      <c r="F932" s="11">
        <v>27</v>
      </c>
      <c r="G932" s="12">
        <v>1.0000000000000001E-9</v>
      </c>
      <c r="H932" s="11">
        <v>408.1</v>
      </c>
      <c r="I932" s="11">
        <v>2</v>
      </c>
      <c r="J932" s="11">
        <f>($S$5/(Table4[[#This Row],[modified  Half Life]]*Table4[[#This Row],[Order of Magnatude]]))</f>
        <v>3706669.4147590655</v>
      </c>
      <c r="K932" s="11"/>
      <c r="L932" s="11"/>
      <c r="M932" s="11"/>
      <c r="N932" s="11"/>
      <c r="O932" s="11"/>
    </row>
    <row r="933" spans="1:15" x14ac:dyDescent="0.25">
      <c r="A933" s="10">
        <v>61</v>
      </c>
      <c r="B933" s="10">
        <v>75</v>
      </c>
      <c r="C933" s="10">
        <v>136</v>
      </c>
      <c r="D933" s="10" t="s">
        <v>2206</v>
      </c>
      <c r="E933" s="10">
        <v>1.5</v>
      </c>
      <c r="F933" s="10">
        <v>1</v>
      </c>
      <c r="G933" s="13">
        <v>9.9999999999999995E-7</v>
      </c>
      <c r="H933" s="10">
        <v>42.7</v>
      </c>
      <c r="I933" s="10">
        <v>2</v>
      </c>
      <c r="J933" s="10">
        <f>($S$5/(Table4[[#This Row],[modified  Half Life]]*Table4[[#This Row],[Order of Magnatude]]))</f>
        <v>462098.12037329684</v>
      </c>
      <c r="K933" s="10"/>
      <c r="L933" s="10"/>
      <c r="M933" s="10"/>
      <c r="N933" s="10"/>
      <c r="O933" s="10"/>
    </row>
    <row r="934" spans="1:15" x14ac:dyDescent="0.25">
      <c r="A934" s="11">
        <v>59</v>
      </c>
      <c r="B934" s="11">
        <v>77</v>
      </c>
      <c r="C934" s="11">
        <v>136</v>
      </c>
      <c r="D934" s="11" t="s">
        <v>2121</v>
      </c>
      <c r="E934" s="11">
        <v>91</v>
      </c>
      <c r="F934" s="11">
        <v>1</v>
      </c>
      <c r="G934" s="12">
        <v>1.0000000000000001E-9</v>
      </c>
      <c r="H934" s="11">
        <v>420.1</v>
      </c>
      <c r="I934" s="11">
        <v>2</v>
      </c>
      <c r="J934" s="11">
        <f>($S$5/(Table4[[#This Row],[modified  Half Life]]*Table4[[#This Row],[Order of Magnatude]]))</f>
        <v>7617001.984175222</v>
      </c>
      <c r="K934" s="11"/>
      <c r="L934" s="11"/>
      <c r="M934" s="11"/>
      <c r="N934" s="11"/>
      <c r="O934" s="11"/>
    </row>
    <row r="935" spans="1:15" x14ac:dyDescent="0.25">
      <c r="A935" s="10">
        <v>59</v>
      </c>
      <c r="B935" s="10">
        <v>77</v>
      </c>
      <c r="C935" s="10">
        <v>136</v>
      </c>
      <c r="D935" s="10" t="s">
        <v>2121</v>
      </c>
      <c r="E935" s="10">
        <v>91</v>
      </c>
      <c r="F935" s="10">
        <v>1</v>
      </c>
      <c r="G935" s="13">
        <v>1.0000000000000001E-9</v>
      </c>
      <c r="H935" s="10">
        <v>46.8</v>
      </c>
      <c r="I935" s="10">
        <v>2</v>
      </c>
      <c r="J935" s="10">
        <f>($S$5/(Table4[[#This Row],[modified  Half Life]]*Table4[[#This Row],[Order of Magnatude]]))</f>
        <v>7617001.984175222</v>
      </c>
      <c r="K935" s="10"/>
      <c r="L935" s="10"/>
      <c r="M935" s="10"/>
      <c r="N935" s="10"/>
      <c r="O935" s="10"/>
    </row>
    <row r="936" spans="1:15" x14ac:dyDescent="0.25">
      <c r="A936" s="11">
        <v>51</v>
      </c>
      <c r="B936" s="11">
        <v>85</v>
      </c>
      <c r="C936" s="11">
        <v>136</v>
      </c>
      <c r="D936" s="11" t="s">
        <v>1108</v>
      </c>
      <c r="E936" s="11">
        <v>536</v>
      </c>
      <c r="F936" s="11">
        <v>40</v>
      </c>
      <c r="G936" s="12">
        <v>1.0000000000000001E-9</v>
      </c>
      <c r="H936" s="11">
        <v>53.4</v>
      </c>
      <c r="I936" s="11">
        <v>3</v>
      </c>
      <c r="J936" s="11">
        <f>($S$5/(Table4[[#This Row],[modified  Half Life]]*Table4[[#This Row],[Order of Magnatude]]))</f>
        <v>1293185.0383581067</v>
      </c>
      <c r="K936" s="11"/>
      <c r="L936" s="11"/>
      <c r="M936" s="11"/>
      <c r="N936" s="11"/>
      <c r="O936" s="11"/>
    </row>
    <row r="937" spans="1:15" x14ac:dyDescent="0.25">
      <c r="A937" s="10">
        <v>57</v>
      </c>
      <c r="B937" s="10">
        <v>79</v>
      </c>
      <c r="C937" s="10">
        <v>136</v>
      </c>
      <c r="D937" s="10" t="s">
        <v>1760</v>
      </c>
      <c r="E937" s="10">
        <v>114</v>
      </c>
      <c r="F937" s="10">
        <v>5</v>
      </c>
      <c r="G937" s="13">
        <v>1E-3</v>
      </c>
      <c r="H937" s="10">
        <v>87.5</v>
      </c>
      <c r="I937" s="10" t="s">
        <v>3185</v>
      </c>
      <c r="J937" s="10">
        <f>($S$5/(Table4[[#This Row],[modified  Half Life]]*Table4[[#This Row],[Order of Magnatude]]))</f>
        <v>6.0802384259644322</v>
      </c>
      <c r="K937" s="10"/>
      <c r="L937" s="10"/>
      <c r="M937" s="10"/>
      <c r="N937" s="10"/>
      <c r="O937" s="10"/>
    </row>
    <row r="938" spans="1:15" x14ac:dyDescent="0.25">
      <c r="A938" s="11">
        <v>57</v>
      </c>
      <c r="B938" s="11">
        <v>79</v>
      </c>
      <c r="C938" s="11">
        <v>136</v>
      </c>
      <c r="D938" s="11" t="s">
        <v>1760</v>
      </c>
      <c r="E938" s="11">
        <v>17</v>
      </c>
      <c r="F938" s="11">
        <v>4</v>
      </c>
      <c r="G938" s="12">
        <v>1.0000000000000001E-9</v>
      </c>
      <c r="H938" s="11">
        <v>98</v>
      </c>
      <c r="I938" s="11">
        <v>2</v>
      </c>
      <c r="J938" s="11">
        <f>($S$5/(Table4[[#This Row],[modified  Half Life]]*Table4[[#This Row],[Order of Magnatude]]))</f>
        <v>40773363.562349722</v>
      </c>
      <c r="K938" s="11"/>
      <c r="L938" s="11"/>
      <c r="M938" s="11"/>
      <c r="N938" s="11"/>
      <c r="O938" s="11"/>
    </row>
    <row r="939" spans="1:15" x14ac:dyDescent="0.25">
      <c r="A939" s="10">
        <v>57</v>
      </c>
      <c r="B939" s="10">
        <v>80</v>
      </c>
      <c r="C939" s="10">
        <v>137</v>
      </c>
      <c r="D939" s="10" t="s">
        <v>1760</v>
      </c>
      <c r="E939" s="10">
        <v>342</v>
      </c>
      <c r="F939" s="10">
        <v>25</v>
      </c>
      <c r="G939" s="13">
        <v>1.0000000000000001E-9</v>
      </c>
      <c r="H939" s="10">
        <v>83.2</v>
      </c>
      <c r="I939" s="10"/>
      <c r="J939" s="10">
        <f>($S$5/(Table4[[#This Row],[modified  Half Life]]*Table4[[#This Row],[Order of Magnatude]]))</f>
        <v>2026746.141988144</v>
      </c>
      <c r="K939" s="10"/>
      <c r="L939" s="10"/>
      <c r="M939" s="10"/>
      <c r="N939" s="10"/>
      <c r="O939" s="10"/>
    </row>
    <row r="940" spans="1:15" x14ac:dyDescent="0.25">
      <c r="A940" s="11">
        <v>57</v>
      </c>
      <c r="B940" s="11">
        <v>80</v>
      </c>
      <c r="C940" s="11">
        <v>137</v>
      </c>
      <c r="D940" s="11" t="s">
        <v>1760</v>
      </c>
      <c r="E940" s="11">
        <v>89</v>
      </c>
      <c r="F940" s="11">
        <v>4</v>
      </c>
      <c r="G940" s="12">
        <v>1.0000000000000001E-9</v>
      </c>
      <c r="H940" s="11">
        <v>10.61</v>
      </c>
      <c r="I940" s="11">
        <v>5</v>
      </c>
      <c r="J940" s="11">
        <f>($S$5/(Table4[[#This Row],[modified  Half Life]]*Table4[[#This Row],[Order of Magnatude]]))</f>
        <v>7788170.5680892728</v>
      </c>
      <c r="K940" s="11"/>
      <c r="L940" s="11"/>
      <c r="M940" s="11"/>
      <c r="N940" s="11"/>
      <c r="O940" s="11"/>
    </row>
    <row r="941" spans="1:15" x14ac:dyDescent="0.25">
      <c r="A941" s="10">
        <v>56</v>
      </c>
      <c r="B941" s="10">
        <v>81</v>
      </c>
      <c r="C941" s="10">
        <v>137</v>
      </c>
      <c r="D941" s="10" t="s">
        <v>1631</v>
      </c>
      <c r="E941" s="10">
        <v>589</v>
      </c>
      <c r="F941" s="10">
        <v>20</v>
      </c>
      <c r="G941" s="13">
        <v>1.0000000000000001E-9</v>
      </c>
      <c r="H941" s="10">
        <v>120.2</v>
      </c>
      <c r="I941" s="10">
        <v>3</v>
      </c>
      <c r="J941" s="10">
        <f>($S$5/(Table4[[#This Row],[modified  Half Life]]*Table4[[#This Row],[Order of Magnatude]]))</f>
        <v>1176820.3405092449</v>
      </c>
      <c r="K941" s="10"/>
      <c r="L941" s="10"/>
      <c r="M941" s="10"/>
      <c r="N941" s="10"/>
      <c r="O941" s="10"/>
    </row>
    <row r="942" spans="1:15" x14ac:dyDescent="0.25">
      <c r="A942" s="11">
        <v>60</v>
      </c>
      <c r="B942" s="11">
        <v>77</v>
      </c>
      <c r="C942" s="11">
        <v>137</v>
      </c>
      <c r="D942" s="11" t="s">
        <v>2150</v>
      </c>
      <c r="E942" s="11">
        <v>1.6</v>
      </c>
      <c r="F942" s="11">
        <v>15</v>
      </c>
      <c r="G942" s="12">
        <v>1</v>
      </c>
      <c r="H942" s="11">
        <v>233.5</v>
      </c>
      <c r="I942" s="11">
        <v>2</v>
      </c>
      <c r="J942" s="11">
        <f>($S$5/(Table4[[#This Row],[modified  Half Life]]*Table4[[#This Row],[Order of Magnatude]]))</f>
        <v>0.43321698784996576</v>
      </c>
      <c r="K942" s="11"/>
      <c r="L942" s="11"/>
      <c r="M942" s="11"/>
      <c r="N942" s="11"/>
      <c r="O942" s="11"/>
    </row>
    <row r="943" spans="1:15" x14ac:dyDescent="0.25">
      <c r="A943" s="10">
        <v>54</v>
      </c>
      <c r="B943" s="10">
        <v>83</v>
      </c>
      <c r="C943" s="10">
        <v>137</v>
      </c>
      <c r="D943" s="10" t="s">
        <v>1292</v>
      </c>
      <c r="E943" s="10">
        <v>10.1</v>
      </c>
      <c r="F943" s="10">
        <v>9</v>
      </c>
      <c r="G943" s="13">
        <v>1.0000000000000001E-9</v>
      </c>
      <c r="H943" s="10">
        <v>314.10000000000002</v>
      </c>
      <c r="I943" s="10">
        <v>10</v>
      </c>
      <c r="J943" s="10">
        <f>($S$5/(Table4[[#This Row],[modified  Half Life]]*Table4[[#This Row],[Order of Magnatude]]))</f>
        <v>68628433.71880646</v>
      </c>
      <c r="K943" s="10"/>
      <c r="L943" s="10"/>
      <c r="M943" s="10"/>
      <c r="N943" s="10"/>
      <c r="O943" s="10"/>
    </row>
    <row r="944" spans="1:15" x14ac:dyDescent="0.25">
      <c r="A944" s="11">
        <v>59</v>
      </c>
      <c r="B944" s="11">
        <v>78</v>
      </c>
      <c r="C944" s="11">
        <v>137</v>
      </c>
      <c r="D944" s="11" t="s">
        <v>2121</v>
      </c>
      <c r="E944" s="11">
        <v>2.66</v>
      </c>
      <c r="F944" s="11">
        <v>7</v>
      </c>
      <c r="G944" s="12">
        <v>9.9999999999999995E-7</v>
      </c>
      <c r="H944" s="11">
        <v>331.3</v>
      </c>
      <c r="I944" s="11">
        <v>2</v>
      </c>
      <c r="J944" s="11">
        <f>($S$5/(Table4[[#This Row],[modified  Half Life]]*Table4[[#This Row],[Order of Magnatude]]))</f>
        <v>260581.64682704711</v>
      </c>
      <c r="K944" s="11"/>
      <c r="L944" s="11"/>
      <c r="M944" s="11"/>
      <c r="N944" s="11"/>
      <c r="O944" s="11"/>
    </row>
    <row r="945" spans="1:15" x14ac:dyDescent="0.25">
      <c r="A945" s="10">
        <v>56</v>
      </c>
      <c r="B945" s="10">
        <v>81</v>
      </c>
      <c r="C945" s="10">
        <v>137</v>
      </c>
      <c r="D945" s="10" t="s">
        <v>1631</v>
      </c>
      <c r="E945" s="10">
        <v>2.5223</v>
      </c>
      <c r="F945" s="10">
        <v>10</v>
      </c>
      <c r="G945" s="13">
        <v>60</v>
      </c>
      <c r="H945" s="10">
        <v>378</v>
      </c>
      <c r="I945" s="10">
        <v>4</v>
      </c>
      <c r="J945" s="10">
        <f>($S$5/(Table4[[#This Row],[modified  Half Life]]*Table4[[#This Row],[Order of Magnatude]]))</f>
        <v>4.5801264755708764E-3</v>
      </c>
      <c r="K945" s="10"/>
      <c r="L945" s="10"/>
      <c r="M945" s="10"/>
      <c r="N945" s="10"/>
      <c r="O945" s="10"/>
    </row>
    <row r="946" spans="1:15" x14ac:dyDescent="0.25">
      <c r="A946" s="11">
        <v>59</v>
      </c>
      <c r="B946" s="11">
        <v>78</v>
      </c>
      <c r="C946" s="11">
        <v>137</v>
      </c>
      <c r="D946" s="11" t="s">
        <v>2121</v>
      </c>
      <c r="E946" s="11">
        <v>2.66</v>
      </c>
      <c r="F946" s="11">
        <v>7</v>
      </c>
      <c r="G946" s="12">
        <v>9.9999999999999995E-7</v>
      </c>
      <c r="H946" s="11">
        <v>563.4</v>
      </c>
      <c r="I946" s="11">
        <v>2</v>
      </c>
      <c r="J946" s="11">
        <f>($S$5/(Table4[[#This Row],[modified  Half Life]]*Table4[[#This Row],[Order of Magnatude]]))</f>
        <v>260581.64682704711</v>
      </c>
      <c r="K946" s="11"/>
      <c r="L946" s="11"/>
      <c r="M946" s="11"/>
      <c r="N946" s="11"/>
      <c r="O946" s="11"/>
    </row>
    <row r="947" spans="1:15" x14ac:dyDescent="0.25">
      <c r="A947" s="10">
        <v>56</v>
      </c>
      <c r="B947" s="10">
        <v>81</v>
      </c>
      <c r="C947" s="10">
        <v>137</v>
      </c>
      <c r="D947" s="10" t="s">
        <v>1631</v>
      </c>
      <c r="E947" s="10">
        <v>2.5223</v>
      </c>
      <c r="F947" s="10">
        <v>10</v>
      </c>
      <c r="G947" s="13">
        <v>60</v>
      </c>
      <c r="H947" s="10">
        <v>661.65700000000004</v>
      </c>
      <c r="I947" s="10">
        <v>3</v>
      </c>
      <c r="J947" s="10">
        <f>($S$5/(Table4[[#This Row],[modified  Half Life]]*Table4[[#This Row],[Order of Magnatude]]))</f>
        <v>4.5801264755708764E-3</v>
      </c>
      <c r="K947" s="10"/>
      <c r="L947" s="10"/>
      <c r="M947" s="10"/>
      <c r="N947" s="10"/>
      <c r="O947" s="10"/>
    </row>
    <row r="948" spans="1:15" x14ac:dyDescent="0.25">
      <c r="A948" s="11">
        <v>64</v>
      </c>
      <c r="B948" s="11">
        <v>74</v>
      </c>
      <c r="C948" s="11">
        <v>138</v>
      </c>
      <c r="D948" s="11" t="s">
        <v>2319</v>
      </c>
      <c r="E948" s="11">
        <v>6.2</v>
      </c>
      <c r="F948" s="11">
        <v>2</v>
      </c>
      <c r="G948" s="12">
        <v>9.9999999999999995E-7</v>
      </c>
      <c r="H948" s="11">
        <v>583.20000000000005</v>
      </c>
      <c r="I948" s="11"/>
      <c r="J948" s="11">
        <f>($S$5/(Table4[[#This Row],[modified  Half Life]]*Table4[[#This Row],[Order of Magnatude]]))</f>
        <v>111797.93234837828</v>
      </c>
      <c r="K948" s="11"/>
      <c r="L948" s="11"/>
      <c r="M948" s="11"/>
      <c r="N948" s="11"/>
      <c r="O948" s="11"/>
    </row>
    <row r="949" spans="1:15" x14ac:dyDescent="0.25">
      <c r="A949" s="10">
        <v>58</v>
      </c>
      <c r="B949" s="10">
        <v>80</v>
      </c>
      <c r="C949" s="10">
        <v>138</v>
      </c>
      <c r="D949" s="10" t="s">
        <v>1878</v>
      </c>
      <c r="E949" s="10">
        <v>81</v>
      </c>
      <c r="F949" s="10">
        <v>2</v>
      </c>
      <c r="G949" s="13">
        <v>1.0000000000000001E-9</v>
      </c>
      <c r="H949" s="10">
        <v>109</v>
      </c>
      <c r="I949" s="10" t="s">
        <v>3185</v>
      </c>
      <c r="J949" s="10">
        <f>($S$5/(Table4[[#This Row],[modified  Half Life]]*Table4[[#This Row],[Order of Magnatude]]))</f>
        <v>8557372.5995054971</v>
      </c>
      <c r="K949" s="10"/>
      <c r="L949" s="10"/>
      <c r="M949" s="10"/>
      <c r="N949" s="10"/>
      <c r="O949" s="10"/>
    </row>
    <row r="950" spans="1:15" x14ac:dyDescent="0.25">
      <c r="A950" s="11">
        <v>58</v>
      </c>
      <c r="B950" s="11">
        <v>80</v>
      </c>
      <c r="C950" s="11">
        <v>138</v>
      </c>
      <c r="D950" s="11" t="s">
        <v>1878</v>
      </c>
      <c r="E950" s="11">
        <v>81</v>
      </c>
      <c r="F950" s="11">
        <v>2</v>
      </c>
      <c r="G950" s="12">
        <v>1.0000000000000001E-9</v>
      </c>
      <c r="H950" s="11">
        <v>1409.9</v>
      </c>
      <c r="I950" s="11">
        <v>2</v>
      </c>
      <c r="J950" s="11">
        <f>($S$5/(Table4[[#This Row],[modified  Half Life]]*Table4[[#This Row],[Order of Magnatude]]))</f>
        <v>8557372.5995054971</v>
      </c>
      <c r="K950" s="11"/>
      <c r="L950" s="11"/>
      <c r="M950" s="11"/>
      <c r="N950" s="11"/>
      <c r="O950" s="11"/>
    </row>
    <row r="951" spans="1:15" x14ac:dyDescent="0.25">
      <c r="A951" s="10">
        <v>61</v>
      </c>
      <c r="B951" s="10">
        <v>77</v>
      </c>
      <c r="C951" s="10">
        <v>138</v>
      </c>
      <c r="D951" s="10" t="s">
        <v>2206</v>
      </c>
      <c r="E951" s="10">
        <v>21</v>
      </c>
      <c r="F951" s="10">
        <v>5</v>
      </c>
      <c r="G951" s="13">
        <v>1.0000000000000001E-9</v>
      </c>
      <c r="H951" s="10">
        <v>173.6</v>
      </c>
      <c r="I951" s="10">
        <v>1</v>
      </c>
      <c r="J951" s="10">
        <f>($S$5/(Table4[[#This Row],[modified  Half Life]]*Table4[[#This Row],[Order of Magnatude]]))</f>
        <v>33007008.598092627</v>
      </c>
      <c r="K951" s="10"/>
      <c r="L951" s="10"/>
      <c r="M951" s="10"/>
      <c r="N951" s="10"/>
      <c r="O951" s="10"/>
    </row>
    <row r="952" spans="1:15" x14ac:dyDescent="0.25">
      <c r="A952" s="11">
        <v>56</v>
      </c>
      <c r="B952" s="11">
        <v>82</v>
      </c>
      <c r="C952" s="11">
        <v>138</v>
      </c>
      <c r="D952" s="11" t="s">
        <v>1631</v>
      </c>
      <c r="E952" s="11">
        <v>0.85</v>
      </c>
      <c r="F952" s="11">
        <v>10</v>
      </c>
      <c r="G952" s="12">
        <v>9.9999999999999995E-7</v>
      </c>
      <c r="H952" s="11">
        <v>191.95</v>
      </c>
      <c r="I952" s="11">
        <v>2</v>
      </c>
      <c r="J952" s="11">
        <f>($S$5/(Table4[[#This Row],[modified  Half Life]]*Table4[[#This Row],[Order of Magnatude]]))</f>
        <v>815467.2712469945</v>
      </c>
      <c r="K952" s="11"/>
      <c r="L952" s="11"/>
      <c r="M952" s="11"/>
      <c r="N952" s="11"/>
      <c r="O952" s="11"/>
    </row>
    <row r="953" spans="1:15" x14ac:dyDescent="0.25">
      <c r="A953" s="10">
        <v>58</v>
      </c>
      <c r="B953" s="10">
        <v>80</v>
      </c>
      <c r="C953" s="10">
        <v>138</v>
      </c>
      <c r="D953" s="10" t="s">
        <v>1878</v>
      </c>
      <c r="E953" s="10">
        <v>8.73</v>
      </c>
      <c r="F953" s="10">
        <v>20</v>
      </c>
      <c r="G953" s="13">
        <v>1E-3</v>
      </c>
      <c r="H953" s="10">
        <v>302.8</v>
      </c>
      <c r="I953" s="10">
        <v>1</v>
      </c>
      <c r="J953" s="10">
        <f>($S$5/(Table4[[#This Row],[modified  Half Life]]*Table4[[#This Row],[Order of Magnatude]]))</f>
        <v>79.398302469638637</v>
      </c>
      <c r="K953" s="10"/>
      <c r="L953" s="10"/>
      <c r="M953" s="10"/>
      <c r="N953" s="10"/>
      <c r="O953" s="10"/>
    </row>
    <row r="954" spans="1:15" x14ac:dyDescent="0.25">
      <c r="A954" s="11">
        <v>58</v>
      </c>
      <c r="B954" s="11">
        <v>80</v>
      </c>
      <c r="C954" s="11">
        <v>138</v>
      </c>
      <c r="D954" s="11" t="s">
        <v>1878</v>
      </c>
      <c r="E954" s="11">
        <v>81</v>
      </c>
      <c r="F954" s="11">
        <v>2</v>
      </c>
      <c r="G954" s="12">
        <v>1.0000000000000001E-9</v>
      </c>
      <c r="H954" s="11">
        <v>31.9</v>
      </c>
      <c r="I954" s="11" t="s">
        <v>3185</v>
      </c>
      <c r="J954" s="11">
        <f>($S$5/(Table4[[#This Row],[modified  Half Life]]*Table4[[#This Row],[Order of Magnatude]]))</f>
        <v>8557372.5995054971</v>
      </c>
      <c r="K954" s="11"/>
      <c r="L954" s="11"/>
      <c r="M954" s="11"/>
      <c r="N954" s="11"/>
      <c r="O954" s="11"/>
    </row>
    <row r="955" spans="1:15" x14ac:dyDescent="0.25">
      <c r="A955" s="10">
        <v>58</v>
      </c>
      <c r="B955" s="10">
        <v>80</v>
      </c>
      <c r="C955" s="10">
        <v>138</v>
      </c>
      <c r="D955" s="10" t="s">
        <v>1878</v>
      </c>
      <c r="E955" s="10">
        <v>81</v>
      </c>
      <c r="F955" s="10">
        <v>2</v>
      </c>
      <c r="G955" s="13">
        <v>1.0000000000000001E-9</v>
      </c>
      <c r="H955" s="10">
        <v>430.2</v>
      </c>
      <c r="I955" s="10">
        <v>1</v>
      </c>
      <c r="J955" s="10">
        <f>($S$5/(Table4[[#This Row],[modified  Half Life]]*Table4[[#This Row],[Order of Magnatude]]))</f>
        <v>8557372.5995054971</v>
      </c>
      <c r="K955" s="10"/>
      <c r="L955" s="10"/>
      <c r="M955" s="10"/>
      <c r="N955" s="10"/>
      <c r="O955" s="10"/>
    </row>
    <row r="956" spans="1:15" x14ac:dyDescent="0.25">
      <c r="A956" s="11">
        <v>60</v>
      </c>
      <c r="B956" s="11">
        <v>78</v>
      </c>
      <c r="C956" s="11">
        <v>138</v>
      </c>
      <c r="D956" s="11" t="s">
        <v>2150</v>
      </c>
      <c r="E956" s="11">
        <v>370</v>
      </c>
      <c r="F956" s="11">
        <v>5</v>
      </c>
      <c r="G956" s="12">
        <v>1.0000000000000001E-9</v>
      </c>
      <c r="H956" s="11">
        <v>66.599999999999994</v>
      </c>
      <c r="I956" s="11">
        <v>3</v>
      </c>
      <c r="J956" s="11">
        <f>($S$5/(Table4[[#This Row],[modified  Half Life]]*Table4[[#This Row],[Order of Magnatude]]))</f>
        <v>1873370.7582701223</v>
      </c>
      <c r="K956" s="11"/>
      <c r="L956" s="11"/>
      <c r="M956" s="11"/>
      <c r="N956" s="11"/>
      <c r="O956" s="11"/>
    </row>
    <row r="957" spans="1:15" x14ac:dyDescent="0.25">
      <c r="A957" s="10">
        <v>53</v>
      </c>
      <c r="B957" s="10">
        <v>85</v>
      </c>
      <c r="C957" s="10">
        <v>138</v>
      </c>
      <c r="D957" s="10" t="s">
        <v>1344</v>
      </c>
      <c r="E957" s="10">
        <v>1.07</v>
      </c>
      <c r="F957" s="10">
        <v>12</v>
      </c>
      <c r="G957" s="13">
        <v>9.9999999999999995E-7</v>
      </c>
      <c r="H957" s="10" t="s">
        <v>2298</v>
      </c>
      <c r="I957" s="10"/>
      <c r="J957" s="10">
        <f>($S$5/(Table4[[#This Row],[modified  Half Life]]*Table4[[#This Row],[Order of Magnatude]]))</f>
        <v>647801.10332705174</v>
      </c>
      <c r="K957" s="10"/>
      <c r="L957" s="10"/>
      <c r="M957" s="10"/>
      <c r="N957" s="10"/>
      <c r="O957" s="10"/>
    </row>
    <row r="958" spans="1:15" x14ac:dyDescent="0.25">
      <c r="A958" s="11">
        <v>57</v>
      </c>
      <c r="B958" s="11">
        <v>81</v>
      </c>
      <c r="C958" s="11">
        <v>138</v>
      </c>
      <c r="D958" s="11" t="s">
        <v>1760</v>
      </c>
      <c r="E958" s="11">
        <v>116</v>
      </c>
      <c r="F958" s="11">
        <v>5</v>
      </c>
      <c r="G958" s="12">
        <v>1.0000000000000001E-9</v>
      </c>
      <c r="H958" s="11">
        <v>72.569999999999993</v>
      </c>
      <c r="I958" s="11">
        <v>3</v>
      </c>
      <c r="J958" s="11">
        <f>($S$5/(Table4[[#This Row],[modified  Half Life]]*Table4[[#This Row],[Order of Magnatude]]))</f>
        <v>5975406.728965045</v>
      </c>
      <c r="K958" s="11"/>
      <c r="L958" s="11"/>
      <c r="M958" s="11"/>
      <c r="N958" s="11"/>
      <c r="O958" s="11"/>
    </row>
    <row r="959" spans="1:15" x14ac:dyDescent="0.25">
      <c r="A959" s="10">
        <v>57</v>
      </c>
      <c r="B959" s="10">
        <v>81</v>
      </c>
      <c r="C959" s="10">
        <v>138</v>
      </c>
      <c r="D959" s="10" t="s">
        <v>1760</v>
      </c>
      <c r="E959" s="10">
        <v>2</v>
      </c>
      <c r="F959" s="10">
        <v>3</v>
      </c>
      <c r="G959" s="13">
        <v>9.9999999999999995E-7</v>
      </c>
      <c r="H959" s="10">
        <v>738.8</v>
      </c>
      <c r="I959" s="10">
        <v>2</v>
      </c>
      <c r="J959" s="10">
        <f>($S$5/(Table4[[#This Row],[modified  Half Life]]*Table4[[#This Row],[Order of Magnatude]]))</f>
        <v>346573.59027997265</v>
      </c>
      <c r="K959" s="10"/>
      <c r="L959" s="10"/>
      <c r="M959" s="10"/>
      <c r="N959" s="10"/>
      <c r="O959" s="10"/>
    </row>
    <row r="960" spans="1:15" x14ac:dyDescent="0.25">
      <c r="A960" s="11">
        <v>61</v>
      </c>
      <c r="B960" s="11">
        <v>78</v>
      </c>
      <c r="C960" s="11">
        <v>139</v>
      </c>
      <c r="D960" s="11" t="s">
        <v>2206</v>
      </c>
      <c r="E960" s="11">
        <v>180</v>
      </c>
      <c r="F960" s="11">
        <v>20</v>
      </c>
      <c r="G960" s="12">
        <v>1E-3</v>
      </c>
      <c r="H960" s="11">
        <v>188.7</v>
      </c>
      <c r="I960" s="11">
        <v>3</v>
      </c>
      <c r="J960" s="11">
        <f>($S$5/(Table4[[#This Row],[modified  Half Life]]*Table4[[#This Row],[Order of Magnatude]]))</f>
        <v>3.8508176697774741</v>
      </c>
      <c r="K960" s="11"/>
      <c r="L960" s="11"/>
      <c r="M960" s="11"/>
      <c r="N960" s="11"/>
      <c r="O960" s="11"/>
    </row>
    <row r="961" spans="1:15" x14ac:dyDescent="0.25">
      <c r="A961" s="10">
        <v>63</v>
      </c>
      <c r="B961" s="10">
        <v>76</v>
      </c>
      <c r="C961" s="10">
        <v>139</v>
      </c>
      <c r="D961" s="10" t="s">
        <v>2336</v>
      </c>
      <c r="E961" s="10">
        <v>10</v>
      </c>
      <c r="F961" s="10">
        <v>2</v>
      </c>
      <c r="G961" s="13">
        <v>9.9999999999999995E-7</v>
      </c>
      <c r="H961" s="10">
        <v>26.7</v>
      </c>
      <c r="I961" s="10">
        <v>2</v>
      </c>
      <c r="J961" s="10">
        <f>($S$5/(Table4[[#This Row],[modified  Half Life]]*Table4[[#This Row],[Order of Magnatude]]))</f>
        <v>69314.718055994541</v>
      </c>
      <c r="K961" s="10"/>
      <c r="L961" s="10"/>
      <c r="M961" s="10"/>
      <c r="N961" s="10"/>
      <c r="O961" s="10"/>
    </row>
    <row r="962" spans="1:15" x14ac:dyDescent="0.25">
      <c r="A962" s="11">
        <v>58</v>
      </c>
      <c r="B962" s="11">
        <v>81</v>
      </c>
      <c r="C962" s="11">
        <v>139</v>
      </c>
      <c r="D962" s="11" t="s">
        <v>1878</v>
      </c>
      <c r="E962" s="11">
        <v>70</v>
      </c>
      <c r="F962" s="11">
        <v>5</v>
      </c>
      <c r="G962" s="12">
        <v>1.0000000000000001E-9</v>
      </c>
      <c r="H962" s="11">
        <v>270.7</v>
      </c>
      <c r="I962" s="11">
        <v>2</v>
      </c>
      <c r="J962" s="11">
        <f>($S$5/(Table4[[#This Row],[modified  Half Life]]*Table4[[#This Row],[Order of Magnatude]]))</f>
        <v>9902102.5794277899</v>
      </c>
      <c r="K962" s="11"/>
      <c r="L962" s="11"/>
      <c r="M962" s="11"/>
      <c r="N962" s="11"/>
      <c r="O962" s="11"/>
    </row>
    <row r="963" spans="1:15" x14ac:dyDescent="0.25">
      <c r="A963" s="10">
        <v>59</v>
      </c>
      <c r="B963" s="10">
        <v>80</v>
      </c>
      <c r="C963" s="10">
        <v>139</v>
      </c>
      <c r="D963" s="10" t="s">
        <v>2121</v>
      </c>
      <c r="E963" s="10">
        <v>43.4</v>
      </c>
      <c r="F963" s="10">
        <v>16</v>
      </c>
      <c r="G963" s="13">
        <v>1.0000000000000001E-9</v>
      </c>
      <c r="H963" s="10">
        <v>708.06</v>
      </c>
      <c r="I963" s="10">
        <v>6</v>
      </c>
      <c r="J963" s="10">
        <f>($S$5/(Table4[[#This Row],[modified  Half Life]]*Table4[[#This Row],[Order of Magnatude]]))</f>
        <v>15971133.192625469</v>
      </c>
      <c r="K963" s="10"/>
      <c r="L963" s="10"/>
      <c r="M963" s="10"/>
      <c r="N963" s="10"/>
      <c r="O963" s="10"/>
    </row>
    <row r="964" spans="1:15" x14ac:dyDescent="0.25">
      <c r="A964" s="11">
        <v>58</v>
      </c>
      <c r="B964" s="11">
        <v>81</v>
      </c>
      <c r="C964" s="11">
        <v>139</v>
      </c>
      <c r="D964" s="11" t="s">
        <v>1878</v>
      </c>
      <c r="E964" s="11">
        <v>57.58</v>
      </c>
      <c r="F964" s="11">
        <v>32</v>
      </c>
      <c r="G964" s="12">
        <v>1</v>
      </c>
      <c r="H964" s="11">
        <v>754.24</v>
      </c>
      <c r="I964" s="11">
        <v>8</v>
      </c>
      <c r="J964" s="11">
        <f>($S$5/(Table4[[#This Row],[modified  Half Life]]*Table4[[#This Row],[Order of Magnatude]]))</f>
        <v>1.2037985073983072E-2</v>
      </c>
      <c r="K964" s="11"/>
      <c r="L964" s="11"/>
      <c r="M964" s="11"/>
      <c r="N964" s="11"/>
      <c r="O964" s="11"/>
    </row>
    <row r="965" spans="1:15" x14ac:dyDescent="0.25">
      <c r="A965" s="10">
        <v>59</v>
      </c>
      <c r="B965" s="10">
        <v>80</v>
      </c>
      <c r="C965" s="10">
        <v>139</v>
      </c>
      <c r="D965" s="10" t="s">
        <v>2121</v>
      </c>
      <c r="E965" s="10">
        <v>43.4</v>
      </c>
      <c r="F965" s="10">
        <v>16</v>
      </c>
      <c r="G965" s="13">
        <v>1.0000000000000001E-9</v>
      </c>
      <c r="H965" s="10">
        <v>821.9</v>
      </c>
      <c r="I965" s="10">
        <v>2</v>
      </c>
      <c r="J965" s="10">
        <f>($S$5/(Table4[[#This Row],[modified  Half Life]]*Table4[[#This Row],[Order of Magnatude]]))</f>
        <v>15971133.192625469</v>
      </c>
      <c r="K965" s="10"/>
      <c r="L965" s="10"/>
      <c r="M965" s="10"/>
      <c r="N965" s="10"/>
      <c r="O965" s="10"/>
    </row>
    <row r="966" spans="1:15" x14ac:dyDescent="0.25">
      <c r="A966" s="11">
        <v>57</v>
      </c>
      <c r="B966" s="11">
        <v>82</v>
      </c>
      <c r="C966" s="11">
        <v>139</v>
      </c>
      <c r="D966" s="11" t="s">
        <v>1760</v>
      </c>
      <c r="E966" s="11">
        <v>315</v>
      </c>
      <c r="F966" s="11">
        <v>35</v>
      </c>
      <c r="G966" s="12">
        <v>1.0000000000000001E-9</v>
      </c>
      <c r="H966" s="11">
        <v>88.7</v>
      </c>
      <c r="I966" s="11">
        <v>5</v>
      </c>
      <c r="J966" s="11">
        <f>($S$5/(Table4[[#This Row],[modified  Half Life]]*Table4[[#This Row],[Order of Magnatude]]))</f>
        <v>2200467.2398728421</v>
      </c>
      <c r="K966" s="11"/>
      <c r="L966" s="11"/>
      <c r="M966" s="11"/>
      <c r="N966" s="11"/>
      <c r="O966" s="11"/>
    </row>
    <row r="967" spans="1:15" x14ac:dyDescent="0.25">
      <c r="A967" s="10">
        <v>62</v>
      </c>
      <c r="B967" s="10">
        <v>78</v>
      </c>
      <c r="C967" s="10">
        <v>140</v>
      </c>
      <c r="D967" s="10" t="s">
        <v>2230</v>
      </c>
      <c r="E967" s="10">
        <v>19.399999999999999</v>
      </c>
      <c r="F967" s="10">
        <v>7</v>
      </c>
      <c r="G967" s="13">
        <v>1.0000000000000001E-9</v>
      </c>
      <c r="H967" s="10">
        <v>-44</v>
      </c>
      <c r="I967" s="10"/>
      <c r="J967" s="10">
        <f>($S$5/(Table4[[#This Row],[modified  Half Life]]*Table4[[#This Row],[Order of Magnatude]]))</f>
        <v>35729236.111337386</v>
      </c>
      <c r="K967" s="10"/>
      <c r="L967" s="10"/>
      <c r="M967" s="10"/>
      <c r="N967" s="10"/>
      <c r="O967" s="10"/>
    </row>
    <row r="968" spans="1:15" x14ac:dyDescent="0.25">
      <c r="A968" s="11">
        <v>60</v>
      </c>
      <c r="B968" s="11">
        <v>80</v>
      </c>
      <c r="C968" s="11">
        <v>140</v>
      </c>
      <c r="D968" s="11" t="s">
        <v>2150</v>
      </c>
      <c r="E968" s="11">
        <v>1.22</v>
      </c>
      <c r="F968" s="11">
        <v>7</v>
      </c>
      <c r="G968" s="12">
        <v>9.9999999999999995E-7</v>
      </c>
      <c r="H968" s="11">
        <v>36.799999999999997</v>
      </c>
      <c r="I968" s="11"/>
      <c r="J968" s="11">
        <f>($S$5/(Table4[[#This Row],[modified  Half Life]]*Table4[[#This Row],[Order of Magnatude]]))</f>
        <v>568153.42668847973</v>
      </c>
      <c r="K968" s="11"/>
      <c r="L968" s="11"/>
      <c r="M968" s="11"/>
      <c r="N968" s="11"/>
      <c r="O968" s="11"/>
    </row>
    <row r="969" spans="1:15" x14ac:dyDescent="0.25">
      <c r="A969" s="10">
        <v>60</v>
      </c>
      <c r="B969" s="10">
        <v>80</v>
      </c>
      <c r="C969" s="10">
        <v>140</v>
      </c>
      <c r="D969" s="10" t="s">
        <v>2150</v>
      </c>
      <c r="E969" s="10">
        <v>1.22</v>
      </c>
      <c r="F969" s="10">
        <v>7</v>
      </c>
      <c r="G969" s="13">
        <v>9.9999999999999995E-7</v>
      </c>
      <c r="H969" s="10">
        <v>1028</v>
      </c>
      <c r="I969" s="10">
        <v>5</v>
      </c>
      <c r="J969" s="10">
        <f>($S$5/(Table4[[#This Row],[modified  Half Life]]*Table4[[#This Row],[Order of Magnatude]]))</f>
        <v>568153.42668847973</v>
      </c>
      <c r="K969" s="10"/>
      <c r="L969" s="10"/>
      <c r="M969" s="10"/>
      <c r="N969" s="10"/>
      <c r="O969" s="10"/>
    </row>
    <row r="970" spans="1:15" x14ac:dyDescent="0.25">
      <c r="A970" s="11">
        <v>55</v>
      </c>
      <c r="B970" s="11">
        <v>85</v>
      </c>
      <c r="C970" s="11">
        <v>140</v>
      </c>
      <c r="D970" s="11" t="s">
        <v>1577</v>
      </c>
      <c r="E970" s="11">
        <v>471</v>
      </c>
      <c r="F970" s="11">
        <v>51</v>
      </c>
      <c r="G970" s="12">
        <v>1.0000000000000001E-9</v>
      </c>
      <c r="H970" s="11">
        <v>13.93</v>
      </c>
      <c r="I970" s="11">
        <v>5</v>
      </c>
      <c r="J970" s="11">
        <f>($S$5/(Table4[[#This Row],[modified  Half Life]]*Table4[[#This Row],[Order of Magnatude]]))</f>
        <v>1471650.064883111</v>
      </c>
      <c r="K970" s="11"/>
      <c r="L970" s="11"/>
      <c r="M970" s="11"/>
      <c r="N970" s="11"/>
      <c r="O970" s="11"/>
    </row>
    <row r="971" spans="1:15" x14ac:dyDescent="0.25">
      <c r="A971" s="10">
        <v>60</v>
      </c>
      <c r="B971" s="10">
        <v>80</v>
      </c>
      <c r="C971" s="10">
        <v>140</v>
      </c>
      <c r="D971" s="10" t="s">
        <v>2150</v>
      </c>
      <c r="E971" s="10">
        <v>22.4</v>
      </c>
      <c r="F971" s="10">
        <v>7</v>
      </c>
      <c r="G971" s="13">
        <v>1.0000000000000001E-9</v>
      </c>
      <c r="H971" s="10">
        <v>166.57</v>
      </c>
      <c r="I971" s="10">
        <v>4</v>
      </c>
      <c r="J971" s="10">
        <f>($S$5/(Table4[[#This Row],[modified  Half Life]]*Table4[[#This Row],[Order of Magnatude]]))</f>
        <v>30944070.560711846</v>
      </c>
      <c r="K971" s="10"/>
      <c r="L971" s="10"/>
      <c r="M971" s="10"/>
      <c r="N971" s="10"/>
      <c r="O971" s="10"/>
    </row>
    <row r="972" spans="1:15" x14ac:dyDescent="0.25">
      <c r="A972" s="11">
        <v>58</v>
      </c>
      <c r="B972" s="11">
        <v>82</v>
      </c>
      <c r="C972" s="11">
        <v>140</v>
      </c>
      <c r="D972" s="11" t="s">
        <v>1878</v>
      </c>
      <c r="E972" s="11">
        <v>23.1</v>
      </c>
      <c r="F972" s="11">
        <v>4</v>
      </c>
      <c r="G972" s="12">
        <v>1.0000000000000001E-9</v>
      </c>
      <c r="H972" s="11">
        <v>202</v>
      </c>
      <c r="I972" s="11">
        <v>3</v>
      </c>
      <c r="J972" s="11">
        <f>($S$5/(Table4[[#This Row],[modified  Half Life]]*Table4[[#This Row],[Order of Magnatude]]))</f>
        <v>30006371.452811483</v>
      </c>
      <c r="K972" s="11"/>
      <c r="L972" s="11"/>
      <c r="M972" s="11"/>
      <c r="N972" s="11"/>
      <c r="O972" s="11"/>
    </row>
    <row r="973" spans="1:15" x14ac:dyDescent="0.25">
      <c r="A973" s="10">
        <v>62</v>
      </c>
      <c r="B973" s="10">
        <v>78</v>
      </c>
      <c r="C973" s="10">
        <v>140</v>
      </c>
      <c r="D973" s="10" t="s">
        <v>2230</v>
      </c>
      <c r="E973" s="10">
        <v>19.399999999999999</v>
      </c>
      <c r="F973" s="10">
        <v>7</v>
      </c>
      <c r="G973" s="13">
        <v>1.0000000000000001E-9</v>
      </c>
      <c r="H973" s="10">
        <v>202.6</v>
      </c>
      <c r="I973" s="10">
        <v>2</v>
      </c>
      <c r="J973" s="10">
        <f>($S$5/(Table4[[#This Row],[modified  Half Life]]*Table4[[#This Row],[Order of Magnatude]]))</f>
        <v>35729236.111337386</v>
      </c>
      <c r="K973" s="10"/>
      <c r="L973" s="10"/>
      <c r="M973" s="10"/>
      <c r="N973" s="10"/>
      <c r="O973" s="10"/>
    </row>
    <row r="974" spans="1:15" x14ac:dyDescent="0.25">
      <c r="A974" s="11">
        <v>58</v>
      </c>
      <c r="B974" s="11">
        <v>82</v>
      </c>
      <c r="C974" s="11">
        <v>140</v>
      </c>
      <c r="D974" s="11" t="s">
        <v>1878</v>
      </c>
      <c r="E974" s="11">
        <v>23.1</v>
      </c>
      <c r="F974" s="11">
        <v>4</v>
      </c>
      <c r="G974" s="12">
        <v>1.0000000000000001E-9</v>
      </c>
      <c r="H974" s="11">
        <v>222</v>
      </c>
      <c r="I974" s="11">
        <v>3</v>
      </c>
      <c r="J974" s="11">
        <f>($S$5/(Table4[[#This Row],[modified  Half Life]]*Table4[[#This Row],[Order of Magnatude]]))</f>
        <v>30006371.452811483</v>
      </c>
      <c r="K974" s="11"/>
      <c r="L974" s="11"/>
      <c r="M974" s="11"/>
      <c r="N974" s="11"/>
      <c r="O974" s="11"/>
    </row>
    <row r="975" spans="1:15" x14ac:dyDescent="0.25">
      <c r="A975" s="10">
        <v>60</v>
      </c>
      <c r="B975" s="10">
        <v>80</v>
      </c>
      <c r="C975" s="10">
        <v>140</v>
      </c>
      <c r="D975" s="10" t="s">
        <v>2150</v>
      </c>
      <c r="E975" s="10">
        <v>1.22</v>
      </c>
      <c r="F975" s="10">
        <v>7</v>
      </c>
      <c r="G975" s="13">
        <v>9.9999999999999995E-7</v>
      </c>
      <c r="H975" s="10">
        <v>227.5</v>
      </c>
      <c r="I975" s="10">
        <v>2</v>
      </c>
      <c r="J975" s="10">
        <f>($S$5/(Table4[[#This Row],[modified  Half Life]]*Table4[[#This Row],[Order of Magnatude]]))</f>
        <v>568153.42668847973</v>
      </c>
      <c r="K975" s="10"/>
      <c r="L975" s="10"/>
      <c r="M975" s="10"/>
      <c r="N975" s="10"/>
      <c r="O975" s="10"/>
    </row>
    <row r="976" spans="1:15" x14ac:dyDescent="0.25">
      <c r="A976" s="11">
        <v>58</v>
      </c>
      <c r="B976" s="11">
        <v>82</v>
      </c>
      <c r="C976" s="11">
        <v>140</v>
      </c>
      <c r="D976" s="11" t="s">
        <v>1878</v>
      </c>
      <c r="E976" s="11">
        <v>7.3</v>
      </c>
      <c r="F976" s="11">
        <v>15</v>
      </c>
      <c r="G976" s="12">
        <v>9.9999999999999995E-7</v>
      </c>
      <c r="H976" s="11">
        <v>24.594999999999999</v>
      </c>
      <c r="I976" s="11">
        <v>4</v>
      </c>
      <c r="J976" s="11">
        <f>($S$5/(Table4[[#This Row],[modified  Half Life]]*Table4[[#This Row],[Order of Magnatude]]))</f>
        <v>94951.668569855523</v>
      </c>
      <c r="K976" s="11"/>
      <c r="L976" s="11"/>
      <c r="M976" s="11"/>
      <c r="N976" s="11"/>
      <c r="O976" s="11"/>
    </row>
    <row r="977" spans="1:15" x14ac:dyDescent="0.25">
      <c r="A977" s="10">
        <v>63</v>
      </c>
      <c r="B977" s="10">
        <v>77</v>
      </c>
      <c r="C977" s="10">
        <v>140</v>
      </c>
      <c r="D977" s="10" t="s">
        <v>2336</v>
      </c>
      <c r="E977" s="10">
        <v>299.8</v>
      </c>
      <c r="F977" s="10">
        <v>21</v>
      </c>
      <c r="G977" s="13">
        <v>1.0000000000000001E-9</v>
      </c>
      <c r="H977" s="10">
        <v>37.1</v>
      </c>
      <c r="I977" s="10">
        <v>3</v>
      </c>
      <c r="J977" s="10">
        <f>($S$5/(Table4[[#This Row],[modified  Half Life]]*Table4[[#This Row],[Order of Magnatude]]))</f>
        <v>2312031.9565041536</v>
      </c>
      <c r="K977" s="10"/>
      <c r="L977" s="10"/>
      <c r="M977" s="10"/>
      <c r="N977" s="10"/>
      <c r="O977" s="10"/>
    </row>
    <row r="978" spans="1:15" x14ac:dyDescent="0.25">
      <c r="A978" s="11">
        <v>60</v>
      </c>
      <c r="B978" s="11">
        <v>80</v>
      </c>
      <c r="C978" s="11">
        <v>140</v>
      </c>
      <c r="D978" s="11" t="s">
        <v>2150</v>
      </c>
      <c r="E978" s="11">
        <v>0.6</v>
      </c>
      <c r="F978" s="11">
        <v>5</v>
      </c>
      <c r="G978" s="12">
        <v>1E-3</v>
      </c>
      <c r="H978" s="11">
        <v>419.81</v>
      </c>
      <c r="I978" s="11">
        <v>1</v>
      </c>
      <c r="J978" s="11">
        <f>($S$5/(Table4[[#This Row],[modified  Half Life]]*Table4[[#This Row],[Order of Magnatude]]))</f>
        <v>1155.2453009332423</v>
      </c>
      <c r="K978" s="11"/>
      <c r="L978" s="11"/>
      <c r="M978" s="11"/>
      <c r="N978" s="11"/>
      <c r="O978" s="11"/>
    </row>
    <row r="979" spans="1:15" x14ac:dyDescent="0.25">
      <c r="A979" s="10">
        <v>62</v>
      </c>
      <c r="B979" s="10">
        <v>78</v>
      </c>
      <c r="C979" s="10">
        <v>140</v>
      </c>
      <c r="D979" s="10" t="s">
        <v>2230</v>
      </c>
      <c r="E979" s="10">
        <v>15.2</v>
      </c>
      <c r="F979" s="10">
        <v>21</v>
      </c>
      <c r="G979" s="13">
        <v>1.0000000000000001E-9</v>
      </c>
      <c r="H979" s="10">
        <v>441.9</v>
      </c>
      <c r="I979" s="10">
        <v>1</v>
      </c>
      <c r="J979" s="10">
        <f>($S$5/(Table4[[#This Row],[modified  Half Life]]*Table4[[#This Row],[Order of Magnatude]]))</f>
        <v>45601788.19473324</v>
      </c>
      <c r="K979" s="10"/>
      <c r="L979" s="10"/>
      <c r="M979" s="10"/>
      <c r="N979" s="10"/>
      <c r="O979" s="10"/>
    </row>
    <row r="980" spans="1:15" x14ac:dyDescent="0.25">
      <c r="A980" s="11">
        <v>66</v>
      </c>
      <c r="B980" s="11">
        <v>74</v>
      </c>
      <c r="C980" s="11">
        <v>140</v>
      </c>
      <c r="D980" s="11" t="s">
        <v>2376</v>
      </c>
      <c r="E980" s="11">
        <v>7</v>
      </c>
      <c r="F980" s="11">
        <v>5</v>
      </c>
      <c r="G980" s="12">
        <v>9.9999999999999995E-7</v>
      </c>
      <c r="H980" s="11">
        <v>573.79999999999995</v>
      </c>
      <c r="I980" s="11" t="s">
        <v>3185</v>
      </c>
      <c r="J980" s="11">
        <f>($S$5/(Table4[[#This Row],[modified  Half Life]]*Table4[[#This Row],[Order of Magnatude]]))</f>
        <v>99021.025794277899</v>
      </c>
      <c r="K980" s="11"/>
      <c r="L980" s="11"/>
      <c r="M980" s="11"/>
      <c r="N980" s="11"/>
      <c r="O980" s="11"/>
    </row>
    <row r="981" spans="1:15" x14ac:dyDescent="0.25">
      <c r="A981" s="10">
        <v>59</v>
      </c>
      <c r="B981" s="10">
        <v>81</v>
      </c>
      <c r="C981" s="10">
        <v>140</v>
      </c>
      <c r="D981" s="10" t="s">
        <v>2121</v>
      </c>
      <c r="E981" s="10">
        <v>3.05</v>
      </c>
      <c r="F981" s="10">
        <v>20</v>
      </c>
      <c r="G981" s="13">
        <v>9.9999999999999995E-7</v>
      </c>
      <c r="H981" s="10">
        <v>635.9</v>
      </c>
      <c r="I981" s="10">
        <v>3</v>
      </c>
      <c r="J981" s="10">
        <f>($S$5/(Table4[[#This Row],[modified  Half Life]]*Table4[[#This Row],[Order of Magnatude]]))</f>
        <v>227261.37067539193</v>
      </c>
      <c r="K981" s="10"/>
      <c r="L981" s="10"/>
      <c r="M981" s="10"/>
      <c r="N981" s="10"/>
      <c r="O981" s="10"/>
    </row>
    <row r="982" spans="1:15" x14ac:dyDescent="0.25">
      <c r="A982" s="11">
        <v>63</v>
      </c>
      <c r="B982" s="11">
        <v>77</v>
      </c>
      <c r="C982" s="11">
        <v>140</v>
      </c>
      <c r="D982" s="11" t="s">
        <v>2336</v>
      </c>
      <c r="E982" s="11">
        <v>299.8</v>
      </c>
      <c r="F982" s="11">
        <v>21</v>
      </c>
      <c r="G982" s="12">
        <v>1.0000000000000001E-9</v>
      </c>
      <c r="H982" s="11">
        <v>98.1</v>
      </c>
      <c r="I982" s="11">
        <v>3</v>
      </c>
      <c r="J982" s="11">
        <f>($S$5/(Table4[[#This Row],[modified  Half Life]]*Table4[[#This Row],[Order of Magnatude]]))</f>
        <v>2312031.9565041536</v>
      </c>
      <c r="K982" s="11"/>
      <c r="L982" s="11"/>
      <c r="M982" s="11"/>
      <c r="N982" s="11"/>
      <c r="O982" s="11"/>
    </row>
    <row r="983" spans="1:15" x14ac:dyDescent="0.25">
      <c r="A983" s="10">
        <v>59</v>
      </c>
      <c r="B983" s="10">
        <v>81</v>
      </c>
      <c r="C983" s="10">
        <v>140</v>
      </c>
      <c r="D983" s="10" t="s">
        <v>2121</v>
      </c>
      <c r="E983" s="10">
        <v>0.35</v>
      </c>
      <c r="F983" s="10">
        <v>2</v>
      </c>
      <c r="G983" s="13">
        <v>9.9999999999999995E-7</v>
      </c>
      <c r="H983" s="10">
        <v>98.5</v>
      </c>
      <c r="I983" s="10">
        <v>3</v>
      </c>
      <c r="J983" s="10">
        <f>($S$5/(Table4[[#This Row],[modified  Half Life]]*Table4[[#This Row],[Order of Magnatude]]))</f>
        <v>1980420.515885558</v>
      </c>
      <c r="K983" s="10"/>
      <c r="L983" s="10"/>
      <c r="M983" s="10"/>
      <c r="N983" s="10"/>
      <c r="O983" s="10"/>
    </row>
    <row r="984" spans="1:15" x14ac:dyDescent="0.25">
      <c r="A984" s="11">
        <v>61</v>
      </c>
      <c r="B984" s="11">
        <v>80</v>
      </c>
      <c r="C984" s="11">
        <v>141</v>
      </c>
      <c r="D984" s="11" t="s">
        <v>2206</v>
      </c>
      <c r="E984" s="11">
        <v>2</v>
      </c>
      <c r="F984" s="11"/>
      <c r="G984" s="12">
        <v>9.9999999999999995E-7</v>
      </c>
      <c r="H984" s="11">
        <v>1020.3</v>
      </c>
      <c r="I984" s="11">
        <v>3</v>
      </c>
      <c r="J984" s="11">
        <f>($S$5/(Table4[[#This Row],[modified  Half Life]]*Table4[[#This Row],[Order of Magnatude]]))</f>
        <v>346573.59027997265</v>
      </c>
      <c r="K984" s="11"/>
      <c r="L984" s="11"/>
      <c r="M984" s="11"/>
      <c r="N984" s="11"/>
      <c r="O984" s="11"/>
    </row>
    <row r="985" spans="1:15" x14ac:dyDescent="0.25">
      <c r="A985" s="10">
        <v>61</v>
      </c>
      <c r="B985" s="10">
        <v>80</v>
      </c>
      <c r="C985" s="10">
        <v>141</v>
      </c>
      <c r="D985" s="10" t="s">
        <v>2206</v>
      </c>
      <c r="E985" s="10">
        <v>54</v>
      </c>
      <c r="F985" s="10">
        <v>5</v>
      </c>
      <c r="G985" s="13">
        <v>1.0000000000000001E-9</v>
      </c>
      <c r="H985" s="10">
        <v>110.5</v>
      </c>
      <c r="I985" s="10">
        <v>1</v>
      </c>
      <c r="J985" s="10">
        <f>($S$5/(Table4[[#This Row],[modified  Half Life]]*Table4[[#This Row],[Order of Magnatude]]))</f>
        <v>12836058.899258247</v>
      </c>
      <c r="K985" s="10"/>
      <c r="L985" s="10"/>
      <c r="M985" s="10"/>
      <c r="N985" s="10"/>
      <c r="O985" s="10"/>
    </row>
    <row r="986" spans="1:15" x14ac:dyDescent="0.25">
      <c r="A986" s="11">
        <v>61</v>
      </c>
      <c r="B986" s="11">
        <v>80</v>
      </c>
      <c r="C986" s="11">
        <v>141</v>
      </c>
      <c r="D986" s="11" t="s">
        <v>2206</v>
      </c>
      <c r="E986" s="11">
        <v>0.63</v>
      </c>
      <c r="F986" s="11">
        <v>2</v>
      </c>
      <c r="G986" s="12">
        <v>9.9999999999999995E-7</v>
      </c>
      <c r="H986" s="11">
        <v>431.6</v>
      </c>
      <c r="I986" s="11">
        <v>1</v>
      </c>
      <c r="J986" s="11">
        <f>($S$5/(Table4[[#This Row],[modified  Half Life]]*Table4[[#This Row],[Order of Magnatude]]))</f>
        <v>1100233.619936421</v>
      </c>
      <c r="K986" s="11"/>
      <c r="L986" s="11"/>
      <c r="M986" s="11"/>
      <c r="N986" s="11"/>
      <c r="O986" s="11"/>
    </row>
    <row r="987" spans="1:15" x14ac:dyDescent="0.25">
      <c r="A987" s="10">
        <v>61</v>
      </c>
      <c r="B987" s="10">
        <v>80</v>
      </c>
      <c r="C987" s="10">
        <v>141</v>
      </c>
      <c r="D987" s="10" t="s">
        <v>2206</v>
      </c>
      <c r="E987" s="10">
        <v>2</v>
      </c>
      <c r="F987" s="10"/>
      <c r="G987" s="13">
        <v>9.9999999999999995E-7</v>
      </c>
      <c r="H987" s="10">
        <v>44</v>
      </c>
      <c r="I987" s="10" t="s">
        <v>3185</v>
      </c>
      <c r="J987" s="10">
        <f>($S$5/(Table4[[#This Row],[modified  Half Life]]*Table4[[#This Row],[Order of Magnatude]]))</f>
        <v>346573.59027997265</v>
      </c>
      <c r="K987" s="10"/>
      <c r="L987" s="10"/>
      <c r="M987" s="10"/>
      <c r="N987" s="10"/>
      <c r="O987" s="10"/>
    </row>
    <row r="988" spans="1:15" x14ac:dyDescent="0.25">
      <c r="A988" s="11">
        <v>61</v>
      </c>
      <c r="B988" s="11">
        <v>80</v>
      </c>
      <c r="C988" s="11">
        <v>141</v>
      </c>
      <c r="D988" s="11" t="s">
        <v>2206</v>
      </c>
      <c r="E988" s="11">
        <v>0.63</v>
      </c>
      <c r="F988" s="11">
        <v>2</v>
      </c>
      <c r="G988" s="12">
        <v>9.9999999999999995E-7</v>
      </c>
      <c r="H988" s="11">
        <v>628.6</v>
      </c>
      <c r="I988" s="11">
        <v>1</v>
      </c>
      <c r="J988" s="11">
        <f>($S$5/(Table4[[#This Row],[modified  Half Life]]*Table4[[#This Row],[Order of Magnatude]]))</f>
        <v>1100233.619936421</v>
      </c>
      <c r="K988" s="11"/>
      <c r="L988" s="11"/>
      <c r="M988" s="11"/>
      <c r="N988" s="11"/>
      <c r="O988" s="11"/>
    </row>
    <row r="989" spans="1:15" x14ac:dyDescent="0.25">
      <c r="A989" s="10">
        <v>61</v>
      </c>
      <c r="B989" s="10">
        <v>80</v>
      </c>
      <c r="C989" s="10">
        <v>141</v>
      </c>
      <c r="D989" s="10" t="s">
        <v>2206</v>
      </c>
      <c r="E989" s="10">
        <v>2</v>
      </c>
      <c r="F989" s="10"/>
      <c r="G989" s="13">
        <v>9.9999999999999995E-7</v>
      </c>
      <c r="H989" s="10">
        <v>639</v>
      </c>
      <c r="I989" s="10">
        <v>1</v>
      </c>
      <c r="J989" s="10">
        <f>($S$5/(Table4[[#This Row],[modified  Half Life]]*Table4[[#This Row],[Order of Magnatude]]))</f>
        <v>346573.59027997265</v>
      </c>
      <c r="K989" s="10"/>
      <c r="L989" s="10"/>
      <c r="M989" s="10"/>
      <c r="N989" s="10"/>
      <c r="O989" s="10"/>
    </row>
    <row r="990" spans="1:15" x14ac:dyDescent="0.25">
      <c r="A990" s="11">
        <v>55</v>
      </c>
      <c r="B990" s="11">
        <v>86</v>
      </c>
      <c r="C990" s="11">
        <v>141</v>
      </c>
      <c r="D990" s="11" t="s">
        <v>1577</v>
      </c>
      <c r="E990" s="11">
        <v>23.3</v>
      </c>
      <c r="F990" s="11">
        <v>7</v>
      </c>
      <c r="G990" s="12">
        <v>1.0000000000000001E-9</v>
      </c>
      <c r="H990" s="11">
        <v>69.05</v>
      </c>
      <c r="I990" s="11">
        <v>3</v>
      </c>
      <c r="J990" s="11">
        <f>($S$5/(Table4[[#This Row],[modified  Half Life]]*Table4[[#This Row],[Order of Magnatude]]))</f>
        <v>29748806.032615673</v>
      </c>
      <c r="K990" s="11"/>
      <c r="L990" s="11"/>
      <c r="M990" s="11"/>
      <c r="N990" s="11"/>
      <c r="O990" s="11"/>
    </row>
    <row r="991" spans="1:15" x14ac:dyDescent="0.25">
      <c r="A991" s="10">
        <v>60</v>
      </c>
      <c r="B991" s="10">
        <v>82</v>
      </c>
      <c r="C991" s="10">
        <v>142</v>
      </c>
      <c r="D991" s="10" t="s">
        <v>2150</v>
      </c>
      <c r="E991" s="10">
        <v>28</v>
      </c>
      <c r="F991" s="10">
        <v>2</v>
      </c>
      <c r="G991" s="13">
        <v>1.0000000000000001E-9</v>
      </c>
      <c r="H991" s="10">
        <v>16.899999999999999</v>
      </c>
      <c r="I991" s="10"/>
      <c r="J991" s="10">
        <f>($S$5/(Table4[[#This Row],[modified  Half Life]]*Table4[[#This Row],[Order of Magnatude]]))</f>
        <v>24755256.448569473</v>
      </c>
      <c r="K991" s="10"/>
      <c r="L991" s="10"/>
      <c r="M991" s="10"/>
      <c r="N991" s="10"/>
      <c r="O991" s="10"/>
    </row>
    <row r="992" spans="1:15" x14ac:dyDescent="0.25">
      <c r="A992" s="11">
        <v>55</v>
      </c>
      <c r="B992" s="11">
        <v>87</v>
      </c>
      <c r="C992" s="11">
        <v>142</v>
      </c>
      <c r="D992" s="11" t="s">
        <v>1577</v>
      </c>
      <c r="E992" s="11">
        <v>11</v>
      </c>
      <c r="F992" s="11">
        <v>3</v>
      </c>
      <c r="G992" s="12">
        <v>1.0000000000000001E-9</v>
      </c>
      <c r="H992" s="11">
        <v>26.4</v>
      </c>
      <c r="I992" s="11"/>
      <c r="J992" s="11">
        <f>($S$5/(Table4[[#This Row],[modified  Half Life]]*Table4[[#This Row],[Order of Magnatude]]))</f>
        <v>63013380.05090411</v>
      </c>
      <c r="K992" s="11"/>
      <c r="L992" s="11"/>
      <c r="M992" s="11"/>
      <c r="N992" s="11"/>
      <c r="O992" s="11"/>
    </row>
    <row r="993" spans="1:15" x14ac:dyDescent="0.25">
      <c r="A993" s="10">
        <v>61</v>
      </c>
      <c r="B993" s="10">
        <v>81</v>
      </c>
      <c r="C993" s="10">
        <v>142</v>
      </c>
      <c r="D993" s="10" t="s">
        <v>2206</v>
      </c>
      <c r="E993" s="10">
        <v>16.5</v>
      </c>
      <c r="F993" s="10">
        <v>15</v>
      </c>
      <c r="G993" s="13">
        <v>1.0000000000000001E-9</v>
      </c>
      <c r="H993" s="10">
        <v>37.5</v>
      </c>
      <c r="I993" s="10"/>
      <c r="J993" s="10">
        <f>($S$5/(Table4[[#This Row],[modified  Half Life]]*Table4[[#This Row],[Order of Magnatude]]))</f>
        <v>42008920.033936076</v>
      </c>
      <c r="K993" s="10"/>
      <c r="L993" s="10"/>
      <c r="M993" s="10"/>
      <c r="N993" s="10"/>
      <c r="O993" s="10"/>
    </row>
    <row r="994" spans="1:15" x14ac:dyDescent="0.25">
      <c r="A994" s="11">
        <v>55</v>
      </c>
      <c r="B994" s="11">
        <v>87</v>
      </c>
      <c r="C994" s="11">
        <v>142</v>
      </c>
      <c r="D994" s="11" t="s">
        <v>1577</v>
      </c>
      <c r="E994" s="11">
        <v>11</v>
      </c>
      <c r="F994" s="11">
        <v>3</v>
      </c>
      <c r="G994" s="12">
        <v>1.0000000000000001E-9</v>
      </c>
      <c r="H994" s="11">
        <v>97.3</v>
      </c>
      <c r="I994" s="11"/>
      <c r="J994" s="11">
        <f>($S$5/(Table4[[#This Row],[modified  Half Life]]*Table4[[#This Row],[Order of Magnatude]]))</f>
        <v>63013380.05090411</v>
      </c>
      <c r="K994" s="11"/>
      <c r="L994" s="11"/>
      <c r="M994" s="11"/>
      <c r="N994" s="11"/>
      <c r="O994" s="11"/>
    </row>
    <row r="995" spans="1:15" x14ac:dyDescent="0.25">
      <c r="A995" s="10">
        <v>62</v>
      </c>
      <c r="B995" s="10">
        <v>80</v>
      </c>
      <c r="C995" s="10">
        <v>142</v>
      </c>
      <c r="D995" s="10" t="s">
        <v>2230</v>
      </c>
      <c r="E995" s="10">
        <v>480</v>
      </c>
      <c r="F995" s="10">
        <v>60</v>
      </c>
      <c r="G995" s="13">
        <v>1.0000000000000001E-9</v>
      </c>
      <c r="H995" s="10">
        <v>275.10000000000002</v>
      </c>
      <c r="I995" s="10"/>
      <c r="J995" s="10">
        <f>($S$5/(Table4[[#This Row],[modified  Half Life]]*Table4[[#This Row],[Order of Magnatude]]))</f>
        <v>1444056.6261665525</v>
      </c>
      <c r="K995" s="10"/>
      <c r="L995" s="10"/>
      <c r="M995" s="10"/>
      <c r="N995" s="10"/>
      <c r="O995" s="10"/>
    </row>
    <row r="996" spans="1:15" x14ac:dyDescent="0.25">
      <c r="A996" s="11">
        <v>62</v>
      </c>
      <c r="B996" s="11">
        <v>80</v>
      </c>
      <c r="C996" s="11">
        <v>142</v>
      </c>
      <c r="D996" s="11" t="s">
        <v>2230</v>
      </c>
      <c r="E996" s="11">
        <v>480</v>
      </c>
      <c r="F996" s="11">
        <v>60</v>
      </c>
      <c r="G996" s="12">
        <v>1.0000000000000001E-9</v>
      </c>
      <c r="H996" s="11">
        <v>336</v>
      </c>
      <c r="I996" s="11"/>
      <c r="J996" s="11">
        <f>($S$5/(Table4[[#This Row],[modified  Half Life]]*Table4[[#This Row],[Order of Magnatude]]))</f>
        <v>1444056.6261665525</v>
      </c>
      <c r="K996" s="11"/>
      <c r="L996" s="11"/>
      <c r="M996" s="11"/>
      <c r="N996" s="11"/>
      <c r="O996" s="11"/>
    </row>
    <row r="997" spans="1:15" x14ac:dyDescent="0.25">
      <c r="A997" s="10">
        <v>59</v>
      </c>
      <c r="B997" s="10">
        <v>83</v>
      </c>
      <c r="C997" s="10">
        <v>142</v>
      </c>
      <c r="D997" s="10" t="s">
        <v>2121</v>
      </c>
      <c r="E997" s="10">
        <v>61</v>
      </c>
      <c r="F997" s="10">
        <v>6</v>
      </c>
      <c r="G997" s="13">
        <v>1.0000000000000001E-9</v>
      </c>
      <c r="H997" s="10">
        <v>553</v>
      </c>
      <c r="I997" s="10"/>
      <c r="J997" s="10">
        <f>($S$5/(Table4[[#This Row],[modified  Half Life]]*Table4[[#This Row],[Order of Magnatude]]))</f>
        <v>11363068.533769595</v>
      </c>
      <c r="K997" s="10"/>
      <c r="L997" s="10"/>
      <c r="M997" s="10"/>
      <c r="N997" s="10"/>
      <c r="O997" s="10"/>
    </row>
    <row r="998" spans="1:15" x14ac:dyDescent="0.25">
      <c r="A998" s="11">
        <v>61</v>
      </c>
      <c r="B998" s="11">
        <v>81</v>
      </c>
      <c r="C998" s="11">
        <v>142</v>
      </c>
      <c r="D998" s="11" t="s">
        <v>2206</v>
      </c>
      <c r="E998" s="11">
        <v>67</v>
      </c>
      <c r="F998" s="11">
        <v>5</v>
      </c>
      <c r="G998" s="12">
        <v>9.9999999999999995E-7</v>
      </c>
      <c r="H998" s="11">
        <v>1019.4</v>
      </c>
      <c r="I998" s="11"/>
      <c r="J998" s="11">
        <f>($S$5/(Table4[[#This Row],[modified  Half Life]]*Table4[[#This Row],[Order of Magnatude]]))</f>
        <v>10345.480306864854</v>
      </c>
      <c r="K998" s="11"/>
      <c r="L998" s="11"/>
      <c r="M998" s="11"/>
      <c r="N998" s="11"/>
      <c r="O998" s="11"/>
    </row>
    <row r="999" spans="1:15" x14ac:dyDescent="0.25">
      <c r="A999" s="10">
        <v>62</v>
      </c>
      <c r="B999" s="10">
        <v>80</v>
      </c>
      <c r="C999" s="10">
        <v>142</v>
      </c>
      <c r="D999" s="10" t="s">
        <v>2230</v>
      </c>
      <c r="E999" s="10">
        <v>480</v>
      </c>
      <c r="F999" s="10">
        <v>60</v>
      </c>
      <c r="G999" s="13">
        <v>1.0000000000000001E-9</v>
      </c>
      <c r="H999" s="10">
        <v>1290.3</v>
      </c>
      <c r="I999" s="10"/>
      <c r="J999" s="10">
        <f>($S$5/(Table4[[#This Row],[modified  Half Life]]*Table4[[#This Row],[Order of Magnatude]]))</f>
        <v>1444056.6261665525</v>
      </c>
      <c r="K999" s="10"/>
      <c r="L999" s="10"/>
      <c r="M999" s="10"/>
      <c r="N999" s="10"/>
      <c r="O999" s="10"/>
    </row>
    <row r="1000" spans="1:15" x14ac:dyDescent="0.25">
      <c r="A1000" s="11">
        <v>59</v>
      </c>
      <c r="B1000" s="11">
        <v>83</v>
      </c>
      <c r="C1000" s="11">
        <v>142</v>
      </c>
      <c r="D1000" s="11" t="s">
        <v>2121</v>
      </c>
      <c r="E1000" s="11">
        <v>14.6</v>
      </c>
      <c r="F1000" s="11">
        <v>5</v>
      </c>
      <c r="G1000" s="12">
        <v>60</v>
      </c>
      <c r="H1000" s="11"/>
      <c r="I1000" s="11">
        <v>3.6829999999999998</v>
      </c>
      <c r="J1000" s="11">
        <f>($S$5/(Table4[[#This Row],[modified  Half Life]]*Table4[[#This Row],[Order of Magnatude]]))</f>
        <v>7.9126390474879601E-4</v>
      </c>
      <c r="K1000" s="11"/>
      <c r="L1000" s="11"/>
      <c r="M1000" s="11"/>
      <c r="N1000" s="11"/>
      <c r="O1000" s="11"/>
    </row>
    <row r="1001" spans="1:15" x14ac:dyDescent="0.25">
      <c r="A1001" s="10">
        <v>60</v>
      </c>
      <c r="B1001" s="10">
        <v>82</v>
      </c>
      <c r="C1001" s="10">
        <v>142</v>
      </c>
      <c r="D1001" s="10" t="s">
        <v>2150</v>
      </c>
      <c r="E1001" s="10">
        <v>18.600000000000001</v>
      </c>
      <c r="F1001" s="10">
        <v>37</v>
      </c>
      <c r="G1001" s="13">
        <v>9.9999999999999995E-7</v>
      </c>
      <c r="H1001" s="10">
        <v>108.52</v>
      </c>
      <c r="I1001" s="10">
        <v>2</v>
      </c>
      <c r="J1001" s="10">
        <f>($S$5/(Table4[[#This Row],[modified  Half Life]]*Table4[[#This Row],[Order of Magnatude]]))</f>
        <v>37265.977449459424</v>
      </c>
      <c r="K1001" s="10"/>
      <c r="L1001" s="10"/>
      <c r="M1001" s="10"/>
      <c r="N1001" s="10"/>
      <c r="O1001" s="10"/>
    </row>
    <row r="1002" spans="1:15" x14ac:dyDescent="0.25">
      <c r="A1002" s="11">
        <v>61</v>
      </c>
      <c r="B1002" s="11">
        <v>81</v>
      </c>
      <c r="C1002" s="11">
        <v>142</v>
      </c>
      <c r="D1002" s="11" t="s">
        <v>2206</v>
      </c>
      <c r="E1002" s="11">
        <v>16.5</v>
      </c>
      <c r="F1002" s="11">
        <v>15</v>
      </c>
      <c r="G1002" s="12">
        <v>1.0000000000000001E-9</v>
      </c>
      <c r="H1002" s="11">
        <v>208.5</v>
      </c>
      <c r="I1002" s="11">
        <v>1</v>
      </c>
      <c r="J1002" s="11">
        <f>($S$5/(Table4[[#This Row],[modified  Half Life]]*Table4[[#This Row],[Order of Magnatude]]))</f>
        <v>42008920.033936076</v>
      </c>
      <c r="K1002" s="11"/>
      <c r="L1002" s="11"/>
      <c r="M1002" s="11"/>
      <c r="N1002" s="11"/>
      <c r="O1002" s="11"/>
    </row>
    <row r="1003" spans="1:15" x14ac:dyDescent="0.25">
      <c r="A1003" s="10">
        <v>62</v>
      </c>
      <c r="B1003" s="10">
        <v>80</v>
      </c>
      <c r="C1003" s="10">
        <v>142</v>
      </c>
      <c r="D1003" s="10" t="s">
        <v>2230</v>
      </c>
      <c r="E1003" s="10">
        <v>142.1</v>
      </c>
      <c r="F1003" s="10">
        <v>28</v>
      </c>
      <c r="G1003" s="13">
        <v>1.0000000000000001E-9</v>
      </c>
      <c r="H1003" s="10">
        <v>24.1</v>
      </c>
      <c r="I1003" s="10">
        <v>3</v>
      </c>
      <c r="J1003" s="10">
        <f>($S$5/(Table4[[#This Row],[modified  Half Life]]*Table4[[#This Row],[Order of Magnatude]]))</f>
        <v>4877883.0440530982</v>
      </c>
      <c r="K1003" s="10"/>
      <c r="L1003" s="10"/>
      <c r="M1003" s="10"/>
      <c r="N1003" s="10"/>
      <c r="O1003" s="10"/>
    </row>
    <row r="1004" spans="1:15" x14ac:dyDescent="0.25">
      <c r="A1004" s="11">
        <v>65</v>
      </c>
      <c r="B1004" s="11">
        <v>77</v>
      </c>
      <c r="C1004" s="11">
        <v>142</v>
      </c>
      <c r="D1004" s="11" t="s">
        <v>2426</v>
      </c>
      <c r="E1004" s="11">
        <v>26</v>
      </c>
      <c r="F1004" s="11">
        <v>1</v>
      </c>
      <c r="G1004" s="12">
        <v>9.9999999999999995E-7</v>
      </c>
      <c r="H1004" s="11">
        <v>340.1</v>
      </c>
      <c r="I1004" s="11">
        <v>6</v>
      </c>
      <c r="J1004" s="11">
        <f>($S$5/(Table4[[#This Row],[modified  Half Life]]*Table4[[#This Row],[Order of Magnatude]]))</f>
        <v>26659.50694461328</v>
      </c>
      <c r="K1004" s="11"/>
      <c r="L1004" s="11"/>
      <c r="M1004" s="11"/>
      <c r="N1004" s="11"/>
      <c r="O1004" s="11"/>
    </row>
    <row r="1005" spans="1:15" x14ac:dyDescent="0.25">
      <c r="A1005" s="10">
        <v>65</v>
      </c>
      <c r="B1005" s="10">
        <v>77</v>
      </c>
      <c r="C1005" s="10">
        <v>142</v>
      </c>
      <c r="D1005" s="10" t="s">
        <v>2426</v>
      </c>
      <c r="E1005" s="10">
        <v>26</v>
      </c>
      <c r="F1005" s="10">
        <v>1</v>
      </c>
      <c r="G1005" s="13">
        <v>9.9999999999999995E-7</v>
      </c>
      <c r="H1005" s="10">
        <v>37.200000000000003</v>
      </c>
      <c r="I1005" s="10">
        <v>3</v>
      </c>
      <c r="J1005" s="10">
        <f>($S$5/(Table4[[#This Row],[modified  Half Life]]*Table4[[#This Row],[Order of Magnatude]]))</f>
        <v>26659.50694461328</v>
      </c>
      <c r="K1005" s="10"/>
      <c r="L1005" s="10"/>
      <c r="M1005" s="10"/>
      <c r="N1005" s="10"/>
      <c r="O1005" s="10"/>
    </row>
    <row r="1006" spans="1:15" x14ac:dyDescent="0.25">
      <c r="A1006" s="11">
        <v>61</v>
      </c>
      <c r="B1006" s="11">
        <v>81</v>
      </c>
      <c r="C1006" s="11">
        <v>142</v>
      </c>
      <c r="D1006" s="11" t="s">
        <v>2206</v>
      </c>
      <c r="E1006" s="11">
        <v>2</v>
      </c>
      <c r="F1006" s="11">
        <v>2</v>
      </c>
      <c r="G1006" s="12">
        <v>1E-3</v>
      </c>
      <c r="H1006" s="11">
        <v>433.7</v>
      </c>
      <c r="I1006" s="11">
        <v>1</v>
      </c>
      <c r="J1006" s="11">
        <f>($S$5/(Table4[[#This Row],[modified  Half Life]]*Table4[[#This Row],[Order of Magnatude]]))</f>
        <v>346.57359027997262</v>
      </c>
      <c r="K1006" s="11"/>
      <c r="L1006" s="11"/>
      <c r="M1006" s="11"/>
      <c r="N1006" s="11"/>
      <c r="O1006" s="11"/>
    </row>
    <row r="1007" spans="1:15" x14ac:dyDescent="0.25">
      <c r="A1007" s="10">
        <v>60</v>
      </c>
      <c r="B1007" s="10">
        <v>82</v>
      </c>
      <c r="C1007" s="10">
        <v>142</v>
      </c>
      <c r="D1007" s="10" t="s">
        <v>2150</v>
      </c>
      <c r="E1007" s="10">
        <v>28</v>
      </c>
      <c r="F1007" s="10">
        <v>2</v>
      </c>
      <c r="G1007" s="13">
        <v>1.0000000000000001E-9</v>
      </c>
      <c r="H1007" s="10">
        <v>525.00900000000001</v>
      </c>
      <c r="I1007" s="10">
        <v>10</v>
      </c>
      <c r="J1007" s="10">
        <f>($S$5/(Table4[[#This Row],[modified  Half Life]]*Table4[[#This Row],[Order of Magnatude]]))</f>
        <v>24755256.448569473</v>
      </c>
      <c r="K1007" s="10"/>
      <c r="L1007" s="10"/>
      <c r="M1007" s="10"/>
      <c r="N1007" s="10"/>
      <c r="O1007" s="10"/>
    </row>
    <row r="1008" spans="1:15" x14ac:dyDescent="0.25">
      <c r="A1008" s="11">
        <v>62</v>
      </c>
      <c r="B1008" s="11">
        <v>80</v>
      </c>
      <c r="C1008" s="11">
        <v>142</v>
      </c>
      <c r="D1008" s="11" t="s">
        <v>2230</v>
      </c>
      <c r="E1008" s="11">
        <v>142.1</v>
      </c>
      <c r="F1008" s="11">
        <v>28</v>
      </c>
      <c r="G1008" s="12">
        <v>1.0000000000000001E-9</v>
      </c>
      <c r="H1008" s="11">
        <v>580.70000000000005</v>
      </c>
      <c r="I1008" s="11" t="s">
        <v>3186</v>
      </c>
      <c r="J1008" s="11">
        <f>($S$5/(Table4[[#This Row],[modified  Half Life]]*Table4[[#This Row],[Order of Magnatude]]))</f>
        <v>4877883.0440530982</v>
      </c>
      <c r="K1008" s="11"/>
      <c r="L1008" s="11"/>
      <c r="M1008" s="11"/>
      <c r="N1008" s="11"/>
      <c r="O1008" s="11"/>
    </row>
    <row r="1009" spans="1:15" x14ac:dyDescent="0.25">
      <c r="A1009" s="10">
        <v>61</v>
      </c>
      <c r="B1009" s="10">
        <v>81</v>
      </c>
      <c r="C1009" s="10">
        <v>142</v>
      </c>
      <c r="D1009" s="10" t="s">
        <v>2206</v>
      </c>
      <c r="E1009" s="10">
        <v>67</v>
      </c>
      <c r="F1009" s="10">
        <v>5</v>
      </c>
      <c r="G1009" s="13">
        <v>9.9999999999999995E-7</v>
      </c>
      <c r="H1009" s="10">
        <v>638.6</v>
      </c>
      <c r="I1009" s="10">
        <v>3</v>
      </c>
      <c r="J1009" s="10">
        <f>($S$5/(Table4[[#This Row],[modified  Half Life]]*Table4[[#This Row],[Order of Magnatude]]))</f>
        <v>10345.480306864854</v>
      </c>
      <c r="K1009" s="10"/>
      <c r="L1009" s="10"/>
      <c r="M1009" s="10"/>
      <c r="N1009" s="10"/>
      <c r="O1009" s="10"/>
    </row>
    <row r="1010" spans="1:15" x14ac:dyDescent="0.25">
      <c r="A1010" s="11">
        <v>65</v>
      </c>
      <c r="B1010" s="11">
        <v>77</v>
      </c>
      <c r="C1010" s="11">
        <v>142</v>
      </c>
      <c r="D1010" s="11" t="s">
        <v>2426</v>
      </c>
      <c r="E1010" s="11">
        <v>303</v>
      </c>
      <c r="F1010" s="11">
        <v>17</v>
      </c>
      <c r="G1010" s="12">
        <v>1E-3</v>
      </c>
      <c r="H1010" s="11">
        <v>68.2</v>
      </c>
      <c r="I1010" s="11">
        <v>3</v>
      </c>
      <c r="J1010" s="11">
        <f>($S$5/(Table4[[#This Row],[modified  Half Life]]*Table4[[#This Row],[Order of Magnatude]]))</f>
        <v>2.2876144572935488</v>
      </c>
      <c r="K1010" s="11"/>
      <c r="L1010" s="11"/>
      <c r="M1010" s="11"/>
      <c r="N1010" s="11"/>
      <c r="O1010" s="11"/>
    </row>
    <row r="1011" spans="1:15" x14ac:dyDescent="0.25">
      <c r="A1011" s="10">
        <v>57</v>
      </c>
      <c r="B1011" s="10">
        <v>85</v>
      </c>
      <c r="C1011" s="10">
        <v>142</v>
      </c>
      <c r="D1011" s="10" t="s">
        <v>1760</v>
      </c>
      <c r="E1011" s="10">
        <v>0.87</v>
      </c>
      <c r="F1011" s="10">
        <v>17</v>
      </c>
      <c r="G1011" s="13">
        <v>9.9999999999999995E-7</v>
      </c>
      <c r="H1011" s="10">
        <v>68.3</v>
      </c>
      <c r="I1011" s="10">
        <v>1</v>
      </c>
      <c r="J1011" s="10">
        <f>($S$5/(Table4[[#This Row],[modified  Half Life]]*Table4[[#This Row],[Order of Magnatude]]))</f>
        <v>796720.89719533944</v>
      </c>
      <c r="K1011" s="10"/>
      <c r="L1011" s="10"/>
      <c r="M1011" s="10"/>
      <c r="N1011" s="10"/>
      <c r="O1011" s="10"/>
    </row>
    <row r="1012" spans="1:15" x14ac:dyDescent="0.25">
      <c r="A1012" s="11">
        <v>65</v>
      </c>
      <c r="B1012" s="11">
        <v>77</v>
      </c>
      <c r="C1012" s="11">
        <v>142</v>
      </c>
      <c r="D1012" s="11" t="s">
        <v>2426</v>
      </c>
      <c r="E1012" s="11">
        <v>303</v>
      </c>
      <c r="F1012" s="11">
        <v>17</v>
      </c>
      <c r="G1012" s="12">
        <v>1E-3</v>
      </c>
      <c r="H1012" s="11">
        <v>98.3</v>
      </c>
      <c r="I1012" s="11">
        <v>9</v>
      </c>
      <c r="J1012" s="11">
        <f>($S$5/(Table4[[#This Row],[modified  Half Life]]*Table4[[#This Row],[Order of Magnatude]]))</f>
        <v>2.2876144572935488</v>
      </c>
      <c r="K1012" s="11"/>
      <c r="L1012" s="11"/>
      <c r="M1012" s="11"/>
      <c r="N1012" s="11"/>
      <c r="O1012" s="11"/>
    </row>
    <row r="1013" spans="1:15" x14ac:dyDescent="0.25">
      <c r="A1013" s="10">
        <v>66</v>
      </c>
      <c r="B1013" s="10">
        <v>77</v>
      </c>
      <c r="C1013" s="10">
        <v>143</v>
      </c>
      <c r="D1013" s="10" t="s">
        <v>2376</v>
      </c>
      <c r="E1013" s="10">
        <v>1.2</v>
      </c>
      <c r="F1013" s="10">
        <v>3</v>
      </c>
      <c r="G1013" s="13">
        <v>9.9999999999999995E-7</v>
      </c>
      <c r="H1013" s="10">
        <v>86</v>
      </c>
      <c r="I1013" s="10"/>
      <c r="J1013" s="10">
        <f>($S$5/(Table4[[#This Row],[modified  Half Life]]*Table4[[#This Row],[Order of Magnatude]]))</f>
        <v>577622.65046662115</v>
      </c>
      <c r="K1013" s="10"/>
      <c r="L1013" s="10"/>
      <c r="M1013" s="10"/>
      <c r="N1013" s="10"/>
      <c r="O1013" s="10"/>
    </row>
    <row r="1014" spans="1:15" x14ac:dyDescent="0.25">
      <c r="A1014" s="11">
        <v>66</v>
      </c>
      <c r="B1014" s="11">
        <v>77</v>
      </c>
      <c r="C1014" s="11">
        <v>143</v>
      </c>
      <c r="D1014" s="11" t="s">
        <v>2376</v>
      </c>
      <c r="E1014" s="11">
        <v>1.2</v>
      </c>
      <c r="F1014" s="11">
        <v>3</v>
      </c>
      <c r="G1014" s="12">
        <v>9.9999999999999995E-7</v>
      </c>
      <c r="H1014" s="11">
        <v>95</v>
      </c>
      <c r="I1014" s="11"/>
      <c r="J1014" s="11">
        <f>($S$5/(Table4[[#This Row],[modified  Half Life]]*Table4[[#This Row],[Order of Magnatude]]))</f>
        <v>577622.65046662115</v>
      </c>
      <c r="K1014" s="11"/>
      <c r="L1014" s="11"/>
      <c r="M1014" s="11"/>
      <c r="N1014" s="11"/>
      <c r="O1014" s="11"/>
    </row>
    <row r="1015" spans="1:15" x14ac:dyDescent="0.25">
      <c r="A1015" s="10">
        <v>62</v>
      </c>
      <c r="B1015" s="10">
        <v>81</v>
      </c>
      <c r="C1015" s="10">
        <v>143</v>
      </c>
      <c r="D1015" s="10" t="s">
        <v>2230</v>
      </c>
      <c r="E1015" s="10">
        <v>30</v>
      </c>
      <c r="F1015" s="10">
        <v>3</v>
      </c>
      <c r="G1015" s="13">
        <v>1E-3</v>
      </c>
      <c r="H1015" s="10">
        <v>208</v>
      </c>
      <c r="I1015" s="10"/>
      <c r="J1015" s="10">
        <f>($S$5/(Table4[[#This Row],[modified  Half Life]]*Table4[[#This Row],[Order of Magnatude]]))</f>
        <v>23.104906018664845</v>
      </c>
      <c r="K1015" s="10"/>
      <c r="L1015" s="10"/>
      <c r="M1015" s="10"/>
      <c r="N1015" s="10"/>
      <c r="O1015" s="10"/>
    </row>
    <row r="1016" spans="1:15" x14ac:dyDescent="0.25">
      <c r="A1016" s="11">
        <v>63</v>
      </c>
      <c r="B1016" s="11">
        <v>80</v>
      </c>
      <c r="C1016" s="11">
        <v>143</v>
      </c>
      <c r="D1016" s="11" t="s">
        <v>2336</v>
      </c>
      <c r="E1016" s="11">
        <v>50</v>
      </c>
      <c r="F1016" s="11">
        <v>5</v>
      </c>
      <c r="G1016" s="12">
        <v>9.9999999999999995E-7</v>
      </c>
      <c r="H1016" s="11">
        <v>117.57</v>
      </c>
      <c r="I1016" s="11">
        <v>5</v>
      </c>
      <c r="J1016" s="11">
        <f>($S$5/(Table4[[#This Row],[modified  Half Life]]*Table4[[#This Row],[Order of Magnatude]]))</f>
        <v>13862.943611198907</v>
      </c>
      <c r="K1016" s="11"/>
      <c r="L1016" s="11"/>
      <c r="M1016" s="11"/>
      <c r="N1016" s="11"/>
      <c r="O1016" s="11"/>
    </row>
    <row r="1017" spans="1:15" x14ac:dyDescent="0.25">
      <c r="A1017" s="10">
        <v>61</v>
      </c>
      <c r="B1017" s="10">
        <v>82</v>
      </c>
      <c r="C1017" s="10">
        <v>143</v>
      </c>
      <c r="D1017" s="10" t="s">
        <v>2206</v>
      </c>
      <c r="E1017" s="10">
        <v>10.5</v>
      </c>
      <c r="F1017" s="10">
        <v>4</v>
      </c>
      <c r="G1017" s="13">
        <v>1.0000000000000001E-9</v>
      </c>
      <c r="H1017" s="10">
        <v>234.9</v>
      </c>
      <c r="I1017" s="10">
        <v>1</v>
      </c>
      <c r="J1017" s="10">
        <f>($S$5/(Table4[[#This Row],[modified  Half Life]]*Table4[[#This Row],[Order of Magnatude]]))</f>
        <v>66014017.196185254</v>
      </c>
      <c r="K1017" s="10"/>
      <c r="L1017" s="10"/>
      <c r="M1017" s="10"/>
      <c r="N1017" s="10"/>
      <c r="O1017" s="10"/>
    </row>
    <row r="1018" spans="1:15" x14ac:dyDescent="0.25">
      <c r="A1018" s="11">
        <v>60</v>
      </c>
      <c r="B1018" s="11">
        <v>83</v>
      </c>
      <c r="C1018" s="11">
        <v>143</v>
      </c>
      <c r="D1018" s="11" t="s">
        <v>2150</v>
      </c>
      <c r="E1018" s="11">
        <v>35</v>
      </c>
      <c r="F1018" s="11">
        <v>8</v>
      </c>
      <c r="G1018" s="12">
        <v>1.0000000000000001E-9</v>
      </c>
      <c r="H1018" s="11">
        <v>300.60000000000002</v>
      </c>
      <c r="I1018" s="11">
        <v>5</v>
      </c>
      <c r="J1018" s="11">
        <f>($S$5/(Table4[[#This Row],[modified  Half Life]]*Table4[[#This Row],[Order of Magnatude]]))</f>
        <v>19804205.15885558</v>
      </c>
      <c r="K1018" s="11"/>
      <c r="L1018" s="11"/>
      <c r="M1018" s="11"/>
      <c r="N1018" s="11"/>
      <c r="O1018" s="11"/>
    </row>
    <row r="1019" spans="1:15" x14ac:dyDescent="0.25">
      <c r="A1019" s="10">
        <v>60</v>
      </c>
      <c r="B1019" s="10">
        <v>83</v>
      </c>
      <c r="C1019" s="10">
        <v>143</v>
      </c>
      <c r="D1019" s="10" t="s">
        <v>2150</v>
      </c>
      <c r="E1019" s="10">
        <v>35</v>
      </c>
      <c r="F1019" s="10">
        <v>8</v>
      </c>
      <c r="G1019" s="13">
        <v>1.0000000000000001E-9</v>
      </c>
      <c r="H1019" s="10">
        <v>338.6</v>
      </c>
      <c r="I1019" s="10">
        <v>5</v>
      </c>
      <c r="J1019" s="10">
        <f>($S$5/(Table4[[#This Row],[modified  Half Life]]*Table4[[#This Row],[Order of Magnatude]]))</f>
        <v>19804205.15885558</v>
      </c>
      <c r="K1019" s="10"/>
      <c r="L1019" s="10"/>
      <c r="M1019" s="10"/>
      <c r="N1019" s="10"/>
      <c r="O1019" s="10"/>
    </row>
    <row r="1020" spans="1:15" x14ac:dyDescent="0.25">
      <c r="A1020" s="11">
        <v>63</v>
      </c>
      <c r="B1020" s="11">
        <v>80</v>
      </c>
      <c r="C1020" s="11">
        <v>143</v>
      </c>
      <c r="D1020" s="11" t="s">
        <v>2336</v>
      </c>
      <c r="E1020" s="11">
        <v>50</v>
      </c>
      <c r="F1020" s="11">
        <v>5</v>
      </c>
      <c r="G1020" s="12">
        <v>9.9999999999999995E-7</v>
      </c>
      <c r="H1020" s="11">
        <v>389.47</v>
      </c>
      <c r="I1020" s="11">
        <v>5</v>
      </c>
      <c r="J1020" s="11">
        <f>($S$5/(Table4[[#This Row],[modified  Half Life]]*Table4[[#This Row],[Order of Magnatude]]))</f>
        <v>13862.943611198907</v>
      </c>
      <c r="K1020" s="11"/>
      <c r="L1020" s="11"/>
      <c r="M1020" s="11"/>
      <c r="N1020" s="11"/>
      <c r="O1020" s="11"/>
    </row>
    <row r="1021" spans="1:15" x14ac:dyDescent="0.25">
      <c r="A1021" s="10">
        <v>61</v>
      </c>
      <c r="B1021" s="10">
        <v>82</v>
      </c>
      <c r="C1021" s="10">
        <v>143</v>
      </c>
      <c r="D1021" s="10" t="s">
        <v>2206</v>
      </c>
      <c r="E1021" s="10">
        <v>24</v>
      </c>
      <c r="F1021" s="10">
        <v>7</v>
      </c>
      <c r="G1021" s="13">
        <v>1.0000000000000001E-9</v>
      </c>
      <c r="H1021" s="10">
        <v>687.7</v>
      </c>
      <c r="I1021" s="10">
        <v>4</v>
      </c>
      <c r="J1021" s="10">
        <f>($S$5/(Table4[[#This Row],[modified  Half Life]]*Table4[[#This Row],[Order of Magnatude]]))</f>
        <v>28881132.52333105</v>
      </c>
      <c r="K1021" s="10"/>
      <c r="L1021" s="10"/>
      <c r="M1021" s="10"/>
      <c r="N1021" s="10"/>
      <c r="O1021" s="10"/>
    </row>
    <row r="1022" spans="1:15" x14ac:dyDescent="0.25">
      <c r="A1022" s="11">
        <v>61</v>
      </c>
      <c r="B1022" s="11">
        <v>82</v>
      </c>
      <c r="C1022" s="11">
        <v>143</v>
      </c>
      <c r="D1022" s="11" t="s">
        <v>2206</v>
      </c>
      <c r="E1022" s="11">
        <v>24</v>
      </c>
      <c r="F1022" s="11">
        <v>7</v>
      </c>
      <c r="G1022" s="12">
        <v>1.0000000000000001E-9</v>
      </c>
      <c r="H1022" s="11">
        <v>959.8</v>
      </c>
      <c r="I1022" s="11">
        <v>2</v>
      </c>
      <c r="J1022" s="11">
        <f>($S$5/(Table4[[#This Row],[modified  Half Life]]*Table4[[#This Row],[Order of Magnatude]]))</f>
        <v>28881132.52333105</v>
      </c>
      <c r="K1022" s="11"/>
      <c r="L1022" s="11"/>
      <c r="M1022" s="11"/>
      <c r="N1022" s="11"/>
      <c r="O1022" s="11"/>
    </row>
    <row r="1023" spans="1:15" x14ac:dyDescent="0.25">
      <c r="A1023" s="10">
        <v>63</v>
      </c>
      <c r="B1023" s="10">
        <v>81</v>
      </c>
      <c r="C1023" s="10">
        <v>144</v>
      </c>
      <c r="D1023" s="10" t="s">
        <v>2336</v>
      </c>
      <c r="E1023" s="10">
        <v>1</v>
      </c>
      <c r="F1023" s="10">
        <v>1</v>
      </c>
      <c r="G1023" s="13">
        <v>9.9999999999999995E-7</v>
      </c>
      <c r="H1023" s="10">
        <v>7.5</v>
      </c>
      <c r="I1023" s="10"/>
      <c r="J1023" s="10">
        <f>($S$5/(Table4[[#This Row],[modified  Half Life]]*Table4[[#This Row],[Order of Magnatude]]))</f>
        <v>693147.18055994529</v>
      </c>
      <c r="K1023" s="10"/>
      <c r="L1023" s="10"/>
      <c r="M1023" s="10"/>
      <c r="N1023" s="10"/>
      <c r="O1023" s="10"/>
    </row>
    <row r="1024" spans="1:15" x14ac:dyDescent="0.25">
      <c r="A1024" s="11">
        <v>55</v>
      </c>
      <c r="B1024" s="11">
        <v>89</v>
      </c>
      <c r="C1024" s="11">
        <v>144</v>
      </c>
      <c r="D1024" s="11" t="s">
        <v>1577</v>
      </c>
      <c r="E1024" s="11">
        <v>1.1000000000000001</v>
      </c>
      <c r="F1024" s="11">
        <v>1</v>
      </c>
      <c r="G1024" s="12">
        <v>9.9999999999999995E-7</v>
      </c>
      <c r="H1024" s="11">
        <v>49.4</v>
      </c>
      <c r="I1024" s="11"/>
      <c r="J1024" s="11">
        <f>($S$5/(Table4[[#This Row],[modified  Half Life]]*Table4[[#This Row],[Order of Magnatude]]))</f>
        <v>630133.80050904118</v>
      </c>
      <c r="K1024" s="11"/>
      <c r="L1024" s="11"/>
      <c r="M1024" s="11"/>
      <c r="N1024" s="11"/>
      <c r="O1024" s="11"/>
    </row>
    <row r="1025" spans="1:15" x14ac:dyDescent="0.25">
      <c r="A1025" s="10">
        <v>61</v>
      </c>
      <c r="B1025" s="10">
        <v>83</v>
      </c>
      <c r="C1025" s="10">
        <v>144</v>
      </c>
      <c r="D1025" s="10" t="s">
        <v>2206</v>
      </c>
      <c r="E1025" s="10">
        <v>2.7</v>
      </c>
      <c r="F1025" s="10"/>
      <c r="G1025" s="13">
        <v>9.9999999999999995E-7</v>
      </c>
      <c r="H1025" s="10">
        <v>85.5</v>
      </c>
      <c r="I1025" s="10"/>
      <c r="J1025" s="10">
        <f>($S$5/(Table4[[#This Row],[modified  Half Life]]*Table4[[#This Row],[Order of Magnatude]]))</f>
        <v>256721.17798516492</v>
      </c>
      <c r="K1025" s="10"/>
      <c r="L1025" s="10"/>
      <c r="M1025" s="10"/>
      <c r="N1025" s="10"/>
      <c r="O1025" s="10"/>
    </row>
    <row r="1026" spans="1:15" x14ac:dyDescent="0.25">
      <c r="A1026" s="11">
        <v>61</v>
      </c>
      <c r="B1026" s="11">
        <v>83</v>
      </c>
      <c r="C1026" s="11">
        <v>144</v>
      </c>
      <c r="D1026" s="11" t="s">
        <v>2206</v>
      </c>
      <c r="E1026" s="11">
        <v>0.78</v>
      </c>
      <c r="F1026" s="11">
        <v>20</v>
      </c>
      <c r="G1026" s="12">
        <v>9.9999999999999995E-7</v>
      </c>
      <c r="H1026" s="11">
        <v>608.70000000000005</v>
      </c>
      <c r="I1026" s="11"/>
      <c r="J1026" s="11">
        <f>($S$5/(Table4[[#This Row],[modified  Half Life]]*Table4[[#This Row],[Order of Magnatude]]))</f>
        <v>888650.23148710944</v>
      </c>
      <c r="K1026" s="11"/>
      <c r="L1026" s="11"/>
      <c r="M1026" s="11"/>
      <c r="N1026" s="11"/>
      <c r="O1026" s="11"/>
    </row>
    <row r="1027" spans="1:15" x14ac:dyDescent="0.25">
      <c r="A1027" s="10">
        <v>62</v>
      </c>
      <c r="B1027" s="10">
        <v>82</v>
      </c>
      <c r="C1027" s="10">
        <v>144</v>
      </c>
      <c r="D1027" s="10" t="s">
        <v>2230</v>
      </c>
      <c r="E1027" s="10">
        <v>880</v>
      </c>
      <c r="F1027" s="10">
        <v>25</v>
      </c>
      <c r="G1027" s="13">
        <v>1.0000000000000001E-9</v>
      </c>
      <c r="H1027" s="10">
        <v>132.6</v>
      </c>
      <c r="I1027" s="10">
        <v>1</v>
      </c>
      <c r="J1027" s="10">
        <f>($S$5/(Table4[[#This Row],[modified  Half Life]]*Table4[[#This Row],[Order of Magnatude]]))</f>
        <v>787667.25063630147</v>
      </c>
      <c r="K1027" s="10"/>
      <c r="L1027" s="10"/>
      <c r="M1027" s="10"/>
      <c r="N1027" s="10"/>
      <c r="O1027" s="10"/>
    </row>
    <row r="1028" spans="1:15" x14ac:dyDescent="0.25">
      <c r="A1028" s="11">
        <v>63</v>
      </c>
      <c r="B1028" s="11">
        <v>81</v>
      </c>
      <c r="C1028" s="11">
        <v>144</v>
      </c>
      <c r="D1028" s="11" t="s">
        <v>2336</v>
      </c>
      <c r="E1028" s="11">
        <v>27.8</v>
      </c>
      <c r="F1028" s="11">
        <v>16</v>
      </c>
      <c r="G1028" s="12">
        <v>1.0000000000000001E-9</v>
      </c>
      <c r="H1028" s="11">
        <v>163.1</v>
      </c>
      <c r="I1028" s="11">
        <v>5</v>
      </c>
      <c r="J1028" s="11">
        <f>($S$5/(Table4[[#This Row],[modified  Half Life]]*Table4[[#This Row],[Order of Magnatude]]))</f>
        <v>24933351.818703063</v>
      </c>
      <c r="K1028" s="11"/>
      <c r="L1028" s="11"/>
      <c r="M1028" s="11"/>
      <c r="N1028" s="11"/>
      <c r="O1028" s="11"/>
    </row>
    <row r="1029" spans="1:15" x14ac:dyDescent="0.25">
      <c r="A1029" s="10">
        <v>64</v>
      </c>
      <c r="B1029" s="10">
        <v>80</v>
      </c>
      <c r="C1029" s="10">
        <v>144</v>
      </c>
      <c r="D1029" s="10" t="s">
        <v>2319</v>
      </c>
      <c r="E1029" s="10">
        <v>13</v>
      </c>
      <c r="F1029" s="10">
        <v>2</v>
      </c>
      <c r="G1029" s="13">
        <v>1.0000000000000001E-9</v>
      </c>
      <c r="H1029" s="10">
        <v>169</v>
      </c>
      <c r="I1029" s="10">
        <v>2</v>
      </c>
      <c r="J1029" s="10">
        <f>($S$5/(Table4[[#This Row],[modified  Half Life]]*Table4[[#This Row],[Order of Magnatude]]))</f>
        <v>53319013.889226556</v>
      </c>
      <c r="K1029" s="10"/>
      <c r="L1029" s="10"/>
      <c r="M1029" s="10"/>
      <c r="N1029" s="10"/>
      <c r="O1029" s="10"/>
    </row>
    <row r="1030" spans="1:15" x14ac:dyDescent="0.25">
      <c r="A1030" s="11">
        <v>63</v>
      </c>
      <c r="B1030" s="11">
        <v>81</v>
      </c>
      <c r="C1030" s="11">
        <v>144</v>
      </c>
      <c r="D1030" s="11" t="s">
        <v>2336</v>
      </c>
      <c r="E1030" s="11">
        <v>1</v>
      </c>
      <c r="F1030" s="11">
        <v>1</v>
      </c>
      <c r="G1030" s="12">
        <v>9.9999999999999995E-7</v>
      </c>
      <c r="H1030" s="11">
        <v>201.6</v>
      </c>
      <c r="I1030" s="11">
        <v>5</v>
      </c>
      <c r="J1030" s="11">
        <f>($S$5/(Table4[[#This Row],[modified  Half Life]]*Table4[[#This Row],[Order of Magnatude]]))</f>
        <v>693147.18055994529</v>
      </c>
      <c r="K1030" s="11"/>
      <c r="L1030" s="11"/>
      <c r="M1030" s="11"/>
      <c r="N1030" s="11"/>
      <c r="O1030" s="11"/>
    </row>
    <row r="1031" spans="1:15" x14ac:dyDescent="0.25">
      <c r="A1031" s="10">
        <v>61</v>
      </c>
      <c r="B1031" s="10">
        <v>83</v>
      </c>
      <c r="C1031" s="10">
        <v>144</v>
      </c>
      <c r="D1031" s="10" t="s">
        <v>2206</v>
      </c>
      <c r="E1031" s="10">
        <v>0.78</v>
      </c>
      <c r="F1031" s="10">
        <v>20</v>
      </c>
      <c r="G1031" s="13">
        <v>9.9999999999999995E-7</v>
      </c>
      <c r="H1031" s="10">
        <v>326.55</v>
      </c>
      <c r="I1031" s="10">
        <v>5</v>
      </c>
      <c r="J1031" s="10">
        <f>($S$5/(Table4[[#This Row],[modified  Half Life]]*Table4[[#This Row],[Order of Magnatude]]))</f>
        <v>888650.23148710944</v>
      </c>
      <c r="K1031" s="10"/>
      <c r="L1031" s="10"/>
      <c r="M1031" s="10"/>
      <c r="N1031" s="10"/>
      <c r="O1031" s="10"/>
    </row>
    <row r="1032" spans="1:15" x14ac:dyDescent="0.25">
      <c r="A1032" s="11">
        <v>63</v>
      </c>
      <c r="B1032" s="11">
        <v>81</v>
      </c>
      <c r="C1032" s="11">
        <v>144</v>
      </c>
      <c r="D1032" s="11" t="s">
        <v>2336</v>
      </c>
      <c r="E1032" s="11">
        <v>27.8</v>
      </c>
      <c r="F1032" s="11">
        <v>16</v>
      </c>
      <c r="G1032" s="12">
        <v>1.0000000000000001E-9</v>
      </c>
      <c r="H1032" s="11">
        <v>38.700000000000003</v>
      </c>
      <c r="I1032" s="11">
        <v>3</v>
      </c>
      <c r="J1032" s="11">
        <f>($S$5/(Table4[[#This Row],[modified  Half Life]]*Table4[[#This Row],[Order of Magnatude]]))</f>
        <v>24933351.818703063</v>
      </c>
      <c r="K1032" s="11"/>
      <c r="L1032" s="11"/>
      <c r="M1032" s="11"/>
      <c r="N1032" s="11"/>
      <c r="O1032" s="11"/>
    </row>
    <row r="1033" spans="1:15" x14ac:dyDescent="0.25">
      <c r="A1033" s="10">
        <v>65</v>
      </c>
      <c r="B1033" s="10">
        <v>79</v>
      </c>
      <c r="C1033" s="10">
        <v>144</v>
      </c>
      <c r="D1033" s="10" t="s">
        <v>2426</v>
      </c>
      <c r="E1033" s="10">
        <v>0.67</v>
      </c>
      <c r="F1033" s="10">
        <v>6</v>
      </c>
      <c r="G1033" s="13">
        <v>9.9999999999999995E-7</v>
      </c>
      <c r="H1033" s="10">
        <v>40.799999999999997</v>
      </c>
      <c r="I1033" s="10">
        <v>2</v>
      </c>
      <c r="J1033" s="10">
        <f>($S$5/(Table4[[#This Row],[modified  Half Life]]*Table4[[#This Row],[Order of Magnatude]]))</f>
        <v>1034548.0306864855</v>
      </c>
      <c r="K1033" s="10"/>
      <c r="L1033" s="10"/>
      <c r="M1033" s="10"/>
      <c r="N1033" s="10"/>
      <c r="O1033" s="10"/>
    </row>
    <row r="1034" spans="1:15" x14ac:dyDescent="0.25">
      <c r="A1034" s="11">
        <v>64</v>
      </c>
      <c r="B1034" s="11">
        <v>80</v>
      </c>
      <c r="C1034" s="11">
        <v>144</v>
      </c>
      <c r="D1034" s="11" t="s">
        <v>2319</v>
      </c>
      <c r="E1034" s="11">
        <v>145</v>
      </c>
      <c r="F1034" s="11">
        <v>30</v>
      </c>
      <c r="G1034" s="12">
        <v>1.0000000000000001E-9</v>
      </c>
      <c r="H1034" s="11">
        <v>415.2</v>
      </c>
      <c r="I1034" s="11">
        <v>3</v>
      </c>
      <c r="J1034" s="11">
        <f>($S$5/(Table4[[#This Row],[modified  Half Life]]*Table4[[#This Row],[Order of Magnatude]]))</f>
        <v>4780325.3831720361</v>
      </c>
      <c r="K1034" s="11"/>
      <c r="L1034" s="11"/>
      <c r="M1034" s="11"/>
      <c r="N1034" s="11"/>
      <c r="O1034" s="11"/>
    </row>
    <row r="1035" spans="1:15" x14ac:dyDescent="0.25">
      <c r="A1035" s="10">
        <v>67</v>
      </c>
      <c r="B1035" s="10">
        <v>77</v>
      </c>
      <c r="C1035" s="10">
        <v>144</v>
      </c>
      <c r="D1035" s="10" t="s">
        <v>2487</v>
      </c>
      <c r="E1035" s="10">
        <v>519</v>
      </c>
      <c r="F1035" s="10">
        <v>5</v>
      </c>
      <c r="G1035" s="13">
        <v>1.0000000000000001E-9</v>
      </c>
      <c r="H1035" s="10">
        <v>56.4</v>
      </c>
      <c r="I1035" s="10">
        <v>2</v>
      </c>
      <c r="J1035" s="10">
        <f>($S$5/(Table4[[#This Row],[modified  Half Life]]*Table4[[#This Row],[Order of Magnatude]]))</f>
        <v>1335543.7005008578</v>
      </c>
      <c r="K1035" s="10"/>
      <c r="L1035" s="10"/>
      <c r="M1035" s="10"/>
      <c r="N1035" s="10"/>
      <c r="O1035" s="10"/>
    </row>
    <row r="1036" spans="1:15" x14ac:dyDescent="0.25">
      <c r="A1036" s="11">
        <v>61</v>
      </c>
      <c r="B1036" s="11">
        <v>83</v>
      </c>
      <c r="C1036" s="11">
        <v>144</v>
      </c>
      <c r="D1036" s="11" t="s">
        <v>2206</v>
      </c>
      <c r="E1036" s="11">
        <v>0.78</v>
      </c>
      <c r="F1036" s="11">
        <v>20</v>
      </c>
      <c r="G1036" s="12">
        <v>9.9999999999999995E-7</v>
      </c>
      <c r="H1036" s="11">
        <v>669.15</v>
      </c>
      <c r="I1036" s="11">
        <v>8</v>
      </c>
      <c r="J1036" s="11">
        <f>($S$5/(Table4[[#This Row],[modified  Half Life]]*Table4[[#This Row],[Order of Magnatude]]))</f>
        <v>888650.23148710944</v>
      </c>
      <c r="K1036" s="11"/>
      <c r="L1036" s="11"/>
      <c r="M1036" s="11"/>
      <c r="N1036" s="11"/>
      <c r="O1036" s="11"/>
    </row>
    <row r="1037" spans="1:15" x14ac:dyDescent="0.25">
      <c r="A1037" s="10">
        <v>65</v>
      </c>
      <c r="B1037" s="10">
        <v>79</v>
      </c>
      <c r="C1037" s="10">
        <v>144</v>
      </c>
      <c r="D1037" s="10" t="s">
        <v>2426</v>
      </c>
      <c r="E1037" s="10">
        <v>2.8</v>
      </c>
      <c r="F1037" s="10">
        <v>3</v>
      </c>
      <c r="G1037" s="13">
        <v>9.9999999999999995E-7</v>
      </c>
      <c r="H1037" s="10">
        <v>79.3</v>
      </c>
      <c r="I1037" s="10">
        <v>2</v>
      </c>
      <c r="J1037" s="10">
        <f>($S$5/(Table4[[#This Row],[modified  Half Life]]*Table4[[#This Row],[Order of Magnatude]]))</f>
        <v>247552.56448569475</v>
      </c>
      <c r="K1037" s="10"/>
      <c r="L1037" s="10"/>
      <c r="M1037" s="10"/>
      <c r="N1037" s="10"/>
      <c r="O1037" s="10"/>
    </row>
    <row r="1038" spans="1:15" x14ac:dyDescent="0.25">
      <c r="A1038" s="11">
        <v>64</v>
      </c>
      <c r="B1038" s="11">
        <v>80</v>
      </c>
      <c r="C1038" s="11">
        <v>144</v>
      </c>
      <c r="D1038" s="11" t="s">
        <v>2319</v>
      </c>
      <c r="E1038" s="11">
        <v>145</v>
      </c>
      <c r="F1038" s="11">
        <v>30</v>
      </c>
      <c r="G1038" s="12">
        <v>1.0000000000000001E-9</v>
      </c>
      <c r="H1038" s="11">
        <v>87.4</v>
      </c>
      <c r="I1038" s="11">
        <v>3</v>
      </c>
      <c r="J1038" s="11">
        <f>($S$5/(Table4[[#This Row],[modified  Half Life]]*Table4[[#This Row],[Order of Magnatude]]))</f>
        <v>4780325.3831720361</v>
      </c>
      <c r="K1038" s="11"/>
      <c r="L1038" s="11"/>
      <c r="M1038" s="11"/>
      <c r="N1038" s="11"/>
      <c r="O1038" s="11"/>
    </row>
    <row r="1039" spans="1:15" x14ac:dyDescent="0.25">
      <c r="A1039" s="10">
        <v>62</v>
      </c>
      <c r="B1039" s="10">
        <v>83</v>
      </c>
      <c r="C1039" s="10">
        <v>145</v>
      </c>
      <c r="D1039" s="10" t="s">
        <v>2230</v>
      </c>
      <c r="E1039" s="10">
        <v>3.52</v>
      </c>
      <c r="F1039" s="10">
        <v>16</v>
      </c>
      <c r="G1039" s="13">
        <v>9.9999999999999995E-7</v>
      </c>
      <c r="H1039" s="10">
        <v>-743</v>
      </c>
      <c r="I1039" s="10"/>
      <c r="J1039" s="10">
        <f>($S$5/(Table4[[#This Row],[modified  Half Life]]*Table4[[#This Row],[Order of Magnatude]]))</f>
        <v>196916.81265907537</v>
      </c>
      <c r="K1039" s="10"/>
      <c r="L1039" s="10"/>
      <c r="M1039" s="10"/>
      <c r="N1039" s="10"/>
      <c r="O1039" s="10"/>
    </row>
    <row r="1040" spans="1:15" x14ac:dyDescent="0.25">
      <c r="A1040" s="11">
        <v>62</v>
      </c>
      <c r="B1040" s="11">
        <v>83</v>
      </c>
      <c r="C1040" s="11">
        <v>145</v>
      </c>
      <c r="D1040" s="11" t="s">
        <v>2230</v>
      </c>
      <c r="E1040" s="11">
        <v>3.52</v>
      </c>
      <c r="F1040" s="11">
        <v>16</v>
      </c>
      <c r="G1040" s="12">
        <v>9.9999999999999995E-7</v>
      </c>
      <c r="H1040" s="11">
        <v>-236</v>
      </c>
      <c r="I1040" s="11"/>
      <c r="J1040" s="11">
        <f>($S$5/(Table4[[#This Row],[modified  Half Life]]*Table4[[#This Row],[Order of Magnatude]]))</f>
        <v>196916.81265907537</v>
      </c>
      <c r="K1040" s="11"/>
      <c r="L1040" s="11"/>
      <c r="M1040" s="11"/>
      <c r="N1040" s="11"/>
      <c r="O1040" s="11"/>
    </row>
    <row r="1041" spans="1:15" x14ac:dyDescent="0.25">
      <c r="A1041" s="10">
        <v>61</v>
      </c>
      <c r="B1041" s="10">
        <v>84</v>
      </c>
      <c r="C1041" s="10">
        <v>145</v>
      </c>
      <c r="D1041" s="10" t="s">
        <v>2206</v>
      </c>
      <c r="E1041" s="10">
        <v>17.100000000000001</v>
      </c>
      <c r="F1041" s="10">
        <v>10</v>
      </c>
      <c r="G1041" s="13">
        <v>1.0000000000000001E-9</v>
      </c>
      <c r="H1041" s="10">
        <v>-44.2</v>
      </c>
      <c r="I1041" s="10"/>
      <c r="J1041" s="10">
        <f>($S$5/(Table4[[#This Row],[modified  Half Life]]*Table4[[#This Row],[Order of Magnatude]]))</f>
        <v>40534922.839762881</v>
      </c>
      <c r="K1041" s="10"/>
      <c r="L1041" s="10"/>
      <c r="M1041" s="10"/>
      <c r="N1041" s="10"/>
      <c r="O1041" s="10"/>
    </row>
    <row r="1042" spans="1:15" x14ac:dyDescent="0.25">
      <c r="A1042" s="11">
        <v>64</v>
      </c>
      <c r="B1042" s="11">
        <v>81</v>
      </c>
      <c r="C1042" s="11">
        <v>145</v>
      </c>
      <c r="D1042" s="11" t="s">
        <v>2319</v>
      </c>
      <c r="E1042" s="11">
        <v>20.399999999999999</v>
      </c>
      <c r="F1042" s="11">
        <v>16</v>
      </c>
      <c r="G1042" s="12">
        <v>1.0000000000000001E-9</v>
      </c>
      <c r="H1042" s="11">
        <v>927.2</v>
      </c>
      <c r="I1042" s="11"/>
      <c r="J1042" s="11">
        <f>($S$5/(Table4[[#This Row],[modified  Half Life]]*Table4[[#This Row],[Order of Magnatude]]))</f>
        <v>33977802.968624771</v>
      </c>
      <c r="K1042" s="11"/>
      <c r="L1042" s="11"/>
      <c r="M1042" s="11"/>
      <c r="N1042" s="11"/>
      <c r="O1042" s="11"/>
    </row>
    <row r="1043" spans="1:15" x14ac:dyDescent="0.25">
      <c r="A1043" s="10">
        <v>64</v>
      </c>
      <c r="B1043" s="10">
        <v>81</v>
      </c>
      <c r="C1043" s="10">
        <v>145</v>
      </c>
      <c r="D1043" s="10" t="s">
        <v>2319</v>
      </c>
      <c r="E1043" s="10">
        <v>20.399999999999999</v>
      </c>
      <c r="F1043" s="10">
        <v>16</v>
      </c>
      <c r="G1043" s="13">
        <v>1.0000000000000001E-9</v>
      </c>
      <c r="H1043" s="10">
        <v>1451.3</v>
      </c>
      <c r="I1043" s="10"/>
      <c r="J1043" s="10">
        <f>($S$5/(Table4[[#This Row],[modified  Half Life]]*Table4[[#This Row],[Order of Magnatude]]))</f>
        <v>33977802.968624771</v>
      </c>
      <c r="K1043" s="10"/>
      <c r="L1043" s="10"/>
      <c r="M1043" s="10"/>
      <c r="N1043" s="10"/>
      <c r="O1043" s="10"/>
    </row>
    <row r="1044" spans="1:15" x14ac:dyDescent="0.25">
      <c r="A1044" s="11">
        <v>62</v>
      </c>
      <c r="B1044" s="11">
        <v>83</v>
      </c>
      <c r="C1044" s="11">
        <v>145</v>
      </c>
      <c r="D1044" s="11" t="s">
        <v>2230</v>
      </c>
      <c r="E1044" s="11">
        <v>13.1</v>
      </c>
      <c r="F1044" s="11">
        <v>18</v>
      </c>
      <c r="G1044" s="12">
        <v>1.0000000000000001E-9</v>
      </c>
      <c r="H1044" s="11">
        <v>1105</v>
      </c>
      <c r="I1044" s="11">
        <v>2</v>
      </c>
      <c r="J1044" s="11">
        <f>($S$5/(Table4[[#This Row],[modified  Half Life]]*Table4[[#This Row],[Order of Magnatude]]))</f>
        <v>52911998.516026355</v>
      </c>
      <c r="K1044" s="11"/>
      <c r="L1044" s="11"/>
      <c r="M1044" s="11"/>
      <c r="N1044" s="11"/>
      <c r="O1044" s="11"/>
    </row>
    <row r="1045" spans="1:15" x14ac:dyDescent="0.25">
      <c r="A1045" s="10">
        <v>64</v>
      </c>
      <c r="B1045" s="10">
        <v>81</v>
      </c>
      <c r="C1045" s="10">
        <v>145</v>
      </c>
      <c r="D1045" s="10" t="s">
        <v>2319</v>
      </c>
      <c r="E1045" s="10">
        <v>11.5</v>
      </c>
      <c r="F1045" s="10">
        <v>3</v>
      </c>
      <c r="G1045" s="13">
        <v>1.0000000000000001E-9</v>
      </c>
      <c r="H1045" s="10">
        <v>27.3</v>
      </c>
      <c r="I1045" s="10">
        <v>1</v>
      </c>
      <c r="J1045" s="10">
        <f>($S$5/(Table4[[#This Row],[modified  Half Life]]*Table4[[#This Row],[Order of Magnatude]]))</f>
        <v>60273667.874777846</v>
      </c>
      <c r="K1045" s="10"/>
      <c r="L1045" s="10"/>
      <c r="M1045" s="10"/>
      <c r="N1045" s="10"/>
      <c r="O1045" s="10"/>
    </row>
    <row r="1046" spans="1:15" x14ac:dyDescent="0.25">
      <c r="A1046" s="11">
        <v>62</v>
      </c>
      <c r="B1046" s="11">
        <v>83</v>
      </c>
      <c r="C1046" s="11">
        <v>145</v>
      </c>
      <c r="D1046" s="11" t="s">
        <v>2230</v>
      </c>
      <c r="E1046" s="11">
        <v>3.52</v>
      </c>
      <c r="F1046" s="11">
        <v>16</v>
      </c>
      <c r="G1046" s="12">
        <v>9.9999999999999995E-7</v>
      </c>
      <c r="H1046" s="11">
        <v>30.2</v>
      </c>
      <c r="I1046" s="11">
        <v>8</v>
      </c>
      <c r="J1046" s="11">
        <f>($S$5/(Table4[[#This Row],[modified  Half Life]]*Table4[[#This Row],[Order of Magnatude]]))</f>
        <v>196916.81265907537</v>
      </c>
      <c r="K1046" s="11"/>
      <c r="L1046" s="11"/>
      <c r="M1046" s="11"/>
      <c r="N1046" s="11"/>
      <c r="O1046" s="11"/>
    </row>
    <row r="1047" spans="1:15" x14ac:dyDescent="0.25">
      <c r="A1047" s="10">
        <v>63</v>
      </c>
      <c r="B1047" s="10">
        <v>82</v>
      </c>
      <c r="C1047" s="10">
        <v>145</v>
      </c>
      <c r="D1047" s="10" t="s">
        <v>2336</v>
      </c>
      <c r="E1047" s="10">
        <v>490</v>
      </c>
      <c r="F1047" s="10">
        <v>30</v>
      </c>
      <c r="G1047" s="13">
        <v>1.0000000000000001E-9</v>
      </c>
      <c r="H1047" s="10">
        <v>386.6</v>
      </c>
      <c r="I1047" s="10">
        <v>3</v>
      </c>
      <c r="J1047" s="10">
        <f>($S$5/(Table4[[#This Row],[modified  Half Life]]*Table4[[#This Row],[Order of Magnatude]]))</f>
        <v>1414586.0827753984</v>
      </c>
      <c r="K1047" s="10"/>
      <c r="L1047" s="10"/>
      <c r="M1047" s="10"/>
      <c r="N1047" s="10"/>
      <c r="O1047" s="10"/>
    </row>
    <row r="1048" spans="1:15" x14ac:dyDescent="0.25">
      <c r="A1048" s="11">
        <v>58</v>
      </c>
      <c r="B1048" s="11">
        <v>87</v>
      </c>
      <c r="C1048" s="11">
        <v>145</v>
      </c>
      <c r="D1048" s="11" t="s">
        <v>1878</v>
      </c>
      <c r="E1048" s="11">
        <v>13</v>
      </c>
      <c r="F1048" s="11">
        <v>3</v>
      </c>
      <c r="G1048" s="12">
        <v>1.0000000000000001E-9</v>
      </c>
      <c r="H1048" s="11">
        <v>64.3</v>
      </c>
      <c r="I1048" s="11">
        <v>2</v>
      </c>
      <c r="J1048" s="11">
        <f>($S$5/(Table4[[#This Row],[modified  Half Life]]*Table4[[#This Row],[Order of Magnatude]]))</f>
        <v>53319013.889226556</v>
      </c>
      <c r="K1048" s="11"/>
      <c r="L1048" s="11"/>
      <c r="M1048" s="11"/>
      <c r="N1048" s="11"/>
      <c r="O1048" s="11"/>
    </row>
    <row r="1049" spans="1:15" x14ac:dyDescent="0.25">
      <c r="A1049" s="10">
        <v>60</v>
      </c>
      <c r="B1049" s="10">
        <v>85</v>
      </c>
      <c r="C1049" s="10">
        <v>145</v>
      </c>
      <c r="D1049" s="10" t="s">
        <v>2150</v>
      </c>
      <c r="E1049" s="10">
        <v>29.4</v>
      </c>
      <c r="F1049" s="10">
        <v>10</v>
      </c>
      <c r="G1049" s="13">
        <v>1.0000000000000001E-9</v>
      </c>
      <c r="H1049" s="10">
        <v>67.099999999999994</v>
      </c>
      <c r="I1049" s="10">
        <v>1</v>
      </c>
      <c r="J1049" s="10">
        <f>($S$5/(Table4[[#This Row],[modified  Half Life]]*Table4[[#This Row],[Order of Magnatude]]))</f>
        <v>23576434.712923307</v>
      </c>
      <c r="K1049" s="10"/>
      <c r="L1049" s="10"/>
      <c r="M1049" s="10"/>
      <c r="N1049" s="10"/>
      <c r="O1049" s="10"/>
    </row>
    <row r="1050" spans="1:15" x14ac:dyDescent="0.25">
      <c r="A1050" s="11">
        <v>63</v>
      </c>
      <c r="B1050" s="11">
        <v>82</v>
      </c>
      <c r="C1050" s="11">
        <v>145</v>
      </c>
      <c r="D1050" s="11" t="s">
        <v>2336</v>
      </c>
      <c r="E1050" s="11">
        <v>490</v>
      </c>
      <c r="F1050" s="11">
        <v>30</v>
      </c>
      <c r="G1050" s="12">
        <v>1.0000000000000001E-9</v>
      </c>
      <c r="H1050" s="11">
        <v>716</v>
      </c>
      <c r="I1050" s="11">
        <v>3</v>
      </c>
      <c r="J1050" s="11">
        <f>($S$5/(Table4[[#This Row],[modified  Half Life]]*Table4[[#This Row],[Order of Magnatude]]))</f>
        <v>1414586.0827753984</v>
      </c>
      <c r="K1050" s="11"/>
      <c r="L1050" s="11"/>
      <c r="M1050" s="11"/>
      <c r="N1050" s="11"/>
      <c r="O1050" s="11"/>
    </row>
    <row r="1051" spans="1:15" x14ac:dyDescent="0.25">
      <c r="A1051" s="10">
        <v>61</v>
      </c>
      <c r="B1051" s="10">
        <v>84</v>
      </c>
      <c r="C1051" s="10">
        <v>145</v>
      </c>
      <c r="D1051" s="10" t="s">
        <v>2206</v>
      </c>
      <c r="E1051" s="10">
        <v>17.100000000000001</v>
      </c>
      <c r="F1051" s="10">
        <v>10</v>
      </c>
      <c r="G1051" s="13">
        <v>1.0000000000000001E-9</v>
      </c>
      <c r="H1051" s="10">
        <v>733.4</v>
      </c>
      <c r="I1051" s="10">
        <v>3</v>
      </c>
      <c r="J1051" s="10">
        <f>($S$5/(Table4[[#This Row],[modified  Half Life]]*Table4[[#This Row],[Order of Magnatude]]))</f>
        <v>40534922.839762881</v>
      </c>
      <c r="K1051" s="10"/>
      <c r="L1051" s="10"/>
      <c r="M1051" s="10"/>
      <c r="N1051" s="10"/>
      <c r="O1051" s="10"/>
    </row>
    <row r="1052" spans="1:15" x14ac:dyDescent="0.25">
      <c r="A1052" s="11">
        <v>61</v>
      </c>
      <c r="B1052" s="11">
        <v>84</v>
      </c>
      <c r="C1052" s="11">
        <v>145</v>
      </c>
      <c r="D1052" s="11" t="s">
        <v>2206</v>
      </c>
      <c r="E1052" s="11">
        <v>17.100000000000001</v>
      </c>
      <c r="F1052" s="11">
        <v>10</v>
      </c>
      <c r="G1052" s="12">
        <v>1.0000000000000001E-9</v>
      </c>
      <c r="H1052" s="11">
        <v>794.6</v>
      </c>
      <c r="I1052" s="11">
        <v>5</v>
      </c>
      <c r="J1052" s="11">
        <f>($S$5/(Table4[[#This Row],[modified  Half Life]]*Table4[[#This Row],[Order of Magnatude]]))</f>
        <v>40534922.839762881</v>
      </c>
      <c r="K1052" s="11"/>
      <c r="L1052" s="11"/>
      <c r="M1052" s="11"/>
      <c r="N1052" s="11"/>
      <c r="O1052" s="11"/>
    </row>
    <row r="1053" spans="1:15" x14ac:dyDescent="0.25">
      <c r="A1053" s="10">
        <v>61</v>
      </c>
      <c r="B1053" s="10">
        <v>84</v>
      </c>
      <c r="C1053" s="10">
        <v>145</v>
      </c>
      <c r="D1053" s="10" t="s">
        <v>2206</v>
      </c>
      <c r="E1053" s="10">
        <v>17.100000000000001</v>
      </c>
      <c r="F1053" s="10">
        <v>10</v>
      </c>
      <c r="G1053" s="13">
        <v>1.0000000000000001E-9</v>
      </c>
      <c r="H1053" s="10">
        <v>80.7</v>
      </c>
      <c r="I1053" s="10">
        <v>3</v>
      </c>
      <c r="J1053" s="10">
        <f>($S$5/(Table4[[#This Row],[modified  Half Life]]*Table4[[#This Row],[Order of Magnatude]]))</f>
        <v>40534922.839762881</v>
      </c>
      <c r="K1053" s="10"/>
      <c r="L1053" s="10"/>
      <c r="M1053" s="10"/>
      <c r="N1053" s="10"/>
      <c r="O1053" s="10"/>
    </row>
    <row r="1054" spans="1:15" x14ac:dyDescent="0.25">
      <c r="A1054" s="11">
        <v>63</v>
      </c>
      <c r="B1054" s="11">
        <v>83</v>
      </c>
      <c r="C1054" s="11">
        <v>146</v>
      </c>
      <c r="D1054" s="11" t="s">
        <v>2336</v>
      </c>
      <c r="E1054" s="11">
        <v>235</v>
      </c>
      <c r="F1054" s="11">
        <v>3</v>
      </c>
      <c r="G1054" s="12">
        <v>9.9999999999999995E-7</v>
      </c>
      <c r="H1054" s="11">
        <v>18.8</v>
      </c>
      <c r="I1054" s="11"/>
      <c r="J1054" s="11">
        <f>($S$5/(Table4[[#This Row],[modified  Half Life]]*Table4[[#This Row],[Order of Magnatude]]))</f>
        <v>2949.5624704678526</v>
      </c>
      <c r="K1054" s="11"/>
      <c r="L1054" s="11"/>
      <c r="M1054" s="11"/>
      <c r="N1054" s="11"/>
      <c r="O1054" s="11"/>
    </row>
    <row r="1055" spans="1:15" x14ac:dyDescent="0.25">
      <c r="A1055" s="10">
        <v>63</v>
      </c>
      <c r="B1055" s="10">
        <v>83</v>
      </c>
      <c r="C1055" s="10">
        <v>146</v>
      </c>
      <c r="D1055" s="10" t="s">
        <v>2336</v>
      </c>
      <c r="E1055" s="10">
        <v>10</v>
      </c>
      <c r="F1055" s="10">
        <v>6</v>
      </c>
      <c r="G1055" s="13">
        <v>1.0000000000000001E-9</v>
      </c>
      <c r="H1055" s="10">
        <v>204</v>
      </c>
      <c r="I1055" s="10"/>
      <c r="J1055" s="10">
        <f>($S$5/(Table4[[#This Row],[modified  Half Life]]*Table4[[#This Row],[Order of Magnatude]]))</f>
        <v>69314718.055994526</v>
      </c>
      <c r="K1055" s="10"/>
      <c r="L1055" s="10"/>
      <c r="M1055" s="10"/>
      <c r="N1055" s="10"/>
      <c r="O1055" s="10"/>
    </row>
    <row r="1056" spans="1:15" x14ac:dyDescent="0.25">
      <c r="A1056" s="11">
        <v>66</v>
      </c>
      <c r="B1056" s="11">
        <v>80</v>
      </c>
      <c r="C1056" s="11">
        <v>146</v>
      </c>
      <c r="D1056" s="11" t="s">
        <v>2376</v>
      </c>
      <c r="E1056" s="11">
        <v>150</v>
      </c>
      <c r="F1056" s="11">
        <v>20</v>
      </c>
      <c r="G1056" s="12">
        <v>1E-3</v>
      </c>
      <c r="H1056" s="11">
        <v>127</v>
      </c>
      <c r="I1056" s="11">
        <v>3</v>
      </c>
      <c r="J1056" s="11">
        <f>($S$5/(Table4[[#This Row],[modified  Half Life]]*Table4[[#This Row],[Order of Magnatude]]))</f>
        <v>4.6209812037329687</v>
      </c>
      <c r="K1056" s="11"/>
      <c r="L1056" s="11"/>
      <c r="M1056" s="11"/>
      <c r="N1056" s="11"/>
      <c r="O1056" s="11"/>
    </row>
    <row r="1057" spans="1:15" x14ac:dyDescent="0.25">
      <c r="A1057" s="10">
        <v>57</v>
      </c>
      <c r="B1057" s="10">
        <v>89</v>
      </c>
      <c r="C1057" s="10">
        <v>146</v>
      </c>
      <c r="D1057" s="10" t="s">
        <v>1760</v>
      </c>
      <c r="E1057" s="10">
        <v>14</v>
      </c>
      <c r="F1057" s="10">
        <v>1</v>
      </c>
      <c r="G1057" s="13">
        <v>1.0000000000000001E-9</v>
      </c>
      <c r="H1057" s="10">
        <v>148.30000000000001</v>
      </c>
      <c r="I1057" s="10">
        <v>1</v>
      </c>
      <c r="J1057" s="10">
        <f>($S$5/(Table4[[#This Row],[modified  Half Life]]*Table4[[#This Row],[Order of Magnatude]]))</f>
        <v>49510512.897138946</v>
      </c>
      <c r="K1057" s="10"/>
      <c r="L1057" s="10"/>
      <c r="M1057" s="10"/>
      <c r="N1057" s="10"/>
      <c r="O1057" s="10"/>
    </row>
    <row r="1058" spans="1:15" x14ac:dyDescent="0.25">
      <c r="A1058" s="11">
        <v>63</v>
      </c>
      <c r="B1058" s="11">
        <v>83</v>
      </c>
      <c r="C1058" s="11">
        <v>146</v>
      </c>
      <c r="D1058" s="11" t="s">
        <v>2336</v>
      </c>
      <c r="E1058" s="11">
        <v>235</v>
      </c>
      <c r="F1058" s="11">
        <v>3</v>
      </c>
      <c r="G1058" s="12">
        <v>9.9999999999999995E-7</v>
      </c>
      <c r="H1058" s="11">
        <v>293.72000000000003</v>
      </c>
      <c r="I1058" s="11">
        <v>9</v>
      </c>
      <c r="J1058" s="11">
        <f>($S$5/(Table4[[#This Row],[modified  Half Life]]*Table4[[#This Row],[Order of Magnatude]]))</f>
        <v>2949.5624704678526</v>
      </c>
      <c r="K1058" s="11"/>
      <c r="L1058" s="11"/>
      <c r="M1058" s="11"/>
      <c r="N1058" s="11"/>
      <c r="O1058" s="11"/>
    </row>
    <row r="1059" spans="1:15" x14ac:dyDescent="0.25">
      <c r="A1059" s="10">
        <v>63</v>
      </c>
      <c r="B1059" s="10">
        <v>83</v>
      </c>
      <c r="C1059" s="10">
        <v>146</v>
      </c>
      <c r="D1059" s="10" t="s">
        <v>2336</v>
      </c>
      <c r="E1059" s="10">
        <v>235</v>
      </c>
      <c r="F1059" s="10">
        <v>3</v>
      </c>
      <c r="G1059" s="13">
        <v>9.9999999999999995E-7</v>
      </c>
      <c r="H1059" s="10">
        <v>377</v>
      </c>
      <c r="I1059" s="10">
        <v>9</v>
      </c>
      <c r="J1059" s="10">
        <f>($S$5/(Table4[[#This Row],[modified  Half Life]]*Table4[[#This Row],[Order of Magnatude]]))</f>
        <v>2949.5624704678526</v>
      </c>
      <c r="K1059" s="10"/>
      <c r="L1059" s="10"/>
      <c r="M1059" s="10"/>
      <c r="N1059" s="10"/>
      <c r="O1059" s="10"/>
    </row>
    <row r="1060" spans="1:15" x14ac:dyDescent="0.25">
      <c r="A1060" s="11">
        <v>66</v>
      </c>
      <c r="B1060" s="11">
        <v>80</v>
      </c>
      <c r="C1060" s="11">
        <v>146</v>
      </c>
      <c r="D1060" s="11" t="s">
        <v>2376</v>
      </c>
      <c r="E1060" s="11">
        <v>150</v>
      </c>
      <c r="F1060" s="11">
        <v>20</v>
      </c>
      <c r="G1060" s="12">
        <v>1E-3</v>
      </c>
      <c r="H1060" s="11">
        <v>416.5</v>
      </c>
      <c r="I1060" s="11">
        <v>3</v>
      </c>
      <c r="J1060" s="11">
        <f>($S$5/(Table4[[#This Row],[modified  Half Life]]*Table4[[#This Row],[Order of Magnatude]]))</f>
        <v>4.6209812037329687</v>
      </c>
      <c r="K1060" s="11"/>
      <c r="L1060" s="11"/>
      <c r="M1060" s="11"/>
      <c r="N1060" s="11"/>
      <c r="O1060" s="11"/>
    </row>
    <row r="1061" spans="1:15" x14ac:dyDescent="0.25">
      <c r="A1061" s="10">
        <v>65</v>
      </c>
      <c r="B1061" s="10">
        <v>81</v>
      </c>
      <c r="C1061" s="10">
        <v>146</v>
      </c>
      <c r="D1061" s="10" t="s">
        <v>2426</v>
      </c>
      <c r="E1061" s="10">
        <v>1.2</v>
      </c>
      <c r="F1061" s="10">
        <v>3</v>
      </c>
      <c r="G1061" s="13">
        <v>1E-3</v>
      </c>
      <c r="H1061" s="10">
        <v>417.7</v>
      </c>
      <c r="I1061" s="10">
        <v>1</v>
      </c>
      <c r="J1061" s="10">
        <f>($S$5/(Table4[[#This Row],[modified  Half Life]]*Table4[[#This Row],[Order of Magnatude]]))</f>
        <v>577.62265046662117</v>
      </c>
      <c r="K1061" s="10"/>
      <c r="L1061" s="10"/>
      <c r="M1061" s="10"/>
      <c r="N1061" s="10"/>
      <c r="O1061" s="10"/>
    </row>
    <row r="1062" spans="1:15" x14ac:dyDescent="0.25">
      <c r="A1062" s="11">
        <v>57</v>
      </c>
      <c r="B1062" s="11">
        <v>89</v>
      </c>
      <c r="C1062" s="11">
        <v>146</v>
      </c>
      <c r="D1062" s="11" t="s">
        <v>1760</v>
      </c>
      <c r="E1062" s="11">
        <v>14</v>
      </c>
      <c r="F1062" s="11">
        <v>1</v>
      </c>
      <c r="G1062" s="12">
        <v>1.0000000000000001E-9</v>
      </c>
      <c r="H1062" s="11" t="s">
        <v>2518</v>
      </c>
      <c r="I1062" s="11"/>
      <c r="J1062" s="11">
        <f>($S$5/(Table4[[#This Row],[modified  Half Life]]*Table4[[#This Row],[Order of Magnatude]]))</f>
        <v>49510512.897138946</v>
      </c>
      <c r="K1062" s="11"/>
      <c r="L1062" s="11"/>
      <c r="M1062" s="11"/>
      <c r="N1062" s="11"/>
      <c r="O1062" s="11"/>
    </row>
    <row r="1063" spans="1:15" x14ac:dyDescent="0.25">
      <c r="A1063" s="10">
        <v>67</v>
      </c>
      <c r="B1063" s="10">
        <v>80</v>
      </c>
      <c r="C1063" s="10">
        <v>147</v>
      </c>
      <c r="D1063" s="10" t="s">
        <v>2487</v>
      </c>
      <c r="E1063" s="10">
        <v>315</v>
      </c>
      <c r="F1063" s="10">
        <v>30</v>
      </c>
      <c r="G1063" s="13">
        <v>1.0000000000000001E-9</v>
      </c>
      <c r="H1063" s="10">
        <v>32.299999999999997</v>
      </c>
      <c r="I1063" s="10"/>
      <c r="J1063" s="10">
        <f>($S$5/(Table4[[#This Row],[modified  Half Life]]*Table4[[#This Row],[Order of Magnatude]]))</f>
        <v>2200467.2398728421</v>
      </c>
      <c r="K1063" s="10"/>
      <c r="L1063" s="10"/>
      <c r="M1063" s="10"/>
      <c r="N1063" s="10"/>
      <c r="O1063" s="10"/>
    </row>
    <row r="1064" spans="1:15" x14ac:dyDescent="0.25">
      <c r="A1064" s="11">
        <v>59</v>
      </c>
      <c r="B1064" s="11">
        <v>88</v>
      </c>
      <c r="C1064" s="11">
        <v>147</v>
      </c>
      <c r="D1064" s="11" t="s">
        <v>2121</v>
      </c>
      <c r="E1064" s="11">
        <v>12</v>
      </c>
      <c r="F1064" s="11"/>
      <c r="G1064" s="12">
        <v>1.0000000000000001E-9</v>
      </c>
      <c r="H1064" s="11">
        <v>65.209999999999994</v>
      </c>
      <c r="I1064" s="11"/>
      <c r="J1064" s="11">
        <f>($S$5/(Table4[[#This Row],[modified  Half Life]]*Table4[[#This Row],[Order of Magnatude]]))</f>
        <v>57762265.0466621</v>
      </c>
      <c r="K1064" s="11"/>
      <c r="L1064" s="11"/>
      <c r="M1064" s="11"/>
      <c r="N1064" s="11"/>
      <c r="O1064" s="11"/>
    </row>
    <row r="1065" spans="1:15" x14ac:dyDescent="0.25">
      <c r="A1065" s="10">
        <v>59</v>
      </c>
      <c r="B1065" s="10">
        <v>88</v>
      </c>
      <c r="C1065" s="10">
        <v>147</v>
      </c>
      <c r="D1065" s="10" t="s">
        <v>2121</v>
      </c>
      <c r="E1065" s="10">
        <v>12</v>
      </c>
      <c r="F1065" s="10"/>
      <c r="G1065" s="13">
        <v>1.0000000000000001E-9</v>
      </c>
      <c r="H1065" s="10">
        <v>90.44</v>
      </c>
      <c r="I1065" s="10"/>
      <c r="J1065" s="10">
        <f>($S$5/(Table4[[#This Row],[modified  Half Life]]*Table4[[#This Row],[Order of Magnatude]]))</f>
        <v>57762265.0466621</v>
      </c>
      <c r="K1065" s="10"/>
      <c r="L1065" s="10"/>
      <c r="M1065" s="10"/>
      <c r="N1065" s="10"/>
      <c r="O1065" s="10"/>
    </row>
    <row r="1066" spans="1:15" x14ac:dyDescent="0.25">
      <c r="A1066" s="11">
        <v>59</v>
      </c>
      <c r="B1066" s="11">
        <v>88</v>
      </c>
      <c r="C1066" s="11">
        <v>147</v>
      </c>
      <c r="D1066" s="11" t="s">
        <v>2121</v>
      </c>
      <c r="E1066" s="11">
        <v>12</v>
      </c>
      <c r="F1066" s="11"/>
      <c r="G1066" s="12">
        <v>1.0000000000000001E-9</v>
      </c>
      <c r="H1066" s="11">
        <v>93.17</v>
      </c>
      <c r="I1066" s="11"/>
      <c r="J1066" s="11">
        <f>($S$5/(Table4[[#This Row],[modified  Half Life]]*Table4[[#This Row],[Order of Magnatude]]))</f>
        <v>57762265.0466621</v>
      </c>
      <c r="K1066" s="11"/>
      <c r="L1066" s="11"/>
      <c r="M1066" s="11"/>
      <c r="N1066" s="11"/>
      <c r="O1066" s="11"/>
    </row>
    <row r="1067" spans="1:15" x14ac:dyDescent="0.25">
      <c r="A1067" s="10">
        <v>61</v>
      </c>
      <c r="B1067" s="10">
        <v>86</v>
      </c>
      <c r="C1067" s="10">
        <v>147</v>
      </c>
      <c r="D1067" s="10" t="s">
        <v>2206</v>
      </c>
      <c r="E1067" s="10">
        <v>27</v>
      </c>
      <c r="F1067" s="10">
        <v>3</v>
      </c>
      <c r="G1067" s="13">
        <v>1.0000000000000001E-9</v>
      </c>
      <c r="H1067" s="10">
        <v>117.98</v>
      </c>
      <c r="I1067" s="10" t="s">
        <v>3183</v>
      </c>
      <c r="J1067" s="10">
        <f>($S$5/(Table4[[#This Row],[modified  Half Life]]*Table4[[#This Row],[Order of Magnatude]]))</f>
        <v>25672117.798516493</v>
      </c>
      <c r="K1067" s="10"/>
      <c r="L1067" s="10"/>
      <c r="M1067" s="10"/>
      <c r="N1067" s="10"/>
      <c r="O1067" s="10"/>
    </row>
    <row r="1068" spans="1:15" x14ac:dyDescent="0.25">
      <c r="A1068" s="11">
        <v>61</v>
      </c>
      <c r="B1068" s="11">
        <v>86</v>
      </c>
      <c r="C1068" s="11">
        <v>147</v>
      </c>
      <c r="D1068" s="11" t="s">
        <v>2206</v>
      </c>
      <c r="E1068" s="11">
        <v>27</v>
      </c>
      <c r="F1068" s="11">
        <v>3</v>
      </c>
      <c r="G1068" s="12">
        <v>1.0000000000000001E-9</v>
      </c>
      <c r="H1068" s="11">
        <v>159.69999999999999</v>
      </c>
      <c r="I1068" s="11" t="s">
        <v>3185</v>
      </c>
      <c r="J1068" s="11">
        <f>($S$5/(Table4[[#This Row],[modified  Half Life]]*Table4[[#This Row],[Order of Magnatude]]))</f>
        <v>25672117.798516493</v>
      </c>
      <c r="K1068" s="11"/>
      <c r="L1068" s="11"/>
      <c r="M1068" s="11"/>
      <c r="N1068" s="11"/>
      <c r="O1068" s="11"/>
    </row>
    <row r="1069" spans="1:15" x14ac:dyDescent="0.25">
      <c r="A1069" s="10">
        <v>64</v>
      </c>
      <c r="B1069" s="10">
        <v>83</v>
      </c>
      <c r="C1069" s="10">
        <v>147</v>
      </c>
      <c r="D1069" s="10" t="s">
        <v>2319</v>
      </c>
      <c r="E1069" s="10">
        <v>26.8</v>
      </c>
      <c r="F1069" s="10">
        <v>7</v>
      </c>
      <c r="G1069" s="13">
        <v>1.0000000000000001E-9</v>
      </c>
      <c r="H1069" s="10">
        <v>182.9</v>
      </c>
      <c r="I1069" s="10">
        <v>1</v>
      </c>
      <c r="J1069" s="10">
        <f>($S$5/(Table4[[#This Row],[modified  Half Life]]*Table4[[#This Row],[Order of Magnatude]]))</f>
        <v>25863700.767162137</v>
      </c>
      <c r="K1069" s="10"/>
      <c r="L1069" s="10"/>
      <c r="M1069" s="10"/>
      <c r="N1069" s="10"/>
      <c r="O1069" s="10"/>
    </row>
    <row r="1070" spans="1:15" x14ac:dyDescent="0.25">
      <c r="A1070" s="11">
        <v>61</v>
      </c>
      <c r="B1070" s="11">
        <v>86</v>
      </c>
      <c r="C1070" s="11">
        <v>147</v>
      </c>
      <c r="D1070" s="11" t="s">
        <v>2206</v>
      </c>
      <c r="E1070" s="11">
        <v>27</v>
      </c>
      <c r="F1070" s="11">
        <v>3</v>
      </c>
      <c r="G1070" s="12">
        <v>1.0000000000000001E-9</v>
      </c>
      <c r="H1070" s="11">
        <v>241.2</v>
      </c>
      <c r="I1070" s="11">
        <v>2</v>
      </c>
      <c r="J1070" s="11">
        <f>($S$5/(Table4[[#This Row],[modified  Half Life]]*Table4[[#This Row],[Order of Magnatude]]))</f>
        <v>25672117.798516493</v>
      </c>
      <c r="K1070" s="11"/>
      <c r="L1070" s="11"/>
      <c r="M1070" s="11"/>
      <c r="N1070" s="11"/>
      <c r="O1070" s="11"/>
    </row>
    <row r="1071" spans="1:15" x14ac:dyDescent="0.25">
      <c r="A1071" s="10">
        <v>66</v>
      </c>
      <c r="B1071" s="10">
        <v>81</v>
      </c>
      <c r="C1071" s="10">
        <v>147</v>
      </c>
      <c r="D1071" s="10" t="s">
        <v>2376</v>
      </c>
      <c r="E1071" s="10">
        <v>16</v>
      </c>
      <c r="F1071" s="10">
        <v>3</v>
      </c>
      <c r="G1071" s="13">
        <v>1.0000000000000001E-9</v>
      </c>
      <c r="H1071" s="10">
        <v>243.4</v>
      </c>
      <c r="I1071" s="10">
        <v>3</v>
      </c>
      <c r="J1071" s="10">
        <f>($S$5/(Table4[[#This Row],[modified  Half Life]]*Table4[[#This Row],[Order of Magnatude]]))</f>
        <v>43321698.784996577</v>
      </c>
      <c r="K1071" s="10"/>
      <c r="L1071" s="10"/>
      <c r="M1071" s="10"/>
      <c r="N1071" s="10"/>
      <c r="O1071" s="10"/>
    </row>
    <row r="1072" spans="1:15" x14ac:dyDescent="0.25">
      <c r="A1072" s="11">
        <v>64</v>
      </c>
      <c r="B1072" s="11">
        <v>83</v>
      </c>
      <c r="C1072" s="11">
        <v>147</v>
      </c>
      <c r="D1072" s="11" t="s">
        <v>2319</v>
      </c>
      <c r="E1072" s="11">
        <v>510</v>
      </c>
      <c r="F1072" s="11">
        <v>20</v>
      </c>
      <c r="G1072" s="12">
        <v>1.0000000000000001E-9</v>
      </c>
      <c r="H1072" s="11">
        <v>254.4</v>
      </c>
      <c r="I1072" s="11">
        <v>1</v>
      </c>
      <c r="J1072" s="11">
        <f>($S$5/(Table4[[#This Row],[modified  Half Life]]*Table4[[#This Row],[Order of Magnatude]]))</f>
        <v>1359112.1187449908</v>
      </c>
      <c r="K1072" s="11"/>
      <c r="L1072" s="11"/>
      <c r="M1072" s="11"/>
      <c r="N1072" s="11"/>
      <c r="O1072" s="11"/>
    </row>
    <row r="1073" spans="1:15" x14ac:dyDescent="0.25">
      <c r="A1073" s="10">
        <v>63</v>
      </c>
      <c r="B1073" s="10">
        <v>84</v>
      </c>
      <c r="C1073" s="10">
        <v>147</v>
      </c>
      <c r="D1073" s="10" t="s">
        <v>2336</v>
      </c>
      <c r="E1073" s="10">
        <v>0.76500000000000001</v>
      </c>
      <c r="F1073" s="10">
        <v>15</v>
      </c>
      <c r="G1073" s="13">
        <v>9.9999999999999995E-7</v>
      </c>
      <c r="H1073" s="10">
        <v>396</v>
      </c>
      <c r="I1073" s="10">
        <v>10</v>
      </c>
      <c r="J1073" s="10">
        <f>($S$5/(Table4[[#This Row],[modified  Half Life]]*Table4[[#This Row],[Order of Magnatude]]))</f>
        <v>906074.74582999386</v>
      </c>
      <c r="K1073" s="10"/>
      <c r="L1073" s="10"/>
      <c r="M1073" s="10"/>
      <c r="N1073" s="10"/>
      <c r="O1073" s="10"/>
    </row>
    <row r="1074" spans="1:15" x14ac:dyDescent="0.25">
      <c r="A1074" s="11">
        <v>64</v>
      </c>
      <c r="B1074" s="11">
        <v>83</v>
      </c>
      <c r="C1074" s="11">
        <v>147</v>
      </c>
      <c r="D1074" s="11" t="s">
        <v>2319</v>
      </c>
      <c r="E1074" s="11">
        <v>510</v>
      </c>
      <c r="F1074" s="11">
        <v>20</v>
      </c>
      <c r="G1074" s="12">
        <v>1.0000000000000001E-9</v>
      </c>
      <c r="H1074" s="11">
        <v>434.5</v>
      </c>
      <c r="I1074" s="11">
        <v>1</v>
      </c>
      <c r="J1074" s="11">
        <f>($S$5/(Table4[[#This Row],[modified  Half Life]]*Table4[[#This Row],[Order of Magnatude]]))</f>
        <v>1359112.1187449908</v>
      </c>
      <c r="K1074" s="11"/>
      <c r="L1074" s="11"/>
      <c r="M1074" s="11"/>
      <c r="N1074" s="11"/>
      <c r="O1074" s="11"/>
    </row>
    <row r="1075" spans="1:15" x14ac:dyDescent="0.25">
      <c r="A1075" s="10">
        <v>64</v>
      </c>
      <c r="B1075" s="10">
        <v>83</v>
      </c>
      <c r="C1075" s="10">
        <v>147</v>
      </c>
      <c r="D1075" s="10" t="s">
        <v>2319</v>
      </c>
      <c r="E1075" s="10">
        <v>26.8</v>
      </c>
      <c r="F1075" s="10">
        <v>7</v>
      </c>
      <c r="G1075" s="13">
        <v>1.0000000000000001E-9</v>
      </c>
      <c r="H1075" s="10">
        <v>543.70000000000005</v>
      </c>
      <c r="I1075" s="10">
        <v>1</v>
      </c>
      <c r="J1075" s="10">
        <f>($S$5/(Table4[[#This Row],[modified  Half Life]]*Table4[[#This Row],[Order of Magnatude]]))</f>
        <v>25863700.767162137</v>
      </c>
      <c r="K1075" s="10"/>
      <c r="L1075" s="10"/>
      <c r="M1075" s="10"/>
      <c r="N1075" s="10"/>
      <c r="O1075" s="10"/>
    </row>
    <row r="1076" spans="1:15" x14ac:dyDescent="0.25">
      <c r="A1076" s="11">
        <v>64</v>
      </c>
      <c r="B1076" s="11">
        <v>83</v>
      </c>
      <c r="C1076" s="11">
        <v>147</v>
      </c>
      <c r="D1076" s="11" t="s">
        <v>2319</v>
      </c>
      <c r="E1076" s="11">
        <v>510</v>
      </c>
      <c r="F1076" s="11">
        <v>20</v>
      </c>
      <c r="G1076" s="12">
        <v>1.0000000000000001E-9</v>
      </c>
      <c r="H1076" s="11">
        <v>593.70000000000005</v>
      </c>
      <c r="I1076" s="11">
        <v>1</v>
      </c>
      <c r="J1076" s="11">
        <f>($S$5/(Table4[[#This Row],[modified  Half Life]]*Table4[[#This Row],[Order of Magnatude]]))</f>
        <v>1359112.1187449908</v>
      </c>
      <c r="K1076" s="11"/>
      <c r="L1076" s="11"/>
      <c r="M1076" s="11"/>
      <c r="N1076" s="11"/>
      <c r="O1076" s="11"/>
    </row>
    <row r="1077" spans="1:15" x14ac:dyDescent="0.25">
      <c r="A1077" s="10">
        <v>64</v>
      </c>
      <c r="B1077" s="10">
        <v>83</v>
      </c>
      <c r="C1077" s="10">
        <v>147</v>
      </c>
      <c r="D1077" s="10" t="s">
        <v>2319</v>
      </c>
      <c r="E1077" s="10">
        <v>510</v>
      </c>
      <c r="F1077" s="10">
        <v>20</v>
      </c>
      <c r="G1077" s="13">
        <v>1.0000000000000001E-9</v>
      </c>
      <c r="H1077" s="10">
        <v>623.79999999999995</v>
      </c>
      <c r="I1077" s="10">
        <v>3</v>
      </c>
      <c r="J1077" s="10">
        <f>($S$5/(Table4[[#This Row],[modified  Half Life]]*Table4[[#This Row],[Order of Magnatude]]))</f>
        <v>1359112.1187449908</v>
      </c>
      <c r="K1077" s="10"/>
      <c r="L1077" s="10"/>
      <c r="M1077" s="10"/>
      <c r="N1077" s="10"/>
      <c r="O1077" s="10"/>
    </row>
    <row r="1078" spans="1:15" x14ac:dyDescent="0.25">
      <c r="A1078" s="11">
        <v>63</v>
      </c>
      <c r="B1078" s="11">
        <v>84</v>
      </c>
      <c r="C1078" s="11">
        <v>147</v>
      </c>
      <c r="D1078" s="11" t="s">
        <v>2336</v>
      </c>
      <c r="E1078" s="11">
        <v>0.76500000000000001</v>
      </c>
      <c r="F1078" s="11">
        <v>15</v>
      </c>
      <c r="G1078" s="12">
        <v>9.9999999999999995E-7</v>
      </c>
      <c r="H1078" s="11">
        <v>625.17999999999995</v>
      </c>
      <c r="I1078" s="11">
        <v>10</v>
      </c>
      <c r="J1078" s="11">
        <f>($S$5/(Table4[[#This Row],[modified  Half Life]]*Table4[[#This Row],[Order of Magnatude]]))</f>
        <v>906074.74582999386</v>
      </c>
      <c r="K1078" s="11"/>
      <c r="L1078" s="11"/>
      <c r="M1078" s="11"/>
      <c r="N1078" s="11"/>
      <c r="O1078" s="11"/>
    </row>
    <row r="1079" spans="1:15" x14ac:dyDescent="0.25">
      <c r="A1079" s="10">
        <v>61</v>
      </c>
      <c r="B1079" s="10">
        <v>86</v>
      </c>
      <c r="C1079" s="10">
        <v>147</v>
      </c>
      <c r="D1079" s="10" t="s">
        <v>2206</v>
      </c>
      <c r="E1079" s="10">
        <v>27</v>
      </c>
      <c r="F1079" s="10">
        <v>3</v>
      </c>
      <c r="G1079" s="13">
        <v>1.0000000000000001E-9</v>
      </c>
      <c r="H1079" s="10">
        <v>649.04</v>
      </c>
      <c r="I1079" s="10">
        <v>8</v>
      </c>
      <c r="J1079" s="10">
        <f>($S$5/(Table4[[#This Row],[modified  Half Life]]*Table4[[#This Row],[Order of Magnatude]]))</f>
        <v>25672117.798516493</v>
      </c>
      <c r="K1079" s="10"/>
      <c r="L1079" s="10"/>
      <c r="M1079" s="10"/>
      <c r="N1079" s="10"/>
      <c r="O1079" s="10"/>
    </row>
    <row r="1080" spans="1:15" x14ac:dyDescent="0.25">
      <c r="A1080" s="11">
        <v>66</v>
      </c>
      <c r="B1080" s="11">
        <v>81</v>
      </c>
      <c r="C1080" s="11">
        <v>147</v>
      </c>
      <c r="D1080" s="11" t="s">
        <v>2376</v>
      </c>
      <c r="E1080" s="11">
        <v>0.4</v>
      </c>
      <c r="F1080" s="11">
        <v>1</v>
      </c>
      <c r="G1080" s="12">
        <v>9.9999999999999995E-7</v>
      </c>
      <c r="H1080" s="11">
        <v>81.900000000000006</v>
      </c>
      <c r="I1080" s="11">
        <v>1</v>
      </c>
      <c r="J1080" s="11">
        <f>($S$5/(Table4[[#This Row],[modified  Half Life]]*Table4[[#This Row],[Order of Magnatude]]))</f>
        <v>1732867.9513998632</v>
      </c>
      <c r="K1080" s="11"/>
      <c r="L1080" s="11"/>
      <c r="M1080" s="11"/>
      <c r="N1080" s="11"/>
      <c r="O1080" s="11"/>
    </row>
    <row r="1081" spans="1:15" x14ac:dyDescent="0.25">
      <c r="A1081" s="10">
        <v>64</v>
      </c>
      <c r="B1081" s="10">
        <v>83</v>
      </c>
      <c r="C1081" s="10">
        <v>147</v>
      </c>
      <c r="D1081" s="10" t="s">
        <v>2319</v>
      </c>
      <c r="E1081" s="10">
        <v>26.8</v>
      </c>
      <c r="F1081" s="10">
        <v>7</v>
      </c>
      <c r="G1081" s="13">
        <v>1.0000000000000001E-9</v>
      </c>
      <c r="H1081" s="10">
        <v>821.3</v>
      </c>
      <c r="I1081" s="10">
        <v>2</v>
      </c>
      <c r="J1081" s="10">
        <f>($S$5/(Table4[[#This Row],[modified  Half Life]]*Table4[[#This Row],[Order of Magnatude]]))</f>
        <v>25863700.767162137</v>
      </c>
      <c r="K1081" s="10"/>
      <c r="L1081" s="10"/>
      <c r="M1081" s="10"/>
      <c r="N1081" s="10"/>
      <c r="O1081" s="10"/>
    </row>
    <row r="1082" spans="1:15" x14ac:dyDescent="0.25">
      <c r="A1082" s="11">
        <v>66</v>
      </c>
      <c r="B1082" s="11">
        <v>81</v>
      </c>
      <c r="C1082" s="11">
        <v>147</v>
      </c>
      <c r="D1082" s="11" t="s">
        <v>2376</v>
      </c>
      <c r="E1082" s="11">
        <v>16</v>
      </c>
      <c r="F1082" s="11">
        <v>3</v>
      </c>
      <c r="G1082" s="12">
        <v>1.0000000000000001E-9</v>
      </c>
      <c r="H1082" s="11">
        <v>92.3</v>
      </c>
      <c r="I1082" s="11">
        <v>3</v>
      </c>
      <c r="J1082" s="11">
        <f>($S$5/(Table4[[#This Row],[modified  Half Life]]*Table4[[#This Row],[Order of Magnatude]]))</f>
        <v>43321698.784996577</v>
      </c>
      <c r="K1082" s="11"/>
      <c r="L1082" s="11"/>
      <c r="M1082" s="11"/>
      <c r="N1082" s="11"/>
      <c r="O1082" s="11"/>
    </row>
    <row r="1083" spans="1:15" x14ac:dyDescent="0.25">
      <c r="A1083" s="10">
        <v>64</v>
      </c>
      <c r="B1083" s="10">
        <v>83</v>
      </c>
      <c r="C1083" s="10">
        <v>147</v>
      </c>
      <c r="D1083" s="10" t="s">
        <v>2319</v>
      </c>
      <c r="E1083" s="10">
        <v>21.4</v>
      </c>
      <c r="F1083" s="10">
        <v>11</v>
      </c>
      <c r="G1083" s="13">
        <v>1.0000000000000001E-9</v>
      </c>
      <c r="H1083" s="10">
        <v>997.1</v>
      </c>
      <c r="I1083" s="10">
        <v>1</v>
      </c>
      <c r="J1083" s="10">
        <f>($S$5/(Table4[[#This Row],[modified  Half Life]]*Table4[[#This Row],[Order of Magnatude]]))</f>
        <v>32390055.166352585</v>
      </c>
      <c r="K1083" s="10"/>
      <c r="L1083" s="10"/>
      <c r="M1083" s="10"/>
      <c r="N1083" s="10"/>
      <c r="O1083" s="10"/>
    </row>
    <row r="1084" spans="1:15" x14ac:dyDescent="0.25">
      <c r="A1084" s="11">
        <v>66</v>
      </c>
      <c r="B1084" s="11">
        <v>82</v>
      </c>
      <c r="C1084" s="11">
        <v>148</v>
      </c>
      <c r="D1084" s="11" t="s">
        <v>2376</v>
      </c>
      <c r="E1084" s="11">
        <v>471</v>
      </c>
      <c r="F1084" s="11">
        <v>20</v>
      </c>
      <c r="G1084" s="12">
        <v>1.0000000000000001E-9</v>
      </c>
      <c r="H1084" s="11">
        <v>86.9</v>
      </c>
      <c r="I1084" s="11"/>
      <c r="J1084" s="11">
        <f>($S$5/(Table4[[#This Row],[modified  Half Life]]*Table4[[#This Row],[Order of Magnatude]]))</f>
        <v>1471650.064883111</v>
      </c>
      <c r="K1084" s="11"/>
      <c r="L1084" s="11"/>
      <c r="M1084" s="11"/>
      <c r="N1084" s="11"/>
      <c r="O1084" s="11"/>
    </row>
    <row r="1085" spans="1:15" x14ac:dyDescent="0.25">
      <c r="A1085" s="10">
        <v>65</v>
      </c>
      <c r="B1085" s="10">
        <v>83</v>
      </c>
      <c r="C1085" s="10">
        <v>148</v>
      </c>
      <c r="D1085" s="10" t="s">
        <v>2426</v>
      </c>
      <c r="E1085" s="10">
        <v>1.31</v>
      </c>
      <c r="F1085" s="10">
        <v>7</v>
      </c>
      <c r="G1085" s="13">
        <v>9.9999999999999995E-7</v>
      </c>
      <c r="H1085" s="10">
        <v>280.60000000000002</v>
      </c>
      <c r="I1085" s="10"/>
      <c r="J1085" s="10">
        <f>($S$5/(Table4[[#This Row],[modified  Half Life]]*Table4[[#This Row],[Order of Magnatude]]))</f>
        <v>529119.9851602636</v>
      </c>
      <c r="K1085" s="10"/>
      <c r="L1085" s="10"/>
      <c r="M1085" s="10"/>
      <c r="N1085" s="10"/>
      <c r="O1085" s="10"/>
    </row>
    <row r="1086" spans="1:15" x14ac:dyDescent="0.25">
      <c r="A1086" s="11">
        <v>65</v>
      </c>
      <c r="B1086" s="11">
        <v>83</v>
      </c>
      <c r="C1086" s="11">
        <v>148</v>
      </c>
      <c r="D1086" s="11" t="s">
        <v>2426</v>
      </c>
      <c r="E1086" s="11">
        <v>22</v>
      </c>
      <c r="F1086" s="11">
        <v>1</v>
      </c>
      <c r="G1086" s="12">
        <v>1.0000000000000001E-9</v>
      </c>
      <c r="H1086" s="11">
        <v>690.2</v>
      </c>
      <c r="I1086" s="11"/>
      <c r="J1086" s="11">
        <f>($S$5/(Table4[[#This Row],[modified  Half Life]]*Table4[[#This Row],[Order of Magnatude]]))</f>
        <v>31506690.025452055</v>
      </c>
      <c r="K1086" s="11"/>
      <c r="L1086" s="11"/>
      <c r="M1086" s="11"/>
      <c r="N1086" s="11"/>
      <c r="O1086" s="11"/>
    </row>
    <row r="1087" spans="1:15" x14ac:dyDescent="0.25">
      <c r="A1087" s="10">
        <v>65</v>
      </c>
      <c r="B1087" s="10">
        <v>83</v>
      </c>
      <c r="C1087" s="10">
        <v>148</v>
      </c>
      <c r="D1087" s="10" t="s">
        <v>2426</v>
      </c>
      <c r="E1087" s="10">
        <v>1.31</v>
      </c>
      <c r="F1087" s="10">
        <v>7</v>
      </c>
      <c r="G1087" s="13">
        <v>9.9999999999999995E-7</v>
      </c>
      <c r="H1087" s="10">
        <v>784.8</v>
      </c>
      <c r="I1087" s="10"/>
      <c r="J1087" s="10">
        <f>($S$5/(Table4[[#This Row],[modified  Half Life]]*Table4[[#This Row],[Order of Magnatude]]))</f>
        <v>529119.9851602636</v>
      </c>
      <c r="K1087" s="10"/>
      <c r="L1087" s="10"/>
      <c r="M1087" s="10"/>
      <c r="N1087" s="10"/>
      <c r="O1087" s="10"/>
    </row>
    <row r="1088" spans="1:15" x14ac:dyDescent="0.25">
      <c r="A1088" s="11">
        <v>65</v>
      </c>
      <c r="B1088" s="11">
        <v>83</v>
      </c>
      <c r="C1088" s="11">
        <v>148</v>
      </c>
      <c r="D1088" s="11" t="s">
        <v>2426</v>
      </c>
      <c r="E1088" s="11">
        <v>1.31</v>
      </c>
      <c r="F1088" s="11">
        <v>7</v>
      </c>
      <c r="G1088" s="12">
        <v>9.9999999999999995E-7</v>
      </c>
      <c r="H1088" s="11">
        <v>857.7</v>
      </c>
      <c r="I1088" s="11"/>
      <c r="J1088" s="11">
        <f>($S$5/(Table4[[#This Row],[modified  Half Life]]*Table4[[#This Row],[Order of Magnatude]]))</f>
        <v>529119.9851602636</v>
      </c>
      <c r="K1088" s="11"/>
      <c r="L1088" s="11"/>
      <c r="M1088" s="11"/>
      <c r="N1088" s="11"/>
      <c r="O1088" s="11"/>
    </row>
    <row r="1089" spans="1:15" x14ac:dyDescent="0.25">
      <c r="A1089" s="10">
        <v>65</v>
      </c>
      <c r="B1089" s="10">
        <v>83</v>
      </c>
      <c r="C1089" s="10">
        <v>148</v>
      </c>
      <c r="D1089" s="10" t="s">
        <v>2426</v>
      </c>
      <c r="E1089" s="10">
        <v>22</v>
      </c>
      <c r="F1089" s="10">
        <v>1</v>
      </c>
      <c r="G1089" s="13">
        <v>1.0000000000000001E-9</v>
      </c>
      <c r="H1089" s="10">
        <v>1006.2</v>
      </c>
      <c r="I1089" s="10"/>
      <c r="J1089" s="10">
        <f>($S$5/(Table4[[#This Row],[modified  Half Life]]*Table4[[#This Row],[Order of Magnatude]]))</f>
        <v>31506690.025452055</v>
      </c>
      <c r="K1089" s="10"/>
      <c r="L1089" s="10"/>
      <c r="M1089" s="10"/>
      <c r="N1089" s="10"/>
      <c r="O1089" s="10"/>
    </row>
    <row r="1090" spans="1:15" x14ac:dyDescent="0.25">
      <c r="A1090" s="11">
        <v>63</v>
      </c>
      <c r="B1090" s="11">
        <v>85</v>
      </c>
      <c r="C1090" s="11">
        <v>148</v>
      </c>
      <c r="D1090" s="11" t="s">
        <v>2336</v>
      </c>
      <c r="E1090" s="11">
        <v>162</v>
      </c>
      <c r="F1090" s="11">
        <v>8</v>
      </c>
      <c r="G1090" s="12">
        <v>1.0000000000000001E-9</v>
      </c>
      <c r="H1090" s="11"/>
      <c r="I1090" s="11">
        <v>12</v>
      </c>
      <c r="J1090" s="11">
        <f>($S$5/(Table4[[#This Row],[modified  Half Life]]*Table4[[#This Row],[Order of Magnatude]]))</f>
        <v>4278686.2997527486</v>
      </c>
      <c r="K1090" s="11"/>
      <c r="L1090" s="11"/>
      <c r="M1090" s="11"/>
      <c r="N1090" s="11"/>
      <c r="O1090" s="11"/>
    </row>
    <row r="1091" spans="1:15" x14ac:dyDescent="0.25">
      <c r="A1091" s="10">
        <v>66</v>
      </c>
      <c r="B1091" s="10">
        <v>82</v>
      </c>
      <c r="C1091" s="10">
        <v>148</v>
      </c>
      <c r="D1091" s="10" t="s">
        <v>2376</v>
      </c>
      <c r="E1091" s="10">
        <v>65</v>
      </c>
      <c r="F1091" s="10">
        <v>10</v>
      </c>
      <c r="G1091" s="13">
        <v>1.0000000000000001E-9</v>
      </c>
      <c r="H1091" s="10">
        <v>101.2</v>
      </c>
      <c r="I1091" s="10">
        <v>6</v>
      </c>
      <c r="J1091" s="10">
        <f>($S$5/(Table4[[#This Row],[modified  Half Life]]*Table4[[#This Row],[Order of Magnatude]]))</f>
        <v>10663802.777845312</v>
      </c>
      <c r="K1091" s="10"/>
      <c r="L1091" s="10"/>
      <c r="M1091" s="10"/>
      <c r="N1091" s="10"/>
      <c r="O1091" s="10"/>
    </row>
    <row r="1092" spans="1:15" x14ac:dyDescent="0.25">
      <c r="A1092" s="11">
        <v>62</v>
      </c>
      <c r="B1092" s="11">
        <v>86</v>
      </c>
      <c r="C1092" s="11">
        <v>148</v>
      </c>
      <c r="D1092" s="11" t="s">
        <v>2230</v>
      </c>
      <c r="E1092" s="11">
        <v>32</v>
      </c>
      <c r="F1092" s="11">
        <v>3</v>
      </c>
      <c r="G1092" s="12">
        <v>1.0000000000000001E-9</v>
      </c>
      <c r="H1092" s="11">
        <v>101.5</v>
      </c>
      <c r="I1092" s="11">
        <v>1</v>
      </c>
      <c r="J1092" s="11">
        <f>($S$5/(Table4[[#This Row],[modified  Half Life]]*Table4[[#This Row],[Order of Magnatude]]))</f>
        <v>21660849.392498288</v>
      </c>
      <c r="K1092" s="11"/>
      <c r="L1092" s="11"/>
      <c r="M1092" s="11"/>
      <c r="N1092" s="11"/>
      <c r="O1092" s="11"/>
    </row>
    <row r="1093" spans="1:15" x14ac:dyDescent="0.25">
      <c r="A1093" s="10">
        <v>65</v>
      </c>
      <c r="B1093" s="10">
        <v>83</v>
      </c>
      <c r="C1093" s="10">
        <v>148</v>
      </c>
      <c r="D1093" s="10" t="s">
        <v>2426</v>
      </c>
      <c r="E1093" s="10">
        <v>80</v>
      </c>
      <c r="F1093" s="10">
        <v>4</v>
      </c>
      <c r="G1093" s="13">
        <v>1.0000000000000001E-9</v>
      </c>
      <c r="H1093" s="10">
        <v>109.6</v>
      </c>
      <c r="I1093" s="10">
        <v>2</v>
      </c>
      <c r="J1093" s="10">
        <f>($S$5/(Table4[[#This Row],[modified  Half Life]]*Table4[[#This Row],[Order of Magnatude]]))</f>
        <v>8664339.7569993157</v>
      </c>
      <c r="K1093" s="10"/>
      <c r="L1093" s="10"/>
      <c r="M1093" s="10"/>
      <c r="N1093" s="10"/>
      <c r="O1093" s="10"/>
    </row>
    <row r="1094" spans="1:15" x14ac:dyDescent="0.25">
      <c r="A1094" s="11">
        <v>64</v>
      </c>
      <c r="B1094" s="11">
        <v>84</v>
      </c>
      <c r="C1094" s="11">
        <v>148</v>
      </c>
      <c r="D1094" s="11" t="s">
        <v>2319</v>
      </c>
      <c r="E1094" s="11">
        <v>16.600000000000001</v>
      </c>
      <c r="F1094" s="11">
        <v>3</v>
      </c>
      <c r="G1094" s="12">
        <v>1.0000000000000001E-9</v>
      </c>
      <c r="H1094" s="11">
        <v>130.80000000000001</v>
      </c>
      <c r="I1094" s="11">
        <v>3</v>
      </c>
      <c r="J1094" s="11">
        <f>($S$5/(Table4[[#This Row],[modified  Half Life]]*Table4[[#This Row],[Order of Magnatude]]))</f>
        <v>41755854.250599109</v>
      </c>
      <c r="K1094" s="11"/>
      <c r="L1094" s="11"/>
      <c r="M1094" s="11"/>
      <c r="N1094" s="11"/>
      <c r="O1094" s="11"/>
    </row>
    <row r="1095" spans="1:15" x14ac:dyDescent="0.25">
      <c r="A1095" s="10">
        <v>68</v>
      </c>
      <c r="B1095" s="10">
        <v>80</v>
      </c>
      <c r="C1095" s="10">
        <v>148</v>
      </c>
      <c r="D1095" s="10" t="s">
        <v>2601</v>
      </c>
      <c r="E1095" s="10">
        <v>13</v>
      </c>
      <c r="F1095" s="10">
        <v>3</v>
      </c>
      <c r="G1095" s="13">
        <v>9.9999999999999995E-7</v>
      </c>
      <c r="H1095" s="10">
        <v>131.19999999999999</v>
      </c>
      <c r="I1095" s="10">
        <v>2</v>
      </c>
      <c r="J1095" s="10">
        <f>($S$5/(Table4[[#This Row],[modified  Half Life]]*Table4[[#This Row],[Order of Magnatude]]))</f>
        <v>53319.01388922656</v>
      </c>
      <c r="K1095" s="10"/>
      <c r="L1095" s="10"/>
      <c r="M1095" s="10"/>
      <c r="N1095" s="10"/>
      <c r="O1095" s="10"/>
    </row>
    <row r="1096" spans="1:15" x14ac:dyDescent="0.25">
      <c r="A1096" s="11">
        <v>63</v>
      </c>
      <c r="B1096" s="11">
        <v>85</v>
      </c>
      <c r="C1096" s="11">
        <v>148</v>
      </c>
      <c r="D1096" s="11" t="s">
        <v>2336</v>
      </c>
      <c r="E1096" s="11">
        <v>162</v>
      </c>
      <c r="F1096" s="11">
        <v>8</v>
      </c>
      <c r="G1096" s="12">
        <v>1.0000000000000001E-9</v>
      </c>
      <c r="H1096" s="11">
        <v>201.9</v>
      </c>
      <c r="I1096" s="11">
        <v>3</v>
      </c>
      <c r="J1096" s="11">
        <f>($S$5/(Table4[[#This Row],[modified  Half Life]]*Table4[[#This Row],[Order of Magnatude]]))</f>
        <v>4278686.2997527486</v>
      </c>
      <c r="K1096" s="11"/>
      <c r="L1096" s="11"/>
      <c r="M1096" s="11"/>
      <c r="N1096" s="11"/>
      <c r="O1096" s="11"/>
    </row>
    <row r="1097" spans="1:15" x14ac:dyDescent="0.25">
      <c r="A1097" s="10">
        <v>62</v>
      </c>
      <c r="B1097" s="10">
        <v>86</v>
      </c>
      <c r="C1097" s="10">
        <v>148</v>
      </c>
      <c r="D1097" s="10" t="s">
        <v>2230</v>
      </c>
      <c r="E1097" s="10">
        <v>32</v>
      </c>
      <c r="F1097" s="10">
        <v>3</v>
      </c>
      <c r="G1097" s="13">
        <v>1.0000000000000001E-9</v>
      </c>
      <c r="H1097" s="10">
        <v>217.3</v>
      </c>
      <c r="I1097" s="10">
        <v>1</v>
      </c>
      <c r="J1097" s="10">
        <f>($S$5/(Table4[[#This Row],[modified  Half Life]]*Table4[[#This Row],[Order of Magnatude]]))</f>
        <v>21660849.392498288</v>
      </c>
      <c r="K1097" s="10"/>
      <c r="L1097" s="10"/>
      <c r="M1097" s="10"/>
      <c r="N1097" s="10"/>
      <c r="O1097" s="10"/>
    </row>
    <row r="1098" spans="1:15" x14ac:dyDescent="0.25">
      <c r="A1098" s="11">
        <v>62</v>
      </c>
      <c r="B1098" s="11">
        <v>86</v>
      </c>
      <c r="C1098" s="11">
        <v>148</v>
      </c>
      <c r="D1098" s="11" t="s">
        <v>2230</v>
      </c>
      <c r="E1098" s="11">
        <v>32</v>
      </c>
      <c r="F1098" s="11">
        <v>3</v>
      </c>
      <c r="G1098" s="12">
        <v>1.0000000000000001E-9</v>
      </c>
      <c r="H1098" s="11">
        <v>302</v>
      </c>
      <c r="I1098" s="11">
        <v>2</v>
      </c>
      <c r="J1098" s="11">
        <f>($S$5/(Table4[[#This Row],[modified  Half Life]]*Table4[[#This Row],[Order of Magnatude]]))</f>
        <v>21660849.392498288</v>
      </c>
      <c r="K1098" s="11"/>
      <c r="L1098" s="11"/>
      <c r="M1098" s="11"/>
      <c r="N1098" s="11"/>
      <c r="O1098" s="11"/>
    </row>
    <row r="1099" spans="1:15" x14ac:dyDescent="0.25">
      <c r="A1099" s="10">
        <v>67</v>
      </c>
      <c r="B1099" s="10">
        <v>81</v>
      </c>
      <c r="C1099" s="10">
        <v>148</v>
      </c>
      <c r="D1099" s="10" t="s">
        <v>2487</v>
      </c>
      <c r="E1099" s="10">
        <v>2.36</v>
      </c>
      <c r="F1099" s="10">
        <v>6</v>
      </c>
      <c r="G1099" s="13">
        <v>1E-3</v>
      </c>
      <c r="H1099" s="10">
        <v>373.1</v>
      </c>
      <c r="I1099" s="10">
        <v>1</v>
      </c>
      <c r="J1099" s="10">
        <f>($S$5/(Table4[[#This Row],[modified  Half Life]]*Table4[[#This Row],[Order of Magnatude]]))</f>
        <v>293.70643244065479</v>
      </c>
      <c r="K1099" s="10"/>
      <c r="L1099" s="10"/>
      <c r="M1099" s="10"/>
      <c r="N1099" s="10"/>
      <c r="O1099" s="10"/>
    </row>
    <row r="1100" spans="1:15" x14ac:dyDescent="0.25">
      <c r="A1100" s="11">
        <v>57</v>
      </c>
      <c r="B1100" s="11">
        <v>91</v>
      </c>
      <c r="C1100" s="11">
        <v>148</v>
      </c>
      <c r="D1100" s="11" t="s">
        <v>1760</v>
      </c>
      <c r="E1100" s="11">
        <v>67</v>
      </c>
      <c r="F1100" s="11">
        <v>4</v>
      </c>
      <c r="G1100" s="12">
        <v>1.0000000000000001E-9</v>
      </c>
      <c r="H1100" s="11">
        <v>56.08</v>
      </c>
      <c r="I1100" s="11">
        <v>4</v>
      </c>
      <c r="J1100" s="11">
        <f>($S$5/(Table4[[#This Row],[modified  Half Life]]*Table4[[#This Row],[Order of Magnatude]]))</f>
        <v>10345480.306864854</v>
      </c>
      <c r="K1100" s="11"/>
      <c r="L1100" s="11"/>
      <c r="M1100" s="11"/>
      <c r="N1100" s="11"/>
      <c r="O1100" s="11"/>
    </row>
    <row r="1101" spans="1:15" x14ac:dyDescent="0.25">
      <c r="A1101" s="10">
        <v>64</v>
      </c>
      <c r="B1101" s="10">
        <v>84</v>
      </c>
      <c r="C1101" s="10">
        <v>148</v>
      </c>
      <c r="D1101" s="10" t="s">
        <v>2319</v>
      </c>
      <c r="E1101" s="10">
        <v>16.600000000000001</v>
      </c>
      <c r="F1101" s="10">
        <v>3</v>
      </c>
      <c r="G1101" s="13">
        <v>1.0000000000000001E-9</v>
      </c>
      <c r="H1101" s="10">
        <v>883.6</v>
      </c>
      <c r="I1101" s="10">
        <v>3</v>
      </c>
      <c r="J1101" s="10">
        <f>($S$5/(Table4[[#This Row],[modified  Half Life]]*Table4[[#This Row],[Order of Magnatude]]))</f>
        <v>41755854.250599109</v>
      </c>
      <c r="K1101" s="10"/>
      <c r="L1101" s="10"/>
      <c r="M1101" s="10"/>
      <c r="N1101" s="10"/>
      <c r="O1101" s="10"/>
    </row>
    <row r="1102" spans="1:15" x14ac:dyDescent="0.25">
      <c r="A1102" s="11">
        <v>66</v>
      </c>
      <c r="B1102" s="11">
        <v>82</v>
      </c>
      <c r="C1102" s="11">
        <v>148</v>
      </c>
      <c r="D1102" s="11" t="s">
        <v>2376</v>
      </c>
      <c r="E1102" s="11">
        <v>65</v>
      </c>
      <c r="F1102" s="11">
        <v>10</v>
      </c>
      <c r="G1102" s="12">
        <v>1.0000000000000001E-9</v>
      </c>
      <c r="H1102" s="11">
        <v>94.1</v>
      </c>
      <c r="I1102" s="11">
        <v>2</v>
      </c>
      <c r="J1102" s="11">
        <f>($S$5/(Table4[[#This Row],[modified  Half Life]]*Table4[[#This Row],[Order of Magnatude]]))</f>
        <v>10663802.777845312</v>
      </c>
      <c r="K1102" s="11"/>
      <c r="L1102" s="11"/>
      <c r="M1102" s="11"/>
      <c r="N1102" s="11"/>
      <c r="O1102" s="11"/>
    </row>
    <row r="1103" spans="1:15" x14ac:dyDescent="0.25">
      <c r="A1103" s="10">
        <v>59</v>
      </c>
      <c r="B1103" s="10">
        <v>90</v>
      </c>
      <c r="C1103" s="10">
        <v>149</v>
      </c>
      <c r="D1103" s="10" t="s">
        <v>2121</v>
      </c>
      <c r="E1103" s="10">
        <v>23.4</v>
      </c>
      <c r="F1103" s="10">
        <v>18</v>
      </c>
      <c r="G1103" s="13">
        <v>1.0000000000000001E-9</v>
      </c>
      <c r="H1103" s="10">
        <v>58.5</v>
      </c>
      <c r="I1103" s="10"/>
      <c r="J1103" s="10">
        <f>($S$5/(Table4[[#This Row],[modified  Half Life]]*Table4[[#This Row],[Order of Magnatude]]))</f>
        <v>29621674.382903643</v>
      </c>
      <c r="K1103" s="10"/>
      <c r="L1103" s="10"/>
      <c r="M1103" s="10"/>
      <c r="N1103" s="10"/>
      <c r="O1103" s="10"/>
    </row>
    <row r="1104" spans="1:15" x14ac:dyDescent="0.25">
      <c r="A1104" s="11">
        <v>67</v>
      </c>
      <c r="B1104" s="11">
        <v>82</v>
      </c>
      <c r="C1104" s="11">
        <v>149</v>
      </c>
      <c r="D1104" s="11" t="s">
        <v>2487</v>
      </c>
      <c r="E1104" s="11">
        <v>59</v>
      </c>
      <c r="F1104" s="11">
        <v>4</v>
      </c>
      <c r="G1104" s="12">
        <v>1.0000000000000001E-9</v>
      </c>
      <c r="H1104" s="11">
        <v>144</v>
      </c>
      <c r="I1104" s="11"/>
      <c r="J1104" s="11">
        <f>($S$5/(Table4[[#This Row],[modified  Half Life]]*Table4[[#This Row],[Order of Magnatude]]))</f>
        <v>11748257.29762619</v>
      </c>
      <c r="K1104" s="11"/>
      <c r="L1104" s="11"/>
      <c r="M1104" s="11"/>
      <c r="N1104" s="11"/>
      <c r="O1104" s="11"/>
    </row>
    <row r="1105" spans="1:15" x14ac:dyDescent="0.25">
      <c r="A1105" s="10">
        <v>66</v>
      </c>
      <c r="B1105" s="10">
        <v>83</v>
      </c>
      <c r="C1105" s="10">
        <v>149</v>
      </c>
      <c r="D1105" s="10" t="s">
        <v>2376</v>
      </c>
      <c r="E1105" s="10">
        <v>12.5</v>
      </c>
      <c r="F1105" s="10">
        <v>15</v>
      </c>
      <c r="G1105" s="13">
        <v>1.0000000000000001E-9</v>
      </c>
      <c r="H1105" s="10">
        <v>1073.2</v>
      </c>
      <c r="I1105" s="10">
        <v>1</v>
      </c>
      <c r="J1105" s="10">
        <f>($S$5/(Table4[[#This Row],[modified  Half Life]]*Table4[[#This Row],[Order of Magnatude]]))</f>
        <v>55451774.444795616</v>
      </c>
      <c r="K1105" s="10"/>
      <c r="L1105" s="10"/>
      <c r="M1105" s="10"/>
      <c r="N1105" s="10"/>
      <c r="O1105" s="10"/>
    </row>
    <row r="1106" spans="1:15" x14ac:dyDescent="0.25">
      <c r="A1106" s="11">
        <v>68</v>
      </c>
      <c r="B1106" s="11">
        <v>81</v>
      </c>
      <c r="C1106" s="11">
        <v>149</v>
      </c>
      <c r="D1106" s="11" t="s">
        <v>2601</v>
      </c>
      <c r="E1106" s="11">
        <v>0.61</v>
      </c>
      <c r="F1106" s="11">
        <v>8</v>
      </c>
      <c r="G1106" s="12">
        <v>9.9999999999999995E-7</v>
      </c>
      <c r="H1106" s="11">
        <v>132.30000000000001</v>
      </c>
      <c r="I1106" s="11">
        <v>1</v>
      </c>
      <c r="J1106" s="11">
        <f>($S$5/(Table4[[#This Row],[modified  Half Life]]*Table4[[#This Row],[Order of Magnatude]]))</f>
        <v>1136306.8533769595</v>
      </c>
      <c r="K1106" s="11"/>
      <c r="L1106" s="11"/>
      <c r="M1106" s="11"/>
      <c r="N1106" s="11"/>
      <c r="O1106" s="11"/>
    </row>
    <row r="1107" spans="1:15" x14ac:dyDescent="0.25">
      <c r="A1107" s="10">
        <v>61</v>
      </c>
      <c r="B1107" s="10">
        <v>88</v>
      </c>
      <c r="C1107" s="10">
        <v>149</v>
      </c>
      <c r="D1107" s="10" t="s">
        <v>2206</v>
      </c>
      <c r="E1107" s="10">
        <v>35</v>
      </c>
      <c r="F1107" s="10">
        <v>3</v>
      </c>
      <c r="G1107" s="13">
        <v>9.9999999999999995E-7</v>
      </c>
      <c r="H1107" s="10">
        <v>240.22</v>
      </c>
      <c r="I1107" s="10">
        <v>7</v>
      </c>
      <c r="J1107" s="10">
        <f>($S$5/(Table4[[#This Row],[modified  Half Life]]*Table4[[#This Row],[Order of Magnatude]]))</f>
        <v>19804.205158855581</v>
      </c>
      <c r="K1107" s="10"/>
      <c r="L1107" s="10"/>
      <c r="M1107" s="10"/>
      <c r="N1107" s="10"/>
      <c r="O1107" s="10"/>
    </row>
    <row r="1108" spans="1:15" x14ac:dyDescent="0.25">
      <c r="A1108" s="11">
        <v>66</v>
      </c>
      <c r="B1108" s="11">
        <v>83</v>
      </c>
      <c r="C1108" s="11">
        <v>149</v>
      </c>
      <c r="D1108" s="11" t="s">
        <v>2376</v>
      </c>
      <c r="E1108" s="11">
        <v>28</v>
      </c>
      <c r="F1108" s="11">
        <v>2</v>
      </c>
      <c r="G1108" s="12">
        <v>1.0000000000000001E-9</v>
      </c>
      <c r="H1108" s="11" t="s">
        <v>2620</v>
      </c>
      <c r="I1108" s="11"/>
      <c r="J1108" s="11">
        <f>($S$5/(Table4[[#This Row],[modified  Half Life]]*Table4[[#This Row],[Order of Magnatude]]))</f>
        <v>24755256.448569473</v>
      </c>
      <c r="K1108" s="11"/>
      <c r="L1108" s="11"/>
      <c r="M1108" s="11"/>
      <c r="N1108" s="11"/>
      <c r="O1108" s="11"/>
    </row>
    <row r="1109" spans="1:15" x14ac:dyDescent="0.25">
      <c r="A1109" s="10">
        <v>63</v>
      </c>
      <c r="B1109" s="10">
        <v>86</v>
      </c>
      <c r="C1109" s="10">
        <v>149</v>
      </c>
      <c r="D1109" s="10" t="s">
        <v>2336</v>
      </c>
      <c r="E1109" s="10">
        <v>2.4500000000000002</v>
      </c>
      <c r="F1109" s="10">
        <v>5</v>
      </c>
      <c r="G1109" s="13">
        <v>9.9999999999999995E-7</v>
      </c>
      <c r="H1109" s="10">
        <v>346.65100000000001</v>
      </c>
      <c r="I1109" s="10">
        <v>3</v>
      </c>
      <c r="J1109" s="10">
        <f>($S$5/(Table4[[#This Row],[modified  Half Life]]*Table4[[#This Row],[Order of Magnatude]]))</f>
        <v>282917.21655507968</v>
      </c>
      <c r="K1109" s="10"/>
      <c r="L1109" s="10"/>
      <c r="M1109" s="10"/>
      <c r="N1109" s="10"/>
      <c r="O1109" s="10"/>
    </row>
    <row r="1110" spans="1:15" x14ac:dyDescent="0.25">
      <c r="A1110" s="11">
        <v>66</v>
      </c>
      <c r="B1110" s="11">
        <v>83</v>
      </c>
      <c r="C1110" s="11">
        <v>149</v>
      </c>
      <c r="D1110" s="11" t="s">
        <v>2376</v>
      </c>
      <c r="E1110" s="11">
        <v>28</v>
      </c>
      <c r="F1110" s="11">
        <v>2</v>
      </c>
      <c r="G1110" s="12">
        <v>1.0000000000000001E-9</v>
      </c>
      <c r="H1110" s="11" t="s">
        <v>2621</v>
      </c>
      <c r="I1110" s="11"/>
      <c r="J1110" s="11">
        <f>($S$5/(Table4[[#This Row],[modified  Half Life]]*Table4[[#This Row],[Order of Magnatude]]))</f>
        <v>24755256.448569473</v>
      </c>
      <c r="K1110" s="11"/>
      <c r="L1110" s="11"/>
      <c r="M1110" s="11"/>
      <c r="N1110" s="11"/>
      <c r="O1110" s="11"/>
    </row>
    <row r="1111" spans="1:15" x14ac:dyDescent="0.25">
      <c r="A1111" s="10">
        <v>63</v>
      </c>
      <c r="B1111" s="10">
        <v>86</v>
      </c>
      <c r="C1111" s="10">
        <v>149</v>
      </c>
      <c r="D1111" s="10" t="s">
        <v>2336</v>
      </c>
      <c r="E1111" s="10">
        <v>2.4500000000000002</v>
      </c>
      <c r="F1111" s="10">
        <v>5</v>
      </c>
      <c r="G1111" s="13">
        <v>9.9999999999999995E-7</v>
      </c>
      <c r="H1111" s="10">
        <v>496.38299999999998</v>
      </c>
      <c r="I1111" s="10">
        <v>2</v>
      </c>
      <c r="J1111" s="10">
        <f>($S$5/(Table4[[#This Row],[modified  Half Life]]*Table4[[#This Row],[Order of Magnatude]]))</f>
        <v>282917.21655507968</v>
      </c>
      <c r="K1111" s="10"/>
      <c r="L1111" s="10"/>
      <c r="M1111" s="10"/>
      <c r="N1111" s="10"/>
      <c r="O1111" s="10"/>
    </row>
    <row r="1112" spans="1:15" x14ac:dyDescent="0.25">
      <c r="A1112" s="11">
        <v>68</v>
      </c>
      <c r="B1112" s="11">
        <v>81</v>
      </c>
      <c r="C1112" s="11">
        <v>149</v>
      </c>
      <c r="D1112" s="11" t="s">
        <v>2601</v>
      </c>
      <c r="E1112" s="11">
        <v>4.8</v>
      </c>
      <c r="F1112" s="11">
        <v>1</v>
      </c>
      <c r="G1112" s="12">
        <v>9.9999999999999995E-7</v>
      </c>
      <c r="H1112" s="11">
        <v>55.1</v>
      </c>
      <c r="I1112" s="11">
        <v>3</v>
      </c>
      <c r="J1112" s="11">
        <f>($S$5/(Table4[[#This Row],[modified  Half Life]]*Table4[[#This Row],[Order of Magnatude]]))</f>
        <v>144405.66261665529</v>
      </c>
      <c r="K1112" s="11"/>
      <c r="L1112" s="11"/>
      <c r="M1112" s="11"/>
      <c r="N1112" s="11"/>
      <c r="O1112" s="11"/>
    </row>
    <row r="1113" spans="1:15" x14ac:dyDescent="0.25">
      <c r="A1113" s="10">
        <v>68</v>
      </c>
      <c r="B1113" s="10">
        <v>81</v>
      </c>
      <c r="C1113" s="10">
        <v>149</v>
      </c>
      <c r="D1113" s="10" t="s">
        <v>2601</v>
      </c>
      <c r="E1113" s="10">
        <v>0.61</v>
      </c>
      <c r="F1113" s="10">
        <v>8</v>
      </c>
      <c r="G1113" s="13">
        <v>9.9999999999999995E-7</v>
      </c>
      <c r="H1113" s="10">
        <v>68.900000000000006</v>
      </c>
      <c r="I1113" s="10">
        <v>1</v>
      </c>
      <c r="J1113" s="10">
        <f>($S$5/(Table4[[#This Row],[modified  Half Life]]*Table4[[#This Row],[Order of Magnatude]]))</f>
        <v>1136306.8533769595</v>
      </c>
      <c r="K1113" s="10"/>
      <c r="L1113" s="10"/>
      <c r="M1113" s="10"/>
      <c r="N1113" s="10"/>
      <c r="O1113" s="10"/>
    </row>
    <row r="1114" spans="1:15" x14ac:dyDescent="0.25">
      <c r="A1114" s="11">
        <v>69</v>
      </c>
      <c r="B1114" s="11">
        <v>81</v>
      </c>
      <c r="C1114" s="11">
        <v>150</v>
      </c>
      <c r="D1114" s="11" t="s">
        <v>2659</v>
      </c>
      <c r="E1114" s="11">
        <v>5.2</v>
      </c>
      <c r="F1114" s="11">
        <v>3</v>
      </c>
      <c r="G1114" s="12">
        <v>1E-3</v>
      </c>
      <c r="H1114" s="11">
        <v>331.2</v>
      </c>
      <c r="I1114" s="11"/>
      <c r="J1114" s="11">
        <f>($S$5/(Table4[[#This Row],[modified  Half Life]]*Table4[[#This Row],[Order of Magnatude]]))</f>
        <v>133.29753472306638</v>
      </c>
      <c r="K1114" s="11"/>
      <c r="L1114" s="11"/>
      <c r="M1114" s="11"/>
      <c r="N1114" s="11"/>
      <c r="O1114" s="11"/>
    </row>
    <row r="1115" spans="1:15" x14ac:dyDescent="0.25">
      <c r="A1115" s="10">
        <v>68</v>
      </c>
      <c r="B1115" s="10">
        <v>82</v>
      </c>
      <c r="C1115" s="10">
        <v>150</v>
      </c>
      <c r="D1115" s="10" t="s">
        <v>2601</v>
      </c>
      <c r="E1115" s="10">
        <v>20</v>
      </c>
      <c r="F1115" s="10"/>
      <c r="G1115" s="13">
        <v>1.0000000000000001E-9</v>
      </c>
      <c r="H1115" s="10">
        <v>100.52</v>
      </c>
      <c r="I1115" s="10">
        <v>9</v>
      </c>
      <c r="J1115" s="10">
        <f>($S$5/(Table4[[#This Row],[modified  Half Life]]*Table4[[#This Row],[Order of Magnatude]]))</f>
        <v>34657359.027997263</v>
      </c>
      <c r="K1115" s="10"/>
      <c r="L1115" s="10"/>
      <c r="M1115" s="10"/>
      <c r="N1115" s="10"/>
      <c r="O1115" s="10"/>
    </row>
    <row r="1116" spans="1:15" x14ac:dyDescent="0.25">
      <c r="A1116" s="11">
        <v>68</v>
      </c>
      <c r="B1116" s="11">
        <v>82</v>
      </c>
      <c r="C1116" s="11">
        <v>150</v>
      </c>
      <c r="D1116" s="11" t="s">
        <v>2601</v>
      </c>
      <c r="E1116" s="11">
        <v>15</v>
      </c>
      <c r="F1116" s="11">
        <v>4</v>
      </c>
      <c r="G1116" s="12">
        <v>1.0000000000000001E-9</v>
      </c>
      <c r="H1116" s="11">
        <v>1013.1</v>
      </c>
      <c r="I1116" s="11">
        <v>3</v>
      </c>
      <c r="J1116" s="11">
        <f>($S$5/(Table4[[#This Row],[modified  Half Life]]*Table4[[#This Row],[Order of Magnatude]]))</f>
        <v>46209812.037329681</v>
      </c>
      <c r="K1116" s="11"/>
      <c r="L1116" s="11"/>
      <c r="M1116" s="11"/>
      <c r="N1116" s="11"/>
      <c r="O1116" s="11"/>
    </row>
    <row r="1117" spans="1:15" x14ac:dyDescent="0.25">
      <c r="A1117" s="10">
        <v>67</v>
      </c>
      <c r="B1117" s="10">
        <v>83</v>
      </c>
      <c r="C1117" s="10">
        <v>150</v>
      </c>
      <c r="D1117" s="10" t="s">
        <v>2487</v>
      </c>
      <c r="E1117" s="10">
        <v>18</v>
      </c>
      <c r="F1117" s="10">
        <v>2</v>
      </c>
      <c r="G1117" s="13">
        <v>1.0000000000000001E-9</v>
      </c>
      <c r="H1117" s="10">
        <v>1096</v>
      </c>
      <c r="I1117" s="10">
        <v>1</v>
      </c>
      <c r="J1117" s="10">
        <f>($S$5/(Table4[[#This Row],[modified  Half Life]]*Table4[[#This Row],[Order of Magnatude]]))</f>
        <v>38508176.697774731</v>
      </c>
      <c r="K1117" s="10"/>
      <c r="L1117" s="10"/>
      <c r="M1117" s="10"/>
      <c r="N1117" s="10"/>
      <c r="O1117" s="10"/>
    </row>
    <row r="1118" spans="1:15" x14ac:dyDescent="0.25">
      <c r="A1118" s="11">
        <v>68</v>
      </c>
      <c r="B1118" s="11">
        <v>82</v>
      </c>
      <c r="C1118" s="11">
        <v>150</v>
      </c>
      <c r="D1118" s="11" t="s">
        <v>2601</v>
      </c>
      <c r="E1118" s="11">
        <v>20</v>
      </c>
      <c r="F1118" s="11"/>
      <c r="G1118" s="12">
        <v>1.0000000000000001E-9</v>
      </c>
      <c r="H1118" s="11">
        <v>112.6</v>
      </c>
      <c r="I1118" s="11">
        <v>3</v>
      </c>
      <c r="J1118" s="11">
        <f>($S$5/(Table4[[#This Row],[modified  Half Life]]*Table4[[#This Row],[Order of Magnatude]]))</f>
        <v>34657359.027997263</v>
      </c>
      <c r="K1118" s="11"/>
      <c r="L1118" s="11"/>
      <c r="M1118" s="11"/>
      <c r="N1118" s="11"/>
      <c r="O1118" s="11"/>
    </row>
    <row r="1119" spans="1:15" x14ac:dyDescent="0.25">
      <c r="A1119" s="10">
        <v>63</v>
      </c>
      <c r="B1119" s="10">
        <v>87</v>
      </c>
      <c r="C1119" s="10">
        <v>150</v>
      </c>
      <c r="D1119" s="10" t="s">
        <v>2336</v>
      </c>
      <c r="E1119" s="10">
        <v>45</v>
      </c>
      <c r="F1119" s="10">
        <v>3</v>
      </c>
      <c r="G1119" s="13">
        <v>1.0000000000000001E-9</v>
      </c>
      <c r="H1119" s="10">
        <v>171.5</v>
      </c>
      <c r="I1119" s="10">
        <v>9</v>
      </c>
      <c r="J1119" s="10">
        <f>($S$5/(Table4[[#This Row],[modified  Half Life]]*Table4[[#This Row],[Order of Magnatude]]))</f>
        <v>15403270.679109894</v>
      </c>
      <c r="K1119" s="10"/>
      <c r="L1119" s="10"/>
      <c r="M1119" s="10"/>
      <c r="N1119" s="10"/>
      <c r="O1119" s="10"/>
    </row>
    <row r="1120" spans="1:15" x14ac:dyDescent="0.25">
      <c r="A1120" s="11">
        <v>68</v>
      </c>
      <c r="B1120" s="11">
        <v>82</v>
      </c>
      <c r="C1120" s="11">
        <v>150</v>
      </c>
      <c r="D1120" s="11" t="s">
        <v>2601</v>
      </c>
      <c r="E1120" s="11">
        <v>15</v>
      </c>
      <c r="F1120" s="11">
        <v>4</v>
      </c>
      <c r="G1120" s="12">
        <v>1.0000000000000001E-9</v>
      </c>
      <c r="H1120" s="11">
        <v>219</v>
      </c>
      <c r="I1120" s="11">
        <v>2</v>
      </c>
      <c r="J1120" s="11">
        <f>($S$5/(Table4[[#This Row],[modified  Half Life]]*Table4[[#This Row],[Order of Magnatude]]))</f>
        <v>46209812.037329681</v>
      </c>
      <c r="K1120" s="11"/>
      <c r="L1120" s="11"/>
      <c r="M1120" s="11"/>
      <c r="N1120" s="11"/>
      <c r="O1120" s="11"/>
    </row>
    <row r="1121" spans="1:15" x14ac:dyDescent="0.25">
      <c r="A1121" s="10">
        <v>63</v>
      </c>
      <c r="B1121" s="10">
        <v>87</v>
      </c>
      <c r="C1121" s="10">
        <v>150</v>
      </c>
      <c r="D1121" s="10" t="s">
        <v>2336</v>
      </c>
      <c r="E1121" s="10">
        <v>45</v>
      </c>
      <c r="F1121" s="10">
        <v>3</v>
      </c>
      <c r="G1121" s="13">
        <v>1.0000000000000001E-9</v>
      </c>
      <c r="H1121" s="10">
        <v>26.8</v>
      </c>
      <c r="I1121" s="10" t="s">
        <v>3187</v>
      </c>
      <c r="J1121" s="10">
        <f>($S$5/(Table4[[#This Row],[modified  Half Life]]*Table4[[#This Row],[Order of Magnatude]]))</f>
        <v>15403270.679109894</v>
      </c>
      <c r="K1121" s="10"/>
      <c r="L1121" s="10"/>
      <c r="M1121" s="10"/>
      <c r="N1121" s="10"/>
      <c r="O1121" s="10"/>
    </row>
    <row r="1122" spans="1:15" x14ac:dyDescent="0.25">
      <c r="A1122" s="11">
        <v>68</v>
      </c>
      <c r="B1122" s="11">
        <v>82</v>
      </c>
      <c r="C1122" s="11">
        <v>150</v>
      </c>
      <c r="D1122" s="11" t="s">
        <v>2601</v>
      </c>
      <c r="E1122" s="11">
        <v>43</v>
      </c>
      <c r="F1122" s="11">
        <v>3</v>
      </c>
      <c r="G1122" s="12">
        <v>1.0000000000000001E-9</v>
      </c>
      <c r="H1122" s="11">
        <v>360.1</v>
      </c>
      <c r="I1122" s="11">
        <v>2</v>
      </c>
      <c r="J1122" s="11">
        <f>($S$5/(Table4[[#This Row],[modified  Half Life]]*Table4[[#This Row],[Order of Magnatude]]))</f>
        <v>16119701.8734871</v>
      </c>
      <c r="K1122" s="11"/>
      <c r="L1122" s="11"/>
      <c r="M1122" s="11"/>
      <c r="N1122" s="11"/>
      <c r="O1122" s="11"/>
    </row>
    <row r="1123" spans="1:15" x14ac:dyDescent="0.25">
      <c r="A1123" s="10">
        <v>68</v>
      </c>
      <c r="B1123" s="10">
        <v>82</v>
      </c>
      <c r="C1123" s="10">
        <v>150</v>
      </c>
      <c r="D1123" s="10" t="s">
        <v>2601</v>
      </c>
      <c r="E1123" s="10">
        <v>15</v>
      </c>
      <c r="F1123" s="10">
        <v>4</v>
      </c>
      <c r="G1123" s="13">
        <v>1.0000000000000001E-9</v>
      </c>
      <c r="H1123" s="10">
        <v>39.4</v>
      </c>
      <c r="I1123" s="10">
        <v>4</v>
      </c>
      <c r="J1123" s="10">
        <f>($S$5/(Table4[[#This Row],[modified  Half Life]]*Table4[[#This Row],[Order of Magnatude]]))</f>
        <v>46209812.037329681</v>
      </c>
      <c r="K1123" s="10"/>
      <c r="L1123" s="10"/>
      <c r="M1123" s="10"/>
      <c r="N1123" s="10"/>
      <c r="O1123" s="10"/>
    </row>
    <row r="1124" spans="1:15" x14ac:dyDescent="0.25">
      <c r="A1124" s="11">
        <v>68</v>
      </c>
      <c r="B1124" s="11">
        <v>82</v>
      </c>
      <c r="C1124" s="11">
        <v>150</v>
      </c>
      <c r="D1124" s="11" t="s">
        <v>2601</v>
      </c>
      <c r="E1124" s="11">
        <v>2.5499999999999998</v>
      </c>
      <c r="F1124" s="11">
        <v>10</v>
      </c>
      <c r="G1124" s="12">
        <v>9.9999999999999995E-7</v>
      </c>
      <c r="H1124" s="11">
        <v>63.2</v>
      </c>
      <c r="I1124" s="11">
        <v>3</v>
      </c>
      <c r="J1124" s="11">
        <f>($S$5/(Table4[[#This Row],[modified  Half Life]]*Table4[[#This Row],[Order of Magnatude]]))</f>
        <v>271822.4237489982</v>
      </c>
      <c r="K1124" s="11"/>
      <c r="L1124" s="11"/>
      <c r="M1124" s="11"/>
      <c r="N1124" s="11"/>
      <c r="O1124" s="11"/>
    </row>
    <row r="1125" spans="1:15" x14ac:dyDescent="0.25">
      <c r="A1125" s="10">
        <v>67</v>
      </c>
      <c r="B1125" s="10">
        <v>83</v>
      </c>
      <c r="C1125" s="10">
        <v>150</v>
      </c>
      <c r="D1125" s="10" t="s">
        <v>2487</v>
      </c>
      <c r="E1125" s="10">
        <v>787</v>
      </c>
      <c r="F1125" s="10">
        <v>36</v>
      </c>
      <c r="G1125" s="13">
        <v>1.0000000000000001E-9</v>
      </c>
      <c r="H1125" s="10">
        <v>776</v>
      </c>
      <c r="I1125" s="10">
        <v>1</v>
      </c>
      <c r="J1125" s="10">
        <f>($S$5/(Table4[[#This Row],[modified  Half Life]]*Table4[[#This Row],[Order of Magnatude]]))</f>
        <v>880746.09982203972</v>
      </c>
      <c r="K1125" s="10"/>
      <c r="L1125" s="10"/>
      <c r="M1125" s="10"/>
      <c r="N1125" s="10"/>
      <c r="O1125" s="10"/>
    </row>
    <row r="1126" spans="1:15" x14ac:dyDescent="0.25">
      <c r="A1126" s="11">
        <v>67</v>
      </c>
      <c r="B1126" s="11">
        <v>83</v>
      </c>
      <c r="C1126" s="11">
        <v>150</v>
      </c>
      <c r="D1126" s="11" t="s">
        <v>2487</v>
      </c>
      <c r="E1126" s="11">
        <v>18</v>
      </c>
      <c r="F1126" s="11">
        <v>2</v>
      </c>
      <c r="G1126" s="12">
        <v>1.0000000000000001E-9</v>
      </c>
      <c r="H1126" s="11">
        <v>879.4</v>
      </c>
      <c r="I1126" s="11">
        <v>2</v>
      </c>
      <c r="J1126" s="11">
        <f>($S$5/(Table4[[#This Row],[modified  Half Life]]*Table4[[#This Row],[Order of Magnatude]]))</f>
        <v>38508176.697774731</v>
      </c>
      <c r="K1126" s="11"/>
      <c r="L1126" s="11"/>
      <c r="M1126" s="11"/>
      <c r="N1126" s="11"/>
      <c r="O1126" s="11"/>
    </row>
    <row r="1127" spans="1:15" x14ac:dyDescent="0.25">
      <c r="A1127" s="10">
        <v>67</v>
      </c>
      <c r="B1127" s="10">
        <v>83</v>
      </c>
      <c r="C1127" s="10">
        <v>150</v>
      </c>
      <c r="D1127" s="10" t="s">
        <v>2487</v>
      </c>
      <c r="E1127" s="10">
        <v>84</v>
      </c>
      <c r="F1127" s="10">
        <v>8</v>
      </c>
      <c r="G1127" s="13">
        <v>1.0000000000000001E-9</v>
      </c>
      <c r="H1127" s="10">
        <v>98.2</v>
      </c>
      <c r="I1127" s="10">
        <v>1</v>
      </c>
      <c r="J1127" s="10">
        <f>($S$5/(Table4[[#This Row],[modified  Half Life]]*Table4[[#This Row],[Order of Magnatude]]))</f>
        <v>8251752.1495231567</v>
      </c>
      <c r="K1127" s="10"/>
      <c r="L1127" s="10"/>
      <c r="M1127" s="10"/>
      <c r="N1127" s="10"/>
      <c r="O1127" s="10"/>
    </row>
    <row r="1128" spans="1:15" x14ac:dyDescent="0.25">
      <c r="A1128" s="11">
        <v>66</v>
      </c>
      <c r="B1128" s="11">
        <v>85</v>
      </c>
      <c r="C1128" s="11">
        <v>151</v>
      </c>
      <c r="D1128" s="11" t="s">
        <v>2376</v>
      </c>
      <c r="E1128" s="11">
        <v>11.9</v>
      </c>
      <c r="F1128" s="11">
        <v>8</v>
      </c>
      <c r="G1128" s="12">
        <v>1.0000000000000001E-9</v>
      </c>
      <c r="H1128" s="11">
        <v>25</v>
      </c>
      <c r="I1128" s="11"/>
      <c r="J1128" s="11">
        <f>($S$5/(Table4[[#This Row],[modified  Half Life]]*Table4[[#This Row],[Order of Magnatude]]))</f>
        <v>58247662.23192817</v>
      </c>
      <c r="K1128" s="11"/>
      <c r="L1128" s="11"/>
      <c r="M1128" s="11"/>
      <c r="N1128" s="11"/>
      <c r="O1128" s="11"/>
    </row>
    <row r="1129" spans="1:15" x14ac:dyDescent="0.25">
      <c r="A1129" s="10">
        <v>59</v>
      </c>
      <c r="B1129" s="10">
        <v>92</v>
      </c>
      <c r="C1129" s="10">
        <v>151</v>
      </c>
      <c r="D1129" s="10" t="s">
        <v>2121</v>
      </c>
      <c r="E1129" s="10">
        <v>20</v>
      </c>
      <c r="F1129" s="10">
        <v>8</v>
      </c>
      <c r="G1129" s="13">
        <v>1.0000000000000001E-9</v>
      </c>
      <c r="H1129" s="10">
        <v>96</v>
      </c>
      <c r="I1129" s="10"/>
      <c r="J1129" s="10">
        <f>($S$5/(Table4[[#This Row],[modified  Half Life]]*Table4[[#This Row],[Order of Magnatude]]))</f>
        <v>34657359.027997263</v>
      </c>
      <c r="K1129" s="10"/>
      <c r="L1129" s="10"/>
      <c r="M1129" s="10"/>
      <c r="N1129" s="10"/>
      <c r="O1129" s="10"/>
    </row>
    <row r="1130" spans="1:15" x14ac:dyDescent="0.25">
      <c r="A1130" s="11">
        <v>63</v>
      </c>
      <c r="B1130" s="11">
        <v>88</v>
      </c>
      <c r="C1130" s="11">
        <v>151</v>
      </c>
      <c r="D1130" s="11" t="s">
        <v>2336</v>
      </c>
      <c r="E1130" s="11">
        <v>58.9</v>
      </c>
      <c r="F1130" s="11">
        <v>5</v>
      </c>
      <c r="G1130" s="12">
        <v>9.9999999999999995E-7</v>
      </c>
      <c r="H1130" s="11">
        <v>196</v>
      </c>
      <c r="I1130" s="11"/>
      <c r="J1130" s="11">
        <f>($S$5/(Table4[[#This Row],[modified  Half Life]]*Table4[[#This Row],[Order of Magnatude]]))</f>
        <v>11768.20340509245</v>
      </c>
      <c r="K1130" s="11"/>
      <c r="L1130" s="11"/>
      <c r="M1130" s="11"/>
      <c r="N1130" s="11"/>
      <c r="O1130" s="11"/>
    </row>
    <row r="1131" spans="1:15" x14ac:dyDescent="0.25">
      <c r="A1131" s="10">
        <v>68</v>
      </c>
      <c r="B1131" s="10">
        <v>83</v>
      </c>
      <c r="C1131" s="10">
        <v>151</v>
      </c>
      <c r="D1131" s="10" t="s">
        <v>2601</v>
      </c>
      <c r="E1131" s="10">
        <v>0.42</v>
      </c>
      <c r="F1131" s="10">
        <v>5</v>
      </c>
      <c r="G1131" s="13">
        <v>9.9999999999999995E-7</v>
      </c>
      <c r="H1131" s="10">
        <v>894.6</v>
      </c>
      <c r="I1131" s="10"/>
      <c r="J1131" s="10">
        <f>($S$5/(Table4[[#This Row],[modified  Half Life]]*Table4[[#This Row],[Order of Magnatude]]))</f>
        <v>1650350.4299046318</v>
      </c>
      <c r="K1131" s="10"/>
      <c r="L1131" s="10"/>
      <c r="M1131" s="10"/>
      <c r="N1131" s="10"/>
      <c r="O1131" s="10"/>
    </row>
    <row r="1132" spans="1:15" x14ac:dyDescent="0.25">
      <c r="A1132" s="11">
        <v>69</v>
      </c>
      <c r="B1132" s="11">
        <v>82</v>
      </c>
      <c r="C1132" s="11">
        <v>151</v>
      </c>
      <c r="D1132" s="11" t="s">
        <v>2659</v>
      </c>
      <c r="E1132" s="11">
        <v>24</v>
      </c>
      <c r="F1132" s="11">
        <v>4</v>
      </c>
      <c r="G1132" s="12">
        <v>1.0000000000000001E-9</v>
      </c>
      <c r="H1132" s="11">
        <v>1050.2</v>
      </c>
      <c r="I1132" s="11">
        <v>2</v>
      </c>
      <c r="J1132" s="11">
        <f>($S$5/(Table4[[#This Row],[modified  Half Life]]*Table4[[#This Row],[Order of Magnatude]]))</f>
        <v>28881132.52333105</v>
      </c>
      <c r="K1132" s="11"/>
      <c r="L1132" s="11"/>
      <c r="M1132" s="11"/>
      <c r="N1132" s="11"/>
      <c r="O1132" s="11"/>
    </row>
    <row r="1133" spans="1:15" x14ac:dyDescent="0.25">
      <c r="A1133" s="10">
        <v>62</v>
      </c>
      <c r="B1133" s="10">
        <v>89</v>
      </c>
      <c r="C1133" s="10">
        <v>151</v>
      </c>
      <c r="D1133" s="10" t="s">
        <v>2230</v>
      </c>
      <c r="E1133" s="10">
        <v>1.4</v>
      </c>
      <c r="F1133" s="10">
        <v>1</v>
      </c>
      <c r="G1133" s="13">
        <v>9.9999999999999995E-7</v>
      </c>
      <c r="H1133" s="10">
        <v>113.21</v>
      </c>
      <c r="I1133" s="10">
        <v>5</v>
      </c>
      <c r="J1133" s="10">
        <f>($S$5/(Table4[[#This Row],[modified  Half Life]]*Table4[[#This Row],[Order of Magnatude]]))</f>
        <v>495105.12897138949</v>
      </c>
      <c r="K1133" s="10"/>
      <c r="L1133" s="10"/>
      <c r="M1133" s="10"/>
      <c r="N1133" s="10"/>
      <c r="O1133" s="10"/>
    </row>
    <row r="1134" spans="1:15" x14ac:dyDescent="0.25">
      <c r="A1134" s="11">
        <v>68</v>
      </c>
      <c r="B1134" s="11">
        <v>83</v>
      </c>
      <c r="C1134" s="11">
        <v>151</v>
      </c>
      <c r="D1134" s="11" t="s">
        <v>2601</v>
      </c>
      <c r="E1134" s="11">
        <v>10</v>
      </c>
      <c r="F1134" s="11">
        <v>3</v>
      </c>
      <c r="G1134" s="12">
        <v>1.0000000000000001E-9</v>
      </c>
      <c r="H1134" s="11">
        <v>1140.2</v>
      </c>
      <c r="I1134" s="11">
        <v>2</v>
      </c>
      <c r="J1134" s="11">
        <f>($S$5/(Table4[[#This Row],[modified  Half Life]]*Table4[[#This Row],[Order of Magnatude]]))</f>
        <v>69314718.055994526</v>
      </c>
      <c r="K1134" s="11"/>
      <c r="L1134" s="11"/>
      <c r="M1134" s="11"/>
      <c r="N1134" s="11"/>
      <c r="O1134" s="11"/>
    </row>
    <row r="1135" spans="1:15" x14ac:dyDescent="0.25">
      <c r="A1135" s="10">
        <v>69</v>
      </c>
      <c r="B1135" s="10">
        <v>82</v>
      </c>
      <c r="C1135" s="10">
        <v>151</v>
      </c>
      <c r="D1135" s="10" t="s">
        <v>2659</v>
      </c>
      <c r="E1135" s="10">
        <v>0.45100000000000001</v>
      </c>
      <c r="F1135" s="10">
        <v>34</v>
      </c>
      <c r="G1135" s="13">
        <v>9.9999999999999995E-7</v>
      </c>
      <c r="H1135" s="10">
        <v>140.4</v>
      </c>
      <c r="I1135" s="10">
        <v>1</v>
      </c>
      <c r="J1135" s="10">
        <f>($S$5/(Table4[[#This Row],[modified  Half Life]]*Table4[[#This Row],[Order of Magnatude]]))</f>
        <v>1536911.708558637</v>
      </c>
      <c r="K1135" s="10"/>
      <c r="L1135" s="10"/>
      <c r="M1135" s="10"/>
      <c r="N1135" s="10"/>
      <c r="O1135" s="10"/>
    </row>
    <row r="1136" spans="1:15" x14ac:dyDescent="0.25">
      <c r="A1136" s="11">
        <v>62</v>
      </c>
      <c r="B1136" s="11">
        <v>89</v>
      </c>
      <c r="C1136" s="11">
        <v>151</v>
      </c>
      <c r="D1136" s="11" t="s">
        <v>2230</v>
      </c>
      <c r="E1136" s="11">
        <v>1.4</v>
      </c>
      <c r="F1136" s="11">
        <v>1</v>
      </c>
      <c r="G1136" s="12">
        <v>9.9999999999999995E-7</v>
      </c>
      <c r="H1136" s="11">
        <v>169.57</v>
      </c>
      <c r="I1136" s="11">
        <v>7</v>
      </c>
      <c r="J1136" s="11">
        <f>($S$5/(Table4[[#This Row],[modified  Half Life]]*Table4[[#This Row],[Order of Magnatude]]))</f>
        <v>495105.12897138949</v>
      </c>
      <c r="K1136" s="11"/>
      <c r="L1136" s="11"/>
      <c r="M1136" s="11"/>
      <c r="N1136" s="11"/>
      <c r="O1136" s="11"/>
    </row>
    <row r="1137" spans="1:15" x14ac:dyDescent="0.25">
      <c r="A1137" s="10">
        <v>63</v>
      </c>
      <c r="B1137" s="10">
        <v>88</v>
      </c>
      <c r="C1137" s="10">
        <v>151</v>
      </c>
      <c r="D1137" s="10" t="s">
        <v>2336</v>
      </c>
      <c r="E1137" s="10">
        <v>58.9</v>
      </c>
      <c r="F1137" s="10">
        <v>5</v>
      </c>
      <c r="G1137" s="13">
        <v>9.9999999999999995E-7</v>
      </c>
      <c r="H1137" s="10">
        <v>174.7</v>
      </c>
      <c r="I1137" s="10">
        <v>1</v>
      </c>
      <c r="J1137" s="10">
        <f>($S$5/(Table4[[#This Row],[modified  Half Life]]*Table4[[#This Row],[Order of Magnatude]]))</f>
        <v>11768.20340509245</v>
      </c>
      <c r="K1137" s="10"/>
      <c r="L1137" s="10"/>
      <c r="M1137" s="10"/>
      <c r="N1137" s="10"/>
      <c r="O1137" s="10"/>
    </row>
    <row r="1138" spans="1:15" x14ac:dyDescent="0.25">
      <c r="A1138" s="11">
        <v>62</v>
      </c>
      <c r="B1138" s="11">
        <v>89</v>
      </c>
      <c r="C1138" s="11">
        <v>151</v>
      </c>
      <c r="D1138" s="11" t="s">
        <v>2230</v>
      </c>
      <c r="E1138" s="11">
        <v>1.4</v>
      </c>
      <c r="F1138" s="11">
        <v>1</v>
      </c>
      <c r="G1138" s="12">
        <v>9.9999999999999995E-7</v>
      </c>
      <c r="H1138" s="11">
        <v>195.26</v>
      </c>
      <c r="I1138" s="11">
        <v>5</v>
      </c>
      <c r="J1138" s="11">
        <f>($S$5/(Table4[[#This Row],[modified  Half Life]]*Table4[[#This Row],[Order of Magnatude]]))</f>
        <v>495105.12897138949</v>
      </c>
      <c r="K1138" s="11"/>
      <c r="L1138" s="11"/>
      <c r="M1138" s="11"/>
      <c r="N1138" s="11"/>
      <c r="O1138" s="11"/>
    </row>
    <row r="1139" spans="1:15" x14ac:dyDescent="0.25">
      <c r="A1139" s="10">
        <v>62</v>
      </c>
      <c r="B1139" s="10">
        <v>89</v>
      </c>
      <c r="C1139" s="10">
        <v>151</v>
      </c>
      <c r="D1139" s="10" t="s">
        <v>2230</v>
      </c>
      <c r="E1139" s="10">
        <v>78</v>
      </c>
      <c r="F1139" s="10">
        <v>1</v>
      </c>
      <c r="G1139" s="13">
        <v>1.0000000000000001E-9</v>
      </c>
      <c r="H1139" s="10">
        <v>25.71</v>
      </c>
      <c r="I1139" s="10">
        <v>1</v>
      </c>
      <c r="J1139" s="10">
        <f>($S$5/(Table4[[#This Row],[modified  Half Life]]*Table4[[#This Row],[Order of Magnatude]]))</f>
        <v>8886502.3148710914</v>
      </c>
      <c r="K1139" s="10"/>
      <c r="L1139" s="10"/>
      <c r="M1139" s="10"/>
      <c r="N1139" s="10"/>
      <c r="O1139" s="10"/>
    </row>
    <row r="1140" spans="1:15" x14ac:dyDescent="0.25">
      <c r="A1140" s="11">
        <v>68</v>
      </c>
      <c r="B1140" s="11">
        <v>83</v>
      </c>
      <c r="C1140" s="11">
        <v>151</v>
      </c>
      <c r="D1140" s="11" t="s">
        <v>2601</v>
      </c>
      <c r="E1140" s="11">
        <v>10</v>
      </c>
      <c r="F1140" s="11">
        <v>3</v>
      </c>
      <c r="G1140" s="12">
        <v>1.0000000000000001E-9</v>
      </c>
      <c r="H1140" s="11">
        <v>338.5</v>
      </c>
      <c r="I1140" s="11">
        <v>2</v>
      </c>
      <c r="J1140" s="11">
        <f>($S$5/(Table4[[#This Row],[modified  Half Life]]*Table4[[#This Row],[Order of Magnatude]]))</f>
        <v>69314718.055994526</v>
      </c>
      <c r="K1140" s="11"/>
      <c r="L1140" s="11"/>
      <c r="M1140" s="11"/>
      <c r="N1140" s="11"/>
      <c r="O1140" s="11"/>
    </row>
    <row r="1141" spans="1:15" x14ac:dyDescent="0.25">
      <c r="A1141" s="10">
        <v>59</v>
      </c>
      <c r="B1141" s="10">
        <v>92</v>
      </c>
      <c r="C1141" s="10">
        <v>151</v>
      </c>
      <c r="D1141" s="10" t="s">
        <v>2121</v>
      </c>
      <c r="E1141" s="10">
        <v>50</v>
      </c>
      <c r="F1141" s="10">
        <v>8</v>
      </c>
      <c r="G1141" s="13">
        <v>9.9999999999999995E-7</v>
      </c>
      <c r="H1141" s="10">
        <v>35.1</v>
      </c>
      <c r="I1141" s="10">
        <v>1</v>
      </c>
      <c r="J1141" s="10">
        <f>($S$5/(Table4[[#This Row],[modified  Half Life]]*Table4[[#This Row],[Order of Magnatude]]))</f>
        <v>13862.943611198907</v>
      </c>
      <c r="K1141" s="10"/>
      <c r="L1141" s="10"/>
      <c r="M1141" s="10"/>
      <c r="N1141" s="10"/>
      <c r="O1141" s="10"/>
    </row>
    <row r="1142" spans="1:15" x14ac:dyDescent="0.25">
      <c r="A1142" s="11">
        <v>62</v>
      </c>
      <c r="B1142" s="11">
        <v>89</v>
      </c>
      <c r="C1142" s="11">
        <v>151</v>
      </c>
      <c r="D1142" s="11" t="s">
        <v>2230</v>
      </c>
      <c r="E1142" s="11">
        <v>35</v>
      </c>
      <c r="F1142" s="11">
        <v>1</v>
      </c>
      <c r="G1142" s="12">
        <v>1.0000000000000001E-9</v>
      </c>
      <c r="H1142" s="11">
        <v>4.8209999999999997</v>
      </c>
      <c r="I1142" s="11">
        <v>3</v>
      </c>
      <c r="J1142" s="11">
        <f>($S$5/(Table4[[#This Row],[modified  Half Life]]*Table4[[#This Row],[Order of Magnatude]]))</f>
        <v>19804205.15885558</v>
      </c>
      <c r="K1142" s="11"/>
      <c r="L1142" s="11"/>
      <c r="M1142" s="11"/>
      <c r="N1142" s="11"/>
      <c r="O1142" s="11"/>
    </row>
    <row r="1143" spans="1:15" x14ac:dyDescent="0.25">
      <c r="A1143" s="10">
        <v>70</v>
      </c>
      <c r="B1143" s="10">
        <v>81</v>
      </c>
      <c r="C1143" s="10">
        <v>151</v>
      </c>
      <c r="D1143" s="10" t="s">
        <v>2695</v>
      </c>
      <c r="E1143" s="10">
        <v>20</v>
      </c>
      <c r="F1143" s="10">
        <v>1</v>
      </c>
      <c r="G1143" s="13">
        <v>9.9999999999999995E-7</v>
      </c>
      <c r="H1143" s="10">
        <v>57</v>
      </c>
      <c r="I1143" s="10">
        <v>2</v>
      </c>
      <c r="J1143" s="10">
        <f>($S$5/(Table4[[#This Row],[modified  Half Life]]*Table4[[#This Row],[Order of Magnatude]]))</f>
        <v>34657.35902799727</v>
      </c>
      <c r="K1143" s="10"/>
      <c r="L1143" s="10"/>
      <c r="M1143" s="10"/>
      <c r="N1143" s="10"/>
      <c r="O1143" s="10"/>
    </row>
    <row r="1144" spans="1:15" x14ac:dyDescent="0.25">
      <c r="A1144" s="11">
        <v>62</v>
      </c>
      <c r="B1144" s="11">
        <v>89</v>
      </c>
      <c r="C1144" s="11">
        <v>151</v>
      </c>
      <c r="D1144" s="11" t="s">
        <v>2230</v>
      </c>
      <c r="E1144" s="11">
        <v>1.4</v>
      </c>
      <c r="F1144" s="11">
        <v>1</v>
      </c>
      <c r="G1144" s="12">
        <v>9.9999999999999995E-7</v>
      </c>
      <c r="H1144" s="11">
        <v>85.7</v>
      </c>
      <c r="I1144" s="11">
        <v>1</v>
      </c>
      <c r="J1144" s="11">
        <f>($S$5/(Table4[[#This Row],[modified  Half Life]]*Table4[[#This Row],[Order of Magnatude]]))</f>
        <v>495105.12897138949</v>
      </c>
      <c r="K1144" s="11"/>
      <c r="L1144" s="11"/>
      <c r="M1144" s="11"/>
      <c r="N1144" s="11"/>
      <c r="O1144" s="11"/>
    </row>
    <row r="1145" spans="1:15" x14ac:dyDescent="0.25">
      <c r="A1145" s="10">
        <v>59</v>
      </c>
      <c r="B1145" s="10">
        <v>93</v>
      </c>
      <c r="C1145" s="10">
        <v>152</v>
      </c>
      <c r="D1145" s="10" t="s">
        <v>2121</v>
      </c>
      <c r="E1145" s="10">
        <v>4.2</v>
      </c>
      <c r="F1145" s="10">
        <v>2</v>
      </c>
      <c r="G1145" s="13">
        <v>9.9999999999999995E-7</v>
      </c>
      <c r="H1145" s="10">
        <v>115.1</v>
      </c>
      <c r="I1145" s="10"/>
      <c r="J1145" s="10">
        <f>($S$5/(Table4[[#This Row],[modified  Half Life]]*Table4[[#This Row],[Order of Magnatude]]))</f>
        <v>165035.04299046317</v>
      </c>
      <c r="K1145" s="10"/>
      <c r="L1145" s="10"/>
      <c r="M1145" s="10"/>
      <c r="N1145" s="10"/>
      <c r="O1145" s="10"/>
    </row>
    <row r="1146" spans="1:15" x14ac:dyDescent="0.25">
      <c r="A1146" s="11">
        <v>68</v>
      </c>
      <c r="B1146" s="11">
        <v>84</v>
      </c>
      <c r="C1146" s="11">
        <v>152</v>
      </c>
      <c r="D1146" s="11" t="s">
        <v>2601</v>
      </c>
      <c r="E1146" s="11">
        <v>11</v>
      </c>
      <c r="F1146" s="11">
        <v>1</v>
      </c>
      <c r="G1146" s="12">
        <v>1.0000000000000001E-9</v>
      </c>
      <c r="H1146" s="11">
        <v>357.9</v>
      </c>
      <c r="I1146" s="11"/>
      <c r="J1146" s="11">
        <f>($S$5/(Table4[[#This Row],[modified  Half Life]]*Table4[[#This Row],[Order of Magnatude]]))</f>
        <v>63013380.05090411</v>
      </c>
      <c r="K1146" s="11"/>
      <c r="L1146" s="11"/>
      <c r="M1146" s="11"/>
      <c r="N1146" s="11"/>
      <c r="O1146" s="11"/>
    </row>
    <row r="1147" spans="1:15" x14ac:dyDescent="0.25">
      <c r="A1147" s="10">
        <v>68</v>
      </c>
      <c r="B1147" s="10">
        <v>84</v>
      </c>
      <c r="C1147" s="10">
        <v>152</v>
      </c>
      <c r="D1147" s="10" t="s">
        <v>2601</v>
      </c>
      <c r="E1147" s="10">
        <v>35</v>
      </c>
      <c r="F1147" s="10">
        <v>4</v>
      </c>
      <c r="G1147" s="13">
        <v>1.0000000000000001E-9</v>
      </c>
      <c r="H1147" s="10">
        <v>1021</v>
      </c>
      <c r="I1147" s="10">
        <v>7</v>
      </c>
      <c r="J1147" s="10">
        <f>($S$5/(Table4[[#This Row],[modified  Half Life]]*Table4[[#This Row],[Order of Magnatude]]))</f>
        <v>19804205.15885558</v>
      </c>
      <c r="K1147" s="10"/>
      <c r="L1147" s="10"/>
      <c r="M1147" s="10"/>
      <c r="N1147" s="10"/>
      <c r="O1147" s="10"/>
    </row>
    <row r="1148" spans="1:15" x14ac:dyDescent="0.25">
      <c r="A1148" s="11">
        <v>69</v>
      </c>
      <c r="B1148" s="11">
        <v>83</v>
      </c>
      <c r="C1148" s="11">
        <v>152</v>
      </c>
      <c r="D1148" s="11" t="s">
        <v>2659</v>
      </c>
      <c r="E1148" s="11">
        <v>301</v>
      </c>
      <c r="F1148" s="11">
        <v>8</v>
      </c>
      <c r="G1148" s="12">
        <v>1.0000000000000001E-9</v>
      </c>
      <c r="H1148" s="11">
        <v>103.5</v>
      </c>
      <c r="I1148" s="11">
        <v>1</v>
      </c>
      <c r="J1148" s="11">
        <f>($S$5/(Table4[[#This Row],[modified  Half Life]]*Table4[[#This Row],[Order of Magnatude]]))</f>
        <v>2302814.5533552999</v>
      </c>
      <c r="K1148" s="11"/>
      <c r="L1148" s="11"/>
      <c r="M1148" s="11"/>
      <c r="N1148" s="11"/>
      <c r="O1148" s="11"/>
    </row>
    <row r="1149" spans="1:15" x14ac:dyDescent="0.25">
      <c r="A1149" s="10">
        <v>67</v>
      </c>
      <c r="B1149" s="10">
        <v>85</v>
      </c>
      <c r="C1149" s="10">
        <v>152</v>
      </c>
      <c r="D1149" s="10" t="s">
        <v>2487</v>
      </c>
      <c r="E1149" s="10">
        <v>47</v>
      </c>
      <c r="F1149" s="10">
        <v>7</v>
      </c>
      <c r="G1149" s="13">
        <v>1.0000000000000001E-9</v>
      </c>
      <c r="H1149" s="10">
        <v>105.5</v>
      </c>
      <c r="I1149" s="10">
        <v>1</v>
      </c>
      <c r="J1149" s="10">
        <f>($S$5/(Table4[[#This Row],[modified  Half Life]]*Table4[[#This Row],[Order of Magnatude]]))</f>
        <v>14747812.35233926</v>
      </c>
      <c r="K1149" s="10"/>
      <c r="L1149" s="10"/>
      <c r="M1149" s="10"/>
      <c r="N1149" s="10"/>
      <c r="O1149" s="10"/>
    </row>
    <row r="1150" spans="1:15" x14ac:dyDescent="0.25">
      <c r="A1150" s="11">
        <v>68</v>
      </c>
      <c r="B1150" s="11">
        <v>84</v>
      </c>
      <c r="C1150" s="11">
        <v>152</v>
      </c>
      <c r="D1150" s="11" t="s">
        <v>2601</v>
      </c>
      <c r="E1150" s="11">
        <v>35</v>
      </c>
      <c r="F1150" s="11">
        <v>4</v>
      </c>
      <c r="G1150" s="12">
        <v>1.0000000000000001E-9</v>
      </c>
      <c r="H1150" s="11">
        <v>1051.9000000000001</v>
      </c>
      <c r="I1150" s="11">
        <v>6</v>
      </c>
      <c r="J1150" s="11">
        <f>($S$5/(Table4[[#This Row],[modified  Half Life]]*Table4[[#This Row],[Order of Magnatude]]))</f>
        <v>19804205.15885558</v>
      </c>
      <c r="K1150" s="11"/>
      <c r="L1150" s="11"/>
      <c r="M1150" s="11"/>
      <c r="N1150" s="11"/>
      <c r="O1150" s="11"/>
    </row>
    <row r="1151" spans="1:15" x14ac:dyDescent="0.25">
      <c r="A1151" s="10">
        <v>65</v>
      </c>
      <c r="B1151" s="10">
        <v>87</v>
      </c>
      <c r="C1151" s="10">
        <v>152</v>
      </c>
      <c r="D1151" s="10" t="s">
        <v>2426</v>
      </c>
      <c r="E1151" s="10">
        <v>0.96</v>
      </c>
      <c r="F1151" s="10"/>
      <c r="G1151" s="13">
        <v>9.9999999999999995E-7</v>
      </c>
      <c r="H1151" s="10">
        <v>106.6</v>
      </c>
      <c r="I1151" s="10">
        <v>3</v>
      </c>
      <c r="J1151" s="10">
        <f>($S$5/(Table4[[#This Row],[modified  Half Life]]*Table4[[#This Row],[Order of Magnatude]]))</f>
        <v>722028.31308327639</v>
      </c>
      <c r="K1151" s="10"/>
      <c r="L1151" s="10"/>
      <c r="M1151" s="10"/>
      <c r="N1151" s="10"/>
      <c r="O1151" s="10"/>
    </row>
    <row r="1152" spans="1:15" x14ac:dyDescent="0.25">
      <c r="A1152" s="11">
        <v>68</v>
      </c>
      <c r="B1152" s="11">
        <v>84</v>
      </c>
      <c r="C1152" s="11">
        <v>152</v>
      </c>
      <c r="D1152" s="11" t="s">
        <v>2601</v>
      </c>
      <c r="E1152" s="11">
        <v>35</v>
      </c>
      <c r="F1152" s="11">
        <v>4</v>
      </c>
      <c r="G1152" s="12">
        <v>1.0000000000000001E-9</v>
      </c>
      <c r="H1152" s="11">
        <v>1184.0999999999999</v>
      </c>
      <c r="I1152" s="11">
        <v>6</v>
      </c>
      <c r="J1152" s="11">
        <f>($S$5/(Table4[[#This Row],[modified  Half Life]]*Table4[[#This Row],[Order of Magnatude]]))</f>
        <v>19804205.15885558</v>
      </c>
      <c r="K1152" s="11"/>
      <c r="L1152" s="11"/>
      <c r="M1152" s="11"/>
      <c r="N1152" s="11"/>
      <c r="O1152" s="11"/>
    </row>
    <row r="1153" spans="1:15" x14ac:dyDescent="0.25">
      <c r="A1153" s="10">
        <v>63</v>
      </c>
      <c r="B1153" s="10">
        <v>89</v>
      </c>
      <c r="C1153" s="10">
        <v>152</v>
      </c>
      <c r="D1153" s="10" t="s">
        <v>2336</v>
      </c>
      <c r="E1153" s="10">
        <v>384</v>
      </c>
      <c r="F1153" s="10">
        <v>10</v>
      </c>
      <c r="G1153" s="13">
        <v>1.0000000000000001E-9</v>
      </c>
      <c r="H1153" s="10">
        <v>12.598000000000001</v>
      </c>
      <c r="I1153" s="10">
        <v>15</v>
      </c>
      <c r="J1153" s="10">
        <f>($S$5/(Table4[[#This Row],[modified  Half Life]]*Table4[[#This Row],[Order of Magnatude]]))</f>
        <v>1805070.7827081906</v>
      </c>
      <c r="K1153" s="10"/>
      <c r="L1153" s="10"/>
      <c r="M1153" s="10"/>
      <c r="N1153" s="10"/>
      <c r="O1153" s="10"/>
    </row>
    <row r="1154" spans="1:15" x14ac:dyDescent="0.25">
      <c r="A1154" s="11">
        <v>63</v>
      </c>
      <c r="B1154" s="11">
        <v>89</v>
      </c>
      <c r="C1154" s="11">
        <v>152</v>
      </c>
      <c r="D1154" s="11" t="s">
        <v>2336</v>
      </c>
      <c r="E1154" s="11">
        <v>165</v>
      </c>
      <c r="F1154" s="11">
        <v>10</v>
      </c>
      <c r="G1154" s="12">
        <v>1.0000000000000001E-9</v>
      </c>
      <c r="H1154" s="11">
        <v>12.965</v>
      </c>
      <c r="I1154" s="11">
        <v>15</v>
      </c>
      <c r="J1154" s="11">
        <f>($S$5/(Table4[[#This Row],[modified  Half Life]]*Table4[[#This Row],[Order of Magnatude]]))</f>
        <v>4200892.0033936072</v>
      </c>
      <c r="K1154" s="11"/>
      <c r="L1154" s="11"/>
      <c r="M1154" s="11"/>
      <c r="N1154" s="11"/>
      <c r="O1154" s="11"/>
    </row>
    <row r="1155" spans="1:15" x14ac:dyDescent="0.25">
      <c r="A1155" s="10">
        <v>68</v>
      </c>
      <c r="B1155" s="10">
        <v>84</v>
      </c>
      <c r="C1155" s="10">
        <v>152</v>
      </c>
      <c r="D1155" s="10" t="s">
        <v>2601</v>
      </c>
      <c r="E1155" s="10">
        <v>11</v>
      </c>
      <c r="F1155" s="10">
        <v>1</v>
      </c>
      <c r="G1155" s="13">
        <v>1.0000000000000001E-9</v>
      </c>
      <c r="H1155" s="10">
        <v>1265.5</v>
      </c>
      <c r="I1155" s="10">
        <v>6</v>
      </c>
      <c r="J1155" s="10">
        <f>($S$5/(Table4[[#This Row],[modified  Half Life]]*Table4[[#This Row],[Order of Magnatude]]))</f>
        <v>63013380.05090411</v>
      </c>
      <c r="K1155" s="10"/>
      <c r="L1155" s="10"/>
      <c r="M1155" s="10"/>
      <c r="N1155" s="10"/>
      <c r="O1155" s="10"/>
    </row>
    <row r="1156" spans="1:15" x14ac:dyDescent="0.25">
      <c r="A1156" s="11">
        <v>59</v>
      </c>
      <c r="B1156" s="11">
        <v>93</v>
      </c>
      <c r="C1156" s="11">
        <v>152</v>
      </c>
      <c r="D1156" s="11" t="s">
        <v>2121</v>
      </c>
      <c r="E1156" s="11">
        <v>4.2</v>
      </c>
      <c r="F1156" s="11">
        <v>2</v>
      </c>
      <c r="G1156" s="12">
        <v>9.9999999999999995E-7</v>
      </c>
      <c r="H1156" s="11">
        <v>17</v>
      </c>
      <c r="I1156" s="11">
        <v>4</v>
      </c>
      <c r="J1156" s="11">
        <f>($S$5/(Table4[[#This Row],[modified  Half Life]]*Table4[[#This Row],[Order of Magnatude]]))</f>
        <v>165035.04299046317</v>
      </c>
      <c r="K1156" s="11"/>
      <c r="L1156" s="11"/>
      <c r="M1156" s="11"/>
      <c r="N1156" s="11"/>
      <c r="O1156" s="11"/>
    </row>
    <row r="1157" spans="1:15" x14ac:dyDescent="0.25">
      <c r="A1157" s="10">
        <v>63</v>
      </c>
      <c r="B1157" s="10">
        <v>89</v>
      </c>
      <c r="C1157" s="10">
        <v>152</v>
      </c>
      <c r="D1157" s="10" t="s">
        <v>2336</v>
      </c>
      <c r="E1157" s="10">
        <v>0.94</v>
      </c>
      <c r="F1157" s="10">
        <v>8</v>
      </c>
      <c r="G1157" s="13">
        <v>9.9999999999999995E-7</v>
      </c>
      <c r="H1157" s="10">
        <v>19.695</v>
      </c>
      <c r="I1157" s="10">
        <v>7</v>
      </c>
      <c r="J1157" s="10">
        <f>($S$5/(Table4[[#This Row],[modified  Half Life]]*Table4[[#This Row],[Order of Magnatude]]))</f>
        <v>737390.61761696311</v>
      </c>
      <c r="K1157" s="10"/>
      <c r="L1157" s="10"/>
      <c r="M1157" s="10"/>
      <c r="N1157" s="10"/>
      <c r="O1157" s="10"/>
    </row>
    <row r="1158" spans="1:15" x14ac:dyDescent="0.25">
      <c r="A1158" s="11">
        <v>63</v>
      </c>
      <c r="B1158" s="11">
        <v>89</v>
      </c>
      <c r="C1158" s="11">
        <v>152</v>
      </c>
      <c r="D1158" s="11" t="s">
        <v>2336</v>
      </c>
      <c r="E1158" s="11">
        <v>165</v>
      </c>
      <c r="F1158" s="11">
        <v>10</v>
      </c>
      <c r="G1158" s="12">
        <v>1.0000000000000001E-9</v>
      </c>
      <c r="H1158" s="11">
        <v>32.634099999999997</v>
      </c>
      <c r="I1158" s="11">
        <v>3</v>
      </c>
      <c r="J1158" s="11">
        <f>($S$5/(Table4[[#This Row],[modified  Half Life]]*Table4[[#This Row],[Order of Magnatude]]))</f>
        <v>4200892.0033936072</v>
      </c>
      <c r="K1158" s="11"/>
      <c r="L1158" s="11"/>
      <c r="M1158" s="11"/>
      <c r="N1158" s="11"/>
      <c r="O1158" s="11"/>
    </row>
    <row r="1159" spans="1:15" x14ac:dyDescent="0.25">
      <c r="A1159" s="10">
        <v>63</v>
      </c>
      <c r="B1159" s="10">
        <v>89</v>
      </c>
      <c r="C1159" s="10">
        <v>152</v>
      </c>
      <c r="D1159" s="10" t="s">
        <v>2336</v>
      </c>
      <c r="E1159" s="10">
        <v>95.8</v>
      </c>
      <c r="F1159" s="10">
        <v>4</v>
      </c>
      <c r="G1159" s="13">
        <v>60</v>
      </c>
      <c r="H1159" s="10">
        <v>39.75</v>
      </c>
      <c r="I1159" s="10">
        <v>10</v>
      </c>
      <c r="J1159" s="10">
        <f>($S$5/(Table4[[#This Row],[modified  Half Life]]*Table4[[#This Row],[Order of Magnatude]]))</f>
        <v>1.2058927984689375E-4</v>
      </c>
      <c r="K1159" s="10"/>
      <c r="L1159" s="10"/>
      <c r="M1159" s="10"/>
      <c r="N1159" s="10"/>
      <c r="O1159" s="10"/>
    </row>
    <row r="1160" spans="1:15" x14ac:dyDescent="0.25">
      <c r="A1160" s="11">
        <v>66</v>
      </c>
      <c r="B1160" s="11">
        <v>86</v>
      </c>
      <c r="C1160" s="11">
        <v>152</v>
      </c>
      <c r="D1160" s="11" t="s">
        <v>2376</v>
      </c>
      <c r="E1160" s="11">
        <v>60</v>
      </c>
      <c r="F1160" s="11">
        <v>4</v>
      </c>
      <c r="G1160" s="12">
        <v>1.0000000000000001E-9</v>
      </c>
      <c r="H1160" s="11">
        <v>53.3</v>
      </c>
      <c r="I1160" s="11">
        <v>2</v>
      </c>
      <c r="J1160" s="11">
        <f>($S$5/(Table4[[#This Row],[modified  Half Life]]*Table4[[#This Row],[Order of Magnatude]]))</f>
        <v>11552453.00933242</v>
      </c>
      <c r="K1160" s="11"/>
      <c r="L1160" s="11"/>
      <c r="M1160" s="11"/>
      <c r="N1160" s="11"/>
      <c r="O1160" s="11"/>
    </row>
    <row r="1161" spans="1:15" x14ac:dyDescent="0.25">
      <c r="A1161" s="10">
        <v>70</v>
      </c>
      <c r="B1161" s="10">
        <v>82</v>
      </c>
      <c r="C1161" s="10">
        <v>152</v>
      </c>
      <c r="D1161" s="10" t="s">
        <v>2695</v>
      </c>
      <c r="E1161" s="10">
        <v>30</v>
      </c>
      <c r="F1161" s="10">
        <v>1</v>
      </c>
      <c r="G1161" s="13">
        <v>9.9999999999999995E-7</v>
      </c>
      <c r="H1161" s="10">
        <v>54.6</v>
      </c>
      <c r="I1161" s="10">
        <v>10</v>
      </c>
      <c r="J1161" s="10">
        <f>($S$5/(Table4[[#This Row],[modified  Half Life]]*Table4[[#This Row],[Order of Magnatude]]))</f>
        <v>23104.906018664846</v>
      </c>
      <c r="K1161" s="10"/>
      <c r="L1161" s="10"/>
      <c r="M1161" s="10"/>
      <c r="N1161" s="10"/>
      <c r="O1161" s="10"/>
    </row>
    <row r="1162" spans="1:15" x14ac:dyDescent="0.25">
      <c r="A1162" s="11">
        <v>65</v>
      </c>
      <c r="B1162" s="11">
        <v>87</v>
      </c>
      <c r="C1162" s="11">
        <v>152</v>
      </c>
      <c r="D1162" s="11" t="s">
        <v>2426</v>
      </c>
      <c r="E1162" s="11">
        <v>0.96</v>
      </c>
      <c r="F1162" s="11"/>
      <c r="G1162" s="12">
        <v>9.9999999999999995E-7</v>
      </c>
      <c r="H1162" s="11">
        <v>58.9</v>
      </c>
      <c r="I1162" s="11">
        <v>2</v>
      </c>
      <c r="J1162" s="11">
        <f>($S$5/(Table4[[#This Row],[modified  Half Life]]*Table4[[#This Row],[Order of Magnatude]]))</f>
        <v>722028.31308327639</v>
      </c>
      <c r="K1162" s="11"/>
      <c r="L1162" s="11"/>
      <c r="M1162" s="11"/>
      <c r="N1162" s="11"/>
      <c r="O1162" s="11"/>
    </row>
    <row r="1163" spans="1:15" x14ac:dyDescent="0.25">
      <c r="A1163" s="10">
        <v>65</v>
      </c>
      <c r="B1163" s="10">
        <v>87</v>
      </c>
      <c r="C1163" s="10">
        <v>152</v>
      </c>
      <c r="D1163" s="10" t="s">
        <v>2426</v>
      </c>
      <c r="E1163" s="10">
        <v>0.96</v>
      </c>
      <c r="F1163" s="10"/>
      <c r="G1163" s="13">
        <v>9.9999999999999995E-7</v>
      </c>
      <c r="H1163" s="10">
        <v>65</v>
      </c>
      <c r="I1163" s="10">
        <v>3</v>
      </c>
      <c r="J1163" s="10">
        <f>($S$5/(Table4[[#This Row],[modified  Half Life]]*Table4[[#This Row],[Order of Magnatude]]))</f>
        <v>722028.31308327639</v>
      </c>
      <c r="K1163" s="10"/>
      <c r="L1163" s="10"/>
      <c r="M1163" s="10"/>
      <c r="N1163" s="10"/>
      <c r="O1163" s="10"/>
    </row>
    <row r="1164" spans="1:15" x14ac:dyDescent="0.25">
      <c r="A1164" s="11">
        <v>63</v>
      </c>
      <c r="B1164" s="11">
        <v>89</v>
      </c>
      <c r="C1164" s="11">
        <v>152</v>
      </c>
      <c r="D1164" s="11" t="s">
        <v>2336</v>
      </c>
      <c r="E1164" s="11">
        <v>0.94</v>
      </c>
      <c r="F1164" s="11">
        <v>8</v>
      </c>
      <c r="G1164" s="12">
        <v>9.9999999999999995E-7</v>
      </c>
      <c r="H1164" s="11">
        <v>65.296499999999995</v>
      </c>
      <c r="I1164" s="11">
        <v>5</v>
      </c>
      <c r="J1164" s="11">
        <f>($S$5/(Table4[[#This Row],[modified  Half Life]]*Table4[[#This Row],[Order of Magnatude]]))</f>
        <v>737390.61761696311</v>
      </c>
      <c r="K1164" s="11"/>
      <c r="L1164" s="11"/>
      <c r="M1164" s="11"/>
      <c r="N1164" s="11"/>
      <c r="O1164" s="11"/>
    </row>
    <row r="1165" spans="1:15" x14ac:dyDescent="0.25">
      <c r="A1165" s="10">
        <v>67</v>
      </c>
      <c r="B1165" s="10">
        <v>85</v>
      </c>
      <c r="C1165" s="10">
        <v>152</v>
      </c>
      <c r="D1165" s="10" t="s">
        <v>2487</v>
      </c>
      <c r="E1165" s="10">
        <v>8.4</v>
      </c>
      <c r="F1165" s="10">
        <v>3</v>
      </c>
      <c r="G1165" s="13">
        <v>9.9999999999999995E-7</v>
      </c>
      <c r="H1165" s="10">
        <v>734.1</v>
      </c>
      <c r="I1165" s="10">
        <v>1</v>
      </c>
      <c r="J1165" s="10">
        <f>($S$5/(Table4[[#This Row],[modified  Half Life]]*Table4[[#This Row],[Order of Magnatude]]))</f>
        <v>82517.521495231587</v>
      </c>
      <c r="K1165" s="10"/>
      <c r="L1165" s="10"/>
      <c r="M1165" s="10"/>
      <c r="N1165" s="10"/>
      <c r="O1165" s="10"/>
    </row>
    <row r="1166" spans="1:15" x14ac:dyDescent="0.25">
      <c r="A1166" s="11">
        <v>63</v>
      </c>
      <c r="B1166" s="11">
        <v>89</v>
      </c>
      <c r="C1166" s="11">
        <v>152</v>
      </c>
      <c r="D1166" s="11" t="s">
        <v>2336</v>
      </c>
      <c r="E1166" s="11">
        <v>38</v>
      </c>
      <c r="F1166" s="11">
        <v>4</v>
      </c>
      <c r="G1166" s="12">
        <v>1.0000000000000001E-9</v>
      </c>
      <c r="H1166" s="11">
        <v>77.258300000000006</v>
      </c>
      <c r="I1166" s="11">
        <v>6</v>
      </c>
      <c r="J1166" s="11">
        <f>($S$5/(Table4[[#This Row],[modified  Half Life]]*Table4[[#This Row],[Order of Magnatude]]))</f>
        <v>18240715.277893297</v>
      </c>
      <c r="K1166" s="11"/>
      <c r="L1166" s="11"/>
      <c r="M1166" s="11"/>
      <c r="N1166" s="11"/>
      <c r="O1166" s="11"/>
    </row>
    <row r="1167" spans="1:15" x14ac:dyDescent="0.25">
      <c r="A1167" s="10">
        <v>68</v>
      </c>
      <c r="B1167" s="10">
        <v>84</v>
      </c>
      <c r="C1167" s="10">
        <v>152</v>
      </c>
      <c r="D1167" s="10" t="s">
        <v>2601</v>
      </c>
      <c r="E1167" s="10">
        <v>35</v>
      </c>
      <c r="F1167" s="10">
        <v>4</v>
      </c>
      <c r="G1167" s="13">
        <v>1.0000000000000001E-9</v>
      </c>
      <c r="H1167" s="10">
        <v>848.3</v>
      </c>
      <c r="I1167" s="10">
        <v>3</v>
      </c>
      <c r="J1167" s="10">
        <f>($S$5/(Table4[[#This Row],[modified  Half Life]]*Table4[[#This Row],[Order of Magnatude]]))</f>
        <v>19804205.15885558</v>
      </c>
      <c r="K1167" s="10"/>
      <c r="L1167" s="10"/>
      <c r="M1167" s="10"/>
      <c r="N1167" s="10"/>
      <c r="O1167" s="10"/>
    </row>
    <row r="1168" spans="1:15" x14ac:dyDescent="0.25">
      <c r="A1168" s="11">
        <v>63</v>
      </c>
      <c r="B1168" s="11">
        <v>89</v>
      </c>
      <c r="C1168" s="11">
        <v>152</v>
      </c>
      <c r="D1168" s="11" t="s">
        <v>2336</v>
      </c>
      <c r="E1168" s="11">
        <v>384</v>
      </c>
      <c r="F1168" s="11">
        <v>10</v>
      </c>
      <c r="G1168" s="12">
        <v>1.0000000000000001E-9</v>
      </c>
      <c r="H1168" s="11">
        <v>89.849199999999996</v>
      </c>
      <c r="I1168" s="11">
        <v>7</v>
      </c>
      <c r="J1168" s="11">
        <f>($S$5/(Table4[[#This Row],[modified  Half Life]]*Table4[[#This Row],[Order of Magnatude]]))</f>
        <v>1805070.7827081906</v>
      </c>
      <c r="K1168" s="11"/>
      <c r="L1168" s="11"/>
      <c r="M1168" s="11"/>
      <c r="N1168" s="11"/>
      <c r="O1168" s="11"/>
    </row>
    <row r="1169" spans="1:15" x14ac:dyDescent="0.25">
      <c r="A1169" s="10">
        <v>71</v>
      </c>
      <c r="B1169" s="10">
        <v>82</v>
      </c>
      <c r="C1169" s="10">
        <v>153</v>
      </c>
      <c r="D1169" s="10" t="s">
        <v>2957</v>
      </c>
      <c r="E1169" s="10">
        <v>0.1</v>
      </c>
      <c r="F1169" s="10"/>
      <c r="G1169" s="13">
        <v>9.9999999999999995E-7</v>
      </c>
      <c r="H1169" s="10">
        <v>-21</v>
      </c>
      <c r="I1169" s="10"/>
      <c r="J1169" s="10">
        <f>($S$5/(Table4[[#This Row],[modified  Half Life]]*Table4[[#This Row],[Order of Magnatude]]))</f>
        <v>6931471.8055994529</v>
      </c>
      <c r="K1169" s="10"/>
      <c r="L1169" s="10"/>
      <c r="M1169" s="10"/>
      <c r="N1169" s="10"/>
      <c r="O1169" s="10"/>
    </row>
    <row r="1170" spans="1:15" x14ac:dyDescent="0.25">
      <c r="A1170" s="11">
        <v>64</v>
      </c>
      <c r="B1170" s="11">
        <v>89</v>
      </c>
      <c r="C1170" s="11">
        <v>153</v>
      </c>
      <c r="D1170" s="11" t="s">
        <v>2319</v>
      </c>
      <c r="E1170" s="11">
        <v>76</v>
      </c>
      <c r="F1170" s="11">
        <v>14</v>
      </c>
      <c r="G1170" s="12">
        <v>9.9999999999999995E-7</v>
      </c>
      <c r="H1170" s="11">
        <v>-2.8</v>
      </c>
      <c r="I1170" s="11"/>
      <c r="J1170" s="11">
        <f>($S$5/(Table4[[#This Row],[modified  Half Life]]*Table4[[#This Row],[Order of Magnatude]]))</f>
        <v>9120.3576389466489</v>
      </c>
      <c r="K1170" s="11"/>
      <c r="L1170" s="11"/>
      <c r="M1170" s="11"/>
      <c r="N1170" s="11"/>
      <c r="O1170" s="11"/>
    </row>
    <row r="1171" spans="1:15" x14ac:dyDescent="0.25">
      <c r="A1171" s="10">
        <v>67</v>
      </c>
      <c r="B1171" s="10">
        <v>86</v>
      </c>
      <c r="C1171" s="10">
        <v>153</v>
      </c>
      <c r="D1171" s="10" t="s">
        <v>2487</v>
      </c>
      <c r="E1171" s="10">
        <v>229</v>
      </c>
      <c r="F1171" s="10">
        <v>2</v>
      </c>
      <c r="G1171" s="13">
        <v>1.0000000000000001E-9</v>
      </c>
      <c r="H1171" s="10">
        <v>36</v>
      </c>
      <c r="I1171" s="10"/>
      <c r="J1171" s="10">
        <f>($S$5/(Table4[[#This Row],[modified  Half Life]]*Table4[[#This Row],[Order of Magnatude]]))</f>
        <v>3026843.5832312019</v>
      </c>
      <c r="K1171" s="10"/>
      <c r="L1171" s="10"/>
      <c r="M1171" s="10"/>
      <c r="N1171" s="10"/>
      <c r="O1171" s="10"/>
    </row>
    <row r="1172" spans="1:15" x14ac:dyDescent="0.25">
      <c r="A1172" s="11">
        <v>64</v>
      </c>
      <c r="B1172" s="11">
        <v>89</v>
      </c>
      <c r="C1172" s="11">
        <v>153</v>
      </c>
      <c r="D1172" s="11" t="s">
        <v>2319</v>
      </c>
      <c r="E1172" s="11">
        <v>76</v>
      </c>
      <c r="F1172" s="11">
        <v>14</v>
      </c>
      <c r="G1172" s="12">
        <v>9.9999999999999995E-7</v>
      </c>
      <c r="H1172" s="11">
        <v>77.900000000000006</v>
      </c>
      <c r="I1172" s="11"/>
      <c r="J1172" s="11">
        <f>($S$5/(Table4[[#This Row],[modified  Half Life]]*Table4[[#This Row],[Order of Magnatude]]))</f>
        <v>9120.3576389466489</v>
      </c>
      <c r="K1172" s="11"/>
      <c r="L1172" s="11"/>
      <c r="M1172" s="11"/>
      <c r="N1172" s="11"/>
      <c r="O1172" s="11"/>
    </row>
    <row r="1173" spans="1:15" x14ac:dyDescent="0.25">
      <c r="A1173" s="10">
        <v>68</v>
      </c>
      <c r="B1173" s="10">
        <v>85</v>
      </c>
      <c r="C1173" s="10">
        <v>153</v>
      </c>
      <c r="D1173" s="10" t="s">
        <v>2601</v>
      </c>
      <c r="E1173" s="10">
        <v>10</v>
      </c>
      <c r="F1173" s="10"/>
      <c r="G1173" s="13">
        <v>1.0000000000000001E-9</v>
      </c>
      <c r="H1173" s="10">
        <v>83.9</v>
      </c>
      <c r="I1173" s="10"/>
      <c r="J1173" s="10">
        <f>($S$5/(Table4[[#This Row],[modified  Half Life]]*Table4[[#This Row],[Order of Magnatude]]))</f>
        <v>69314718.055994526</v>
      </c>
      <c r="K1173" s="10"/>
      <c r="L1173" s="10"/>
      <c r="M1173" s="10"/>
      <c r="N1173" s="10"/>
      <c r="O1173" s="10"/>
    </row>
    <row r="1174" spans="1:15" x14ac:dyDescent="0.25">
      <c r="A1174" s="11">
        <v>68</v>
      </c>
      <c r="B1174" s="11">
        <v>85</v>
      </c>
      <c r="C1174" s="11">
        <v>153</v>
      </c>
      <c r="D1174" s="11" t="s">
        <v>2601</v>
      </c>
      <c r="E1174" s="11">
        <v>10</v>
      </c>
      <c r="F1174" s="11"/>
      <c r="G1174" s="12">
        <v>1.0000000000000001E-9</v>
      </c>
      <c r="H1174" s="11">
        <v>194.5</v>
      </c>
      <c r="I1174" s="11"/>
      <c r="J1174" s="11">
        <f>($S$5/(Table4[[#This Row],[modified  Half Life]]*Table4[[#This Row],[Order of Magnatude]]))</f>
        <v>69314718.055994526</v>
      </c>
      <c r="K1174" s="11"/>
      <c r="L1174" s="11"/>
      <c r="M1174" s="11"/>
      <c r="N1174" s="11"/>
      <c r="O1174" s="11"/>
    </row>
    <row r="1175" spans="1:15" x14ac:dyDescent="0.25">
      <c r="A1175" s="10">
        <v>68</v>
      </c>
      <c r="B1175" s="10">
        <v>85</v>
      </c>
      <c r="C1175" s="10">
        <v>153</v>
      </c>
      <c r="D1175" s="10" t="s">
        <v>2601</v>
      </c>
      <c r="E1175" s="10">
        <v>10</v>
      </c>
      <c r="F1175" s="10"/>
      <c r="G1175" s="13">
        <v>1.0000000000000001E-9</v>
      </c>
      <c r="H1175" s="10">
        <v>287.8</v>
      </c>
      <c r="I1175" s="10"/>
      <c r="J1175" s="10">
        <f>($S$5/(Table4[[#This Row],[modified  Half Life]]*Table4[[#This Row],[Order of Magnatude]]))</f>
        <v>69314718.055994526</v>
      </c>
      <c r="K1175" s="10"/>
      <c r="L1175" s="10"/>
      <c r="M1175" s="10"/>
      <c r="N1175" s="10"/>
      <c r="O1175" s="10"/>
    </row>
    <row r="1176" spans="1:15" x14ac:dyDescent="0.25">
      <c r="A1176" s="11">
        <v>68</v>
      </c>
      <c r="B1176" s="11">
        <v>85</v>
      </c>
      <c r="C1176" s="11">
        <v>153</v>
      </c>
      <c r="D1176" s="11" t="s">
        <v>2601</v>
      </c>
      <c r="E1176" s="11">
        <v>248</v>
      </c>
      <c r="F1176" s="11">
        <v>32</v>
      </c>
      <c r="G1176" s="12">
        <v>1.0000000000000001E-9</v>
      </c>
      <c r="H1176" s="11">
        <v>356.3</v>
      </c>
      <c r="I1176" s="11"/>
      <c r="J1176" s="11">
        <f>($S$5/(Table4[[#This Row],[modified  Half Life]]*Table4[[#This Row],[Order of Magnatude]]))</f>
        <v>2794948.3087094571</v>
      </c>
      <c r="K1176" s="11"/>
      <c r="L1176" s="11"/>
      <c r="M1176" s="11"/>
      <c r="N1176" s="11"/>
      <c r="O1176" s="11"/>
    </row>
    <row r="1177" spans="1:15" x14ac:dyDescent="0.25">
      <c r="A1177" s="10">
        <v>68</v>
      </c>
      <c r="B1177" s="10">
        <v>85</v>
      </c>
      <c r="C1177" s="10">
        <v>153</v>
      </c>
      <c r="D1177" s="10" t="s">
        <v>2601</v>
      </c>
      <c r="E1177" s="10">
        <v>248</v>
      </c>
      <c r="F1177" s="10">
        <v>32</v>
      </c>
      <c r="G1177" s="13">
        <v>1.0000000000000001E-9</v>
      </c>
      <c r="H1177" s="10">
        <v>403.7</v>
      </c>
      <c r="I1177" s="10"/>
      <c r="J1177" s="10">
        <f>($S$5/(Table4[[#This Row],[modified  Half Life]]*Table4[[#This Row],[Order of Magnatude]]))</f>
        <v>2794948.3087094571</v>
      </c>
      <c r="K1177" s="10"/>
      <c r="L1177" s="10"/>
      <c r="M1177" s="10"/>
      <c r="N1177" s="10"/>
      <c r="O1177" s="10"/>
    </row>
    <row r="1178" spans="1:15" x14ac:dyDescent="0.25">
      <c r="A1178" s="11">
        <v>68</v>
      </c>
      <c r="B1178" s="11">
        <v>85</v>
      </c>
      <c r="C1178" s="11">
        <v>153</v>
      </c>
      <c r="D1178" s="11" t="s">
        <v>2601</v>
      </c>
      <c r="E1178" s="11">
        <v>248</v>
      </c>
      <c r="F1178" s="11">
        <v>32</v>
      </c>
      <c r="G1178" s="12">
        <v>1.0000000000000001E-9</v>
      </c>
      <c r="H1178" s="11">
        <v>428.7</v>
      </c>
      <c r="I1178" s="11"/>
      <c r="J1178" s="11">
        <f>($S$5/(Table4[[#This Row],[modified  Half Life]]*Table4[[#This Row],[Order of Magnatude]]))</f>
        <v>2794948.3087094571</v>
      </c>
      <c r="K1178" s="11"/>
      <c r="L1178" s="11"/>
      <c r="M1178" s="11"/>
      <c r="N1178" s="11"/>
      <c r="O1178" s="11"/>
    </row>
    <row r="1179" spans="1:15" x14ac:dyDescent="0.25">
      <c r="A1179" s="10">
        <v>67</v>
      </c>
      <c r="B1179" s="10">
        <v>86</v>
      </c>
      <c r="C1179" s="10">
        <v>153</v>
      </c>
      <c r="D1179" s="10" t="s">
        <v>2487</v>
      </c>
      <c r="E1179" s="10">
        <v>229</v>
      </c>
      <c r="F1179" s="10">
        <v>2</v>
      </c>
      <c r="G1179" s="13">
        <v>1.0000000000000001E-9</v>
      </c>
      <c r="H1179" s="10">
        <v>475</v>
      </c>
      <c r="I1179" s="10"/>
      <c r="J1179" s="10">
        <f>($S$5/(Table4[[#This Row],[modified  Half Life]]*Table4[[#This Row],[Order of Magnatude]]))</f>
        <v>3026843.5832312019</v>
      </c>
      <c r="K1179" s="10"/>
      <c r="L1179" s="10"/>
      <c r="M1179" s="10"/>
      <c r="N1179" s="10"/>
      <c r="O1179" s="10"/>
    </row>
    <row r="1180" spans="1:15" x14ac:dyDescent="0.25">
      <c r="A1180" s="11">
        <v>68</v>
      </c>
      <c r="B1180" s="11">
        <v>85</v>
      </c>
      <c r="C1180" s="11">
        <v>153</v>
      </c>
      <c r="D1180" s="11" t="s">
        <v>2601</v>
      </c>
      <c r="E1180" s="11">
        <v>10</v>
      </c>
      <c r="F1180" s="11"/>
      <c r="G1180" s="12">
        <v>1.0000000000000001E-9</v>
      </c>
      <c r="H1180" s="11">
        <v>946.7</v>
      </c>
      <c r="I1180" s="11"/>
      <c r="J1180" s="11">
        <f>($S$5/(Table4[[#This Row],[modified  Half Life]]*Table4[[#This Row],[Order of Magnatude]]))</f>
        <v>69314718.055994526</v>
      </c>
      <c r="K1180" s="11"/>
      <c r="L1180" s="11"/>
      <c r="M1180" s="11"/>
      <c r="N1180" s="11"/>
      <c r="O1180" s="11"/>
    </row>
    <row r="1181" spans="1:15" x14ac:dyDescent="0.25">
      <c r="A1181" s="10">
        <v>64</v>
      </c>
      <c r="B1181" s="10">
        <v>89</v>
      </c>
      <c r="C1181" s="10">
        <v>153</v>
      </c>
      <c r="D1181" s="10" t="s">
        <v>2319</v>
      </c>
      <c r="E1181" s="10">
        <v>3.5</v>
      </c>
      <c r="F1181" s="10">
        <v>4</v>
      </c>
      <c r="G1181" s="13">
        <v>9.9999999999999995E-7</v>
      </c>
      <c r="H1181" s="10"/>
      <c r="I1181" s="10">
        <v>1.8307</v>
      </c>
      <c r="J1181" s="10">
        <f>($S$5/(Table4[[#This Row],[modified  Half Life]]*Table4[[#This Row],[Order of Magnatude]]))</f>
        <v>198042.0515885558</v>
      </c>
      <c r="K1181" s="10"/>
      <c r="L1181" s="10"/>
      <c r="M1181" s="10"/>
      <c r="N1181" s="10"/>
      <c r="O1181" s="10"/>
    </row>
    <row r="1182" spans="1:15" x14ac:dyDescent="0.25">
      <c r="A1182" s="11">
        <v>60</v>
      </c>
      <c r="B1182" s="11">
        <v>93</v>
      </c>
      <c r="C1182" s="11">
        <v>153</v>
      </c>
      <c r="D1182" s="11" t="s">
        <v>2150</v>
      </c>
      <c r="E1182" s="11">
        <v>1.1000000000000001</v>
      </c>
      <c r="F1182" s="11">
        <v>5</v>
      </c>
      <c r="G1182" s="12">
        <v>9.9999999999999995E-7</v>
      </c>
      <c r="H1182" s="11">
        <v>129.36000000000001</v>
      </c>
      <c r="I1182" s="11">
        <v>1</v>
      </c>
      <c r="J1182" s="11">
        <f>($S$5/(Table4[[#This Row],[modified  Half Life]]*Table4[[#This Row],[Order of Magnatude]]))</f>
        <v>630133.80050904118</v>
      </c>
      <c r="K1182" s="11"/>
      <c r="L1182" s="11"/>
      <c r="M1182" s="11"/>
      <c r="N1182" s="11"/>
      <c r="O1182" s="11"/>
    </row>
    <row r="1183" spans="1:15" x14ac:dyDescent="0.25">
      <c r="A1183" s="10">
        <v>71</v>
      </c>
      <c r="B1183" s="10">
        <v>82</v>
      </c>
      <c r="C1183" s="10">
        <v>153</v>
      </c>
      <c r="D1183" s="10" t="s">
        <v>2957</v>
      </c>
      <c r="E1183" s="10">
        <v>15</v>
      </c>
      <c r="F1183" s="10">
        <v>3</v>
      </c>
      <c r="G1183" s="13">
        <v>9.9999999999999995E-7</v>
      </c>
      <c r="H1183" s="10">
        <v>130.4</v>
      </c>
      <c r="I1183" s="10">
        <v>2</v>
      </c>
      <c r="J1183" s="10">
        <f>($S$5/(Table4[[#This Row],[modified  Half Life]]*Table4[[#This Row],[Order of Magnatude]]))</f>
        <v>46209.812037329692</v>
      </c>
      <c r="K1183" s="10"/>
      <c r="L1183" s="10"/>
      <c r="M1183" s="10"/>
      <c r="N1183" s="10"/>
      <c r="O1183" s="10"/>
    </row>
    <row r="1184" spans="1:15" x14ac:dyDescent="0.25">
      <c r="A1184" s="11">
        <v>60</v>
      </c>
      <c r="B1184" s="11">
        <v>93</v>
      </c>
      <c r="C1184" s="11">
        <v>153</v>
      </c>
      <c r="D1184" s="11" t="s">
        <v>2150</v>
      </c>
      <c r="E1184" s="11">
        <v>1.1000000000000001</v>
      </c>
      <c r="F1184" s="11">
        <v>5</v>
      </c>
      <c r="G1184" s="12">
        <v>9.9999999999999995E-7</v>
      </c>
      <c r="H1184" s="11">
        <v>141.80000000000001</v>
      </c>
      <c r="I1184" s="11">
        <v>2</v>
      </c>
      <c r="J1184" s="11">
        <f>($S$5/(Table4[[#This Row],[modified  Half Life]]*Table4[[#This Row],[Order of Magnatude]]))</f>
        <v>630133.80050904118</v>
      </c>
      <c r="K1184" s="11"/>
      <c r="L1184" s="11"/>
      <c r="M1184" s="11"/>
      <c r="N1184" s="11"/>
      <c r="O1184" s="11"/>
    </row>
    <row r="1185" spans="1:15" x14ac:dyDescent="0.25">
      <c r="A1185" s="10">
        <v>60</v>
      </c>
      <c r="B1185" s="10">
        <v>93</v>
      </c>
      <c r="C1185" s="10">
        <v>153</v>
      </c>
      <c r="D1185" s="10" t="s">
        <v>2150</v>
      </c>
      <c r="E1185" s="10">
        <v>1.1000000000000001</v>
      </c>
      <c r="F1185" s="10">
        <v>5</v>
      </c>
      <c r="G1185" s="13">
        <v>9.9999999999999995E-7</v>
      </c>
      <c r="H1185" s="10">
        <v>147.06</v>
      </c>
      <c r="I1185" s="10">
        <v>1</v>
      </c>
      <c r="J1185" s="10">
        <f>($S$5/(Table4[[#This Row],[modified  Half Life]]*Table4[[#This Row],[Order of Magnatude]]))</f>
        <v>630133.80050904118</v>
      </c>
      <c r="K1185" s="10"/>
      <c r="L1185" s="10"/>
      <c r="M1185" s="10"/>
      <c r="N1185" s="10"/>
      <c r="O1185" s="10"/>
    </row>
    <row r="1186" spans="1:15" x14ac:dyDescent="0.25">
      <c r="A1186" s="11">
        <v>60</v>
      </c>
      <c r="B1186" s="11">
        <v>93</v>
      </c>
      <c r="C1186" s="11">
        <v>153</v>
      </c>
      <c r="D1186" s="11" t="s">
        <v>2150</v>
      </c>
      <c r="E1186" s="11">
        <v>1.1000000000000001</v>
      </c>
      <c r="F1186" s="11">
        <v>5</v>
      </c>
      <c r="G1186" s="12">
        <v>9.9999999999999995E-7</v>
      </c>
      <c r="H1186" s="11">
        <v>175.37</v>
      </c>
      <c r="I1186" s="11">
        <v>11</v>
      </c>
      <c r="J1186" s="11">
        <f>($S$5/(Table4[[#This Row],[modified  Half Life]]*Table4[[#This Row],[Order of Magnatude]]))</f>
        <v>630133.80050904118</v>
      </c>
      <c r="K1186" s="11"/>
      <c r="L1186" s="11"/>
      <c r="M1186" s="11"/>
      <c r="N1186" s="11"/>
      <c r="O1186" s="11"/>
    </row>
    <row r="1187" spans="1:15" x14ac:dyDescent="0.25">
      <c r="A1187" s="10">
        <v>60</v>
      </c>
      <c r="B1187" s="10">
        <v>93</v>
      </c>
      <c r="C1187" s="10">
        <v>153</v>
      </c>
      <c r="D1187" s="10" t="s">
        <v>2150</v>
      </c>
      <c r="E1187" s="10">
        <v>1.1000000000000001</v>
      </c>
      <c r="F1187" s="10">
        <v>5</v>
      </c>
      <c r="G1187" s="13">
        <v>9.9999999999999995E-7</v>
      </c>
      <c r="H1187" s="10">
        <v>182.9</v>
      </c>
      <c r="I1187" s="10">
        <v>8</v>
      </c>
      <c r="J1187" s="10">
        <f>($S$5/(Table4[[#This Row],[modified  Half Life]]*Table4[[#This Row],[Order of Magnatude]]))</f>
        <v>630133.80050904118</v>
      </c>
      <c r="K1187" s="10"/>
      <c r="L1187" s="10"/>
      <c r="M1187" s="10"/>
      <c r="N1187" s="10"/>
      <c r="O1187" s="10"/>
    </row>
    <row r="1188" spans="1:15" x14ac:dyDescent="0.25">
      <c r="A1188" s="11">
        <v>60</v>
      </c>
      <c r="B1188" s="11">
        <v>93</v>
      </c>
      <c r="C1188" s="11">
        <v>153</v>
      </c>
      <c r="D1188" s="11" t="s">
        <v>2150</v>
      </c>
      <c r="E1188" s="11">
        <v>1.1000000000000001</v>
      </c>
      <c r="F1188" s="11">
        <v>5</v>
      </c>
      <c r="G1188" s="12">
        <v>9.9999999999999995E-7</v>
      </c>
      <c r="H1188" s="11">
        <v>191.7</v>
      </c>
      <c r="I1188" s="11">
        <v>2</v>
      </c>
      <c r="J1188" s="11">
        <f>($S$5/(Table4[[#This Row],[modified  Half Life]]*Table4[[#This Row],[Order of Magnatude]]))</f>
        <v>630133.80050904118</v>
      </c>
      <c r="K1188" s="11"/>
      <c r="L1188" s="11"/>
      <c r="M1188" s="11"/>
      <c r="N1188" s="11"/>
      <c r="O1188" s="11"/>
    </row>
    <row r="1189" spans="1:15" x14ac:dyDescent="0.25">
      <c r="A1189" s="10">
        <v>71</v>
      </c>
      <c r="B1189" s="10">
        <v>82</v>
      </c>
      <c r="C1189" s="10">
        <v>153</v>
      </c>
      <c r="D1189" s="10" t="s">
        <v>2957</v>
      </c>
      <c r="E1189" s="10">
        <v>0.1</v>
      </c>
      <c r="F1189" s="10"/>
      <c r="G1189" s="13">
        <v>9.9999999999999995E-7</v>
      </c>
      <c r="H1189" s="10">
        <v>291</v>
      </c>
      <c r="I1189" s="10">
        <v>3</v>
      </c>
      <c r="J1189" s="10">
        <f>($S$5/(Table4[[#This Row],[modified  Half Life]]*Table4[[#This Row],[Order of Magnatude]]))</f>
        <v>6931471.8055994529</v>
      </c>
      <c r="K1189" s="10"/>
      <c r="L1189" s="10"/>
      <c r="M1189" s="10"/>
      <c r="N1189" s="10"/>
      <c r="O1189" s="10"/>
    </row>
    <row r="1190" spans="1:15" x14ac:dyDescent="0.25">
      <c r="A1190" s="11">
        <v>62</v>
      </c>
      <c r="B1190" s="11">
        <v>91</v>
      </c>
      <c r="C1190" s="11">
        <v>153</v>
      </c>
      <c r="D1190" s="11" t="s">
        <v>2230</v>
      </c>
      <c r="E1190" s="11">
        <v>10.6</v>
      </c>
      <c r="F1190" s="11">
        <v>3</v>
      </c>
      <c r="G1190" s="12">
        <v>1E-3</v>
      </c>
      <c r="H1190" s="11">
        <v>32.9</v>
      </c>
      <c r="I1190" s="11">
        <v>1</v>
      </c>
      <c r="J1190" s="11">
        <f>($S$5/(Table4[[#This Row],[modified  Half Life]]*Table4[[#This Row],[Order of Magnatude]]))</f>
        <v>65.391243449051444</v>
      </c>
      <c r="K1190" s="11"/>
      <c r="L1190" s="11"/>
      <c r="M1190" s="11"/>
      <c r="N1190" s="11"/>
      <c r="O1190" s="11"/>
    </row>
    <row r="1191" spans="1:15" x14ac:dyDescent="0.25">
      <c r="A1191" s="10">
        <v>71</v>
      </c>
      <c r="B1191" s="10">
        <v>82</v>
      </c>
      <c r="C1191" s="10">
        <v>153</v>
      </c>
      <c r="D1191" s="10" t="s">
        <v>2957</v>
      </c>
      <c r="E1191" s="10">
        <v>0.1</v>
      </c>
      <c r="F1191" s="10"/>
      <c r="G1191" s="13">
        <v>9.9999999999999995E-7</v>
      </c>
      <c r="H1191" s="10">
        <v>355.4</v>
      </c>
      <c r="I1191" s="10">
        <v>3</v>
      </c>
      <c r="J1191" s="10">
        <f>($S$5/(Table4[[#This Row],[modified  Half Life]]*Table4[[#This Row],[Order of Magnatude]]))</f>
        <v>6931471.8055994529</v>
      </c>
      <c r="K1191" s="10"/>
      <c r="L1191" s="10"/>
      <c r="M1191" s="10"/>
      <c r="N1191" s="10"/>
      <c r="O1191" s="10"/>
    </row>
    <row r="1192" spans="1:15" x14ac:dyDescent="0.25">
      <c r="A1192" s="11">
        <v>63</v>
      </c>
      <c r="B1192" s="11">
        <v>90</v>
      </c>
      <c r="C1192" s="11">
        <v>153</v>
      </c>
      <c r="D1192" s="11" t="s">
        <v>2336</v>
      </c>
      <c r="E1192" s="11">
        <v>475</v>
      </c>
      <c r="F1192" s="11">
        <v>10</v>
      </c>
      <c r="G1192" s="12">
        <v>1.0000000000000001E-9</v>
      </c>
      <c r="H1192" s="11">
        <v>477</v>
      </c>
      <c r="I1192" s="11">
        <v>4</v>
      </c>
      <c r="J1192" s="11">
        <f>($S$5/(Table4[[#This Row],[modified  Half Life]]*Table4[[#This Row],[Order of Magnatude]]))</f>
        <v>1459257.2222314638</v>
      </c>
      <c r="K1192" s="11"/>
      <c r="L1192" s="11"/>
      <c r="M1192" s="11"/>
      <c r="N1192" s="11"/>
      <c r="O1192" s="11"/>
    </row>
    <row r="1193" spans="1:15" x14ac:dyDescent="0.25">
      <c r="A1193" s="10">
        <v>64</v>
      </c>
      <c r="B1193" s="10">
        <v>89</v>
      </c>
      <c r="C1193" s="10">
        <v>153</v>
      </c>
      <c r="D1193" s="10" t="s">
        <v>2319</v>
      </c>
      <c r="E1193" s="10">
        <v>3.5</v>
      </c>
      <c r="F1193" s="10">
        <v>4</v>
      </c>
      <c r="G1193" s="13">
        <v>9.9999999999999995E-7</v>
      </c>
      <c r="H1193" s="10">
        <v>53.6</v>
      </c>
      <c r="I1193" s="10" t="s">
        <v>3185</v>
      </c>
      <c r="J1193" s="10">
        <f>($S$5/(Table4[[#This Row],[modified  Half Life]]*Table4[[#This Row],[Order of Magnatude]]))</f>
        <v>198042.0515885558</v>
      </c>
      <c r="K1193" s="10"/>
      <c r="L1193" s="10"/>
      <c r="M1193" s="10"/>
      <c r="N1193" s="10"/>
      <c r="O1193" s="10"/>
    </row>
    <row r="1194" spans="1:15" x14ac:dyDescent="0.25">
      <c r="A1194" s="11">
        <v>60</v>
      </c>
      <c r="B1194" s="11">
        <v>93</v>
      </c>
      <c r="C1194" s="11">
        <v>153</v>
      </c>
      <c r="D1194" s="11" t="s">
        <v>2150</v>
      </c>
      <c r="E1194" s="11">
        <v>1.1000000000000001</v>
      </c>
      <c r="F1194" s="11">
        <v>5</v>
      </c>
      <c r="G1194" s="12">
        <v>9.9999999999999995E-7</v>
      </c>
      <c r="H1194" s="11">
        <v>55.61</v>
      </c>
      <c r="I1194" s="11">
        <v>1</v>
      </c>
      <c r="J1194" s="11">
        <f>($S$5/(Table4[[#This Row],[modified  Half Life]]*Table4[[#This Row],[Order of Magnatude]]))</f>
        <v>630133.80050904118</v>
      </c>
      <c r="K1194" s="11"/>
      <c r="L1194" s="11"/>
      <c r="M1194" s="11"/>
      <c r="N1194" s="11"/>
      <c r="O1194" s="11"/>
    </row>
    <row r="1195" spans="1:15" x14ac:dyDescent="0.25">
      <c r="A1195" s="10">
        <v>63</v>
      </c>
      <c r="B1195" s="10">
        <v>90</v>
      </c>
      <c r="C1195" s="10">
        <v>153</v>
      </c>
      <c r="D1195" s="10" t="s">
        <v>2336</v>
      </c>
      <c r="E1195" s="10">
        <v>475</v>
      </c>
      <c r="F1195" s="10">
        <v>10</v>
      </c>
      <c r="G1195" s="13">
        <v>1.0000000000000001E-9</v>
      </c>
      <c r="H1195" s="10">
        <v>709.4</v>
      </c>
      <c r="I1195" s="10">
        <v>4</v>
      </c>
      <c r="J1195" s="10">
        <f>($S$5/(Table4[[#This Row],[modified  Half Life]]*Table4[[#This Row],[Order of Magnatude]]))</f>
        <v>1459257.2222314638</v>
      </c>
      <c r="K1195" s="10"/>
      <c r="L1195" s="10"/>
      <c r="M1195" s="10"/>
      <c r="N1195" s="10"/>
      <c r="O1195" s="10"/>
    </row>
    <row r="1196" spans="1:15" x14ac:dyDescent="0.25">
      <c r="A1196" s="11">
        <v>60</v>
      </c>
      <c r="B1196" s="11">
        <v>93</v>
      </c>
      <c r="C1196" s="11">
        <v>153</v>
      </c>
      <c r="D1196" s="11" t="s">
        <v>2150</v>
      </c>
      <c r="E1196" s="11">
        <v>1.1000000000000001</v>
      </c>
      <c r="F1196" s="11">
        <v>5</v>
      </c>
      <c r="G1196" s="12">
        <v>9.9999999999999995E-7</v>
      </c>
      <c r="H1196" s="11">
        <v>71.5</v>
      </c>
      <c r="I1196" s="11">
        <v>2</v>
      </c>
      <c r="J1196" s="11">
        <f>($S$5/(Table4[[#This Row],[modified  Half Life]]*Table4[[#This Row],[Order of Magnatude]]))</f>
        <v>630133.80050904118</v>
      </c>
      <c r="K1196" s="11"/>
      <c r="L1196" s="11"/>
      <c r="M1196" s="11"/>
      <c r="N1196" s="11"/>
      <c r="O1196" s="11"/>
    </row>
    <row r="1197" spans="1:15" x14ac:dyDescent="0.25">
      <c r="A1197" s="10">
        <v>64</v>
      </c>
      <c r="B1197" s="10">
        <v>89</v>
      </c>
      <c r="C1197" s="10">
        <v>153</v>
      </c>
      <c r="D1197" s="10" t="s">
        <v>2319</v>
      </c>
      <c r="E1197" s="10">
        <v>76</v>
      </c>
      <c r="F1197" s="10">
        <v>14</v>
      </c>
      <c r="G1197" s="13">
        <v>9.9999999999999995E-7</v>
      </c>
      <c r="H1197" s="10">
        <v>76.015000000000001</v>
      </c>
      <c r="I1197" s="10">
        <v>4</v>
      </c>
      <c r="J1197" s="10">
        <f>($S$5/(Table4[[#This Row],[modified  Half Life]]*Table4[[#This Row],[Order of Magnatude]]))</f>
        <v>9120.3576389466489</v>
      </c>
      <c r="K1197" s="10"/>
      <c r="L1197" s="10"/>
      <c r="M1197" s="10"/>
      <c r="N1197" s="10"/>
      <c r="O1197" s="10"/>
    </row>
    <row r="1198" spans="1:15" x14ac:dyDescent="0.25">
      <c r="A1198" s="11">
        <v>65</v>
      </c>
      <c r="B1198" s="11">
        <v>88</v>
      </c>
      <c r="C1198" s="11">
        <v>153</v>
      </c>
      <c r="D1198" s="11" t="s">
        <v>2426</v>
      </c>
      <c r="E1198" s="11">
        <v>186</v>
      </c>
      <c r="F1198" s="11">
        <v>4</v>
      </c>
      <c r="G1198" s="12">
        <v>9.9999999999999995E-7</v>
      </c>
      <c r="H1198" s="11">
        <v>82.463999999999999</v>
      </c>
      <c r="I1198" s="11">
        <v>4</v>
      </c>
      <c r="J1198" s="11">
        <f>($S$5/(Table4[[#This Row],[modified  Half Life]]*Table4[[#This Row],[Order of Magnatude]]))</f>
        <v>3726.5977449459424</v>
      </c>
      <c r="K1198" s="11"/>
      <c r="L1198" s="11"/>
      <c r="M1198" s="11"/>
      <c r="N1198" s="11"/>
      <c r="O1198" s="11"/>
    </row>
    <row r="1199" spans="1:15" x14ac:dyDescent="0.25">
      <c r="A1199" s="10">
        <v>63</v>
      </c>
      <c r="B1199" s="10">
        <v>90</v>
      </c>
      <c r="C1199" s="10">
        <v>153</v>
      </c>
      <c r="D1199" s="10" t="s">
        <v>2336</v>
      </c>
      <c r="E1199" s="10">
        <v>475</v>
      </c>
      <c r="F1199" s="10">
        <v>10</v>
      </c>
      <c r="G1199" s="13">
        <v>1.0000000000000001E-9</v>
      </c>
      <c r="H1199" s="10">
        <v>919.4</v>
      </c>
      <c r="I1199" s="10">
        <v>4</v>
      </c>
      <c r="J1199" s="10">
        <f>($S$5/(Table4[[#This Row],[modified  Half Life]]*Table4[[#This Row],[Order of Magnatude]]))</f>
        <v>1459257.2222314638</v>
      </c>
      <c r="K1199" s="10"/>
      <c r="L1199" s="10"/>
      <c r="M1199" s="10"/>
      <c r="N1199" s="10"/>
      <c r="O1199" s="10"/>
    </row>
    <row r="1200" spans="1:15" x14ac:dyDescent="0.25">
      <c r="A1200" s="11">
        <v>60</v>
      </c>
      <c r="B1200" s="11">
        <v>93</v>
      </c>
      <c r="C1200" s="11">
        <v>153</v>
      </c>
      <c r="D1200" s="11" t="s">
        <v>2150</v>
      </c>
      <c r="E1200" s="11">
        <v>1.1000000000000001</v>
      </c>
      <c r="F1200" s="11">
        <v>5</v>
      </c>
      <c r="G1200" s="12">
        <v>9.9999999999999995E-7</v>
      </c>
      <c r="H1200" s="11">
        <v>92.03</v>
      </c>
      <c r="I1200" s="11">
        <v>1</v>
      </c>
      <c r="J1200" s="11">
        <f>($S$5/(Table4[[#This Row],[modified  Half Life]]*Table4[[#This Row],[Order of Magnatude]]))</f>
        <v>630133.80050904118</v>
      </c>
      <c r="K1200" s="11"/>
      <c r="L1200" s="11"/>
      <c r="M1200" s="11"/>
      <c r="N1200" s="11"/>
      <c r="O1200" s="11"/>
    </row>
    <row r="1201" spans="1:15" x14ac:dyDescent="0.25">
      <c r="A1201" s="10">
        <v>63</v>
      </c>
      <c r="B1201" s="10">
        <v>91</v>
      </c>
      <c r="C1201" s="10">
        <v>154</v>
      </c>
      <c r="D1201" s="10" t="s">
        <v>2336</v>
      </c>
      <c r="E1201" s="10">
        <v>46.3</v>
      </c>
      <c r="F1201" s="10">
        <v>4</v>
      </c>
      <c r="G1201" s="13">
        <v>60</v>
      </c>
      <c r="H1201" s="10">
        <v>-8.6</v>
      </c>
      <c r="I1201" s="10"/>
      <c r="J1201" s="10">
        <f>($S$5/(Table4[[#This Row],[modified  Half Life]]*Table4[[#This Row],[Order of Magnatude]]))</f>
        <v>2.4951302395966355E-4</v>
      </c>
      <c r="K1201" s="10"/>
      <c r="L1201" s="10"/>
      <c r="M1201" s="10"/>
      <c r="N1201" s="10"/>
      <c r="O1201" s="10"/>
    </row>
    <row r="1202" spans="1:15" x14ac:dyDescent="0.25">
      <c r="A1202" s="11">
        <v>63</v>
      </c>
      <c r="B1202" s="11">
        <v>91</v>
      </c>
      <c r="C1202" s="11">
        <v>154</v>
      </c>
      <c r="D1202" s="11" t="s">
        <v>2336</v>
      </c>
      <c r="E1202" s="11">
        <v>54</v>
      </c>
      <c r="F1202" s="11">
        <v>3</v>
      </c>
      <c r="G1202" s="12">
        <v>1.0000000000000001E-9</v>
      </c>
      <c r="H1202" s="11">
        <v>-0.91</v>
      </c>
      <c r="I1202" s="11"/>
      <c r="J1202" s="11">
        <f>($S$5/(Table4[[#This Row],[modified  Half Life]]*Table4[[#This Row],[Order of Magnatude]]))</f>
        <v>12836058.899258247</v>
      </c>
      <c r="K1202" s="11"/>
      <c r="L1202" s="11"/>
      <c r="M1202" s="11"/>
      <c r="N1202" s="11"/>
      <c r="O1202" s="11"/>
    </row>
    <row r="1203" spans="1:15" x14ac:dyDescent="0.25">
      <c r="A1203" s="10">
        <v>70</v>
      </c>
      <c r="B1203" s="10">
        <v>84</v>
      </c>
      <c r="C1203" s="10">
        <v>154</v>
      </c>
      <c r="D1203" s="10" t="s">
        <v>2695</v>
      </c>
      <c r="E1203" s="10">
        <v>18.600000000000001</v>
      </c>
      <c r="F1203" s="10">
        <v>15</v>
      </c>
      <c r="G1203" s="13">
        <v>1.0000000000000001E-9</v>
      </c>
      <c r="H1203" s="10">
        <v>160.30000000000001</v>
      </c>
      <c r="I1203" s="10"/>
      <c r="J1203" s="10">
        <f>($S$5/(Table4[[#This Row],[modified  Half Life]]*Table4[[#This Row],[Order of Magnatude]]))</f>
        <v>37265977.449459419</v>
      </c>
      <c r="K1203" s="10"/>
      <c r="L1203" s="10"/>
      <c r="M1203" s="10"/>
      <c r="N1203" s="10"/>
      <c r="O1203" s="10"/>
    </row>
    <row r="1204" spans="1:15" x14ac:dyDescent="0.25">
      <c r="A1204" s="11">
        <v>63</v>
      </c>
      <c r="B1204" s="11">
        <v>91</v>
      </c>
      <c r="C1204" s="11">
        <v>154</v>
      </c>
      <c r="D1204" s="11" t="s">
        <v>2336</v>
      </c>
      <c r="E1204" s="11">
        <v>20</v>
      </c>
      <c r="F1204" s="11">
        <v>5</v>
      </c>
      <c r="G1204" s="12">
        <v>1.0000000000000001E-9</v>
      </c>
      <c r="H1204" s="11">
        <v>10.904999999999999</v>
      </c>
      <c r="I1204" s="11">
        <v>14</v>
      </c>
      <c r="J1204" s="11">
        <f>($S$5/(Table4[[#This Row],[modified  Half Life]]*Table4[[#This Row],[Order of Magnatude]]))</f>
        <v>34657359.027997263</v>
      </c>
      <c r="K1204" s="11"/>
      <c r="L1204" s="11"/>
      <c r="M1204" s="11"/>
      <c r="N1204" s="11"/>
      <c r="O1204" s="11"/>
    </row>
    <row r="1205" spans="1:15" x14ac:dyDescent="0.25">
      <c r="A1205" s="10">
        <v>63</v>
      </c>
      <c r="B1205" s="10">
        <v>91</v>
      </c>
      <c r="C1205" s="10">
        <v>154</v>
      </c>
      <c r="D1205" s="10" t="s">
        <v>2336</v>
      </c>
      <c r="E1205" s="10">
        <v>54</v>
      </c>
      <c r="F1205" s="10">
        <v>3</v>
      </c>
      <c r="G1205" s="13">
        <v>1.0000000000000001E-9</v>
      </c>
      <c r="H1205" s="10">
        <v>100.8592</v>
      </c>
      <c r="I1205" s="10">
        <v>10</v>
      </c>
      <c r="J1205" s="10">
        <f>($S$5/(Table4[[#This Row],[modified  Half Life]]*Table4[[#This Row],[Order of Magnatude]]))</f>
        <v>12836058.899258247</v>
      </c>
      <c r="K1205" s="10"/>
      <c r="L1205" s="10"/>
      <c r="M1205" s="10"/>
      <c r="N1205" s="10"/>
      <c r="O1205" s="10"/>
    </row>
    <row r="1206" spans="1:15" x14ac:dyDescent="0.25">
      <c r="A1206" s="11">
        <v>71</v>
      </c>
      <c r="B1206" s="11">
        <v>83</v>
      </c>
      <c r="C1206" s="11">
        <v>154</v>
      </c>
      <c r="D1206" s="11" t="s">
        <v>2957</v>
      </c>
      <c r="E1206" s="11">
        <v>35</v>
      </c>
      <c r="F1206" s="11">
        <v>3</v>
      </c>
      <c r="G1206" s="12">
        <v>9.9999999999999995E-7</v>
      </c>
      <c r="H1206" s="11">
        <v>130.4</v>
      </c>
      <c r="I1206" s="11">
        <v>3</v>
      </c>
      <c r="J1206" s="11">
        <f>($S$5/(Table4[[#This Row],[modified  Half Life]]*Table4[[#This Row],[Order of Magnatude]]))</f>
        <v>19804.205158855581</v>
      </c>
      <c r="K1206" s="11"/>
      <c r="L1206" s="11"/>
      <c r="M1206" s="11"/>
      <c r="N1206" s="11"/>
      <c r="O1206" s="11"/>
    </row>
    <row r="1207" spans="1:15" x14ac:dyDescent="0.25">
      <c r="A1207" s="10">
        <v>60</v>
      </c>
      <c r="B1207" s="10">
        <v>94</v>
      </c>
      <c r="C1207" s="10">
        <v>154</v>
      </c>
      <c r="D1207" s="10" t="s">
        <v>2150</v>
      </c>
      <c r="E1207" s="10">
        <v>3.2</v>
      </c>
      <c r="F1207" s="10">
        <v>3</v>
      </c>
      <c r="G1207" s="13">
        <v>9.9999999999999995E-7</v>
      </c>
      <c r="H1207" s="10">
        <v>134.80000000000001</v>
      </c>
      <c r="I1207" s="10">
        <v>3</v>
      </c>
      <c r="J1207" s="10">
        <f>($S$5/(Table4[[#This Row],[modified  Half Life]]*Table4[[#This Row],[Order of Magnatude]]))</f>
        <v>216608.4939249829</v>
      </c>
      <c r="K1207" s="10"/>
      <c r="L1207" s="10"/>
      <c r="M1207" s="10"/>
      <c r="N1207" s="10"/>
      <c r="O1207" s="10"/>
    </row>
    <row r="1208" spans="1:15" x14ac:dyDescent="0.25">
      <c r="A1208" s="11">
        <v>63</v>
      </c>
      <c r="B1208" s="11">
        <v>91</v>
      </c>
      <c r="C1208" s="11">
        <v>154</v>
      </c>
      <c r="D1208" s="11" t="s">
        <v>2336</v>
      </c>
      <c r="E1208" s="11">
        <v>20</v>
      </c>
      <c r="F1208" s="11">
        <v>5</v>
      </c>
      <c r="G1208" s="12">
        <v>1.0000000000000001E-9</v>
      </c>
      <c r="H1208" s="11">
        <v>14.634</v>
      </c>
      <c r="I1208" s="11">
        <v>17</v>
      </c>
      <c r="J1208" s="11">
        <f>($S$5/(Table4[[#This Row],[modified  Half Life]]*Table4[[#This Row],[Order of Magnatude]]))</f>
        <v>34657359.027997263</v>
      </c>
      <c r="K1208" s="11"/>
      <c r="L1208" s="11"/>
      <c r="M1208" s="11"/>
      <c r="N1208" s="11"/>
      <c r="O1208" s="11"/>
    </row>
    <row r="1209" spans="1:15" x14ac:dyDescent="0.25">
      <c r="A1209" s="10">
        <v>64</v>
      </c>
      <c r="B1209" s="10">
        <v>90</v>
      </c>
      <c r="C1209" s="10">
        <v>154</v>
      </c>
      <c r="D1209" s="10" t="s">
        <v>2319</v>
      </c>
      <c r="E1209" s="10">
        <v>68</v>
      </c>
      <c r="F1209" s="10"/>
      <c r="G1209" s="13">
        <v>1.0000000000000001E-9</v>
      </c>
      <c r="H1209" s="10">
        <v>1419.81</v>
      </c>
      <c r="I1209" s="10">
        <v>8</v>
      </c>
      <c r="J1209" s="10">
        <f>($S$5/(Table4[[#This Row],[modified  Half Life]]*Table4[[#This Row],[Order of Magnatude]]))</f>
        <v>10193340.89058743</v>
      </c>
      <c r="K1209" s="10"/>
      <c r="L1209" s="10"/>
      <c r="M1209" s="10"/>
      <c r="N1209" s="10"/>
      <c r="O1209" s="10"/>
    </row>
    <row r="1210" spans="1:15" x14ac:dyDescent="0.25">
      <c r="A1210" s="11">
        <v>60</v>
      </c>
      <c r="B1210" s="11">
        <v>94</v>
      </c>
      <c r="C1210" s="11">
        <v>154</v>
      </c>
      <c r="D1210" s="11" t="s">
        <v>2150</v>
      </c>
      <c r="E1210" s="11">
        <v>3.2</v>
      </c>
      <c r="F1210" s="11">
        <v>3</v>
      </c>
      <c r="G1210" s="12">
        <v>9.9999999999999995E-7</v>
      </c>
      <c r="H1210" s="11">
        <v>169.8</v>
      </c>
      <c r="I1210" s="11">
        <v>3</v>
      </c>
      <c r="J1210" s="11">
        <f>($S$5/(Table4[[#This Row],[modified  Half Life]]*Table4[[#This Row],[Order of Magnatude]]))</f>
        <v>216608.4939249829</v>
      </c>
      <c r="K1210" s="11"/>
      <c r="L1210" s="11"/>
      <c r="M1210" s="11"/>
      <c r="N1210" s="11"/>
      <c r="O1210" s="11"/>
    </row>
    <row r="1211" spans="1:15" x14ac:dyDescent="0.25">
      <c r="A1211" s="10">
        <v>64</v>
      </c>
      <c r="B1211" s="10">
        <v>90</v>
      </c>
      <c r="C1211" s="10">
        <v>154</v>
      </c>
      <c r="D1211" s="10" t="s">
        <v>2319</v>
      </c>
      <c r="E1211" s="10">
        <v>68</v>
      </c>
      <c r="F1211" s="10"/>
      <c r="G1211" s="13">
        <v>1.0000000000000001E-9</v>
      </c>
      <c r="H1211" s="10">
        <v>225.94</v>
      </c>
      <c r="I1211" s="10">
        <v>3</v>
      </c>
      <c r="J1211" s="10">
        <f>($S$5/(Table4[[#This Row],[modified  Half Life]]*Table4[[#This Row],[Order of Magnatude]]))</f>
        <v>10193340.89058743</v>
      </c>
      <c r="K1211" s="10"/>
      <c r="L1211" s="10"/>
      <c r="M1211" s="10"/>
      <c r="N1211" s="10"/>
      <c r="O1211" s="10"/>
    </row>
    <row r="1212" spans="1:15" x14ac:dyDescent="0.25">
      <c r="A1212" s="11">
        <v>60</v>
      </c>
      <c r="B1212" s="11">
        <v>94</v>
      </c>
      <c r="C1212" s="11">
        <v>154</v>
      </c>
      <c r="D1212" s="11" t="s">
        <v>2150</v>
      </c>
      <c r="E1212" s="11">
        <v>3.2</v>
      </c>
      <c r="F1212" s="11">
        <v>3</v>
      </c>
      <c r="G1212" s="12">
        <v>9.9999999999999995E-7</v>
      </c>
      <c r="H1212" s="11">
        <v>270.3</v>
      </c>
      <c r="I1212" s="11">
        <v>3</v>
      </c>
      <c r="J1212" s="11">
        <f>($S$5/(Table4[[#This Row],[modified  Half Life]]*Table4[[#This Row],[Order of Magnatude]]))</f>
        <v>216608.4939249829</v>
      </c>
      <c r="K1212" s="11"/>
      <c r="L1212" s="11"/>
      <c r="M1212" s="11"/>
      <c r="N1212" s="11"/>
      <c r="O1212" s="11"/>
    </row>
    <row r="1213" spans="1:15" x14ac:dyDescent="0.25">
      <c r="A1213" s="10">
        <v>60</v>
      </c>
      <c r="B1213" s="10">
        <v>94</v>
      </c>
      <c r="C1213" s="10">
        <v>154</v>
      </c>
      <c r="D1213" s="10" t="s">
        <v>2150</v>
      </c>
      <c r="E1213" s="10">
        <v>3.2</v>
      </c>
      <c r="F1213" s="10">
        <v>3</v>
      </c>
      <c r="G1213" s="13">
        <v>9.9999999999999995E-7</v>
      </c>
      <c r="H1213" s="10">
        <v>295.3</v>
      </c>
      <c r="I1213" s="10">
        <v>3</v>
      </c>
      <c r="J1213" s="10">
        <f>($S$5/(Table4[[#This Row],[modified  Half Life]]*Table4[[#This Row],[Order of Magnatude]]))</f>
        <v>216608.4939249829</v>
      </c>
      <c r="K1213" s="10"/>
      <c r="L1213" s="10"/>
      <c r="M1213" s="10"/>
      <c r="N1213" s="10"/>
      <c r="O1213" s="10"/>
    </row>
    <row r="1214" spans="1:15" x14ac:dyDescent="0.25">
      <c r="A1214" s="11">
        <v>63</v>
      </c>
      <c r="B1214" s="11">
        <v>91</v>
      </c>
      <c r="C1214" s="11">
        <v>154</v>
      </c>
      <c r="D1214" s="11" t="s">
        <v>2336</v>
      </c>
      <c r="E1214" s="11">
        <v>54</v>
      </c>
      <c r="F1214" s="11">
        <v>3</v>
      </c>
      <c r="G1214" s="12">
        <v>1.0000000000000001E-9</v>
      </c>
      <c r="H1214" s="11">
        <v>32.700000000000003</v>
      </c>
      <c r="I1214" s="11">
        <v>4</v>
      </c>
      <c r="J1214" s="11">
        <f>($S$5/(Table4[[#This Row],[modified  Half Life]]*Table4[[#This Row],[Order of Magnatude]]))</f>
        <v>12836058.899258247</v>
      </c>
      <c r="K1214" s="11"/>
      <c r="L1214" s="11"/>
      <c r="M1214" s="11"/>
      <c r="N1214" s="11"/>
      <c r="O1214" s="11"/>
    </row>
    <row r="1215" spans="1:15" x14ac:dyDescent="0.25">
      <c r="A1215" s="10">
        <v>63</v>
      </c>
      <c r="B1215" s="10">
        <v>91</v>
      </c>
      <c r="C1215" s="10">
        <v>154</v>
      </c>
      <c r="D1215" s="10" t="s">
        <v>2336</v>
      </c>
      <c r="E1215" s="10">
        <v>2.2000000000000002</v>
      </c>
      <c r="F1215" s="10">
        <v>1</v>
      </c>
      <c r="G1215" s="13">
        <v>9.9999999999999995E-7</v>
      </c>
      <c r="H1215" s="10">
        <v>68.171099999999996</v>
      </c>
      <c r="I1215" s="10">
        <v>5</v>
      </c>
      <c r="J1215" s="10">
        <f>($S$5/(Table4[[#This Row],[modified  Half Life]]*Table4[[#This Row],[Order of Magnatude]]))</f>
        <v>315066.90025452059</v>
      </c>
      <c r="K1215" s="10"/>
      <c r="L1215" s="10"/>
      <c r="M1215" s="10"/>
      <c r="N1215" s="10"/>
      <c r="O1215" s="10"/>
    </row>
    <row r="1216" spans="1:15" x14ac:dyDescent="0.25">
      <c r="A1216" s="11">
        <v>70</v>
      </c>
      <c r="B1216" s="11">
        <v>84</v>
      </c>
      <c r="C1216" s="11">
        <v>154</v>
      </c>
      <c r="D1216" s="11" t="s">
        <v>2695</v>
      </c>
      <c r="E1216" s="11">
        <v>28</v>
      </c>
      <c r="F1216" s="11">
        <v>2</v>
      </c>
      <c r="G1216" s="12">
        <v>1.0000000000000001E-9</v>
      </c>
      <c r="H1216" s="11">
        <v>96.6</v>
      </c>
      <c r="I1216" s="11">
        <v>2</v>
      </c>
      <c r="J1216" s="11">
        <f>($S$5/(Table4[[#This Row],[modified  Half Life]]*Table4[[#This Row],[Order of Magnatude]]))</f>
        <v>24755256.448569473</v>
      </c>
      <c r="K1216" s="11"/>
      <c r="L1216" s="11"/>
      <c r="M1216" s="11"/>
      <c r="N1216" s="11"/>
      <c r="O1216" s="11"/>
    </row>
    <row r="1217" spans="1:15" x14ac:dyDescent="0.25">
      <c r="A1217" s="10">
        <v>64</v>
      </c>
      <c r="B1217" s="10">
        <v>90</v>
      </c>
      <c r="C1217" s="10">
        <v>154</v>
      </c>
      <c r="D1217" s="10" t="s">
        <v>2319</v>
      </c>
      <c r="E1217" s="10">
        <v>68</v>
      </c>
      <c r="F1217" s="10"/>
      <c r="G1217" s="13">
        <v>1.0000000000000001E-9</v>
      </c>
      <c r="H1217" s="10">
        <v>992.92</v>
      </c>
      <c r="I1217" s="10">
        <v>12</v>
      </c>
      <c r="J1217" s="10">
        <f>($S$5/(Table4[[#This Row],[modified  Half Life]]*Table4[[#This Row],[Order of Magnatude]]))</f>
        <v>10193340.89058743</v>
      </c>
      <c r="K1217" s="10"/>
      <c r="L1217" s="10"/>
      <c r="M1217" s="10"/>
      <c r="N1217" s="10"/>
      <c r="O1217" s="10"/>
    </row>
    <row r="1218" spans="1:15" x14ac:dyDescent="0.25">
      <c r="A1218" s="11">
        <v>66</v>
      </c>
      <c r="B1218" s="11">
        <v>89</v>
      </c>
      <c r="C1218" s="11">
        <v>155</v>
      </c>
      <c r="D1218" s="11" t="s">
        <v>2376</v>
      </c>
      <c r="E1218" s="11">
        <v>6</v>
      </c>
      <c r="F1218" s="11">
        <v>1</v>
      </c>
      <c r="G1218" s="12">
        <v>9.9999999999999995E-7</v>
      </c>
      <c r="H1218" s="11">
        <v>102.16</v>
      </c>
      <c r="I1218" s="11">
        <v>3</v>
      </c>
      <c r="J1218" s="11">
        <f>($S$5/(Table4[[#This Row],[modified  Half Life]]*Table4[[#This Row],[Order of Magnatude]]))</f>
        <v>115524.53009332421</v>
      </c>
      <c r="K1218" s="11"/>
      <c r="L1218" s="11"/>
      <c r="M1218" s="11"/>
      <c r="N1218" s="11"/>
      <c r="O1218" s="11"/>
    </row>
    <row r="1219" spans="1:15" x14ac:dyDescent="0.25">
      <c r="A1219" s="10">
        <v>64</v>
      </c>
      <c r="B1219" s="10">
        <v>91</v>
      </c>
      <c r="C1219" s="10">
        <v>155</v>
      </c>
      <c r="D1219" s="10" t="s">
        <v>2319</v>
      </c>
      <c r="E1219" s="10">
        <v>31.97</v>
      </c>
      <c r="F1219" s="10">
        <v>27</v>
      </c>
      <c r="G1219" s="13">
        <v>1E-3</v>
      </c>
      <c r="H1219" s="10">
        <v>13.47</v>
      </c>
      <c r="I1219" s="10">
        <v>19</v>
      </c>
      <c r="J1219" s="10">
        <f>($S$5/(Table4[[#This Row],[modified  Half Life]]*Table4[[#This Row],[Order of Magnatude]]))</f>
        <v>21.681175494524407</v>
      </c>
      <c r="K1219" s="10"/>
      <c r="L1219" s="10"/>
      <c r="M1219" s="10"/>
      <c r="N1219" s="10"/>
      <c r="O1219" s="10"/>
    </row>
    <row r="1220" spans="1:15" x14ac:dyDescent="0.25">
      <c r="A1220" s="11">
        <v>66</v>
      </c>
      <c r="B1220" s="11">
        <v>89</v>
      </c>
      <c r="C1220" s="11">
        <v>155</v>
      </c>
      <c r="D1220" s="11" t="s">
        <v>2376</v>
      </c>
      <c r="E1220" s="11">
        <v>6</v>
      </c>
      <c r="F1220" s="11">
        <v>1</v>
      </c>
      <c r="G1220" s="12">
        <v>9.9999999999999995E-7</v>
      </c>
      <c r="H1220" s="11">
        <v>147.63</v>
      </c>
      <c r="I1220" s="11">
        <v>6</v>
      </c>
      <c r="J1220" s="11">
        <f>($S$5/(Table4[[#This Row],[modified  Half Life]]*Table4[[#This Row],[Order of Magnatude]]))</f>
        <v>115524.53009332421</v>
      </c>
      <c r="K1220" s="11"/>
      <c r="L1220" s="11"/>
      <c r="M1220" s="11"/>
      <c r="N1220" s="11"/>
      <c r="O1220" s="11"/>
    </row>
    <row r="1221" spans="1:15" x14ac:dyDescent="0.25">
      <c r="A1221" s="10">
        <v>62</v>
      </c>
      <c r="B1221" s="10">
        <v>93</v>
      </c>
      <c r="C1221" s="10">
        <v>155</v>
      </c>
      <c r="D1221" s="10" t="s">
        <v>2230</v>
      </c>
      <c r="E1221" s="10">
        <v>2.8</v>
      </c>
      <c r="F1221" s="10">
        <v>5</v>
      </c>
      <c r="G1221" s="13">
        <v>9.9999999999999995E-7</v>
      </c>
      <c r="H1221" s="10">
        <v>16.547000000000001</v>
      </c>
      <c r="I1221" s="10">
        <v>10</v>
      </c>
      <c r="J1221" s="10">
        <f>($S$5/(Table4[[#This Row],[modified  Half Life]]*Table4[[#This Row],[Order of Magnatude]]))</f>
        <v>247552.56448569475</v>
      </c>
      <c r="K1221" s="10"/>
      <c r="L1221" s="10"/>
      <c r="M1221" s="10"/>
      <c r="N1221" s="10"/>
      <c r="O1221" s="10"/>
    </row>
    <row r="1222" spans="1:15" x14ac:dyDescent="0.25">
      <c r="A1222" s="11">
        <v>62</v>
      </c>
      <c r="B1222" s="11">
        <v>93</v>
      </c>
      <c r="C1222" s="11">
        <v>155</v>
      </c>
      <c r="D1222" s="11" t="s">
        <v>2230</v>
      </c>
      <c r="E1222" s="11">
        <v>1</v>
      </c>
      <c r="F1222" s="11">
        <v>8</v>
      </c>
      <c r="G1222" s="12">
        <v>9.9999999999999995E-7</v>
      </c>
      <c r="H1222" s="11">
        <v>179.2</v>
      </c>
      <c r="I1222" s="11">
        <v>2</v>
      </c>
      <c r="J1222" s="11">
        <f>($S$5/(Table4[[#This Row],[modified  Half Life]]*Table4[[#This Row],[Order of Magnatude]]))</f>
        <v>693147.18055994529</v>
      </c>
      <c r="K1222" s="11"/>
      <c r="L1222" s="11"/>
      <c r="M1222" s="11"/>
      <c r="N1222" s="11"/>
      <c r="O1222" s="11"/>
    </row>
    <row r="1223" spans="1:15" x14ac:dyDescent="0.25">
      <c r="A1223" s="10">
        <v>62</v>
      </c>
      <c r="B1223" s="10">
        <v>93</v>
      </c>
      <c r="C1223" s="10">
        <v>155</v>
      </c>
      <c r="D1223" s="10" t="s">
        <v>2230</v>
      </c>
      <c r="E1223" s="10">
        <v>1</v>
      </c>
      <c r="F1223" s="10">
        <v>8</v>
      </c>
      <c r="G1223" s="13">
        <v>9.9999999999999995E-7</v>
      </c>
      <c r="H1223" s="10">
        <v>287.5</v>
      </c>
      <c r="I1223" s="10">
        <v>2</v>
      </c>
      <c r="J1223" s="10">
        <f>($S$5/(Table4[[#This Row],[modified  Half Life]]*Table4[[#This Row],[Order of Magnatude]]))</f>
        <v>693147.18055994529</v>
      </c>
      <c r="K1223" s="10"/>
      <c r="L1223" s="10"/>
      <c r="M1223" s="10"/>
      <c r="N1223" s="10"/>
      <c r="O1223" s="10"/>
    </row>
    <row r="1224" spans="1:15" x14ac:dyDescent="0.25">
      <c r="A1224" s="11">
        <v>68</v>
      </c>
      <c r="B1224" s="11">
        <v>87</v>
      </c>
      <c r="C1224" s="11">
        <v>155</v>
      </c>
      <c r="D1224" s="11" t="s">
        <v>2601</v>
      </c>
      <c r="E1224" s="11">
        <v>34.799999999999997</v>
      </c>
      <c r="F1224" s="11">
        <v>6</v>
      </c>
      <c r="G1224" s="12">
        <v>1.0000000000000001E-9</v>
      </c>
      <c r="H1224" s="11">
        <v>31.5</v>
      </c>
      <c r="I1224" s="11">
        <v>1</v>
      </c>
      <c r="J1224" s="11">
        <f>($S$5/(Table4[[#This Row],[modified  Half Life]]*Table4[[#This Row],[Order of Magnatude]]))</f>
        <v>19918022.429883484</v>
      </c>
      <c r="K1224" s="11"/>
      <c r="L1224" s="11"/>
      <c r="M1224" s="11"/>
      <c r="N1224" s="11"/>
      <c r="O1224" s="11"/>
    </row>
    <row r="1225" spans="1:15" x14ac:dyDescent="0.25">
      <c r="A1225" s="10">
        <v>67</v>
      </c>
      <c r="B1225" s="10">
        <v>88</v>
      </c>
      <c r="C1225" s="10">
        <v>155</v>
      </c>
      <c r="D1225" s="10" t="s">
        <v>2487</v>
      </c>
      <c r="E1225" s="10">
        <v>0.88</v>
      </c>
      <c r="F1225" s="10">
        <v>8</v>
      </c>
      <c r="G1225" s="13">
        <v>1E-3</v>
      </c>
      <c r="H1225" s="10">
        <v>31.7</v>
      </c>
      <c r="I1225" s="10">
        <v>1</v>
      </c>
      <c r="J1225" s="10">
        <f>($S$5/(Table4[[#This Row],[modified  Half Life]]*Table4[[#This Row],[Order of Magnatude]]))</f>
        <v>787.66725063630145</v>
      </c>
      <c r="K1225" s="10"/>
      <c r="L1225" s="10"/>
      <c r="M1225" s="10"/>
      <c r="N1225" s="10"/>
      <c r="O1225" s="10"/>
    </row>
    <row r="1226" spans="1:15" x14ac:dyDescent="0.25">
      <c r="A1226" s="11">
        <v>62</v>
      </c>
      <c r="B1226" s="11">
        <v>93</v>
      </c>
      <c r="C1226" s="11">
        <v>155</v>
      </c>
      <c r="D1226" s="11" t="s">
        <v>2230</v>
      </c>
      <c r="E1226" s="11">
        <v>1</v>
      </c>
      <c r="F1226" s="11">
        <v>8</v>
      </c>
      <c r="G1226" s="12">
        <v>9.9999999999999995E-7</v>
      </c>
      <c r="H1226" s="11">
        <v>385.6</v>
      </c>
      <c r="I1226" s="11">
        <v>2</v>
      </c>
      <c r="J1226" s="11">
        <f>($S$5/(Table4[[#This Row],[modified  Half Life]]*Table4[[#This Row],[Order of Magnatude]]))</f>
        <v>693147.18055994529</v>
      </c>
      <c r="K1226" s="11"/>
      <c r="L1226" s="11"/>
      <c r="M1226" s="11"/>
      <c r="N1226" s="11"/>
      <c r="O1226" s="11"/>
    </row>
    <row r="1227" spans="1:15" x14ac:dyDescent="0.25">
      <c r="A1227" s="10">
        <v>66</v>
      </c>
      <c r="B1227" s="10">
        <v>89</v>
      </c>
      <c r="C1227" s="10">
        <v>155</v>
      </c>
      <c r="D1227" s="10" t="s">
        <v>2376</v>
      </c>
      <c r="E1227" s="10">
        <v>51</v>
      </c>
      <c r="F1227" s="10">
        <v>3</v>
      </c>
      <c r="G1227" s="13">
        <v>1.0000000000000001E-9</v>
      </c>
      <c r="H1227" s="10">
        <v>45.38</v>
      </c>
      <c r="I1227" s="10">
        <v>5</v>
      </c>
      <c r="J1227" s="10">
        <f>($S$5/(Table4[[#This Row],[modified  Half Life]]*Table4[[#This Row],[Order of Magnatude]]))</f>
        <v>13591121.187449908</v>
      </c>
      <c r="K1227" s="10"/>
      <c r="L1227" s="10"/>
      <c r="M1227" s="10"/>
      <c r="N1227" s="10"/>
      <c r="O1227" s="10"/>
    </row>
    <row r="1228" spans="1:15" x14ac:dyDescent="0.25">
      <c r="A1228" s="11">
        <v>66</v>
      </c>
      <c r="B1228" s="11">
        <v>89</v>
      </c>
      <c r="C1228" s="11">
        <v>155</v>
      </c>
      <c r="D1228" s="11" t="s">
        <v>2376</v>
      </c>
      <c r="E1228" s="11">
        <v>6</v>
      </c>
      <c r="F1228" s="11">
        <v>1</v>
      </c>
      <c r="G1228" s="12">
        <v>9.9999999999999995E-7</v>
      </c>
      <c r="H1228" s="11">
        <v>79.72</v>
      </c>
      <c r="I1228" s="11">
        <v>5</v>
      </c>
      <c r="J1228" s="11">
        <f>($S$5/(Table4[[#This Row],[modified  Half Life]]*Table4[[#This Row],[Order of Magnatude]]))</f>
        <v>115524.53009332421</v>
      </c>
      <c r="K1228" s="11"/>
      <c r="L1228" s="11"/>
      <c r="M1228" s="11"/>
      <c r="N1228" s="11"/>
      <c r="O1228" s="11"/>
    </row>
    <row r="1229" spans="1:15" x14ac:dyDescent="0.25">
      <c r="A1229" s="10">
        <v>66</v>
      </c>
      <c r="B1229" s="10">
        <v>89</v>
      </c>
      <c r="C1229" s="10">
        <v>155</v>
      </c>
      <c r="D1229" s="10" t="s">
        <v>2376</v>
      </c>
      <c r="E1229" s="10">
        <v>6</v>
      </c>
      <c r="F1229" s="10">
        <v>1</v>
      </c>
      <c r="G1229" s="13">
        <v>9.9999999999999995E-7</v>
      </c>
      <c r="H1229" s="10">
        <v>9.1</v>
      </c>
      <c r="I1229" s="10">
        <v>1</v>
      </c>
      <c r="J1229" s="10">
        <f>($S$5/(Table4[[#This Row],[modified  Half Life]]*Table4[[#This Row],[Order of Magnatude]]))</f>
        <v>115524.53009332421</v>
      </c>
      <c r="K1229" s="10"/>
      <c r="L1229" s="10"/>
      <c r="M1229" s="10"/>
      <c r="N1229" s="10"/>
      <c r="O1229" s="10"/>
    </row>
    <row r="1230" spans="1:15" x14ac:dyDescent="0.25">
      <c r="A1230" s="11">
        <v>67</v>
      </c>
      <c r="B1230" s="11">
        <v>89</v>
      </c>
      <c r="C1230" s="11">
        <v>156</v>
      </c>
      <c r="D1230" s="11" t="s">
        <v>2487</v>
      </c>
      <c r="E1230" s="11">
        <v>58</v>
      </c>
      <c r="F1230" s="11">
        <v>3</v>
      </c>
      <c r="G1230" s="12">
        <v>1.0000000000000001E-9</v>
      </c>
      <c r="H1230" s="11">
        <v>35.369999999999997</v>
      </c>
      <c r="I1230" s="11"/>
      <c r="J1230" s="11">
        <f>($S$5/(Table4[[#This Row],[modified  Half Life]]*Table4[[#This Row],[Order of Magnatude]]))</f>
        <v>11950813.45793009</v>
      </c>
      <c r="K1230" s="11"/>
      <c r="L1230" s="11"/>
      <c r="M1230" s="11"/>
      <c r="N1230" s="11"/>
      <c r="O1230" s="11"/>
    </row>
    <row r="1231" spans="1:15" x14ac:dyDescent="0.25">
      <c r="A1231" s="10">
        <v>67</v>
      </c>
      <c r="B1231" s="10">
        <v>89</v>
      </c>
      <c r="C1231" s="10">
        <v>156</v>
      </c>
      <c r="D1231" s="10" t="s">
        <v>2487</v>
      </c>
      <c r="E1231" s="10">
        <v>9.5</v>
      </c>
      <c r="F1231" s="10">
        <v>15</v>
      </c>
      <c r="G1231" s="13">
        <v>1</v>
      </c>
      <c r="H1231" s="10">
        <v>52.37</v>
      </c>
      <c r="I1231" s="10"/>
      <c r="J1231" s="10">
        <f>($S$5/(Table4[[#This Row],[modified  Half Life]]*Table4[[#This Row],[Order of Magnatude]]))</f>
        <v>7.2962861111573185E-2</v>
      </c>
      <c r="K1231" s="10"/>
      <c r="L1231" s="10"/>
      <c r="M1231" s="10"/>
      <c r="N1231" s="10"/>
      <c r="O1231" s="10"/>
    </row>
    <row r="1232" spans="1:15" x14ac:dyDescent="0.25">
      <c r="A1232" s="11">
        <v>69</v>
      </c>
      <c r="B1232" s="11">
        <v>87</v>
      </c>
      <c r="C1232" s="11">
        <v>156</v>
      </c>
      <c r="D1232" s="11" t="s">
        <v>2659</v>
      </c>
      <c r="E1232" s="11">
        <v>400</v>
      </c>
      <c r="F1232" s="11"/>
      <c r="G1232" s="12">
        <v>1.0000000000000001E-9</v>
      </c>
      <c r="H1232" s="11">
        <v>203.6</v>
      </c>
      <c r="I1232" s="11"/>
      <c r="J1232" s="11">
        <f>($S$5/(Table4[[#This Row],[modified  Half Life]]*Table4[[#This Row],[Order of Magnatude]]))</f>
        <v>1732867.951399863</v>
      </c>
      <c r="K1232" s="11"/>
      <c r="L1232" s="11"/>
      <c r="M1232" s="11"/>
      <c r="N1232" s="11"/>
      <c r="O1232" s="11"/>
    </row>
    <row r="1233" spans="1:15" x14ac:dyDescent="0.25">
      <c r="A1233" s="10">
        <v>62</v>
      </c>
      <c r="B1233" s="10">
        <v>94</v>
      </c>
      <c r="C1233" s="10">
        <v>156</v>
      </c>
      <c r="D1233" s="10" t="s">
        <v>2230</v>
      </c>
      <c r="E1233" s="10">
        <v>185</v>
      </c>
      <c r="F1233" s="10">
        <v>7</v>
      </c>
      <c r="G1233" s="13">
        <v>1.0000000000000001E-9</v>
      </c>
      <c r="H1233" s="10">
        <v>1147.8399999999999</v>
      </c>
      <c r="I1233" s="10">
        <v>10</v>
      </c>
      <c r="J1233" s="10">
        <f>($S$5/(Table4[[#This Row],[modified  Half Life]]*Table4[[#This Row],[Order of Magnatude]]))</f>
        <v>3746741.5165402447</v>
      </c>
      <c r="K1233" s="10"/>
      <c r="L1233" s="10"/>
      <c r="M1233" s="10"/>
      <c r="N1233" s="10"/>
      <c r="O1233" s="10"/>
    </row>
    <row r="1234" spans="1:15" x14ac:dyDescent="0.25">
      <c r="A1234" s="11">
        <v>60</v>
      </c>
      <c r="B1234" s="11">
        <v>96</v>
      </c>
      <c r="C1234" s="11">
        <v>156</v>
      </c>
      <c r="D1234" s="11" t="s">
        <v>2150</v>
      </c>
      <c r="E1234" s="11">
        <v>0.36</v>
      </c>
      <c r="F1234" s="11">
        <v>15</v>
      </c>
      <c r="G1234" s="12">
        <v>9.9999999999999995E-7</v>
      </c>
      <c r="H1234" s="11">
        <v>1209</v>
      </c>
      <c r="I1234" s="11">
        <v>2</v>
      </c>
      <c r="J1234" s="11">
        <f>($S$5/(Table4[[#This Row],[modified  Half Life]]*Table4[[#This Row],[Order of Magnatude]]))</f>
        <v>1925408.834888737</v>
      </c>
      <c r="K1234" s="11"/>
      <c r="L1234" s="11"/>
      <c r="M1234" s="11"/>
      <c r="N1234" s="11"/>
      <c r="O1234" s="11"/>
    </row>
    <row r="1235" spans="1:15" x14ac:dyDescent="0.25">
      <c r="A1235" s="10">
        <v>64</v>
      </c>
      <c r="B1235" s="10">
        <v>92</v>
      </c>
      <c r="C1235" s="10">
        <v>156</v>
      </c>
      <c r="D1235" s="10" t="s">
        <v>2319</v>
      </c>
      <c r="E1235" s="10">
        <v>1.3</v>
      </c>
      <c r="F1235" s="10">
        <v>1</v>
      </c>
      <c r="G1235" s="13">
        <v>9.9999999999999995E-7</v>
      </c>
      <c r="H1235" s="10">
        <v>228.35</v>
      </c>
      <c r="I1235" s="10">
        <v>4</v>
      </c>
      <c r="J1235" s="10">
        <f>($S$5/(Table4[[#This Row],[modified  Half Life]]*Table4[[#This Row],[Order of Magnatude]]))</f>
        <v>533190.13889226562</v>
      </c>
      <c r="K1235" s="10"/>
      <c r="L1235" s="10"/>
      <c r="M1235" s="10"/>
      <c r="N1235" s="10"/>
      <c r="O1235" s="10"/>
    </row>
    <row r="1236" spans="1:15" x14ac:dyDescent="0.25">
      <c r="A1236" s="11">
        <v>67</v>
      </c>
      <c r="B1236" s="11">
        <v>89</v>
      </c>
      <c r="C1236" s="11">
        <v>156</v>
      </c>
      <c r="D1236" s="11" t="s">
        <v>2487</v>
      </c>
      <c r="E1236" s="11">
        <v>58</v>
      </c>
      <c r="F1236" s="11">
        <v>3</v>
      </c>
      <c r="G1236" s="12">
        <v>1.0000000000000001E-9</v>
      </c>
      <c r="H1236" s="11">
        <v>26.55</v>
      </c>
      <c r="I1236" s="11">
        <v>10</v>
      </c>
      <c r="J1236" s="11">
        <f>($S$5/(Table4[[#This Row],[modified  Half Life]]*Table4[[#This Row],[Order of Magnatude]]))</f>
        <v>11950813.45793009</v>
      </c>
      <c r="K1236" s="11"/>
      <c r="L1236" s="11"/>
      <c r="M1236" s="11"/>
      <c r="N1236" s="11"/>
      <c r="O1236" s="11"/>
    </row>
    <row r="1237" spans="1:15" x14ac:dyDescent="0.25">
      <c r="A1237" s="10">
        <v>71</v>
      </c>
      <c r="B1237" s="10">
        <v>85</v>
      </c>
      <c r="C1237" s="10">
        <v>156</v>
      </c>
      <c r="D1237" s="10" t="s">
        <v>2957</v>
      </c>
      <c r="E1237" s="10">
        <v>179</v>
      </c>
      <c r="F1237" s="10">
        <v>4</v>
      </c>
      <c r="G1237" s="13">
        <v>1.0000000000000001E-9</v>
      </c>
      <c r="H1237" s="10">
        <v>307.10000000000002</v>
      </c>
      <c r="I1237" s="10">
        <v>10</v>
      </c>
      <c r="J1237" s="10">
        <f>($S$5/(Table4[[#This Row],[modified  Half Life]]*Table4[[#This Row],[Order of Magnatude]]))</f>
        <v>3872330.6176533257</v>
      </c>
      <c r="K1237" s="10"/>
      <c r="L1237" s="10"/>
      <c r="M1237" s="10"/>
      <c r="N1237" s="10"/>
      <c r="O1237" s="10"/>
    </row>
    <row r="1238" spans="1:15" x14ac:dyDescent="0.25">
      <c r="A1238" s="11">
        <v>62</v>
      </c>
      <c r="B1238" s="11">
        <v>94</v>
      </c>
      <c r="C1238" s="11">
        <v>156</v>
      </c>
      <c r="D1238" s="11" t="s">
        <v>2230</v>
      </c>
      <c r="E1238" s="11">
        <v>185</v>
      </c>
      <c r="F1238" s="11">
        <v>7</v>
      </c>
      <c r="G1238" s="12">
        <v>1.0000000000000001E-9</v>
      </c>
      <c r="H1238" s="11">
        <v>376.75</v>
      </c>
      <c r="I1238" s="11">
        <v>10</v>
      </c>
      <c r="J1238" s="11">
        <f>($S$5/(Table4[[#This Row],[modified  Half Life]]*Table4[[#This Row],[Order of Magnatude]]))</f>
        <v>3746741.5165402447</v>
      </c>
      <c r="K1238" s="11"/>
      <c r="L1238" s="11"/>
      <c r="M1238" s="11"/>
      <c r="N1238" s="11"/>
      <c r="O1238" s="11"/>
    </row>
    <row r="1239" spans="1:15" x14ac:dyDescent="0.25">
      <c r="A1239" s="10">
        <v>64</v>
      </c>
      <c r="B1239" s="10">
        <v>92</v>
      </c>
      <c r="C1239" s="10">
        <v>156</v>
      </c>
      <c r="D1239" s="10" t="s">
        <v>2319</v>
      </c>
      <c r="E1239" s="10">
        <v>1.3</v>
      </c>
      <c r="F1239" s="10">
        <v>1</v>
      </c>
      <c r="G1239" s="13">
        <v>9.9999999999999995E-7</v>
      </c>
      <c r="H1239" s="10">
        <v>383.93</v>
      </c>
      <c r="I1239" s="10">
        <v>6</v>
      </c>
      <c r="J1239" s="10">
        <f>($S$5/(Table4[[#This Row],[modified  Half Life]]*Table4[[#This Row],[Order of Magnatude]]))</f>
        <v>533190.13889226562</v>
      </c>
      <c r="K1239" s="10"/>
      <c r="L1239" s="10"/>
      <c r="M1239" s="10"/>
      <c r="N1239" s="10"/>
      <c r="O1239" s="10"/>
    </row>
    <row r="1240" spans="1:15" x14ac:dyDescent="0.25">
      <c r="A1240" s="11">
        <v>63</v>
      </c>
      <c r="B1240" s="11">
        <v>93</v>
      </c>
      <c r="C1240" s="11">
        <v>156</v>
      </c>
      <c r="D1240" s="11" t="s">
        <v>2336</v>
      </c>
      <c r="E1240" s="11">
        <v>12</v>
      </c>
      <c r="F1240" s="11">
        <v>3</v>
      </c>
      <c r="G1240" s="12">
        <v>1.0000000000000001E-9</v>
      </c>
      <c r="H1240" s="11">
        <v>39.780500000000004</v>
      </c>
      <c r="I1240" s="11">
        <v>4</v>
      </c>
      <c r="J1240" s="11">
        <f>($S$5/(Table4[[#This Row],[modified  Half Life]]*Table4[[#This Row],[Order of Magnatude]]))</f>
        <v>57762265.0466621</v>
      </c>
      <c r="K1240" s="11"/>
      <c r="L1240" s="11"/>
      <c r="M1240" s="11"/>
      <c r="N1240" s="11"/>
      <c r="O1240" s="11"/>
    </row>
    <row r="1241" spans="1:15" x14ac:dyDescent="0.25">
      <c r="A1241" s="10">
        <v>65</v>
      </c>
      <c r="B1241" s="10">
        <v>91</v>
      </c>
      <c r="C1241" s="10">
        <v>156</v>
      </c>
      <c r="D1241" s="10" t="s">
        <v>2426</v>
      </c>
      <c r="E1241" s="10">
        <v>49</v>
      </c>
      <c r="F1241" s="10">
        <v>7</v>
      </c>
      <c r="G1241" s="13">
        <v>1.0000000000000001E-9</v>
      </c>
      <c r="H1241" s="10">
        <v>49.63</v>
      </c>
      <c r="I1241" s="10">
        <v>10</v>
      </c>
      <c r="J1241" s="10">
        <f>($S$5/(Table4[[#This Row],[modified  Half Life]]*Table4[[#This Row],[Order of Magnatude]]))</f>
        <v>14145860.827753985</v>
      </c>
      <c r="K1241" s="10"/>
      <c r="L1241" s="10"/>
      <c r="M1241" s="10"/>
      <c r="N1241" s="10"/>
      <c r="O1241" s="10"/>
    </row>
    <row r="1242" spans="1:15" x14ac:dyDescent="0.25">
      <c r="A1242" s="11">
        <v>71</v>
      </c>
      <c r="B1242" s="11">
        <v>85</v>
      </c>
      <c r="C1242" s="11">
        <v>156</v>
      </c>
      <c r="D1242" s="11" t="s">
        <v>2957</v>
      </c>
      <c r="E1242" s="11">
        <v>179</v>
      </c>
      <c r="F1242" s="11">
        <v>4</v>
      </c>
      <c r="G1242" s="12">
        <v>1.0000000000000001E-9</v>
      </c>
      <c r="H1242" s="11">
        <v>580.5</v>
      </c>
      <c r="I1242" s="11">
        <v>10</v>
      </c>
      <c r="J1242" s="11">
        <f>($S$5/(Table4[[#This Row],[modified  Half Life]]*Table4[[#This Row],[Order of Magnatude]]))</f>
        <v>3872330.6176533257</v>
      </c>
      <c r="K1242" s="11"/>
      <c r="L1242" s="11"/>
      <c r="M1242" s="11"/>
      <c r="N1242" s="11"/>
      <c r="O1242" s="11"/>
    </row>
    <row r="1243" spans="1:15" x14ac:dyDescent="0.25">
      <c r="A1243" s="10">
        <v>63</v>
      </c>
      <c r="B1243" s="10">
        <v>93</v>
      </c>
      <c r="C1243" s="10">
        <v>156</v>
      </c>
      <c r="D1243" s="10" t="s">
        <v>2336</v>
      </c>
      <c r="E1243" s="10">
        <v>12</v>
      </c>
      <c r="F1243" s="10">
        <v>3</v>
      </c>
      <c r="G1243" s="13">
        <v>1.0000000000000001E-9</v>
      </c>
      <c r="H1243" s="10">
        <v>64.972499999999997</v>
      </c>
      <c r="I1243" s="10">
        <v>4</v>
      </c>
      <c r="J1243" s="10">
        <f>($S$5/(Table4[[#This Row],[modified  Half Life]]*Table4[[#This Row],[Order of Magnatude]]))</f>
        <v>57762265.0466621</v>
      </c>
      <c r="K1243" s="10"/>
      <c r="L1243" s="10"/>
      <c r="M1243" s="10"/>
      <c r="N1243" s="10"/>
      <c r="O1243" s="10"/>
    </row>
    <row r="1244" spans="1:15" x14ac:dyDescent="0.25">
      <c r="A1244" s="11">
        <v>67</v>
      </c>
      <c r="B1244" s="11">
        <v>89</v>
      </c>
      <c r="C1244" s="11">
        <v>156</v>
      </c>
      <c r="D1244" s="11" t="s">
        <v>2487</v>
      </c>
      <c r="E1244" s="11">
        <v>58</v>
      </c>
      <c r="F1244" s="11">
        <v>3</v>
      </c>
      <c r="G1244" s="12">
        <v>1.0000000000000001E-9</v>
      </c>
      <c r="H1244" s="11" t="s">
        <v>3039</v>
      </c>
      <c r="I1244" s="11"/>
      <c r="J1244" s="11">
        <f>($S$5/(Table4[[#This Row],[modified  Half Life]]*Table4[[#This Row],[Order of Magnatude]]))</f>
        <v>11950813.45793009</v>
      </c>
      <c r="K1244" s="11"/>
      <c r="L1244" s="11"/>
      <c r="M1244" s="11"/>
      <c r="N1244" s="11"/>
      <c r="O1244" s="11"/>
    </row>
    <row r="1245" spans="1:15" x14ac:dyDescent="0.25">
      <c r="A1245" s="10">
        <v>71</v>
      </c>
      <c r="B1245" s="10">
        <v>85</v>
      </c>
      <c r="C1245" s="10">
        <v>156</v>
      </c>
      <c r="D1245" s="10" t="s">
        <v>2957</v>
      </c>
      <c r="E1245" s="10">
        <v>179</v>
      </c>
      <c r="F1245" s="10">
        <v>4</v>
      </c>
      <c r="G1245" s="13">
        <v>1.0000000000000001E-9</v>
      </c>
      <c r="H1245" s="10">
        <v>765</v>
      </c>
      <c r="I1245" s="10">
        <v>10</v>
      </c>
      <c r="J1245" s="10">
        <f>($S$5/(Table4[[#This Row],[modified  Half Life]]*Table4[[#This Row],[Order of Magnatude]]))</f>
        <v>3872330.6176533257</v>
      </c>
      <c r="K1245" s="10"/>
      <c r="L1245" s="10"/>
      <c r="M1245" s="10"/>
      <c r="N1245" s="10"/>
      <c r="O1245" s="10"/>
    </row>
    <row r="1246" spans="1:15" x14ac:dyDescent="0.25">
      <c r="A1246" s="11">
        <v>63</v>
      </c>
      <c r="B1246" s="11">
        <v>93</v>
      </c>
      <c r="C1246" s="11">
        <v>156</v>
      </c>
      <c r="D1246" s="11" t="s">
        <v>2336</v>
      </c>
      <c r="E1246" s="11">
        <v>12</v>
      </c>
      <c r="F1246" s="11">
        <v>3</v>
      </c>
      <c r="G1246" s="12">
        <v>1.0000000000000001E-9</v>
      </c>
      <c r="H1246" s="11">
        <v>87.489699999999999</v>
      </c>
      <c r="I1246" s="11">
        <v>3</v>
      </c>
      <c r="J1246" s="11">
        <f>($S$5/(Table4[[#This Row],[modified  Half Life]]*Table4[[#This Row],[Order of Magnatude]]))</f>
        <v>57762265.0466621</v>
      </c>
      <c r="K1246" s="11"/>
      <c r="L1246" s="11"/>
      <c r="M1246" s="11"/>
      <c r="N1246" s="11"/>
      <c r="O1246" s="11"/>
    </row>
    <row r="1247" spans="1:15" x14ac:dyDescent="0.25">
      <c r="A1247" s="10">
        <v>62</v>
      </c>
      <c r="B1247" s="10">
        <v>94</v>
      </c>
      <c r="C1247" s="10">
        <v>156</v>
      </c>
      <c r="D1247" s="10" t="s">
        <v>2230</v>
      </c>
      <c r="E1247" s="10">
        <v>185</v>
      </c>
      <c r="F1247" s="10">
        <v>7</v>
      </c>
      <c r="G1247" s="13">
        <v>1.0000000000000001E-9</v>
      </c>
      <c r="H1247" s="10">
        <v>880.39</v>
      </c>
      <c r="I1247" s="10">
        <v>10</v>
      </c>
      <c r="J1247" s="10">
        <f>($S$5/(Table4[[#This Row],[modified  Half Life]]*Table4[[#This Row],[Order of Magnatude]]))</f>
        <v>3746741.5165402447</v>
      </c>
      <c r="K1247" s="10"/>
      <c r="L1247" s="10"/>
      <c r="M1247" s="10"/>
      <c r="N1247" s="10"/>
      <c r="O1247" s="10"/>
    </row>
    <row r="1248" spans="1:15" x14ac:dyDescent="0.25">
      <c r="A1248" s="11">
        <v>71</v>
      </c>
      <c r="B1248" s="11">
        <v>85</v>
      </c>
      <c r="C1248" s="11">
        <v>156</v>
      </c>
      <c r="D1248" s="11" t="s">
        <v>2957</v>
      </c>
      <c r="E1248" s="11">
        <v>179</v>
      </c>
      <c r="F1248" s="11">
        <v>4</v>
      </c>
      <c r="G1248" s="12">
        <v>1.0000000000000001E-9</v>
      </c>
      <c r="H1248" s="11">
        <v>923.9</v>
      </c>
      <c r="I1248" s="11">
        <v>10</v>
      </c>
      <c r="J1248" s="11">
        <f>($S$5/(Table4[[#This Row],[modified  Half Life]]*Table4[[#This Row],[Order of Magnatude]]))</f>
        <v>3872330.6176533257</v>
      </c>
      <c r="K1248" s="11"/>
      <c r="L1248" s="11"/>
      <c r="M1248" s="11"/>
      <c r="N1248" s="11"/>
      <c r="O1248" s="11"/>
    </row>
    <row r="1249" spans="1:15" x14ac:dyDescent="0.25">
      <c r="A1249" s="10">
        <v>60</v>
      </c>
      <c r="B1249" s="10">
        <v>96</v>
      </c>
      <c r="C1249" s="10">
        <v>156</v>
      </c>
      <c r="D1249" s="10" t="s">
        <v>2150</v>
      </c>
      <c r="E1249" s="10">
        <v>0.36</v>
      </c>
      <c r="F1249" s="10">
        <v>15</v>
      </c>
      <c r="G1249" s="13">
        <v>9.9999999999999995E-7</v>
      </c>
      <c r="H1249" s="10">
        <v>970.6</v>
      </c>
      <c r="I1249" s="10">
        <v>2</v>
      </c>
      <c r="J1249" s="10">
        <f>($S$5/(Table4[[#This Row],[modified  Half Life]]*Table4[[#This Row],[Order of Magnatude]]))</f>
        <v>1925408.834888737</v>
      </c>
      <c r="K1249" s="10"/>
      <c r="L1249" s="10"/>
      <c r="M1249" s="10"/>
      <c r="N1249" s="10"/>
      <c r="O1249" s="10"/>
    </row>
    <row r="1250" spans="1:15" x14ac:dyDescent="0.25">
      <c r="A1250" s="11">
        <v>70</v>
      </c>
      <c r="B1250" s="11">
        <v>87</v>
      </c>
      <c r="C1250" s="11">
        <v>157</v>
      </c>
      <c r="D1250" s="11" t="s">
        <v>2695</v>
      </c>
      <c r="E1250" s="11">
        <v>45</v>
      </c>
      <c r="F1250" s="11"/>
      <c r="G1250" s="12">
        <v>1.0000000000000001E-9</v>
      </c>
      <c r="H1250" s="11">
        <v>-34.4</v>
      </c>
      <c r="I1250" s="11"/>
      <c r="J1250" s="11">
        <f>($S$5/(Table4[[#This Row],[modified  Half Life]]*Table4[[#This Row],[Order of Magnatude]]))</f>
        <v>15403270.679109894</v>
      </c>
      <c r="K1250" s="11"/>
      <c r="L1250" s="11"/>
      <c r="M1250" s="11"/>
      <c r="N1250" s="11"/>
      <c r="O1250" s="11"/>
    </row>
    <row r="1251" spans="1:15" x14ac:dyDescent="0.25">
      <c r="A1251" s="10">
        <v>72</v>
      </c>
      <c r="B1251" s="10">
        <v>85</v>
      </c>
      <c r="C1251" s="10">
        <v>157</v>
      </c>
      <c r="D1251" s="10" t="s">
        <v>3071</v>
      </c>
      <c r="E1251" s="10">
        <v>52</v>
      </c>
      <c r="F1251" s="10">
        <v>12</v>
      </c>
      <c r="G1251" s="13">
        <v>1.0000000000000001E-9</v>
      </c>
      <c r="H1251" s="10">
        <v>70.3</v>
      </c>
      <c r="I1251" s="10"/>
      <c r="J1251" s="10">
        <f>($S$5/(Table4[[#This Row],[modified  Half Life]]*Table4[[#This Row],[Order of Magnatude]]))</f>
        <v>13329753.472306639</v>
      </c>
      <c r="K1251" s="10"/>
      <c r="L1251" s="10"/>
      <c r="M1251" s="10"/>
      <c r="N1251" s="10"/>
      <c r="O1251" s="10"/>
    </row>
    <row r="1252" spans="1:15" x14ac:dyDescent="0.25">
      <c r="A1252" s="11">
        <v>64</v>
      </c>
      <c r="B1252" s="11">
        <v>93</v>
      </c>
      <c r="C1252" s="11">
        <v>157</v>
      </c>
      <c r="D1252" s="11" t="s">
        <v>2319</v>
      </c>
      <c r="E1252" s="11">
        <v>18.5</v>
      </c>
      <c r="F1252" s="11">
        <v>23</v>
      </c>
      <c r="G1252" s="12">
        <v>9.9999999999999995E-7</v>
      </c>
      <c r="H1252" s="11">
        <v>199</v>
      </c>
      <c r="I1252" s="11"/>
      <c r="J1252" s="11">
        <f>($S$5/(Table4[[#This Row],[modified  Half Life]]*Table4[[#This Row],[Order of Magnatude]]))</f>
        <v>37467.415165402446</v>
      </c>
      <c r="K1252" s="11"/>
      <c r="L1252" s="11"/>
      <c r="M1252" s="11"/>
      <c r="N1252" s="11"/>
      <c r="O1252" s="11"/>
    </row>
    <row r="1253" spans="1:15" x14ac:dyDescent="0.25">
      <c r="A1253" s="10">
        <v>66</v>
      </c>
      <c r="B1253" s="10">
        <v>91</v>
      </c>
      <c r="C1253" s="10">
        <v>157</v>
      </c>
      <c r="D1253" s="10" t="s">
        <v>2376</v>
      </c>
      <c r="E1253" s="10">
        <v>1.3</v>
      </c>
      <c r="F1253" s="10">
        <v>2</v>
      </c>
      <c r="G1253" s="13">
        <v>9.9999999999999995E-7</v>
      </c>
      <c r="H1253" s="10">
        <v>14.23</v>
      </c>
      <c r="I1253" s="10">
        <v>5</v>
      </c>
      <c r="J1253" s="10">
        <f>($S$5/(Table4[[#This Row],[modified  Half Life]]*Table4[[#This Row],[Order of Magnatude]]))</f>
        <v>533190.13889226562</v>
      </c>
      <c r="K1253" s="10"/>
      <c r="L1253" s="10"/>
      <c r="M1253" s="10"/>
      <c r="N1253" s="10"/>
      <c r="O1253" s="10"/>
    </row>
    <row r="1254" spans="1:15" x14ac:dyDescent="0.25">
      <c r="A1254" s="11">
        <v>68</v>
      </c>
      <c r="B1254" s="11">
        <v>89</v>
      </c>
      <c r="C1254" s="11">
        <v>157</v>
      </c>
      <c r="D1254" s="11" t="s">
        <v>2601</v>
      </c>
      <c r="E1254" s="11">
        <v>76</v>
      </c>
      <c r="F1254" s="11">
        <v>6</v>
      </c>
      <c r="G1254" s="12">
        <v>1E-3</v>
      </c>
      <c r="H1254" s="11">
        <v>155.4</v>
      </c>
      <c r="I1254" s="11">
        <v>3</v>
      </c>
      <c r="J1254" s="11">
        <f>($S$5/(Table4[[#This Row],[modified  Half Life]]*Table4[[#This Row],[Order of Magnatude]]))</f>
        <v>9.1203576389466487</v>
      </c>
      <c r="K1254" s="11"/>
      <c r="L1254" s="11"/>
      <c r="M1254" s="11"/>
      <c r="N1254" s="11"/>
      <c r="O1254" s="11"/>
    </row>
    <row r="1255" spans="1:15" x14ac:dyDescent="0.25">
      <c r="A1255" s="10">
        <v>64</v>
      </c>
      <c r="B1255" s="10">
        <v>93</v>
      </c>
      <c r="C1255" s="10">
        <v>157</v>
      </c>
      <c r="D1255" s="10" t="s">
        <v>2319</v>
      </c>
      <c r="E1255" s="10">
        <v>18.5</v>
      </c>
      <c r="F1255" s="10">
        <v>23</v>
      </c>
      <c r="G1255" s="13">
        <v>9.9999999999999995E-7</v>
      </c>
      <c r="H1255" s="10">
        <v>246.31</v>
      </c>
      <c r="I1255" s="10">
        <v>2</v>
      </c>
      <c r="J1255" s="10">
        <f>($S$5/(Table4[[#This Row],[modified  Half Life]]*Table4[[#This Row],[Order of Magnatude]]))</f>
        <v>37467.415165402446</v>
      </c>
      <c r="K1255" s="10"/>
      <c r="L1255" s="10"/>
      <c r="M1255" s="10"/>
      <c r="N1255" s="10"/>
      <c r="O1255" s="10"/>
    </row>
    <row r="1256" spans="1:15" x14ac:dyDescent="0.25">
      <c r="A1256" s="11">
        <v>70</v>
      </c>
      <c r="B1256" s="11">
        <v>87</v>
      </c>
      <c r="C1256" s="11">
        <v>157</v>
      </c>
      <c r="D1256" s="11" t="s">
        <v>2695</v>
      </c>
      <c r="E1256" s="11">
        <v>45</v>
      </c>
      <c r="F1256" s="11"/>
      <c r="G1256" s="12">
        <v>1.0000000000000001E-9</v>
      </c>
      <c r="H1256" s="11">
        <v>323.3</v>
      </c>
      <c r="I1256" s="11">
        <v>3</v>
      </c>
      <c r="J1256" s="11">
        <f>($S$5/(Table4[[#This Row],[modified  Half Life]]*Table4[[#This Row],[Order of Magnatude]]))</f>
        <v>15403270.679109894</v>
      </c>
      <c r="K1256" s="11"/>
      <c r="L1256" s="11"/>
      <c r="M1256" s="11"/>
      <c r="N1256" s="11"/>
      <c r="O1256" s="11"/>
    </row>
    <row r="1257" spans="1:15" x14ac:dyDescent="0.25">
      <c r="A1257" s="10">
        <v>66</v>
      </c>
      <c r="B1257" s="10">
        <v>91</v>
      </c>
      <c r="C1257" s="10">
        <v>157</v>
      </c>
      <c r="D1257" s="10" t="s">
        <v>2376</v>
      </c>
      <c r="E1257" s="10">
        <v>21.6</v>
      </c>
      <c r="F1257" s="10">
        <v>16</v>
      </c>
      <c r="G1257" s="13">
        <v>1E-3</v>
      </c>
      <c r="H1257" s="10">
        <v>37.36</v>
      </c>
      <c r="I1257" s="10">
        <v>8</v>
      </c>
      <c r="J1257" s="10">
        <f>($S$5/(Table4[[#This Row],[modified  Half Life]]*Table4[[#This Row],[Order of Magnatude]]))</f>
        <v>32.090147248145612</v>
      </c>
      <c r="K1257" s="10"/>
      <c r="L1257" s="10"/>
      <c r="M1257" s="10"/>
      <c r="N1257" s="10"/>
      <c r="O1257" s="10"/>
    </row>
    <row r="1258" spans="1:15" x14ac:dyDescent="0.25">
      <c r="A1258" s="11">
        <v>66</v>
      </c>
      <c r="B1258" s="11">
        <v>91</v>
      </c>
      <c r="C1258" s="11">
        <v>157</v>
      </c>
      <c r="D1258" s="11" t="s">
        <v>2376</v>
      </c>
      <c r="E1258" s="11">
        <v>21.6</v>
      </c>
      <c r="F1258" s="11">
        <v>16</v>
      </c>
      <c r="G1258" s="12">
        <v>1E-3</v>
      </c>
      <c r="H1258" s="11">
        <v>51.7</v>
      </c>
      <c r="I1258" s="11">
        <v>1</v>
      </c>
      <c r="J1258" s="11">
        <f>($S$5/(Table4[[#This Row],[modified  Half Life]]*Table4[[#This Row],[Order of Magnatude]]))</f>
        <v>32.090147248145612</v>
      </c>
      <c r="K1258" s="11"/>
      <c r="L1258" s="11"/>
      <c r="M1258" s="11"/>
      <c r="N1258" s="11"/>
      <c r="O1258" s="11"/>
    </row>
    <row r="1259" spans="1:15" x14ac:dyDescent="0.25">
      <c r="A1259" s="10">
        <v>67</v>
      </c>
      <c r="B1259" s="10">
        <v>90</v>
      </c>
      <c r="C1259" s="10">
        <v>157</v>
      </c>
      <c r="D1259" s="10" t="s">
        <v>2487</v>
      </c>
      <c r="E1259" s="10">
        <v>20</v>
      </c>
      <c r="F1259" s="10">
        <v>1</v>
      </c>
      <c r="G1259" s="13">
        <v>1.0000000000000001E-9</v>
      </c>
      <c r="H1259" s="10">
        <v>53.05</v>
      </c>
      <c r="I1259" s="10">
        <v>2</v>
      </c>
      <c r="J1259" s="10">
        <f>($S$5/(Table4[[#This Row],[modified  Half Life]]*Table4[[#This Row],[Order of Magnatude]]))</f>
        <v>34657359.027997263</v>
      </c>
      <c r="K1259" s="10"/>
      <c r="L1259" s="10"/>
      <c r="M1259" s="10"/>
      <c r="N1259" s="10"/>
      <c r="O1259" s="10"/>
    </row>
    <row r="1260" spans="1:15" x14ac:dyDescent="0.25">
      <c r="A1260" s="11">
        <v>64</v>
      </c>
      <c r="B1260" s="11">
        <v>93</v>
      </c>
      <c r="C1260" s="11">
        <v>157</v>
      </c>
      <c r="D1260" s="11" t="s">
        <v>2319</v>
      </c>
      <c r="E1260" s="11">
        <v>0.46</v>
      </c>
      <c r="F1260" s="11">
        <v>4</v>
      </c>
      <c r="G1260" s="12">
        <v>9.9999999999999995E-7</v>
      </c>
      <c r="H1260" s="11">
        <v>63.929000000000002</v>
      </c>
      <c r="I1260" s="11">
        <v>8</v>
      </c>
      <c r="J1260" s="11">
        <f>($S$5/(Table4[[#This Row],[modified  Half Life]]*Table4[[#This Row],[Order of Magnatude]]))</f>
        <v>1506841.6968694462</v>
      </c>
      <c r="K1260" s="11"/>
      <c r="L1260" s="11"/>
      <c r="M1260" s="11"/>
      <c r="N1260" s="11"/>
      <c r="O1260" s="11"/>
    </row>
    <row r="1261" spans="1:15" x14ac:dyDescent="0.25">
      <c r="A1261" s="10">
        <v>64</v>
      </c>
      <c r="B1261" s="10">
        <v>93</v>
      </c>
      <c r="C1261" s="10">
        <v>157</v>
      </c>
      <c r="D1261" s="10" t="s">
        <v>2319</v>
      </c>
      <c r="E1261" s="10">
        <v>0.46</v>
      </c>
      <c r="F1261" s="10">
        <v>4</v>
      </c>
      <c r="G1261" s="13">
        <v>9.9999999999999995E-7</v>
      </c>
      <c r="H1261" s="10">
        <v>9.3650000000000002</v>
      </c>
      <c r="I1261" s="10">
        <v>12</v>
      </c>
      <c r="J1261" s="10">
        <f>($S$5/(Table4[[#This Row],[modified  Half Life]]*Table4[[#This Row],[Order of Magnatude]]))</f>
        <v>1506841.6968694462</v>
      </c>
      <c r="K1261" s="10"/>
      <c r="L1261" s="10"/>
      <c r="M1261" s="10"/>
      <c r="N1261" s="10"/>
      <c r="O1261" s="10"/>
    </row>
    <row r="1262" spans="1:15" x14ac:dyDescent="0.25">
      <c r="A1262" s="11">
        <v>62</v>
      </c>
      <c r="B1262" s="11">
        <v>96</v>
      </c>
      <c r="C1262" s="11">
        <v>158</v>
      </c>
      <c r="D1262" s="11" t="s">
        <v>2230</v>
      </c>
      <c r="E1262" s="11">
        <v>74</v>
      </c>
      <c r="F1262" s="11">
        <v>6</v>
      </c>
      <c r="G1262" s="12">
        <v>1.0000000000000001E-9</v>
      </c>
      <c r="H1262" s="11">
        <v>1039.4000000000001</v>
      </c>
      <c r="I1262" s="11">
        <v>1</v>
      </c>
      <c r="J1262" s="11">
        <f>($S$5/(Table4[[#This Row],[modified  Half Life]]*Table4[[#This Row],[Order of Magnatude]]))</f>
        <v>9366853.7913506124</v>
      </c>
      <c r="K1262" s="11"/>
      <c r="L1262" s="11"/>
      <c r="M1262" s="11"/>
      <c r="N1262" s="11"/>
      <c r="O1262" s="11"/>
    </row>
    <row r="1263" spans="1:15" x14ac:dyDescent="0.25">
      <c r="A1263" s="10">
        <v>60</v>
      </c>
      <c r="B1263" s="10">
        <v>98</v>
      </c>
      <c r="C1263" s="10">
        <v>158</v>
      </c>
      <c r="D1263" s="10" t="s">
        <v>2150</v>
      </c>
      <c r="E1263" s="10">
        <v>339</v>
      </c>
      <c r="F1263" s="10">
        <v>20</v>
      </c>
      <c r="G1263" s="13">
        <v>1.0000000000000001E-9</v>
      </c>
      <c r="H1263" s="10">
        <v>1197.0999999999999</v>
      </c>
      <c r="I1263" s="10">
        <v>5</v>
      </c>
      <c r="J1263" s="10">
        <f>($S$5/(Table4[[#This Row],[modified  Half Life]]*Table4[[#This Row],[Order of Magnatude]]))</f>
        <v>2044681.9485544108</v>
      </c>
      <c r="K1263" s="10"/>
      <c r="L1263" s="10"/>
      <c r="M1263" s="10"/>
      <c r="N1263" s="10"/>
      <c r="O1263" s="10"/>
    </row>
    <row r="1264" spans="1:15" x14ac:dyDescent="0.25">
      <c r="A1264" s="11">
        <v>67</v>
      </c>
      <c r="B1264" s="11">
        <v>91</v>
      </c>
      <c r="C1264" s="11">
        <v>158</v>
      </c>
      <c r="D1264" s="11" t="s">
        <v>2487</v>
      </c>
      <c r="E1264" s="11">
        <v>29</v>
      </c>
      <c r="F1264" s="11">
        <v>3</v>
      </c>
      <c r="G1264" s="12">
        <v>1.0000000000000001E-9</v>
      </c>
      <c r="H1264" s="11">
        <v>156.9</v>
      </c>
      <c r="I1264" s="11">
        <v>1</v>
      </c>
      <c r="J1264" s="11">
        <f>($S$5/(Table4[[#This Row],[modified  Half Life]]*Table4[[#This Row],[Order of Magnatude]]))</f>
        <v>23901626.91586018</v>
      </c>
      <c r="K1264" s="11"/>
      <c r="L1264" s="11"/>
      <c r="M1264" s="11"/>
      <c r="N1264" s="11"/>
      <c r="O1264" s="11"/>
    </row>
    <row r="1265" spans="1:15" x14ac:dyDescent="0.25">
      <c r="A1265" s="10">
        <v>65</v>
      </c>
      <c r="B1265" s="10">
        <v>93</v>
      </c>
      <c r="C1265" s="10">
        <v>158</v>
      </c>
      <c r="D1265" s="10" t="s">
        <v>2426</v>
      </c>
      <c r="E1265" s="10">
        <v>0.4</v>
      </c>
      <c r="F1265" s="10">
        <v>4</v>
      </c>
      <c r="G1265" s="13">
        <v>1E-3</v>
      </c>
      <c r="H1265" s="10">
        <v>171.07</v>
      </c>
      <c r="I1265" s="10">
        <v>10</v>
      </c>
      <c r="J1265" s="10">
        <f>($S$5/(Table4[[#This Row],[modified  Half Life]]*Table4[[#This Row],[Order of Magnatude]]))</f>
        <v>1732.8679513998632</v>
      </c>
      <c r="K1265" s="10"/>
      <c r="L1265" s="10"/>
      <c r="M1265" s="10"/>
      <c r="N1265" s="10"/>
      <c r="O1265" s="10"/>
    </row>
    <row r="1266" spans="1:15" x14ac:dyDescent="0.25">
      <c r="A1266" s="11">
        <v>65</v>
      </c>
      <c r="B1266" s="11">
        <v>93</v>
      </c>
      <c r="C1266" s="11">
        <v>158</v>
      </c>
      <c r="D1266" s="11" t="s">
        <v>2426</v>
      </c>
      <c r="E1266" s="11">
        <v>0.4</v>
      </c>
      <c r="F1266" s="11">
        <v>4</v>
      </c>
      <c r="G1266" s="12">
        <v>1E-3</v>
      </c>
      <c r="H1266" s="11">
        <v>65.760000000000005</v>
      </c>
      <c r="I1266" s="11">
        <v>10</v>
      </c>
      <c r="J1266" s="11">
        <f>($S$5/(Table4[[#This Row],[modified  Half Life]]*Table4[[#This Row],[Order of Magnatude]]))</f>
        <v>1732.8679513998632</v>
      </c>
      <c r="K1266" s="11"/>
      <c r="L1266" s="11"/>
      <c r="M1266" s="11"/>
      <c r="N1266" s="11"/>
      <c r="O1266" s="11"/>
    </row>
    <row r="1267" spans="1:15" x14ac:dyDescent="0.25">
      <c r="A1267" s="10">
        <v>62</v>
      </c>
      <c r="B1267" s="10">
        <v>96</v>
      </c>
      <c r="C1267" s="10">
        <v>158</v>
      </c>
      <c r="D1267" s="10" t="s">
        <v>2230</v>
      </c>
      <c r="E1267" s="10">
        <v>74</v>
      </c>
      <c r="F1267" s="10">
        <v>6</v>
      </c>
      <c r="G1267" s="13">
        <v>1.0000000000000001E-9</v>
      </c>
      <c r="H1267" s="10">
        <v>781.3</v>
      </c>
      <c r="I1267" s="10">
        <v>2</v>
      </c>
      <c r="J1267" s="10">
        <f>($S$5/(Table4[[#This Row],[modified  Half Life]]*Table4[[#This Row],[Order of Magnatude]]))</f>
        <v>9366853.7913506124</v>
      </c>
      <c r="K1267" s="10"/>
      <c r="L1267" s="10"/>
      <c r="M1267" s="10"/>
      <c r="N1267" s="10"/>
      <c r="O1267" s="10"/>
    </row>
    <row r="1268" spans="1:15" x14ac:dyDescent="0.25">
      <c r="A1268" s="11">
        <v>64</v>
      </c>
      <c r="B1268" s="11">
        <v>95</v>
      </c>
      <c r="C1268" s="11">
        <v>159</v>
      </c>
      <c r="D1268" s="11" t="s">
        <v>2319</v>
      </c>
      <c r="E1268" s="11">
        <v>26.2</v>
      </c>
      <c r="F1268" s="11">
        <v>8</v>
      </c>
      <c r="G1268" s="12">
        <v>1.0000000000000001E-9</v>
      </c>
      <c r="H1268" s="11">
        <v>17.100000000000001</v>
      </c>
      <c r="I1268" s="11"/>
      <c r="J1268" s="11">
        <f>($S$5/(Table4[[#This Row],[modified  Half Life]]*Table4[[#This Row],[Order of Magnatude]]))</f>
        <v>26455999.258013178</v>
      </c>
      <c r="K1268" s="11"/>
      <c r="L1268" s="11"/>
      <c r="M1268" s="11"/>
      <c r="N1268" s="11"/>
      <c r="O1268" s="11"/>
    </row>
    <row r="1269" spans="1:15" x14ac:dyDescent="0.25">
      <c r="A1269" s="10">
        <v>68</v>
      </c>
      <c r="B1269" s="10">
        <v>91</v>
      </c>
      <c r="C1269" s="10">
        <v>159</v>
      </c>
      <c r="D1269" s="10" t="s">
        <v>2601</v>
      </c>
      <c r="E1269" s="10">
        <v>0.59</v>
      </c>
      <c r="F1269" s="10">
        <v>6</v>
      </c>
      <c r="G1269" s="13">
        <v>9.9999999999999995E-7</v>
      </c>
      <c r="H1269" s="10">
        <v>247</v>
      </c>
      <c r="I1269" s="10"/>
      <c r="J1269" s="10">
        <f>($S$5/(Table4[[#This Row],[modified  Half Life]]*Table4[[#This Row],[Order of Magnatude]]))</f>
        <v>1174825.7297626191</v>
      </c>
      <c r="K1269" s="10"/>
      <c r="L1269" s="10"/>
      <c r="M1269" s="10"/>
      <c r="N1269" s="10"/>
      <c r="O1269" s="10"/>
    </row>
    <row r="1270" spans="1:15" x14ac:dyDescent="0.25">
      <c r="A1270" s="11">
        <v>61</v>
      </c>
      <c r="B1270" s="11">
        <v>98</v>
      </c>
      <c r="C1270" s="11">
        <v>159</v>
      </c>
      <c r="D1270" s="11" t="s">
        <v>2206</v>
      </c>
      <c r="E1270" s="11">
        <v>4.97</v>
      </c>
      <c r="F1270" s="11">
        <v>12</v>
      </c>
      <c r="G1270" s="12">
        <v>9.9999999999999995E-7</v>
      </c>
      <c r="H1270" s="11">
        <v>330.2</v>
      </c>
      <c r="I1270" s="11"/>
      <c r="J1270" s="11">
        <f>($S$5/(Table4[[#This Row],[modified  Half Life]]*Table4[[#This Row],[Order of Magnatude]]))</f>
        <v>139466.23351306748</v>
      </c>
      <c r="K1270" s="11"/>
      <c r="L1270" s="11"/>
      <c r="M1270" s="11"/>
      <c r="N1270" s="11"/>
      <c r="O1270" s="11"/>
    </row>
    <row r="1271" spans="1:15" x14ac:dyDescent="0.25">
      <c r="A1271" s="10">
        <v>61</v>
      </c>
      <c r="B1271" s="10">
        <v>98</v>
      </c>
      <c r="C1271" s="10">
        <v>159</v>
      </c>
      <c r="D1271" s="10" t="s">
        <v>2206</v>
      </c>
      <c r="E1271" s="10">
        <v>4.97</v>
      </c>
      <c r="F1271" s="10">
        <v>12</v>
      </c>
      <c r="G1271" s="13">
        <v>9.9999999999999995E-7</v>
      </c>
      <c r="H1271" s="10">
        <v>644.4</v>
      </c>
      <c r="I1271" s="10"/>
      <c r="J1271" s="10">
        <f>($S$5/(Table4[[#This Row],[modified  Half Life]]*Table4[[#This Row],[Order of Magnatude]]))</f>
        <v>139466.23351306748</v>
      </c>
      <c r="K1271" s="10"/>
      <c r="L1271" s="10"/>
      <c r="M1271" s="10"/>
      <c r="N1271" s="10"/>
      <c r="O1271" s="10"/>
    </row>
    <row r="1272" spans="1:15" x14ac:dyDescent="0.25">
      <c r="A1272" s="11">
        <v>61</v>
      </c>
      <c r="B1272" s="11">
        <v>98</v>
      </c>
      <c r="C1272" s="11">
        <v>159</v>
      </c>
      <c r="D1272" s="11" t="s">
        <v>2206</v>
      </c>
      <c r="E1272" s="11">
        <v>4.97</v>
      </c>
      <c r="F1272" s="11">
        <v>12</v>
      </c>
      <c r="G1272" s="12">
        <v>9.9999999999999995E-7</v>
      </c>
      <c r="H1272" s="11">
        <v>841</v>
      </c>
      <c r="I1272" s="11"/>
      <c r="J1272" s="11">
        <f>($S$5/(Table4[[#This Row],[modified  Half Life]]*Table4[[#This Row],[Order of Magnatude]]))</f>
        <v>139466.23351306748</v>
      </c>
      <c r="K1272" s="11"/>
      <c r="L1272" s="11"/>
      <c r="M1272" s="11"/>
      <c r="N1272" s="11"/>
      <c r="O1272" s="11"/>
    </row>
    <row r="1273" spans="1:15" x14ac:dyDescent="0.25">
      <c r="A1273" s="10">
        <v>61</v>
      </c>
      <c r="B1273" s="10">
        <v>98</v>
      </c>
      <c r="C1273" s="10">
        <v>159</v>
      </c>
      <c r="D1273" s="10" t="s">
        <v>2206</v>
      </c>
      <c r="E1273" s="10">
        <v>4.97</v>
      </c>
      <c r="F1273" s="10">
        <v>12</v>
      </c>
      <c r="G1273" s="13">
        <v>9.9999999999999995E-7</v>
      </c>
      <c r="H1273" s="10">
        <v>999.6</v>
      </c>
      <c r="I1273" s="10"/>
      <c r="J1273" s="10">
        <f>($S$5/(Table4[[#This Row],[modified  Half Life]]*Table4[[#This Row],[Order of Magnatude]]))</f>
        <v>139466.23351306748</v>
      </c>
      <c r="K1273" s="10"/>
      <c r="L1273" s="10"/>
      <c r="M1273" s="10"/>
      <c r="N1273" s="10"/>
      <c r="O1273" s="10"/>
    </row>
    <row r="1274" spans="1:15" x14ac:dyDescent="0.25">
      <c r="A1274" s="11">
        <v>69</v>
      </c>
      <c r="B1274" s="11">
        <v>90</v>
      </c>
      <c r="C1274" s="11">
        <v>159</v>
      </c>
      <c r="D1274" s="11" t="s">
        <v>2659</v>
      </c>
      <c r="E1274" s="11">
        <v>37.5</v>
      </c>
      <c r="F1274" s="11">
        <v>13</v>
      </c>
      <c r="G1274" s="12">
        <v>1.0000000000000001E-9</v>
      </c>
      <c r="H1274" s="11">
        <v>113.18</v>
      </c>
      <c r="I1274" s="11">
        <v>6</v>
      </c>
      <c r="J1274" s="11">
        <f>($S$5/(Table4[[#This Row],[modified  Half Life]]*Table4[[#This Row],[Order of Magnatude]]))</f>
        <v>18483924.814931873</v>
      </c>
      <c r="K1274" s="11"/>
      <c r="L1274" s="11"/>
      <c r="M1274" s="11"/>
      <c r="N1274" s="11"/>
      <c r="O1274" s="11"/>
    </row>
    <row r="1275" spans="1:15" x14ac:dyDescent="0.25">
      <c r="A1275" s="10">
        <v>66</v>
      </c>
      <c r="B1275" s="10">
        <v>93</v>
      </c>
      <c r="C1275" s="10">
        <v>159</v>
      </c>
      <c r="D1275" s="10" t="s">
        <v>2376</v>
      </c>
      <c r="E1275" s="10">
        <v>122</v>
      </c>
      <c r="F1275" s="10">
        <v>3</v>
      </c>
      <c r="G1275" s="13">
        <v>9.9999999999999995E-7</v>
      </c>
      <c r="H1275" s="10">
        <v>113.3</v>
      </c>
      <c r="I1275" s="10">
        <v>2</v>
      </c>
      <c r="J1275" s="10">
        <f>($S$5/(Table4[[#This Row],[modified  Half Life]]*Table4[[#This Row],[Order of Magnatude]]))</f>
        <v>5681.5342668847979</v>
      </c>
      <c r="K1275" s="10"/>
      <c r="L1275" s="10"/>
      <c r="M1275" s="10"/>
      <c r="N1275" s="10"/>
      <c r="O1275" s="10"/>
    </row>
    <row r="1276" spans="1:15" x14ac:dyDescent="0.25">
      <c r="A1276" s="11">
        <v>66</v>
      </c>
      <c r="B1276" s="11">
        <v>93</v>
      </c>
      <c r="C1276" s="11">
        <v>159</v>
      </c>
      <c r="D1276" s="11" t="s">
        <v>2376</v>
      </c>
      <c r="E1276" s="11">
        <v>122</v>
      </c>
      <c r="F1276" s="11">
        <v>3</v>
      </c>
      <c r="G1276" s="12">
        <v>9.9999999999999995E-7</v>
      </c>
      <c r="H1276" s="11">
        <v>116.9</v>
      </c>
      <c r="I1276" s="11">
        <v>2</v>
      </c>
      <c r="J1276" s="11">
        <f>($S$5/(Table4[[#This Row],[modified  Half Life]]*Table4[[#This Row],[Order of Magnatude]]))</f>
        <v>5681.5342668847979</v>
      </c>
      <c r="K1276" s="11"/>
      <c r="L1276" s="11"/>
      <c r="M1276" s="11"/>
      <c r="N1276" s="11"/>
      <c r="O1276" s="11"/>
    </row>
    <row r="1277" spans="1:15" x14ac:dyDescent="0.25">
      <c r="A1277" s="10">
        <v>69</v>
      </c>
      <c r="B1277" s="10">
        <v>90</v>
      </c>
      <c r="C1277" s="10">
        <v>159</v>
      </c>
      <c r="D1277" s="10" t="s">
        <v>2659</v>
      </c>
      <c r="E1277" s="10">
        <v>37.5</v>
      </c>
      <c r="F1277" s="10">
        <v>13</v>
      </c>
      <c r="G1277" s="13">
        <v>1.0000000000000001E-9</v>
      </c>
      <c r="H1277" s="10">
        <v>166.16</v>
      </c>
      <c r="I1277" s="10">
        <v>5</v>
      </c>
      <c r="J1277" s="10">
        <f>($S$5/(Table4[[#This Row],[modified  Half Life]]*Table4[[#This Row],[Order of Magnatude]]))</f>
        <v>18483924.814931873</v>
      </c>
      <c r="K1277" s="10"/>
      <c r="L1277" s="10"/>
      <c r="M1277" s="10"/>
      <c r="N1277" s="10"/>
      <c r="O1277" s="10"/>
    </row>
    <row r="1278" spans="1:15" x14ac:dyDescent="0.25">
      <c r="A1278" s="11">
        <v>68</v>
      </c>
      <c r="B1278" s="11">
        <v>91</v>
      </c>
      <c r="C1278" s="11">
        <v>159</v>
      </c>
      <c r="D1278" s="11" t="s">
        <v>2601</v>
      </c>
      <c r="E1278" s="11">
        <v>0.59</v>
      </c>
      <c r="F1278" s="11">
        <v>6</v>
      </c>
      <c r="G1278" s="12">
        <v>9.9999999999999995E-7</v>
      </c>
      <c r="H1278" s="11">
        <v>170.75</v>
      </c>
      <c r="I1278" s="11">
        <v>9</v>
      </c>
      <c r="J1278" s="11">
        <f>($S$5/(Table4[[#This Row],[modified  Half Life]]*Table4[[#This Row],[Order of Magnatude]]))</f>
        <v>1174825.7297626191</v>
      </c>
      <c r="K1278" s="11"/>
      <c r="L1278" s="11"/>
      <c r="M1278" s="11"/>
      <c r="N1278" s="11"/>
      <c r="O1278" s="11"/>
    </row>
    <row r="1279" spans="1:15" x14ac:dyDescent="0.25">
      <c r="A1279" s="10">
        <v>67</v>
      </c>
      <c r="B1279" s="10">
        <v>92</v>
      </c>
      <c r="C1279" s="10">
        <v>159</v>
      </c>
      <c r="D1279" s="10" t="s">
        <v>2487</v>
      </c>
      <c r="E1279" s="10">
        <v>8.3000000000000007</v>
      </c>
      <c r="F1279" s="10">
        <v>8</v>
      </c>
      <c r="G1279" s="13">
        <v>1</v>
      </c>
      <c r="H1279" s="10">
        <v>205.92</v>
      </c>
      <c r="I1279" s="10">
        <v>5</v>
      </c>
      <c r="J1279" s="10">
        <f>($S$5/(Table4[[#This Row],[modified  Half Life]]*Table4[[#This Row],[Order of Magnatude]]))</f>
        <v>8.3511708501198226E-2</v>
      </c>
      <c r="K1279" s="10"/>
      <c r="L1279" s="10"/>
      <c r="M1279" s="10"/>
      <c r="N1279" s="10"/>
      <c r="O1279" s="10"/>
    </row>
    <row r="1280" spans="1:15" x14ac:dyDescent="0.25">
      <c r="A1280" s="11">
        <v>66</v>
      </c>
      <c r="B1280" s="11">
        <v>93</v>
      </c>
      <c r="C1280" s="11">
        <v>159</v>
      </c>
      <c r="D1280" s="11" t="s">
        <v>2376</v>
      </c>
      <c r="E1280" s="11">
        <v>122</v>
      </c>
      <c r="F1280" s="11">
        <v>3</v>
      </c>
      <c r="G1280" s="12">
        <v>9.9999999999999995E-7</v>
      </c>
      <c r="H1280" s="11">
        <v>218</v>
      </c>
      <c r="I1280" s="11">
        <v>1</v>
      </c>
      <c r="J1280" s="11">
        <f>($S$5/(Table4[[#This Row],[modified  Half Life]]*Table4[[#This Row],[Order of Magnatude]]))</f>
        <v>5681.5342668847979</v>
      </c>
      <c r="K1280" s="11"/>
      <c r="L1280" s="11"/>
      <c r="M1280" s="11"/>
      <c r="N1280" s="11"/>
      <c r="O1280" s="11"/>
    </row>
    <row r="1281" spans="1:15" x14ac:dyDescent="0.25">
      <c r="A1281" s="10">
        <v>68</v>
      </c>
      <c r="B1281" s="10">
        <v>91</v>
      </c>
      <c r="C1281" s="10">
        <v>159</v>
      </c>
      <c r="D1281" s="10" t="s">
        <v>2601</v>
      </c>
      <c r="E1281" s="10">
        <v>0.59</v>
      </c>
      <c r="F1281" s="10">
        <v>6</v>
      </c>
      <c r="G1281" s="13">
        <v>9.9999999999999995E-7</v>
      </c>
      <c r="H1281" s="10">
        <v>284.83999999999997</v>
      </c>
      <c r="I1281" s="10">
        <v>3</v>
      </c>
      <c r="J1281" s="10">
        <f>($S$5/(Table4[[#This Row],[modified  Half Life]]*Table4[[#This Row],[Order of Magnatude]]))</f>
        <v>1174825.7297626191</v>
      </c>
      <c r="K1281" s="10"/>
      <c r="L1281" s="10"/>
      <c r="M1281" s="10"/>
      <c r="N1281" s="10"/>
      <c r="O1281" s="10"/>
    </row>
    <row r="1282" spans="1:15" x14ac:dyDescent="0.25">
      <c r="A1282" s="11">
        <v>68</v>
      </c>
      <c r="B1282" s="11">
        <v>91</v>
      </c>
      <c r="C1282" s="11">
        <v>159</v>
      </c>
      <c r="D1282" s="11" t="s">
        <v>2601</v>
      </c>
      <c r="E1282" s="11">
        <v>0.33700000000000002</v>
      </c>
      <c r="F1282" s="11">
        <v>14</v>
      </c>
      <c r="G1282" s="12">
        <v>9.9999999999999995E-7</v>
      </c>
      <c r="H1282" s="11">
        <v>38.32</v>
      </c>
      <c r="I1282" s="11">
        <v>3</v>
      </c>
      <c r="J1282" s="11">
        <f>($S$5/(Table4[[#This Row],[modified  Half Life]]*Table4[[#This Row],[Order of Magnatude]]))</f>
        <v>2056816.55952506</v>
      </c>
      <c r="K1282" s="11"/>
      <c r="L1282" s="11"/>
      <c r="M1282" s="11"/>
      <c r="N1282" s="11"/>
      <c r="O1282" s="11"/>
    </row>
    <row r="1283" spans="1:15" x14ac:dyDescent="0.25">
      <c r="A1283" s="10">
        <v>67</v>
      </c>
      <c r="B1283" s="10">
        <v>92</v>
      </c>
      <c r="C1283" s="10">
        <v>159</v>
      </c>
      <c r="D1283" s="10" t="s">
        <v>2487</v>
      </c>
      <c r="E1283" s="10">
        <v>8.3000000000000007</v>
      </c>
      <c r="F1283" s="10">
        <v>8</v>
      </c>
      <c r="G1283" s="13">
        <v>1</v>
      </c>
      <c r="H1283" s="10">
        <v>40</v>
      </c>
      <c r="I1283" s="10">
        <v>1</v>
      </c>
      <c r="J1283" s="10">
        <f>($S$5/(Table4[[#This Row],[modified  Half Life]]*Table4[[#This Row],[Order of Magnatude]]))</f>
        <v>8.3511708501198226E-2</v>
      </c>
      <c r="K1283" s="10"/>
      <c r="L1283" s="10"/>
      <c r="M1283" s="10"/>
      <c r="N1283" s="10"/>
      <c r="O1283" s="10"/>
    </row>
    <row r="1284" spans="1:15" x14ac:dyDescent="0.25">
      <c r="A1284" s="11">
        <v>64</v>
      </c>
      <c r="B1284" s="11">
        <v>95</v>
      </c>
      <c r="C1284" s="11">
        <v>159</v>
      </c>
      <c r="D1284" s="11" t="s">
        <v>2319</v>
      </c>
      <c r="E1284" s="11">
        <v>26.2</v>
      </c>
      <c r="F1284" s="11">
        <v>8</v>
      </c>
      <c r="G1284" s="12">
        <v>1.0000000000000001E-9</v>
      </c>
      <c r="H1284" s="11">
        <v>67.8</v>
      </c>
      <c r="I1284" s="11">
        <v>1</v>
      </c>
      <c r="J1284" s="11">
        <f>($S$5/(Table4[[#This Row],[modified  Half Life]]*Table4[[#This Row],[Order of Magnatude]]))</f>
        <v>26455999.258013178</v>
      </c>
      <c r="K1284" s="11"/>
      <c r="L1284" s="11"/>
      <c r="M1284" s="11"/>
      <c r="N1284" s="11"/>
      <c r="O1284" s="11"/>
    </row>
    <row r="1285" spans="1:15" x14ac:dyDescent="0.25">
      <c r="A1285" s="10">
        <v>62</v>
      </c>
      <c r="B1285" s="10">
        <v>97</v>
      </c>
      <c r="C1285" s="10">
        <v>159</v>
      </c>
      <c r="D1285" s="10" t="s">
        <v>2230</v>
      </c>
      <c r="E1285" s="10">
        <v>83</v>
      </c>
      <c r="F1285" s="10">
        <v>33</v>
      </c>
      <c r="G1285" s="13">
        <v>1.0000000000000001E-9</v>
      </c>
      <c r="H1285" s="10">
        <v>869.6</v>
      </c>
      <c r="I1285" s="10">
        <v>8</v>
      </c>
      <c r="J1285" s="10">
        <f>($S$5/(Table4[[#This Row],[modified  Half Life]]*Table4[[#This Row],[Order of Magnatude]]))</f>
        <v>8351170.8501198227</v>
      </c>
      <c r="K1285" s="10"/>
      <c r="L1285" s="10"/>
      <c r="M1285" s="10"/>
      <c r="N1285" s="10"/>
      <c r="O1285" s="10"/>
    </row>
    <row r="1286" spans="1:15" x14ac:dyDescent="0.25">
      <c r="A1286" s="11">
        <v>69</v>
      </c>
      <c r="B1286" s="11">
        <v>91</v>
      </c>
      <c r="C1286" s="11">
        <v>160</v>
      </c>
      <c r="D1286" s="11" t="s">
        <v>2659</v>
      </c>
      <c r="E1286" s="11">
        <v>200</v>
      </c>
      <c r="F1286" s="11"/>
      <c r="G1286" s="12">
        <v>1.0000000000000001E-9</v>
      </c>
      <c r="H1286" s="11">
        <v>98.2</v>
      </c>
      <c r="I1286" s="11"/>
      <c r="J1286" s="11">
        <f>($S$5/(Table4[[#This Row],[modified  Half Life]]*Table4[[#This Row],[Order of Magnatude]]))</f>
        <v>3465735.902799726</v>
      </c>
      <c r="K1286" s="11"/>
      <c r="L1286" s="11"/>
      <c r="M1286" s="11"/>
      <c r="N1286" s="11"/>
      <c r="O1286" s="11"/>
    </row>
    <row r="1287" spans="1:15" x14ac:dyDescent="0.25">
      <c r="A1287" s="10">
        <v>67</v>
      </c>
      <c r="B1287" s="10">
        <v>93</v>
      </c>
      <c r="C1287" s="10">
        <v>160</v>
      </c>
      <c r="D1287" s="10" t="s">
        <v>2487</v>
      </c>
      <c r="E1287" s="10">
        <v>56</v>
      </c>
      <c r="F1287" s="10">
        <v>8</v>
      </c>
      <c r="G1287" s="13">
        <v>1.0000000000000001E-9</v>
      </c>
      <c r="H1287" s="10"/>
      <c r="I1287" s="10">
        <v>11.13</v>
      </c>
      <c r="J1287" s="10">
        <f>($S$5/(Table4[[#This Row],[modified  Half Life]]*Table4[[#This Row],[Order of Magnatude]]))</f>
        <v>12377628.224284736</v>
      </c>
      <c r="K1287" s="10"/>
      <c r="L1287" s="10"/>
      <c r="M1287" s="10"/>
      <c r="N1287" s="10"/>
      <c r="O1287" s="10"/>
    </row>
    <row r="1288" spans="1:15" x14ac:dyDescent="0.25">
      <c r="A1288" s="11">
        <v>67</v>
      </c>
      <c r="B1288" s="11">
        <v>93</v>
      </c>
      <c r="C1288" s="11">
        <v>160</v>
      </c>
      <c r="D1288" s="11" t="s">
        <v>2487</v>
      </c>
      <c r="E1288" s="11">
        <v>48</v>
      </c>
      <c r="F1288" s="11">
        <v>10</v>
      </c>
      <c r="G1288" s="12">
        <v>1.0000000000000001E-9</v>
      </c>
      <c r="H1288" s="11">
        <v>107.28</v>
      </c>
      <c r="I1288" s="11">
        <v>2</v>
      </c>
      <c r="J1288" s="11">
        <f>($S$5/(Table4[[#This Row],[modified  Half Life]]*Table4[[#This Row],[Order of Magnatude]]))</f>
        <v>14440566.261665525</v>
      </c>
      <c r="K1288" s="11"/>
      <c r="L1288" s="11"/>
      <c r="M1288" s="11"/>
      <c r="N1288" s="11"/>
      <c r="O1288" s="11"/>
    </row>
    <row r="1289" spans="1:15" x14ac:dyDescent="0.25">
      <c r="A1289" s="10">
        <v>62</v>
      </c>
      <c r="B1289" s="10">
        <v>98</v>
      </c>
      <c r="C1289" s="10">
        <v>160</v>
      </c>
      <c r="D1289" s="10" t="s">
        <v>2230</v>
      </c>
      <c r="E1289" s="10">
        <v>120</v>
      </c>
      <c r="F1289" s="10">
        <v>46</v>
      </c>
      <c r="G1289" s="13">
        <v>1.0000000000000001E-9</v>
      </c>
      <c r="H1289" s="10">
        <v>1128.2</v>
      </c>
      <c r="I1289" s="10">
        <v>2</v>
      </c>
      <c r="J1289" s="10">
        <f>($S$5/(Table4[[#This Row],[modified  Half Life]]*Table4[[#This Row],[Order of Magnatude]]))</f>
        <v>5776226.5046662102</v>
      </c>
      <c r="K1289" s="10"/>
      <c r="L1289" s="10"/>
      <c r="M1289" s="10"/>
      <c r="N1289" s="10"/>
      <c r="O1289" s="10"/>
    </row>
    <row r="1290" spans="1:15" x14ac:dyDescent="0.25">
      <c r="A1290" s="11">
        <v>67</v>
      </c>
      <c r="B1290" s="11">
        <v>93</v>
      </c>
      <c r="C1290" s="11">
        <v>160</v>
      </c>
      <c r="D1290" s="11" t="s">
        <v>2487</v>
      </c>
      <c r="E1290" s="11">
        <v>56</v>
      </c>
      <c r="F1290" s="11">
        <v>8</v>
      </c>
      <c r="G1290" s="12">
        <v>1.0000000000000001E-9</v>
      </c>
      <c r="H1290" s="11">
        <v>118.44</v>
      </c>
      <c r="I1290" s="11">
        <v>2</v>
      </c>
      <c r="J1290" s="11">
        <f>($S$5/(Table4[[#This Row],[modified  Half Life]]*Table4[[#This Row],[Order of Magnatude]]))</f>
        <v>12377628.224284736</v>
      </c>
      <c r="K1290" s="11"/>
      <c r="L1290" s="11"/>
      <c r="M1290" s="11"/>
      <c r="N1290" s="11"/>
      <c r="O1290" s="11"/>
    </row>
    <row r="1291" spans="1:15" x14ac:dyDescent="0.25">
      <c r="A1291" s="10">
        <v>69</v>
      </c>
      <c r="B1291" s="10">
        <v>91</v>
      </c>
      <c r="C1291" s="10">
        <v>160</v>
      </c>
      <c r="D1291" s="10" t="s">
        <v>2659</v>
      </c>
      <c r="E1291" s="10">
        <v>17</v>
      </c>
      <c r="F1291" s="10">
        <v>1</v>
      </c>
      <c r="G1291" s="13">
        <v>1.0000000000000001E-9</v>
      </c>
      <c r="H1291" s="10">
        <v>132.22999999999999</v>
      </c>
      <c r="I1291" s="10">
        <v>5</v>
      </c>
      <c r="J1291" s="10">
        <f>($S$5/(Table4[[#This Row],[modified  Half Life]]*Table4[[#This Row],[Order of Magnatude]]))</f>
        <v>40773363.562349722</v>
      </c>
      <c r="K1291" s="10"/>
      <c r="L1291" s="10"/>
      <c r="M1291" s="10"/>
      <c r="N1291" s="10"/>
      <c r="O1291" s="10"/>
    </row>
    <row r="1292" spans="1:15" x14ac:dyDescent="0.25">
      <c r="A1292" s="11">
        <v>69</v>
      </c>
      <c r="B1292" s="11">
        <v>91</v>
      </c>
      <c r="C1292" s="11">
        <v>160</v>
      </c>
      <c r="D1292" s="11" t="s">
        <v>2659</v>
      </c>
      <c r="E1292" s="11">
        <v>17</v>
      </c>
      <c r="F1292" s="11">
        <v>1</v>
      </c>
      <c r="G1292" s="12">
        <v>1.0000000000000001E-9</v>
      </c>
      <c r="H1292" s="11">
        <v>174.4</v>
      </c>
      <c r="I1292" s="11">
        <v>10</v>
      </c>
      <c r="J1292" s="11">
        <f>($S$5/(Table4[[#This Row],[modified  Half Life]]*Table4[[#This Row],[Order of Magnatude]]))</f>
        <v>40773363.562349722</v>
      </c>
      <c r="K1292" s="11"/>
      <c r="L1292" s="11"/>
      <c r="M1292" s="11"/>
      <c r="N1292" s="11"/>
      <c r="O1292" s="11"/>
    </row>
    <row r="1293" spans="1:15" x14ac:dyDescent="0.25">
      <c r="A1293" s="10">
        <v>69</v>
      </c>
      <c r="B1293" s="10">
        <v>91</v>
      </c>
      <c r="C1293" s="10">
        <v>160</v>
      </c>
      <c r="D1293" s="10" t="s">
        <v>2659</v>
      </c>
      <c r="E1293" s="10">
        <v>17</v>
      </c>
      <c r="F1293" s="10">
        <v>1</v>
      </c>
      <c r="G1293" s="13">
        <v>1.0000000000000001E-9</v>
      </c>
      <c r="H1293" s="10">
        <v>34.18</v>
      </c>
      <c r="I1293" s="10">
        <v>10</v>
      </c>
      <c r="J1293" s="10">
        <f>($S$5/(Table4[[#This Row],[modified  Half Life]]*Table4[[#This Row],[Order of Magnatude]]))</f>
        <v>40773363.562349722</v>
      </c>
      <c r="K1293" s="10"/>
      <c r="L1293" s="10"/>
      <c r="M1293" s="10"/>
      <c r="N1293" s="10"/>
      <c r="O1293" s="10"/>
    </row>
    <row r="1294" spans="1:15" x14ac:dyDescent="0.25">
      <c r="A1294" s="11">
        <v>62</v>
      </c>
      <c r="B1294" s="11">
        <v>98</v>
      </c>
      <c r="C1294" s="11">
        <v>160</v>
      </c>
      <c r="D1294" s="11" t="s">
        <v>2230</v>
      </c>
      <c r="E1294" s="11">
        <v>1.8</v>
      </c>
      <c r="F1294" s="11">
        <v>4</v>
      </c>
      <c r="G1294" s="12">
        <v>9.9999999999999995E-7</v>
      </c>
      <c r="H1294" s="11">
        <v>432.1</v>
      </c>
      <c r="I1294" s="11">
        <v>4</v>
      </c>
      <c r="J1294" s="11">
        <f>($S$5/(Table4[[#This Row],[modified  Half Life]]*Table4[[#This Row],[Order of Magnatude]]))</f>
        <v>385081.76697774738</v>
      </c>
      <c r="K1294" s="11"/>
      <c r="L1294" s="11"/>
      <c r="M1294" s="11"/>
      <c r="N1294" s="11"/>
      <c r="O1294" s="11"/>
    </row>
    <row r="1295" spans="1:15" x14ac:dyDescent="0.25">
      <c r="A1295" s="10">
        <v>65</v>
      </c>
      <c r="B1295" s="10">
        <v>95</v>
      </c>
      <c r="C1295" s="10">
        <v>160</v>
      </c>
      <c r="D1295" s="10" t="s">
        <v>2426</v>
      </c>
      <c r="E1295" s="10">
        <v>60</v>
      </c>
      <c r="F1295" s="10">
        <v>5</v>
      </c>
      <c r="G1295" s="13">
        <v>1.0000000000000001E-9</v>
      </c>
      <c r="H1295" s="10">
        <v>63.685899999999997</v>
      </c>
      <c r="I1295" s="10">
        <v>20</v>
      </c>
      <c r="J1295" s="10">
        <f>($S$5/(Table4[[#This Row],[modified  Half Life]]*Table4[[#This Row],[Order of Magnatude]]))</f>
        <v>11552453.00933242</v>
      </c>
      <c r="K1295" s="10"/>
      <c r="L1295" s="10"/>
      <c r="M1295" s="10"/>
      <c r="N1295" s="10"/>
      <c r="O1295" s="10"/>
    </row>
    <row r="1296" spans="1:15" x14ac:dyDescent="0.25">
      <c r="A1296" s="11">
        <v>62</v>
      </c>
      <c r="B1296" s="11">
        <v>98</v>
      </c>
      <c r="C1296" s="11">
        <v>160</v>
      </c>
      <c r="D1296" s="11" t="s">
        <v>2230</v>
      </c>
      <c r="E1296" s="11">
        <v>1.8</v>
      </c>
      <c r="F1296" s="11">
        <v>4</v>
      </c>
      <c r="G1296" s="12">
        <v>9.9999999999999995E-7</v>
      </c>
      <c r="H1296" s="11">
        <v>641.1</v>
      </c>
      <c r="I1296" s="11">
        <v>3</v>
      </c>
      <c r="J1296" s="11">
        <f>($S$5/(Table4[[#This Row],[modified  Half Life]]*Table4[[#This Row],[Order of Magnatude]]))</f>
        <v>385081.76697774738</v>
      </c>
      <c r="K1296" s="11"/>
      <c r="L1296" s="11"/>
      <c r="M1296" s="11"/>
      <c r="N1296" s="11"/>
      <c r="O1296" s="11"/>
    </row>
    <row r="1297" spans="1:15" x14ac:dyDescent="0.25">
      <c r="A1297" s="10">
        <v>62</v>
      </c>
      <c r="B1297" s="10">
        <v>98</v>
      </c>
      <c r="C1297" s="10">
        <v>160</v>
      </c>
      <c r="D1297" s="10" t="s">
        <v>2230</v>
      </c>
      <c r="E1297" s="10">
        <v>120</v>
      </c>
      <c r="F1297" s="10">
        <v>46</v>
      </c>
      <c r="G1297" s="13">
        <v>1.0000000000000001E-9</v>
      </c>
      <c r="H1297" s="10">
        <v>878</v>
      </c>
      <c r="I1297" s="10">
        <v>2</v>
      </c>
      <c r="J1297" s="10">
        <f>($S$5/(Table4[[#This Row],[modified  Half Life]]*Table4[[#This Row],[Order of Magnatude]]))</f>
        <v>5776226.5046662102</v>
      </c>
      <c r="K1297" s="10"/>
      <c r="L1297" s="10"/>
      <c r="M1297" s="10"/>
      <c r="N1297" s="10"/>
      <c r="O1297" s="10"/>
    </row>
    <row r="1298" spans="1:15" x14ac:dyDescent="0.25">
      <c r="A1298" s="11">
        <v>60</v>
      </c>
      <c r="B1298" s="11">
        <v>100</v>
      </c>
      <c r="C1298" s="11">
        <v>160</v>
      </c>
      <c r="D1298" s="11" t="s">
        <v>2150</v>
      </c>
      <c r="E1298" s="11">
        <v>1.63</v>
      </c>
      <c r="F1298" s="11">
        <v>21</v>
      </c>
      <c r="G1298" s="12">
        <v>9.9999999999999995E-7</v>
      </c>
      <c r="H1298" s="11">
        <v>892.8</v>
      </c>
      <c r="I1298" s="11">
        <v>5</v>
      </c>
      <c r="J1298" s="11">
        <f>($S$5/(Table4[[#This Row],[modified  Half Life]]*Table4[[#This Row],[Order of Magnatude]]))</f>
        <v>425243.66905518121</v>
      </c>
      <c r="K1298" s="11"/>
      <c r="L1298" s="11"/>
      <c r="M1298" s="11"/>
      <c r="N1298" s="11"/>
      <c r="O1298" s="11"/>
    </row>
    <row r="1299" spans="1:15" x14ac:dyDescent="0.25">
      <c r="A1299" s="10">
        <v>75</v>
      </c>
      <c r="B1299" s="10">
        <v>85</v>
      </c>
      <c r="C1299" s="10">
        <v>160</v>
      </c>
      <c r="D1299" s="10" t="s">
        <v>3143</v>
      </c>
      <c r="E1299" s="10">
        <v>2.8</v>
      </c>
      <c r="F1299" s="10">
        <v>1</v>
      </c>
      <c r="G1299" s="13">
        <v>9.9999999999999995E-7</v>
      </c>
      <c r="H1299" s="10">
        <v>96</v>
      </c>
      <c r="I1299" s="10">
        <v>1</v>
      </c>
      <c r="J1299" s="10">
        <f>($S$5/(Table4[[#This Row],[modified  Half Life]]*Table4[[#This Row],[Order of Magnatude]]))</f>
        <v>247552.56448569475</v>
      </c>
      <c r="K1299" s="10"/>
      <c r="L1299" s="10"/>
      <c r="M1299" s="10"/>
      <c r="N1299" s="10"/>
      <c r="O1299" s="10"/>
    </row>
    <row r="1300" spans="1:15" x14ac:dyDescent="0.25">
      <c r="A1300" s="11">
        <v>61</v>
      </c>
      <c r="B1300" s="11">
        <v>100</v>
      </c>
      <c r="C1300" s="11">
        <v>161</v>
      </c>
      <c r="D1300" s="11" t="s">
        <v>2206</v>
      </c>
      <c r="E1300" s="11">
        <v>0.79</v>
      </c>
      <c r="F1300" s="11">
        <v>4</v>
      </c>
      <c r="G1300" s="12">
        <v>9.9999999999999995E-7</v>
      </c>
      <c r="H1300" s="11">
        <v>609.20000000000005</v>
      </c>
      <c r="I1300" s="11"/>
      <c r="J1300" s="11">
        <f>($S$5/(Table4[[#This Row],[modified  Half Life]]*Table4[[#This Row],[Order of Magnatude]]))</f>
        <v>877401.49437967758</v>
      </c>
      <c r="K1300" s="11"/>
      <c r="L1300" s="11"/>
      <c r="M1300" s="11"/>
      <c r="N1300" s="11"/>
      <c r="O1300" s="11"/>
    </row>
    <row r="1301" spans="1:15" x14ac:dyDescent="0.25">
      <c r="A1301" s="10">
        <v>61</v>
      </c>
      <c r="B1301" s="10">
        <v>100</v>
      </c>
      <c r="C1301" s="10">
        <v>161</v>
      </c>
      <c r="D1301" s="10" t="s">
        <v>2206</v>
      </c>
      <c r="E1301" s="10">
        <v>0.79</v>
      </c>
      <c r="F1301" s="10">
        <v>4</v>
      </c>
      <c r="G1301" s="13">
        <v>9.9999999999999995E-7</v>
      </c>
      <c r="H1301" s="10">
        <v>727.5</v>
      </c>
      <c r="I1301" s="10"/>
      <c r="J1301" s="10">
        <f>($S$5/(Table4[[#This Row],[modified  Half Life]]*Table4[[#This Row],[Order of Magnatude]]))</f>
        <v>877401.49437967758</v>
      </c>
      <c r="K1301" s="10"/>
      <c r="L1301" s="10"/>
      <c r="M1301" s="10"/>
      <c r="N1301" s="10"/>
      <c r="O1301" s="10"/>
    </row>
    <row r="1302" spans="1:15" x14ac:dyDescent="0.25">
      <c r="A1302" s="11">
        <v>68</v>
      </c>
      <c r="B1302" s="11">
        <v>93</v>
      </c>
      <c r="C1302" s="11">
        <v>161</v>
      </c>
      <c r="D1302" s="11" t="s">
        <v>2601</v>
      </c>
      <c r="E1302" s="11">
        <v>7.5</v>
      </c>
      <c r="F1302" s="11">
        <v>7</v>
      </c>
      <c r="G1302" s="12">
        <v>9.9999999999999995E-7</v>
      </c>
      <c r="H1302" s="11">
        <v>128.9</v>
      </c>
      <c r="I1302" s="11">
        <v>7</v>
      </c>
      <c r="J1302" s="11">
        <f>($S$5/(Table4[[#This Row],[modified  Half Life]]*Table4[[#This Row],[Order of Magnatude]]))</f>
        <v>92419.624074659383</v>
      </c>
      <c r="K1302" s="11"/>
      <c r="L1302" s="11"/>
      <c r="M1302" s="11"/>
      <c r="N1302" s="11"/>
      <c r="O1302" s="11"/>
    </row>
    <row r="1303" spans="1:15" x14ac:dyDescent="0.25">
      <c r="A1303" s="10">
        <v>68</v>
      </c>
      <c r="B1303" s="10">
        <v>93</v>
      </c>
      <c r="C1303" s="10">
        <v>161</v>
      </c>
      <c r="D1303" s="10" t="s">
        <v>2601</v>
      </c>
      <c r="E1303" s="10">
        <v>7.5</v>
      </c>
      <c r="F1303" s="10">
        <v>7</v>
      </c>
      <c r="G1303" s="13">
        <v>9.9999999999999995E-7</v>
      </c>
      <c r="H1303" s="10">
        <v>146.65</v>
      </c>
      <c r="I1303" s="10">
        <v>8</v>
      </c>
      <c r="J1303" s="10">
        <f>($S$5/(Table4[[#This Row],[modified  Half Life]]*Table4[[#This Row],[Order of Magnatude]]))</f>
        <v>92419.624074659383</v>
      </c>
      <c r="K1303" s="10"/>
      <c r="L1303" s="10"/>
      <c r="M1303" s="10"/>
      <c r="N1303" s="10"/>
      <c r="O1303" s="10"/>
    </row>
    <row r="1304" spans="1:15" x14ac:dyDescent="0.25">
      <c r="A1304" s="11">
        <v>66</v>
      </c>
      <c r="B1304" s="11">
        <v>95</v>
      </c>
      <c r="C1304" s="11">
        <v>161</v>
      </c>
      <c r="D1304" s="11" t="s">
        <v>2376</v>
      </c>
      <c r="E1304" s="11">
        <v>0.76</v>
      </c>
      <c r="F1304" s="11">
        <v>17</v>
      </c>
      <c r="G1304" s="12">
        <v>9.9999999999999995E-7</v>
      </c>
      <c r="H1304" s="11">
        <v>165</v>
      </c>
      <c r="I1304" s="11">
        <v>1</v>
      </c>
      <c r="J1304" s="11">
        <f>($S$5/(Table4[[#This Row],[modified  Half Life]]*Table4[[#This Row],[Order of Magnatude]]))</f>
        <v>912035.76389466494</v>
      </c>
      <c r="K1304" s="11"/>
      <c r="L1304" s="11"/>
      <c r="M1304" s="11"/>
      <c r="N1304" s="11"/>
      <c r="O1304" s="11"/>
    </row>
    <row r="1305" spans="1:15" x14ac:dyDescent="0.25">
      <c r="A1305" s="10">
        <v>68</v>
      </c>
      <c r="B1305" s="10">
        <v>93</v>
      </c>
      <c r="C1305" s="10">
        <v>161</v>
      </c>
      <c r="D1305" s="10" t="s">
        <v>2601</v>
      </c>
      <c r="E1305" s="10">
        <v>7.5</v>
      </c>
      <c r="F1305" s="10">
        <v>7</v>
      </c>
      <c r="G1305" s="13">
        <v>9.9999999999999995E-7</v>
      </c>
      <c r="H1305" s="10">
        <v>207.12</v>
      </c>
      <c r="I1305" s="10">
        <v>6</v>
      </c>
      <c r="J1305" s="10">
        <f>($S$5/(Table4[[#This Row],[modified  Half Life]]*Table4[[#This Row],[Order of Magnatude]]))</f>
        <v>92419.624074659383</v>
      </c>
      <c r="K1305" s="10"/>
      <c r="L1305" s="10"/>
      <c r="M1305" s="10"/>
      <c r="N1305" s="10"/>
      <c r="O1305" s="10"/>
    </row>
    <row r="1306" spans="1:15" x14ac:dyDescent="0.25">
      <c r="A1306" s="11">
        <v>67</v>
      </c>
      <c r="B1306" s="11">
        <v>94</v>
      </c>
      <c r="C1306" s="11">
        <v>161</v>
      </c>
      <c r="D1306" s="11" t="s">
        <v>2487</v>
      </c>
      <c r="E1306" s="11">
        <v>6.76</v>
      </c>
      <c r="F1306" s="11">
        <v>7</v>
      </c>
      <c r="G1306" s="12">
        <v>1</v>
      </c>
      <c r="H1306" s="11">
        <v>211.15</v>
      </c>
      <c r="I1306" s="11">
        <v>3</v>
      </c>
      <c r="J1306" s="11">
        <f>($S$5/(Table4[[#This Row],[modified  Half Life]]*Table4[[#This Row],[Order of Magnatude]]))</f>
        <v>0.10253656517158954</v>
      </c>
      <c r="K1306" s="11"/>
      <c r="L1306" s="11"/>
      <c r="M1306" s="11"/>
      <c r="N1306" s="11"/>
      <c r="O1306" s="11"/>
    </row>
    <row r="1307" spans="1:15" x14ac:dyDescent="0.25">
      <c r="A1307" s="10">
        <v>66</v>
      </c>
      <c r="B1307" s="10">
        <v>95</v>
      </c>
      <c r="C1307" s="10">
        <v>161</v>
      </c>
      <c r="D1307" s="10" t="s">
        <v>2376</v>
      </c>
      <c r="E1307" s="10">
        <v>0.76</v>
      </c>
      <c r="F1307" s="10">
        <v>17</v>
      </c>
      <c r="G1307" s="13">
        <v>9.9999999999999995E-7</v>
      </c>
      <c r="H1307" s="10">
        <v>217.8</v>
      </c>
      <c r="I1307" s="10">
        <v>1</v>
      </c>
      <c r="J1307" s="10">
        <f>($S$5/(Table4[[#This Row],[modified  Half Life]]*Table4[[#This Row],[Order of Magnatude]]))</f>
        <v>912035.76389466494</v>
      </c>
      <c r="K1307" s="10"/>
      <c r="L1307" s="10"/>
      <c r="M1307" s="10"/>
      <c r="N1307" s="10"/>
      <c r="O1307" s="10"/>
    </row>
    <row r="1308" spans="1:15" x14ac:dyDescent="0.25">
      <c r="A1308" s="11">
        <v>66</v>
      </c>
      <c r="B1308" s="11">
        <v>95</v>
      </c>
      <c r="C1308" s="11">
        <v>161</v>
      </c>
      <c r="D1308" s="11" t="s">
        <v>2376</v>
      </c>
      <c r="E1308" s="11">
        <v>29.1</v>
      </c>
      <c r="F1308" s="11">
        <v>11</v>
      </c>
      <c r="G1308" s="12">
        <v>1.0000000000000001E-9</v>
      </c>
      <c r="H1308" s="11">
        <v>25.651350000000001</v>
      </c>
      <c r="I1308" s="11">
        <v>3</v>
      </c>
      <c r="J1308" s="11">
        <f>($S$5/(Table4[[#This Row],[modified  Half Life]]*Table4[[#This Row],[Order of Magnatude]]))</f>
        <v>23819490.740891587</v>
      </c>
      <c r="K1308" s="11"/>
      <c r="L1308" s="11"/>
      <c r="M1308" s="11"/>
      <c r="N1308" s="11"/>
      <c r="O1308" s="11"/>
    </row>
    <row r="1309" spans="1:15" x14ac:dyDescent="0.25">
      <c r="A1309" s="10">
        <v>68</v>
      </c>
      <c r="B1309" s="10">
        <v>93</v>
      </c>
      <c r="C1309" s="10">
        <v>161</v>
      </c>
      <c r="D1309" s="10" t="s">
        <v>2601</v>
      </c>
      <c r="E1309" s="10">
        <v>7.5</v>
      </c>
      <c r="F1309" s="10">
        <v>7</v>
      </c>
      <c r="G1309" s="13">
        <v>9.9999999999999995E-7</v>
      </c>
      <c r="H1309" s="10">
        <v>252.5</v>
      </c>
      <c r="I1309" s="10">
        <v>10</v>
      </c>
      <c r="J1309" s="10">
        <f>($S$5/(Table4[[#This Row],[modified  Half Life]]*Table4[[#This Row],[Order of Magnatude]]))</f>
        <v>92419.624074659383</v>
      </c>
      <c r="K1309" s="10"/>
      <c r="L1309" s="10"/>
      <c r="M1309" s="10"/>
      <c r="N1309" s="10"/>
      <c r="O1309" s="10"/>
    </row>
    <row r="1310" spans="1:15" x14ac:dyDescent="0.25">
      <c r="A1310" s="11">
        <v>66</v>
      </c>
      <c r="B1310" s="11">
        <v>95</v>
      </c>
      <c r="C1310" s="11">
        <v>161</v>
      </c>
      <c r="D1310" s="11" t="s">
        <v>2376</v>
      </c>
      <c r="E1310" s="11">
        <v>0.76</v>
      </c>
      <c r="F1310" s="11">
        <v>17</v>
      </c>
      <c r="G1310" s="12">
        <v>9.9999999999999995E-7</v>
      </c>
      <c r="H1310" s="11">
        <v>284.3</v>
      </c>
      <c r="I1310" s="11">
        <v>1</v>
      </c>
      <c r="J1310" s="11">
        <f>($S$5/(Table4[[#This Row],[modified  Half Life]]*Table4[[#This Row],[Order of Magnatude]]))</f>
        <v>912035.76389466494</v>
      </c>
      <c r="K1310" s="11"/>
      <c r="L1310" s="11"/>
      <c r="M1310" s="11"/>
      <c r="N1310" s="11"/>
      <c r="O1310" s="11"/>
    </row>
    <row r="1311" spans="1:15" x14ac:dyDescent="0.25">
      <c r="A1311" s="10">
        <v>66</v>
      </c>
      <c r="B1311" s="10">
        <v>95</v>
      </c>
      <c r="C1311" s="10">
        <v>161</v>
      </c>
      <c r="D1311" s="10" t="s">
        <v>2376</v>
      </c>
      <c r="E1311" s="10">
        <v>0.76</v>
      </c>
      <c r="F1311" s="10">
        <v>17</v>
      </c>
      <c r="G1311" s="13">
        <v>9.9999999999999995E-7</v>
      </c>
      <c r="H1311" s="10">
        <v>301.39999999999998</v>
      </c>
      <c r="I1311" s="10">
        <v>1</v>
      </c>
      <c r="J1311" s="10">
        <f>($S$5/(Table4[[#This Row],[modified  Half Life]]*Table4[[#This Row],[Order of Magnatude]]))</f>
        <v>912035.76389466494</v>
      </c>
      <c r="K1311" s="10"/>
      <c r="L1311" s="10"/>
      <c r="M1311" s="10"/>
      <c r="N1311" s="10"/>
      <c r="O1311" s="10"/>
    </row>
    <row r="1312" spans="1:15" x14ac:dyDescent="0.25">
      <c r="A1312" s="11">
        <v>66</v>
      </c>
      <c r="B1312" s="11">
        <v>95</v>
      </c>
      <c r="C1312" s="11">
        <v>161</v>
      </c>
      <c r="D1312" s="11" t="s">
        <v>2376</v>
      </c>
      <c r="E1312" s="11">
        <v>0.76</v>
      </c>
      <c r="F1312" s="11">
        <v>17</v>
      </c>
      <c r="G1312" s="12">
        <v>9.9999999999999995E-7</v>
      </c>
      <c r="H1312" s="11">
        <v>382.6</v>
      </c>
      <c r="I1312" s="11">
        <v>1</v>
      </c>
      <c r="J1312" s="11">
        <f>($S$5/(Table4[[#This Row],[modified  Half Life]]*Table4[[#This Row],[Order of Magnatude]]))</f>
        <v>912035.76389466494</v>
      </c>
      <c r="K1312" s="11"/>
      <c r="L1312" s="11"/>
      <c r="M1312" s="11"/>
      <c r="N1312" s="11"/>
      <c r="O1312" s="11"/>
    </row>
    <row r="1313" spans="1:15" x14ac:dyDescent="0.25">
      <c r="A1313" s="10">
        <v>66</v>
      </c>
      <c r="B1313" s="10">
        <v>95</v>
      </c>
      <c r="C1313" s="10">
        <v>161</v>
      </c>
      <c r="D1313" s="10" t="s">
        <v>2376</v>
      </c>
      <c r="E1313" s="10">
        <v>0.76</v>
      </c>
      <c r="F1313" s="10">
        <v>17</v>
      </c>
      <c r="G1313" s="13">
        <v>9.9999999999999995E-7</v>
      </c>
      <c r="H1313" s="10">
        <v>385.3</v>
      </c>
      <c r="I1313" s="10">
        <v>1</v>
      </c>
      <c r="J1313" s="10">
        <f>($S$5/(Table4[[#This Row],[modified  Half Life]]*Table4[[#This Row],[Order of Magnatude]]))</f>
        <v>912035.76389466494</v>
      </c>
      <c r="K1313" s="10"/>
      <c r="L1313" s="10"/>
      <c r="M1313" s="10"/>
      <c r="N1313" s="10"/>
      <c r="O1313" s="10"/>
    </row>
    <row r="1314" spans="1:15" x14ac:dyDescent="0.25">
      <c r="A1314" s="11">
        <v>68</v>
      </c>
      <c r="B1314" s="11">
        <v>93</v>
      </c>
      <c r="C1314" s="11">
        <v>161</v>
      </c>
      <c r="D1314" s="11" t="s">
        <v>2601</v>
      </c>
      <c r="E1314" s="11">
        <v>84</v>
      </c>
      <c r="F1314" s="11">
        <v>10</v>
      </c>
      <c r="G1314" s="12">
        <v>1.0000000000000001E-9</v>
      </c>
      <c r="H1314" s="11">
        <v>45.54</v>
      </c>
      <c r="I1314" s="11">
        <v>3</v>
      </c>
      <c r="J1314" s="11">
        <f>($S$5/(Table4[[#This Row],[modified  Half Life]]*Table4[[#This Row],[Order of Magnatude]]))</f>
        <v>8251752.1495231567</v>
      </c>
      <c r="K1314" s="11"/>
      <c r="L1314" s="11"/>
      <c r="M1314" s="11"/>
      <c r="N1314" s="11"/>
      <c r="O1314" s="11"/>
    </row>
    <row r="1315" spans="1:15" x14ac:dyDescent="0.25">
      <c r="A1315" s="10">
        <v>62</v>
      </c>
      <c r="B1315" s="10">
        <v>99</v>
      </c>
      <c r="C1315" s="10">
        <v>161</v>
      </c>
      <c r="D1315" s="10" t="s">
        <v>2230</v>
      </c>
      <c r="E1315" s="10">
        <v>2.6</v>
      </c>
      <c r="F1315" s="10">
        <v>4</v>
      </c>
      <c r="G1315" s="13">
        <v>9.9999999999999995E-7</v>
      </c>
      <c r="H1315" s="10">
        <v>882.8</v>
      </c>
      <c r="I1315" s="10">
        <v>4</v>
      </c>
      <c r="J1315" s="10">
        <f>($S$5/(Table4[[#This Row],[modified  Half Life]]*Table4[[#This Row],[Order of Magnatude]]))</f>
        <v>266595.06944613281</v>
      </c>
      <c r="K1315" s="10"/>
      <c r="L1315" s="10"/>
      <c r="M1315" s="10"/>
      <c r="N1315" s="10"/>
      <c r="O1315" s="10"/>
    </row>
    <row r="1316" spans="1:15" x14ac:dyDescent="0.25">
      <c r="A1316" s="17">
        <v>68</v>
      </c>
      <c r="B1316" s="17">
        <v>93</v>
      </c>
      <c r="C1316" s="17">
        <v>161</v>
      </c>
      <c r="D1316" s="17" t="s">
        <v>2601</v>
      </c>
      <c r="E1316" s="17">
        <v>7.5</v>
      </c>
      <c r="F1316" s="17">
        <v>7</v>
      </c>
      <c r="G1316" s="18">
        <v>9.9999999999999995E-7</v>
      </c>
      <c r="H1316" s="17">
        <v>99.76</v>
      </c>
      <c r="I1316" s="17">
        <v>4</v>
      </c>
      <c r="J1316" s="17">
        <f>($S$5/(Table4[[#This Row],[modified  Half Life]]*Table4[[#This Row],[Order of Magnatude]]))</f>
        <v>92419.624074659383</v>
      </c>
      <c r="K1316" s="17"/>
      <c r="L1316" s="17"/>
      <c r="M1316" s="17"/>
      <c r="N1316" s="17"/>
      <c r="O1316" s="17"/>
    </row>
    <row r="1317" spans="1:15" x14ac:dyDescent="0.25">
      <c r="A1317" s="2">
        <v>69</v>
      </c>
      <c r="B1317" s="2">
        <v>92</v>
      </c>
      <c r="C1317" s="2">
        <v>161</v>
      </c>
      <c r="D1317" s="2" t="s">
        <v>2659</v>
      </c>
      <c r="E1317" s="2">
        <v>110</v>
      </c>
      <c r="F1317" s="11">
        <v>3</v>
      </c>
      <c r="G1317" s="12">
        <v>1.0000000000000001E-9</v>
      </c>
      <c r="H1317" s="2">
        <v>78.2</v>
      </c>
      <c r="I1317" s="11" t="s">
        <v>6065</v>
      </c>
      <c r="J1317" s="11">
        <f>($S$5/(Table4[[#This Row],[modified  Half Life]]*Table4[[#This Row],[Order of Magnatude]]))</f>
        <v>6301338.0050904118</v>
      </c>
      <c r="K1317" s="11"/>
      <c r="L1317" s="11"/>
      <c r="M1317" s="11"/>
      <c r="N1317" s="11"/>
      <c r="O1317" s="11"/>
    </row>
    <row r="1318" spans="1:15" x14ac:dyDescent="0.25">
      <c r="A1318" s="2">
        <v>72</v>
      </c>
      <c r="B1318" s="2">
        <v>89</v>
      </c>
      <c r="C1318" s="2">
        <v>161</v>
      </c>
      <c r="D1318" s="2" t="s">
        <v>3071</v>
      </c>
      <c r="E1318" s="2">
        <v>4.8</v>
      </c>
      <c r="F1318" s="11">
        <v>2</v>
      </c>
      <c r="G1318" s="12">
        <v>9.9999999999999995E-7</v>
      </c>
      <c r="H1318" s="2">
        <v>202.2</v>
      </c>
      <c r="I1318" s="11" t="s">
        <v>6066</v>
      </c>
      <c r="J1318" s="11">
        <f>($S$5/(Table4[[#This Row],[modified  Half Life]]*Table4[[#This Row],[Order of Magnatude]]))</f>
        <v>144405.66261665529</v>
      </c>
      <c r="K1318" s="11"/>
      <c r="L1318" s="11"/>
      <c r="M1318" s="11"/>
      <c r="N1318" s="11"/>
      <c r="O1318" s="11"/>
    </row>
    <row r="1319" spans="1:15" x14ac:dyDescent="0.25">
      <c r="A1319" s="2">
        <v>62</v>
      </c>
      <c r="B1319" s="2">
        <v>100</v>
      </c>
      <c r="C1319" s="2">
        <v>162</v>
      </c>
      <c r="D1319" s="2" t="s">
        <v>2230</v>
      </c>
      <c r="E1319" s="2">
        <v>1.78</v>
      </c>
      <c r="F1319" s="11">
        <v>7</v>
      </c>
      <c r="G1319" s="12">
        <v>9.9999999999999995E-7</v>
      </c>
      <c r="H1319" s="2">
        <v>774.8</v>
      </c>
      <c r="I1319" s="11" t="s">
        <v>6065</v>
      </c>
      <c r="J1319" s="11">
        <f>($S$5/(Table4[[#This Row],[modified  Half Life]]*Table4[[#This Row],[Order of Magnatude]]))</f>
        <v>389408.52840446366</v>
      </c>
      <c r="K1319" s="11"/>
      <c r="L1319" s="11"/>
      <c r="M1319" s="11"/>
      <c r="N1319" s="11"/>
      <c r="O1319" s="11"/>
    </row>
    <row r="1320" spans="1:15" x14ac:dyDescent="0.25">
      <c r="A1320" s="2">
        <v>66</v>
      </c>
      <c r="B1320" s="2">
        <v>96</v>
      </c>
      <c r="C1320" s="2">
        <v>162</v>
      </c>
      <c r="D1320" s="2" t="s">
        <v>2376</v>
      </c>
      <c r="E1320" s="2">
        <v>8.3000000000000007</v>
      </c>
      <c r="F1320" s="11">
        <v>3</v>
      </c>
      <c r="G1320" s="12">
        <v>9.9999999999999995E-7</v>
      </c>
      <c r="H1320" s="2">
        <v>146.4</v>
      </c>
      <c r="I1320" s="11" t="s">
        <v>6067</v>
      </c>
      <c r="J1320" s="11">
        <f>($S$5/(Table4[[#This Row],[modified  Half Life]]*Table4[[#This Row],[Order of Magnatude]]))</f>
        <v>83511.708501198227</v>
      </c>
      <c r="K1320" s="11"/>
      <c r="L1320" s="11"/>
      <c r="M1320" s="11"/>
      <c r="N1320" s="11"/>
      <c r="O1320" s="11"/>
    </row>
    <row r="1321" spans="1:15" x14ac:dyDescent="0.25">
      <c r="A1321" s="2">
        <v>66</v>
      </c>
      <c r="B1321" s="2">
        <v>96</v>
      </c>
      <c r="C1321" s="2">
        <v>162</v>
      </c>
      <c r="D1321" s="2" t="s">
        <v>2376</v>
      </c>
      <c r="E1321" s="2">
        <v>8.3000000000000007</v>
      </c>
      <c r="F1321" s="11">
        <v>3</v>
      </c>
      <c r="G1321" s="12">
        <v>9.9999999999999995E-7</v>
      </c>
      <c r="H1321" s="2">
        <v>228.6</v>
      </c>
      <c r="I1321" s="11" t="s">
        <v>6067</v>
      </c>
      <c r="J1321" s="11">
        <f>($S$5/(Table4[[#This Row],[modified  Half Life]]*Table4[[#This Row],[Order of Magnatude]]))</f>
        <v>83511.708501198227</v>
      </c>
      <c r="K1321" s="11"/>
      <c r="L1321" s="11"/>
      <c r="M1321" s="11"/>
      <c r="N1321" s="11"/>
      <c r="O1321" s="11"/>
    </row>
    <row r="1322" spans="1:15" x14ac:dyDescent="0.25">
      <c r="A1322" s="2">
        <v>66</v>
      </c>
      <c r="B1322" s="2">
        <v>96</v>
      </c>
      <c r="C1322" s="2">
        <v>162</v>
      </c>
      <c r="D1322" s="2" t="s">
        <v>2376</v>
      </c>
      <c r="E1322" s="2">
        <v>8.3000000000000007</v>
      </c>
      <c r="F1322" s="11">
        <v>3</v>
      </c>
      <c r="G1322" s="12">
        <v>9.9999999999999995E-7</v>
      </c>
      <c r="H1322" s="2">
        <v>248</v>
      </c>
      <c r="I1322" s="11" t="s">
        <v>6067</v>
      </c>
      <c r="J1322" s="11">
        <f>($S$5/(Table4[[#This Row],[modified  Half Life]]*Table4[[#This Row],[Order of Magnatude]]))</f>
        <v>83511.708501198227</v>
      </c>
      <c r="K1322" s="11"/>
      <c r="L1322" s="11"/>
      <c r="M1322" s="11"/>
      <c r="N1322" s="11"/>
      <c r="O1322" s="11"/>
    </row>
    <row r="1323" spans="1:15" x14ac:dyDescent="0.25">
      <c r="A1323" s="2">
        <v>66</v>
      </c>
      <c r="B1323" s="2">
        <v>96</v>
      </c>
      <c r="C1323" s="2">
        <v>162</v>
      </c>
      <c r="D1323" s="2" t="s">
        <v>2376</v>
      </c>
      <c r="E1323" s="2">
        <v>8.3000000000000007</v>
      </c>
      <c r="F1323" s="11">
        <v>3</v>
      </c>
      <c r="G1323" s="12">
        <v>9.9999999999999995E-7</v>
      </c>
      <c r="H1323" s="2">
        <v>300.3</v>
      </c>
      <c r="I1323" s="11" t="s">
        <v>6067</v>
      </c>
      <c r="J1323" s="11">
        <f>($S$5/(Table4[[#This Row],[modified  Half Life]]*Table4[[#This Row],[Order of Magnatude]]))</f>
        <v>83511.708501198227</v>
      </c>
      <c r="K1323" s="11"/>
      <c r="L1323" s="11"/>
      <c r="M1323" s="11"/>
      <c r="N1323" s="11"/>
      <c r="O1323" s="11"/>
    </row>
    <row r="1324" spans="1:15" x14ac:dyDescent="0.25">
      <c r="A1324" s="2">
        <v>66</v>
      </c>
      <c r="B1324" s="2">
        <v>96</v>
      </c>
      <c r="C1324" s="2">
        <v>162</v>
      </c>
      <c r="D1324" s="2" t="s">
        <v>2376</v>
      </c>
      <c r="E1324" s="2">
        <v>8.3000000000000007</v>
      </c>
      <c r="F1324" s="11">
        <v>3</v>
      </c>
      <c r="G1324" s="12">
        <v>9.9999999999999995E-7</v>
      </c>
      <c r="H1324" s="2">
        <v>341.8</v>
      </c>
      <c r="I1324" s="11" t="s">
        <v>6067</v>
      </c>
      <c r="J1324" s="11">
        <f>($S$5/(Table4[[#This Row],[modified  Half Life]]*Table4[[#This Row],[Order of Magnatude]]))</f>
        <v>83511.708501198227</v>
      </c>
      <c r="K1324" s="11"/>
      <c r="L1324" s="11"/>
      <c r="M1324" s="11"/>
      <c r="N1324" s="11"/>
      <c r="O1324" s="11"/>
    </row>
    <row r="1325" spans="1:15" x14ac:dyDescent="0.25">
      <c r="A1325" s="2">
        <v>66</v>
      </c>
      <c r="B1325" s="2">
        <v>96</v>
      </c>
      <c r="C1325" s="2">
        <v>162</v>
      </c>
      <c r="D1325" s="2" t="s">
        <v>2376</v>
      </c>
      <c r="E1325" s="2">
        <v>8.3000000000000007</v>
      </c>
      <c r="F1325" s="11">
        <v>3</v>
      </c>
      <c r="G1325" s="12">
        <v>9.9999999999999995E-7</v>
      </c>
      <c r="H1325" s="2">
        <v>380.2</v>
      </c>
      <c r="I1325" s="11" t="s">
        <v>6067</v>
      </c>
      <c r="J1325" s="11">
        <f>($S$5/(Table4[[#This Row],[modified  Half Life]]*Table4[[#This Row],[Order of Magnatude]]))</f>
        <v>83511.708501198227</v>
      </c>
      <c r="K1325" s="11"/>
      <c r="L1325" s="11"/>
      <c r="M1325" s="11"/>
      <c r="N1325" s="11"/>
      <c r="O1325" s="11"/>
    </row>
    <row r="1326" spans="1:15" x14ac:dyDescent="0.25">
      <c r="A1326" s="2">
        <v>66</v>
      </c>
      <c r="B1326" s="2">
        <v>96</v>
      </c>
      <c r="C1326" s="2">
        <v>162</v>
      </c>
      <c r="D1326" s="2" t="s">
        <v>2376</v>
      </c>
      <c r="E1326" s="2">
        <v>8.3000000000000007</v>
      </c>
      <c r="F1326" s="11">
        <v>3</v>
      </c>
      <c r="G1326" s="12">
        <v>9.9999999999999995E-7</v>
      </c>
      <c r="H1326" s="2">
        <v>435.4</v>
      </c>
      <c r="I1326" s="11" t="s">
        <v>6067</v>
      </c>
      <c r="J1326" s="11">
        <f>($S$5/(Table4[[#This Row],[modified  Half Life]]*Table4[[#This Row],[Order of Magnatude]]))</f>
        <v>83511.708501198227</v>
      </c>
      <c r="K1326" s="11"/>
      <c r="L1326" s="11"/>
      <c r="M1326" s="11"/>
      <c r="N1326" s="11"/>
      <c r="O1326" s="11"/>
    </row>
    <row r="1327" spans="1:15" x14ac:dyDescent="0.25">
      <c r="A1327" s="2">
        <v>66</v>
      </c>
      <c r="B1327" s="2">
        <v>96</v>
      </c>
      <c r="C1327" s="2">
        <v>162</v>
      </c>
      <c r="D1327" s="2" t="s">
        <v>2376</v>
      </c>
      <c r="E1327" s="2">
        <v>8.3000000000000007</v>
      </c>
      <c r="F1327" s="11">
        <v>3</v>
      </c>
      <c r="G1327" s="12">
        <v>9.9999999999999995E-7</v>
      </c>
      <c r="H1327" s="2">
        <v>504.3</v>
      </c>
      <c r="I1327" s="11" t="s">
        <v>6067</v>
      </c>
      <c r="J1327" s="11">
        <f>($S$5/(Table4[[#This Row],[modified  Half Life]]*Table4[[#This Row],[Order of Magnatude]]))</f>
        <v>83511.708501198227</v>
      </c>
      <c r="K1327" s="11"/>
      <c r="L1327" s="11"/>
      <c r="M1327" s="11"/>
      <c r="N1327" s="11"/>
      <c r="O1327" s="11"/>
    </row>
    <row r="1328" spans="1:15" x14ac:dyDescent="0.25">
      <c r="A1328" s="2">
        <v>66</v>
      </c>
      <c r="B1328" s="2">
        <v>96</v>
      </c>
      <c r="C1328" s="2">
        <v>162</v>
      </c>
      <c r="D1328" s="2" t="s">
        <v>2376</v>
      </c>
      <c r="E1328" s="2">
        <v>8.3000000000000007</v>
      </c>
      <c r="F1328" s="11">
        <v>3</v>
      </c>
      <c r="G1328" s="12">
        <v>9.9999999999999995E-7</v>
      </c>
      <c r="H1328" s="2">
        <v>550.29999999999995</v>
      </c>
      <c r="I1328" s="11" t="s">
        <v>6067</v>
      </c>
      <c r="J1328" s="11">
        <f>($S$5/(Table4[[#This Row],[modified  Half Life]]*Table4[[#This Row],[Order of Magnatude]]))</f>
        <v>83511.708501198227</v>
      </c>
      <c r="K1328" s="11"/>
      <c r="L1328" s="11"/>
      <c r="M1328" s="11"/>
      <c r="N1328" s="11"/>
      <c r="O1328" s="11"/>
    </row>
    <row r="1329" spans="1:15" x14ac:dyDescent="0.25">
      <c r="A1329" s="2">
        <v>66</v>
      </c>
      <c r="B1329" s="2">
        <v>96</v>
      </c>
      <c r="C1329" s="2">
        <v>162</v>
      </c>
      <c r="D1329" s="2" t="s">
        <v>2376</v>
      </c>
      <c r="E1329" s="2">
        <v>8.3000000000000007</v>
      </c>
      <c r="F1329" s="11">
        <v>3</v>
      </c>
      <c r="G1329" s="12">
        <v>9.9999999999999995E-7</v>
      </c>
      <c r="H1329" s="2">
        <v>1266.5</v>
      </c>
      <c r="I1329" s="11" t="s">
        <v>6068</v>
      </c>
      <c r="J1329" s="11">
        <f>($S$5/(Table4[[#This Row],[modified  Half Life]]*Table4[[#This Row],[Order of Magnatude]]))</f>
        <v>83511.708501198227</v>
      </c>
      <c r="K1329" s="11"/>
      <c r="L1329" s="11"/>
      <c r="M1329" s="11"/>
      <c r="N1329" s="11"/>
      <c r="O1329" s="11"/>
    </row>
    <row r="1330" spans="1:15" x14ac:dyDescent="0.25">
      <c r="A1330" s="2">
        <v>66</v>
      </c>
      <c r="B1330" s="2">
        <v>96</v>
      </c>
      <c r="C1330" s="2">
        <v>162</v>
      </c>
      <c r="D1330" s="2" t="s">
        <v>2376</v>
      </c>
      <c r="E1330" s="2">
        <v>8.3000000000000007</v>
      </c>
      <c r="F1330" s="11">
        <v>3</v>
      </c>
      <c r="G1330" s="12">
        <v>9.9999999999999995E-7</v>
      </c>
      <c r="H1330" s="2">
        <v>1639.2</v>
      </c>
      <c r="I1330" s="11" t="s">
        <v>6068</v>
      </c>
      <c r="J1330" s="11">
        <f>($S$5/(Table4[[#This Row],[modified  Half Life]]*Table4[[#This Row],[Order of Magnatude]]))</f>
        <v>83511.708501198227</v>
      </c>
      <c r="K1330" s="11"/>
      <c r="L1330" s="11"/>
      <c r="M1330" s="11"/>
      <c r="N1330" s="11"/>
      <c r="O1330" s="11"/>
    </row>
    <row r="1331" spans="1:15" x14ac:dyDescent="0.25">
      <c r="A1331" s="2">
        <v>68</v>
      </c>
      <c r="B1331" s="2">
        <v>94</v>
      </c>
      <c r="C1331" s="2">
        <v>162</v>
      </c>
      <c r="D1331" s="2" t="s">
        <v>2601</v>
      </c>
      <c r="E1331" s="2">
        <v>77</v>
      </c>
      <c r="F1331" s="11">
        <v>4</v>
      </c>
      <c r="G1331" s="12">
        <v>1.0000000000000001E-9</v>
      </c>
      <c r="H1331" s="2">
        <v>930.1</v>
      </c>
      <c r="I1331" s="11" t="s">
        <v>6066</v>
      </c>
      <c r="J1331" s="11">
        <f>($S$5/(Table4[[#This Row],[modified  Half Life]]*Table4[[#This Row],[Order of Magnatude]]))</f>
        <v>9001911.4358434454</v>
      </c>
      <c r="K1331" s="11"/>
      <c r="L1331" s="11"/>
      <c r="M1331" s="11"/>
      <c r="N1331" s="11"/>
      <c r="O1331" s="11"/>
    </row>
    <row r="1332" spans="1:15" x14ac:dyDescent="0.25">
      <c r="A1332" s="2">
        <v>68</v>
      </c>
      <c r="B1332" s="2">
        <v>94</v>
      </c>
      <c r="C1332" s="2">
        <v>162</v>
      </c>
      <c r="D1332" s="2" t="s">
        <v>2601</v>
      </c>
      <c r="E1332" s="2">
        <v>77</v>
      </c>
      <c r="F1332" s="11">
        <v>4</v>
      </c>
      <c r="G1332" s="12">
        <v>1.0000000000000001E-9</v>
      </c>
      <c r="H1332" s="2">
        <v>1359.6</v>
      </c>
      <c r="I1332" s="11" t="s">
        <v>6068</v>
      </c>
      <c r="J1332" s="11">
        <f>($S$5/(Table4[[#This Row],[modified  Half Life]]*Table4[[#This Row],[Order of Magnatude]]))</f>
        <v>9001911.4358434454</v>
      </c>
      <c r="K1332" s="11"/>
      <c r="L1332" s="11"/>
      <c r="M1332" s="11"/>
      <c r="N1332" s="11"/>
      <c r="O1332" s="11"/>
    </row>
    <row r="1333" spans="1:15" x14ac:dyDescent="0.25">
      <c r="A1333" s="2">
        <v>63</v>
      </c>
      <c r="B1333" s="2">
        <v>100</v>
      </c>
      <c r="C1333" s="2">
        <v>163</v>
      </c>
      <c r="D1333" s="2" t="s">
        <v>2336</v>
      </c>
      <c r="E1333" s="2">
        <v>930</v>
      </c>
      <c r="F1333" s="11">
        <v>61</v>
      </c>
      <c r="G1333" s="12">
        <v>1.0000000000000001E-9</v>
      </c>
      <c r="H1333" s="2">
        <v>256.10000000000002</v>
      </c>
      <c r="I1333" s="11"/>
      <c r="J1333" s="11">
        <f>($S$5/(Table4[[#This Row],[modified  Half Life]]*Table4[[#This Row],[Order of Magnatude]]))</f>
        <v>745319.54898918839</v>
      </c>
      <c r="K1333" s="11"/>
      <c r="L1333" s="11"/>
      <c r="M1333" s="11"/>
      <c r="N1333" s="11"/>
      <c r="O1333" s="11"/>
    </row>
    <row r="1334" spans="1:15" x14ac:dyDescent="0.25">
      <c r="A1334" s="2">
        <v>63</v>
      </c>
      <c r="B1334" s="2">
        <v>100</v>
      </c>
      <c r="C1334" s="2">
        <v>163</v>
      </c>
      <c r="D1334" s="2" t="s">
        <v>2336</v>
      </c>
      <c r="E1334" s="2">
        <v>930</v>
      </c>
      <c r="F1334" s="11">
        <v>61</v>
      </c>
      <c r="G1334" s="12">
        <v>1.0000000000000001E-9</v>
      </c>
      <c r="H1334" s="2">
        <v>674.9</v>
      </c>
      <c r="I1334" s="11"/>
      <c r="J1334" s="11">
        <f>($S$5/(Table4[[#This Row],[modified  Half Life]]*Table4[[#This Row],[Order of Magnatude]]))</f>
        <v>745319.54898918839</v>
      </c>
      <c r="K1334" s="11"/>
      <c r="L1334" s="11"/>
      <c r="M1334" s="11"/>
      <c r="N1334" s="11"/>
      <c r="O1334" s="11"/>
    </row>
    <row r="1335" spans="1:15" x14ac:dyDescent="0.25">
      <c r="A1335" s="2">
        <v>67</v>
      </c>
      <c r="B1335" s="2">
        <v>96</v>
      </c>
      <c r="C1335" s="2">
        <v>163</v>
      </c>
      <c r="D1335" s="2" t="s">
        <v>2487</v>
      </c>
      <c r="E1335" s="2">
        <v>1.0900000000000001</v>
      </c>
      <c r="F1335" s="11">
        <v>3</v>
      </c>
      <c r="G1335" s="12">
        <v>1</v>
      </c>
      <c r="H1335" s="2">
        <v>297.88</v>
      </c>
      <c r="I1335" s="11" t="s">
        <v>6069</v>
      </c>
      <c r="J1335" s="11">
        <f>($S$5/(Table4[[#This Row],[modified  Half Life]]*Table4[[#This Row],[Order of Magnatude]]))</f>
        <v>0.63591484455040848</v>
      </c>
      <c r="K1335" s="11"/>
      <c r="L1335" s="11"/>
      <c r="M1335" s="11"/>
      <c r="N1335" s="11"/>
      <c r="O1335" s="11"/>
    </row>
    <row r="1336" spans="1:15" x14ac:dyDescent="0.25">
      <c r="A1336" s="2">
        <v>67</v>
      </c>
      <c r="B1336" s="2">
        <v>96</v>
      </c>
      <c r="C1336" s="2">
        <v>163</v>
      </c>
      <c r="D1336" s="2" t="s">
        <v>2487</v>
      </c>
      <c r="E1336" s="2">
        <v>41</v>
      </c>
      <c r="F1336" s="11">
        <v>11</v>
      </c>
      <c r="G1336" s="12">
        <v>1.0000000000000001E-9</v>
      </c>
      <c r="H1336" s="2">
        <v>581.1</v>
      </c>
      <c r="I1336" s="11" t="s">
        <v>6067</v>
      </c>
      <c r="J1336" s="11">
        <f>($S$5/(Table4[[#This Row],[modified  Half Life]]*Table4[[#This Row],[Order of Magnatude]]))</f>
        <v>16906028.794145007</v>
      </c>
      <c r="K1336" s="11"/>
      <c r="L1336" s="11"/>
      <c r="M1336" s="11"/>
      <c r="N1336" s="11"/>
      <c r="O1336" s="11"/>
    </row>
    <row r="1337" spans="1:15" x14ac:dyDescent="0.25">
      <c r="A1337" s="2">
        <v>67</v>
      </c>
      <c r="B1337" s="2">
        <v>96</v>
      </c>
      <c r="C1337" s="2">
        <v>163</v>
      </c>
      <c r="D1337" s="2" t="s">
        <v>2487</v>
      </c>
      <c r="E1337" s="2">
        <v>41</v>
      </c>
      <c r="F1337" s="11">
        <v>11</v>
      </c>
      <c r="G1337" s="12">
        <v>1.0000000000000001E-9</v>
      </c>
      <c r="H1337" s="2">
        <v>973.8</v>
      </c>
      <c r="I1337" s="11" t="s">
        <v>6067</v>
      </c>
      <c r="J1337" s="11">
        <f>($S$5/(Table4[[#This Row],[modified  Half Life]]*Table4[[#This Row],[Order of Magnatude]]))</f>
        <v>16906028.794145007</v>
      </c>
      <c r="K1337" s="11"/>
      <c r="L1337" s="11"/>
      <c r="M1337" s="11"/>
      <c r="N1337" s="11"/>
      <c r="O1337" s="11"/>
    </row>
    <row r="1338" spans="1:15" x14ac:dyDescent="0.25">
      <c r="A1338" s="2">
        <v>67</v>
      </c>
      <c r="B1338" s="2">
        <v>96</v>
      </c>
      <c r="C1338" s="2">
        <v>163</v>
      </c>
      <c r="D1338" s="2" t="s">
        <v>2487</v>
      </c>
      <c r="E1338" s="2">
        <v>0.8</v>
      </c>
      <c r="F1338" s="11">
        <v>15</v>
      </c>
      <c r="G1338" s="12">
        <v>9.9999999999999995E-7</v>
      </c>
      <c r="H1338" s="2">
        <v>183.3</v>
      </c>
      <c r="I1338" s="11" t="s">
        <v>6067</v>
      </c>
      <c r="J1338" s="11">
        <f>($S$5/(Table4[[#This Row],[modified  Half Life]]*Table4[[#This Row],[Order of Magnatude]]))</f>
        <v>866433.97569993162</v>
      </c>
      <c r="K1338" s="11"/>
      <c r="L1338" s="11"/>
      <c r="M1338" s="11"/>
      <c r="N1338" s="11"/>
      <c r="O1338" s="11"/>
    </row>
    <row r="1339" spans="1:15" x14ac:dyDescent="0.25">
      <c r="A1339" s="2">
        <v>67</v>
      </c>
      <c r="B1339" s="2">
        <v>96</v>
      </c>
      <c r="C1339" s="2">
        <v>163</v>
      </c>
      <c r="D1339" s="2" t="s">
        <v>2487</v>
      </c>
      <c r="E1339" s="2">
        <v>0.8</v>
      </c>
      <c r="F1339" s="11">
        <v>15</v>
      </c>
      <c r="G1339" s="12">
        <v>9.9999999999999995E-7</v>
      </c>
      <c r="H1339" s="2">
        <v>340.2</v>
      </c>
      <c r="I1339" s="11" t="s">
        <v>6067</v>
      </c>
      <c r="J1339" s="11">
        <f>($S$5/(Table4[[#This Row],[modified  Half Life]]*Table4[[#This Row],[Order of Magnatude]]))</f>
        <v>866433.97569993162</v>
      </c>
      <c r="K1339" s="11"/>
      <c r="L1339" s="11"/>
      <c r="M1339" s="11"/>
      <c r="N1339" s="11"/>
      <c r="O1339" s="11"/>
    </row>
    <row r="1340" spans="1:15" x14ac:dyDescent="0.25">
      <c r="A1340" s="2">
        <v>68</v>
      </c>
      <c r="B1340" s="2">
        <v>95</v>
      </c>
      <c r="C1340" s="2">
        <v>163</v>
      </c>
      <c r="D1340" s="2" t="s">
        <v>2601</v>
      </c>
      <c r="E1340" s="2">
        <v>0.57999999999999996</v>
      </c>
      <c r="F1340" s="11">
        <v>10</v>
      </c>
      <c r="G1340" s="12">
        <v>9.9999999999999995E-7</v>
      </c>
      <c r="H1340" s="2">
        <v>125.8</v>
      </c>
      <c r="I1340" s="11"/>
      <c r="J1340" s="11">
        <f>($S$5/(Table4[[#This Row],[modified  Half Life]]*Table4[[#This Row],[Order of Magnatude]]))</f>
        <v>1195081.3457930093</v>
      </c>
      <c r="K1340" s="11"/>
      <c r="L1340" s="11"/>
      <c r="M1340" s="11"/>
      <c r="N1340" s="11"/>
      <c r="O1340" s="11"/>
    </row>
    <row r="1341" spans="1:15" x14ac:dyDescent="0.25">
      <c r="A1341" s="2">
        <v>68</v>
      </c>
      <c r="B1341" s="2">
        <v>95</v>
      </c>
      <c r="C1341" s="2">
        <v>163</v>
      </c>
      <c r="D1341" s="2" t="s">
        <v>2601</v>
      </c>
      <c r="E1341" s="2">
        <v>0.57999999999999996</v>
      </c>
      <c r="F1341" s="11">
        <v>10</v>
      </c>
      <c r="G1341" s="12">
        <v>9.9999999999999995E-7</v>
      </c>
      <c r="H1341" s="2">
        <v>198.5</v>
      </c>
      <c r="I1341" s="11"/>
      <c r="J1341" s="11">
        <f>($S$5/(Table4[[#This Row],[modified  Half Life]]*Table4[[#This Row],[Order of Magnatude]]))</f>
        <v>1195081.3457930093</v>
      </c>
      <c r="K1341" s="11"/>
      <c r="L1341" s="11"/>
      <c r="M1341" s="11"/>
      <c r="N1341" s="11"/>
      <c r="O1341" s="11"/>
    </row>
    <row r="1342" spans="1:15" x14ac:dyDescent="0.25">
      <c r="A1342" s="2">
        <v>68</v>
      </c>
      <c r="B1342" s="2">
        <v>95</v>
      </c>
      <c r="C1342" s="2">
        <v>163</v>
      </c>
      <c r="D1342" s="2" t="s">
        <v>2601</v>
      </c>
      <c r="E1342" s="2">
        <v>0.57999999999999996</v>
      </c>
      <c r="F1342" s="11">
        <v>10</v>
      </c>
      <c r="G1342" s="12">
        <v>9.9999999999999995E-7</v>
      </c>
      <c r="H1342" s="2">
        <v>246.2</v>
      </c>
      <c r="I1342" s="11"/>
      <c r="J1342" s="11">
        <f>($S$5/(Table4[[#This Row],[modified  Half Life]]*Table4[[#This Row],[Order of Magnatude]]))</f>
        <v>1195081.3457930093</v>
      </c>
      <c r="K1342" s="11"/>
      <c r="L1342" s="11"/>
      <c r="M1342" s="11"/>
      <c r="N1342" s="11"/>
      <c r="O1342" s="11"/>
    </row>
    <row r="1343" spans="1:15" x14ac:dyDescent="0.25">
      <c r="A1343" s="2">
        <v>68</v>
      </c>
      <c r="B1343" s="2">
        <v>95</v>
      </c>
      <c r="C1343" s="2">
        <v>163</v>
      </c>
      <c r="D1343" s="2" t="s">
        <v>2601</v>
      </c>
      <c r="E1343" s="2">
        <v>0.57999999999999996</v>
      </c>
      <c r="F1343" s="11">
        <v>10</v>
      </c>
      <c r="G1343" s="12">
        <v>9.9999999999999995E-7</v>
      </c>
      <c r="H1343" s="2">
        <v>255.8</v>
      </c>
      <c r="I1343" s="11"/>
      <c r="J1343" s="11">
        <f>($S$5/(Table4[[#This Row],[modified  Half Life]]*Table4[[#This Row],[Order of Magnatude]]))</f>
        <v>1195081.3457930093</v>
      </c>
      <c r="K1343" s="11"/>
      <c r="L1343" s="11"/>
      <c r="M1343" s="11"/>
      <c r="N1343" s="11"/>
      <c r="O1343" s="11"/>
    </row>
    <row r="1344" spans="1:15" x14ac:dyDescent="0.25">
      <c r="A1344" s="2">
        <v>68</v>
      </c>
      <c r="B1344" s="2">
        <v>95</v>
      </c>
      <c r="C1344" s="2">
        <v>163</v>
      </c>
      <c r="D1344" s="2" t="s">
        <v>2601</v>
      </c>
      <c r="E1344" s="2">
        <v>0.57999999999999996</v>
      </c>
      <c r="F1344" s="11">
        <v>10</v>
      </c>
      <c r="G1344" s="12">
        <v>9.9999999999999995E-7</v>
      </c>
      <c r="H1344" s="2">
        <v>325.10000000000002</v>
      </c>
      <c r="I1344" s="11"/>
      <c r="J1344" s="11">
        <f>($S$5/(Table4[[#This Row],[modified  Half Life]]*Table4[[#This Row],[Order of Magnatude]]))</f>
        <v>1195081.3457930093</v>
      </c>
      <c r="K1344" s="11"/>
      <c r="L1344" s="11"/>
      <c r="M1344" s="11"/>
      <c r="N1344" s="11"/>
      <c r="O1344" s="11"/>
    </row>
    <row r="1345" spans="1:15" x14ac:dyDescent="0.25">
      <c r="A1345" s="2">
        <v>69</v>
      </c>
      <c r="B1345" s="2">
        <v>94</v>
      </c>
      <c r="C1345" s="2">
        <v>163</v>
      </c>
      <c r="D1345" s="2" t="s">
        <v>2659</v>
      </c>
      <c r="E1345" s="2">
        <v>0.38</v>
      </c>
      <c r="F1345" s="11">
        <v>3</v>
      </c>
      <c r="G1345" s="12">
        <v>9.9999999999999995E-7</v>
      </c>
      <c r="H1345" s="2">
        <v>63.62</v>
      </c>
      <c r="I1345" s="11" t="s">
        <v>6065</v>
      </c>
      <c r="J1345" s="11">
        <f>($S$5/(Table4[[#This Row],[modified  Half Life]]*Table4[[#This Row],[Order of Magnatude]]))</f>
        <v>1824071.5277893299</v>
      </c>
      <c r="K1345" s="11"/>
      <c r="L1345" s="11"/>
      <c r="M1345" s="11"/>
      <c r="N1345" s="11"/>
      <c r="O1345" s="11"/>
    </row>
    <row r="1346" spans="1:15" x14ac:dyDescent="0.25">
      <c r="A1346" s="2">
        <v>69</v>
      </c>
      <c r="B1346" s="2">
        <v>94</v>
      </c>
      <c r="C1346" s="2">
        <v>163</v>
      </c>
      <c r="D1346" s="2" t="s">
        <v>2659</v>
      </c>
      <c r="E1346" s="2">
        <v>43</v>
      </c>
      <c r="F1346" s="11"/>
      <c r="G1346" s="12">
        <v>1.0000000000000001E-9</v>
      </c>
      <c r="H1346" s="2">
        <v>141.4</v>
      </c>
      <c r="I1346" s="11" t="s">
        <v>6067</v>
      </c>
      <c r="J1346" s="11">
        <f>($S$5/(Table4[[#This Row],[modified  Half Life]]*Table4[[#This Row],[Order of Magnatude]]))</f>
        <v>16119701.8734871</v>
      </c>
      <c r="K1346" s="11"/>
      <c r="L1346" s="11"/>
      <c r="M1346" s="11"/>
      <c r="N1346" s="11"/>
      <c r="O1346" s="11"/>
    </row>
    <row r="1347" spans="1:15" x14ac:dyDescent="0.25">
      <c r="A1347" s="2">
        <v>69</v>
      </c>
      <c r="B1347" s="2">
        <v>94</v>
      </c>
      <c r="C1347" s="2">
        <v>163</v>
      </c>
      <c r="D1347" s="2" t="s">
        <v>2659</v>
      </c>
      <c r="E1347" s="2">
        <v>43</v>
      </c>
      <c r="F1347" s="11"/>
      <c r="G1347" s="12">
        <v>1.0000000000000001E-9</v>
      </c>
      <c r="H1347" s="2">
        <v>115.7</v>
      </c>
      <c r="I1347" s="11" t="s">
        <v>6068</v>
      </c>
      <c r="J1347" s="11">
        <f>($S$5/(Table4[[#This Row],[modified  Half Life]]*Table4[[#This Row],[Order of Magnatude]]))</f>
        <v>16119701.8734871</v>
      </c>
      <c r="K1347" s="11"/>
      <c r="L1347" s="11"/>
      <c r="M1347" s="11"/>
      <c r="N1347" s="11"/>
      <c r="O1347" s="11"/>
    </row>
    <row r="1348" spans="1:15" x14ac:dyDescent="0.25">
      <c r="A1348" s="2">
        <v>69</v>
      </c>
      <c r="B1348" s="2">
        <v>94</v>
      </c>
      <c r="C1348" s="2">
        <v>163</v>
      </c>
      <c r="D1348" s="2" t="s">
        <v>2659</v>
      </c>
      <c r="E1348" s="2">
        <v>43</v>
      </c>
      <c r="F1348" s="11"/>
      <c r="G1348" s="12">
        <v>1.0000000000000001E-9</v>
      </c>
      <c r="H1348" s="2">
        <v>203.4</v>
      </c>
      <c r="I1348" s="11" t="s">
        <v>6068</v>
      </c>
      <c r="J1348" s="11">
        <f>($S$5/(Table4[[#This Row],[modified  Half Life]]*Table4[[#This Row],[Order of Magnatude]]))</f>
        <v>16119701.8734871</v>
      </c>
      <c r="K1348" s="11"/>
      <c r="L1348" s="11"/>
      <c r="M1348" s="11"/>
      <c r="N1348" s="11"/>
      <c r="O1348" s="11"/>
    </row>
    <row r="1349" spans="1:15" x14ac:dyDescent="0.25">
      <c r="A1349" s="2">
        <v>70</v>
      </c>
      <c r="B1349" s="2">
        <v>93</v>
      </c>
      <c r="C1349" s="2">
        <v>163</v>
      </c>
      <c r="D1349" s="2" t="s">
        <v>2695</v>
      </c>
      <c r="E1349" s="2">
        <v>10</v>
      </c>
      <c r="F1349" s="11"/>
      <c r="G1349" s="12">
        <v>1.0000000000000001E-9</v>
      </c>
      <c r="H1349" s="2">
        <v>4.2</v>
      </c>
      <c r="I1349" s="11"/>
      <c r="J1349" s="11">
        <f>($S$5/(Table4[[#This Row],[modified  Half Life]]*Table4[[#This Row],[Order of Magnatude]]))</f>
        <v>69314718.055994526</v>
      </c>
      <c r="K1349" s="11"/>
      <c r="L1349" s="11"/>
      <c r="M1349" s="11"/>
      <c r="N1349" s="11"/>
      <c r="O1349" s="11"/>
    </row>
    <row r="1350" spans="1:15" x14ac:dyDescent="0.25">
      <c r="A1350" s="2">
        <v>70</v>
      </c>
      <c r="B1350" s="2">
        <v>93</v>
      </c>
      <c r="C1350" s="2">
        <v>163</v>
      </c>
      <c r="D1350" s="2" t="s">
        <v>2695</v>
      </c>
      <c r="E1350" s="2">
        <v>10</v>
      </c>
      <c r="F1350" s="11"/>
      <c r="G1350" s="12">
        <v>1.0000000000000001E-9</v>
      </c>
      <c r="H1350" s="2">
        <v>58</v>
      </c>
      <c r="I1350" s="11"/>
      <c r="J1350" s="11">
        <f>($S$5/(Table4[[#This Row],[modified  Half Life]]*Table4[[#This Row],[Order of Magnatude]]))</f>
        <v>69314718.055994526</v>
      </c>
      <c r="K1350" s="11"/>
      <c r="L1350" s="11"/>
      <c r="M1350" s="11"/>
      <c r="N1350" s="11"/>
      <c r="O1350" s="11"/>
    </row>
    <row r="1351" spans="1:15" x14ac:dyDescent="0.25">
      <c r="A1351" s="2">
        <v>70</v>
      </c>
      <c r="B1351" s="2">
        <v>93</v>
      </c>
      <c r="C1351" s="2">
        <v>163</v>
      </c>
      <c r="D1351" s="2" t="s">
        <v>2695</v>
      </c>
      <c r="E1351" s="2">
        <v>10</v>
      </c>
      <c r="F1351" s="11"/>
      <c r="G1351" s="12">
        <v>1.0000000000000001E-9</v>
      </c>
      <c r="H1351" s="2">
        <v>41</v>
      </c>
      <c r="I1351" s="11"/>
      <c r="J1351" s="11">
        <f>($S$5/(Table4[[#This Row],[modified  Half Life]]*Table4[[#This Row],[Order of Magnatude]]))</f>
        <v>69314718.055994526</v>
      </c>
      <c r="K1351" s="11"/>
      <c r="L1351" s="11"/>
      <c r="M1351" s="11"/>
      <c r="N1351" s="11"/>
      <c r="O1351" s="11"/>
    </row>
    <row r="1352" spans="1:15" x14ac:dyDescent="0.25">
      <c r="A1352" s="2">
        <v>70</v>
      </c>
      <c r="B1352" s="2">
        <v>93</v>
      </c>
      <c r="C1352" s="2">
        <v>163</v>
      </c>
      <c r="D1352" s="2" t="s">
        <v>2695</v>
      </c>
      <c r="E1352" s="2">
        <v>10</v>
      </c>
      <c r="F1352" s="11"/>
      <c r="G1352" s="12">
        <v>1.0000000000000001E-9</v>
      </c>
      <c r="H1352" s="2">
        <v>45.3</v>
      </c>
      <c r="I1352" s="11"/>
      <c r="J1352" s="11">
        <f>($S$5/(Table4[[#This Row],[modified  Half Life]]*Table4[[#This Row],[Order of Magnatude]]))</f>
        <v>69314718.055994526</v>
      </c>
      <c r="K1352" s="11"/>
      <c r="L1352" s="11"/>
      <c r="M1352" s="11"/>
      <c r="N1352" s="11"/>
      <c r="O1352" s="11"/>
    </row>
    <row r="1353" spans="1:15" x14ac:dyDescent="0.25">
      <c r="A1353" s="2">
        <v>70</v>
      </c>
      <c r="B1353" s="2">
        <v>93</v>
      </c>
      <c r="C1353" s="2">
        <v>163</v>
      </c>
      <c r="D1353" s="2" t="s">
        <v>2695</v>
      </c>
      <c r="E1353" s="2">
        <v>10</v>
      </c>
      <c r="F1353" s="11"/>
      <c r="G1353" s="12">
        <v>1.0000000000000001E-9</v>
      </c>
      <c r="H1353" s="2">
        <v>-24.7</v>
      </c>
      <c r="I1353" s="11"/>
      <c r="J1353" s="11">
        <f>($S$5/(Table4[[#This Row],[modified  Half Life]]*Table4[[#This Row],[Order of Magnatude]]))</f>
        <v>69314718.055994526</v>
      </c>
      <c r="K1353" s="11"/>
      <c r="L1353" s="11"/>
      <c r="M1353" s="11"/>
      <c r="N1353" s="11"/>
      <c r="O1353" s="11"/>
    </row>
    <row r="1354" spans="1:15" x14ac:dyDescent="0.25">
      <c r="A1354" s="2">
        <v>74</v>
      </c>
      <c r="B1354" s="2">
        <v>89</v>
      </c>
      <c r="C1354" s="2">
        <v>163</v>
      </c>
      <c r="D1354" s="2" t="s">
        <v>3252</v>
      </c>
      <c r="E1354" s="2">
        <v>154</v>
      </c>
      <c r="F1354" s="11">
        <v>3</v>
      </c>
      <c r="G1354" s="12">
        <v>1.0000000000000001E-9</v>
      </c>
      <c r="H1354" s="2">
        <v>38.4</v>
      </c>
      <c r="I1354" s="11" t="s">
        <v>6070</v>
      </c>
      <c r="J1354" s="11">
        <f>($S$5/(Table4[[#This Row],[modified  Half Life]]*Table4[[#This Row],[Order of Magnatude]]))</f>
        <v>4500955.7179217227</v>
      </c>
      <c r="K1354" s="11"/>
      <c r="L1354" s="11"/>
      <c r="M1354" s="11"/>
      <c r="N1354" s="11"/>
      <c r="O1354" s="11"/>
    </row>
    <row r="1355" spans="1:15" x14ac:dyDescent="0.25">
      <c r="A1355" s="2">
        <v>74</v>
      </c>
      <c r="B1355" s="2">
        <v>89</v>
      </c>
      <c r="C1355" s="2">
        <v>163</v>
      </c>
      <c r="D1355" s="2" t="s">
        <v>3252</v>
      </c>
      <c r="E1355" s="2">
        <v>154</v>
      </c>
      <c r="F1355" s="11">
        <v>3</v>
      </c>
      <c r="G1355" s="12">
        <v>1.0000000000000001E-9</v>
      </c>
      <c r="H1355" s="2">
        <v>378.3</v>
      </c>
      <c r="I1355" s="11" t="s">
        <v>6071</v>
      </c>
      <c r="J1355" s="11">
        <f>($S$5/(Table4[[#This Row],[modified  Half Life]]*Table4[[#This Row],[Order of Magnatude]]))</f>
        <v>4500955.7179217227</v>
      </c>
      <c r="K1355" s="11"/>
      <c r="L1355" s="11"/>
      <c r="M1355" s="11"/>
      <c r="N1355" s="11"/>
      <c r="O1355" s="11"/>
    </row>
    <row r="1356" spans="1:15" x14ac:dyDescent="0.25">
      <c r="A1356" s="2">
        <v>62</v>
      </c>
      <c r="B1356" s="2">
        <v>102</v>
      </c>
      <c r="C1356" s="2">
        <v>164</v>
      </c>
      <c r="D1356" s="2" t="s">
        <v>2230</v>
      </c>
      <c r="E1356" s="2">
        <v>0.6</v>
      </c>
      <c r="F1356" s="11">
        <v>14</v>
      </c>
      <c r="G1356" s="12">
        <v>9.9999999999999995E-7</v>
      </c>
      <c r="H1356" s="2">
        <v>349.4</v>
      </c>
      <c r="I1356" s="11" t="s">
        <v>6068</v>
      </c>
      <c r="J1356" s="11">
        <f>($S$5/(Table4[[#This Row],[modified  Half Life]]*Table4[[#This Row],[Order of Magnatude]]))</f>
        <v>1155245.3009332423</v>
      </c>
      <c r="K1356" s="11"/>
      <c r="L1356" s="11"/>
      <c r="M1356" s="11"/>
      <c r="N1356" s="11"/>
      <c r="O1356" s="11"/>
    </row>
    <row r="1357" spans="1:15" x14ac:dyDescent="0.25">
      <c r="A1357" s="2">
        <v>64</v>
      </c>
      <c r="B1357" s="2">
        <v>100</v>
      </c>
      <c r="C1357" s="2">
        <v>164</v>
      </c>
      <c r="D1357" s="2" t="s">
        <v>2319</v>
      </c>
      <c r="E1357" s="2">
        <v>0.57999999999999996</v>
      </c>
      <c r="F1357" s="11">
        <v>23</v>
      </c>
      <c r="G1357" s="12">
        <v>9.9999999999999995E-7</v>
      </c>
      <c r="H1357" s="2">
        <v>60.2</v>
      </c>
      <c r="I1357" s="11"/>
      <c r="J1357" s="11">
        <f>($S$5/(Table4[[#This Row],[modified  Half Life]]*Table4[[#This Row],[Order of Magnatude]]))</f>
        <v>1195081.3457930093</v>
      </c>
      <c r="K1357" s="11"/>
      <c r="L1357" s="11"/>
      <c r="M1357" s="11"/>
      <c r="N1357" s="11"/>
      <c r="O1357" s="11"/>
    </row>
    <row r="1358" spans="1:15" x14ac:dyDescent="0.25">
      <c r="A1358" s="2">
        <v>64</v>
      </c>
      <c r="B1358" s="2">
        <v>100</v>
      </c>
      <c r="C1358" s="2">
        <v>164</v>
      </c>
      <c r="D1358" s="2" t="s">
        <v>2319</v>
      </c>
      <c r="E1358" s="2">
        <v>0.57999999999999996</v>
      </c>
      <c r="F1358" s="11">
        <v>23</v>
      </c>
      <c r="G1358" s="12">
        <v>9.9999999999999995E-7</v>
      </c>
      <c r="H1358" s="2">
        <v>854.7</v>
      </c>
      <c r="I1358" s="11" t="s">
        <v>6072</v>
      </c>
      <c r="J1358" s="11">
        <f>($S$5/(Table4[[#This Row],[modified  Half Life]]*Table4[[#This Row],[Order of Magnatude]]))</f>
        <v>1195081.3457930093</v>
      </c>
      <c r="K1358" s="11"/>
      <c r="L1358" s="11"/>
      <c r="M1358" s="11"/>
      <c r="N1358" s="11"/>
      <c r="O1358" s="11"/>
    </row>
    <row r="1359" spans="1:15" x14ac:dyDescent="0.25">
      <c r="A1359" s="2">
        <v>67</v>
      </c>
      <c r="B1359" s="2">
        <v>97</v>
      </c>
      <c r="C1359" s="2">
        <v>164</v>
      </c>
      <c r="D1359" s="2" t="s">
        <v>2487</v>
      </c>
      <c r="E1359" s="2">
        <v>36.6</v>
      </c>
      <c r="F1359" s="11">
        <v>3</v>
      </c>
      <c r="G1359" s="12">
        <v>60</v>
      </c>
      <c r="H1359" s="2">
        <v>45.79</v>
      </c>
      <c r="I1359" s="11" t="s">
        <v>6071</v>
      </c>
      <c r="J1359" s="11">
        <f>($S$5/(Table4[[#This Row],[modified  Half Life]]*Table4[[#This Row],[Order of Magnatude]]))</f>
        <v>3.1564079260471098E-4</v>
      </c>
      <c r="K1359" s="11"/>
      <c r="L1359" s="11"/>
      <c r="M1359" s="11"/>
      <c r="N1359" s="11"/>
      <c r="O1359" s="11"/>
    </row>
    <row r="1360" spans="1:15" x14ac:dyDescent="0.25">
      <c r="A1360" s="2">
        <v>68</v>
      </c>
      <c r="B1360" s="2">
        <v>96</v>
      </c>
      <c r="C1360" s="2">
        <v>164</v>
      </c>
      <c r="D1360" s="2" t="s">
        <v>2601</v>
      </c>
      <c r="E1360" s="2">
        <v>23</v>
      </c>
      <c r="F1360" s="11">
        <v>12</v>
      </c>
      <c r="G1360" s="12">
        <v>1.0000000000000001E-9</v>
      </c>
      <c r="H1360" s="2">
        <v>139.44</v>
      </c>
      <c r="I1360" s="11" t="s">
        <v>6073</v>
      </c>
      <c r="J1360" s="11">
        <f>($S$5/(Table4[[#This Row],[modified  Half Life]]*Table4[[#This Row],[Order of Magnatude]]))</f>
        <v>30136833.937388923</v>
      </c>
      <c r="K1360" s="11"/>
      <c r="L1360" s="11"/>
      <c r="M1360" s="11"/>
      <c r="N1360" s="11"/>
      <c r="O1360" s="11"/>
    </row>
    <row r="1361" spans="1:15" x14ac:dyDescent="0.25">
      <c r="A1361" s="2">
        <v>68</v>
      </c>
      <c r="B1361" s="2">
        <v>96</v>
      </c>
      <c r="C1361" s="2">
        <v>164</v>
      </c>
      <c r="D1361" s="2" t="s">
        <v>2601</v>
      </c>
      <c r="E1361" s="2">
        <v>23</v>
      </c>
      <c r="F1361" s="11">
        <v>12</v>
      </c>
      <c r="G1361" s="12">
        <v>1.0000000000000001E-9</v>
      </c>
      <c r="H1361" s="2">
        <v>240.49</v>
      </c>
      <c r="I1361" s="11" t="s">
        <v>6065</v>
      </c>
      <c r="J1361" s="11">
        <f>($S$5/(Table4[[#This Row],[modified  Half Life]]*Table4[[#This Row],[Order of Magnatude]]))</f>
        <v>30136833.937388923</v>
      </c>
      <c r="K1361" s="11"/>
      <c r="L1361" s="11"/>
      <c r="M1361" s="11"/>
      <c r="N1361" s="11"/>
      <c r="O1361" s="11"/>
    </row>
    <row r="1362" spans="1:15" x14ac:dyDescent="0.25">
      <c r="A1362" s="2">
        <v>68</v>
      </c>
      <c r="B1362" s="2">
        <v>96</v>
      </c>
      <c r="C1362" s="2">
        <v>164</v>
      </c>
      <c r="D1362" s="2" t="s">
        <v>2601</v>
      </c>
      <c r="E1362" s="2">
        <v>23</v>
      </c>
      <c r="F1362" s="11">
        <v>12</v>
      </c>
      <c r="G1362" s="12">
        <v>1.0000000000000001E-9</v>
      </c>
      <c r="H1362" s="2">
        <v>626.4</v>
      </c>
      <c r="I1362" s="11" t="s">
        <v>6073</v>
      </c>
      <c r="J1362" s="11">
        <f>($S$5/(Table4[[#This Row],[modified  Half Life]]*Table4[[#This Row],[Order of Magnatude]]))</f>
        <v>30136833.937388923</v>
      </c>
      <c r="K1362" s="11"/>
      <c r="L1362" s="11"/>
      <c r="M1362" s="11"/>
      <c r="N1362" s="11"/>
      <c r="O1362" s="11"/>
    </row>
    <row r="1363" spans="1:15" x14ac:dyDescent="0.25">
      <c r="A1363" s="2">
        <v>68</v>
      </c>
      <c r="B1363" s="2">
        <v>96</v>
      </c>
      <c r="C1363" s="2">
        <v>164</v>
      </c>
      <c r="D1363" s="2" t="s">
        <v>2601</v>
      </c>
      <c r="E1363" s="2">
        <v>23</v>
      </c>
      <c r="F1363" s="11">
        <v>12</v>
      </c>
      <c r="G1363" s="12">
        <v>1.0000000000000001E-9</v>
      </c>
      <c r="H1363" s="2">
        <v>960.5</v>
      </c>
      <c r="I1363" s="11" t="s">
        <v>6068</v>
      </c>
      <c r="J1363" s="11">
        <f>($S$5/(Table4[[#This Row],[modified  Half Life]]*Table4[[#This Row],[Order of Magnatude]]))</f>
        <v>30136833.937388923</v>
      </c>
      <c r="K1363" s="11"/>
      <c r="L1363" s="11"/>
      <c r="M1363" s="11"/>
      <c r="N1363" s="11"/>
      <c r="O1363" s="11"/>
    </row>
    <row r="1364" spans="1:15" x14ac:dyDescent="0.25">
      <c r="A1364" s="2">
        <v>68</v>
      </c>
      <c r="B1364" s="2">
        <v>96</v>
      </c>
      <c r="C1364" s="2">
        <v>164</v>
      </c>
      <c r="D1364" s="2" t="s">
        <v>2601</v>
      </c>
      <c r="E1364" s="2">
        <v>23</v>
      </c>
      <c r="F1364" s="11">
        <v>12</v>
      </c>
      <c r="G1364" s="12">
        <v>1.0000000000000001E-9</v>
      </c>
      <c r="H1364" s="2">
        <v>1370.73</v>
      </c>
      <c r="I1364" s="11" t="s">
        <v>6069</v>
      </c>
      <c r="J1364" s="11">
        <f>($S$5/(Table4[[#This Row],[modified  Half Life]]*Table4[[#This Row],[Order of Magnatude]]))</f>
        <v>30136833.937388923</v>
      </c>
      <c r="K1364" s="11"/>
      <c r="L1364" s="11"/>
      <c r="M1364" s="11"/>
      <c r="N1364" s="11"/>
      <c r="O1364" s="11"/>
    </row>
    <row r="1365" spans="1:15" x14ac:dyDescent="0.25">
      <c r="A1365" s="2">
        <v>68</v>
      </c>
      <c r="B1365" s="2">
        <v>96</v>
      </c>
      <c r="C1365" s="2">
        <v>164</v>
      </c>
      <c r="D1365" s="2" t="s">
        <v>2601</v>
      </c>
      <c r="E1365" s="2">
        <v>68</v>
      </c>
      <c r="F1365" s="11">
        <v>2</v>
      </c>
      <c r="G1365" s="12">
        <v>1.0000000000000001E-9</v>
      </c>
      <c r="H1365" s="2">
        <v>156.4</v>
      </c>
      <c r="I1365" s="11" t="s">
        <v>6067</v>
      </c>
      <c r="J1365" s="11">
        <f>($S$5/(Table4[[#This Row],[modified  Half Life]]*Table4[[#This Row],[Order of Magnatude]]))</f>
        <v>10193340.89058743</v>
      </c>
      <c r="K1365" s="11"/>
      <c r="L1365" s="11"/>
      <c r="M1365" s="11"/>
      <c r="N1365" s="11"/>
      <c r="O1365" s="11"/>
    </row>
    <row r="1366" spans="1:15" x14ac:dyDescent="0.25">
      <c r="A1366" s="2">
        <v>68</v>
      </c>
      <c r="B1366" s="2">
        <v>96</v>
      </c>
      <c r="C1366" s="2">
        <v>164</v>
      </c>
      <c r="D1366" s="2" t="s">
        <v>2601</v>
      </c>
      <c r="E1366" s="2">
        <v>68</v>
      </c>
      <c r="F1366" s="11">
        <v>2</v>
      </c>
      <c r="G1366" s="12">
        <v>1.0000000000000001E-9</v>
      </c>
      <c r="H1366" s="2">
        <v>427.3</v>
      </c>
      <c r="I1366" s="11" t="s">
        <v>6067</v>
      </c>
      <c r="J1366" s="11">
        <f>($S$5/(Table4[[#This Row],[modified  Half Life]]*Table4[[#This Row],[Order of Magnatude]]))</f>
        <v>10193340.89058743</v>
      </c>
      <c r="K1366" s="11"/>
      <c r="L1366" s="11"/>
      <c r="M1366" s="11"/>
      <c r="N1366" s="11"/>
      <c r="O1366" s="11"/>
    </row>
    <row r="1367" spans="1:15" x14ac:dyDescent="0.25">
      <c r="A1367" s="2">
        <v>68</v>
      </c>
      <c r="B1367" s="2">
        <v>96</v>
      </c>
      <c r="C1367" s="2">
        <v>164</v>
      </c>
      <c r="D1367" s="2" t="s">
        <v>2601</v>
      </c>
      <c r="E1367" s="2">
        <v>68</v>
      </c>
      <c r="F1367" s="11">
        <v>2</v>
      </c>
      <c r="G1367" s="12">
        <v>1.0000000000000001E-9</v>
      </c>
      <c r="H1367" s="2">
        <v>555</v>
      </c>
      <c r="I1367" s="11" t="s">
        <v>6067</v>
      </c>
      <c r="J1367" s="11">
        <f>($S$5/(Table4[[#This Row],[modified  Half Life]]*Table4[[#This Row],[Order of Magnatude]]))</f>
        <v>10193340.89058743</v>
      </c>
      <c r="K1367" s="11"/>
      <c r="L1367" s="11"/>
      <c r="M1367" s="11"/>
      <c r="N1367" s="11"/>
      <c r="O1367" s="11"/>
    </row>
    <row r="1368" spans="1:15" x14ac:dyDescent="0.25">
      <c r="A1368" s="2">
        <v>68</v>
      </c>
      <c r="B1368" s="2">
        <v>96</v>
      </c>
      <c r="C1368" s="2">
        <v>164</v>
      </c>
      <c r="D1368" s="2" t="s">
        <v>2601</v>
      </c>
      <c r="E1368" s="2">
        <v>68</v>
      </c>
      <c r="F1368" s="11">
        <v>2</v>
      </c>
      <c r="G1368" s="12">
        <v>1.0000000000000001E-9</v>
      </c>
      <c r="H1368" s="2">
        <v>1294.8</v>
      </c>
      <c r="I1368" s="11" t="s">
        <v>6065</v>
      </c>
      <c r="J1368" s="11">
        <f>($S$5/(Table4[[#This Row],[modified  Half Life]]*Table4[[#This Row],[Order of Magnatude]]))</f>
        <v>10193340.89058743</v>
      </c>
      <c r="K1368" s="11"/>
      <c r="L1368" s="11"/>
      <c r="M1368" s="11"/>
      <c r="N1368" s="11"/>
      <c r="O1368" s="11"/>
    </row>
    <row r="1369" spans="1:15" x14ac:dyDescent="0.25">
      <c r="A1369" s="2">
        <v>68</v>
      </c>
      <c r="B1369" s="2">
        <v>96</v>
      </c>
      <c r="C1369" s="2">
        <v>164</v>
      </c>
      <c r="D1369" s="2" t="s">
        <v>2601</v>
      </c>
      <c r="E1369" s="2">
        <v>68</v>
      </c>
      <c r="F1369" s="11">
        <v>2</v>
      </c>
      <c r="G1369" s="12">
        <v>1.0000000000000001E-9</v>
      </c>
      <c r="H1369" s="2">
        <v>1859.5</v>
      </c>
      <c r="I1369" s="11" t="s">
        <v>6071</v>
      </c>
      <c r="J1369" s="11">
        <f>($S$5/(Table4[[#This Row],[modified  Half Life]]*Table4[[#This Row],[Order of Magnatude]]))</f>
        <v>10193340.89058743</v>
      </c>
      <c r="K1369" s="11"/>
      <c r="L1369" s="11"/>
      <c r="M1369" s="11"/>
      <c r="N1369" s="11"/>
      <c r="O1369" s="11"/>
    </row>
    <row r="1370" spans="1:15" x14ac:dyDescent="0.25">
      <c r="A1370" s="2">
        <v>69</v>
      </c>
      <c r="B1370" s="2">
        <v>95</v>
      </c>
      <c r="C1370" s="2">
        <v>164</v>
      </c>
      <c r="D1370" s="2" t="s">
        <v>2659</v>
      </c>
      <c r="E1370" s="2">
        <v>36</v>
      </c>
      <c r="F1370" s="11">
        <v>5</v>
      </c>
      <c r="G1370" s="12">
        <v>1.0000000000000001E-9</v>
      </c>
      <c r="H1370" s="2">
        <v>124.04</v>
      </c>
      <c r="I1370" s="11" t="s">
        <v>6065</v>
      </c>
      <c r="J1370" s="11">
        <f>($S$5/(Table4[[#This Row],[modified  Half Life]]*Table4[[#This Row],[Order of Magnatude]]))</f>
        <v>19254088.348887365</v>
      </c>
      <c r="K1370" s="11"/>
      <c r="L1370" s="11"/>
      <c r="M1370" s="11"/>
      <c r="N1370" s="11"/>
      <c r="O1370" s="11"/>
    </row>
    <row r="1371" spans="1:15" x14ac:dyDescent="0.25">
      <c r="A1371" s="2">
        <v>65</v>
      </c>
      <c r="B1371" s="2">
        <v>100</v>
      </c>
      <c r="C1371" s="2">
        <v>165</v>
      </c>
      <c r="D1371" s="2" t="s">
        <v>2426</v>
      </c>
      <c r="E1371" s="2">
        <v>0.81</v>
      </c>
      <c r="F1371" s="11">
        <v>8</v>
      </c>
      <c r="G1371" s="12">
        <v>9.9999999999999995E-7</v>
      </c>
      <c r="H1371" s="2">
        <v>76</v>
      </c>
      <c r="I1371" s="11" t="s">
        <v>6068</v>
      </c>
      <c r="J1371" s="11">
        <f>($S$5/(Table4[[#This Row],[modified  Half Life]]*Table4[[#This Row],[Order of Magnatude]]))</f>
        <v>855737.25995054981</v>
      </c>
      <c r="K1371" s="11"/>
      <c r="L1371" s="11"/>
      <c r="M1371" s="11"/>
      <c r="N1371" s="11"/>
      <c r="O1371" s="11"/>
    </row>
    <row r="1372" spans="1:15" x14ac:dyDescent="0.25">
      <c r="A1372" s="2">
        <v>65</v>
      </c>
      <c r="B1372" s="2">
        <v>100</v>
      </c>
      <c r="C1372" s="2">
        <v>165</v>
      </c>
      <c r="D1372" s="2" t="s">
        <v>2426</v>
      </c>
      <c r="E1372" s="2">
        <v>0.81</v>
      </c>
      <c r="F1372" s="11">
        <v>8</v>
      </c>
      <c r="G1372" s="12">
        <v>9.9999999999999995E-7</v>
      </c>
      <c r="H1372" s="2">
        <v>152</v>
      </c>
      <c r="I1372" s="11" t="s">
        <v>6068</v>
      </c>
      <c r="J1372" s="11">
        <f>($S$5/(Table4[[#This Row],[modified  Half Life]]*Table4[[#This Row],[Order of Magnatude]]))</f>
        <v>855737.25995054981</v>
      </c>
      <c r="K1372" s="11"/>
      <c r="L1372" s="11"/>
      <c r="M1372" s="11"/>
      <c r="N1372" s="11"/>
      <c r="O1372" s="11"/>
    </row>
    <row r="1373" spans="1:15" x14ac:dyDescent="0.25">
      <c r="A1373" s="2">
        <v>67</v>
      </c>
      <c r="B1373" s="2">
        <v>98</v>
      </c>
      <c r="C1373" s="2">
        <v>165</v>
      </c>
      <c r="D1373" s="2" t="s">
        <v>2487</v>
      </c>
      <c r="E1373" s="2">
        <v>1.512</v>
      </c>
      <c r="F1373" s="11">
        <v>4</v>
      </c>
      <c r="G1373" s="12">
        <v>9.9999999999999995E-7</v>
      </c>
      <c r="H1373" s="2">
        <v>266.8</v>
      </c>
      <c r="I1373" s="11" t="s">
        <v>6074</v>
      </c>
      <c r="J1373" s="11">
        <f>($S$5/(Table4[[#This Row],[modified  Half Life]]*Table4[[#This Row],[Order of Magnatude]]))</f>
        <v>458430.67497350881</v>
      </c>
      <c r="K1373" s="11"/>
      <c r="L1373" s="11"/>
      <c r="M1373" s="11"/>
      <c r="N1373" s="11"/>
      <c r="O1373" s="11"/>
    </row>
    <row r="1374" spans="1:15" x14ac:dyDescent="0.25">
      <c r="A1374" s="2">
        <v>67</v>
      </c>
      <c r="B1374" s="2">
        <v>98</v>
      </c>
      <c r="C1374" s="2">
        <v>165</v>
      </c>
      <c r="D1374" s="2" t="s">
        <v>2487</v>
      </c>
      <c r="E1374" s="2">
        <v>1.512</v>
      </c>
      <c r="F1374" s="11">
        <v>4</v>
      </c>
      <c r="G1374" s="12">
        <v>9.9999999999999995E-7</v>
      </c>
      <c r="H1374" s="2">
        <v>361.68</v>
      </c>
      <c r="I1374" s="11" t="s">
        <v>6068</v>
      </c>
      <c r="J1374" s="11">
        <f>($S$5/(Table4[[#This Row],[modified  Half Life]]*Table4[[#This Row],[Order of Magnatude]]))</f>
        <v>458430.67497350881</v>
      </c>
      <c r="K1374" s="11"/>
      <c r="L1374" s="11"/>
      <c r="M1374" s="11"/>
      <c r="N1374" s="11"/>
      <c r="O1374" s="11"/>
    </row>
    <row r="1375" spans="1:15" x14ac:dyDescent="0.25">
      <c r="A1375" s="2">
        <v>68</v>
      </c>
      <c r="B1375" s="2">
        <v>97</v>
      </c>
      <c r="C1375" s="2">
        <v>165</v>
      </c>
      <c r="D1375" s="2" t="s">
        <v>2601</v>
      </c>
      <c r="E1375" s="2">
        <v>0.25</v>
      </c>
      <c r="F1375" s="11">
        <v>3</v>
      </c>
      <c r="G1375" s="12">
        <v>9.9999999999999995E-7</v>
      </c>
      <c r="H1375" s="2">
        <v>314.8</v>
      </c>
      <c r="I1375" s="11"/>
      <c r="J1375" s="11">
        <f>($S$5/(Table4[[#This Row],[modified  Half Life]]*Table4[[#This Row],[Order of Magnatude]]))</f>
        <v>2772588.7222397812</v>
      </c>
      <c r="K1375" s="11"/>
      <c r="L1375" s="11"/>
      <c r="M1375" s="11"/>
      <c r="N1375" s="11"/>
      <c r="O1375" s="11"/>
    </row>
    <row r="1376" spans="1:15" x14ac:dyDescent="0.25">
      <c r="A1376" s="2">
        <v>68</v>
      </c>
      <c r="B1376" s="2">
        <v>97</v>
      </c>
      <c r="C1376" s="2">
        <v>165</v>
      </c>
      <c r="D1376" s="2" t="s">
        <v>2601</v>
      </c>
      <c r="E1376" s="2">
        <v>0.25</v>
      </c>
      <c r="F1376" s="11">
        <v>3</v>
      </c>
      <c r="G1376" s="12">
        <v>9.9999999999999995E-7</v>
      </c>
      <c r="H1376" s="2">
        <v>375</v>
      </c>
      <c r="I1376" s="11"/>
      <c r="J1376" s="11">
        <f>($S$5/(Table4[[#This Row],[modified  Half Life]]*Table4[[#This Row],[Order of Magnatude]]))</f>
        <v>2772588.7222397812</v>
      </c>
      <c r="K1376" s="11"/>
      <c r="L1376" s="11"/>
      <c r="M1376" s="11"/>
      <c r="N1376" s="11"/>
      <c r="O1376" s="11"/>
    </row>
    <row r="1377" spans="1:15" x14ac:dyDescent="0.25">
      <c r="A1377" s="2">
        <v>68</v>
      </c>
      <c r="B1377" s="2">
        <v>97</v>
      </c>
      <c r="C1377" s="2">
        <v>165</v>
      </c>
      <c r="D1377" s="2" t="s">
        <v>2601</v>
      </c>
      <c r="E1377" s="2">
        <v>0.25</v>
      </c>
      <c r="F1377" s="11">
        <v>3</v>
      </c>
      <c r="G1377" s="12">
        <v>9.9999999999999995E-7</v>
      </c>
      <c r="H1377" s="2">
        <v>383.7</v>
      </c>
      <c r="I1377" s="11"/>
      <c r="J1377" s="11">
        <f>($S$5/(Table4[[#This Row],[modified  Half Life]]*Table4[[#This Row],[Order of Magnatude]]))</f>
        <v>2772588.7222397812</v>
      </c>
      <c r="K1377" s="11"/>
      <c r="L1377" s="11"/>
      <c r="M1377" s="11"/>
      <c r="N1377" s="11"/>
      <c r="O1377" s="11"/>
    </row>
    <row r="1378" spans="1:15" x14ac:dyDescent="0.25">
      <c r="A1378" s="2">
        <v>68</v>
      </c>
      <c r="B1378" s="2">
        <v>97</v>
      </c>
      <c r="C1378" s="2">
        <v>165</v>
      </c>
      <c r="D1378" s="2" t="s">
        <v>2601</v>
      </c>
      <c r="E1378" s="2">
        <v>0.25</v>
      </c>
      <c r="F1378" s="11">
        <v>3</v>
      </c>
      <c r="G1378" s="12">
        <v>9.9999999999999995E-7</v>
      </c>
      <c r="H1378" s="2">
        <v>473.7</v>
      </c>
      <c r="I1378" s="11"/>
      <c r="J1378" s="11">
        <f>($S$5/(Table4[[#This Row],[modified  Half Life]]*Table4[[#This Row],[Order of Magnatude]]))</f>
        <v>2772588.7222397812</v>
      </c>
      <c r="K1378" s="11"/>
      <c r="L1378" s="11"/>
      <c r="M1378" s="11"/>
      <c r="N1378" s="11"/>
      <c r="O1378" s="11"/>
    </row>
    <row r="1379" spans="1:15" x14ac:dyDescent="0.25">
      <c r="A1379" s="2">
        <v>68</v>
      </c>
      <c r="B1379" s="2">
        <v>97</v>
      </c>
      <c r="C1379" s="2">
        <v>165</v>
      </c>
      <c r="D1379" s="2" t="s">
        <v>2601</v>
      </c>
      <c r="E1379" s="2">
        <v>0.37</v>
      </c>
      <c r="F1379" s="11">
        <v>4</v>
      </c>
      <c r="G1379" s="12">
        <v>9.9999999999999995E-7</v>
      </c>
      <c r="H1379" s="2">
        <v>317</v>
      </c>
      <c r="I1379" s="11" t="s">
        <v>6067</v>
      </c>
      <c r="J1379" s="11">
        <f>($S$5/(Table4[[#This Row],[modified  Half Life]]*Table4[[#This Row],[Order of Magnatude]]))</f>
        <v>1873370.7582701223</v>
      </c>
      <c r="K1379" s="11"/>
      <c r="L1379" s="11"/>
      <c r="M1379" s="11"/>
      <c r="N1379" s="11"/>
      <c r="O1379" s="11"/>
    </row>
    <row r="1380" spans="1:15" x14ac:dyDescent="0.25">
      <c r="A1380" s="2">
        <v>68</v>
      </c>
      <c r="B1380" s="2">
        <v>97</v>
      </c>
      <c r="C1380" s="2">
        <v>165</v>
      </c>
      <c r="D1380" s="2" t="s">
        <v>2601</v>
      </c>
      <c r="E1380" s="2">
        <v>0.37</v>
      </c>
      <c r="F1380" s="11">
        <v>4</v>
      </c>
      <c r="G1380" s="12">
        <v>9.9999999999999995E-7</v>
      </c>
      <c r="H1380" s="2">
        <v>1050.5999999999999</v>
      </c>
      <c r="I1380" s="11" t="s">
        <v>6067</v>
      </c>
      <c r="J1380" s="11">
        <f>($S$5/(Table4[[#This Row],[modified  Half Life]]*Table4[[#This Row],[Order of Magnatude]]))</f>
        <v>1873370.7582701223</v>
      </c>
      <c r="K1380" s="11"/>
      <c r="L1380" s="11"/>
      <c r="M1380" s="11"/>
      <c r="N1380" s="11"/>
      <c r="O1380" s="11"/>
    </row>
    <row r="1381" spans="1:15" x14ac:dyDescent="0.25">
      <c r="A1381" s="2">
        <v>68</v>
      </c>
      <c r="B1381" s="2">
        <v>97</v>
      </c>
      <c r="C1381" s="2">
        <v>165</v>
      </c>
      <c r="D1381" s="2" t="s">
        <v>2601</v>
      </c>
      <c r="E1381" s="2">
        <v>0.37</v>
      </c>
      <c r="F1381" s="11">
        <v>4</v>
      </c>
      <c r="G1381" s="12">
        <v>9.9999999999999995E-7</v>
      </c>
      <c r="H1381" s="2">
        <v>1144.5999999999999</v>
      </c>
      <c r="I1381" s="11" t="s">
        <v>6067</v>
      </c>
      <c r="J1381" s="11">
        <f>($S$5/(Table4[[#This Row],[modified  Half Life]]*Table4[[#This Row],[Order of Magnatude]]))</f>
        <v>1873370.7582701223</v>
      </c>
      <c r="K1381" s="11"/>
      <c r="L1381" s="11"/>
      <c r="M1381" s="11"/>
      <c r="N1381" s="11"/>
      <c r="O1381" s="11"/>
    </row>
    <row r="1382" spans="1:15" x14ac:dyDescent="0.25">
      <c r="A1382" s="2">
        <v>69</v>
      </c>
      <c r="B1382" s="2">
        <v>96</v>
      </c>
      <c r="C1382" s="2">
        <v>165</v>
      </c>
      <c r="D1382" s="2" t="s">
        <v>2659</v>
      </c>
      <c r="E1382" s="2">
        <v>80</v>
      </c>
      <c r="F1382" s="11">
        <v>3</v>
      </c>
      <c r="G1382" s="12">
        <v>9.9999999999999995E-7</v>
      </c>
      <c r="H1382" s="2">
        <v>68.86</v>
      </c>
      <c r="I1382" s="11" t="s">
        <v>6072</v>
      </c>
      <c r="J1382" s="11">
        <f>($S$5/(Table4[[#This Row],[modified  Half Life]]*Table4[[#This Row],[Order of Magnatude]]))</f>
        <v>8664.3397569993176</v>
      </c>
      <c r="K1382" s="11"/>
      <c r="L1382" s="11"/>
      <c r="M1382" s="11"/>
      <c r="N1382" s="11"/>
      <c r="O1382" s="11"/>
    </row>
    <row r="1383" spans="1:15" x14ac:dyDescent="0.25">
      <c r="A1383" s="2">
        <v>69</v>
      </c>
      <c r="B1383" s="2">
        <v>96</v>
      </c>
      <c r="C1383" s="2">
        <v>165</v>
      </c>
      <c r="D1383" s="2" t="s">
        <v>2659</v>
      </c>
      <c r="E1383" s="2">
        <v>9</v>
      </c>
      <c r="F1383" s="11">
        <v>5</v>
      </c>
      <c r="G1383" s="12">
        <v>9.9999999999999995E-7</v>
      </c>
      <c r="H1383" s="2">
        <v>30.8</v>
      </c>
      <c r="I1383" s="11" t="s">
        <v>6069</v>
      </c>
      <c r="J1383" s="11">
        <f>($S$5/(Table4[[#This Row],[modified  Half Life]]*Table4[[#This Row],[Order of Magnatude]]))</f>
        <v>77016.353395549479</v>
      </c>
      <c r="K1383" s="11"/>
      <c r="L1383" s="11"/>
      <c r="M1383" s="11"/>
      <c r="N1383" s="11"/>
      <c r="O1383" s="11"/>
    </row>
    <row r="1384" spans="1:15" x14ac:dyDescent="0.25">
      <c r="A1384" s="2">
        <v>69</v>
      </c>
      <c r="B1384" s="2">
        <v>96</v>
      </c>
      <c r="C1384" s="2">
        <v>165</v>
      </c>
      <c r="D1384" s="2" t="s">
        <v>2659</v>
      </c>
      <c r="E1384" s="2">
        <v>9</v>
      </c>
      <c r="F1384" s="11">
        <v>5</v>
      </c>
      <c r="G1384" s="12">
        <v>9.9999999999999995E-7</v>
      </c>
      <c r="H1384" s="2">
        <v>80.11</v>
      </c>
      <c r="I1384" s="11" t="s">
        <v>6068</v>
      </c>
      <c r="J1384" s="11">
        <f>($S$5/(Table4[[#This Row],[modified  Half Life]]*Table4[[#This Row],[Order of Magnatude]]))</f>
        <v>77016.353395549479</v>
      </c>
      <c r="K1384" s="11"/>
      <c r="L1384" s="11"/>
      <c r="M1384" s="11"/>
      <c r="N1384" s="11"/>
      <c r="O1384" s="11"/>
    </row>
    <row r="1385" spans="1:15" x14ac:dyDescent="0.25">
      <c r="A1385" s="2">
        <v>70</v>
      </c>
      <c r="B1385" s="2">
        <v>95</v>
      </c>
      <c r="C1385" s="2">
        <v>165</v>
      </c>
      <c r="D1385" s="2" t="s">
        <v>2695</v>
      </c>
      <c r="E1385" s="2">
        <v>300</v>
      </c>
      <c r="F1385" s="11">
        <v>30</v>
      </c>
      <c r="G1385" s="12">
        <v>1.0000000000000001E-9</v>
      </c>
      <c r="H1385" s="2">
        <v>39.229999999999997</v>
      </c>
      <c r="I1385" s="11" t="s">
        <v>6073</v>
      </c>
      <c r="J1385" s="11">
        <f>($S$5/(Table4[[#This Row],[modified  Half Life]]*Table4[[#This Row],[Order of Magnatude]]))</f>
        <v>2310490.6018664842</v>
      </c>
      <c r="K1385" s="11"/>
      <c r="L1385" s="11"/>
      <c r="M1385" s="11"/>
      <c r="N1385" s="11"/>
      <c r="O1385" s="11"/>
    </row>
    <row r="1386" spans="1:15" x14ac:dyDescent="0.25">
      <c r="A1386" s="2">
        <v>64</v>
      </c>
      <c r="B1386" s="2">
        <v>102</v>
      </c>
      <c r="C1386" s="2">
        <v>166</v>
      </c>
      <c r="D1386" s="2" t="s">
        <v>2319</v>
      </c>
      <c r="E1386" s="2">
        <v>950</v>
      </c>
      <c r="F1386" s="11">
        <v>60</v>
      </c>
      <c r="G1386" s="12">
        <v>1.0000000000000001E-9</v>
      </c>
      <c r="H1386" s="2">
        <v>146.30000000000001</v>
      </c>
      <c r="I1386" s="11" t="s">
        <v>6068</v>
      </c>
      <c r="J1386" s="11">
        <f>($S$5/(Table4[[#This Row],[modified  Half Life]]*Table4[[#This Row],[Order of Magnatude]]))</f>
        <v>729628.61111573188</v>
      </c>
      <c r="K1386" s="11"/>
      <c r="L1386" s="11"/>
      <c r="M1386" s="11"/>
      <c r="N1386" s="11"/>
      <c r="O1386" s="11"/>
    </row>
    <row r="1387" spans="1:15" x14ac:dyDescent="0.25">
      <c r="A1387" s="2">
        <v>64</v>
      </c>
      <c r="B1387" s="2">
        <v>102</v>
      </c>
      <c r="C1387" s="2">
        <v>166</v>
      </c>
      <c r="D1387" s="2" t="s">
        <v>2319</v>
      </c>
      <c r="E1387" s="2">
        <v>950</v>
      </c>
      <c r="F1387" s="11">
        <v>60</v>
      </c>
      <c r="G1387" s="12">
        <v>1.0000000000000001E-9</v>
      </c>
      <c r="H1387" s="2">
        <v>183.1</v>
      </c>
      <c r="I1387" s="11" t="s">
        <v>6068</v>
      </c>
      <c r="J1387" s="11">
        <f>($S$5/(Table4[[#This Row],[modified  Half Life]]*Table4[[#This Row],[Order of Magnatude]]))</f>
        <v>729628.61111573188</v>
      </c>
      <c r="K1387" s="11"/>
      <c r="L1387" s="11"/>
      <c r="M1387" s="11"/>
      <c r="N1387" s="11"/>
      <c r="O1387" s="11"/>
    </row>
    <row r="1388" spans="1:15" x14ac:dyDescent="0.25">
      <c r="A1388" s="2">
        <v>65</v>
      </c>
      <c r="B1388" s="2">
        <v>101</v>
      </c>
      <c r="C1388" s="2">
        <v>166</v>
      </c>
      <c r="D1388" s="2" t="s">
        <v>2426</v>
      </c>
      <c r="E1388" s="2">
        <v>3.5</v>
      </c>
      <c r="F1388" s="11">
        <v>4</v>
      </c>
      <c r="G1388" s="12">
        <v>9.9999999999999995E-7</v>
      </c>
      <c r="H1388" s="2">
        <v>119</v>
      </c>
      <c r="I1388" s="11" t="s">
        <v>6067</v>
      </c>
      <c r="J1388" s="11">
        <f>($S$5/(Table4[[#This Row],[modified  Half Life]]*Table4[[#This Row],[Order of Magnatude]]))</f>
        <v>198042.0515885558</v>
      </c>
      <c r="K1388" s="11"/>
      <c r="L1388" s="11"/>
      <c r="M1388" s="11"/>
      <c r="N1388" s="11"/>
      <c r="O1388" s="11"/>
    </row>
    <row r="1389" spans="1:15" x14ac:dyDescent="0.25">
      <c r="A1389" s="2">
        <v>67</v>
      </c>
      <c r="B1389" s="2">
        <v>99</v>
      </c>
      <c r="C1389" s="2">
        <v>166</v>
      </c>
      <c r="D1389" s="2" t="s">
        <v>2487</v>
      </c>
      <c r="E1389" s="2">
        <v>185</v>
      </c>
      <c r="F1389" s="11">
        <v>15</v>
      </c>
      <c r="G1389" s="12">
        <v>9.9999999999999995E-7</v>
      </c>
      <c r="H1389" s="2">
        <v>10.43</v>
      </c>
      <c r="I1389" s="11" t="s">
        <v>6068</v>
      </c>
      <c r="J1389" s="11">
        <f>($S$5/(Table4[[#This Row],[modified  Half Life]]*Table4[[#This Row],[Order of Magnatude]]))</f>
        <v>3746.7415165402449</v>
      </c>
      <c r="K1389" s="11"/>
      <c r="L1389" s="11"/>
      <c r="M1389" s="11"/>
      <c r="N1389" s="11"/>
      <c r="O1389" s="11"/>
    </row>
    <row r="1390" spans="1:15" x14ac:dyDescent="0.25">
      <c r="A1390" s="2">
        <v>67</v>
      </c>
      <c r="B1390" s="2">
        <v>99</v>
      </c>
      <c r="C1390" s="2">
        <v>166</v>
      </c>
      <c r="D1390" s="2" t="s">
        <v>2487</v>
      </c>
      <c r="E1390" s="2">
        <v>185</v>
      </c>
      <c r="F1390" s="11">
        <v>15</v>
      </c>
      <c r="G1390" s="12">
        <v>9.9999999999999995E-7</v>
      </c>
      <c r="H1390" s="2">
        <v>19.84</v>
      </c>
      <c r="I1390" s="11" t="s">
        <v>6071</v>
      </c>
      <c r="J1390" s="11">
        <f>($S$5/(Table4[[#This Row],[modified  Half Life]]*Table4[[#This Row],[Order of Magnatude]]))</f>
        <v>3746.7415165402449</v>
      </c>
      <c r="K1390" s="11"/>
      <c r="L1390" s="11"/>
      <c r="M1390" s="11"/>
      <c r="N1390" s="11"/>
      <c r="O1390" s="11"/>
    </row>
    <row r="1391" spans="1:15" x14ac:dyDescent="0.25">
      <c r="A1391" s="2">
        <v>67</v>
      </c>
      <c r="B1391" s="2">
        <v>99</v>
      </c>
      <c r="C1391" s="2">
        <v>166</v>
      </c>
      <c r="D1391" s="2" t="s">
        <v>2487</v>
      </c>
      <c r="E1391" s="2">
        <v>185</v>
      </c>
      <c r="F1391" s="11">
        <v>15</v>
      </c>
      <c r="G1391" s="12">
        <v>9.9999999999999995E-7</v>
      </c>
      <c r="H1391" s="2">
        <v>136.66200000000001</v>
      </c>
      <c r="I1391" s="11" t="s">
        <v>6068</v>
      </c>
      <c r="J1391" s="11">
        <f>($S$5/(Table4[[#This Row],[modified  Half Life]]*Table4[[#This Row],[Order of Magnatude]]))</f>
        <v>3746.7415165402449</v>
      </c>
      <c r="K1391" s="11"/>
      <c r="L1391" s="11"/>
      <c r="M1391" s="11"/>
      <c r="N1391" s="11"/>
      <c r="O1391" s="11"/>
    </row>
    <row r="1392" spans="1:15" x14ac:dyDescent="0.25">
      <c r="A1392" s="2">
        <v>69</v>
      </c>
      <c r="B1392" s="2">
        <v>97</v>
      </c>
      <c r="C1392" s="2">
        <v>166</v>
      </c>
      <c r="D1392" s="2" t="s">
        <v>2659</v>
      </c>
      <c r="E1392" s="2">
        <v>340</v>
      </c>
      <c r="F1392" s="11">
        <v>25</v>
      </c>
      <c r="G1392" s="12">
        <v>1E-3</v>
      </c>
      <c r="H1392" s="2">
        <v>34.417999999999999</v>
      </c>
      <c r="I1392" s="11" t="s">
        <v>6067</v>
      </c>
      <c r="J1392" s="11">
        <f>($S$5/(Table4[[#This Row],[modified  Half Life]]*Table4[[#This Row],[Order of Magnatude]]))</f>
        <v>2.038668178117486</v>
      </c>
      <c r="K1392" s="11"/>
      <c r="L1392" s="11"/>
      <c r="M1392" s="11"/>
      <c r="N1392" s="11"/>
      <c r="O1392" s="11"/>
    </row>
    <row r="1393" spans="1:15" x14ac:dyDescent="0.25">
      <c r="A1393" s="2">
        <v>69</v>
      </c>
      <c r="B1393" s="2">
        <v>97</v>
      </c>
      <c r="C1393" s="2">
        <v>166</v>
      </c>
      <c r="D1393" s="2" t="s">
        <v>2659</v>
      </c>
      <c r="E1393" s="2">
        <v>36</v>
      </c>
      <c r="F1393" s="11">
        <v>2</v>
      </c>
      <c r="G1393" s="12">
        <v>1.0000000000000001E-9</v>
      </c>
      <c r="H1393" s="2">
        <v>59.488</v>
      </c>
      <c r="I1393" s="11" t="s">
        <v>6068</v>
      </c>
      <c r="J1393" s="11">
        <f>($S$5/(Table4[[#This Row],[modified  Half Life]]*Table4[[#This Row],[Order of Magnatude]]))</f>
        <v>19254088.348887365</v>
      </c>
      <c r="K1393" s="11"/>
      <c r="L1393" s="11"/>
      <c r="M1393" s="11"/>
      <c r="N1393" s="11"/>
      <c r="O1393" s="11"/>
    </row>
    <row r="1394" spans="1:15" x14ac:dyDescent="0.25">
      <c r="A1394" s="2">
        <v>69</v>
      </c>
      <c r="B1394" s="2">
        <v>97</v>
      </c>
      <c r="C1394" s="2">
        <v>166</v>
      </c>
      <c r="D1394" s="2" t="s">
        <v>2659</v>
      </c>
      <c r="E1394" s="2">
        <v>36</v>
      </c>
      <c r="F1394" s="11">
        <v>2</v>
      </c>
      <c r="G1394" s="12">
        <v>1.0000000000000001E-9</v>
      </c>
      <c r="H1394" s="2">
        <v>121.71</v>
      </c>
      <c r="I1394" s="11" t="s">
        <v>6072</v>
      </c>
      <c r="J1394" s="11">
        <f>($S$5/(Table4[[#This Row],[modified  Half Life]]*Table4[[#This Row],[Order of Magnatude]]))</f>
        <v>19254088.348887365</v>
      </c>
      <c r="K1394" s="11"/>
      <c r="L1394" s="11"/>
      <c r="M1394" s="11"/>
      <c r="N1394" s="11"/>
      <c r="O1394" s="11"/>
    </row>
    <row r="1395" spans="1:15" x14ac:dyDescent="0.25">
      <c r="A1395" s="2">
        <v>71</v>
      </c>
      <c r="B1395" s="2">
        <v>95</v>
      </c>
      <c r="C1395" s="2">
        <v>166</v>
      </c>
      <c r="D1395" s="2" t="s">
        <v>2957</v>
      </c>
      <c r="E1395" s="2">
        <v>92</v>
      </c>
      <c r="F1395" s="11">
        <v>7</v>
      </c>
      <c r="G1395" s="12">
        <v>1.0000000000000001E-9</v>
      </c>
      <c r="H1395" s="2">
        <v>83.5</v>
      </c>
      <c r="I1395" s="11" t="s">
        <v>6067</v>
      </c>
      <c r="J1395" s="11">
        <f>($S$5/(Table4[[#This Row],[modified  Half Life]]*Table4[[#This Row],[Order of Magnatude]]))</f>
        <v>7534208.4843472308</v>
      </c>
      <c r="K1395" s="11"/>
      <c r="L1395" s="11"/>
      <c r="M1395" s="11"/>
      <c r="N1395" s="11"/>
      <c r="O1395" s="11"/>
    </row>
    <row r="1396" spans="1:15" x14ac:dyDescent="0.25">
      <c r="A1396" s="2">
        <v>65</v>
      </c>
      <c r="B1396" s="2">
        <v>102</v>
      </c>
      <c r="C1396" s="2">
        <v>167</v>
      </c>
      <c r="D1396" s="2" t="s">
        <v>2426</v>
      </c>
      <c r="E1396" s="2">
        <v>2.1</v>
      </c>
      <c r="F1396" s="11">
        <v>1</v>
      </c>
      <c r="G1396" s="12">
        <v>9.9999999999999995E-7</v>
      </c>
      <c r="H1396" s="2">
        <v>73</v>
      </c>
      <c r="I1396" s="11" t="s">
        <v>6066</v>
      </c>
      <c r="J1396" s="11">
        <f>($S$5/(Table4[[#This Row],[modified  Half Life]]*Table4[[#This Row],[Order of Magnatude]]))</f>
        <v>330070.08598092635</v>
      </c>
      <c r="K1396" s="11"/>
      <c r="L1396" s="11"/>
      <c r="M1396" s="11"/>
      <c r="N1396" s="11"/>
      <c r="O1396" s="11"/>
    </row>
    <row r="1397" spans="1:15" x14ac:dyDescent="0.25">
      <c r="A1397" s="2">
        <v>65</v>
      </c>
      <c r="B1397" s="2">
        <v>102</v>
      </c>
      <c r="C1397" s="2">
        <v>167</v>
      </c>
      <c r="D1397" s="2" t="s">
        <v>2426</v>
      </c>
      <c r="E1397" s="2">
        <v>2.1</v>
      </c>
      <c r="F1397" s="11">
        <v>1</v>
      </c>
      <c r="G1397" s="12">
        <v>9.9999999999999995E-7</v>
      </c>
      <c r="H1397" s="2">
        <v>147</v>
      </c>
      <c r="I1397" s="11" t="s">
        <v>6066</v>
      </c>
      <c r="J1397" s="11">
        <f>($S$5/(Table4[[#This Row],[modified  Half Life]]*Table4[[#This Row],[Order of Magnatude]]))</f>
        <v>330070.08598092635</v>
      </c>
      <c r="K1397" s="11"/>
      <c r="L1397" s="11"/>
      <c r="M1397" s="11"/>
      <c r="N1397" s="11"/>
      <c r="O1397" s="11"/>
    </row>
    <row r="1398" spans="1:15" x14ac:dyDescent="0.25">
      <c r="A1398" s="2">
        <v>67</v>
      </c>
      <c r="B1398" s="2">
        <v>100</v>
      </c>
      <c r="C1398" s="2">
        <v>167</v>
      </c>
      <c r="D1398" s="2" t="s">
        <v>2487</v>
      </c>
      <c r="E1398" s="2">
        <v>6</v>
      </c>
      <c r="F1398" s="11">
        <v>10</v>
      </c>
      <c r="G1398" s="12">
        <v>9.9999999999999995E-7</v>
      </c>
      <c r="H1398" s="2">
        <v>259.33</v>
      </c>
      <c r="I1398" s="11" t="s">
        <v>6075</v>
      </c>
      <c r="J1398" s="11">
        <f>($S$5/(Table4[[#This Row],[modified  Half Life]]*Table4[[#This Row],[Order of Magnatude]]))</f>
        <v>115524.53009332421</v>
      </c>
      <c r="K1398" s="11"/>
      <c r="L1398" s="11"/>
      <c r="M1398" s="11"/>
      <c r="N1398" s="11"/>
      <c r="O1398" s="11"/>
    </row>
    <row r="1399" spans="1:15" x14ac:dyDescent="0.25">
      <c r="A1399" s="2">
        <v>68</v>
      </c>
      <c r="B1399" s="2">
        <v>99</v>
      </c>
      <c r="C1399" s="2">
        <v>167</v>
      </c>
      <c r="D1399" s="2" t="s">
        <v>2601</v>
      </c>
      <c r="E1399" s="2">
        <v>2.2690000000000001</v>
      </c>
      <c r="F1399" s="11">
        <v>6</v>
      </c>
      <c r="G1399" s="12">
        <v>1</v>
      </c>
      <c r="H1399" s="2">
        <v>207.80099999999999</v>
      </c>
      <c r="I1399" s="11" t="s">
        <v>6072</v>
      </c>
      <c r="J1399" s="11">
        <f>($S$5/(Table4[[#This Row],[modified  Half Life]]*Table4[[#This Row],[Order of Magnatude]]))</f>
        <v>0.30548575608635753</v>
      </c>
      <c r="K1399" s="11"/>
      <c r="L1399" s="11"/>
      <c r="M1399" s="11"/>
      <c r="N1399" s="11"/>
      <c r="O1399" s="11"/>
    </row>
    <row r="1400" spans="1:15" x14ac:dyDescent="0.25">
      <c r="A1400" s="2">
        <v>69</v>
      </c>
      <c r="B1400" s="2">
        <v>98</v>
      </c>
      <c r="C1400" s="2">
        <v>167</v>
      </c>
      <c r="D1400" s="2" t="s">
        <v>2659</v>
      </c>
      <c r="E1400" s="2">
        <v>1.1599999999999999</v>
      </c>
      <c r="F1400" s="11">
        <v>6</v>
      </c>
      <c r="G1400" s="12">
        <v>9.9999999999999995E-7</v>
      </c>
      <c r="H1400" s="2">
        <v>37.049999999999997</v>
      </c>
      <c r="I1400" s="11" t="s">
        <v>6068</v>
      </c>
      <c r="J1400" s="11">
        <f>($S$5/(Table4[[#This Row],[modified  Half Life]]*Table4[[#This Row],[Order of Magnatude]]))</f>
        <v>597540.67289650463</v>
      </c>
      <c r="K1400" s="11"/>
      <c r="L1400" s="11"/>
      <c r="M1400" s="11"/>
      <c r="N1400" s="11"/>
      <c r="O1400" s="11"/>
    </row>
    <row r="1401" spans="1:15" x14ac:dyDescent="0.25">
      <c r="A1401" s="2">
        <v>69</v>
      </c>
      <c r="B1401" s="2">
        <v>98</v>
      </c>
      <c r="C1401" s="2">
        <v>167</v>
      </c>
      <c r="D1401" s="2" t="s">
        <v>2659</v>
      </c>
      <c r="E1401" s="2">
        <v>1.1599999999999999</v>
      </c>
      <c r="F1401" s="11">
        <v>6</v>
      </c>
      <c r="G1401" s="12">
        <v>9.9999999999999995E-7</v>
      </c>
      <c r="H1401" s="2">
        <v>62.91</v>
      </c>
      <c r="I1401" s="11" t="s">
        <v>6067</v>
      </c>
      <c r="J1401" s="11">
        <f>($S$5/(Table4[[#This Row],[modified  Half Life]]*Table4[[#This Row],[Order of Magnatude]]))</f>
        <v>597540.67289650463</v>
      </c>
      <c r="K1401" s="11"/>
      <c r="L1401" s="11"/>
      <c r="M1401" s="11"/>
      <c r="N1401" s="11"/>
      <c r="O1401" s="11"/>
    </row>
    <row r="1402" spans="1:15" x14ac:dyDescent="0.25">
      <c r="A1402" s="2">
        <v>69</v>
      </c>
      <c r="B1402" s="2">
        <v>98</v>
      </c>
      <c r="C1402" s="2">
        <v>167</v>
      </c>
      <c r="D1402" s="2" t="s">
        <v>2659</v>
      </c>
      <c r="E1402" s="2">
        <v>1.1599999999999999</v>
      </c>
      <c r="F1402" s="11">
        <v>6</v>
      </c>
      <c r="G1402" s="12">
        <v>9.9999999999999995E-7</v>
      </c>
      <c r="H1402" s="2">
        <v>169.04</v>
      </c>
      <c r="I1402" s="11" t="s">
        <v>6065</v>
      </c>
      <c r="J1402" s="11">
        <f>($S$5/(Table4[[#This Row],[modified  Half Life]]*Table4[[#This Row],[Order of Magnatude]]))</f>
        <v>597540.67289650463</v>
      </c>
      <c r="K1402" s="11"/>
      <c r="L1402" s="11"/>
      <c r="M1402" s="11"/>
      <c r="N1402" s="11"/>
      <c r="O1402" s="11"/>
    </row>
    <row r="1403" spans="1:15" x14ac:dyDescent="0.25">
      <c r="A1403" s="2">
        <v>69</v>
      </c>
      <c r="B1403" s="2">
        <v>98</v>
      </c>
      <c r="C1403" s="2">
        <v>167</v>
      </c>
      <c r="D1403" s="2" t="s">
        <v>2659</v>
      </c>
      <c r="E1403" s="2">
        <v>0.9</v>
      </c>
      <c r="F1403" s="11">
        <v>1</v>
      </c>
      <c r="G1403" s="12">
        <v>9.9999999999999995E-7</v>
      </c>
      <c r="H1403" s="2">
        <v>6.93</v>
      </c>
      <c r="I1403" s="11" t="s">
        <v>6066</v>
      </c>
      <c r="J1403" s="11">
        <f>($S$5/(Table4[[#This Row],[modified  Half Life]]*Table4[[#This Row],[Order of Magnatude]]))</f>
        <v>770163.53395549476</v>
      </c>
      <c r="K1403" s="11"/>
      <c r="L1403" s="11"/>
      <c r="M1403" s="11"/>
      <c r="N1403" s="11"/>
      <c r="O1403" s="11"/>
    </row>
    <row r="1404" spans="1:15" x14ac:dyDescent="0.25">
      <c r="A1404" s="2">
        <v>69</v>
      </c>
      <c r="B1404" s="2">
        <v>98</v>
      </c>
      <c r="C1404" s="2">
        <v>167</v>
      </c>
      <c r="D1404" s="2" t="s">
        <v>2659</v>
      </c>
      <c r="E1404" s="2">
        <v>0.9</v>
      </c>
      <c r="F1404" s="11">
        <v>1</v>
      </c>
      <c r="G1404" s="12">
        <v>9.9999999999999995E-7</v>
      </c>
      <c r="H1404" s="2">
        <v>105.19</v>
      </c>
      <c r="I1404" s="11" t="s">
        <v>6068</v>
      </c>
      <c r="J1404" s="11">
        <f>($S$5/(Table4[[#This Row],[modified  Half Life]]*Table4[[#This Row],[Order of Magnatude]]))</f>
        <v>770163.53395549476</v>
      </c>
      <c r="K1404" s="11"/>
      <c r="L1404" s="11"/>
      <c r="M1404" s="11"/>
      <c r="N1404" s="11"/>
      <c r="O1404" s="11"/>
    </row>
    <row r="1405" spans="1:15" x14ac:dyDescent="0.25">
      <c r="A1405" s="2">
        <v>69</v>
      </c>
      <c r="B1405" s="2">
        <v>98</v>
      </c>
      <c r="C1405" s="2">
        <v>167</v>
      </c>
      <c r="D1405" s="2" t="s">
        <v>2659</v>
      </c>
      <c r="E1405" s="2">
        <v>0.9</v>
      </c>
      <c r="F1405" s="11">
        <v>1</v>
      </c>
      <c r="G1405" s="12">
        <v>9.9999999999999995E-7</v>
      </c>
      <c r="H1405" s="2">
        <v>113.34</v>
      </c>
      <c r="I1405" s="11" t="s">
        <v>6067</v>
      </c>
      <c r="J1405" s="11">
        <f>($S$5/(Table4[[#This Row],[modified  Half Life]]*Table4[[#This Row],[Order of Magnatude]]))</f>
        <v>770163.53395549476</v>
      </c>
      <c r="K1405" s="11"/>
      <c r="L1405" s="11"/>
      <c r="M1405" s="11"/>
      <c r="N1405" s="11"/>
      <c r="O1405" s="11"/>
    </row>
    <row r="1406" spans="1:15" x14ac:dyDescent="0.25">
      <c r="A1406" s="2">
        <v>69</v>
      </c>
      <c r="B1406" s="2">
        <v>98</v>
      </c>
      <c r="C1406" s="2">
        <v>167</v>
      </c>
      <c r="D1406" s="2" t="s">
        <v>2659</v>
      </c>
      <c r="E1406" s="2">
        <v>0.9</v>
      </c>
      <c r="F1406" s="11">
        <v>1</v>
      </c>
      <c r="G1406" s="12">
        <v>9.9999999999999995E-7</v>
      </c>
      <c r="H1406" s="2">
        <v>150.4</v>
      </c>
      <c r="I1406" s="11" t="s">
        <v>6065</v>
      </c>
      <c r="J1406" s="11">
        <f>($S$5/(Table4[[#This Row],[modified  Half Life]]*Table4[[#This Row],[Order of Magnatude]]))</f>
        <v>770163.53395549476</v>
      </c>
      <c r="K1406" s="11"/>
      <c r="L1406" s="11"/>
      <c r="M1406" s="11"/>
      <c r="N1406" s="11"/>
      <c r="O1406" s="11"/>
    </row>
    <row r="1407" spans="1:15" x14ac:dyDescent="0.25">
      <c r="A1407" s="2">
        <v>69</v>
      </c>
      <c r="B1407" s="2">
        <v>98</v>
      </c>
      <c r="C1407" s="2">
        <v>167</v>
      </c>
      <c r="D1407" s="2" t="s">
        <v>2659</v>
      </c>
      <c r="E1407" s="2">
        <v>0.9</v>
      </c>
      <c r="F1407" s="11">
        <v>1</v>
      </c>
      <c r="G1407" s="12">
        <v>9.9999999999999995E-7</v>
      </c>
      <c r="H1407" s="2">
        <v>176.25</v>
      </c>
      <c r="I1407" s="11" t="s">
        <v>6068</v>
      </c>
      <c r="J1407" s="11">
        <f>($S$5/(Table4[[#This Row],[modified  Half Life]]*Table4[[#This Row],[Order of Magnatude]]))</f>
        <v>770163.53395549476</v>
      </c>
      <c r="K1407" s="11"/>
      <c r="L1407" s="11"/>
      <c r="M1407" s="11"/>
      <c r="N1407" s="11"/>
      <c r="O1407" s="11"/>
    </row>
    <row r="1408" spans="1:15" x14ac:dyDescent="0.25">
      <c r="A1408" s="2">
        <v>70</v>
      </c>
      <c r="B1408" s="2">
        <v>97</v>
      </c>
      <c r="C1408" s="2">
        <v>167</v>
      </c>
      <c r="D1408" s="2" t="s">
        <v>2695</v>
      </c>
      <c r="E1408" s="2">
        <v>23</v>
      </c>
      <c r="F1408" s="11"/>
      <c r="G1408" s="12">
        <v>1.0000000000000001E-9</v>
      </c>
      <c r="H1408" s="2">
        <v>188.66</v>
      </c>
      <c r="I1408" s="11" t="s">
        <v>6066</v>
      </c>
      <c r="J1408" s="11">
        <f>($S$5/(Table4[[#This Row],[modified  Half Life]]*Table4[[#This Row],[Order of Magnatude]]))</f>
        <v>30136833.937388923</v>
      </c>
      <c r="K1408" s="11"/>
      <c r="L1408" s="11"/>
      <c r="M1408" s="11"/>
      <c r="N1408" s="11"/>
      <c r="O1408" s="11"/>
    </row>
    <row r="1409" spans="1:15" x14ac:dyDescent="0.25">
      <c r="A1409" s="2">
        <v>70</v>
      </c>
      <c r="B1409" s="2">
        <v>97</v>
      </c>
      <c r="C1409" s="2">
        <v>167</v>
      </c>
      <c r="D1409" s="2" t="s">
        <v>2695</v>
      </c>
      <c r="E1409" s="2">
        <v>180</v>
      </c>
      <c r="F1409" s="11"/>
      <c r="G1409" s="12">
        <v>1.0000000000000001E-9</v>
      </c>
      <c r="H1409" s="2">
        <v>151.96</v>
      </c>
      <c r="I1409" s="11" t="s">
        <v>6076</v>
      </c>
      <c r="J1409" s="11">
        <f>($S$5/(Table4[[#This Row],[modified  Half Life]]*Table4[[#This Row],[Order of Magnatude]]))</f>
        <v>3850817.6697774734</v>
      </c>
      <c r="K1409" s="11"/>
      <c r="L1409" s="11"/>
      <c r="M1409" s="11"/>
      <c r="N1409" s="11"/>
      <c r="O1409" s="11"/>
    </row>
    <row r="1410" spans="1:15" x14ac:dyDescent="0.25">
      <c r="A1410" s="2">
        <v>70</v>
      </c>
      <c r="B1410" s="2">
        <v>97</v>
      </c>
      <c r="C1410" s="2">
        <v>167</v>
      </c>
      <c r="D1410" s="2" t="s">
        <v>2695</v>
      </c>
      <c r="E1410" s="2">
        <v>180</v>
      </c>
      <c r="F1410" s="11"/>
      <c r="G1410" s="12">
        <v>1.0000000000000001E-9</v>
      </c>
      <c r="H1410" s="2">
        <v>160.49</v>
      </c>
      <c r="I1410" s="11" t="s">
        <v>6076</v>
      </c>
      <c r="J1410" s="11">
        <f>($S$5/(Table4[[#This Row],[modified  Half Life]]*Table4[[#This Row],[Order of Magnatude]]))</f>
        <v>3850817.6697774734</v>
      </c>
      <c r="K1410" s="11"/>
      <c r="L1410" s="11"/>
      <c r="M1410" s="11"/>
      <c r="N1410" s="11"/>
      <c r="O1410" s="11"/>
    </row>
    <row r="1411" spans="1:15" x14ac:dyDescent="0.25">
      <c r="A1411" s="2">
        <v>70</v>
      </c>
      <c r="B1411" s="2">
        <v>97</v>
      </c>
      <c r="C1411" s="2">
        <v>167</v>
      </c>
      <c r="D1411" s="2" t="s">
        <v>2695</v>
      </c>
      <c r="E1411" s="2">
        <v>180</v>
      </c>
      <c r="F1411" s="11"/>
      <c r="G1411" s="12">
        <v>1.0000000000000001E-9</v>
      </c>
      <c r="H1411" s="2">
        <v>254</v>
      </c>
      <c r="I1411" s="11" t="s">
        <v>6068</v>
      </c>
      <c r="J1411" s="11">
        <f>($S$5/(Table4[[#This Row],[modified  Half Life]]*Table4[[#This Row],[Order of Magnatude]]))</f>
        <v>3850817.6697774734</v>
      </c>
      <c r="K1411" s="11"/>
      <c r="L1411" s="11"/>
      <c r="M1411" s="11"/>
      <c r="N1411" s="11"/>
      <c r="O1411" s="11"/>
    </row>
    <row r="1412" spans="1:15" x14ac:dyDescent="0.25">
      <c r="A1412" s="2">
        <v>70</v>
      </c>
      <c r="B1412" s="2">
        <v>97</v>
      </c>
      <c r="C1412" s="2">
        <v>167</v>
      </c>
      <c r="D1412" s="2" t="s">
        <v>2695</v>
      </c>
      <c r="E1412" s="2">
        <v>180</v>
      </c>
      <c r="F1412" s="11"/>
      <c r="G1412" s="12">
        <v>1.0000000000000001E-9</v>
      </c>
      <c r="H1412" s="2">
        <v>270</v>
      </c>
      <c r="I1412" s="11" t="s">
        <v>6077</v>
      </c>
      <c r="J1412" s="11">
        <f>($S$5/(Table4[[#This Row],[modified  Half Life]]*Table4[[#This Row],[Order of Magnatude]]))</f>
        <v>3850817.6697774734</v>
      </c>
      <c r="K1412" s="11"/>
      <c r="L1412" s="11"/>
      <c r="M1412" s="11"/>
      <c r="N1412" s="11"/>
      <c r="O1412" s="11"/>
    </row>
    <row r="1413" spans="1:15" x14ac:dyDescent="0.25">
      <c r="A1413" s="2">
        <v>70</v>
      </c>
      <c r="B1413" s="2">
        <v>97</v>
      </c>
      <c r="C1413" s="2">
        <v>167</v>
      </c>
      <c r="D1413" s="2" t="s">
        <v>2695</v>
      </c>
      <c r="E1413" s="2">
        <v>180</v>
      </c>
      <c r="F1413" s="11"/>
      <c r="G1413" s="12">
        <v>1.0000000000000001E-9</v>
      </c>
      <c r="H1413" s="2">
        <v>385.55</v>
      </c>
      <c r="I1413" s="11" t="s">
        <v>6078</v>
      </c>
      <c r="J1413" s="11">
        <f>($S$5/(Table4[[#This Row],[modified  Half Life]]*Table4[[#This Row],[Order of Magnatude]]))</f>
        <v>3850817.6697774734</v>
      </c>
      <c r="K1413" s="11"/>
      <c r="L1413" s="11"/>
      <c r="M1413" s="11"/>
      <c r="N1413" s="11"/>
      <c r="O1413" s="11"/>
    </row>
    <row r="1414" spans="1:15" x14ac:dyDescent="0.25">
      <c r="A1414" s="2">
        <v>70</v>
      </c>
      <c r="B1414" s="2">
        <v>97</v>
      </c>
      <c r="C1414" s="2">
        <v>167</v>
      </c>
      <c r="D1414" s="2" t="s">
        <v>2695</v>
      </c>
      <c r="E1414" s="2">
        <v>180</v>
      </c>
      <c r="F1414" s="11"/>
      <c r="G1414" s="12">
        <v>1.0000000000000001E-9</v>
      </c>
      <c r="H1414" s="2">
        <v>392.61</v>
      </c>
      <c r="I1414" s="11" t="s">
        <v>6077</v>
      </c>
      <c r="J1414" s="11">
        <f>($S$5/(Table4[[#This Row],[modified  Half Life]]*Table4[[#This Row],[Order of Magnatude]]))</f>
        <v>3850817.6697774734</v>
      </c>
      <c r="K1414" s="11"/>
      <c r="L1414" s="11"/>
      <c r="M1414" s="11"/>
      <c r="N1414" s="11"/>
      <c r="O1414" s="11"/>
    </row>
    <row r="1415" spans="1:15" x14ac:dyDescent="0.25">
      <c r="A1415" s="2">
        <v>70</v>
      </c>
      <c r="B1415" s="2">
        <v>97</v>
      </c>
      <c r="C1415" s="2">
        <v>167</v>
      </c>
      <c r="D1415" s="2" t="s">
        <v>2695</v>
      </c>
      <c r="E1415" s="2">
        <v>180</v>
      </c>
      <c r="F1415" s="11"/>
      <c r="G1415" s="12">
        <v>1.0000000000000001E-9</v>
      </c>
      <c r="H1415" s="2">
        <v>445.56</v>
      </c>
      <c r="I1415" s="11" t="s">
        <v>6079</v>
      </c>
      <c r="J1415" s="11">
        <f>($S$5/(Table4[[#This Row],[modified  Half Life]]*Table4[[#This Row],[Order of Magnatude]]))</f>
        <v>3850817.6697774734</v>
      </c>
      <c r="K1415" s="11"/>
      <c r="L1415" s="11"/>
      <c r="M1415" s="11"/>
      <c r="N1415" s="11"/>
      <c r="O1415" s="11"/>
    </row>
    <row r="1416" spans="1:15" x14ac:dyDescent="0.25">
      <c r="A1416" s="2">
        <v>70</v>
      </c>
      <c r="B1416" s="2">
        <v>97</v>
      </c>
      <c r="C1416" s="2">
        <v>167</v>
      </c>
      <c r="D1416" s="2" t="s">
        <v>2695</v>
      </c>
      <c r="E1416" s="2">
        <v>180</v>
      </c>
      <c r="F1416" s="11"/>
      <c r="G1416" s="12">
        <v>1.0000000000000001E-9</v>
      </c>
      <c r="H1416" s="2">
        <v>513.1</v>
      </c>
      <c r="I1416" s="11" t="s">
        <v>6069</v>
      </c>
      <c r="J1416" s="11">
        <f>($S$5/(Table4[[#This Row],[modified  Half Life]]*Table4[[#This Row],[Order of Magnatude]]))</f>
        <v>3850817.6697774734</v>
      </c>
      <c r="K1416" s="11"/>
      <c r="L1416" s="11"/>
      <c r="M1416" s="11"/>
      <c r="N1416" s="11"/>
      <c r="O1416" s="11"/>
    </row>
    <row r="1417" spans="1:15" x14ac:dyDescent="0.25">
      <c r="A1417" s="2">
        <v>76</v>
      </c>
      <c r="B1417" s="2">
        <v>91</v>
      </c>
      <c r="C1417" s="2">
        <v>167</v>
      </c>
      <c r="D1417" s="2" t="s">
        <v>3360</v>
      </c>
      <c r="E1417" s="2">
        <v>672</v>
      </c>
      <c r="F1417" s="11">
        <v>7</v>
      </c>
      <c r="G1417" s="12">
        <v>1.0000000000000001E-9</v>
      </c>
      <c r="H1417" s="2">
        <v>348</v>
      </c>
      <c r="I1417" s="11"/>
      <c r="J1417" s="11">
        <f>($S$5/(Table4[[#This Row],[modified  Half Life]]*Table4[[#This Row],[Order of Magnatude]]))</f>
        <v>1031469.0186903946</v>
      </c>
      <c r="K1417" s="11"/>
      <c r="L1417" s="11"/>
      <c r="M1417" s="11"/>
      <c r="N1417" s="11"/>
      <c r="O1417" s="11"/>
    </row>
    <row r="1418" spans="1:15" x14ac:dyDescent="0.25">
      <c r="A1418" s="2">
        <v>65</v>
      </c>
      <c r="B1418" s="2">
        <v>103</v>
      </c>
      <c r="C1418" s="2">
        <v>168</v>
      </c>
      <c r="D1418" s="2" t="s">
        <v>2426</v>
      </c>
      <c r="E1418" s="2">
        <v>0.69</v>
      </c>
      <c r="F1418" s="11">
        <v>3</v>
      </c>
      <c r="G1418" s="12">
        <v>9.9999999999999995E-7</v>
      </c>
      <c r="H1418" s="2">
        <v>114</v>
      </c>
      <c r="I1418" s="11" t="s">
        <v>6067</v>
      </c>
      <c r="J1418" s="11">
        <f>($S$5/(Table4[[#This Row],[modified  Half Life]]*Table4[[#This Row],[Order of Magnatude]]))</f>
        <v>1004561.1312462976</v>
      </c>
      <c r="K1418" s="11"/>
      <c r="L1418" s="11"/>
      <c r="M1418" s="11"/>
      <c r="N1418" s="11"/>
      <c r="O1418" s="11"/>
    </row>
    <row r="1419" spans="1:15" x14ac:dyDescent="0.25">
      <c r="A1419" s="2">
        <v>66</v>
      </c>
      <c r="B1419" s="2">
        <v>102</v>
      </c>
      <c r="C1419" s="2">
        <v>168</v>
      </c>
      <c r="D1419" s="2" t="s">
        <v>2376</v>
      </c>
      <c r="E1419" s="2">
        <v>0.56999999999999995</v>
      </c>
      <c r="F1419" s="11">
        <v>7</v>
      </c>
      <c r="G1419" s="12">
        <v>9.9999999999999995E-7</v>
      </c>
      <c r="H1419" s="2">
        <v>151.69999999999999</v>
      </c>
      <c r="I1419" s="11" t="s">
        <v>6065</v>
      </c>
      <c r="J1419" s="11">
        <f>($S$5/(Table4[[#This Row],[modified  Half Life]]*Table4[[#This Row],[Order of Magnatude]]))</f>
        <v>1216047.6851928865</v>
      </c>
      <c r="K1419" s="11"/>
      <c r="L1419" s="11"/>
      <c r="M1419" s="11"/>
      <c r="N1419" s="11"/>
      <c r="O1419" s="11"/>
    </row>
    <row r="1420" spans="1:15" x14ac:dyDescent="0.25">
      <c r="A1420" s="2">
        <v>67</v>
      </c>
      <c r="B1420" s="2">
        <v>101</v>
      </c>
      <c r="C1420" s="2">
        <v>168</v>
      </c>
      <c r="D1420" s="2" t="s">
        <v>2487</v>
      </c>
      <c r="E1420" s="2">
        <v>4</v>
      </c>
      <c r="F1420" s="11"/>
      <c r="G1420" s="12">
        <v>9.9999999999999995E-7</v>
      </c>
      <c r="H1420" s="2">
        <v>143.5</v>
      </c>
      <c r="I1420" s="11" t="s">
        <v>6068</v>
      </c>
      <c r="J1420" s="11">
        <f>($S$5/(Table4[[#This Row],[modified  Half Life]]*Table4[[#This Row],[Order of Magnatude]]))</f>
        <v>173286.79513998632</v>
      </c>
      <c r="K1420" s="11"/>
      <c r="L1420" s="11"/>
      <c r="M1420" s="11"/>
      <c r="N1420" s="11"/>
      <c r="O1420" s="11"/>
    </row>
    <row r="1421" spans="1:15" x14ac:dyDescent="0.25">
      <c r="A1421" s="2">
        <v>67</v>
      </c>
      <c r="B1421" s="2">
        <v>101</v>
      </c>
      <c r="C1421" s="2">
        <v>168</v>
      </c>
      <c r="D1421" s="2" t="s">
        <v>2487</v>
      </c>
      <c r="E1421" s="2">
        <v>108</v>
      </c>
      <c r="F1421" s="11">
        <v>11</v>
      </c>
      <c r="G1421" s="12">
        <v>1.0000000000000001E-9</v>
      </c>
      <c r="H1421" s="2">
        <v>192.5</v>
      </c>
      <c r="I1421" s="11" t="s">
        <v>6068</v>
      </c>
      <c r="J1421" s="11">
        <f>($S$5/(Table4[[#This Row],[modified  Half Life]]*Table4[[#This Row],[Order of Magnatude]]))</f>
        <v>6418029.4496291233</v>
      </c>
      <c r="K1421" s="11"/>
      <c r="L1421" s="11"/>
      <c r="M1421" s="11"/>
      <c r="N1421" s="11"/>
      <c r="O1421" s="11"/>
    </row>
    <row r="1422" spans="1:15" x14ac:dyDescent="0.25">
      <c r="A1422" s="2">
        <v>68</v>
      </c>
      <c r="B1422" s="2">
        <v>100</v>
      </c>
      <c r="C1422" s="2">
        <v>168</v>
      </c>
      <c r="D1422" s="2" t="s">
        <v>2601</v>
      </c>
      <c r="E1422" s="2">
        <v>109</v>
      </c>
      <c r="F1422" s="11">
        <v>7</v>
      </c>
      <c r="G1422" s="12">
        <v>1.0000000000000001E-9</v>
      </c>
      <c r="H1422" s="2">
        <v>99.289000000000001</v>
      </c>
      <c r="I1422" s="11" t="s">
        <v>6068</v>
      </c>
      <c r="J1422" s="11">
        <f>($S$5/(Table4[[#This Row],[modified  Half Life]]*Table4[[#This Row],[Order of Magnatude]]))</f>
        <v>6359148.4455040842</v>
      </c>
      <c r="K1422" s="11"/>
      <c r="L1422" s="11"/>
      <c r="M1422" s="11"/>
      <c r="N1422" s="11"/>
      <c r="O1422" s="11"/>
    </row>
    <row r="1423" spans="1:15" x14ac:dyDescent="0.25">
      <c r="A1423" s="2">
        <v>68</v>
      </c>
      <c r="B1423" s="2">
        <v>100</v>
      </c>
      <c r="C1423" s="2">
        <v>168</v>
      </c>
      <c r="D1423" s="2" t="s">
        <v>2601</v>
      </c>
      <c r="E1423" s="2">
        <v>109</v>
      </c>
      <c r="F1423" s="11">
        <v>7</v>
      </c>
      <c r="G1423" s="12">
        <v>1.0000000000000001E-9</v>
      </c>
      <c r="H1423" s="2">
        <v>198.24100000000001</v>
      </c>
      <c r="I1423" s="11" t="s">
        <v>6067</v>
      </c>
      <c r="J1423" s="11">
        <f>($S$5/(Table4[[#This Row],[modified  Half Life]]*Table4[[#This Row],[Order of Magnatude]]))</f>
        <v>6359148.4455040842</v>
      </c>
      <c r="K1423" s="11"/>
      <c r="L1423" s="11"/>
      <c r="M1423" s="11"/>
      <c r="N1423" s="11"/>
      <c r="O1423" s="11"/>
    </row>
    <row r="1424" spans="1:15" x14ac:dyDescent="0.25">
      <c r="A1424" s="2">
        <v>68</v>
      </c>
      <c r="B1424" s="2">
        <v>100</v>
      </c>
      <c r="C1424" s="2">
        <v>168</v>
      </c>
      <c r="D1424" s="2" t="s">
        <v>2601</v>
      </c>
      <c r="E1424" s="2">
        <v>109</v>
      </c>
      <c r="F1424" s="11">
        <v>7</v>
      </c>
      <c r="G1424" s="12">
        <v>1.0000000000000001E-9</v>
      </c>
      <c r="H1424" s="2">
        <v>272.87599999999998</v>
      </c>
      <c r="I1424" s="11" t="s">
        <v>6068</v>
      </c>
      <c r="J1424" s="11">
        <f>($S$5/(Table4[[#This Row],[modified  Half Life]]*Table4[[#This Row],[Order of Magnatude]]))</f>
        <v>6359148.4455040842</v>
      </c>
      <c r="K1424" s="11"/>
      <c r="L1424" s="11"/>
      <c r="M1424" s="11"/>
      <c r="N1424" s="11"/>
      <c r="O1424" s="11"/>
    </row>
    <row r="1425" spans="1:15" x14ac:dyDescent="0.25">
      <c r="A1425" s="2">
        <v>68</v>
      </c>
      <c r="B1425" s="2">
        <v>100</v>
      </c>
      <c r="C1425" s="2">
        <v>168</v>
      </c>
      <c r="D1425" s="2" t="s">
        <v>2601</v>
      </c>
      <c r="E1425" s="2">
        <v>109</v>
      </c>
      <c r="F1425" s="11">
        <v>7</v>
      </c>
      <c r="G1425" s="12">
        <v>1.0000000000000001E-9</v>
      </c>
      <c r="H1425" s="2">
        <v>829.95799999999997</v>
      </c>
      <c r="I1425" s="11" t="s">
        <v>6070</v>
      </c>
      <c r="J1425" s="11">
        <f>($S$5/(Table4[[#This Row],[modified  Half Life]]*Table4[[#This Row],[Order of Magnatude]]))</f>
        <v>6359148.4455040842</v>
      </c>
      <c r="K1425" s="11"/>
      <c r="L1425" s="11"/>
      <c r="M1425" s="11"/>
      <c r="N1425" s="11"/>
      <c r="O1425" s="11"/>
    </row>
    <row r="1426" spans="1:15" x14ac:dyDescent="0.25">
      <c r="A1426" s="2">
        <v>68</v>
      </c>
      <c r="B1426" s="2">
        <v>100</v>
      </c>
      <c r="C1426" s="2">
        <v>168</v>
      </c>
      <c r="D1426" s="2" t="s">
        <v>2601</v>
      </c>
      <c r="E1426" s="2">
        <v>109</v>
      </c>
      <c r="F1426" s="11">
        <v>7</v>
      </c>
      <c r="G1426" s="12">
        <v>1.0000000000000001E-9</v>
      </c>
      <c r="H1426" s="2">
        <v>1014.11</v>
      </c>
      <c r="I1426" s="11" t="s">
        <v>6066</v>
      </c>
      <c r="J1426" s="11">
        <f>($S$5/(Table4[[#This Row],[modified  Half Life]]*Table4[[#This Row],[Order of Magnatude]]))</f>
        <v>6359148.4455040842</v>
      </c>
      <c r="K1426" s="11"/>
      <c r="L1426" s="11"/>
      <c r="M1426" s="11"/>
      <c r="N1426" s="11"/>
      <c r="O1426" s="11"/>
    </row>
    <row r="1427" spans="1:15" x14ac:dyDescent="0.25">
      <c r="A1427" s="2">
        <v>70</v>
      </c>
      <c r="B1427" s="2">
        <v>98</v>
      </c>
      <c r="C1427" s="2">
        <v>168</v>
      </c>
      <c r="D1427" s="2" t="s">
        <v>2695</v>
      </c>
      <c r="E1427" s="2">
        <v>82</v>
      </c>
      <c r="F1427" s="11">
        <v>5</v>
      </c>
      <c r="G1427" s="12">
        <v>1.0000000000000001E-9</v>
      </c>
      <c r="H1427" s="2">
        <v>156.6</v>
      </c>
      <c r="I1427" s="11" t="s">
        <v>6068</v>
      </c>
      <c r="J1427" s="11">
        <f>($S$5/(Table4[[#This Row],[modified  Half Life]]*Table4[[#This Row],[Order of Magnatude]]))</f>
        <v>8453014.3970725033</v>
      </c>
      <c r="K1427" s="11"/>
      <c r="L1427" s="11"/>
      <c r="M1427" s="11"/>
      <c r="N1427" s="11"/>
      <c r="O1427" s="11"/>
    </row>
    <row r="1428" spans="1:15" x14ac:dyDescent="0.25">
      <c r="A1428" s="2">
        <v>70</v>
      </c>
      <c r="B1428" s="2">
        <v>98</v>
      </c>
      <c r="C1428" s="2">
        <v>168</v>
      </c>
      <c r="D1428" s="2" t="s">
        <v>2695</v>
      </c>
      <c r="E1428" s="2">
        <v>82</v>
      </c>
      <c r="F1428" s="11">
        <v>5</v>
      </c>
      <c r="G1428" s="12">
        <v>1.0000000000000001E-9</v>
      </c>
      <c r="H1428" s="2">
        <v>179.6</v>
      </c>
      <c r="I1428" s="11" t="s">
        <v>6068</v>
      </c>
      <c r="J1428" s="11">
        <f>($S$5/(Table4[[#This Row],[modified  Half Life]]*Table4[[#This Row],[Order of Magnatude]]))</f>
        <v>8453014.3970725033</v>
      </c>
      <c r="K1428" s="11"/>
      <c r="L1428" s="11"/>
      <c r="M1428" s="11"/>
      <c r="N1428" s="11"/>
      <c r="O1428" s="11"/>
    </row>
    <row r="1429" spans="1:15" x14ac:dyDescent="0.25">
      <c r="A1429" s="2">
        <v>70</v>
      </c>
      <c r="B1429" s="2">
        <v>98</v>
      </c>
      <c r="C1429" s="2">
        <v>168</v>
      </c>
      <c r="D1429" s="2" t="s">
        <v>2695</v>
      </c>
      <c r="E1429" s="2">
        <v>82</v>
      </c>
      <c r="F1429" s="11">
        <v>5</v>
      </c>
      <c r="G1429" s="12">
        <v>1.0000000000000001E-9</v>
      </c>
      <c r="H1429" s="2">
        <v>228.6</v>
      </c>
      <c r="I1429" s="11" t="s">
        <v>6068</v>
      </c>
      <c r="J1429" s="11">
        <f>($S$5/(Table4[[#This Row],[modified  Half Life]]*Table4[[#This Row],[Order of Magnatude]]))</f>
        <v>8453014.3970725033</v>
      </c>
      <c r="K1429" s="11"/>
      <c r="L1429" s="11"/>
      <c r="M1429" s="11"/>
      <c r="N1429" s="11"/>
      <c r="O1429" s="11"/>
    </row>
    <row r="1430" spans="1:15" x14ac:dyDescent="0.25">
      <c r="A1430" s="2">
        <v>70</v>
      </c>
      <c r="B1430" s="2">
        <v>98</v>
      </c>
      <c r="C1430" s="2">
        <v>168</v>
      </c>
      <c r="D1430" s="2" t="s">
        <v>2695</v>
      </c>
      <c r="E1430" s="2">
        <v>82</v>
      </c>
      <c r="F1430" s="11">
        <v>5</v>
      </c>
      <c r="G1430" s="12">
        <v>1.0000000000000001E-9</v>
      </c>
      <c r="H1430" s="2">
        <v>324.7</v>
      </c>
      <c r="I1430" s="11" t="s">
        <v>6068</v>
      </c>
      <c r="J1430" s="11">
        <f>($S$5/(Table4[[#This Row],[modified  Half Life]]*Table4[[#This Row],[Order of Magnatude]]))</f>
        <v>8453014.3970725033</v>
      </c>
      <c r="K1430" s="11"/>
      <c r="L1430" s="11"/>
      <c r="M1430" s="11"/>
      <c r="N1430" s="11"/>
      <c r="O1430" s="11"/>
    </row>
    <row r="1431" spans="1:15" x14ac:dyDescent="0.25">
      <c r="A1431" s="2">
        <v>70</v>
      </c>
      <c r="B1431" s="2">
        <v>98</v>
      </c>
      <c r="C1431" s="2">
        <v>168</v>
      </c>
      <c r="D1431" s="2" t="s">
        <v>2695</v>
      </c>
      <c r="E1431" s="2">
        <v>82</v>
      </c>
      <c r="F1431" s="11">
        <v>5</v>
      </c>
      <c r="G1431" s="12">
        <v>1.0000000000000001E-9</v>
      </c>
      <c r="H1431" s="2">
        <v>348.3</v>
      </c>
      <c r="I1431" s="11" t="s">
        <v>6068</v>
      </c>
      <c r="J1431" s="11">
        <f>($S$5/(Table4[[#This Row],[modified  Half Life]]*Table4[[#This Row],[Order of Magnatude]]))</f>
        <v>8453014.3970725033</v>
      </c>
      <c r="K1431" s="11"/>
      <c r="L1431" s="11"/>
      <c r="M1431" s="11"/>
      <c r="N1431" s="11"/>
      <c r="O1431" s="11"/>
    </row>
    <row r="1432" spans="1:15" x14ac:dyDescent="0.25">
      <c r="A1432" s="2">
        <v>70</v>
      </c>
      <c r="B1432" s="2">
        <v>98</v>
      </c>
      <c r="C1432" s="2">
        <v>168</v>
      </c>
      <c r="D1432" s="2" t="s">
        <v>2695</v>
      </c>
      <c r="E1432" s="2">
        <v>82</v>
      </c>
      <c r="F1432" s="11">
        <v>5</v>
      </c>
      <c r="G1432" s="12">
        <v>1.0000000000000001E-9</v>
      </c>
      <c r="H1432" s="2">
        <v>401.1</v>
      </c>
      <c r="I1432" s="11" t="s">
        <v>6065</v>
      </c>
      <c r="J1432" s="11">
        <f>($S$5/(Table4[[#This Row],[modified  Half Life]]*Table4[[#This Row],[Order of Magnatude]]))</f>
        <v>8453014.3970725033</v>
      </c>
      <c r="K1432" s="11"/>
      <c r="L1432" s="11"/>
      <c r="M1432" s="11"/>
      <c r="N1432" s="11"/>
      <c r="O1432" s="11"/>
    </row>
    <row r="1433" spans="1:15" x14ac:dyDescent="0.25">
      <c r="A1433" s="2">
        <v>70</v>
      </c>
      <c r="B1433" s="2">
        <v>98</v>
      </c>
      <c r="C1433" s="2">
        <v>168</v>
      </c>
      <c r="D1433" s="2" t="s">
        <v>2695</v>
      </c>
      <c r="E1433" s="2">
        <v>82</v>
      </c>
      <c r="F1433" s="11">
        <v>5</v>
      </c>
      <c r="G1433" s="12">
        <v>1.0000000000000001E-9</v>
      </c>
      <c r="H1433" s="2">
        <v>1413.5</v>
      </c>
      <c r="I1433" s="11" t="s">
        <v>6065</v>
      </c>
      <c r="J1433" s="11">
        <f>($S$5/(Table4[[#This Row],[modified  Half Life]]*Table4[[#This Row],[Order of Magnatude]]))</f>
        <v>8453014.3970725033</v>
      </c>
      <c r="K1433" s="11"/>
      <c r="L1433" s="11"/>
      <c r="M1433" s="11"/>
      <c r="N1433" s="11"/>
      <c r="O1433" s="11"/>
    </row>
    <row r="1434" spans="1:15" x14ac:dyDescent="0.25">
      <c r="A1434" s="2">
        <v>70</v>
      </c>
      <c r="B1434" s="2">
        <v>98</v>
      </c>
      <c r="C1434" s="2">
        <v>168</v>
      </c>
      <c r="D1434" s="2" t="s">
        <v>2695</v>
      </c>
      <c r="E1434" s="2">
        <v>82</v>
      </c>
      <c r="F1434" s="11">
        <v>5</v>
      </c>
      <c r="G1434" s="12">
        <v>1.0000000000000001E-9</v>
      </c>
      <c r="H1434" s="2">
        <v>1712</v>
      </c>
      <c r="I1434" s="11" t="s">
        <v>6072</v>
      </c>
      <c r="J1434" s="11">
        <f>($S$5/(Table4[[#This Row],[modified  Half Life]]*Table4[[#This Row],[Order of Magnatude]]))</f>
        <v>8453014.3970725033</v>
      </c>
      <c r="K1434" s="11"/>
      <c r="L1434" s="11"/>
      <c r="M1434" s="11"/>
      <c r="N1434" s="11"/>
      <c r="O1434" s="11"/>
    </row>
    <row r="1435" spans="1:15" x14ac:dyDescent="0.25">
      <c r="A1435" s="2">
        <v>70</v>
      </c>
      <c r="B1435" s="2">
        <v>98</v>
      </c>
      <c r="C1435" s="2">
        <v>168</v>
      </c>
      <c r="D1435" s="2" t="s">
        <v>2695</v>
      </c>
      <c r="E1435" s="2">
        <v>62</v>
      </c>
      <c r="F1435" s="11">
        <v>8</v>
      </c>
      <c r="G1435" s="12">
        <v>1.0000000000000001E-9</v>
      </c>
      <c r="H1435" s="2">
        <v>111.4</v>
      </c>
      <c r="I1435" s="11"/>
      <c r="J1435" s="11">
        <f>($S$5/(Table4[[#This Row],[modified  Half Life]]*Table4[[#This Row],[Order of Magnatude]]))</f>
        <v>11179793.234837828</v>
      </c>
      <c r="K1435" s="11"/>
      <c r="L1435" s="11"/>
      <c r="M1435" s="11"/>
      <c r="N1435" s="11"/>
      <c r="O1435" s="11"/>
    </row>
    <row r="1436" spans="1:15" x14ac:dyDescent="0.25">
      <c r="A1436" s="2">
        <v>70</v>
      </c>
      <c r="B1436" s="2">
        <v>98</v>
      </c>
      <c r="C1436" s="2">
        <v>168</v>
      </c>
      <c r="D1436" s="2" t="s">
        <v>2695</v>
      </c>
      <c r="E1436" s="2">
        <v>62</v>
      </c>
      <c r="F1436" s="11">
        <v>8</v>
      </c>
      <c r="G1436" s="12">
        <v>1.0000000000000001E-9</v>
      </c>
      <c r="H1436" s="2">
        <v>223.59</v>
      </c>
      <c r="I1436" s="11" t="s">
        <v>6080</v>
      </c>
      <c r="J1436" s="11">
        <f>($S$5/(Table4[[#This Row],[modified  Half Life]]*Table4[[#This Row],[Order of Magnatude]]))</f>
        <v>11179793.234837828</v>
      </c>
      <c r="K1436" s="11"/>
      <c r="L1436" s="11"/>
      <c r="M1436" s="11"/>
      <c r="N1436" s="11"/>
      <c r="O1436" s="11"/>
    </row>
    <row r="1437" spans="1:15" x14ac:dyDescent="0.25">
      <c r="A1437" s="2">
        <v>66</v>
      </c>
      <c r="B1437" s="2">
        <v>103</v>
      </c>
      <c r="C1437" s="2">
        <v>169</v>
      </c>
      <c r="D1437" s="2" t="s">
        <v>2376</v>
      </c>
      <c r="E1437" s="2">
        <v>1.26</v>
      </c>
      <c r="F1437" s="11">
        <v>17</v>
      </c>
      <c r="G1437" s="12">
        <v>9.9999999999999995E-7</v>
      </c>
      <c r="H1437" s="2">
        <v>166.1</v>
      </c>
      <c r="I1437" s="11"/>
      <c r="J1437" s="11">
        <f>($S$5/(Table4[[#This Row],[modified  Half Life]]*Table4[[#This Row],[Order of Magnatude]]))</f>
        <v>550116.80996821052</v>
      </c>
      <c r="K1437" s="11"/>
      <c r="L1437" s="11"/>
      <c r="M1437" s="11"/>
      <c r="N1437" s="11"/>
      <c r="O1437" s="11"/>
    </row>
    <row r="1438" spans="1:15" x14ac:dyDescent="0.25">
      <c r="A1438" s="2">
        <v>67</v>
      </c>
      <c r="B1438" s="2">
        <v>102</v>
      </c>
      <c r="C1438" s="2">
        <v>169</v>
      </c>
      <c r="D1438" s="2" t="s">
        <v>2487</v>
      </c>
      <c r="E1438" s="2">
        <v>118</v>
      </c>
      <c r="F1438" s="11">
        <v>6</v>
      </c>
      <c r="G1438" s="12">
        <v>9.9999999999999995E-7</v>
      </c>
      <c r="H1438" s="2">
        <v>483.6</v>
      </c>
      <c r="I1438" s="11"/>
      <c r="J1438" s="11">
        <f>($S$5/(Table4[[#This Row],[modified  Half Life]]*Table4[[#This Row],[Order of Magnatude]]))</f>
        <v>5874.1286488130963</v>
      </c>
      <c r="K1438" s="11"/>
      <c r="L1438" s="11"/>
      <c r="M1438" s="11"/>
      <c r="N1438" s="11"/>
      <c r="O1438" s="11"/>
    </row>
    <row r="1439" spans="1:15" x14ac:dyDescent="0.25">
      <c r="A1439" s="2">
        <v>67</v>
      </c>
      <c r="B1439" s="2">
        <v>102</v>
      </c>
      <c r="C1439" s="2">
        <v>169</v>
      </c>
      <c r="D1439" s="2" t="s">
        <v>2487</v>
      </c>
      <c r="E1439" s="2">
        <v>118</v>
      </c>
      <c r="F1439" s="11">
        <v>6</v>
      </c>
      <c r="G1439" s="12">
        <v>9.9999999999999995E-7</v>
      </c>
      <c r="H1439" s="2">
        <v>685.4</v>
      </c>
      <c r="I1439" s="11"/>
      <c r="J1439" s="11">
        <f>($S$5/(Table4[[#This Row],[modified  Half Life]]*Table4[[#This Row],[Order of Magnatude]]))</f>
        <v>5874.1286488130963</v>
      </c>
      <c r="K1439" s="11"/>
      <c r="L1439" s="11"/>
      <c r="M1439" s="11"/>
      <c r="N1439" s="11"/>
      <c r="O1439" s="11"/>
    </row>
    <row r="1440" spans="1:15" x14ac:dyDescent="0.25">
      <c r="A1440" s="2">
        <v>67</v>
      </c>
      <c r="B1440" s="2">
        <v>102</v>
      </c>
      <c r="C1440" s="2">
        <v>169</v>
      </c>
      <c r="D1440" s="2" t="s">
        <v>2487</v>
      </c>
      <c r="E1440" s="2">
        <v>118</v>
      </c>
      <c r="F1440" s="11">
        <v>6</v>
      </c>
      <c r="G1440" s="12">
        <v>9.9999999999999995E-7</v>
      </c>
      <c r="H1440" s="2">
        <v>867.3</v>
      </c>
      <c r="I1440" s="11"/>
      <c r="J1440" s="11">
        <f>($S$5/(Table4[[#This Row],[modified  Half Life]]*Table4[[#This Row],[Order of Magnatude]]))</f>
        <v>5874.1286488130963</v>
      </c>
      <c r="K1440" s="11"/>
      <c r="L1440" s="11"/>
      <c r="M1440" s="11"/>
      <c r="N1440" s="11"/>
      <c r="O1440" s="11"/>
    </row>
    <row r="1441" spans="1:15" x14ac:dyDescent="0.25">
      <c r="A1441" s="2">
        <v>68</v>
      </c>
      <c r="B1441" s="2">
        <v>101</v>
      </c>
      <c r="C1441" s="2">
        <v>169</v>
      </c>
      <c r="D1441" s="2" t="s">
        <v>2601</v>
      </c>
      <c r="E1441" s="2">
        <v>285</v>
      </c>
      <c r="F1441" s="11">
        <v>20</v>
      </c>
      <c r="G1441" s="12">
        <v>1.0000000000000001E-9</v>
      </c>
      <c r="H1441" s="2">
        <v>17.46</v>
      </c>
      <c r="I1441" s="11" t="s">
        <v>6079</v>
      </c>
      <c r="J1441" s="11">
        <f>($S$5/(Table4[[#This Row],[modified  Half Life]]*Table4[[#This Row],[Order of Magnatude]]))</f>
        <v>2432095.3703857725</v>
      </c>
      <c r="K1441" s="11"/>
      <c r="L1441" s="11"/>
      <c r="M1441" s="11"/>
      <c r="N1441" s="11"/>
      <c r="O1441" s="11"/>
    </row>
    <row r="1442" spans="1:15" x14ac:dyDescent="0.25">
      <c r="A1442" s="2">
        <v>68</v>
      </c>
      <c r="B1442" s="2">
        <v>101</v>
      </c>
      <c r="C1442" s="2">
        <v>169</v>
      </c>
      <c r="D1442" s="2" t="s">
        <v>2601</v>
      </c>
      <c r="E1442" s="2">
        <v>285</v>
      </c>
      <c r="F1442" s="11">
        <v>20</v>
      </c>
      <c r="G1442" s="12">
        <v>1.0000000000000001E-9</v>
      </c>
      <c r="H1442" s="2">
        <v>27.6</v>
      </c>
      <c r="I1442" s="11" t="s">
        <v>6068</v>
      </c>
      <c r="J1442" s="11">
        <f>($S$5/(Table4[[#This Row],[modified  Half Life]]*Table4[[#This Row],[Order of Magnatude]]))</f>
        <v>2432095.3703857725</v>
      </c>
      <c r="K1442" s="11"/>
      <c r="L1442" s="11"/>
      <c r="M1442" s="11"/>
      <c r="N1442" s="11"/>
      <c r="O1442" s="11"/>
    </row>
    <row r="1443" spans="1:15" x14ac:dyDescent="0.25">
      <c r="A1443" s="2">
        <v>68</v>
      </c>
      <c r="B1443" s="2">
        <v>101</v>
      </c>
      <c r="C1443" s="2">
        <v>169</v>
      </c>
      <c r="D1443" s="2" t="s">
        <v>2601</v>
      </c>
      <c r="E1443" s="2">
        <v>200</v>
      </c>
      <c r="F1443" s="11">
        <v>10</v>
      </c>
      <c r="G1443" s="12">
        <v>1.0000000000000001E-9</v>
      </c>
      <c r="H1443" s="2">
        <v>67.3</v>
      </c>
      <c r="I1443" s="11" t="s">
        <v>6065</v>
      </c>
      <c r="J1443" s="11">
        <f>($S$5/(Table4[[#This Row],[modified  Half Life]]*Table4[[#This Row],[Order of Magnatude]]))</f>
        <v>3465735.902799726</v>
      </c>
      <c r="K1443" s="11"/>
      <c r="L1443" s="11"/>
      <c r="M1443" s="11"/>
      <c r="N1443" s="11"/>
      <c r="O1443" s="11"/>
    </row>
    <row r="1444" spans="1:15" x14ac:dyDescent="0.25">
      <c r="A1444" s="2">
        <v>68</v>
      </c>
      <c r="B1444" s="2">
        <v>101</v>
      </c>
      <c r="C1444" s="2">
        <v>169</v>
      </c>
      <c r="D1444" s="2" t="s">
        <v>2601</v>
      </c>
      <c r="E1444" s="2">
        <v>200</v>
      </c>
      <c r="F1444" s="11">
        <v>10</v>
      </c>
      <c r="G1444" s="12">
        <v>1.0000000000000001E-9</v>
      </c>
      <c r="H1444" s="2">
        <v>151.5</v>
      </c>
      <c r="I1444" s="11" t="s">
        <v>6068</v>
      </c>
      <c r="J1444" s="11">
        <f>($S$5/(Table4[[#This Row],[modified  Half Life]]*Table4[[#This Row],[Order of Magnatude]]))</f>
        <v>3465735.902799726</v>
      </c>
      <c r="K1444" s="11"/>
      <c r="L1444" s="11"/>
      <c r="M1444" s="11"/>
      <c r="N1444" s="11"/>
      <c r="O1444" s="11"/>
    </row>
    <row r="1445" spans="1:15" x14ac:dyDescent="0.25">
      <c r="A1445" s="2">
        <v>69</v>
      </c>
      <c r="B1445" s="2">
        <v>100</v>
      </c>
      <c r="C1445" s="2">
        <v>169</v>
      </c>
      <c r="D1445" s="2" t="s">
        <v>2659</v>
      </c>
      <c r="E1445" s="2">
        <v>659.9</v>
      </c>
      <c r="F1445" s="11">
        <v>23</v>
      </c>
      <c r="G1445" s="12">
        <v>1.0000000000000001E-9</v>
      </c>
      <c r="H1445" s="2">
        <v>177.21306999999999</v>
      </c>
      <c r="I1445" s="11" t="s">
        <v>6071</v>
      </c>
      <c r="J1445" s="11">
        <f>($S$5/(Table4[[#This Row],[modified  Half Life]]*Table4[[#This Row],[Order of Magnatude]]))</f>
        <v>1050382.1496589563</v>
      </c>
      <c r="K1445" s="11"/>
      <c r="L1445" s="11"/>
      <c r="M1445" s="11"/>
      <c r="N1445" s="11"/>
      <c r="O1445" s="11"/>
    </row>
    <row r="1446" spans="1:15" x14ac:dyDescent="0.25">
      <c r="A1446" s="2">
        <v>69</v>
      </c>
      <c r="B1446" s="2">
        <v>100</v>
      </c>
      <c r="C1446" s="2">
        <v>169</v>
      </c>
      <c r="D1446" s="2" t="s">
        <v>2659</v>
      </c>
      <c r="E1446" s="2">
        <v>659.9</v>
      </c>
      <c r="F1446" s="11">
        <v>23</v>
      </c>
      <c r="G1446" s="12">
        <v>1.0000000000000001E-9</v>
      </c>
      <c r="H1446" s="2">
        <v>197.95675</v>
      </c>
      <c r="I1446" s="11" t="s">
        <v>6070</v>
      </c>
      <c r="J1446" s="11">
        <f>($S$5/(Table4[[#This Row],[modified  Half Life]]*Table4[[#This Row],[Order of Magnatude]]))</f>
        <v>1050382.1496589563</v>
      </c>
      <c r="K1446" s="11"/>
      <c r="L1446" s="11"/>
      <c r="M1446" s="11"/>
      <c r="N1446" s="11"/>
      <c r="O1446" s="11"/>
    </row>
    <row r="1447" spans="1:15" x14ac:dyDescent="0.25">
      <c r="A1447" s="2">
        <v>69</v>
      </c>
      <c r="B1447" s="2">
        <v>100</v>
      </c>
      <c r="C1447" s="2">
        <v>169</v>
      </c>
      <c r="D1447" s="2" t="s">
        <v>2659</v>
      </c>
      <c r="E1447" s="2">
        <v>659.9</v>
      </c>
      <c r="F1447" s="11">
        <v>23</v>
      </c>
      <c r="G1447" s="12">
        <v>1.0000000000000001E-9</v>
      </c>
      <c r="H1447" s="2">
        <v>307.73586</v>
      </c>
      <c r="I1447" s="11"/>
      <c r="J1447" s="11">
        <f>($S$5/(Table4[[#This Row],[modified  Half Life]]*Table4[[#This Row],[Order of Magnatude]]))</f>
        <v>1050382.1496589563</v>
      </c>
      <c r="K1447" s="11"/>
      <c r="L1447" s="11"/>
      <c r="M1447" s="11"/>
      <c r="N1447" s="11"/>
      <c r="O1447" s="11"/>
    </row>
    <row r="1448" spans="1:15" x14ac:dyDescent="0.25">
      <c r="A1448" s="2">
        <v>69</v>
      </c>
      <c r="B1448" s="2">
        <v>100</v>
      </c>
      <c r="C1448" s="2">
        <v>169</v>
      </c>
      <c r="D1448" s="2" t="s">
        <v>2659</v>
      </c>
      <c r="E1448" s="2">
        <v>659.9</v>
      </c>
      <c r="F1448" s="11">
        <v>23</v>
      </c>
      <c r="G1448" s="12">
        <v>1.0000000000000001E-9</v>
      </c>
      <c r="H1448" s="2">
        <v>-10</v>
      </c>
      <c r="I1448" s="11"/>
      <c r="J1448" s="11">
        <f>($S$5/(Table4[[#This Row],[modified  Half Life]]*Table4[[#This Row],[Order of Magnatude]]))</f>
        <v>1050382.1496589563</v>
      </c>
      <c r="K1448" s="11"/>
      <c r="L1448" s="11"/>
      <c r="M1448" s="11"/>
      <c r="N1448" s="11"/>
      <c r="O1448" s="11"/>
    </row>
    <row r="1449" spans="1:15" x14ac:dyDescent="0.25">
      <c r="A1449" s="2">
        <v>69</v>
      </c>
      <c r="B1449" s="2">
        <v>100</v>
      </c>
      <c r="C1449" s="2">
        <v>169</v>
      </c>
      <c r="D1449" s="2" t="s">
        <v>2659</v>
      </c>
      <c r="E1449" s="2">
        <v>52.2</v>
      </c>
      <c r="F1449" s="11">
        <v>8</v>
      </c>
      <c r="G1449" s="12">
        <v>1.0000000000000001E-9</v>
      </c>
      <c r="H1449" s="2">
        <v>63.120440000000002</v>
      </c>
      <c r="I1449" s="11" t="s">
        <v>6066</v>
      </c>
      <c r="J1449" s="11">
        <f>($S$5/(Table4[[#This Row],[modified  Half Life]]*Table4[[#This Row],[Order of Magnatude]]))</f>
        <v>13278681.619922323</v>
      </c>
      <c r="K1449" s="11"/>
      <c r="L1449" s="11"/>
      <c r="M1449" s="11"/>
      <c r="N1449" s="11"/>
      <c r="O1449" s="11"/>
    </row>
    <row r="1450" spans="1:15" x14ac:dyDescent="0.25">
      <c r="A1450" s="2">
        <v>69</v>
      </c>
      <c r="B1450" s="2">
        <v>100</v>
      </c>
      <c r="C1450" s="2">
        <v>169</v>
      </c>
      <c r="D1450" s="2" t="s">
        <v>2659</v>
      </c>
      <c r="E1450" s="2">
        <v>52.2</v>
      </c>
      <c r="F1450" s="11">
        <v>8</v>
      </c>
      <c r="G1450" s="12">
        <v>1.0000000000000001E-9</v>
      </c>
      <c r="H1450" s="2">
        <v>240.33099999999999</v>
      </c>
      <c r="I1450" s="11" t="s">
        <v>6065</v>
      </c>
      <c r="J1450" s="11">
        <f>($S$5/(Table4[[#This Row],[modified  Half Life]]*Table4[[#This Row],[Order of Magnatude]]))</f>
        <v>13278681.619922323</v>
      </c>
      <c r="K1450" s="11"/>
      <c r="L1450" s="11"/>
      <c r="M1450" s="11"/>
      <c r="N1450" s="11"/>
      <c r="O1450" s="11"/>
    </row>
    <row r="1451" spans="1:15" x14ac:dyDescent="0.25">
      <c r="A1451" s="2">
        <v>69</v>
      </c>
      <c r="B1451" s="2">
        <v>100</v>
      </c>
      <c r="C1451" s="2">
        <v>169</v>
      </c>
      <c r="D1451" s="2" t="s">
        <v>2659</v>
      </c>
      <c r="E1451" s="2">
        <v>52.2</v>
      </c>
      <c r="F1451" s="11">
        <v>8</v>
      </c>
      <c r="G1451" s="12">
        <v>1.0000000000000001E-9</v>
      </c>
      <c r="H1451" s="2">
        <v>261.07711999999998</v>
      </c>
      <c r="I1451" s="11" t="s">
        <v>6077</v>
      </c>
      <c r="J1451" s="11">
        <f>($S$5/(Table4[[#This Row],[modified  Half Life]]*Table4[[#This Row],[Order of Magnatude]]))</f>
        <v>13278681.619922323</v>
      </c>
      <c r="K1451" s="11"/>
      <c r="L1451" s="11"/>
      <c r="M1451" s="11"/>
      <c r="N1451" s="11"/>
      <c r="O1451" s="11"/>
    </row>
    <row r="1452" spans="1:15" x14ac:dyDescent="0.25">
      <c r="A1452" s="2">
        <v>69</v>
      </c>
      <c r="B1452" s="2">
        <v>100</v>
      </c>
      <c r="C1452" s="2">
        <v>169</v>
      </c>
      <c r="D1452" s="2" t="s">
        <v>2659</v>
      </c>
      <c r="E1452" s="2">
        <v>52.2</v>
      </c>
      <c r="F1452" s="11">
        <v>8</v>
      </c>
      <c r="G1452" s="12">
        <v>1.0000000000000001E-9</v>
      </c>
      <c r="H1452" s="2">
        <v>370.85399999999998</v>
      </c>
      <c r="I1452" s="11" t="s">
        <v>6073</v>
      </c>
      <c r="J1452" s="11">
        <f>($S$5/(Table4[[#This Row],[modified  Half Life]]*Table4[[#This Row],[Order of Magnatude]]))</f>
        <v>13278681.619922323</v>
      </c>
      <c r="K1452" s="11"/>
      <c r="L1452" s="11"/>
      <c r="M1452" s="11"/>
      <c r="N1452" s="11"/>
      <c r="O1452" s="11"/>
    </row>
    <row r="1453" spans="1:15" x14ac:dyDescent="0.25">
      <c r="A1453" s="2">
        <v>69</v>
      </c>
      <c r="B1453" s="2">
        <v>100</v>
      </c>
      <c r="C1453" s="2">
        <v>169</v>
      </c>
      <c r="D1453" s="2" t="s">
        <v>2659</v>
      </c>
      <c r="E1453" s="2">
        <v>52.2</v>
      </c>
      <c r="F1453" s="11">
        <v>8</v>
      </c>
      <c r="G1453" s="12">
        <v>1.0000000000000001E-9</v>
      </c>
      <c r="H1453" s="2">
        <v>379.28399999999999</v>
      </c>
      <c r="I1453" s="11" t="s">
        <v>6081</v>
      </c>
      <c r="J1453" s="11">
        <f>($S$5/(Table4[[#This Row],[modified  Half Life]]*Table4[[#This Row],[Order of Magnatude]]))</f>
        <v>13278681.619922323</v>
      </c>
      <c r="K1453" s="11"/>
      <c r="L1453" s="11"/>
      <c r="M1453" s="11"/>
      <c r="N1453" s="11"/>
      <c r="O1453" s="11"/>
    </row>
    <row r="1454" spans="1:15" x14ac:dyDescent="0.25">
      <c r="A1454" s="2">
        <v>70</v>
      </c>
      <c r="B1454" s="2">
        <v>99</v>
      </c>
      <c r="C1454" s="2">
        <v>169</v>
      </c>
      <c r="D1454" s="2" t="s">
        <v>2695</v>
      </c>
      <c r="E1454" s="2">
        <v>46</v>
      </c>
      <c r="F1454" s="11">
        <v>2</v>
      </c>
      <c r="G1454" s="12">
        <v>1</v>
      </c>
      <c r="H1454" s="2">
        <v>24.2</v>
      </c>
      <c r="I1454" s="11" t="s">
        <v>6068</v>
      </c>
      <c r="J1454" s="11">
        <f>($S$5/(Table4[[#This Row],[modified  Half Life]]*Table4[[#This Row],[Order of Magnatude]]))</f>
        <v>1.5068416968694463E-2</v>
      </c>
      <c r="K1454" s="11"/>
      <c r="L1454" s="11"/>
      <c r="M1454" s="11"/>
      <c r="N1454" s="11"/>
      <c r="O1454" s="11"/>
    </row>
    <row r="1455" spans="1:15" x14ac:dyDescent="0.25">
      <c r="A1455" s="2">
        <v>71</v>
      </c>
      <c r="B1455" s="2">
        <v>98</v>
      </c>
      <c r="C1455" s="2">
        <v>169</v>
      </c>
      <c r="D1455" s="2" t="s">
        <v>2957</v>
      </c>
      <c r="E1455" s="2">
        <v>160</v>
      </c>
      <c r="F1455" s="11">
        <v>10</v>
      </c>
      <c r="G1455" s="12">
        <v>1</v>
      </c>
      <c r="H1455" s="2">
        <v>29</v>
      </c>
      <c r="I1455" s="11" t="s">
        <v>6072</v>
      </c>
      <c r="J1455" s="11">
        <f>($S$5/(Table4[[#This Row],[modified  Half Life]]*Table4[[#This Row],[Order of Magnatude]]))</f>
        <v>4.3321698784996579E-3</v>
      </c>
      <c r="K1455" s="11"/>
      <c r="L1455" s="11"/>
      <c r="M1455" s="11"/>
      <c r="N1455" s="11"/>
      <c r="O1455" s="11"/>
    </row>
    <row r="1456" spans="1:15" x14ac:dyDescent="0.25">
      <c r="A1456" s="2">
        <v>72</v>
      </c>
      <c r="B1456" s="2">
        <v>97</v>
      </c>
      <c r="C1456" s="2">
        <v>169</v>
      </c>
      <c r="D1456" s="2" t="s">
        <v>3071</v>
      </c>
      <c r="E1456" s="2">
        <v>82</v>
      </c>
      <c r="F1456" s="11">
        <f>40-15</f>
        <v>25</v>
      </c>
      <c r="G1456" s="12">
        <v>1.0000000000000001E-9</v>
      </c>
      <c r="H1456" s="2">
        <v>28.8</v>
      </c>
      <c r="I1456" s="11" t="s">
        <v>6066</v>
      </c>
      <c r="J1456" s="11">
        <f>($S$5/(Table4[[#This Row],[modified  Half Life]]*Table4[[#This Row],[Order of Magnatude]]))</f>
        <v>8453014.3970725033</v>
      </c>
      <c r="K1456" s="11"/>
      <c r="L1456" s="11"/>
      <c r="M1456" s="11"/>
      <c r="N1456" s="11"/>
      <c r="O1456" s="11"/>
    </row>
    <row r="1457" spans="1:15" x14ac:dyDescent="0.25">
      <c r="A1457" s="2">
        <v>73</v>
      </c>
      <c r="B1457" s="2">
        <v>96</v>
      </c>
      <c r="C1457" s="2">
        <v>169</v>
      </c>
      <c r="D1457" s="2" t="s">
        <v>3425</v>
      </c>
      <c r="E1457" s="2">
        <v>17</v>
      </c>
      <c r="F1457" s="11">
        <v>4</v>
      </c>
      <c r="G1457" s="12">
        <v>1.0000000000000001E-9</v>
      </c>
      <c r="H1457" s="2">
        <v>152.6</v>
      </c>
      <c r="I1457" s="11" t="s">
        <v>6068</v>
      </c>
      <c r="J1457" s="11">
        <f>($S$5/(Table4[[#This Row],[modified  Half Life]]*Table4[[#This Row],[Order of Magnatude]]))</f>
        <v>40773363.562349722</v>
      </c>
      <c r="K1457" s="11"/>
      <c r="L1457" s="11"/>
      <c r="M1457" s="11"/>
      <c r="N1457" s="11"/>
      <c r="O1457" s="11"/>
    </row>
    <row r="1458" spans="1:15" x14ac:dyDescent="0.25">
      <c r="A1458" s="2">
        <v>73</v>
      </c>
      <c r="B1458" s="2">
        <v>96</v>
      </c>
      <c r="C1458" s="2">
        <v>169</v>
      </c>
      <c r="D1458" s="2" t="s">
        <v>3425</v>
      </c>
      <c r="E1458" s="2">
        <v>17</v>
      </c>
      <c r="F1458" s="11">
        <v>4</v>
      </c>
      <c r="G1458" s="12">
        <v>1.0000000000000001E-9</v>
      </c>
      <c r="H1458" s="2">
        <v>168.7</v>
      </c>
      <c r="I1458" s="11" t="s">
        <v>6068</v>
      </c>
      <c r="J1458" s="11">
        <f>($S$5/(Table4[[#This Row],[modified  Half Life]]*Table4[[#This Row],[Order of Magnatude]]))</f>
        <v>40773363.562349722</v>
      </c>
      <c r="K1458" s="11"/>
      <c r="L1458" s="11"/>
      <c r="M1458" s="11"/>
      <c r="N1458" s="11"/>
      <c r="O1458" s="11"/>
    </row>
    <row r="1459" spans="1:15" x14ac:dyDescent="0.25">
      <c r="A1459" s="2">
        <v>73</v>
      </c>
      <c r="B1459" s="2">
        <v>96</v>
      </c>
      <c r="C1459" s="2">
        <v>169</v>
      </c>
      <c r="D1459" s="2" t="s">
        <v>3425</v>
      </c>
      <c r="E1459" s="2">
        <v>28</v>
      </c>
      <c r="F1459" s="11">
        <v>5</v>
      </c>
      <c r="G1459" s="12">
        <v>1.0000000000000001E-9</v>
      </c>
      <c r="H1459" s="2">
        <v>123</v>
      </c>
      <c r="I1459" s="11" t="s">
        <v>6068</v>
      </c>
      <c r="J1459" s="11">
        <f>($S$5/(Table4[[#This Row],[modified  Half Life]]*Table4[[#This Row],[Order of Magnatude]]))</f>
        <v>24755256.448569473</v>
      </c>
      <c r="K1459" s="11"/>
      <c r="L1459" s="11"/>
      <c r="M1459" s="11"/>
      <c r="N1459" s="11"/>
      <c r="O1459" s="11"/>
    </row>
    <row r="1460" spans="1:15" x14ac:dyDescent="0.25">
      <c r="A1460" s="2">
        <v>66</v>
      </c>
      <c r="B1460" s="2">
        <v>104</v>
      </c>
      <c r="C1460" s="2">
        <v>170</v>
      </c>
      <c r="D1460" s="2" t="s">
        <v>2376</v>
      </c>
      <c r="E1460" s="2">
        <v>990</v>
      </c>
      <c r="F1460" s="11">
        <v>40</v>
      </c>
      <c r="G1460" s="12">
        <v>1.0000000000000001E-9</v>
      </c>
      <c r="H1460" s="2">
        <v>255</v>
      </c>
      <c r="I1460" s="11" t="s">
        <v>6067</v>
      </c>
      <c r="J1460" s="11">
        <f>($S$5/(Table4[[#This Row],[modified  Half Life]]*Table4[[#This Row],[Order of Magnatude]]))</f>
        <v>700148.66723226791</v>
      </c>
      <c r="K1460" s="11"/>
      <c r="L1460" s="11"/>
      <c r="M1460" s="11"/>
      <c r="N1460" s="11"/>
      <c r="O1460" s="11"/>
    </row>
    <row r="1461" spans="1:15" x14ac:dyDescent="0.25">
      <c r="A1461" s="2">
        <v>66</v>
      </c>
      <c r="B1461" s="2">
        <v>104</v>
      </c>
      <c r="C1461" s="2">
        <v>170</v>
      </c>
      <c r="D1461" s="2" t="s">
        <v>2376</v>
      </c>
      <c r="E1461" s="2">
        <v>990</v>
      </c>
      <c r="F1461" s="11">
        <v>40</v>
      </c>
      <c r="G1461" s="12">
        <v>1.0000000000000001E-9</v>
      </c>
      <c r="H1461" s="2">
        <v>386.33</v>
      </c>
      <c r="I1461" s="11" t="s">
        <v>6074</v>
      </c>
      <c r="J1461" s="11">
        <f>($S$5/(Table4[[#This Row],[modified  Half Life]]*Table4[[#This Row],[Order of Magnatude]]))</f>
        <v>700148.66723226791</v>
      </c>
      <c r="K1461" s="11"/>
      <c r="L1461" s="11"/>
      <c r="M1461" s="11"/>
      <c r="N1461" s="11"/>
      <c r="O1461" s="11"/>
    </row>
    <row r="1462" spans="1:15" x14ac:dyDescent="0.25">
      <c r="A1462" s="2">
        <v>66</v>
      </c>
      <c r="B1462" s="2">
        <v>104</v>
      </c>
      <c r="C1462" s="2">
        <v>170</v>
      </c>
      <c r="D1462" s="2" t="s">
        <v>2376</v>
      </c>
      <c r="E1462" s="2">
        <v>990</v>
      </c>
      <c r="F1462" s="11">
        <v>40</v>
      </c>
      <c r="G1462" s="12">
        <v>1.0000000000000001E-9</v>
      </c>
      <c r="H1462" s="2">
        <v>496.64</v>
      </c>
      <c r="I1462" s="11" t="s">
        <v>6082</v>
      </c>
      <c r="J1462" s="11">
        <f>($S$5/(Table4[[#This Row],[modified  Half Life]]*Table4[[#This Row],[Order of Magnatude]]))</f>
        <v>700148.66723226791</v>
      </c>
      <c r="K1462" s="11"/>
      <c r="L1462" s="11"/>
      <c r="M1462" s="11"/>
      <c r="N1462" s="11"/>
      <c r="O1462" s="11"/>
    </row>
    <row r="1463" spans="1:15" x14ac:dyDescent="0.25">
      <c r="A1463" s="2">
        <v>66</v>
      </c>
      <c r="B1463" s="2">
        <v>104</v>
      </c>
      <c r="C1463" s="2">
        <v>170</v>
      </c>
      <c r="D1463" s="2" t="s">
        <v>2376</v>
      </c>
      <c r="E1463" s="2">
        <v>990</v>
      </c>
      <c r="F1463" s="11">
        <v>40</v>
      </c>
      <c r="G1463" s="12">
        <v>1.0000000000000001E-9</v>
      </c>
      <c r="H1463" s="2">
        <v>527.28</v>
      </c>
      <c r="I1463" s="11" t="s">
        <v>6083</v>
      </c>
      <c r="J1463" s="11">
        <f>($S$5/(Table4[[#This Row],[modified  Half Life]]*Table4[[#This Row],[Order of Magnatude]]))</f>
        <v>700148.66723226791</v>
      </c>
      <c r="K1463" s="11"/>
      <c r="L1463" s="11"/>
      <c r="M1463" s="11"/>
      <c r="N1463" s="11"/>
      <c r="O1463" s="11"/>
    </row>
    <row r="1464" spans="1:15" x14ac:dyDescent="0.25">
      <c r="A1464" s="2">
        <v>66</v>
      </c>
      <c r="B1464" s="2">
        <v>104</v>
      </c>
      <c r="C1464" s="2">
        <v>170</v>
      </c>
      <c r="D1464" s="2" t="s">
        <v>2376</v>
      </c>
      <c r="E1464" s="2">
        <v>990</v>
      </c>
      <c r="F1464" s="11">
        <v>40</v>
      </c>
      <c r="G1464" s="12">
        <v>1.0000000000000001E-9</v>
      </c>
      <c r="H1464" s="2">
        <v>1148.9000000000001</v>
      </c>
      <c r="I1464" s="11" t="s">
        <v>6070</v>
      </c>
      <c r="J1464" s="11">
        <f>($S$5/(Table4[[#This Row],[modified  Half Life]]*Table4[[#This Row],[Order of Magnatude]]))</f>
        <v>700148.66723226791</v>
      </c>
      <c r="K1464" s="11"/>
      <c r="L1464" s="11"/>
      <c r="M1464" s="11"/>
      <c r="N1464" s="11"/>
      <c r="O1464" s="11"/>
    </row>
    <row r="1465" spans="1:15" x14ac:dyDescent="0.25">
      <c r="A1465" s="2">
        <v>66</v>
      </c>
      <c r="B1465" s="2">
        <v>104</v>
      </c>
      <c r="C1465" s="2">
        <v>170</v>
      </c>
      <c r="D1465" s="2" t="s">
        <v>2376</v>
      </c>
      <c r="E1465" s="2">
        <v>990</v>
      </c>
      <c r="F1465" s="11">
        <v>40</v>
      </c>
      <c r="G1465" s="12">
        <v>1.0000000000000001E-9</v>
      </c>
      <c r="H1465" s="2">
        <v>1406</v>
      </c>
      <c r="I1465" s="11" t="s">
        <v>6067</v>
      </c>
      <c r="J1465" s="11">
        <f>($S$5/(Table4[[#This Row],[modified  Half Life]]*Table4[[#This Row],[Order of Magnatude]]))</f>
        <v>700148.66723226791</v>
      </c>
      <c r="K1465" s="11"/>
      <c r="L1465" s="11"/>
      <c r="M1465" s="11"/>
      <c r="N1465" s="11"/>
      <c r="O1465" s="11"/>
    </row>
    <row r="1466" spans="1:15" x14ac:dyDescent="0.25">
      <c r="A1466" s="2">
        <v>68</v>
      </c>
      <c r="B1466" s="2">
        <v>102</v>
      </c>
      <c r="C1466" s="2">
        <v>170</v>
      </c>
      <c r="D1466" s="2" t="s">
        <v>2601</v>
      </c>
      <c r="E1466" s="2">
        <v>42.8</v>
      </c>
      <c r="F1466" s="11">
        <v>17</v>
      </c>
      <c r="G1466" s="12">
        <v>1.0000000000000001E-9</v>
      </c>
      <c r="H1466" s="2">
        <v>51.3</v>
      </c>
      <c r="I1466" s="11" t="s">
        <v>6069</v>
      </c>
      <c r="J1466" s="11">
        <f>($S$5/(Table4[[#This Row],[modified  Half Life]]*Table4[[#This Row],[Order of Magnatude]]))</f>
        <v>16195027.583176292</v>
      </c>
      <c r="K1466" s="11"/>
      <c r="L1466" s="11"/>
      <c r="M1466" s="11"/>
      <c r="N1466" s="11"/>
      <c r="O1466" s="11"/>
    </row>
    <row r="1467" spans="1:15" x14ac:dyDescent="0.25">
      <c r="A1467" s="2">
        <v>68</v>
      </c>
      <c r="B1467" s="2">
        <v>102</v>
      </c>
      <c r="C1467" s="2">
        <v>170</v>
      </c>
      <c r="D1467" s="2" t="s">
        <v>2601</v>
      </c>
      <c r="E1467" s="2">
        <v>42.8</v>
      </c>
      <c r="F1467" s="11">
        <v>17</v>
      </c>
      <c r="G1467" s="12">
        <v>1.0000000000000001E-9</v>
      </c>
      <c r="H1467" s="2">
        <v>141.5</v>
      </c>
      <c r="I1467" s="11" t="s">
        <v>6077</v>
      </c>
      <c r="J1467" s="11">
        <f>($S$5/(Table4[[#This Row],[modified  Half Life]]*Table4[[#This Row],[Order of Magnatude]]))</f>
        <v>16195027.583176292</v>
      </c>
      <c r="K1467" s="11"/>
      <c r="L1467" s="11"/>
      <c r="M1467" s="11"/>
      <c r="N1467" s="11"/>
      <c r="O1467" s="11"/>
    </row>
    <row r="1468" spans="1:15" x14ac:dyDescent="0.25">
      <c r="A1468" s="2">
        <v>68</v>
      </c>
      <c r="B1468" s="2">
        <v>102</v>
      </c>
      <c r="C1468" s="2">
        <v>170</v>
      </c>
      <c r="D1468" s="2" t="s">
        <v>2601</v>
      </c>
      <c r="E1468" s="2">
        <v>42.8</v>
      </c>
      <c r="F1468" s="11">
        <v>17</v>
      </c>
      <c r="G1468" s="12">
        <v>1.0000000000000001E-9</v>
      </c>
      <c r="H1468" s="2">
        <v>165.33</v>
      </c>
      <c r="I1468" s="11" t="s">
        <v>6066</v>
      </c>
      <c r="J1468" s="11">
        <f>($S$5/(Table4[[#This Row],[modified  Half Life]]*Table4[[#This Row],[Order of Magnatude]]))</f>
        <v>16195027.583176292</v>
      </c>
      <c r="K1468" s="11"/>
      <c r="L1468" s="11"/>
      <c r="M1468" s="11"/>
      <c r="N1468" s="11"/>
      <c r="O1468" s="11"/>
    </row>
    <row r="1469" spans="1:15" x14ac:dyDescent="0.25">
      <c r="A1469" s="2">
        <v>68</v>
      </c>
      <c r="B1469" s="2">
        <v>102</v>
      </c>
      <c r="C1469" s="2">
        <v>170</v>
      </c>
      <c r="D1469" s="2" t="s">
        <v>2601</v>
      </c>
      <c r="E1469" s="2">
        <v>42.8</v>
      </c>
      <c r="F1469" s="11">
        <v>17</v>
      </c>
      <c r="G1469" s="12">
        <v>1.0000000000000001E-9</v>
      </c>
      <c r="H1469" s="2">
        <v>258.13600000000002</v>
      </c>
      <c r="I1469" s="11" t="s">
        <v>6084</v>
      </c>
      <c r="J1469" s="11">
        <f>($S$5/(Table4[[#This Row],[modified  Half Life]]*Table4[[#This Row],[Order of Magnatude]]))</f>
        <v>16195027.583176292</v>
      </c>
      <c r="K1469" s="11"/>
      <c r="L1469" s="11"/>
      <c r="M1469" s="11"/>
      <c r="N1469" s="11"/>
      <c r="O1469" s="11"/>
    </row>
    <row r="1470" spans="1:15" x14ac:dyDescent="0.25">
      <c r="A1470" s="2">
        <v>68</v>
      </c>
      <c r="B1470" s="2">
        <v>102</v>
      </c>
      <c r="C1470" s="2">
        <v>170</v>
      </c>
      <c r="D1470" s="2" t="s">
        <v>2601</v>
      </c>
      <c r="E1470" s="2">
        <v>42.8</v>
      </c>
      <c r="F1470" s="11">
        <v>17</v>
      </c>
      <c r="G1470" s="12">
        <v>1.0000000000000001E-9</v>
      </c>
      <c r="H1470" s="2">
        <v>1008.3</v>
      </c>
      <c r="I1470" s="11" t="s">
        <v>6065</v>
      </c>
      <c r="J1470" s="11">
        <f>($S$5/(Table4[[#This Row],[modified  Half Life]]*Table4[[#This Row],[Order of Magnatude]]))</f>
        <v>16195027.583176292</v>
      </c>
      <c r="K1470" s="11"/>
      <c r="L1470" s="11"/>
      <c r="M1470" s="11"/>
      <c r="N1470" s="11"/>
      <c r="O1470" s="11"/>
    </row>
    <row r="1471" spans="1:15" x14ac:dyDescent="0.25">
      <c r="A1471" s="2">
        <v>69</v>
      </c>
      <c r="B1471" s="2">
        <v>101</v>
      </c>
      <c r="C1471" s="2">
        <v>170</v>
      </c>
      <c r="D1471" s="2" t="s">
        <v>2659</v>
      </c>
      <c r="E1471" s="2">
        <v>4.12</v>
      </c>
      <c r="F1471" s="11">
        <v>13</v>
      </c>
      <c r="G1471" s="12">
        <v>9.9999999999999995E-7</v>
      </c>
      <c r="H1471" s="2">
        <v>68.649100000000004</v>
      </c>
      <c r="I1471" s="11" t="s">
        <v>6066</v>
      </c>
      <c r="J1471" s="11">
        <f>($S$5/(Table4[[#This Row],[modified  Half Life]]*Table4[[#This Row],[Order of Magnatude]]))</f>
        <v>168239.60693202558</v>
      </c>
      <c r="K1471" s="11"/>
      <c r="L1471" s="11"/>
      <c r="M1471" s="11"/>
      <c r="N1471" s="11"/>
      <c r="O1471" s="11"/>
    </row>
    <row r="1472" spans="1:15" x14ac:dyDescent="0.25">
      <c r="A1472" s="2">
        <v>69</v>
      </c>
      <c r="B1472" s="2">
        <v>101</v>
      </c>
      <c r="C1472" s="2">
        <v>170</v>
      </c>
      <c r="D1472" s="2" t="s">
        <v>2659</v>
      </c>
      <c r="E1472" s="2">
        <v>4.12</v>
      </c>
      <c r="F1472" s="11">
        <v>13</v>
      </c>
      <c r="G1472" s="12">
        <v>9.9999999999999995E-7</v>
      </c>
      <c r="H1472" s="2">
        <v>144.47970000000001</v>
      </c>
      <c r="I1472" s="11" t="s">
        <v>6072</v>
      </c>
      <c r="J1472" s="11">
        <f>($S$5/(Table4[[#This Row],[modified  Half Life]]*Table4[[#This Row],[Order of Magnatude]]))</f>
        <v>168239.60693202558</v>
      </c>
      <c r="K1472" s="11"/>
      <c r="L1472" s="11"/>
      <c r="M1472" s="11"/>
      <c r="N1472" s="11"/>
      <c r="O1472" s="11"/>
    </row>
    <row r="1473" spans="1:15" x14ac:dyDescent="0.25">
      <c r="A1473" s="2">
        <v>70</v>
      </c>
      <c r="B1473" s="2">
        <v>100</v>
      </c>
      <c r="C1473" s="2">
        <v>170</v>
      </c>
      <c r="D1473" s="2" t="s">
        <v>2695</v>
      </c>
      <c r="E1473" s="2">
        <v>370</v>
      </c>
      <c r="F1473" s="11">
        <v>15</v>
      </c>
      <c r="G1473" s="12">
        <v>1.0000000000000001E-9</v>
      </c>
      <c r="H1473" s="2">
        <v>981.1</v>
      </c>
      <c r="I1473" s="11" t="s">
        <v>6068</v>
      </c>
      <c r="J1473" s="11">
        <f>($S$5/(Table4[[#This Row],[modified  Half Life]]*Table4[[#This Row],[Order of Magnatude]]))</f>
        <v>1873370.7582701223</v>
      </c>
      <c r="K1473" s="11"/>
      <c r="L1473" s="11"/>
      <c r="M1473" s="11"/>
      <c r="N1473" s="11"/>
      <c r="O1473" s="11"/>
    </row>
    <row r="1474" spans="1:15" x14ac:dyDescent="0.25">
      <c r="A1474" s="2">
        <v>71</v>
      </c>
      <c r="B1474" s="2">
        <v>99</v>
      </c>
      <c r="C1474" s="2">
        <v>170</v>
      </c>
      <c r="D1474" s="2" t="s">
        <v>2957</v>
      </c>
      <c r="E1474" s="2">
        <v>0.67</v>
      </c>
      <c r="F1474" s="11">
        <v>10</v>
      </c>
      <c r="G1474" s="12">
        <v>1</v>
      </c>
      <c r="H1474" s="2">
        <v>48.42</v>
      </c>
      <c r="I1474" s="11" t="s">
        <v>6069</v>
      </c>
      <c r="J1474" s="11">
        <f>($S$5/(Table4[[#This Row],[modified  Half Life]]*Table4[[#This Row],[Order of Magnatude]]))</f>
        <v>1.0345480306864854</v>
      </c>
      <c r="K1474" s="11"/>
      <c r="L1474" s="11"/>
      <c r="M1474" s="11"/>
      <c r="N1474" s="11"/>
      <c r="O1474" s="11"/>
    </row>
    <row r="1475" spans="1:15" x14ac:dyDescent="0.25">
      <c r="A1475" s="2">
        <v>72</v>
      </c>
      <c r="B1475" s="2">
        <v>98</v>
      </c>
      <c r="C1475" s="2">
        <v>170</v>
      </c>
      <c r="D1475" s="2" t="s">
        <v>3071</v>
      </c>
      <c r="E1475" s="2">
        <v>23</v>
      </c>
      <c r="F1475" s="11">
        <v>2</v>
      </c>
      <c r="G1475" s="12">
        <v>1.0000000000000001E-9</v>
      </c>
      <c r="H1475" s="2">
        <v>216.6</v>
      </c>
      <c r="I1475" s="11" t="s">
        <v>6067</v>
      </c>
      <c r="J1475" s="11">
        <f>($S$5/(Table4[[#This Row],[modified  Half Life]]*Table4[[#This Row],[Order of Magnatude]]))</f>
        <v>30136833.937388923</v>
      </c>
      <c r="K1475" s="11"/>
      <c r="L1475" s="11"/>
      <c r="M1475" s="11"/>
      <c r="N1475" s="11"/>
      <c r="O1475" s="11"/>
    </row>
    <row r="1476" spans="1:15" x14ac:dyDescent="0.25">
      <c r="A1476" s="2">
        <v>72</v>
      </c>
      <c r="B1476" s="2">
        <v>98</v>
      </c>
      <c r="C1476" s="2">
        <v>170</v>
      </c>
      <c r="D1476" s="2" t="s">
        <v>3071</v>
      </c>
      <c r="E1476" s="2">
        <v>23</v>
      </c>
      <c r="F1476" s="11">
        <v>2</v>
      </c>
      <c r="G1476" s="12">
        <v>1.0000000000000001E-9</v>
      </c>
      <c r="H1476" s="2">
        <v>1141</v>
      </c>
      <c r="I1476" s="11" t="s">
        <v>6067</v>
      </c>
      <c r="J1476" s="11">
        <f>($S$5/(Table4[[#This Row],[modified  Half Life]]*Table4[[#This Row],[Order of Magnatude]]))</f>
        <v>30136833.937388923</v>
      </c>
      <c r="K1476" s="11"/>
      <c r="L1476" s="11"/>
      <c r="M1476" s="11"/>
      <c r="N1476" s="11"/>
      <c r="O1476" s="11"/>
    </row>
    <row r="1477" spans="1:15" x14ac:dyDescent="0.25">
      <c r="A1477" s="2">
        <v>68</v>
      </c>
      <c r="B1477" s="2">
        <v>103</v>
      </c>
      <c r="C1477" s="2">
        <v>171</v>
      </c>
      <c r="D1477" s="2" t="s">
        <v>2601</v>
      </c>
      <c r="E1477" s="2">
        <v>210</v>
      </c>
      <c r="F1477" s="11">
        <v>10</v>
      </c>
      <c r="G1477" s="12">
        <v>1.0000000000000001E-9</v>
      </c>
      <c r="H1477" s="2">
        <v>198.6</v>
      </c>
      <c r="I1477" s="11" t="s">
        <v>6067</v>
      </c>
      <c r="J1477" s="11">
        <f>($S$5/(Table4[[#This Row],[modified  Half Life]]*Table4[[#This Row],[Order of Magnatude]]))</f>
        <v>3300700.8598092631</v>
      </c>
      <c r="K1477" s="11"/>
      <c r="L1477" s="11"/>
      <c r="M1477" s="11"/>
      <c r="N1477" s="11"/>
      <c r="O1477" s="11"/>
    </row>
    <row r="1478" spans="1:15" x14ac:dyDescent="0.25">
      <c r="A1478" s="2">
        <v>69</v>
      </c>
      <c r="B1478" s="2">
        <v>102</v>
      </c>
      <c r="C1478" s="2">
        <v>171</v>
      </c>
      <c r="D1478" s="2" t="s">
        <v>2659</v>
      </c>
      <c r="E1478" s="2">
        <v>2.6</v>
      </c>
      <c r="F1478" s="11">
        <v>2</v>
      </c>
      <c r="G1478" s="12">
        <v>9.9999999999999995E-7</v>
      </c>
      <c r="H1478" s="2">
        <v>295.90100000000001</v>
      </c>
      <c r="I1478" s="11" t="s">
        <v>6079</v>
      </c>
      <c r="J1478" s="11">
        <f>($S$5/(Table4[[#This Row],[modified  Half Life]]*Table4[[#This Row],[Order of Magnatude]]))</f>
        <v>266595.06944613281</v>
      </c>
      <c r="K1478" s="11"/>
      <c r="L1478" s="11"/>
      <c r="M1478" s="11"/>
      <c r="N1478" s="11"/>
      <c r="O1478" s="11"/>
    </row>
    <row r="1479" spans="1:15" x14ac:dyDescent="0.25">
      <c r="A1479" s="2">
        <v>69</v>
      </c>
      <c r="B1479" s="2">
        <v>102</v>
      </c>
      <c r="C1479" s="2">
        <v>171</v>
      </c>
      <c r="D1479" s="2" t="s">
        <v>2659</v>
      </c>
      <c r="E1479" s="2">
        <v>2.6</v>
      </c>
      <c r="F1479" s="11">
        <v>2</v>
      </c>
      <c r="G1479" s="12">
        <v>9.9999999999999995E-7</v>
      </c>
      <c r="H1479" s="2">
        <v>308.2996</v>
      </c>
      <c r="I1479" s="11" t="s">
        <v>6085</v>
      </c>
      <c r="J1479" s="11">
        <f>($S$5/(Table4[[#This Row],[modified  Half Life]]*Table4[[#This Row],[Order of Magnatude]]))</f>
        <v>266595.06944613281</v>
      </c>
      <c r="K1479" s="11"/>
      <c r="L1479" s="11"/>
      <c r="M1479" s="11"/>
      <c r="N1479" s="11"/>
      <c r="O1479" s="11"/>
    </row>
    <row r="1480" spans="1:15" x14ac:dyDescent="0.25">
      <c r="A1480" s="2">
        <v>69</v>
      </c>
      <c r="B1480" s="2">
        <v>102</v>
      </c>
      <c r="C1480" s="2">
        <v>171</v>
      </c>
      <c r="D1480" s="2" t="s">
        <v>2659</v>
      </c>
      <c r="E1480" s="2">
        <v>2.6</v>
      </c>
      <c r="F1480" s="11">
        <v>2</v>
      </c>
      <c r="G1480" s="12">
        <v>9.9999999999999995E-7</v>
      </c>
      <c r="H1480" s="2">
        <v>419.9</v>
      </c>
      <c r="I1480" s="11" t="s">
        <v>6065</v>
      </c>
      <c r="J1480" s="11">
        <f>($S$5/(Table4[[#This Row],[modified  Half Life]]*Table4[[#This Row],[Order of Magnatude]]))</f>
        <v>266595.06944613281</v>
      </c>
      <c r="K1480" s="11"/>
      <c r="L1480" s="11"/>
      <c r="M1480" s="11"/>
      <c r="N1480" s="11"/>
      <c r="O1480" s="11"/>
    </row>
    <row r="1481" spans="1:15" x14ac:dyDescent="0.25">
      <c r="A1481" s="2">
        <v>69</v>
      </c>
      <c r="B1481" s="2">
        <v>102</v>
      </c>
      <c r="C1481" s="2">
        <v>171</v>
      </c>
      <c r="D1481" s="2" t="s">
        <v>2659</v>
      </c>
      <c r="E1481" s="2">
        <v>2.6</v>
      </c>
      <c r="F1481" s="11">
        <v>2</v>
      </c>
      <c r="G1481" s="12">
        <v>9.9999999999999995E-7</v>
      </c>
      <c r="H1481" s="2">
        <v>424.9</v>
      </c>
      <c r="I1481" s="11" t="s">
        <v>6072</v>
      </c>
      <c r="J1481" s="11">
        <f>($S$5/(Table4[[#This Row],[modified  Half Life]]*Table4[[#This Row],[Order of Magnatude]]))</f>
        <v>266595.06944613281</v>
      </c>
      <c r="K1481" s="11"/>
      <c r="L1481" s="11"/>
      <c r="M1481" s="11"/>
      <c r="N1481" s="11"/>
      <c r="O1481" s="11"/>
    </row>
    <row r="1482" spans="1:15" x14ac:dyDescent="0.25">
      <c r="A1482" s="2">
        <v>69</v>
      </c>
      <c r="B1482" s="2">
        <v>102</v>
      </c>
      <c r="C1482" s="2">
        <v>171</v>
      </c>
      <c r="D1482" s="2" t="s">
        <v>2659</v>
      </c>
      <c r="E1482" s="2">
        <v>1.7</v>
      </c>
      <c r="F1482" s="11">
        <v>2</v>
      </c>
      <c r="G1482" s="12">
        <v>9.9999999999999995E-7</v>
      </c>
      <c r="H1482" s="2">
        <v>219.2</v>
      </c>
      <c r="I1482" s="11" t="s">
        <v>6067</v>
      </c>
      <c r="J1482" s="11">
        <f>($S$5/(Table4[[#This Row],[modified  Half Life]]*Table4[[#This Row],[Order of Magnatude]]))</f>
        <v>407733.63562349725</v>
      </c>
      <c r="K1482" s="11"/>
      <c r="L1482" s="11"/>
      <c r="M1482" s="11"/>
      <c r="N1482" s="11"/>
      <c r="O1482" s="11"/>
    </row>
    <row r="1483" spans="1:15" x14ac:dyDescent="0.25">
      <c r="A1483" s="2">
        <v>69</v>
      </c>
      <c r="B1483" s="2">
        <v>102</v>
      </c>
      <c r="C1483" s="2">
        <v>171</v>
      </c>
      <c r="D1483" s="2" t="s">
        <v>2659</v>
      </c>
      <c r="E1483" s="2">
        <v>1.7</v>
      </c>
      <c r="F1483" s="11">
        <v>2</v>
      </c>
      <c r="G1483" s="12">
        <v>9.9999999999999995E-7</v>
      </c>
      <c r="H1483" s="2">
        <v>428</v>
      </c>
      <c r="I1483" s="11" t="s">
        <v>6067</v>
      </c>
      <c r="J1483" s="11">
        <f>($S$5/(Table4[[#This Row],[modified  Half Life]]*Table4[[#This Row],[Order of Magnatude]]))</f>
        <v>407733.63562349725</v>
      </c>
      <c r="K1483" s="11"/>
      <c r="L1483" s="11"/>
      <c r="M1483" s="11"/>
      <c r="N1483" s="11"/>
      <c r="O1483" s="11"/>
    </row>
    <row r="1484" spans="1:15" x14ac:dyDescent="0.25">
      <c r="A1484" s="2">
        <v>69</v>
      </c>
      <c r="B1484" s="2">
        <v>102</v>
      </c>
      <c r="C1484" s="2">
        <v>171</v>
      </c>
      <c r="D1484" s="2" t="s">
        <v>2659</v>
      </c>
      <c r="E1484" s="2">
        <v>1.7</v>
      </c>
      <c r="F1484" s="11">
        <v>2</v>
      </c>
      <c r="G1484" s="12">
        <v>9.9999999999999995E-7</v>
      </c>
      <c r="H1484" s="2">
        <v>558.1</v>
      </c>
      <c r="I1484" s="11" t="s">
        <v>6065</v>
      </c>
      <c r="J1484" s="11">
        <f>($S$5/(Table4[[#This Row],[modified  Half Life]]*Table4[[#This Row],[Order of Magnatude]]))</f>
        <v>407733.63562349725</v>
      </c>
      <c r="K1484" s="11"/>
      <c r="L1484" s="11"/>
      <c r="M1484" s="11"/>
      <c r="N1484" s="11"/>
      <c r="O1484" s="11"/>
    </row>
    <row r="1485" spans="1:15" x14ac:dyDescent="0.25">
      <c r="A1485" s="2">
        <v>70</v>
      </c>
      <c r="B1485" s="2">
        <v>101</v>
      </c>
      <c r="C1485" s="2">
        <v>171</v>
      </c>
      <c r="D1485" s="2" t="s">
        <v>2695</v>
      </c>
      <c r="E1485" s="2">
        <v>5.25</v>
      </c>
      <c r="F1485" s="11">
        <v>24</v>
      </c>
      <c r="G1485" s="12">
        <v>1E-3</v>
      </c>
      <c r="H1485" s="2">
        <v>19.393999999999998</v>
      </c>
      <c r="I1485" s="11" t="s">
        <v>6068</v>
      </c>
      <c r="J1485" s="11">
        <f>($S$5/(Table4[[#This Row],[modified  Half Life]]*Table4[[#This Row],[Order of Magnatude]]))</f>
        <v>132.02803439237053</v>
      </c>
      <c r="K1485" s="11"/>
      <c r="L1485" s="11"/>
      <c r="M1485" s="11"/>
      <c r="N1485" s="11"/>
      <c r="O1485" s="11"/>
    </row>
    <row r="1486" spans="1:15" x14ac:dyDescent="0.25">
      <c r="A1486" s="2">
        <v>70</v>
      </c>
      <c r="B1486" s="2">
        <v>101</v>
      </c>
      <c r="C1486" s="2">
        <v>171</v>
      </c>
      <c r="D1486" s="2" t="s">
        <v>2695</v>
      </c>
      <c r="E1486" s="2">
        <v>265</v>
      </c>
      <c r="F1486" s="11">
        <v>20</v>
      </c>
      <c r="G1486" s="12">
        <v>1.0000000000000001E-9</v>
      </c>
      <c r="H1486" s="2">
        <v>27.132999999999999</v>
      </c>
      <c r="I1486" s="11" t="s">
        <v>6067</v>
      </c>
      <c r="J1486" s="11">
        <f>($S$5/(Table4[[#This Row],[modified  Half Life]]*Table4[[#This Row],[Order of Magnatude]]))</f>
        <v>2615649.7379620578</v>
      </c>
      <c r="K1486" s="11"/>
      <c r="L1486" s="11"/>
      <c r="M1486" s="11"/>
      <c r="N1486" s="11"/>
      <c r="O1486" s="11"/>
    </row>
    <row r="1487" spans="1:15" x14ac:dyDescent="0.25">
      <c r="A1487" s="2">
        <v>70</v>
      </c>
      <c r="B1487" s="2">
        <v>101</v>
      </c>
      <c r="C1487" s="2">
        <v>171</v>
      </c>
      <c r="D1487" s="2" t="s">
        <v>2695</v>
      </c>
      <c r="E1487" s="2">
        <v>265</v>
      </c>
      <c r="F1487" s="11">
        <v>20</v>
      </c>
      <c r="G1487" s="12">
        <v>1.0000000000000001E-9</v>
      </c>
      <c r="H1487" s="2">
        <v>46.542999999999999</v>
      </c>
      <c r="I1487" s="11" t="s">
        <v>6072</v>
      </c>
      <c r="J1487" s="11">
        <f>($S$5/(Table4[[#This Row],[modified  Half Life]]*Table4[[#This Row],[Order of Magnatude]]))</f>
        <v>2615649.7379620578</v>
      </c>
      <c r="K1487" s="11"/>
      <c r="L1487" s="11"/>
      <c r="M1487" s="11"/>
      <c r="N1487" s="11"/>
      <c r="O1487" s="11"/>
    </row>
    <row r="1488" spans="1:15" x14ac:dyDescent="0.25">
      <c r="A1488" s="2">
        <v>70</v>
      </c>
      <c r="B1488" s="2">
        <v>101</v>
      </c>
      <c r="C1488" s="2">
        <v>171</v>
      </c>
      <c r="D1488" s="2" t="s">
        <v>2695</v>
      </c>
      <c r="E1488" s="2">
        <v>265</v>
      </c>
      <c r="F1488" s="11">
        <v>20</v>
      </c>
      <c r="G1488" s="12">
        <v>1.0000000000000001E-9</v>
      </c>
      <c r="H1488" s="2">
        <v>55.689</v>
      </c>
      <c r="I1488" s="11" t="s">
        <v>6068</v>
      </c>
      <c r="J1488" s="11">
        <f>($S$5/(Table4[[#This Row],[modified  Half Life]]*Table4[[#This Row],[Order of Magnatude]]))</f>
        <v>2615649.7379620578</v>
      </c>
      <c r="K1488" s="11"/>
      <c r="L1488" s="11"/>
      <c r="M1488" s="11"/>
      <c r="N1488" s="11"/>
      <c r="O1488" s="11"/>
    </row>
    <row r="1489" spans="1:15" x14ac:dyDescent="0.25">
      <c r="A1489" s="2">
        <v>70</v>
      </c>
      <c r="B1489" s="2">
        <v>101</v>
      </c>
      <c r="C1489" s="2">
        <v>171</v>
      </c>
      <c r="D1489" s="2" t="s">
        <v>2695</v>
      </c>
      <c r="E1489" s="2">
        <v>265</v>
      </c>
      <c r="F1489" s="11">
        <v>20</v>
      </c>
      <c r="G1489" s="12">
        <v>1.0000000000000001E-9</v>
      </c>
      <c r="H1489" s="2">
        <v>122.37</v>
      </c>
      <c r="I1489" s="11" t="s">
        <v>6072</v>
      </c>
      <c r="J1489" s="11">
        <f>($S$5/(Table4[[#This Row],[modified  Half Life]]*Table4[[#This Row],[Order of Magnatude]]))</f>
        <v>2615649.7379620578</v>
      </c>
      <c r="K1489" s="11"/>
      <c r="L1489" s="11"/>
      <c r="M1489" s="11"/>
      <c r="N1489" s="11"/>
      <c r="O1489" s="11"/>
    </row>
    <row r="1490" spans="1:15" x14ac:dyDescent="0.25">
      <c r="A1490" s="2">
        <v>71</v>
      </c>
      <c r="B1490" s="2">
        <v>100</v>
      </c>
      <c r="C1490" s="2">
        <v>171</v>
      </c>
      <c r="D1490" s="2" t="s">
        <v>2957</v>
      </c>
      <c r="E1490" s="2">
        <v>79</v>
      </c>
      <c r="F1490" s="11">
        <v>2</v>
      </c>
      <c r="G1490" s="12">
        <v>1</v>
      </c>
      <c r="H1490" s="2">
        <v>71.099999999999994</v>
      </c>
      <c r="I1490" s="11" t="s">
        <v>6077</v>
      </c>
      <c r="J1490" s="11">
        <f>($S$5/(Table4[[#This Row],[modified  Half Life]]*Table4[[#This Row],[Order of Magnatude]]))</f>
        <v>8.7740149437967752E-3</v>
      </c>
      <c r="K1490" s="11"/>
      <c r="L1490" s="11"/>
      <c r="M1490" s="11"/>
      <c r="N1490" s="11"/>
      <c r="O1490" s="11"/>
    </row>
    <row r="1491" spans="1:15" x14ac:dyDescent="0.25">
      <c r="A1491" s="2">
        <v>71</v>
      </c>
      <c r="B1491" s="2">
        <v>100</v>
      </c>
      <c r="C1491" s="2">
        <v>171</v>
      </c>
      <c r="D1491" s="2" t="s">
        <v>2957</v>
      </c>
      <c r="E1491" s="2">
        <v>29.7</v>
      </c>
      <c r="F1491" s="11">
        <v>11</v>
      </c>
      <c r="G1491" s="12">
        <v>1.0000000000000001E-9</v>
      </c>
      <c r="H1491" s="2">
        <v>137.01</v>
      </c>
      <c r="I1491" s="11" t="s">
        <v>6065</v>
      </c>
      <c r="J1491" s="11">
        <f>($S$5/(Table4[[#This Row],[modified  Half Life]]*Table4[[#This Row],[Order of Magnatude]]))</f>
        <v>23338288.907742266</v>
      </c>
      <c r="K1491" s="11"/>
      <c r="L1491" s="11"/>
      <c r="M1491" s="11"/>
      <c r="N1491" s="11"/>
      <c r="O1491" s="11"/>
    </row>
    <row r="1492" spans="1:15" x14ac:dyDescent="0.25">
      <c r="A1492" s="2">
        <v>72</v>
      </c>
      <c r="B1492" s="2">
        <v>99</v>
      </c>
      <c r="C1492" s="2">
        <v>171</v>
      </c>
      <c r="D1492" s="2" t="s">
        <v>3071</v>
      </c>
      <c r="E1492" s="2">
        <v>29.5</v>
      </c>
      <c r="F1492" s="11">
        <v>9</v>
      </c>
      <c r="G1492" s="12">
        <v>1</v>
      </c>
      <c r="H1492" s="2">
        <v>21.93</v>
      </c>
      <c r="I1492" s="11" t="s">
        <v>6077</v>
      </c>
      <c r="J1492" s="11">
        <f>($S$5/(Table4[[#This Row],[modified  Half Life]]*Table4[[#This Row],[Order of Magnatude]]))</f>
        <v>2.3496514595252382E-2</v>
      </c>
      <c r="K1492" s="11"/>
      <c r="L1492" s="11"/>
      <c r="M1492" s="11"/>
      <c r="N1492" s="11"/>
      <c r="O1492" s="11"/>
    </row>
    <row r="1493" spans="1:15" x14ac:dyDescent="0.25">
      <c r="A1493" s="2">
        <v>72</v>
      </c>
      <c r="B1493" s="2">
        <v>99</v>
      </c>
      <c r="C1493" s="2">
        <v>171</v>
      </c>
      <c r="D1493" s="2" t="s">
        <v>3071</v>
      </c>
      <c r="E1493" s="2">
        <v>64</v>
      </c>
      <c r="F1493" s="11">
        <v>4</v>
      </c>
      <c r="G1493" s="12">
        <v>1.0000000000000001E-9</v>
      </c>
      <c r="H1493" s="2">
        <v>49.6</v>
      </c>
      <c r="I1493" s="11" t="s">
        <v>6067</v>
      </c>
      <c r="J1493" s="11">
        <f>($S$5/(Table4[[#This Row],[modified  Half Life]]*Table4[[#This Row],[Order of Magnatude]]))</f>
        <v>10830424.696249144</v>
      </c>
      <c r="K1493" s="11"/>
      <c r="L1493" s="11"/>
      <c r="M1493" s="11"/>
      <c r="N1493" s="11"/>
      <c r="O1493" s="11"/>
    </row>
    <row r="1494" spans="1:15" x14ac:dyDescent="0.25">
      <c r="A1494" s="2">
        <v>72</v>
      </c>
      <c r="B1494" s="2">
        <v>99</v>
      </c>
      <c r="C1494" s="2">
        <v>171</v>
      </c>
      <c r="D1494" s="2" t="s">
        <v>3071</v>
      </c>
      <c r="E1494" s="2">
        <v>18</v>
      </c>
      <c r="F1494" s="11">
        <v>2</v>
      </c>
      <c r="G1494" s="12">
        <v>1.0000000000000001E-9</v>
      </c>
      <c r="H1494" s="2">
        <v>190.3</v>
      </c>
      <c r="I1494" s="11" t="s">
        <v>6068</v>
      </c>
      <c r="J1494" s="11">
        <f>($S$5/(Table4[[#This Row],[modified  Half Life]]*Table4[[#This Row],[Order of Magnatude]]))</f>
        <v>38508176.697774731</v>
      </c>
      <c r="K1494" s="11"/>
      <c r="L1494" s="11"/>
      <c r="M1494" s="11"/>
      <c r="N1494" s="11"/>
      <c r="O1494" s="11"/>
    </row>
    <row r="1495" spans="1:15" x14ac:dyDescent="0.25">
      <c r="A1495" s="2">
        <v>73</v>
      </c>
      <c r="B1495" s="2">
        <v>98</v>
      </c>
      <c r="C1495" s="2">
        <v>171</v>
      </c>
      <c r="D1495" s="2" t="s">
        <v>3425</v>
      </c>
      <c r="E1495" s="2">
        <v>46</v>
      </c>
      <c r="F1495" s="11">
        <v>3</v>
      </c>
      <c r="G1495" s="12">
        <v>1.0000000000000001E-9</v>
      </c>
      <c r="H1495" s="2">
        <v>53.1</v>
      </c>
      <c r="I1495" s="11" t="s">
        <v>6065</v>
      </c>
      <c r="J1495" s="11">
        <f>($S$5/(Table4[[#This Row],[modified  Half Life]]*Table4[[#This Row],[Order of Magnatude]]))</f>
        <v>15068416.968694462</v>
      </c>
      <c r="K1495" s="11"/>
      <c r="L1495" s="11"/>
      <c r="M1495" s="11"/>
      <c r="N1495" s="11"/>
      <c r="O1495" s="11"/>
    </row>
    <row r="1496" spans="1:15" x14ac:dyDescent="0.25">
      <c r="A1496" s="2">
        <v>73</v>
      </c>
      <c r="B1496" s="2">
        <v>98</v>
      </c>
      <c r="C1496" s="2">
        <v>171</v>
      </c>
      <c r="D1496" s="2" t="s">
        <v>3425</v>
      </c>
      <c r="E1496" s="2">
        <v>46</v>
      </c>
      <c r="F1496" s="11">
        <v>3</v>
      </c>
      <c r="G1496" s="12">
        <v>1.0000000000000001E-9</v>
      </c>
      <c r="H1496" s="2">
        <v>184.2</v>
      </c>
      <c r="I1496" s="11" t="s">
        <v>6068</v>
      </c>
      <c r="J1496" s="11">
        <f>($S$5/(Table4[[#This Row],[modified  Half Life]]*Table4[[#This Row],[Order of Magnatude]]))</f>
        <v>15068416.968694462</v>
      </c>
      <c r="K1496" s="11"/>
      <c r="L1496" s="11"/>
      <c r="M1496" s="11"/>
      <c r="N1496" s="11"/>
      <c r="O1496" s="11"/>
    </row>
    <row r="1497" spans="1:15" x14ac:dyDescent="0.25">
      <c r="A1497" s="2">
        <v>73</v>
      </c>
      <c r="B1497" s="2">
        <v>98</v>
      </c>
      <c r="C1497" s="2">
        <v>171</v>
      </c>
      <c r="D1497" s="2" t="s">
        <v>3425</v>
      </c>
      <c r="E1497" s="2">
        <v>46</v>
      </c>
      <c r="F1497" s="11">
        <v>3</v>
      </c>
      <c r="G1497" s="12">
        <v>1.0000000000000001E-9</v>
      </c>
      <c r="H1497" s="2">
        <v>236.3</v>
      </c>
      <c r="I1497" s="11" t="s">
        <v>6065</v>
      </c>
      <c r="J1497" s="11">
        <f>($S$5/(Table4[[#This Row],[modified  Half Life]]*Table4[[#This Row],[Order of Magnatude]]))</f>
        <v>15068416.968694462</v>
      </c>
      <c r="K1497" s="11"/>
      <c r="L1497" s="11"/>
      <c r="M1497" s="11"/>
      <c r="N1497" s="11"/>
      <c r="O1497" s="11"/>
    </row>
    <row r="1498" spans="1:15" x14ac:dyDescent="0.25">
      <c r="A1498" s="2">
        <v>78</v>
      </c>
      <c r="B1498" s="2">
        <v>93</v>
      </c>
      <c r="C1498" s="2">
        <v>171</v>
      </c>
      <c r="D1498" s="2" t="s">
        <v>3501</v>
      </c>
      <c r="E1498" s="2">
        <v>901</v>
      </c>
      <c r="F1498" s="11">
        <v>9</v>
      </c>
      <c r="G1498" s="12">
        <v>1.0000000000000001E-9</v>
      </c>
      <c r="H1498" s="2">
        <v>323.10000000000002</v>
      </c>
      <c r="I1498" s="11" t="s">
        <v>6071</v>
      </c>
      <c r="J1498" s="11">
        <f>($S$5/(Table4[[#This Row],[modified  Half Life]]*Table4[[#This Row],[Order of Magnatude]]))</f>
        <v>769308.74645942869</v>
      </c>
      <c r="K1498" s="11"/>
      <c r="L1498" s="11"/>
      <c r="M1498" s="11"/>
      <c r="N1498" s="11"/>
      <c r="O1498" s="11"/>
    </row>
    <row r="1499" spans="1:15" x14ac:dyDescent="0.25">
      <c r="A1499" s="2">
        <v>68</v>
      </c>
      <c r="B1499" s="2">
        <v>104</v>
      </c>
      <c r="C1499" s="2">
        <v>172</v>
      </c>
      <c r="D1499" s="2" t="s">
        <v>2601</v>
      </c>
      <c r="E1499" s="2">
        <v>39.5</v>
      </c>
      <c r="F1499" s="11">
        <v>21</v>
      </c>
      <c r="G1499" s="12">
        <v>1.0000000000000001E-9</v>
      </c>
      <c r="H1499" s="2">
        <v>137.80000000000001</v>
      </c>
      <c r="I1499" s="11" t="s">
        <v>6071</v>
      </c>
      <c r="J1499" s="11">
        <f>($S$5/(Table4[[#This Row],[modified  Half Life]]*Table4[[#This Row],[Order of Magnatude]]))</f>
        <v>17548029.887593549</v>
      </c>
      <c r="K1499" s="11"/>
      <c r="L1499" s="11"/>
      <c r="M1499" s="11"/>
      <c r="N1499" s="11"/>
      <c r="O1499" s="11"/>
    </row>
    <row r="1500" spans="1:15" x14ac:dyDescent="0.25">
      <c r="A1500" s="2">
        <v>68</v>
      </c>
      <c r="B1500" s="2">
        <v>104</v>
      </c>
      <c r="C1500" s="2">
        <v>172</v>
      </c>
      <c r="D1500" s="2" t="s">
        <v>2601</v>
      </c>
      <c r="E1500" s="2">
        <v>39.5</v>
      </c>
      <c r="F1500" s="11">
        <v>21</v>
      </c>
      <c r="G1500" s="12">
        <v>1.0000000000000001E-9</v>
      </c>
      <c r="H1500" s="2">
        <v>229.4</v>
      </c>
      <c r="I1500" s="11" t="s">
        <v>6071</v>
      </c>
      <c r="J1500" s="11">
        <f>($S$5/(Table4[[#This Row],[modified  Half Life]]*Table4[[#This Row],[Order of Magnatude]]))</f>
        <v>17548029.887593549</v>
      </c>
      <c r="K1500" s="11"/>
      <c r="L1500" s="11"/>
      <c r="M1500" s="11"/>
      <c r="N1500" s="11"/>
      <c r="O1500" s="11"/>
    </row>
    <row r="1501" spans="1:15" x14ac:dyDescent="0.25">
      <c r="A1501" s="2">
        <v>68</v>
      </c>
      <c r="B1501" s="2">
        <v>104</v>
      </c>
      <c r="C1501" s="2">
        <v>172</v>
      </c>
      <c r="D1501" s="2" t="s">
        <v>2601</v>
      </c>
      <c r="E1501" s="2">
        <v>39.5</v>
      </c>
      <c r="F1501" s="11">
        <v>21</v>
      </c>
      <c r="G1501" s="12">
        <v>1.0000000000000001E-9</v>
      </c>
      <c r="H1501" s="2">
        <v>1008.1</v>
      </c>
      <c r="I1501" s="11" t="s">
        <v>6072</v>
      </c>
      <c r="J1501" s="11">
        <f>($S$5/(Table4[[#This Row],[modified  Half Life]]*Table4[[#This Row],[Order of Magnatude]]))</f>
        <v>17548029.887593549</v>
      </c>
      <c r="K1501" s="11"/>
      <c r="L1501" s="11"/>
      <c r="M1501" s="11"/>
      <c r="N1501" s="11"/>
      <c r="O1501" s="11"/>
    </row>
    <row r="1502" spans="1:15" x14ac:dyDescent="0.25">
      <c r="A1502" s="2">
        <v>68</v>
      </c>
      <c r="B1502" s="2">
        <v>104</v>
      </c>
      <c r="C1502" s="2">
        <v>172</v>
      </c>
      <c r="D1502" s="2" t="s">
        <v>2601</v>
      </c>
      <c r="E1502" s="2">
        <v>39.5</v>
      </c>
      <c r="F1502" s="11">
        <v>21</v>
      </c>
      <c r="G1502" s="12">
        <v>1.0000000000000001E-9</v>
      </c>
      <c r="H1502" s="2">
        <v>1186.0999999999999</v>
      </c>
      <c r="I1502" s="11" t="s">
        <v>6071</v>
      </c>
      <c r="J1502" s="11">
        <f>($S$5/(Table4[[#This Row],[modified  Half Life]]*Table4[[#This Row],[Order of Magnatude]]))</f>
        <v>17548029.887593549</v>
      </c>
      <c r="K1502" s="11"/>
      <c r="L1502" s="11"/>
      <c r="M1502" s="11"/>
      <c r="N1502" s="11"/>
      <c r="O1502" s="11"/>
    </row>
    <row r="1503" spans="1:15" x14ac:dyDescent="0.25">
      <c r="A1503" s="2">
        <v>68</v>
      </c>
      <c r="B1503" s="2">
        <v>104</v>
      </c>
      <c r="C1503" s="2">
        <v>172</v>
      </c>
      <c r="D1503" s="2" t="s">
        <v>2601</v>
      </c>
      <c r="E1503" s="2">
        <v>0.56999999999999995</v>
      </c>
      <c r="F1503" s="11">
        <v>6</v>
      </c>
      <c r="G1503" s="12">
        <v>9.9999999999999995E-7</v>
      </c>
      <c r="H1503" s="2">
        <v>133.6</v>
      </c>
      <c r="I1503" s="11" t="s">
        <v>6068</v>
      </c>
      <c r="J1503" s="11">
        <f>($S$5/(Table4[[#This Row],[modified  Half Life]]*Table4[[#This Row],[Order of Magnatude]]))</f>
        <v>1216047.6851928865</v>
      </c>
      <c r="K1503" s="11"/>
      <c r="L1503" s="11"/>
      <c r="M1503" s="11"/>
      <c r="N1503" s="11"/>
      <c r="O1503" s="11"/>
    </row>
    <row r="1504" spans="1:15" x14ac:dyDescent="0.25">
      <c r="A1504" s="2">
        <v>68</v>
      </c>
      <c r="B1504" s="2">
        <v>104</v>
      </c>
      <c r="C1504" s="2">
        <v>172</v>
      </c>
      <c r="D1504" s="2" t="s">
        <v>2601</v>
      </c>
      <c r="E1504" s="2">
        <v>0.56999999999999995</v>
      </c>
      <c r="F1504" s="11">
        <v>6</v>
      </c>
      <c r="G1504" s="12">
        <v>9.9999999999999995E-7</v>
      </c>
      <c r="H1504" s="2">
        <v>249.6</v>
      </c>
      <c r="I1504" s="11" t="s">
        <v>6068</v>
      </c>
      <c r="J1504" s="11">
        <f>($S$5/(Table4[[#This Row],[modified  Half Life]]*Table4[[#This Row],[Order of Magnatude]]))</f>
        <v>1216047.6851928865</v>
      </c>
      <c r="K1504" s="11"/>
      <c r="L1504" s="11"/>
      <c r="M1504" s="11"/>
      <c r="N1504" s="11"/>
      <c r="O1504" s="11"/>
    </row>
    <row r="1505" spans="1:15" x14ac:dyDescent="0.25">
      <c r="A1505" s="2">
        <v>68</v>
      </c>
      <c r="B1505" s="2">
        <v>104</v>
      </c>
      <c r="C1505" s="2">
        <v>172</v>
      </c>
      <c r="D1505" s="2" t="s">
        <v>2601</v>
      </c>
      <c r="E1505" s="2">
        <v>0.56999999999999995</v>
      </c>
      <c r="F1505" s="11">
        <v>6</v>
      </c>
      <c r="G1505" s="12">
        <v>9.9999999999999995E-7</v>
      </c>
      <c r="H1505" s="2">
        <v>369.7</v>
      </c>
      <c r="I1505" s="11" t="s">
        <v>6068</v>
      </c>
      <c r="J1505" s="11">
        <f>($S$5/(Table4[[#This Row],[modified  Half Life]]*Table4[[#This Row],[Order of Magnatude]]))</f>
        <v>1216047.6851928865</v>
      </c>
      <c r="K1505" s="11"/>
      <c r="L1505" s="11"/>
      <c r="M1505" s="11"/>
      <c r="N1505" s="11"/>
      <c r="O1505" s="11"/>
    </row>
    <row r="1506" spans="1:15" x14ac:dyDescent="0.25">
      <c r="A1506" s="2">
        <v>68</v>
      </c>
      <c r="B1506" s="2">
        <v>104</v>
      </c>
      <c r="C1506" s="2">
        <v>172</v>
      </c>
      <c r="D1506" s="2" t="s">
        <v>2601</v>
      </c>
      <c r="E1506" s="2">
        <v>0.56999999999999995</v>
      </c>
      <c r="F1506" s="11">
        <v>6</v>
      </c>
      <c r="G1506" s="12">
        <v>9.9999999999999995E-7</v>
      </c>
      <c r="H1506" s="2">
        <v>970.5</v>
      </c>
      <c r="I1506" s="11" t="s">
        <v>6068</v>
      </c>
      <c r="J1506" s="11">
        <f>($S$5/(Table4[[#This Row],[modified  Half Life]]*Table4[[#This Row],[Order of Magnatude]]))</f>
        <v>1216047.6851928865</v>
      </c>
      <c r="K1506" s="11"/>
      <c r="L1506" s="11"/>
      <c r="M1506" s="11"/>
      <c r="N1506" s="11"/>
      <c r="O1506" s="11"/>
    </row>
    <row r="1507" spans="1:15" x14ac:dyDescent="0.25">
      <c r="A1507" s="2">
        <v>69</v>
      </c>
      <c r="B1507" s="2">
        <v>103</v>
      </c>
      <c r="C1507" s="2">
        <v>172</v>
      </c>
      <c r="D1507" s="2" t="s">
        <v>2659</v>
      </c>
      <c r="E1507" s="2">
        <v>132</v>
      </c>
      <c r="F1507" s="11">
        <v>7</v>
      </c>
      <c r="G1507" s="12">
        <v>9.9999999999999995E-7</v>
      </c>
      <c r="H1507" s="2">
        <v>34.6</v>
      </c>
      <c r="I1507" s="11" t="s">
        <v>6065</v>
      </c>
      <c r="J1507" s="11">
        <f>($S$5/(Table4[[#This Row],[modified  Half Life]]*Table4[[#This Row],[Order of Magnatude]]))</f>
        <v>5251.1150042420104</v>
      </c>
      <c r="K1507" s="11"/>
      <c r="L1507" s="11"/>
      <c r="M1507" s="11"/>
      <c r="N1507" s="11"/>
      <c r="O1507" s="11"/>
    </row>
    <row r="1508" spans="1:15" x14ac:dyDescent="0.25">
      <c r="A1508" s="2">
        <v>69</v>
      </c>
      <c r="B1508" s="2">
        <v>103</v>
      </c>
      <c r="C1508" s="2">
        <v>172</v>
      </c>
      <c r="D1508" s="2" t="s">
        <v>2659</v>
      </c>
      <c r="E1508" s="2">
        <v>132</v>
      </c>
      <c r="F1508" s="11">
        <v>7</v>
      </c>
      <c r="G1508" s="12">
        <v>9.9999999999999995E-7</v>
      </c>
      <c r="H1508" s="2">
        <v>101.8</v>
      </c>
      <c r="I1508" s="11" t="s">
        <v>6067</v>
      </c>
      <c r="J1508" s="11">
        <f>($S$5/(Table4[[#This Row],[modified  Half Life]]*Table4[[#This Row],[Order of Magnatude]]))</f>
        <v>5251.1150042420104</v>
      </c>
      <c r="K1508" s="11"/>
      <c r="L1508" s="11"/>
      <c r="M1508" s="11"/>
      <c r="N1508" s="11"/>
      <c r="O1508" s="11"/>
    </row>
    <row r="1509" spans="1:15" x14ac:dyDescent="0.25">
      <c r="A1509" s="2">
        <v>69</v>
      </c>
      <c r="B1509" s="2">
        <v>103</v>
      </c>
      <c r="C1509" s="2">
        <v>172</v>
      </c>
      <c r="D1509" s="2" t="s">
        <v>2659</v>
      </c>
      <c r="E1509" s="2">
        <v>132</v>
      </c>
      <c r="F1509" s="11">
        <v>7</v>
      </c>
      <c r="G1509" s="12">
        <v>9.9999999999999995E-7</v>
      </c>
      <c r="H1509" s="2">
        <v>226.3</v>
      </c>
      <c r="I1509" s="11" t="s">
        <v>6068</v>
      </c>
      <c r="J1509" s="11">
        <f>($S$5/(Table4[[#This Row],[modified  Half Life]]*Table4[[#This Row],[Order of Magnatude]]))</f>
        <v>5251.1150042420104</v>
      </c>
      <c r="K1509" s="11"/>
      <c r="L1509" s="11"/>
      <c r="M1509" s="11"/>
      <c r="N1509" s="11"/>
      <c r="O1509" s="11"/>
    </row>
    <row r="1510" spans="1:15" x14ac:dyDescent="0.25">
      <c r="A1510" s="2">
        <v>70</v>
      </c>
      <c r="B1510" s="2">
        <v>102</v>
      </c>
      <c r="C1510" s="2">
        <v>172</v>
      </c>
      <c r="D1510" s="2" t="s">
        <v>2695</v>
      </c>
      <c r="E1510" s="2">
        <v>3.6</v>
      </c>
      <c r="F1510" s="11">
        <v>1</v>
      </c>
      <c r="G1510" s="12">
        <v>9.9999999999999995E-7</v>
      </c>
      <c r="H1510" s="2">
        <v>174.7</v>
      </c>
      <c r="I1510" s="11" t="s">
        <v>6069</v>
      </c>
      <c r="J1510" s="11">
        <f>($S$5/(Table4[[#This Row],[modified  Half Life]]*Table4[[#This Row],[Order of Magnatude]]))</f>
        <v>192540.88348887369</v>
      </c>
      <c r="K1510" s="11"/>
      <c r="L1510" s="11"/>
      <c r="M1510" s="11"/>
      <c r="N1510" s="11"/>
      <c r="O1510" s="11"/>
    </row>
    <row r="1511" spans="1:15" x14ac:dyDescent="0.25">
      <c r="A1511" s="2">
        <v>70</v>
      </c>
      <c r="B1511" s="2">
        <v>102</v>
      </c>
      <c r="C1511" s="2">
        <v>172</v>
      </c>
      <c r="D1511" s="2" t="s">
        <v>2695</v>
      </c>
      <c r="E1511" s="2">
        <v>3.6</v>
      </c>
      <c r="F1511" s="11">
        <v>1</v>
      </c>
      <c r="G1511" s="12">
        <v>9.9999999999999995E-7</v>
      </c>
      <c r="H1511" s="2">
        <v>197.6</v>
      </c>
      <c r="I1511" s="11" t="s">
        <v>6065</v>
      </c>
      <c r="J1511" s="11">
        <f>($S$5/(Table4[[#This Row],[modified  Half Life]]*Table4[[#This Row],[Order of Magnatude]]))</f>
        <v>192540.88348887369</v>
      </c>
      <c r="K1511" s="11"/>
      <c r="L1511" s="11"/>
      <c r="M1511" s="11"/>
      <c r="N1511" s="11"/>
      <c r="O1511" s="11"/>
    </row>
    <row r="1512" spans="1:15" x14ac:dyDescent="0.25">
      <c r="A1512" s="2">
        <v>70</v>
      </c>
      <c r="B1512" s="2">
        <v>102</v>
      </c>
      <c r="C1512" s="2">
        <v>172</v>
      </c>
      <c r="D1512" s="2" t="s">
        <v>2695</v>
      </c>
      <c r="E1512" s="2">
        <v>3.6</v>
      </c>
      <c r="F1512" s="11">
        <v>1</v>
      </c>
      <c r="G1512" s="12">
        <v>9.9999999999999995E-7</v>
      </c>
      <c r="H1512" s="2">
        <v>1010.45</v>
      </c>
      <c r="I1512" s="11" t="s">
        <v>6071</v>
      </c>
      <c r="J1512" s="11">
        <f>($S$5/(Table4[[#This Row],[modified  Half Life]]*Table4[[#This Row],[Order of Magnatude]]))</f>
        <v>192540.88348887369</v>
      </c>
      <c r="K1512" s="11"/>
      <c r="L1512" s="11"/>
      <c r="M1512" s="11"/>
      <c r="N1512" s="11"/>
      <c r="O1512" s="11"/>
    </row>
    <row r="1513" spans="1:15" x14ac:dyDescent="0.25">
      <c r="A1513" s="2">
        <v>71</v>
      </c>
      <c r="B1513" s="2">
        <v>101</v>
      </c>
      <c r="C1513" s="2">
        <v>172</v>
      </c>
      <c r="D1513" s="2" t="s">
        <v>2957</v>
      </c>
      <c r="E1513" s="2">
        <v>3.7</v>
      </c>
      <c r="F1513" s="11">
        <v>5</v>
      </c>
      <c r="G1513" s="12">
        <v>60</v>
      </c>
      <c r="H1513" s="2">
        <v>41.86</v>
      </c>
      <c r="I1513" s="11" t="s">
        <v>6066</v>
      </c>
      <c r="J1513" s="11">
        <f>($S$5/(Table4[[#This Row],[modified  Half Life]]*Table4[[#This Row],[Order of Magnatude]]))</f>
        <v>3.1222845971168706E-3</v>
      </c>
      <c r="K1513" s="11"/>
      <c r="L1513" s="11"/>
      <c r="M1513" s="11"/>
      <c r="N1513" s="11"/>
      <c r="O1513" s="11"/>
    </row>
    <row r="1514" spans="1:15" x14ac:dyDescent="0.25">
      <c r="A1514" s="2">
        <v>71</v>
      </c>
      <c r="B1514" s="2">
        <v>101</v>
      </c>
      <c r="C1514" s="2">
        <v>172</v>
      </c>
      <c r="D1514" s="2" t="s">
        <v>2957</v>
      </c>
      <c r="E1514" s="2">
        <v>0.33200000000000002</v>
      </c>
      <c r="F1514" s="11">
        <v>20</v>
      </c>
      <c r="G1514" s="12">
        <v>9.9999999999999995E-7</v>
      </c>
      <c r="H1514" s="2">
        <v>23.9331</v>
      </c>
      <c r="I1514" s="11" t="s">
        <v>6068</v>
      </c>
      <c r="J1514" s="11">
        <f>($S$5/(Table4[[#This Row],[modified  Half Life]]*Table4[[#This Row],[Order of Magnatude]]))</f>
        <v>2087792.7125299557</v>
      </c>
      <c r="K1514" s="11"/>
      <c r="L1514" s="11"/>
      <c r="M1514" s="11"/>
      <c r="N1514" s="11"/>
      <c r="O1514" s="11"/>
    </row>
    <row r="1515" spans="1:15" x14ac:dyDescent="0.25">
      <c r="A1515" s="2">
        <v>71</v>
      </c>
      <c r="B1515" s="2">
        <v>101</v>
      </c>
      <c r="C1515" s="2">
        <v>172</v>
      </c>
      <c r="D1515" s="2" t="s">
        <v>2957</v>
      </c>
      <c r="E1515" s="2">
        <v>440</v>
      </c>
      <c r="F1515" s="11">
        <v>12</v>
      </c>
      <c r="G1515" s="12">
        <v>9.9999999999999995E-7</v>
      </c>
      <c r="H1515" s="2">
        <v>67.349999999999994</v>
      </c>
      <c r="I1515" s="11" t="s">
        <v>6069</v>
      </c>
      <c r="J1515" s="11">
        <f>($S$5/(Table4[[#This Row],[modified  Half Life]]*Table4[[#This Row],[Order of Magnatude]]))</f>
        <v>1575.3345012726031</v>
      </c>
      <c r="K1515" s="11"/>
      <c r="L1515" s="11"/>
      <c r="M1515" s="11"/>
      <c r="N1515" s="11"/>
      <c r="O1515" s="11"/>
    </row>
    <row r="1516" spans="1:15" x14ac:dyDescent="0.25">
      <c r="A1516" s="2">
        <v>71</v>
      </c>
      <c r="B1516" s="2">
        <v>101</v>
      </c>
      <c r="C1516" s="2">
        <v>172</v>
      </c>
      <c r="D1516" s="2" t="s">
        <v>2957</v>
      </c>
      <c r="E1516" s="2">
        <v>150</v>
      </c>
      <c r="F1516" s="11"/>
      <c r="G1516" s="12">
        <v>1.0000000000000001E-9</v>
      </c>
      <c r="H1516" s="2">
        <v>102.5</v>
      </c>
      <c r="I1516" s="11" t="s">
        <v>6068</v>
      </c>
      <c r="J1516" s="11">
        <f>($S$5/(Table4[[#This Row],[modified  Half Life]]*Table4[[#This Row],[Order of Magnatude]]))</f>
        <v>4620981.2037329683</v>
      </c>
      <c r="K1516" s="11"/>
      <c r="L1516" s="11"/>
      <c r="M1516" s="11"/>
      <c r="N1516" s="11"/>
      <c r="O1516" s="11"/>
    </row>
    <row r="1517" spans="1:15" x14ac:dyDescent="0.25">
      <c r="A1517" s="2">
        <v>71</v>
      </c>
      <c r="B1517" s="2">
        <v>101</v>
      </c>
      <c r="C1517" s="2">
        <v>172</v>
      </c>
      <c r="D1517" s="2" t="s">
        <v>2957</v>
      </c>
      <c r="E1517" s="2">
        <v>150</v>
      </c>
      <c r="F1517" s="11"/>
      <c r="G1517" s="12">
        <v>1.0000000000000001E-9</v>
      </c>
      <c r="H1517" s="2">
        <v>213.5</v>
      </c>
      <c r="I1517" s="11" t="s">
        <v>6068</v>
      </c>
      <c r="J1517" s="11">
        <f>($S$5/(Table4[[#This Row],[modified  Half Life]]*Table4[[#This Row],[Order of Magnatude]]))</f>
        <v>4620981.2037329683</v>
      </c>
      <c r="K1517" s="11"/>
      <c r="L1517" s="11"/>
      <c r="M1517" s="11"/>
      <c r="N1517" s="11"/>
      <c r="O1517" s="11"/>
    </row>
    <row r="1518" spans="1:15" x14ac:dyDescent="0.25">
      <c r="A1518" s="2">
        <v>72</v>
      </c>
      <c r="B1518" s="2">
        <v>100</v>
      </c>
      <c r="C1518" s="2">
        <v>172</v>
      </c>
      <c r="D1518" s="2" t="s">
        <v>3071</v>
      </c>
      <c r="E1518" s="2">
        <v>163</v>
      </c>
      <c r="F1518" s="11">
        <v>3</v>
      </c>
      <c r="G1518" s="12">
        <v>1.0000000000000001E-9</v>
      </c>
      <c r="H1518" s="2">
        <v>127.67</v>
      </c>
      <c r="I1518" s="11" t="s">
        <v>6069</v>
      </c>
      <c r="J1518" s="11">
        <f>($S$5/(Table4[[#This Row],[modified  Half Life]]*Table4[[#This Row],[Order of Magnatude]]))</f>
        <v>4252436.6905518109</v>
      </c>
      <c r="K1518" s="11"/>
      <c r="L1518" s="11"/>
      <c r="M1518" s="11"/>
      <c r="N1518" s="11"/>
      <c r="O1518" s="11"/>
    </row>
    <row r="1519" spans="1:15" x14ac:dyDescent="0.25">
      <c r="A1519" s="2">
        <v>72</v>
      </c>
      <c r="B1519" s="2">
        <v>100</v>
      </c>
      <c r="C1519" s="2">
        <v>172</v>
      </c>
      <c r="D1519" s="2" t="s">
        <v>3071</v>
      </c>
      <c r="E1519" s="2">
        <v>163</v>
      </c>
      <c r="F1519" s="11">
        <v>3</v>
      </c>
      <c r="G1519" s="12">
        <v>1.0000000000000001E-9</v>
      </c>
      <c r="H1519" s="2">
        <v>149.4</v>
      </c>
      <c r="I1519" s="11"/>
      <c r="J1519" s="11">
        <f>($S$5/(Table4[[#This Row],[modified  Half Life]]*Table4[[#This Row],[Order of Magnatude]]))</f>
        <v>4252436.6905518109</v>
      </c>
      <c r="K1519" s="11"/>
      <c r="L1519" s="11"/>
      <c r="M1519" s="11"/>
      <c r="N1519" s="11"/>
      <c r="O1519" s="11"/>
    </row>
    <row r="1520" spans="1:15" x14ac:dyDescent="0.25">
      <c r="A1520" s="2">
        <v>72</v>
      </c>
      <c r="B1520" s="2">
        <v>100</v>
      </c>
      <c r="C1520" s="2">
        <v>172</v>
      </c>
      <c r="D1520" s="2" t="s">
        <v>3071</v>
      </c>
      <c r="E1520" s="2">
        <v>163</v>
      </c>
      <c r="F1520" s="11">
        <v>3</v>
      </c>
      <c r="G1520" s="12">
        <v>1.0000000000000001E-9</v>
      </c>
      <c r="H1520" s="2">
        <v>278.2</v>
      </c>
      <c r="I1520" s="11"/>
      <c r="J1520" s="11">
        <f>($S$5/(Table4[[#This Row],[modified  Half Life]]*Table4[[#This Row],[Order of Magnatude]]))</f>
        <v>4252436.6905518109</v>
      </c>
      <c r="K1520" s="11"/>
      <c r="L1520" s="11"/>
      <c r="M1520" s="11"/>
      <c r="N1520" s="11"/>
      <c r="O1520" s="11"/>
    </row>
    <row r="1521" spans="1:15" x14ac:dyDescent="0.25">
      <c r="A1521" s="2">
        <v>72</v>
      </c>
      <c r="B1521" s="2">
        <v>100</v>
      </c>
      <c r="C1521" s="2">
        <v>172</v>
      </c>
      <c r="D1521" s="2" t="s">
        <v>3071</v>
      </c>
      <c r="E1521" s="2">
        <v>163</v>
      </c>
      <c r="F1521" s="11">
        <v>3</v>
      </c>
      <c r="G1521" s="12">
        <v>1.0000000000000001E-9</v>
      </c>
      <c r="H1521" s="2">
        <v>321</v>
      </c>
      <c r="I1521" s="11"/>
      <c r="J1521" s="11">
        <f>($S$5/(Table4[[#This Row],[modified  Half Life]]*Table4[[#This Row],[Order of Magnatude]]))</f>
        <v>4252436.6905518109</v>
      </c>
      <c r="K1521" s="11"/>
      <c r="L1521" s="11"/>
      <c r="M1521" s="11"/>
      <c r="N1521" s="11"/>
      <c r="O1521" s="11"/>
    </row>
    <row r="1522" spans="1:15" x14ac:dyDescent="0.25">
      <c r="A1522" s="2">
        <v>72</v>
      </c>
      <c r="B1522" s="2">
        <v>100</v>
      </c>
      <c r="C1522" s="2">
        <v>172</v>
      </c>
      <c r="D1522" s="2" t="s">
        <v>3071</v>
      </c>
      <c r="E1522" s="2">
        <v>163</v>
      </c>
      <c r="F1522" s="11">
        <v>3</v>
      </c>
      <c r="G1522" s="12">
        <v>1.0000000000000001E-9</v>
      </c>
      <c r="H1522" s="2">
        <v>408.4</v>
      </c>
      <c r="I1522" s="11"/>
      <c r="J1522" s="11">
        <f>($S$5/(Table4[[#This Row],[modified  Half Life]]*Table4[[#This Row],[Order of Magnatude]]))</f>
        <v>4252436.6905518109</v>
      </c>
      <c r="K1522" s="11"/>
      <c r="L1522" s="11"/>
      <c r="M1522" s="11"/>
      <c r="N1522" s="11"/>
      <c r="O1522" s="11"/>
    </row>
    <row r="1523" spans="1:15" x14ac:dyDescent="0.25">
      <c r="A1523" s="2">
        <v>72</v>
      </c>
      <c r="B1523" s="2">
        <v>100</v>
      </c>
      <c r="C1523" s="2">
        <v>172</v>
      </c>
      <c r="D1523" s="2" t="s">
        <v>3071</v>
      </c>
      <c r="E1523" s="2">
        <v>163</v>
      </c>
      <c r="F1523" s="11">
        <v>3</v>
      </c>
      <c r="G1523" s="12">
        <v>1.0000000000000001E-9</v>
      </c>
      <c r="H1523" s="2">
        <v>968.2</v>
      </c>
      <c r="I1523" s="11"/>
      <c r="J1523" s="11">
        <f>($S$5/(Table4[[#This Row],[modified  Half Life]]*Table4[[#This Row],[Order of Magnatude]]))</f>
        <v>4252436.6905518109</v>
      </c>
      <c r="K1523" s="11"/>
      <c r="L1523" s="11"/>
      <c r="M1523" s="11"/>
      <c r="N1523" s="11"/>
      <c r="O1523" s="11"/>
    </row>
    <row r="1524" spans="1:15" x14ac:dyDescent="0.25">
      <c r="A1524" s="2">
        <v>73</v>
      </c>
      <c r="B1524" s="2">
        <v>99</v>
      </c>
      <c r="C1524" s="2">
        <v>172</v>
      </c>
      <c r="D1524" s="2" t="s">
        <v>3425</v>
      </c>
      <c r="E1524" s="2">
        <v>50</v>
      </c>
      <c r="F1524" s="11">
        <v>2</v>
      </c>
      <c r="G1524" s="12">
        <v>1.0000000000000001E-9</v>
      </c>
      <c r="H1524" s="2">
        <v>49.3</v>
      </c>
      <c r="I1524" s="11" t="s">
        <v>6065</v>
      </c>
      <c r="J1524" s="11">
        <f>($S$5/(Table4[[#This Row],[modified  Half Life]]*Table4[[#This Row],[Order of Magnatude]]))</f>
        <v>13862943.611198904</v>
      </c>
      <c r="K1524" s="11"/>
      <c r="L1524" s="11"/>
      <c r="M1524" s="11"/>
      <c r="N1524" s="11"/>
      <c r="O1524" s="11"/>
    </row>
    <row r="1525" spans="1:15" x14ac:dyDescent="0.25">
      <c r="A1525" s="2">
        <v>73</v>
      </c>
      <c r="B1525" s="2">
        <v>99</v>
      </c>
      <c r="C1525" s="2">
        <v>172</v>
      </c>
      <c r="D1525" s="2" t="s">
        <v>3425</v>
      </c>
      <c r="E1525" s="2">
        <v>37</v>
      </c>
      <c r="F1525" s="11">
        <v>3</v>
      </c>
      <c r="G1525" s="12">
        <v>1.0000000000000001E-9</v>
      </c>
      <c r="H1525" s="2">
        <v>180.2</v>
      </c>
      <c r="I1525" s="11" t="s">
        <v>6065</v>
      </c>
      <c r="J1525" s="11">
        <f>($S$5/(Table4[[#This Row],[modified  Half Life]]*Table4[[#This Row],[Order of Magnatude]]))</f>
        <v>18733707.582701225</v>
      </c>
      <c r="K1525" s="11"/>
      <c r="L1525" s="11"/>
      <c r="M1525" s="11"/>
      <c r="N1525" s="11"/>
      <c r="O1525" s="11"/>
    </row>
    <row r="1526" spans="1:15" x14ac:dyDescent="0.25">
      <c r="A1526" s="2">
        <v>69</v>
      </c>
      <c r="B1526" s="2">
        <v>104</v>
      </c>
      <c r="C1526" s="2">
        <v>173</v>
      </c>
      <c r="D1526" s="2" t="s">
        <v>2659</v>
      </c>
      <c r="E1526" s="2">
        <v>10.4</v>
      </c>
      <c r="F1526" s="11">
        <v>21</v>
      </c>
      <c r="G1526" s="12">
        <v>9.9999999999999995E-7</v>
      </c>
      <c r="H1526" s="2">
        <v>192.8</v>
      </c>
      <c r="I1526" s="11" t="s">
        <v>6068</v>
      </c>
      <c r="J1526" s="11">
        <f>($S$5/(Table4[[#This Row],[modified  Half Life]]*Table4[[#This Row],[Order of Magnatude]]))</f>
        <v>66648.767361533202</v>
      </c>
      <c r="K1526" s="11"/>
      <c r="L1526" s="11"/>
      <c r="M1526" s="11"/>
      <c r="N1526" s="11"/>
      <c r="O1526" s="11"/>
    </row>
    <row r="1527" spans="1:15" x14ac:dyDescent="0.25">
      <c r="A1527" s="2">
        <v>69</v>
      </c>
      <c r="B1527" s="2">
        <v>104</v>
      </c>
      <c r="C1527" s="2">
        <v>173</v>
      </c>
      <c r="D1527" s="2" t="s">
        <v>2659</v>
      </c>
      <c r="E1527" s="2">
        <v>10.4</v>
      </c>
      <c r="F1527" s="11">
        <v>21</v>
      </c>
      <c r="G1527" s="12">
        <v>9.9999999999999995E-7</v>
      </c>
      <c r="H1527" s="2">
        <v>199.2</v>
      </c>
      <c r="I1527" s="11" t="s">
        <v>6068</v>
      </c>
      <c r="J1527" s="11">
        <f>($S$5/(Table4[[#This Row],[modified  Half Life]]*Table4[[#This Row],[Order of Magnatude]]))</f>
        <v>66648.767361533202</v>
      </c>
      <c r="K1527" s="11"/>
      <c r="L1527" s="11"/>
      <c r="M1527" s="11"/>
      <c r="N1527" s="11"/>
      <c r="O1527" s="11"/>
    </row>
    <row r="1528" spans="1:15" x14ac:dyDescent="0.25">
      <c r="A1528" s="2">
        <v>69</v>
      </c>
      <c r="B1528" s="2">
        <v>104</v>
      </c>
      <c r="C1528" s="2">
        <v>173</v>
      </c>
      <c r="D1528" s="2" t="s">
        <v>2659</v>
      </c>
      <c r="E1528" s="2">
        <v>10.4</v>
      </c>
      <c r="F1528" s="11">
        <v>21</v>
      </c>
      <c r="G1528" s="12">
        <v>9.9999999999999995E-7</v>
      </c>
      <c r="H1528" s="2">
        <v>315.2</v>
      </c>
      <c r="I1528" s="11"/>
      <c r="J1528" s="11">
        <f>($S$5/(Table4[[#This Row],[modified  Half Life]]*Table4[[#This Row],[Order of Magnatude]]))</f>
        <v>66648.767361533202</v>
      </c>
      <c r="K1528" s="11"/>
      <c r="L1528" s="11"/>
      <c r="M1528" s="11"/>
      <c r="N1528" s="11"/>
      <c r="O1528" s="11"/>
    </row>
    <row r="1529" spans="1:15" x14ac:dyDescent="0.25">
      <c r="A1529" s="2">
        <v>69</v>
      </c>
      <c r="B1529" s="2">
        <v>104</v>
      </c>
      <c r="C1529" s="2">
        <v>173</v>
      </c>
      <c r="D1529" s="2" t="s">
        <v>2659</v>
      </c>
      <c r="E1529" s="2">
        <v>250</v>
      </c>
      <c r="F1529" s="11">
        <v>69</v>
      </c>
      <c r="G1529" s="12">
        <v>1.0000000000000001E-9</v>
      </c>
      <c r="H1529" s="2">
        <v>43.4</v>
      </c>
      <c r="I1529" s="11" t="s">
        <v>6071</v>
      </c>
      <c r="J1529" s="11">
        <f>($S$5/(Table4[[#This Row],[modified  Half Life]]*Table4[[#This Row],[Order of Magnatude]]))</f>
        <v>2772588.7222397807</v>
      </c>
      <c r="K1529" s="11"/>
      <c r="L1529" s="11"/>
      <c r="M1529" s="11"/>
      <c r="N1529" s="11"/>
      <c r="O1529" s="11"/>
    </row>
    <row r="1530" spans="1:15" x14ac:dyDescent="0.25">
      <c r="A1530" s="2">
        <v>69</v>
      </c>
      <c r="B1530" s="2">
        <v>104</v>
      </c>
      <c r="C1530" s="2">
        <v>173</v>
      </c>
      <c r="D1530" s="2" t="s">
        <v>2659</v>
      </c>
      <c r="E1530" s="2">
        <v>250</v>
      </c>
      <c r="F1530" s="11">
        <v>69</v>
      </c>
      <c r="G1530" s="12">
        <v>1.0000000000000001E-9</v>
      </c>
      <c r="H1530" s="2">
        <v>124</v>
      </c>
      <c r="I1530" s="11" t="s">
        <v>6067</v>
      </c>
      <c r="J1530" s="11">
        <f>($S$5/(Table4[[#This Row],[modified  Half Life]]*Table4[[#This Row],[Order of Magnatude]]))</f>
        <v>2772588.7222397807</v>
      </c>
      <c r="K1530" s="11"/>
      <c r="L1530" s="11"/>
      <c r="M1530" s="11"/>
      <c r="N1530" s="11"/>
      <c r="O1530" s="11"/>
    </row>
    <row r="1531" spans="1:15" x14ac:dyDescent="0.25">
      <c r="A1531" s="2">
        <v>69</v>
      </c>
      <c r="B1531" s="2">
        <v>104</v>
      </c>
      <c r="C1531" s="2">
        <v>173</v>
      </c>
      <c r="D1531" s="2" t="s">
        <v>2659</v>
      </c>
      <c r="E1531" s="2">
        <v>250</v>
      </c>
      <c r="F1531" s="11">
        <v>69</v>
      </c>
      <c r="G1531" s="12">
        <v>1.0000000000000001E-9</v>
      </c>
      <c r="H1531" s="2">
        <v>154.30000000000001</v>
      </c>
      <c r="I1531" s="11" t="s">
        <v>6068</v>
      </c>
      <c r="J1531" s="11">
        <f>($S$5/(Table4[[#This Row],[modified  Half Life]]*Table4[[#This Row],[Order of Magnatude]]))</f>
        <v>2772588.7222397807</v>
      </c>
      <c r="K1531" s="11"/>
      <c r="L1531" s="11"/>
      <c r="M1531" s="11"/>
      <c r="N1531" s="11"/>
      <c r="O1531" s="11"/>
    </row>
    <row r="1532" spans="1:15" x14ac:dyDescent="0.25">
      <c r="A1532" s="2">
        <v>69</v>
      </c>
      <c r="B1532" s="2">
        <v>104</v>
      </c>
      <c r="C1532" s="2">
        <v>173</v>
      </c>
      <c r="D1532" s="2" t="s">
        <v>2659</v>
      </c>
      <c r="E1532" s="2">
        <v>250</v>
      </c>
      <c r="F1532" s="11">
        <v>69</v>
      </c>
      <c r="G1532" s="12">
        <v>1.0000000000000001E-9</v>
      </c>
      <c r="H1532" s="2">
        <v>214.3</v>
      </c>
      <c r="I1532" s="11" t="s">
        <v>6066</v>
      </c>
      <c r="J1532" s="11">
        <f>($S$5/(Table4[[#This Row],[modified  Half Life]]*Table4[[#This Row],[Order of Magnatude]]))</f>
        <v>2772588.7222397807</v>
      </c>
      <c r="K1532" s="11"/>
      <c r="L1532" s="11"/>
      <c r="M1532" s="11"/>
      <c r="N1532" s="11"/>
      <c r="O1532" s="11"/>
    </row>
    <row r="1533" spans="1:15" x14ac:dyDescent="0.25">
      <c r="A1533" s="2">
        <v>69</v>
      </c>
      <c r="B1533" s="2">
        <v>104</v>
      </c>
      <c r="C1533" s="2">
        <v>173</v>
      </c>
      <c r="D1533" s="2" t="s">
        <v>2659</v>
      </c>
      <c r="E1533" s="2">
        <v>15.2</v>
      </c>
      <c r="F1533" s="11">
        <v>55</v>
      </c>
      <c r="G1533" s="12">
        <v>1.0000000000000001E-9</v>
      </c>
      <c r="H1533" s="2">
        <v>155.4</v>
      </c>
      <c r="I1533" s="11" t="s">
        <v>6067</v>
      </c>
      <c r="J1533" s="11">
        <f>($S$5/(Table4[[#This Row],[modified  Half Life]]*Table4[[#This Row],[Order of Magnatude]]))</f>
        <v>45601788.19473324</v>
      </c>
      <c r="K1533" s="11"/>
      <c r="L1533" s="11"/>
      <c r="M1533" s="11"/>
      <c r="N1533" s="11"/>
      <c r="O1533" s="11"/>
    </row>
    <row r="1534" spans="1:15" x14ac:dyDescent="0.25">
      <c r="A1534" s="2">
        <v>69</v>
      </c>
      <c r="B1534" s="2">
        <v>104</v>
      </c>
      <c r="C1534" s="2">
        <v>173</v>
      </c>
      <c r="D1534" s="2" t="s">
        <v>2659</v>
      </c>
      <c r="E1534" s="2">
        <v>121</v>
      </c>
      <c r="F1534" s="11">
        <v>28</v>
      </c>
      <c r="G1534" s="12">
        <v>1.0000000000000001E-9</v>
      </c>
      <c r="H1534" s="2">
        <v>412</v>
      </c>
      <c r="I1534" s="11" t="s">
        <v>6067</v>
      </c>
      <c r="J1534" s="11">
        <f>($S$5/(Table4[[#This Row],[modified  Half Life]]*Table4[[#This Row],[Order of Magnatude]]))</f>
        <v>5728489.0955367377</v>
      </c>
      <c r="K1534" s="11"/>
      <c r="L1534" s="11"/>
      <c r="M1534" s="11"/>
      <c r="N1534" s="11"/>
      <c r="O1534" s="11"/>
    </row>
    <row r="1535" spans="1:15" x14ac:dyDescent="0.25">
      <c r="A1535" s="2">
        <v>69</v>
      </c>
      <c r="B1535" s="2">
        <v>104</v>
      </c>
      <c r="C1535" s="2">
        <v>173</v>
      </c>
      <c r="D1535" s="2" t="s">
        <v>2659</v>
      </c>
      <c r="E1535" s="2">
        <v>121</v>
      </c>
      <c r="F1535" s="11">
        <v>28</v>
      </c>
      <c r="G1535" s="12">
        <v>1.0000000000000001E-9</v>
      </c>
      <c r="H1535" s="2">
        <v>655</v>
      </c>
      <c r="I1535" s="11" t="s">
        <v>6067</v>
      </c>
      <c r="J1535" s="11">
        <f>($S$5/(Table4[[#This Row],[modified  Half Life]]*Table4[[#This Row],[Order of Magnatude]]))</f>
        <v>5728489.0955367377</v>
      </c>
      <c r="K1535" s="11"/>
      <c r="L1535" s="11"/>
      <c r="M1535" s="11"/>
      <c r="N1535" s="11"/>
      <c r="O1535" s="11"/>
    </row>
    <row r="1536" spans="1:15" x14ac:dyDescent="0.25">
      <c r="A1536" s="2">
        <v>69</v>
      </c>
      <c r="B1536" s="2">
        <v>104</v>
      </c>
      <c r="C1536" s="2">
        <v>173</v>
      </c>
      <c r="D1536" s="2" t="s">
        <v>2659</v>
      </c>
      <c r="E1536" s="2">
        <v>121</v>
      </c>
      <c r="F1536" s="11">
        <v>28</v>
      </c>
      <c r="G1536" s="12">
        <v>1.0000000000000001E-9</v>
      </c>
      <c r="H1536" s="2">
        <v>703.5</v>
      </c>
      <c r="I1536" s="11" t="s">
        <v>6067</v>
      </c>
      <c r="J1536" s="11">
        <f>($S$5/(Table4[[#This Row],[modified  Half Life]]*Table4[[#This Row],[Order of Magnatude]]))</f>
        <v>5728489.0955367377</v>
      </c>
      <c r="K1536" s="11"/>
      <c r="L1536" s="11"/>
      <c r="M1536" s="11"/>
      <c r="N1536" s="11"/>
      <c r="O1536" s="11"/>
    </row>
    <row r="1537" spans="1:15" x14ac:dyDescent="0.25">
      <c r="A1537" s="2">
        <v>70</v>
      </c>
      <c r="B1537" s="2">
        <v>103</v>
      </c>
      <c r="C1537" s="2">
        <v>173</v>
      </c>
      <c r="D1537" s="2" t="s">
        <v>2695</v>
      </c>
      <c r="E1537" s="2">
        <v>2.9</v>
      </c>
      <c r="F1537" s="11">
        <v>1</v>
      </c>
      <c r="G1537" s="12">
        <v>9.9999999999999995E-7</v>
      </c>
      <c r="H1537" s="2">
        <v>398.9</v>
      </c>
      <c r="I1537" s="11" t="s">
        <v>6071</v>
      </c>
      <c r="J1537" s="11">
        <f>($S$5/(Table4[[#This Row],[modified  Half Life]]*Table4[[#This Row],[Order of Magnatude]]))</f>
        <v>239016.26915860185</v>
      </c>
      <c r="K1537" s="11"/>
      <c r="L1537" s="11"/>
      <c r="M1537" s="11"/>
      <c r="N1537" s="11"/>
      <c r="O1537" s="11"/>
    </row>
    <row r="1538" spans="1:15" x14ac:dyDescent="0.25">
      <c r="A1538" s="2">
        <v>71</v>
      </c>
      <c r="B1538" s="2">
        <v>102</v>
      </c>
      <c r="C1538" s="2">
        <v>173</v>
      </c>
      <c r="D1538" s="2" t="s">
        <v>2957</v>
      </c>
      <c r="E1538" s="2">
        <v>74.2</v>
      </c>
      <c r="F1538" s="11">
        <v>10</v>
      </c>
      <c r="G1538" s="12">
        <v>9.9999999999999995E-7</v>
      </c>
      <c r="H1538" s="2">
        <v>123.672</v>
      </c>
      <c r="I1538" s="11" t="s">
        <v>6075</v>
      </c>
      <c r="J1538" s="11">
        <f>($S$5/(Table4[[#This Row],[modified  Half Life]]*Table4[[#This Row],[Order of Magnatude]]))</f>
        <v>9341.6062070073494</v>
      </c>
      <c r="K1538" s="11"/>
      <c r="L1538" s="11"/>
      <c r="M1538" s="11"/>
      <c r="N1538" s="11"/>
      <c r="O1538" s="11"/>
    </row>
    <row r="1539" spans="1:15" x14ac:dyDescent="0.25">
      <c r="A1539" s="2">
        <v>72</v>
      </c>
      <c r="B1539" s="2">
        <v>101</v>
      </c>
      <c r="C1539" s="2">
        <v>173</v>
      </c>
      <c r="D1539" s="2" t="s">
        <v>3071</v>
      </c>
      <c r="E1539" s="2">
        <v>180</v>
      </c>
      <c r="F1539" s="11">
        <v>8</v>
      </c>
      <c r="G1539" s="12">
        <v>1.0000000000000001E-9</v>
      </c>
      <c r="H1539" s="2">
        <v>25.7</v>
      </c>
      <c r="I1539" s="11" t="s">
        <v>6072</v>
      </c>
      <c r="J1539" s="11">
        <f>($S$5/(Table4[[#This Row],[modified  Half Life]]*Table4[[#This Row],[Order of Magnatude]]))</f>
        <v>3850817.6697774734</v>
      </c>
      <c r="K1539" s="11"/>
      <c r="L1539" s="11"/>
      <c r="M1539" s="11"/>
      <c r="N1539" s="11"/>
      <c r="O1539" s="11"/>
    </row>
    <row r="1540" spans="1:15" x14ac:dyDescent="0.25">
      <c r="A1540" s="2">
        <v>72</v>
      </c>
      <c r="B1540" s="2">
        <v>101</v>
      </c>
      <c r="C1540" s="2">
        <v>173</v>
      </c>
      <c r="D1540" s="2" t="s">
        <v>3071</v>
      </c>
      <c r="E1540" s="2">
        <v>180</v>
      </c>
      <c r="F1540" s="11">
        <v>8</v>
      </c>
      <c r="G1540" s="12">
        <v>1.0000000000000001E-9</v>
      </c>
      <c r="H1540" s="2">
        <v>37.4</v>
      </c>
      <c r="I1540" s="11" t="s">
        <v>6072</v>
      </c>
      <c r="J1540" s="11">
        <f>($S$5/(Table4[[#This Row],[modified  Half Life]]*Table4[[#This Row],[Order of Magnatude]]))</f>
        <v>3850817.6697774734</v>
      </c>
      <c r="K1540" s="11"/>
      <c r="L1540" s="11"/>
      <c r="M1540" s="11"/>
      <c r="N1540" s="11"/>
      <c r="O1540" s="11"/>
    </row>
    <row r="1541" spans="1:15" x14ac:dyDescent="0.25">
      <c r="A1541" s="2">
        <v>72</v>
      </c>
      <c r="B1541" s="2">
        <v>101</v>
      </c>
      <c r="C1541" s="2">
        <v>173</v>
      </c>
      <c r="D1541" s="2" t="s">
        <v>3071</v>
      </c>
      <c r="E1541" s="2">
        <v>180</v>
      </c>
      <c r="F1541" s="11">
        <v>8</v>
      </c>
      <c r="G1541" s="12">
        <v>1.0000000000000001E-9</v>
      </c>
      <c r="H1541" s="2">
        <v>107.2</v>
      </c>
      <c r="I1541" s="11" t="s">
        <v>6068</v>
      </c>
      <c r="J1541" s="11">
        <f>($S$5/(Table4[[#This Row],[modified  Half Life]]*Table4[[#This Row],[Order of Magnatude]]))</f>
        <v>3850817.6697774734</v>
      </c>
      <c r="K1541" s="11"/>
      <c r="L1541" s="11"/>
      <c r="M1541" s="11"/>
      <c r="N1541" s="11"/>
      <c r="O1541" s="11"/>
    </row>
    <row r="1542" spans="1:15" x14ac:dyDescent="0.25">
      <c r="A1542" s="2">
        <v>72</v>
      </c>
      <c r="B1542" s="2">
        <v>101</v>
      </c>
      <c r="C1542" s="2">
        <v>173</v>
      </c>
      <c r="D1542" s="2" t="s">
        <v>3071</v>
      </c>
      <c r="E1542" s="2">
        <v>160</v>
      </c>
      <c r="F1542" s="11">
        <v>40</v>
      </c>
      <c r="G1542" s="12">
        <v>1.0000000000000001E-9</v>
      </c>
      <c r="H1542" s="2">
        <v>90.3</v>
      </c>
      <c r="I1542" s="11" t="s">
        <v>6067</v>
      </c>
      <c r="J1542" s="11">
        <f>($S$5/(Table4[[#This Row],[modified  Half Life]]*Table4[[#This Row],[Order of Magnatude]]))</f>
        <v>4332169.8784996578</v>
      </c>
      <c r="K1542" s="11"/>
      <c r="L1542" s="11"/>
      <c r="M1542" s="11"/>
      <c r="N1542" s="11"/>
      <c r="O1542" s="11"/>
    </row>
    <row r="1543" spans="1:15" x14ac:dyDescent="0.25">
      <c r="A1543" s="2">
        <v>72</v>
      </c>
      <c r="B1543" s="2">
        <v>101</v>
      </c>
      <c r="C1543" s="2">
        <v>173</v>
      </c>
      <c r="D1543" s="2" t="s">
        <v>3071</v>
      </c>
      <c r="E1543" s="2">
        <v>19.5</v>
      </c>
      <c r="F1543" s="11">
        <v>6</v>
      </c>
      <c r="G1543" s="12">
        <v>1.0000000000000001E-9</v>
      </c>
      <c r="H1543" s="2">
        <v>164.8</v>
      </c>
      <c r="I1543" s="11" t="s">
        <v>6065</v>
      </c>
      <c r="J1543" s="11">
        <f>($S$5/(Table4[[#This Row],[modified  Half Life]]*Table4[[#This Row],[Order of Magnatude]]))</f>
        <v>35546009.259484366</v>
      </c>
      <c r="K1543" s="11"/>
      <c r="L1543" s="11"/>
      <c r="M1543" s="11"/>
      <c r="N1543" s="11"/>
      <c r="O1543" s="11"/>
    </row>
    <row r="1544" spans="1:15" x14ac:dyDescent="0.25">
      <c r="A1544" s="2">
        <v>73</v>
      </c>
      <c r="B1544" s="2">
        <v>100</v>
      </c>
      <c r="C1544" s="2">
        <v>173</v>
      </c>
      <c r="D1544" s="2" t="s">
        <v>3425</v>
      </c>
      <c r="E1544" s="2">
        <v>205</v>
      </c>
      <c r="F1544" s="11">
        <v>8</v>
      </c>
      <c r="G1544" s="12">
        <v>1.0000000000000001E-9</v>
      </c>
      <c r="H1544" s="2">
        <v>35.4</v>
      </c>
      <c r="I1544" s="11" t="s">
        <v>6068</v>
      </c>
      <c r="J1544" s="11">
        <f>($S$5/(Table4[[#This Row],[modified  Half Life]]*Table4[[#This Row],[Order of Magnatude]]))</f>
        <v>3381205.7588290009</v>
      </c>
      <c r="K1544" s="11"/>
      <c r="L1544" s="11"/>
      <c r="M1544" s="11"/>
      <c r="N1544" s="11"/>
      <c r="O1544" s="11"/>
    </row>
    <row r="1545" spans="1:15" x14ac:dyDescent="0.25">
      <c r="A1545" s="2">
        <v>73</v>
      </c>
      <c r="B1545" s="2">
        <v>100</v>
      </c>
      <c r="C1545" s="2">
        <v>173</v>
      </c>
      <c r="D1545" s="2" t="s">
        <v>3425</v>
      </c>
      <c r="E1545" s="2">
        <v>205</v>
      </c>
      <c r="F1545" s="11">
        <v>8</v>
      </c>
      <c r="G1545" s="12">
        <v>1.0000000000000001E-9</v>
      </c>
      <c r="H1545" s="2">
        <v>63</v>
      </c>
      <c r="I1545" s="11" t="s">
        <v>6068</v>
      </c>
      <c r="J1545" s="11">
        <f>($S$5/(Table4[[#This Row],[modified  Half Life]]*Table4[[#This Row],[Order of Magnatude]]))</f>
        <v>3381205.7588290009</v>
      </c>
      <c r="K1545" s="11"/>
      <c r="L1545" s="11"/>
      <c r="M1545" s="11"/>
      <c r="N1545" s="11"/>
      <c r="O1545" s="11"/>
    </row>
    <row r="1546" spans="1:15" x14ac:dyDescent="0.25">
      <c r="A1546" s="2">
        <v>73</v>
      </c>
      <c r="B1546" s="2">
        <v>100</v>
      </c>
      <c r="C1546" s="2">
        <v>173</v>
      </c>
      <c r="D1546" s="2" t="s">
        <v>3425</v>
      </c>
      <c r="E1546" s="2">
        <v>205</v>
      </c>
      <c r="F1546" s="11">
        <v>8</v>
      </c>
      <c r="G1546" s="12">
        <v>1.0000000000000001E-9</v>
      </c>
      <c r="H1546" s="2">
        <v>166</v>
      </c>
      <c r="I1546" s="11" t="s">
        <v>6068</v>
      </c>
      <c r="J1546" s="11">
        <f>($S$5/(Table4[[#This Row],[modified  Half Life]]*Table4[[#This Row],[Order of Magnatude]]))</f>
        <v>3381205.7588290009</v>
      </c>
      <c r="K1546" s="11"/>
      <c r="L1546" s="11"/>
      <c r="M1546" s="11"/>
      <c r="N1546" s="11"/>
      <c r="O1546" s="11"/>
    </row>
    <row r="1547" spans="1:15" x14ac:dyDescent="0.25">
      <c r="A1547" s="2">
        <v>73</v>
      </c>
      <c r="B1547" s="2">
        <v>100</v>
      </c>
      <c r="C1547" s="2">
        <v>173</v>
      </c>
      <c r="D1547" s="2" t="s">
        <v>3425</v>
      </c>
      <c r="E1547" s="2">
        <v>13.5</v>
      </c>
      <c r="F1547" s="11">
        <v>58</v>
      </c>
      <c r="G1547" s="12">
        <v>1.0000000000000001E-9</v>
      </c>
      <c r="H1547" s="2">
        <v>174.21</v>
      </c>
      <c r="I1547" s="11" t="s">
        <v>6069</v>
      </c>
      <c r="J1547" s="11">
        <f>($S$5/(Table4[[#This Row],[modified  Half Life]]*Table4[[#This Row],[Order of Magnatude]]))</f>
        <v>51344235.597032987</v>
      </c>
      <c r="K1547" s="11"/>
      <c r="L1547" s="11"/>
      <c r="M1547" s="11"/>
      <c r="N1547" s="11"/>
      <c r="O1547" s="11"/>
    </row>
    <row r="1548" spans="1:15" x14ac:dyDescent="0.25">
      <c r="A1548" s="2">
        <v>73</v>
      </c>
      <c r="B1548" s="2">
        <v>100</v>
      </c>
      <c r="C1548" s="2">
        <v>173</v>
      </c>
      <c r="D1548" s="2" t="s">
        <v>3425</v>
      </c>
      <c r="E1548" s="2">
        <v>13.5</v>
      </c>
      <c r="F1548" s="11">
        <v>58</v>
      </c>
      <c r="G1548" s="12">
        <v>1.0000000000000001E-9</v>
      </c>
      <c r="H1548" s="2">
        <v>196.61</v>
      </c>
      <c r="I1548" s="11" t="s">
        <v>6069</v>
      </c>
      <c r="J1548" s="11">
        <f>($S$5/(Table4[[#This Row],[modified  Half Life]]*Table4[[#This Row],[Order of Magnatude]]))</f>
        <v>51344235.597032987</v>
      </c>
      <c r="K1548" s="11"/>
      <c r="L1548" s="11"/>
      <c r="M1548" s="11"/>
      <c r="N1548" s="11"/>
      <c r="O1548" s="11"/>
    </row>
    <row r="1549" spans="1:15" x14ac:dyDescent="0.25">
      <c r="A1549" s="2">
        <v>73</v>
      </c>
      <c r="B1549" s="2">
        <v>100</v>
      </c>
      <c r="C1549" s="2">
        <v>173</v>
      </c>
      <c r="D1549" s="2" t="s">
        <v>3425</v>
      </c>
      <c r="E1549" s="2">
        <v>137</v>
      </c>
      <c r="F1549" s="11">
        <v>7</v>
      </c>
      <c r="G1549" s="12">
        <v>1.0000000000000001E-9</v>
      </c>
      <c r="H1549" s="2">
        <v>351.3</v>
      </c>
      <c r="I1549" s="11" t="s">
        <v>6068</v>
      </c>
      <c r="J1549" s="11">
        <f>($S$5/(Table4[[#This Row],[modified  Half Life]]*Table4[[#This Row],[Order of Magnatude]]))</f>
        <v>5059468.4712404767</v>
      </c>
      <c r="K1549" s="11"/>
      <c r="L1549" s="11"/>
      <c r="M1549" s="11"/>
      <c r="N1549" s="11"/>
      <c r="O1549" s="11"/>
    </row>
    <row r="1550" spans="1:15" x14ac:dyDescent="0.25">
      <c r="A1550" s="2">
        <v>73</v>
      </c>
      <c r="B1550" s="2">
        <v>100</v>
      </c>
      <c r="C1550" s="2">
        <v>173</v>
      </c>
      <c r="D1550" s="2" t="s">
        <v>3425</v>
      </c>
      <c r="E1550" s="2">
        <v>137</v>
      </c>
      <c r="F1550" s="11">
        <v>7</v>
      </c>
      <c r="G1550" s="12">
        <v>1.0000000000000001E-9</v>
      </c>
      <c r="H1550" s="2">
        <v>604.1</v>
      </c>
      <c r="I1550" s="11" t="s">
        <v>6068</v>
      </c>
      <c r="J1550" s="11">
        <f>($S$5/(Table4[[#This Row],[modified  Half Life]]*Table4[[#This Row],[Order of Magnatude]]))</f>
        <v>5059468.4712404767</v>
      </c>
      <c r="K1550" s="11"/>
      <c r="L1550" s="11"/>
      <c r="M1550" s="11"/>
      <c r="N1550" s="11"/>
      <c r="O1550" s="11"/>
    </row>
    <row r="1551" spans="1:15" x14ac:dyDescent="0.25">
      <c r="A1551" s="2">
        <v>73</v>
      </c>
      <c r="B1551" s="2">
        <v>100</v>
      </c>
      <c r="C1551" s="2">
        <v>173</v>
      </c>
      <c r="D1551" s="2" t="s">
        <v>3425</v>
      </c>
      <c r="E1551" s="2">
        <v>137</v>
      </c>
      <c r="F1551" s="11">
        <v>7</v>
      </c>
      <c r="G1551" s="12">
        <v>1.0000000000000001E-9</v>
      </c>
      <c r="H1551" s="2">
        <v>835.3</v>
      </c>
      <c r="I1551" s="11" t="s">
        <v>6068</v>
      </c>
      <c r="J1551" s="11">
        <f>($S$5/(Table4[[#This Row],[modified  Half Life]]*Table4[[#This Row],[Order of Magnatude]]))</f>
        <v>5059468.4712404767</v>
      </c>
      <c r="K1551" s="11"/>
      <c r="L1551" s="11"/>
      <c r="M1551" s="11"/>
      <c r="N1551" s="11"/>
      <c r="O1551" s="11"/>
    </row>
    <row r="1552" spans="1:15" x14ac:dyDescent="0.25">
      <c r="A1552" s="2">
        <v>74</v>
      </c>
      <c r="B1552" s="2">
        <v>99</v>
      </c>
      <c r="C1552" s="2">
        <v>173</v>
      </c>
      <c r="D1552" s="2" t="s">
        <v>3252</v>
      </c>
      <c r="E1552" s="2">
        <v>14</v>
      </c>
      <c r="F1552" s="11">
        <v>4</v>
      </c>
      <c r="G1552" s="12">
        <v>1.0000000000000001E-9</v>
      </c>
      <c r="H1552" s="2">
        <v>85.37</v>
      </c>
      <c r="I1552" s="11" t="s">
        <v>6069</v>
      </c>
      <c r="J1552" s="11">
        <f>($S$5/(Table4[[#This Row],[modified  Half Life]]*Table4[[#This Row],[Order of Magnatude]]))</f>
        <v>49510512.897138946</v>
      </c>
      <c r="K1552" s="11"/>
      <c r="L1552" s="11"/>
      <c r="M1552" s="11"/>
      <c r="N1552" s="11"/>
      <c r="O1552" s="11"/>
    </row>
    <row r="1553" spans="1:15" x14ac:dyDescent="0.25">
      <c r="A1553" s="2">
        <v>76</v>
      </c>
      <c r="B1553" s="2">
        <v>97</v>
      </c>
      <c r="C1553" s="2">
        <v>173</v>
      </c>
      <c r="D1553" s="2" t="s">
        <v>3360</v>
      </c>
      <c r="E1553" s="2">
        <v>28</v>
      </c>
      <c r="F1553" s="11"/>
      <c r="G1553" s="12">
        <v>1.0000000000000001E-9</v>
      </c>
      <c r="H1553" s="2">
        <v>49.6</v>
      </c>
      <c r="I1553" s="11" t="s">
        <v>6068</v>
      </c>
      <c r="J1553" s="11">
        <f>($S$5/(Table4[[#This Row],[modified  Half Life]]*Table4[[#This Row],[Order of Magnatude]]))</f>
        <v>24755256.448569473</v>
      </c>
      <c r="K1553" s="11"/>
      <c r="L1553" s="11"/>
      <c r="M1553" s="11"/>
      <c r="N1553" s="11"/>
      <c r="O1553" s="11"/>
    </row>
    <row r="1554" spans="1:15" x14ac:dyDescent="0.25">
      <c r="A1554" s="2">
        <v>68</v>
      </c>
      <c r="B1554" s="2">
        <v>106</v>
      </c>
      <c r="C1554" s="2">
        <v>174</v>
      </c>
      <c r="D1554" s="2" t="s">
        <v>2601</v>
      </c>
      <c r="E1554" s="2">
        <v>3.9</v>
      </c>
      <c r="F1554" s="11">
        <v>35</v>
      </c>
      <c r="G1554" s="12">
        <v>1</v>
      </c>
      <c r="H1554" s="2">
        <v>162.9</v>
      </c>
      <c r="I1554" s="11"/>
      <c r="J1554" s="11">
        <f>($S$5/(Table4[[#This Row],[modified  Half Life]]*Table4[[#This Row],[Order of Magnatude]]))</f>
        <v>0.17773004629742187</v>
      </c>
      <c r="K1554" s="11"/>
      <c r="L1554" s="11"/>
      <c r="M1554" s="11"/>
      <c r="N1554" s="11"/>
      <c r="O1554" s="11"/>
    </row>
    <row r="1555" spans="1:15" x14ac:dyDescent="0.25">
      <c r="A1555" s="2">
        <v>68</v>
      </c>
      <c r="B1555" s="2">
        <v>106</v>
      </c>
      <c r="C1555" s="2">
        <v>174</v>
      </c>
      <c r="D1555" s="2" t="s">
        <v>2601</v>
      </c>
      <c r="E1555" s="2">
        <v>3.9</v>
      </c>
      <c r="F1555" s="11">
        <v>35</v>
      </c>
      <c r="G1555" s="12">
        <v>1</v>
      </c>
      <c r="H1555" s="2" t="s">
        <v>3603</v>
      </c>
      <c r="I1555" s="11"/>
      <c r="J1555" s="11">
        <f>($S$5/(Table4[[#This Row],[modified  Half Life]]*Table4[[#This Row],[Order of Magnatude]]))</f>
        <v>0.17773004629742187</v>
      </c>
      <c r="K1555" s="11"/>
      <c r="L1555" s="11"/>
      <c r="M1555" s="11"/>
      <c r="N1555" s="11"/>
      <c r="O1555" s="11"/>
    </row>
    <row r="1556" spans="1:15" x14ac:dyDescent="0.25">
      <c r="A1556" s="2">
        <v>69</v>
      </c>
      <c r="B1556" s="2">
        <v>105</v>
      </c>
      <c r="C1556" s="2">
        <v>174</v>
      </c>
      <c r="D1556" s="2" t="s">
        <v>2659</v>
      </c>
      <c r="E1556" s="2">
        <v>15.2</v>
      </c>
      <c r="F1556" s="11">
        <v>21</v>
      </c>
      <c r="G1556" s="12">
        <v>1.0000000000000001E-9</v>
      </c>
      <c r="H1556" s="2">
        <v>91.2</v>
      </c>
      <c r="I1556" s="11" t="s">
        <v>6071</v>
      </c>
      <c r="J1556" s="11">
        <f>($S$5/(Table4[[#This Row],[modified  Half Life]]*Table4[[#This Row],[Order of Magnatude]]))</f>
        <v>45601788.19473324</v>
      </c>
      <c r="K1556" s="11"/>
      <c r="L1556" s="11"/>
      <c r="M1556" s="11"/>
      <c r="N1556" s="11"/>
      <c r="O1556" s="11"/>
    </row>
    <row r="1557" spans="1:15" x14ac:dyDescent="0.25">
      <c r="A1557" s="2">
        <v>69</v>
      </c>
      <c r="B1557" s="2">
        <v>105</v>
      </c>
      <c r="C1557" s="2">
        <v>174</v>
      </c>
      <c r="D1557" s="2" t="s">
        <v>2659</v>
      </c>
      <c r="E1557" s="2">
        <v>15.2</v>
      </c>
      <c r="F1557" s="11">
        <v>21</v>
      </c>
      <c r="G1557" s="12">
        <v>1.0000000000000001E-9</v>
      </c>
      <c r="H1557" s="2">
        <v>191.5</v>
      </c>
      <c r="I1557" s="11" t="s">
        <v>6068</v>
      </c>
      <c r="J1557" s="11">
        <f>($S$5/(Table4[[#This Row],[modified  Half Life]]*Table4[[#This Row],[Order of Magnatude]]))</f>
        <v>45601788.19473324</v>
      </c>
      <c r="K1557" s="11"/>
      <c r="L1557" s="11"/>
      <c r="M1557" s="11"/>
      <c r="N1557" s="11"/>
      <c r="O1557" s="11"/>
    </row>
    <row r="1558" spans="1:15" x14ac:dyDescent="0.25">
      <c r="A1558" s="2">
        <v>69</v>
      </c>
      <c r="B1558" s="2">
        <v>105</v>
      </c>
      <c r="C1558" s="2">
        <v>174</v>
      </c>
      <c r="D1558" s="2" t="s">
        <v>2659</v>
      </c>
      <c r="E1558" s="2">
        <v>10.4</v>
      </c>
      <c r="F1558" s="11">
        <v>14</v>
      </c>
      <c r="G1558" s="12">
        <v>1.0000000000000001E-9</v>
      </c>
      <c r="H1558" s="2">
        <v>90.5</v>
      </c>
      <c r="I1558" s="11" t="s">
        <v>6072</v>
      </c>
      <c r="J1558" s="11">
        <f>($S$5/(Table4[[#This Row],[modified  Half Life]]*Table4[[#This Row],[Order of Magnatude]]))</f>
        <v>66648767.361533195</v>
      </c>
      <c r="K1558" s="11"/>
      <c r="L1558" s="11"/>
      <c r="M1558" s="11"/>
      <c r="N1558" s="11"/>
      <c r="O1558" s="11"/>
    </row>
    <row r="1559" spans="1:15" x14ac:dyDescent="0.25">
      <c r="A1559" s="2">
        <v>69</v>
      </c>
      <c r="B1559" s="2">
        <v>105</v>
      </c>
      <c r="C1559" s="2">
        <v>174</v>
      </c>
      <c r="D1559" s="2" t="s">
        <v>2659</v>
      </c>
      <c r="E1559" s="2">
        <v>106.1</v>
      </c>
      <c r="F1559" s="11">
        <v>69</v>
      </c>
      <c r="G1559" s="12">
        <v>9.9999999999999995E-7</v>
      </c>
      <c r="H1559" s="2">
        <v>37</v>
      </c>
      <c r="I1559" s="11" t="s">
        <v>6067</v>
      </c>
      <c r="J1559" s="11">
        <f>($S$5/(Table4[[#This Row],[modified  Half Life]]*Table4[[#This Row],[Order of Magnatude]]))</f>
        <v>6532.9611739862894</v>
      </c>
      <c r="K1559" s="11"/>
      <c r="L1559" s="11"/>
      <c r="M1559" s="11"/>
      <c r="N1559" s="11"/>
      <c r="O1559" s="11"/>
    </row>
    <row r="1560" spans="1:15" x14ac:dyDescent="0.25">
      <c r="A1560" s="2">
        <v>69</v>
      </c>
      <c r="B1560" s="2">
        <v>105</v>
      </c>
      <c r="C1560" s="2">
        <v>174</v>
      </c>
      <c r="D1560" s="2" t="s">
        <v>2659</v>
      </c>
      <c r="E1560" s="2">
        <v>106.1</v>
      </c>
      <c r="F1560" s="11">
        <v>69</v>
      </c>
      <c r="G1560" s="12">
        <v>9.9999999999999995E-7</v>
      </c>
      <c r="H1560" s="2">
        <v>39</v>
      </c>
      <c r="I1560" s="11" t="s">
        <v>6067</v>
      </c>
      <c r="J1560" s="11">
        <f>($S$5/(Table4[[#This Row],[modified  Half Life]]*Table4[[#This Row],[Order of Magnatude]]))</f>
        <v>6532.9611739862894</v>
      </c>
      <c r="K1560" s="11"/>
      <c r="L1560" s="11"/>
      <c r="M1560" s="11"/>
      <c r="N1560" s="11"/>
      <c r="O1560" s="11"/>
    </row>
    <row r="1561" spans="1:15" x14ac:dyDescent="0.25">
      <c r="A1561" s="2">
        <v>69</v>
      </c>
      <c r="B1561" s="2">
        <v>105</v>
      </c>
      <c r="C1561" s="2">
        <v>174</v>
      </c>
      <c r="D1561" s="2" t="s">
        <v>2659</v>
      </c>
      <c r="E1561" s="2">
        <v>106.1</v>
      </c>
      <c r="F1561" s="11">
        <v>69</v>
      </c>
      <c r="G1561" s="12">
        <v>9.9999999999999995E-7</v>
      </c>
      <c r="H1561" s="2">
        <v>145</v>
      </c>
      <c r="I1561" s="11" t="s">
        <v>6067</v>
      </c>
      <c r="J1561" s="11">
        <f>($S$5/(Table4[[#This Row],[modified  Half Life]]*Table4[[#This Row],[Order of Magnatude]]))</f>
        <v>6532.9611739862894</v>
      </c>
      <c r="K1561" s="11"/>
      <c r="L1561" s="11"/>
      <c r="M1561" s="11"/>
      <c r="N1561" s="11"/>
      <c r="O1561" s="11"/>
    </row>
    <row r="1562" spans="1:15" x14ac:dyDescent="0.25">
      <c r="A1562" s="2">
        <v>69</v>
      </c>
      <c r="B1562" s="2">
        <v>105</v>
      </c>
      <c r="C1562" s="2">
        <v>174</v>
      </c>
      <c r="D1562" s="2" t="s">
        <v>2659</v>
      </c>
      <c r="E1562" s="2">
        <v>106.1</v>
      </c>
      <c r="F1562" s="11">
        <v>69</v>
      </c>
      <c r="G1562" s="12">
        <v>9.9999999999999995E-7</v>
      </c>
      <c r="H1562" s="2">
        <v>168.1</v>
      </c>
      <c r="I1562" s="11" t="s">
        <v>6065</v>
      </c>
      <c r="J1562" s="11">
        <f>($S$5/(Table4[[#This Row],[modified  Half Life]]*Table4[[#This Row],[Order of Magnatude]]))</f>
        <v>6532.9611739862894</v>
      </c>
      <c r="K1562" s="11"/>
      <c r="L1562" s="11"/>
      <c r="M1562" s="11"/>
      <c r="N1562" s="11"/>
      <c r="O1562" s="11"/>
    </row>
    <row r="1563" spans="1:15" x14ac:dyDescent="0.25">
      <c r="A1563" s="2">
        <v>69</v>
      </c>
      <c r="B1563" s="2">
        <v>105</v>
      </c>
      <c r="C1563" s="2">
        <v>174</v>
      </c>
      <c r="D1563" s="2" t="s">
        <v>2659</v>
      </c>
      <c r="E1563" s="2">
        <v>106.1</v>
      </c>
      <c r="F1563" s="11">
        <v>69</v>
      </c>
      <c r="G1563" s="12">
        <v>9.9999999999999995E-7</v>
      </c>
      <c r="H1563" s="2">
        <v>298.3</v>
      </c>
      <c r="I1563" s="11" t="s">
        <v>6068</v>
      </c>
      <c r="J1563" s="11">
        <f>($S$5/(Table4[[#This Row],[modified  Half Life]]*Table4[[#This Row],[Order of Magnatude]]))</f>
        <v>6532.9611739862894</v>
      </c>
      <c r="K1563" s="11"/>
      <c r="L1563" s="11"/>
      <c r="M1563" s="11"/>
      <c r="N1563" s="11"/>
      <c r="O1563" s="11"/>
    </row>
    <row r="1564" spans="1:15" x14ac:dyDescent="0.25">
      <c r="A1564" s="2">
        <v>69</v>
      </c>
      <c r="B1564" s="2">
        <v>105</v>
      </c>
      <c r="C1564" s="2">
        <v>174</v>
      </c>
      <c r="D1564" s="2" t="s">
        <v>2659</v>
      </c>
      <c r="E1564" s="2">
        <v>106.1</v>
      </c>
      <c r="F1564" s="11">
        <v>69</v>
      </c>
      <c r="G1564" s="12">
        <v>9.9999999999999995E-7</v>
      </c>
      <c r="H1564" s="2">
        <v>397.7</v>
      </c>
      <c r="I1564" s="11" t="s">
        <v>6065</v>
      </c>
      <c r="J1564" s="11">
        <f>($S$5/(Table4[[#This Row],[modified  Half Life]]*Table4[[#This Row],[Order of Magnatude]]))</f>
        <v>6532.9611739862894</v>
      </c>
      <c r="K1564" s="11"/>
      <c r="L1564" s="11"/>
      <c r="M1564" s="11"/>
      <c r="N1564" s="11"/>
      <c r="O1564" s="11"/>
    </row>
    <row r="1565" spans="1:15" x14ac:dyDescent="0.25">
      <c r="A1565" s="2">
        <v>69</v>
      </c>
      <c r="B1565" s="2">
        <v>105</v>
      </c>
      <c r="C1565" s="2">
        <v>174</v>
      </c>
      <c r="D1565" s="2" t="s">
        <v>2659</v>
      </c>
      <c r="E1565" s="2">
        <v>106.1</v>
      </c>
      <c r="F1565" s="11">
        <v>69</v>
      </c>
      <c r="G1565" s="12">
        <v>9.9999999999999995E-7</v>
      </c>
      <c r="H1565" s="2">
        <v>401.3</v>
      </c>
      <c r="I1565" s="11" t="s">
        <v>6068</v>
      </c>
      <c r="J1565" s="11">
        <f>($S$5/(Table4[[#This Row],[modified  Half Life]]*Table4[[#This Row],[Order of Magnatude]]))</f>
        <v>6532.9611739862894</v>
      </c>
      <c r="K1565" s="11"/>
      <c r="L1565" s="11"/>
      <c r="M1565" s="11"/>
      <c r="N1565" s="11"/>
      <c r="O1565" s="11"/>
    </row>
    <row r="1566" spans="1:15" x14ac:dyDescent="0.25">
      <c r="A1566" s="2">
        <v>69</v>
      </c>
      <c r="B1566" s="2">
        <v>105</v>
      </c>
      <c r="C1566" s="2">
        <v>174</v>
      </c>
      <c r="D1566" s="2" t="s">
        <v>2659</v>
      </c>
      <c r="E1566" s="2">
        <v>106.1</v>
      </c>
      <c r="F1566" s="11">
        <v>69</v>
      </c>
      <c r="G1566" s="12">
        <v>9.9999999999999995E-7</v>
      </c>
      <c r="H1566" s="2">
        <v>440</v>
      </c>
      <c r="I1566" s="11" t="s">
        <v>6072</v>
      </c>
      <c r="J1566" s="11">
        <f>($S$5/(Table4[[#This Row],[modified  Half Life]]*Table4[[#This Row],[Order of Magnatude]]))</f>
        <v>6532.9611739862894</v>
      </c>
      <c r="K1566" s="11"/>
      <c r="L1566" s="11"/>
      <c r="M1566" s="11"/>
      <c r="N1566" s="11"/>
      <c r="O1566" s="11"/>
    </row>
    <row r="1567" spans="1:15" x14ac:dyDescent="0.25">
      <c r="A1567" s="2">
        <v>69</v>
      </c>
      <c r="B1567" s="2">
        <v>105</v>
      </c>
      <c r="C1567" s="2">
        <v>174</v>
      </c>
      <c r="D1567" s="2" t="s">
        <v>2659</v>
      </c>
      <c r="E1567" s="2">
        <v>106.1</v>
      </c>
      <c r="F1567" s="11">
        <v>69</v>
      </c>
      <c r="G1567" s="12">
        <v>9.9999999999999995E-7</v>
      </c>
      <c r="H1567" s="2">
        <v>637.1</v>
      </c>
      <c r="I1567" s="11" t="s">
        <v>6066</v>
      </c>
      <c r="J1567" s="11">
        <f>($S$5/(Table4[[#This Row],[modified  Half Life]]*Table4[[#This Row],[Order of Magnatude]]))</f>
        <v>6532.9611739862894</v>
      </c>
      <c r="K1567" s="11"/>
      <c r="L1567" s="11"/>
      <c r="M1567" s="11"/>
      <c r="N1567" s="11"/>
      <c r="O1567" s="11"/>
    </row>
    <row r="1568" spans="1:15" x14ac:dyDescent="0.25">
      <c r="A1568" s="2">
        <v>70</v>
      </c>
      <c r="B1568" s="2">
        <v>104</v>
      </c>
      <c r="C1568" s="2">
        <v>174</v>
      </c>
      <c r="D1568" s="2" t="s">
        <v>2695</v>
      </c>
      <c r="E1568" s="2">
        <v>830</v>
      </c>
      <c r="F1568" s="11">
        <v>40</v>
      </c>
      <c r="G1568" s="12">
        <v>9.9999999999999995E-7</v>
      </c>
      <c r="H1568" s="2">
        <v>628.37</v>
      </c>
      <c r="I1568" s="11" t="s">
        <v>6066</v>
      </c>
      <c r="J1568" s="11">
        <f>($S$5/(Table4[[#This Row],[modified  Half Life]]*Table4[[#This Row],[Order of Magnatude]]))</f>
        <v>835.11708501198223</v>
      </c>
      <c r="K1568" s="11"/>
      <c r="L1568" s="11"/>
      <c r="M1568" s="11"/>
      <c r="N1568" s="11"/>
      <c r="O1568" s="11"/>
    </row>
    <row r="1569" spans="1:15" x14ac:dyDescent="0.25">
      <c r="A1569" s="2">
        <v>70</v>
      </c>
      <c r="B1569" s="2">
        <v>104</v>
      </c>
      <c r="C1569" s="2">
        <v>174</v>
      </c>
      <c r="D1569" s="2" t="s">
        <v>2695</v>
      </c>
      <c r="E1569" s="2">
        <v>830</v>
      </c>
      <c r="F1569" s="11">
        <v>40</v>
      </c>
      <c r="G1569" s="12">
        <v>9.9999999999999995E-7</v>
      </c>
      <c r="H1569" s="2">
        <v>992.12800000000004</v>
      </c>
      <c r="I1569" s="11" t="s">
        <v>6075</v>
      </c>
      <c r="J1569" s="11">
        <f>($S$5/(Table4[[#This Row],[modified  Half Life]]*Table4[[#This Row],[Order of Magnatude]]))</f>
        <v>835.11708501198223</v>
      </c>
      <c r="K1569" s="11"/>
      <c r="L1569" s="11"/>
      <c r="M1569" s="11"/>
      <c r="N1569" s="11"/>
      <c r="O1569" s="11"/>
    </row>
    <row r="1570" spans="1:15" x14ac:dyDescent="0.25">
      <c r="A1570" s="2">
        <v>70</v>
      </c>
      <c r="B1570" s="2">
        <v>104</v>
      </c>
      <c r="C1570" s="2">
        <v>174</v>
      </c>
      <c r="D1570" s="2" t="s">
        <v>2695</v>
      </c>
      <c r="E1570" s="2">
        <v>830</v>
      </c>
      <c r="F1570" s="11">
        <v>40</v>
      </c>
      <c r="G1570" s="12">
        <v>9.9999999999999995E-7</v>
      </c>
      <c r="H1570" s="2">
        <v>1265.18</v>
      </c>
      <c r="I1570" s="11" t="s">
        <v>6069</v>
      </c>
      <c r="J1570" s="11">
        <f>($S$5/(Table4[[#This Row],[modified  Half Life]]*Table4[[#This Row],[Order of Magnatude]]))</f>
        <v>835.11708501198223</v>
      </c>
      <c r="K1570" s="11"/>
      <c r="L1570" s="11"/>
      <c r="M1570" s="11"/>
      <c r="N1570" s="11"/>
      <c r="O1570" s="11"/>
    </row>
    <row r="1571" spans="1:15" x14ac:dyDescent="0.25">
      <c r="A1571" s="2">
        <v>70</v>
      </c>
      <c r="B1571" s="2">
        <v>104</v>
      </c>
      <c r="C1571" s="2">
        <v>174</v>
      </c>
      <c r="D1571" s="2" t="s">
        <v>2695</v>
      </c>
      <c r="E1571" s="2">
        <v>256</v>
      </c>
      <c r="F1571" s="11">
        <v>11</v>
      </c>
      <c r="G1571" s="12">
        <v>1.0000000000000001E-9</v>
      </c>
      <c r="H1571" s="2">
        <v>193</v>
      </c>
      <c r="I1571" s="11"/>
      <c r="J1571" s="11">
        <f>($S$5/(Table4[[#This Row],[modified  Half Life]]*Table4[[#This Row],[Order of Magnatude]]))</f>
        <v>2707606.174062286</v>
      </c>
      <c r="K1571" s="11"/>
      <c r="L1571" s="11"/>
      <c r="M1571" s="11"/>
      <c r="N1571" s="11"/>
      <c r="O1571" s="11"/>
    </row>
    <row r="1572" spans="1:15" x14ac:dyDescent="0.25">
      <c r="A1572" s="2">
        <v>70</v>
      </c>
      <c r="B1572" s="2">
        <v>104</v>
      </c>
      <c r="C1572" s="2">
        <v>174</v>
      </c>
      <c r="D1572" s="2" t="s">
        <v>2695</v>
      </c>
      <c r="E1572" s="2">
        <v>256</v>
      </c>
      <c r="F1572" s="11">
        <v>11</v>
      </c>
      <c r="G1572" s="12">
        <v>1.0000000000000001E-9</v>
      </c>
      <c r="H1572" s="2">
        <v>247.1</v>
      </c>
      <c r="I1572" s="11"/>
      <c r="J1572" s="11">
        <f>($S$5/(Table4[[#This Row],[modified  Half Life]]*Table4[[#This Row],[Order of Magnatude]]))</f>
        <v>2707606.174062286</v>
      </c>
      <c r="K1572" s="11"/>
      <c r="L1572" s="11"/>
      <c r="M1572" s="11"/>
      <c r="N1572" s="11"/>
      <c r="O1572" s="11"/>
    </row>
    <row r="1573" spans="1:15" x14ac:dyDescent="0.25">
      <c r="A1573" s="2">
        <v>70</v>
      </c>
      <c r="B1573" s="2">
        <v>104</v>
      </c>
      <c r="C1573" s="2">
        <v>174</v>
      </c>
      <c r="D1573" s="2" t="s">
        <v>2695</v>
      </c>
      <c r="E1573" s="2">
        <v>256</v>
      </c>
      <c r="F1573" s="11">
        <v>11</v>
      </c>
      <c r="G1573" s="12">
        <v>1.0000000000000001E-9</v>
      </c>
      <c r="H1573" s="2">
        <v>875.5</v>
      </c>
      <c r="I1573" s="11"/>
      <c r="J1573" s="11">
        <f>($S$5/(Table4[[#This Row],[modified  Half Life]]*Table4[[#This Row],[Order of Magnatude]]))</f>
        <v>2707606.174062286</v>
      </c>
      <c r="K1573" s="11"/>
      <c r="L1573" s="11"/>
      <c r="M1573" s="11"/>
      <c r="N1573" s="11"/>
      <c r="O1573" s="11"/>
    </row>
    <row r="1574" spans="1:15" x14ac:dyDescent="0.25">
      <c r="A1574" s="2">
        <v>70</v>
      </c>
      <c r="B1574" s="2">
        <v>104</v>
      </c>
      <c r="C1574" s="2">
        <v>174</v>
      </c>
      <c r="D1574" s="2" t="s">
        <v>2695</v>
      </c>
      <c r="E1574" s="2">
        <v>256</v>
      </c>
      <c r="F1574" s="11">
        <v>11</v>
      </c>
      <c r="G1574" s="12">
        <v>1.0000000000000001E-9</v>
      </c>
      <c r="H1574" s="2">
        <v>1239.2</v>
      </c>
      <c r="I1574" s="11"/>
      <c r="J1574" s="11">
        <f>($S$5/(Table4[[#This Row],[modified  Half Life]]*Table4[[#This Row],[Order of Magnatude]]))</f>
        <v>2707606.174062286</v>
      </c>
      <c r="K1574" s="11"/>
      <c r="L1574" s="11"/>
      <c r="M1574" s="11"/>
      <c r="N1574" s="11"/>
      <c r="O1574" s="11"/>
    </row>
    <row r="1575" spans="1:15" x14ac:dyDescent="0.25">
      <c r="A1575" s="2">
        <v>70</v>
      </c>
      <c r="B1575" s="2">
        <v>104</v>
      </c>
      <c r="C1575" s="2">
        <v>174</v>
      </c>
      <c r="D1575" s="2" t="s">
        <v>2695</v>
      </c>
      <c r="E1575" s="2">
        <v>55</v>
      </c>
      <c r="F1575" s="11">
        <v>4</v>
      </c>
      <c r="G1575" s="12">
        <v>1.0000000000000001E-9</v>
      </c>
      <c r="H1575" s="2">
        <v>409.6</v>
      </c>
      <c r="I1575" s="11"/>
      <c r="J1575" s="11">
        <f>($S$5/(Table4[[#This Row],[modified  Half Life]]*Table4[[#This Row],[Order of Magnatude]]))</f>
        <v>12602676.010180824</v>
      </c>
      <c r="K1575" s="11"/>
      <c r="L1575" s="11"/>
      <c r="M1575" s="11"/>
      <c r="N1575" s="11"/>
      <c r="O1575" s="11"/>
    </row>
    <row r="1576" spans="1:15" x14ac:dyDescent="0.25">
      <c r="A1576" s="2">
        <v>70</v>
      </c>
      <c r="B1576" s="2">
        <v>104</v>
      </c>
      <c r="C1576" s="2">
        <v>174</v>
      </c>
      <c r="D1576" s="2" t="s">
        <v>2695</v>
      </c>
      <c r="E1576" s="2">
        <v>55</v>
      </c>
      <c r="F1576" s="11">
        <v>4</v>
      </c>
      <c r="G1576" s="12">
        <v>1.0000000000000001E-9</v>
      </c>
      <c r="H1576" s="2">
        <v>695.6</v>
      </c>
      <c r="I1576" s="11"/>
      <c r="J1576" s="11">
        <f>($S$5/(Table4[[#This Row],[modified  Half Life]]*Table4[[#This Row],[Order of Magnatude]]))</f>
        <v>12602676.010180824</v>
      </c>
      <c r="K1576" s="11"/>
      <c r="L1576" s="11"/>
      <c r="M1576" s="11"/>
      <c r="N1576" s="11"/>
      <c r="O1576" s="11"/>
    </row>
    <row r="1577" spans="1:15" x14ac:dyDescent="0.25">
      <c r="A1577" s="2">
        <v>70</v>
      </c>
      <c r="B1577" s="2">
        <v>104</v>
      </c>
      <c r="C1577" s="2">
        <v>174</v>
      </c>
      <c r="D1577" s="2" t="s">
        <v>2695</v>
      </c>
      <c r="E1577" s="2">
        <v>55</v>
      </c>
      <c r="F1577" s="11">
        <v>4</v>
      </c>
      <c r="G1577" s="12">
        <v>1.0000000000000001E-9</v>
      </c>
      <c r="H1577" s="2">
        <v>785.5</v>
      </c>
      <c r="I1577" s="11"/>
      <c r="J1577" s="11">
        <f>($S$5/(Table4[[#This Row],[modified  Half Life]]*Table4[[#This Row],[Order of Magnatude]]))</f>
        <v>12602676.010180824</v>
      </c>
      <c r="K1577" s="11"/>
      <c r="L1577" s="11"/>
      <c r="M1577" s="11"/>
      <c r="N1577" s="11"/>
      <c r="O1577" s="11"/>
    </row>
    <row r="1578" spans="1:15" x14ac:dyDescent="0.25">
      <c r="A1578" s="2">
        <v>70</v>
      </c>
      <c r="B1578" s="2">
        <v>104</v>
      </c>
      <c r="C1578" s="2">
        <v>174</v>
      </c>
      <c r="D1578" s="2" t="s">
        <v>2695</v>
      </c>
      <c r="E1578" s="2">
        <v>55</v>
      </c>
      <c r="F1578" s="11">
        <v>4</v>
      </c>
      <c r="G1578" s="12">
        <v>1.0000000000000001E-9</v>
      </c>
      <c r="H1578" s="2">
        <v>964.1</v>
      </c>
      <c r="I1578" s="11"/>
      <c r="J1578" s="11">
        <f>($S$5/(Table4[[#This Row],[modified  Half Life]]*Table4[[#This Row],[Order of Magnatude]]))</f>
        <v>12602676.010180824</v>
      </c>
      <c r="K1578" s="11"/>
      <c r="L1578" s="11"/>
      <c r="M1578" s="11"/>
      <c r="N1578" s="11"/>
      <c r="O1578" s="11"/>
    </row>
    <row r="1579" spans="1:15" x14ac:dyDescent="0.25">
      <c r="A1579" s="2">
        <v>71</v>
      </c>
      <c r="B1579" s="2">
        <v>103</v>
      </c>
      <c r="C1579" s="2">
        <v>174</v>
      </c>
      <c r="D1579" s="2" t="s">
        <v>2957</v>
      </c>
      <c r="E1579" s="2">
        <v>395</v>
      </c>
      <c r="F1579" s="11">
        <v>15</v>
      </c>
      <c r="G1579" s="12">
        <v>1.0000000000000001E-9</v>
      </c>
      <c r="H1579" s="2">
        <v>129.065</v>
      </c>
      <c r="I1579" s="11" t="s">
        <v>6068</v>
      </c>
      <c r="J1579" s="11">
        <f>($S$5/(Table4[[#This Row],[modified  Half Life]]*Table4[[#This Row],[Order of Magnatude]]))</f>
        <v>1754802.9887593549</v>
      </c>
      <c r="K1579" s="11"/>
      <c r="L1579" s="11"/>
      <c r="M1579" s="11"/>
      <c r="N1579" s="11"/>
      <c r="O1579" s="11"/>
    </row>
    <row r="1580" spans="1:15" x14ac:dyDescent="0.25">
      <c r="A1580" s="2">
        <v>71</v>
      </c>
      <c r="B1580" s="2">
        <v>103</v>
      </c>
      <c r="C1580" s="2">
        <v>174</v>
      </c>
      <c r="D1580" s="2" t="s">
        <v>2957</v>
      </c>
      <c r="E1580" s="2">
        <v>395</v>
      </c>
      <c r="F1580" s="11">
        <v>15</v>
      </c>
      <c r="G1580" s="12">
        <v>1.0000000000000001E-9</v>
      </c>
      <c r="H1580" s="2">
        <v>196.11199999999999</v>
      </c>
      <c r="I1580" s="11" t="s">
        <v>6069</v>
      </c>
      <c r="J1580" s="11">
        <f>($S$5/(Table4[[#This Row],[modified  Half Life]]*Table4[[#This Row],[Order of Magnatude]]))</f>
        <v>1754802.9887593549</v>
      </c>
      <c r="K1580" s="11"/>
      <c r="L1580" s="11"/>
      <c r="M1580" s="11"/>
      <c r="N1580" s="11"/>
      <c r="O1580" s="11"/>
    </row>
    <row r="1581" spans="1:15" x14ac:dyDescent="0.25">
      <c r="A1581" s="2">
        <v>71</v>
      </c>
      <c r="B1581" s="2">
        <v>103</v>
      </c>
      <c r="C1581" s="2">
        <v>174</v>
      </c>
      <c r="D1581" s="2" t="s">
        <v>2957</v>
      </c>
      <c r="E1581" s="2">
        <v>145</v>
      </c>
      <c r="F1581" s="11">
        <v>3</v>
      </c>
      <c r="G1581" s="12">
        <v>1.0000000000000001E-9</v>
      </c>
      <c r="H1581" s="2">
        <v>105.654</v>
      </c>
      <c r="I1581" s="11" t="s">
        <v>6077</v>
      </c>
      <c r="J1581" s="11">
        <f>($S$5/(Table4[[#This Row],[modified  Half Life]]*Table4[[#This Row],[Order of Magnatude]]))</f>
        <v>4780325.3831720361</v>
      </c>
      <c r="K1581" s="11"/>
      <c r="L1581" s="11"/>
      <c r="M1581" s="11"/>
      <c r="N1581" s="11"/>
      <c r="O1581" s="11"/>
    </row>
    <row r="1582" spans="1:15" x14ac:dyDescent="0.25">
      <c r="A1582" s="2">
        <v>71</v>
      </c>
      <c r="B1582" s="2">
        <v>103</v>
      </c>
      <c r="C1582" s="2">
        <v>174</v>
      </c>
      <c r="D1582" s="2" t="s">
        <v>2957</v>
      </c>
      <c r="E1582" s="2">
        <v>145</v>
      </c>
      <c r="F1582" s="11">
        <v>3</v>
      </c>
      <c r="G1582" s="12">
        <v>1.0000000000000001E-9</v>
      </c>
      <c r="H1582" s="2">
        <v>124.36</v>
      </c>
      <c r="I1582" s="11" t="s">
        <v>6073</v>
      </c>
      <c r="J1582" s="11">
        <f>($S$5/(Table4[[#This Row],[modified  Half Life]]*Table4[[#This Row],[Order of Magnatude]]))</f>
        <v>4780325.3831720361</v>
      </c>
      <c r="K1582" s="11"/>
      <c r="L1582" s="11"/>
      <c r="M1582" s="11"/>
      <c r="N1582" s="11"/>
      <c r="O1582" s="11"/>
    </row>
    <row r="1583" spans="1:15" x14ac:dyDescent="0.25">
      <c r="A1583" s="2">
        <v>71</v>
      </c>
      <c r="B1583" s="2">
        <v>103</v>
      </c>
      <c r="C1583" s="2">
        <v>174</v>
      </c>
      <c r="D1583" s="2" t="s">
        <v>2957</v>
      </c>
      <c r="E1583" s="2">
        <v>145</v>
      </c>
      <c r="F1583" s="11">
        <v>3</v>
      </c>
      <c r="G1583" s="12">
        <v>1.0000000000000001E-9</v>
      </c>
      <c r="H1583" s="2">
        <v>164.88499999999999</v>
      </c>
      <c r="I1583" s="11" t="s">
        <v>6069</v>
      </c>
      <c r="J1583" s="11">
        <f>($S$5/(Table4[[#This Row],[modified  Half Life]]*Table4[[#This Row],[Order of Magnatude]]))</f>
        <v>4780325.3831720361</v>
      </c>
      <c r="K1583" s="11"/>
      <c r="L1583" s="11"/>
      <c r="M1583" s="11"/>
      <c r="N1583" s="11"/>
      <c r="O1583" s="11"/>
    </row>
    <row r="1584" spans="1:15" x14ac:dyDescent="0.25">
      <c r="A1584" s="2">
        <v>71</v>
      </c>
      <c r="B1584" s="2">
        <v>103</v>
      </c>
      <c r="C1584" s="2">
        <v>174</v>
      </c>
      <c r="D1584" s="2" t="s">
        <v>2957</v>
      </c>
      <c r="E1584" s="2">
        <v>145</v>
      </c>
      <c r="F1584" s="11">
        <v>3</v>
      </c>
      <c r="G1584" s="12">
        <v>1.0000000000000001E-9</v>
      </c>
      <c r="H1584" s="2">
        <v>253.435</v>
      </c>
      <c r="I1584" s="11" t="s">
        <v>6069</v>
      </c>
      <c r="J1584" s="11">
        <f>($S$5/(Table4[[#This Row],[modified  Half Life]]*Table4[[#This Row],[Order of Magnatude]]))</f>
        <v>4780325.3831720361</v>
      </c>
      <c r="K1584" s="11"/>
      <c r="L1584" s="11"/>
      <c r="M1584" s="11"/>
      <c r="N1584" s="11"/>
      <c r="O1584" s="11"/>
    </row>
    <row r="1585" spans="1:15" x14ac:dyDescent="0.25">
      <c r="A1585" s="2">
        <v>71</v>
      </c>
      <c r="B1585" s="2">
        <v>103</v>
      </c>
      <c r="C1585" s="2">
        <v>174</v>
      </c>
      <c r="D1585" s="2" t="s">
        <v>2957</v>
      </c>
      <c r="E1585" s="2">
        <v>194</v>
      </c>
      <c r="F1585" s="11">
        <v>24</v>
      </c>
      <c r="G1585" s="12">
        <v>1.0000000000000001E-9</v>
      </c>
      <c r="H1585" s="2">
        <v>267.39999999999998</v>
      </c>
      <c r="I1585" s="11" t="s">
        <v>6065</v>
      </c>
      <c r="J1585" s="11">
        <f>($S$5/(Table4[[#This Row],[modified  Half Life]]*Table4[[#This Row],[Order of Magnatude]]))</f>
        <v>3572923.6111337384</v>
      </c>
      <c r="K1585" s="11"/>
      <c r="L1585" s="11"/>
      <c r="M1585" s="11"/>
      <c r="N1585" s="11"/>
      <c r="O1585" s="11"/>
    </row>
    <row r="1586" spans="1:15" x14ac:dyDescent="0.25">
      <c r="A1586" s="2">
        <v>71</v>
      </c>
      <c r="B1586" s="2">
        <v>103</v>
      </c>
      <c r="C1586" s="2">
        <v>174</v>
      </c>
      <c r="D1586" s="2" t="s">
        <v>2957</v>
      </c>
      <c r="E1586" s="2">
        <v>194</v>
      </c>
      <c r="F1586" s="11">
        <v>24</v>
      </c>
      <c r="G1586" s="12">
        <v>1.0000000000000001E-9</v>
      </c>
      <c r="H1586" s="2">
        <v>373.3</v>
      </c>
      <c r="I1586" s="11" t="s">
        <v>6065</v>
      </c>
      <c r="J1586" s="11">
        <f>($S$5/(Table4[[#This Row],[modified  Half Life]]*Table4[[#This Row],[Order of Magnatude]]))</f>
        <v>3572923.6111337384</v>
      </c>
      <c r="K1586" s="11"/>
      <c r="L1586" s="11"/>
      <c r="M1586" s="11"/>
      <c r="N1586" s="11"/>
      <c r="O1586" s="11"/>
    </row>
    <row r="1587" spans="1:15" x14ac:dyDescent="0.25">
      <c r="A1587" s="2">
        <v>71</v>
      </c>
      <c r="B1587" s="2">
        <v>103</v>
      </c>
      <c r="C1587" s="2">
        <v>174</v>
      </c>
      <c r="D1587" s="2" t="s">
        <v>2957</v>
      </c>
      <c r="E1587" s="2">
        <v>194</v>
      </c>
      <c r="F1587" s="11">
        <v>24</v>
      </c>
      <c r="G1587" s="12">
        <v>1.0000000000000001E-9</v>
      </c>
      <c r="H1587" s="2">
        <v>427.1</v>
      </c>
      <c r="I1587" s="11" t="s">
        <v>6065</v>
      </c>
      <c r="J1587" s="11">
        <f>($S$5/(Table4[[#This Row],[modified  Half Life]]*Table4[[#This Row],[Order of Magnatude]]))</f>
        <v>3572923.6111337384</v>
      </c>
      <c r="K1587" s="11"/>
      <c r="L1587" s="11"/>
      <c r="M1587" s="11"/>
      <c r="N1587" s="11"/>
      <c r="O1587" s="11"/>
    </row>
    <row r="1588" spans="1:15" x14ac:dyDescent="0.25">
      <c r="A1588" s="2">
        <v>71</v>
      </c>
      <c r="B1588" s="2">
        <v>103</v>
      </c>
      <c r="C1588" s="2">
        <v>174</v>
      </c>
      <c r="D1588" s="2" t="s">
        <v>2957</v>
      </c>
      <c r="E1588" s="2">
        <v>194</v>
      </c>
      <c r="F1588" s="11">
        <v>24</v>
      </c>
      <c r="G1588" s="12">
        <v>1.0000000000000001E-9</v>
      </c>
      <c r="H1588" s="2">
        <v>484.8</v>
      </c>
      <c r="I1588" s="11" t="s">
        <v>6065</v>
      </c>
      <c r="J1588" s="11">
        <f>($S$5/(Table4[[#This Row],[modified  Half Life]]*Table4[[#This Row],[Order of Magnatude]]))</f>
        <v>3572923.6111337384</v>
      </c>
      <c r="K1588" s="11"/>
      <c r="L1588" s="11"/>
      <c r="M1588" s="11"/>
      <c r="N1588" s="11"/>
      <c r="O1588" s="11"/>
    </row>
    <row r="1589" spans="1:15" x14ac:dyDescent="0.25">
      <c r="A1589" s="2">
        <v>71</v>
      </c>
      <c r="B1589" s="2">
        <v>103</v>
      </c>
      <c r="C1589" s="2">
        <v>174</v>
      </c>
      <c r="D1589" s="2" t="s">
        <v>2957</v>
      </c>
      <c r="E1589" s="2">
        <v>194</v>
      </c>
      <c r="F1589" s="11">
        <v>24</v>
      </c>
      <c r="G1589" s="12">
        <v>1.0000000000000001E-9</v>
      </c>
      <c r="H1589" s="2">
        <v>608.1</v>
      </c>
      <c r="I1589" s="11" t="s">
        <v>6065</v>
      </c>
      <c r="J1589" s="11">
        <f>($S$5/(Table4[[#This Row],[modified  Half Life]]*Table4[[#This Row],[Order of Magnatude]]))</f>
        <v>3572923.6111337384</v>
      </c>
      <c r="K1589" s="11"/>
      <c r="L1589" s="11"/>
      <c r="M1589" s="11"/>
      <c r="N1589" s="11"/>
      <c r="O1589" s="11"/>
    </row>
    <row r="1590" spans="1:15" x14ac:dyDescent="0.25">
      <c r="A1590" s="2">
        <v>71</v>
      </c>
      <c r="B1590" s="2">
        <v>103</v>
      </c>
      <c r="C1590" s="2">
        <v>174</v>
      </c>
      <c r="D1590" s="2" t="s">
        <v>2957</v>
      </c>
      <c r="E1590" s="2">
        <v>194</v>
      </c>
      <c r="F1590" s="11">
        <v>24</v>
      </c>
      <c r="G1590" s="12">
        <v>1.0000000000000001E-9</v>
      </c>
      <c r="H1590" s="2">
        <v>821.6</v>
      </c>
      <c r="I1590" s="11" t="s">
        <v>6065</v>
      </c>
      <c r="J1590" s="11">
        <f>($S$5/(Table4[[#This Row],[modified  Half Life]]*Table4[[#This Row],[Order of Magnatude]]))</f>
        <v>3572923.6111337384</v>
      </c>
      <c r="K1590" s="11"/>
      <c r="L1590" s="11"/>
      <c r="M1590" s="11"/>
      <c r="N1590" s="11"/>
      <c r="O1590" s="11"/>
    </row>
    <row r="1591" spans="1:15" x14ac:dyDescent="0.25">
      <c r="A1591" s="2">
        <v>71</v>
      </c>
      <c r="B1591" s="2">
        <v>103</v>
      </c>
      <c r="C1591" s="2">
        <v>174</v>
      </c>
      <c r="D1591" s="2" t="s">
        <v>2957</v>
      </c>
      <c r="E1591" s="2">
        <v>38</v>
      </c>
      <c r="F1591" s="11">
        <v>4</v>
      </c>
      <c r="G1591" s="12">
        <v>1.0000000000000001E-9</v>
      </c>
      <c r="H1591" s="2">
        <v>206.8</v>
      </c>
      <c r="I1591" s="11" t="s">
        <v>6065</v>
      </c>
      <c r="J1591" s="11">
        <f>($S$5/(Table4[[#This Row],[modified  Half Life]]*Table4[[#This Row],[Order of Magnatude]]))</f>
        <v>18240715.277893297</v>
      </c>
      <c r="K1591" s="11"/>
      <c r="L1591" s="11"/>
      <c r="M1591" s="11"/>
      <c r="N1591" s="11"/>
      <c r="O1591" s="11"/>
    </row>
    <row r="1592" spans="1:15" x14ac:dyDescent="0.25">
      <c r="A1592" s="2">
        <v>71</v>
      </c>
      <c r="B1592" s="2">
        <v>103</v>
      </c>
      <c r="C1592" s="2">
        <v>174</v>
      </c>
      <c r="D1592" s="2" t="s">
        <v>2957</v>
      </c>
      <c r="E1592" s="2">
        <v>97</v>
      </c>
      <c r="F1592" s="11">
        <v>10</v>
      </c>
      <c r="G1592" s="12">
        <v>1.0000000000000001E-9</v>
      </c>
      <c r="H1592" s="2">
        <v>328.1</v>
      </c>
      <c r="I1592" s="11" t="s">
        <v>6065</v>
      </c>
      <c r="J1592" s="11">
        <f>($S$5/(Table4[[#This Row],[modified  Half Life]]*Table4[[#This Row],[Order of Magnatude]]))</f>
        <v>7145847.2222674768</v>
      </c>
      <c r="K1592" s="11"/>
      <c r="L1592" s="11"/>
      <c r="M1592" s="11"/>
      <c r="N1592" s="11"/>
      <c r="O1592" s="11"/>
    </row>
    <row r="1593" spans="1:15" x14ac:dyDescent="0.25">
      <c r="A1593" s="2">
        <v>71</v>
      </c>
      <c r="B1593" s="2">
        <v>103</v>
      </c>
      <c r="C1593" s="2">
        <v>174</v>
      </c>
      <c r="D1593" s="2" t="s">
        <v>2957</v>
      </c>
      <c r="E1593" s="2">
        <v>242</v>
      </c>
      <c r="F1593" s="11">
        <v>19</v>
      </c>
      <c r="G1593" s="12">
        <v>1.0000000000000001E-9</v>
      </c>
      <c r="H1593" s="2">
        <v>299.2</v>
      </c>
      <c r="I1593" s="11" t="s">
        <v>6065</v>
      </c>
      <c r="J1593" s="11">
        <f>($S$5/(Table4[[#This Row],[modified  Half Life]]*Table4[[#This Row],[Order of Magnatude]]))</f>
        <v>2864244.5477683689</v>
      </c>
      <c r="K1593" s="11"/>
      <c r="L1593" s="11"/>
      <c r="M1593" s="11"/>
      <c r="N1593" s="11"/>
      <c r="O1593" s="11"/>
    </row>
    <row r="1594" spans="1:15" x14ac:dyDescent="0.25">
      <c r="A1594" s="2">
        <v>71</v>
      </c>
      <c r="B1594" s="2">
        <v>103</v>
      </c>
      <c r="C1594" s="2">
        <v>174</v>
      </c>
      <c r="D1594" s="2" t="s">
        <v>2957</v>
      </c>
      <c r="E1594" s="2">
        <v>242</v>
      </c>
      <c r="F1594" s="11">
        <v>19</v>
      </c>
      <c r="G1594" s="12">
        <v>1.0000000000000001E-9</v>
      </c>
      <c r="H1594" s="2">
        <v>432.7</v>
      </c>
      <c r="I1594" s="11" t="s">
        <v>6065</v>
      </c>
      <c r="J1594" s="11">
        <f>($S$5/(Table4[[#This Row],[modified  Half Life]]*Table4[[#This Row],[Order of Magnatude]]))</f>
        <v>2864244.5477683689</v>
      </c>
      <c r="K1594" s="11"/>
      <c r="L1594" s="11"/>
      <c r="M1594" s="11"/>
      <c r="N1594" s="11"/>
      <c r="O1594" s="11"/>
    </row>
    <row r="1595" spans="1:15" x14ac:dyDescent="0.25">
      <c r="A1595" s="2">
        <v>72</v>
      </c>
      <c r="B1595" s="2">
        <v>102</v>
      </c>
      <c r="C1595" s="2">
        <v>174</v>
      </c>
      <c r="D1595" s="2" t="s">
        <v>3071</v>
      </c>
      <c r="E1595" s="2">
        <v>138</v>
      </c>
      <c r="F1595" s="11">
        <v>4</v>
      </c>
      <c r="G1595" s="12">
        <v>1.0000000000000001E-9</v>
      </c>
      <c r="H1595" s="2">
        <v>100.1</v>
      </c>
      <c r="I1595" s="11" t="s">
        <v>6083</v>
      </c>
      <c r="J1595" s="11">
        <f>($S$5/(Table4[[#This Row],[modified  Half Life]]*Table4[[#This Row],[Order of Magnatude]]))</f>
        <v>5022805.6562314872</v>
      </c>
      <c r="K1595" s="11"/>
      <c r="L1595" s="11"/>
      <c r="M1595" s="11"/>
      <c r="N1595" s="11"/>
      <c r="O1595" s="11"/>
    </row>
    <row r="1596" spans="1:15" x14ac:dyDescent="0.25">
      <c r="A1596" s="2">
        <v>72</v>
      </c>
      <c r="B1596" s="2">
        <v>102</v>
      </c>
      <c r="C1596" s="2">
        <v>174</v>
      </c>
      <c r="D1596" s="2" t="s">
        <v>3071</v>
      </c>
      <c r="E1596" s="2">
        <v>138</v>
      </c>
      <c r="F1596" s="11">
        <v>4</v>
      </c>
      <c r="G1596" s="12">
        <v>1.0000000000000001E-9</v>
      </c>
      <c r="H1596" s="2">
        <v>154.71</v>
      </c>
      <c r="I1596" s="11" t="s">
        <v>6075</v>
      </c>
      <c r="J1596" s="11">
        <f>($S$5/(Table4[[#This Row],[modified  Half Life]]*Table4[[#This Row],[Order of Magnatude]]))</f>
        <v>5022805.6562314872</v>
      </c>
      <c r="K1596" s="11"/>
      <c r="L1596" s="11"/>
      <c r="M1596" s="11"/>
      <c r="N1596" s="11"/>
      <c r="O1596" s="11"/>
    </row>
    <row r="1597" spans="1:15" x14ac:dyDescent="0.25">
      <c r="A1597" s="2">
        <v>72</v>
      </c>
      <c r="B1597" s="2">
        <v>102</v>
      </c>
      <c r="C1597" s="2">
        <v>174</v>
      </c>
      <c r="D1597" s="2" t="s">
        <v>3071</v>
      </c>
      <c r="E1597" s="2">
        <v>138</v>
      </c>
      <c r="F1597" s="11">
        <v>4</v>
      </c>
      <c r="G1597" s="12">
        <v>1.0000000000000001E-9</v>
      </c>
      <c r="H1597" s="2">
        <v>241.97</v>
      </c>
      <c r="I1597" s="11" t="s">
        <v>6080</v>
      </c>
      <c r="J1597" s="11">
        <f>($S$5/(Table4[[#This Row],[modified  Half Life]]*Table4[[#This Row],[Order of Magnatude]]))</f>
        <v>5022805.6562314872</v>
      </c>
      <c r="K1597" s="11"/>
      <c r="L1597" s="11"/>
      <c r="M1597" s="11"/>
      <c r="N1597" s="11"/>
      <c r="O1597" s="11"/>
    </row>
    <row r="1598" spans="1:15" x14ac:dyDescent="0.25">
      <c r="A1598" s="2">
        <v>72</v>
      </c>
      <c r="B1598" s="2">
        <v>102</v>
      </c>
      <c r="C1598" s="2">
        <v>174</v>
      </c>
      <c r="D1598" s="2" t="s">
        <v>3071</v>
      </c>
      <c r="E1598" s="2">
        <v>138</v>
      </c>
      <c r="F1598" s="11">
        <v>4</v>
      </c>
      <c r="G1598" s="12">
        <v>1.0000000000000001E-9</v>
      </c>
      <c r="H1598" s="2">
        <v>486.61</v>
      </c>
      <c r="I1598" s="11" t="s">
        <v>6086</v>
      </c>
      <c r="J1598" s="11">
        <f>($S$5/(Table4[[#This Row],[modified  Half Life]]*Table4[[#This Row],[Order of Magnatude]]))</f>
        <v>5022805.6562314872</v>
      </c>
      <c r="K1598" s="11"/>
      <c r="L1598" s="11"/>
      <c r="M1598" s="11"/>
      <c r="N1598" s="11"/>
      <c r="O1598" s="11"/>
    </row>
    <row r="1599" spans="1:15" x14ac:dyDescent="0.25">
      <c r="A1599" s="2">
        <v>72</v>
      </c>
      <c r="B1599" s="2">
        <v>102</v>
      </c>
      <c r="C1599" s="2">
        <v>174</v>
      </c>
      <c r="D1599" s="2" t="s">
        <v>3071</v>
      </c>
      <c r="E1599" s="2">
        <v>138</v>
      </c>
      <c r="F1599" s="11">
        <v>4</v>
      </c>
      <c r="G1599" s="12">
        <v>1.0000000000000001E-9</v>
      </c>
      <c r="H1599" s="2">
        <v>539.66999999999996</v>
      </c>
      <c r="I1599" s="11" t="s">
        <v>6086</v>
      </c>
      <c r="J1599" s="11">
        <f>($S$5/(Table4[[#This Row],[modified  Half Life]]*Table4[[#This Row],[Order of Magnatude]]))</f>
        <v>5022805.6562314872</v>
      </c>
      <c r="K1599" s="11"/>
      <c r="L1599" s="11"/>
      <c r="M1599" s="11"/>
      <c r="N1599" s="11"/>
      <c r="O1599" s="11"/>
    </row>
    <row r="1600" spans="1:15" x14ac:dyDescent="0.25">
      <c r="A1600" s="2">
        <v>72</v>
      </c>
      <c r="B1600" s="2">
        <v>102</v>
      </c>
      <c r="C1600" s="2">
        <v>174</v>
      </c>
      <c r="D1600" s="2" t="s">
        <v>3071</v>
      </c>
      <c r="E1600" s="2">
        <v>138</v>
      </c>
      <c r="F1600" s="11">
        <v>4</v>
      </c>
      <c r="G1600" s="12">
        <v>1.0000000000000001E-9</v>
      </c>
      <c r="H1600" s="2">
        <v>941.02</v>
      </c>
      <c r="I1600" s="11" t="s">
        <v>6072</v>
      </c>
      <c r="J1600" s="11">
        <f>($S$5/(Table4[[#This Row],[modified  Half Life]]*Table4[[#This Row],[Order of Magnatude]]))</f>
        <v>5022805.6562314872</v>
      </c>
      <c r="K1600" s="11"/>
      <c r="L1600" s="11"/>
      <c r="M1600" s="11"/>
      <c r="N1600" s="11"/>
      <c r="O1600" s="11"/>
    </row>
    <row r="1601" spans="1:15" x14ac:dyDescent="0.25">
      <c r="A1601" s="2">
        <v>72</v>
      </c>
      <c r="B1601" s="2">
        <v>102</v>
      </c>
      <c r="C1601" s="2">
        <v>174</v>
      </c>
      <c r="D1601" s="2" t="s">
        <v>3071</v>
      </c>
      <c r="E1601" s="2">
        <v>138</v>
      </c>
      <c r="F1601" s="11">
        <v>4</v>
      </c>
      <c r="G1601" s="12">
        <v>1.0000000000000001E-9</v>
      </c>
      <c r="H1601" s="2">
        <v>1251.81</v>
      </c>
      <c r="I1601" s="11" t="s">
        <v>6070</v>
      </c>
      <c r="J1601" s="11">
        <f>($S$5/(Table4[[#This Row],[modified  Half Life]]*Table4[[#This Row],[Order of Magnatude]]))</f>
        <v>5022805.6562314872</v>
      </c>
      <c r="K1601" s="11"/>
      <c r="L1601" s="11"/>
      <c r="M1601" s="11"/>
      <c r="N1601" s="11"/>
      <c r="O1601" s="11"/>
    </row>
    <row r="1602" spans="1:15" x14ac:dyDescent="0.25">
      <c r="A1602" s="2">
        <v>72</v>
      </c>
      <c r="B1602" s="2">
        <v>102</v>
      </c>
      <c r="C1602" s="2">
        <v>174</v>
      </c>
      <c r="D1602" s="2" t="s">
        <v>3071</v>
      </c>
      <c r="E1602" s="2">
        <v>2.39</v>
      </c>
      <c r="F1602" s="11">
        <v>4</v>
      </c>
      <c r="G1602" s="12">
        <v>9.9999999999999995E-7</v>
      </c>
      <c r="H1602" s="2">
        <v>60.18</v>
      </c>
      <c r="I1602" s="11" t="s">
        <v>6075</v>
      </c>
      <c r="J1602" s="11">
        <f>($S$5/(Table4[[#This Row],[modified  Half Life]]*Table4[[#This Row],[Order of Magnatude]]))</f>
        <v>290019.74082006078</v>
      </c>
      <c r="K1602" s="11"/>
      <c r="L1602" s="11"/>
      <c r="M1602" s="11"/>
      <c r="N1602" s="11"/>
      <c r="O1602" s="11"/>
    </row>
    <row r="1603" spans="1:15" x14ac:dyDescent="0.25">
      <c r="A1603" s="2">
        <v>72</v>
      </c>
      <c r="B1603" s="2">
        <v>102</v>
      </c>
      <c r="C1603" s="2">
        <v>174</v>
      </c>
      <c r="D1603" s="2" t="s">
        <v>3071</v>
      </c>
      <c r="E1603" s="2">
        <v>2.39</v>
      </c>
      <c r="F1603" s="11">
        <v>4</v>
      </c>
      <c r="G1603" s="12">
        <v>9.9999999999999995E-7</v>
      </c>
      <c r="H1603" s="2">
        <v>248.3</v>
      </c>
      <c r="I1603" s="11" t="s">
        <v>6072</v>
      </c>
      <c r="J1603" s="11">
        <f>($S$5/(Table4[[#This Row],[modified  Half Life]]*Table4[[#This Row],[Order of Magnatude]]))</f>
        <v>290019.74082006078</v>
      </c>
      <c r="K1603" s="11"/>
      <c r="L1603" s="11"/>
      <c r="M1603" s="11"/>
      <c r="N1603" s="11"/>
      <c r="O1603" s="11"/>
    </row>
    <row r="1604" spans="1:15" x14ac:dyDescent="0.25">
      <c r="A1604" s="2">
        <v>72</v>
      </c>
      <c r="B1604" s="2">
        <v>102</v>
      </c>
      <c r="C1604" s="2">
        <v>174</v>
      </c>
      <c r="D1604" s="2" t="s">
        <v>3071</v>
      </c>
      <c r="E1604" s="2">
        <v>2.39</v>
      </c>
      <c r="F1604" s="11">
        <v>4</v>
      </c>
      <c r="G1604" s="12">
        <v>9.9999999999999995E-7</v>
      </c>
      <c r="H1604" s="2">
        <v>788</v>
      </c>
      <c r="I1604" s="11" t="s">
        <v>6079</v>
      </c>
      <c r="J1604" s="11">
        <f>($S$5/(Table4[[#This Row],[modified  Half Life]]*Table4[[#This Row],[Order of Magnatude]]))</f>
        <v>290019.74082006078</v>
      </c>
      <c r="K1604" s="11"/>
      <c r="L1604" s="11"/>
      <c r="M1604" s="11"/>
      <c r="N1604" s="11"/>
      <c r="O1604" s="11"/>
    </row>
    <row r="1605" spans="1:15" x14ac:dyDescent="0.25">
      <c r="A1605" s="2">
        <v>72</v>
      </c>
      <c r="B1605" s="2">
        <v>102</v>
      </c>
      <c r="C1605" s="2">
        <v>174</v>
      </c>
      <c r="D1605" s="2" t="s">
        <v>3071</v>
      </c>
      <c r="E1605" s="2">
        <v>3.7</v>
      </c>
      <c r="F1605" s="11">
        <v>2</v>
      </c>
      <c r="G1605" s="12">
        <v>9.9999999999999995E-7</v>
      </c>
      <c r="H1605" s="2">
        <v>10.3</v>
      </c>
      <c r="I1605" s="11" t="s">
        <v>6069</v>
      </c>
      <c r="J1605" s="11">
        <f>($S$5/(Table4[[#This Row],[modified  Half Life]]*Table4[[#This Row],[Order of Magnatude]]))</f>
        <v>187337.07582701225</v>
      </c>
      <c r="K1605" s="11"/>
      <c r="L1605" s="11"/>
      <c r="M1605" s="11"/>
      <c r="N1605" s="11"/>
      <c r="O1605" s="11"/>
    </row>
    <row r="1606" spans="1:15" x14ac:dyDescent="0.25">
      <c r="A1606" s="2">
        <v>72</v>
      </c>
      <c r="B1606" s="2">
        <v>102</v>
      </c>
      <c r="C1606" s="2">
        <v>174</v>
      </c>
      <c r="D1606" s="2" t="s">
        <v>3071</v>
      </c>
      <c r="E1606" s="2">
        <v>3.7</v>
      </c>
      <c r="F1606" s="11">
        <v>2</v>
      </c>
      <c r="G1606" s="12">
        <v>9.9999999999999995E-7</v>
      </c>
      <c r="H1606" s="2">
        <v>11.87</v>
      </c>
      <c r="I1606" s="11" t="s">
        <v>6086</v>
      </c>
      <c r="J1606" s="11">
        <f>($S$5/(Table4[[#This Row],[modified  Half Life]]*Table4[[#This Row],[Order of Magnatude]]))</f>
        <v>187337.07582701225</v>
      </c>
      <c r="K1606" s="11"/>
      <c r="L1606" s="11"/>
      <c r="M1606" s="11"/>
      <c r="N1606" s="11"/>
      <c r="O1606" s="11"/>
    </row>
    <row r="1607" spans="1:15" x14ac:dyDescent="0.25">
      <c r="A1607" s="2">
        <v>72</v>
      </c>
      <c r="B1607" s="2">
        <v>102</v>
      </c>
      <c r="C1607" s="2">
        <v>174</v>
      </c>
      <c r="D1607" s="2" t="s">
        <v>3071</v>
      </c>
      <c r="E1607" s="2">
        <v>3.7</v>
      </c>
      <c r="F1607" s="11">
        <v>2</v>
      </c>
      <c r="G1607" s="12">
        <v>9.9999999999999995E-7</v>
      </c>
      <c r="H1607" s="2">
        <v>15.7</v>
      </c>
      <c r="I1607" s="11" t="s">
        <v>6070</v>
      </c>
      <c r="J1607" s="11">
        <f>($S$5/(Table4[[#This Row],[modified  Half Life]]*Table4[[#This Row],[Order of Magnatude]]))</f>
        <v>187337.07582701225</v>
      </c>
      <c r="K1607" s="11"/>
      <c r="L1607" s="11"/>
      <c r="M1607" s="11"/>
      <c r="N1607" s="11"/>
      <c r="O1607" s="11"/>
    </row>
    <row r="1608" spans="1:15" x14ac:dyDescent="0.25">
      <c r="A1608" s="2">
        <v>72</v>
      </c>
      <c r="B1608" s="2">
        <v>102</v>
      </c>
      <c r="C1608" s="2">
        <v>174</v>
      </c>
      <c r="D1608" s="2" t="s">
        <v>3071</v>
      </c>
      <c r="E1608" s="2">
        <v>3.7</v>
      </c>
      <c r="F1608" s="11">
        <v>2</v>
      </c>
      <c r="G1608" s="12">
        <v>9.9999999999999995E-7</v>
      </c>
      <c r="H1608" s="2">
        <v>31.9</v>
      </c>
      <c r="I1608" s="11" t="s">
        <v>6072</v>
      </c>
      <c r="J1608" s="11">
        <f>($S$5/(Table4[[#This Row],[modified  Half Life]]*Table4[[#This Row],[Order of Magnatude]]))</f>
        <v>187337.07582701225</v>
      </c>
      <c r="K1608" s="11"/>
      <c r="L1608" s="11"/>
      <c r="M1608" s="11"/>
      <c r="N1608" s="11"/>
      <c r="O1608" s="11"/>
    </row>
    <row r="1609" spans="1:15" x14ac:dyDescent="0.25">
      <c r="A1609" s="2">
        <v>72</v>
      </c>
      <c r="B1609" s="2">
        <v>102</v>
      </c>
      <c r="C1609" s="2">
        <v>174</v>
      </c>
      <c r="D1609" s="2" t="s">
        <v>3071</v>
      </c>
      <c r="E1609" s="2">
        <v>3.7</v>
      </c>
      <c r="F1609" s="11">
        <v>2</v>
      </c>
      <c r="G1609" s="12">
        <v>9.9999999999999995E-7</v>
      </c>
      <c r="H1609" s="2">
        <v>42.69</v>
      </c>
      <c r="I1609" s="11" t="s">
        <v>6082</v>
      </c>
      <c r="J1609" s="11">
        <f>($S$5/(Table4[[#This Row],[modified  Half Life]]*Table4[[#This Row],[Order of Magnatude]]))</f>
        <v>187337.07582701225</v>
      </c>
      <c r="K1609" s="11"/>
      <c r="L1609" s="11"/>
      <c r="M1609" s="11"/>
      <c r="N1609" s="11"/>
      <c r="O1609" s="11"/>
    </row>
    <row r="1610" spans="1:15" x14ac:dyDescent="0.25">
      <c r="A1610" s="2">
        <v>72</v>
      </c>
      <c r="B1610" s="2">
        <v>102</v>
      </c>
      <c r="C1610" s="2">
        <v>174</v>
      </c>
      <c r="D1610" s="2" t="s">
        <v>3071</v>
      </c>
      <c r="E1610" s="2">
        <v>3.7</v>
      </c>
      <c r="F1610" s="11">
        <v>2</v>
      </c>
      <c r="G1610" s="12">
        <v>9.9999999999999995E-7</v>
      </c>
      <c r="H1610" s="2">
        <v>54</v>
      </c>
      <c r="I1610" s="11" t="s">
        <v>6072</v>
      </c>
      <c r="J1610" s="11">
        <f>($S$5/(Table4[[#This Row],[modified  Half Life]]*Table4[[#This Row],[Order of Magnatude]]))</f>
        <v>187337.07582701225</v>
      </c>
      <c r="K1610" s="11"/>
      <c r="L1610" s="11"/>
      <c r="M1610" s="11"/>
      <c r="N1610" s="11"/>
      <c r="O1610" s="11"/>
    </row>
    <row r="1611" spans="1:15" x14ac:dyDescent="0.25">
      <c r="A1611" s="2">
        <v>72</v>
      </c>
      <c r="B1611" s="2">
        <v>102</v>
      </c>
      <c r="C1611" s="2">
        <v>174</v>
      </c>
      <c r="D1611" s="2" t="s">
        <v>3071</v>
      </c>
      <c r="E1611" s="2">
        <v>3.7</v>
      </c>
      <c r="F1611" s="11">
        <v>2</v>
      </c>
      <c r="G1611" s="12">
        <v>9.9999999999999995E-7</v>
      </c>
      <c r="H1611" s="2">
        <v>82</v>
      </c>
      <c r="I1611" s="11" t="s">
        <v>6065</v>
      </c>
      <c r="J1611" s="11">
        <f>($S$5/(Table4[[#This Row],[modified  Half Life]]*Table4[[#This Row],[Order of Magnatude]]))</f>
        <v>187337.07582701225</v>
      </c>
      <c r="K1611" s="11"/>
      <c r="L1611" s="11"/>
      <c r="M1611" s="11"/>
      <c r="N1611" s="11"/>
      <c r="O1611" s="11"/>
    </row>
    <row r="1612" spans="1:15" x14ac:dyDescent="0.25">
      <c r="A1612" s="2">
        <v>72</v>
      </c>
      <c r="B1612" s="2">
        <v>102</v>
      </c>
      <c r="C1612" s="2">
        <v>174</v>
      </c>
      <c r="D1612" s="2" t="s">
        <v>3071</v>
      </c>
      <c r="E1612" s="2">
        <v>3.7</v>
      </c>
      <c r="F1612" s="11">
        <v>2</v>
      </c>
      <c r="G1612" s="12">
        <v>9.9999999999999995E-7</v>
      </c>
      <c r="H1612" s="2">
        <v>132.4</v>
      </c>
      <c r="I1612" s="11" t="s">
        <v>6082</v>
      </c>
      <c r="J1612" s="11">
        <f>($S$5/(Table4[[#This Row],[modified  Half Life]]*Table4[[#This Row],[Order of Magnatude]]))</f>
        <v>187337.07582701225</v>
      </c>
      <c r="K1612" s="11"/>
      <c r="L1612" s="11"/>
      <c r="M1612" s="11"/>
      <c r="N1612" s="11"/>
      <c r="O1612" s="11"/>
    </row>
    <row r="1613" spans="1:15" x14ac:dyDescent="0.25">
      <c r="A1613" s="2">
        <v>72</v>
      </c>
      <c r="B1613" s="2">
        <v>102</v>
      </c>
      <c r="C1613" s="2">
        <v>174</v>
      </c>
      <c r="D1613" s="2" t="s">
        <v>3071</v>
      </c>
      <c r="E1613" s="2">
        <v>3.7</v>
      </c>
      <c r="F1613" s="11">
        <v>2</v>
      </c>
      <c r="G1613" s="12">
        <v>9.9999999999999995E-7</v>
      </c>
      <c r="H1613" s="2">
        <v>155.09</v>
      </c>
      <c r="I1613" s="11" t="s">
        <v>6085</v>
      </c>
      <c r="J1613" s="11">
        <f>($S$5/(Table4[[#This Row],[modified  Half Life]]*Table4[[#This Row],[Order of Magnatude]]))</f>
        <v>187337.07582701225</v>
      </c>
      <c r="K1613" s="11"/>
      <c r="L1613" s="11"/>
      <c r="M1613" s="11"/>
      <c r="N1613" s="11"/>
      <c r="O1613" s="11"/>
    </row>
    <row r="1614" spans="1:15" x14ac:dyDescent="0.25">
      <c r="A1614" s="2">
        <v>72</v>
      </c>
      <c r="B1614" s="2">
        <v>102</v>
      </c>
      <c r="C1614" s="2">
        <v>174</v>
      </c>
      <c r="D1614" s="2" t="s">
        <v>3071</v>
      </c>
      <c r="E1614" s="2">
        <v>3.7</v>
      </c>
      <c r="F1614" s="11">
        <v>2</v>
      </c>
      <c r="G1614" s="12">
        <v>9.9999999999999995E-7</v>
      </c>
      <c r="H1614" s="2">
        <v>194.8</v>
      </c>
      <c r="I1614" s="11" t="s">
        <v>6079</v>
      </c>
      <c r="J1614" s="11">
        <f>($S$5/(Table4[[#This Row],[modified  Half Life]]*Table4[[#This Row],[Order of Magnatude]]))</f>
        <v>187337.07582701225</v>
      </c>
      <c r="K1614" s="11"/>
      <c r="L1614" s="11"/>
      <c r="M1614" s="11"/>
      <c r="N1614" s="11"/>
      <c r="O1614" s="11"/>
    </row>
    <row r="1615" spans="1:15" x14ac:dyDescent="0.25">
      <c r="A1615" s="2">
        <v>72</v>
      </c>
      <c r="B1615" s="2">
        <v>102</v>
      </c>
      <c r="C1615" s="2">
        <v>174</v>
      </c>
      <c r="D1615" s="2" t="s">
        <v>3071</v>
      </c>
      <c r="E1615" s="2">
        <v>3.7</v>
      </c>
      <c r="F1615" s="11">
        <v>2</v>
      </c>
      <c r="G1615" s="12">
        <v>9.9999999999999995E-7</v>
      </c>
      <c r="H1615" s="2">
        <v>221.97</v>
      </c>
      <c r="I1615" s="11" t="s">
        <v>6083</v>
      </c>
      <c r="J1615" s="11">
        <f>($S$5/(Table4[[#This Row],[modified  Half Life]]*Table4[[#This Row],[Order of Magnatude]]))</f>
        <v>187337.07582701225</v>
      </c>
      <c r="K1615" s="11"/>
      <c r="L1615" s="11"/>
      <c r="M1615" s="11"/>
      <c r="N1615" s="11"/>
      <c r="O1615" s="11"/>
    </row>
    <row r="1616" spans="1:15" x14ac:dyDescent="0.25">
      <c r="A1616" s="2">
        <v>72</v>
      </c>
      <c r="B1616" s="2">
        <v>102</v>
      </c>
      <c r="C1616" s="2">
        <v>174</v>
      </c>
      <c r="D1616" s="2" t="s">
        <v>3071</v>
      </c>
      <c r="E1616" s="2">
        <v>3.7</v>
      </c>
      <c r="F1616" s="11">
        <v>2</v>
      </c>
      <c r="G1616" s="12">
        <v>9.9999999999999995E-7</v>
      </c>
      <c r="H1616" s="2">
        <v>318.8</v>
      </c>
      <c r="I1616" s="11" t="s">
        <v>6065</v>
      </c>
      <c r="J1616" s="11">
        <f>($S$5/(Table4[[#This Row],[modified  Half Life]]*Table4[[#This Row],[Order of Magnatude]]))</f>
        <v>187337.07582701225</v>
      </c>
      <c r="K1616" s="11"/>
      <c r="L1616" s="11"/>
      <c r="M1616" s="11"/>
      <c r="N1616" s="11"/>
      <c r="O1616" s="11"/>
    </row>
    <row r="1617" spans="1:15" x14ac:dyDescent="0.25">
      <c r="A1617" s="2">
        <v>72</v>
      </c>
      <c r="B1617" s="2">
        <v>102</v>
      </c>
      <c r="C1617" s="2">
        <v>174</v>
      </c>
      <c r="D1617" s="2" t="s">
        <v>3071</v>
      </c>
      <c r="E1617" s="2">
        <v>3.7</v>
      </c>
      <c r="F1617" s="11">
        <v>2</v>
      </c>
      <c r="G1617" s="12">
        <v>9.9999999999999995E-7</v>
      </c>
      <c r="H1617" s="2">
        <v>328.36</v>
      </c>
      <c r="I1617" s="11" t="s">
        <v>6072</v>
      </c>
      <c r="J1617" s="11">
        <f>($S$5/(Table4[[#This Row],[modified  Half Life]]*Table4[[#This Row],[Order of Magnatude]]))</f>
        <v>187337.07582701225</v>
      </c>
      <c r="K1617" s="11"/>
      <c r="L1617" s="11"/>
      <c r="M1617" s="11"/>
      <c r="N1617" s="11"/>
      <c r="O1617" s="11"/>
    </row>
    <row r="1618" spans="1:15" x14ac:dyDescent="0.25">
      <c r="A1618" s="2">
        <v>72</v>
      </c>
      <c r="B1618" s="2">
        <v>102</v>
      </c>
      <c r="C1618" s="2">
        <v>174</v>
      </c>
      <c r="D1618" s="2" t="s">
        <v>3071</v>
      </c>
      <c r="E1618" s="2">
        <v>3.7</v>
      </c>
      <c r="F1618" s="11">
        <v>2</v>
      </c>
      <c r="G1618" s="12">
        <v>9.9999999999999995E-7</v>
      </c>
      <c r="H1618" s="2">
        <v>339.7</v>
      </c>
      <c r="I1618" s="11" t="s">
        <v>6072</v>
      </c>
      <c r="J1618" s="11">
        <f>($S$5/(Table4[[#This Row],[modified  Half Life]]*Table4[[#This Row],[Order of Magnatude]]))</f>
        <v>187337.07582701225</v>
      </c>
      <c r="K1618" s="11"/>
      <c r="L1618" s="11"/>
      <c r="M1618" s="11"/>
      <c r="N1618" s="11"/>
      <c r="O1618" s="11"/>
    </row>
    <row r="1619" spans="1:15" x14ac:dyDescent="0.25">
      <c r="A1619" s="2">
        <v>72</v>
      </c>
      <c r="B1619" s="2">
        <v>102</v>
      </c>
      <c r="C1619" s="2">
        <v>174</v>
      </c>
      <c r="D1619" s="2" t="s">
        <v>3071</v>
      </c>
      <c r="E1619" s="2">
        <v>3.7</v>
      </c>
      <c r="F1619" s="11">
        <v>2</v>
      </c>
      <c r="G1619" s="12">
        <v>9.9999999999999995E-7</v>
      </c>
      <c r="H1619" s="2">
        <v>379.38</v>
      </c>
      <c r="I1619" s="11" t="s">
        <v>6079</v>
      </c>
      <c r="J1619" s="11">
        <f>($S$5/(Table4[[#This Row],[modified  Half Life]]*Table4[[#This Row],[Order of Magnatude]]))</f>
        <v>187337.07582701225</v>
      </c>
      <c r="K1619" s="11"/>
      <c r="L1619" s="11"/>
      <c r="M1619" s="11"/>
      <c r="N1619" s="11"/>
      <c r="O1619" s="11"/>
    </row>
    <row r="1620" spans="1:15" x14ac:dyDescent="0.25">
      <c r="A1620" s="2">
        <v>72</v>
      </c>
      <c r="B1620" s="2">
        <v>102</v>
      </c>
      <c r="C1620" s="2">
        <v>174</v>
      </c>
      <c r="D1620" s="2" t="s">
        <v>3071</v>
      </c>
      <c r="E1620" s="2">
        <v>3.7</v>
      </c>
      <c r="F1620" s="11">
        <v>2</v>
      </c>
      <c r="G1620" s="12">
        <v>9.9999999999999995E-7</v>
      </c>
      <c r="H1620" s="2">
        <v>457.7</v>
      </c>
      <c r="I1620" s="11" t="s">
        <v>6082</v>
      </c>
      <c r="J1620" s="11">
        <f>($S$5/(Table4[[#This Row],[modified  Half Life]]*Table4[[#This Row],[Order of Magnatude]]))</f>
        <v>187337.07582701225</v>
      </c>
      <c r="K1620" s="11"/>
      <c r="L1620" s="11"/>
      <c r="M1620" s="11"/>
      <c r="N1620" s="11"/>
      <c r="O1620" s="11"/>
    </row>
    <row r="1621" spans="1:15" x14ac:dyDescent="0.25">
      <c r="A1621" s="2">
        <v>72</v>
      </c>
      <c r="B1621" s="2">
        <v>102</v>
      </c>
      <c r="C1621" s="2">
        <v>174</v>
      </c>
      <c r="D1621" s="2" t="s">
        <v>3071</v>
      </c>
      <c r="E1621" s="2">
        <v>3.7</v>
      </c>
      <c r="F1621" s="11">
        <v>2</v>
      </c>
      <c r="G1621" s="12">
        <v>9.9999999999999995E-7</v>
      </c>
      <c r="H1621" s="2">
        <v>539.29999999999995</v>
      </c>
      <c r="I1621" s="11" t="s">
        <v>6071</v>
      </c>
      <c r="J1621" s="11">
        <f>($S$5/(Table4[[#This Row],[modified  Half Life]]*Table4[[#This Row],[Order of Magnatude]]))</f>
        <v>187337.07582701225</v>
      </c>
      <c r="K1621" s="11"/>
      <c r="L1621" s="11"/>
      <c r="M1621" s="11"/>
      <c r="N1621" s="11"/>
      <c r="O1621" s="11"/>
    </row>
    <row r="1622" spans="1:15" x14ac:dyDescent="0.25">
      <c r="A1622" s="2">
        <v>72</v>
      </c>
      <c r="B1622" s="2">
        <v>102</v>
      </c>
      <c r="C1622" s="2">
        <v>174</v>
      </c>
      <c r="D1622" s="2" t="s">
        <v>3071</v>
      </c>
      <c r="E1622" s="2">
        <v>3.7</v>
      </c>
      <c r="F1622" s="11">
        <v>2</v>
      </c>
      <c r="G1622" s="12">
        <v>9.9999999999999995E-7</v>
      </c>
      <c r="H1622" s="2">
        <v>627.22</v>
      </c>
      <c r="I1622" s="11" t="s">
        <v>6082</v>
      </c>
      <c r="J1622" s="11">
        <f>($S$5/(Table4[[#This Row],[modified  Half Life]]*Table4[[#This Row],[Order of Magnatude]]))</f>
        <v>187337.07582701225</v>
      </c>
      <c r="K1622" s="11"/>
      <c r="L1622" s="11"/>
      <c r="M1622" s="11"/>
      <c r="N1622" s="11"/>
      <c r="O1622" s="11"/>
    </row>
    <row r="1623" spans="1:15" x14ac:dyDescent="0.25">
      <c r="A1623" s="2">
        <v>72</v>
      </c>
      <c r="B1623" s="2">
        <v>102</v>
      </c>
      <c r="C1623" s="2">
        <v>174</v>
      </c>
      <c r="D1623" s="2" t="s">
        <v>3071</v>
      </c>
      <c r="E1623" s="2">
        <v>3.7</v>
      </c>
      <c r="F1623" s="11">
        <v>2</v>
      </c>
      <c r="G1623" s="12">
        <v>9.9999999999999995E-7</v>
      </c>
      <c r="H1623" s="2">
        <v>714.2</v>
      </c>
      <c r="I1623" s="11" t="s">
        <v>6065</v>
      </c>
      <c r="J1623" s="11">
        <f>($S$5/(Table4[[#This Row],[modified  Half Life]]*Table4[[#This Row],[Order of Magnatude]]))</f>
        <v>187337.07582701225</v>
      </c>
      <c r="K1623" s="11"/>
      <c r="L1623" s="11"/>
      <c r="M1623" s="11"/>
      <c r="N1623" s="11"/>
      <c r="O1623" s="11"/>
    </row>
    <row r="1624" spans="1:15" x14ac:dyDescent="0.25">
      <c r="A1624" s="2">
        <v>72</v>
      </c>
      <c r="B1624" s="2">
        <v>102</v>
      </c>
      <c r="C1624" s="2">
        <v>174</v>
      </c>
      <c r="D1624" s="2" t="s">
        <v>3071</v>
      </c>
      <c r="E1624" s="2">
        <v>3.7</v>
      </c>
      <c r="F1624" s="11">
        <v>2</v>
      </c>
      <c r="G1624" s="12">
        <v>9.9999999999999995E-7</v>
      </c>
      <c r="H1624" s="2">
        <v>822.7</v>
      </c>
      <c r="I1624" s="11" t="s">
        <v>6074</v>
      </c>
      <c r="J1624" s="11">
        <f>($S$5/(Table4[[#This Row],[modified  Half Life]]*Table4[[#This Row],[Order of Magnatude]]))</f>
        <v>187337.07582701225</v>
      </c>
      <c r="K1624" s="11"/>
      <c r="L1624" s="11"/>
      <c r="M1624" s="11"/>
      <c r="N1624" s="11"/>
      <c r="O1624" s="11"/>
    </row>
    <row r="1625" spans="1:15" x14ac:dyDescent="0.25">
      <c r="A1625" s="2">
        <v>72</v>
      </c>
      <c r="B1625" s="2">
        <v>102</v>
      </c>
      <c r="C1625" s="2">
        <v>174</v>
      </c>
      <c r="D1625" s="2" t="s">
        <v>3071</v>
      </c>
      <c r="E1625" s="2">
        <v>3.7</v>
      </c>
      <c r="F1625" s="11">
        <v>2</v>
      </c>
      <c r="G1625" s="12">
        <v>9.9999999999999995E-7</v>
      </c>
      <c r="H1625" s="2">
        <v>1291.32</v>
      </c>
      <c r="I1625" s="11" t="s">
        <v>6087</v>
      </c>
      <c r="J1625" s="11">
        <f>($S$5/(Table4[[#This Row],[modified  Half Life]]*Table4[[#This Row],[Order of Magnatude]]))</f>
        <v>187337.07582701225</v>
      </c>
      <c r="K1625" s="11"/>
      <c r="L1625" s="11"/>
      <c r="M1625" s="11"/>
      <c r="N1625" s="11"/>
      <c r="O1625" s="11"/>
    </row>
    <row r="1626" spans="1:15" x14ac:dyDescent="0.25">
      <c r="A1626" s="2">
        <v>74</v>
      </c>
      <c r="B1626" s="2">
        <v>100</v>
      </c>
      <c r="C1626" s="2">
        <v>174</v>
      </c>
      <c r="D1626" s="2" t="s">
        <v>3252</v>
      </c>
      <c r="E1626" s="2">
        <v>158</v>
      </c>
      <c r="F1626" s="11">
        <v>3</v>
      </c>
      <c r="G1626" s="12">
        <v>1.0000000000000001E-9</v>
      </c>
      <c r="H1626" s="2">
        <v>247</v>
      </c>
      <c r="I1626" s="11" t="s">
        <v>6068</v>
      </c>
      <c r="J1626" s="11">
        <f>($S$5/(Table4[[#This Row],[modified  Half Life]]*Table4[[#This Row],[Order of Magnatude]]))</f>
        <v>4387007.4718983872</v>
      </c>
      <c r="K1626" s="11"/>
      <c r="L1626" s="11"/>
      <c r="M1626" s="11"/>
      <c r="N1626" s="11"/>
      <c r="O1626" s="11"/>
    </row>
    <row r="1627" spans="1:15" x14ac:dyDescent="0.25">
      <c r="A1627" s="2">
        <v>74</v>
      </c>
      <c r="B1627" s="2">
        <v>100</v>
      </c>
      <c r="C1627" s="2">
        <v>174</v>
      </c>
      <c r="D1627" s="2" t="s">
        <v>3252</v>
      </c>
      <c r="E1627" s="2">
        <v>126</v>
      </c>
      <c r="F1627" s="11">
        <v>8</v>
      </c>
      <c r="G1627" s="12">
        <v>1.0000000000000001E-9</v>
      </c>
      <c r="H1627" s="2">
        <v>306.8</v>
      </c>
      <c r="I1627" s="11" t="s">
        <v>6068</v>
      </c>
      <c r="J1627" s="11">
        <f>($S$5/(Table4[[#This Row],[modified  Half Life]]*Table4[[#This Row],[Order of Magnatude]]))</f>
        <v>5501168.0996821048</v>
      </c>
      <c r="K1627" s="11"/>
      <c r="L1627" s="11"/>
      <c r="M1627" s="11"/>
      <c r="N1627" s="11"/>
      <c r="O1627" s="11"/>
    </row>
    <row r="1628" spans="1:15" x14ac:dyDescent="0.25">
      <c r="A1628" s="2">
        <v>74</v>
      </c>
      <c r="B1628" s="2">
        <v>100</v>
      </c>
      <c r="C1628" s="2">
        <v>174</v>
      </c>
      <c r="D1628" s="2" t="s">
        <v>3252</v>
      </c>
      <c r="E1628" s="2">
        <v>126</v>
      </c>
      <c r="F1628" s="11">
        <v>8</v>
      </c>
      <c r="G1628" s="12">
        <v>1.0000000000000001E-9</v>
      </c>
      <c r="H1628" s="2">
        <v>557.1</v>
      </c>
      <c r="I1628" s="11" t="s">
        <v>6066</v>
      </c>
      <c r="J1628" s="11">
        <f>($S$5/(Table4[[#This Row],[modified  Half Life]]*Table4[[#This Row],[Order of Magnatude]]))</f>
        <v>5501168.0996821048</v>
      </c>
      <c r="K1628" s="11"/>
      <c r="L1628" s="11"/>
      <c r="M1628" s="11"/>
      <c r="N1628" s="11"/>
      <c r="O1628" s="11"/>
    </row>
    <row r="1629" spans="1:15" x14ac:dyDescent="0.25">
      <c r="A1629" s="2">
        <v>74</v>
      </c>
      <c r="B1629" s="2">
        <v>100</v>
      </c>
      <c r="C1629" s="2">
        <v>174</v>
      </c>
      <c r="D1629" s="2" t="s">
        <v>3252</v>
      </c>
      <c r="E1629" s="2">
        <v>126</v>
      </c>
      <c r="F1629" s="11">
        <v>8</v>
      </c>
      <c r="G1629" s="12">
        <v>1.0000000000000001E-9</v>
      </c>
      <c r="H1629" s="2">
        <v>685.6</v>
      </c>
      <c r="I1629" s="11" t="s">
        <v>6072</v>
      </c>
      <c r="J1629" s="11">
        <f>($S$5/(Table4[[#This Row],[modified  Half Life]]*Table4[[#This Row],[Order of Magnatude]]))</f>
        <v>5501168.0996821048</v>
      </c>
      <c r="K1629" s="11"/>
      <c r="L1629" s="11"/>
      <c r="M1629" s="11"/>
      <c r="N1629" s="11"/>
      <c r="O1629" s="11"/>
    </row>
    <row r="1630" spans="1:15" x14ac:dyDescent="0.25">
      <c r="A1630" s="2">
        <v>74</v>
      </c>
      <c r="B1630" s="2">
        <v>100</v>
      </c>
      <c r="C1630" s="2">
        <v>174</v>
      </c>
      <c r="D1630" s="2" t="s">
        <v>3252</v>
      </c>
      <c r="E1630" s="2">
        <v>126</v>
      </c>
      <c r="F1630" s="11">
        <v>8</v>
      </c>
      <c r="G1630" s="12">
        <v>1.0000000000000001E-9</v>
      </c>
      <c r="H1630" s="2">
        <v>1327.7</v>
      </c>
      <c r="I1630" s="11" t="s">
        <v>6066</v>
      </c>
      <c r="J1630" s="11">
        <f>($S$5/(Table4[[#This Row],[modified  Half Life]]*Table4[[#This Row],[Order of Magnatude]]))</f>
        <v>5501168.0996821048</v>
      </c>
      <c r="K1630" s="11"/>
      <c r="L1630" s="11"/>
      <c r="M1630" s="11"/>
      <c r="N1630" s="11"/>
      <c r="O1630" s="11"/>
    </row>
    <row r="1631" spans="1:15" x14ac:dyDescent="0.25">
      <c r="A1631" s="2">
        <v>74</v>
      </c>
      <c r="B1631" s="2">
        <v>100</v>
      </c>
      <c r="C1631" s="2">
        <v>174</v>
      </c>
      <c r="D1631" s="2" t="s">
        <v>3252</v>
      </c>
      <c r="E1631" s="2">
        <v>126</v>
      </c>
      <c r="F1631" s="11">
        <v>8</v>
      </c>
      <c r="G1631" s="12">
        <v>1.0000000000000001E-9</v>
      </c>
      <c r="H1631" s="2">
        <v>1879.3</v>
      </c>
      <c r="I1631" s="11" t="s">
        <v>6072</v>
      </c>
      <c r="J1631" s="11">
        <f>($S$5/(Table4[[#This Row],[modified  Half Life]]*Table4[[#This Row],[Order of Magnatude]]))</f>
        <v>5501168.0996821048</v>
      </c>
      <c r="K1631" s="11"/>
      <c r="L1631" s="11"/>
      <c r="M1631" s="11"/>
      <c r="N1631" s="11"/>
      <c r="O1631" s="11"/>
    </row>
    <row r="1632" spans="1:15" x14ac:dyDescent="0.25">
      <c r="A1632" s="2">
        <v>75</v>
      </c>
      <c r="B1632" s="2">
        <v>99</v>
      </c>
      <c r="C1632" s="2">
        <v>174</v>
      </c>
      <c r="D1632" s="2" t="s">
        <v>3143</v>
      </c>
      <c r="E1632" s="2">
        <v>91</v>
      </c>
      <c r="F1632" s="11"/>
      <c r="G1632" s="12">
        <v>1.0000000000000001E-9</v>
      </c>
      <c r="H1632" s="2">
        <v>115.5</v>
      </c>
      <c r="I1632" s="11" t="s">
        <v>6067</v>
      </c>
      <c r="J1632" s="11">
        <f>($S$5/(Table4[[#This Row],[modified  Half Life]]*Table4[[#This Row],[Order of Magnatude]]))</f>
        <v>7617001.984175222</v>
      </c>
      <c r="K1632" s="11"/>
      <c r="L1632" s="11"/>
      <c r="M1632" s="11"/>
      <c r="N1632" s="11"/>
      <c r="O1632" s="11"/>
    </row>
    <row r="1633" spans="1:15" x14ac:dyDescent="0.25">
      <c r="A1633" s="2">
        <v>75</v>
      </c>
      <c r="B1633" s="2">
        <v>99</v>
      </c>
      <c r="C1633" s="2">
        <v>174</v>
      </c>
      <c r="D1633" s="2" t="s">
        <v>3143</v>
      </c>
      <c r="E1633" s="2">
        <v>1</v>
      </c>
      <c r="F1633" s="11"/>
      <c r="G1633" s="12">
        <v>9.9999999999999995E-7</v>
      </c>
      <c r="H1633" s="2">
        <v>177.7</v>
      </c>
      <c r="I1633" s="11" t="s">
        <v>6067</v>
      </c>
      <c r="J1633" s="11">
        <f>($S$5/(Table4[[#This Row],[modified  Half Life]]*Table4[[#This Row],[Order of Magnatude]]))</f>
        <v>693147.18055994529</v>
      </c>
      <c r="K1633" s="11"/>
      <c r="L1633" s="11"/>
      <c r="M1633" s="11"/>
      <c r="N1633" s="11"/>
      <c r="O1633" s="11"/>
    </row>
    <row r="1634" spans="1:15" x14ac:dyDescent="0.25">
      <c r="A1634" s="2">
        <v>75</v>
      </c>
      <c r="B1634" s="2">
        <v>99</v>
      </c>
      <c r="C1634" s="2">
        <v>174</v>
      </c>
      <c r="D1634" s="2" t="s">
        <v>3143</v>
      </c>
      <c r="E1634" s="2">
        <v>23</v>
      </c>
      <c r="F1634" s="11"/>
      <c r="G1634" s="12">
        <v>1.0000000000000001E-9</v>
      </c>
      <c r="H1634" s="2">
        <v>137.5</v>
      </c>
      <c r="I1634" s="11"/>
      <c r="J1634" s="11">
        <f>($S$5/(Table4[[#This Row],[modified  Half Life]]*Table4[[#This Row],[Order of Magnatude]]))</f>
        <v>30136833.937388923</v>
      </c>
      <c r="K1634" s="11"/>
      <c r="L1634" s="11"/>
      <c r="M1634" s="11"/>
      <c r="N1634" s="11"/>
      <c r="O1634" s="11"/>
    </row>
    <row r="1635" spans="1:15" x14ac:dyDescent="0.25">
      <c r="A1635" s="2">
        <v>75</v>
      </c>
      <c r="B1635" s="2">
        <v>99</v>
      </c>
      <c r="C1635" s="2">
        <v>174</v>
      </c>
      <c r="D1635" s="2" t="s">
        <v>3143</v>
      </c>
      <c r="E1635" s="2">
        <v>53</v>
      </c>
      <c r="F1635" s="11">
        <v>5</v>
      </c>
      <c r="G1635" s="12">
        <v>1.0000000000000001E-9</v>
      </c>
      <c r="H1635" s="2">
        <v>875.1</v>
      </c>
      <c r="I1635" s="11" t="s">
        <v>6065</v>
      </c>
      <c r="J1635" s="11">
        <f>($S$5/(Table4[[#This Row],[modified  Half Life]]*Table4[[#This Row],[Order of Magnatude]]))</f>
        <v>13078248.689810287</v>
      </c>
      <c r="K1635" s="11"/>
      <c r="L1635" s="11"/>
      <c r="M1635" s="11"/>
      <c r="N1635" s="11"/>
      <c r="O1635" s="11"/>
    </row>
    <row r="1636" spans="1:15" x14ac:dyDescent="0.25">
      <c r="A1636" s="2">
        <v>75</v>
      </c>
      <c r="B1636" s="2">
        <v>99</v>
      </c>
      <c r="C1636" s="2">
        <v>174</v>
      </c>
      <c r="D1636" s="2" t="s">
        <v>3143</v>
      </c>
      <c r="E1636" s="2">
        <v>53</v>
      </c>
      <c r="F1636" s="11">
        <v>5</v>
      </c>
      <c r="G1636" s="12">
        <v>1.0000000000000001E-9</v>
      </c>
      <c r="H1636" s="2">
        <v>925.8</v>
      </c>
      <c r="I1636" s="11" t="s">
        <v>6065</v>
      </c>
      <c r="J1636" s="11">
        <f>($S$5/(Table4[[#This Row],[modified  Half Life]]*Table4[[#This Row],[Order of Magnatude]]))</f>
        <v>13078248.689810287</v>
      </c>
      <c r="K1636" s="11"/>
      <c r="L1636" s="11"/>
      <c r="M1636" s="11"/>
      <c r="N1636" s="11"/>
      <c r="O1636" s="11"/>
    </row>
    <row r="1637" spans="1:15" x14ac:dyDescent="0.25">
      <c r="A1637" s="2">
        <v>75</v>
      </c>
      <c r="B1637" s="2">
        <v>99</v>
      </c>
      <c r="C1637" s="2">
        <v>174</v>
      </c>
      <c r="D1637" s="2" t="s">
        <v>3143</v>
      </c>
      <c r="E1637" s="2">
        <v>53</v>
      </c>
      <c r="F1637" s="11">
        <v>5</v>
      </c>
      <c r="G1637" s="12">
        <v>1.0000000000000001E-9</v>
      </c>
      <c r="H1637" s="2">
        <v>-1127</v>
      </c>
      <c r="I1637" s="11"/>
      <c r="J1637" s="11">
        <f>($S$5/(Table4[[#This Row],[modified  Half Life]]*Table4[[#This Row],[Order of Magnatude]]))</f>
        <v>13078248.689810287</v>
      </c>
      <c r="K1637" s="11"/>
      <c r="L1637" s="11"/>
      <c r="M1637" s="11"/>
      <c r="N1637" s="11"/>
      <c r="O1637" s="11"/>
    </row>
    <row r="1638" spans="1:15" x14ac:dyDescent="0.25">
      <c r="A1638" s="2">
        <v>75</v>
      </c>
      <c r="B1638" s="2">
        <v>99</v>
      </c>
      <c r="C1638" s="2">
        <v>174</v>
      </c>
      <c r="D1638" s="2" t="s">
        <v>3143</v>
      </c>
      <c r="E1638" s="2">
        <v>53</v>
      </c>
      <c r="F1638" s="11">
        <v>5</v>
      </c>
      <c r="G1638" s="12">
        <v>1.0000000000000001E-9</v>
      </c>
      <c r="H1638" s="2">
        <v>1143.5999999999999</v>
      </c>
      <c r="I1638" s="11" t="s">
        <v>6065</v>
      </c>
      <c r="J1638" s="11">
        <f>($S$5/(Table4[[#This Row],[modified  Half Life]]*Table4[[#This Row],[Order of Magnatude]]))</f>
        <v>13078248.689810287</v>
      </c>
      <c r="K1638" s="11"/>
      <c r="L1638" s="11"/>
      <c r="M1638" s="11"/>
      <c r="N1638" s="11"/>
      <c r="O1638" s="11"/>
    </row>
    <row r="1639" spans="1:15" x14ac:dyDescent="0.25">
      <c r="A1639" s="2">
        <v>69</v>
      </c>
      <c r="B1639" s="2">
        <v>106</v>
      </c>
      <c r="C1639" s="2">
        <v>175</v>
      </c>
      <c r="D1639" s="2" t="s">
        <v>2659</v>
      </c>
      <c r="E1639" s="2">
        <v>319</v>
      </c>
      <c r="F1639" s="11">
        <v>35</v>
      </c>
      <c r="G1639" s="12">
        <v>1.0000000000000001E-9</v>
      </c>
      <c r="H1639" s="2">
        <v>87.4</v>
      </c>
      <c r="I1639" s="11" t="s">
        <v>6066</v>
      </c>
      <c r="J1639" s="11">
        <f>($S$5/(Table4[[#This Row],[modified  Half Life]]*Table4[[#This Row],[Order of Magnatude]]))</f>
        <v>2172875.1741691073</v>
      </c>
      <c r="K1639" s="11"/>
      <c r="L1639" s="11"/>
      <c r="M1639" s="11"/>
      <c r="N1639" s="11"/>
      <c r="O1639" s="11"/>
    </row>
    <row r="1640" spans="1:15" x14ac:dyDescent="0.25">
      <c r="A1640" s="2">
        <v>69</v>
      </c>
      <c r="B1640" s="2">
        <v>106</v>
      </c>
      <c r="C1640" s="2">
        <v>175</v>
      </c>
      <c r="D1640" s="2" t="s">
        <v>2659</v>
      </c>
      <c r="E1640" s="2">
        <v>319</v>
      </c>
      <c r="F1640" s="11">
        <v>35</v>
      </c>
      <c r="G1640" s="12">
        <v>1.0000000000000001E-9</v>
      </c>
      <c r="H1640" s="2">
        <v>311</v>
      </c>
      <c r="I1640" s="11" t="s">
        <v>6068</v>
      </c>
      <c r="J1640" s="11">
        <f>($S$5/(Table4[[#This Row],[modified  Half Life]]*Table4[[#This Row],[Order of Magnatude]]))</f>
        <v>2172875.1741691073</v>
      </c>
      <c r="K1640" s="11"/>
      <c r="L1640" s="11"/>
      <c r="M1640" s="11"/>
      <c r="N1640" s="11"/>
      <c r="O1640" s="11"/>
    </row>
    <row r="1641" spans="1:15" x14ac:dyDescent="0.25">
      <c r="A1641" s="2">
        <v>69</v>
      </c>
      <c r="B1641" s="2">
        <v>106</v>
      </c>
      <c r="C1641" s="2">
        <v>175</v>
      </c>
      <c r="D1641" s="2" t="s">
        <v>2659</v>
      </c>
      <c r="E1641" s="2">
        <v>319</v>
      </c>
      <c r="F1641" s="11">
        <v>35</v>
      </c>
      <c r="G1641" s="12">
        <v>1.0000000000000001E-9</v>
      </c>
      <c r="H1641" s="2">
        <v>313</v>
      </c>
      <c r="I1641" s="11" t="s">
        <v>6068</v>
      </c>
      <c r="J1641" s="11">
        <f>($S$5/(Table4[[#This Row],[modified  Half Life]]*Table4[[#This Row],[Order of Magnatude]]))</f>
        <v>2172875.1741691073</v>
      </c>
      <c r="K1641" s="11"/>
      <c r="L1641" s="11"/>
      <c r="M1641" s="11"/>
      <c r="N1641" s="11"/>
      <c r="O1641" s="11"/>
    </row>
    <row r="1642" spans="1:15" x14ac:dyDescent="0.25">
      <c r="A1642" s="2">
        <v>69</v>
      </c>
      <c r="B1642" s="2">
        <v>106</v>
      </c>
      <c r="C1642" s="2">
        <v>175</v>
      </c>
      <c r="D1642" s="2" t="s">
        <v>2659</v>
      </c>
      <c r="E1642" s="2">
        <v>319</v>
      </c>
      <c r="F1642" s="11">
        <v>35</v>
      </c>
      <c r="G1642" s="12">
        <v>1.0000000000000001E-9</v>
      </c>
      <c r="H1642" s="2">
        <v>440</v>
      </c>
      <c r="I1642" s="11" t="s">
        <v>6067</v>
      </c>
      <c r="J1642" s="11">
        <f>($S$5/(Table4[[#This Row],[modified  Half Life]]*Table4[[#This Row],[Order of Magnatude]]))</f>
        <v>2172875.1741691073</v>
      </c>
      <c r="K1642" s="11"/>
      <c r="L1642" s="11"/>
      <c r="M1642" s="11"/>
      <c r="N1642" s="11"/>
      <c r="O1642" s="11"/>
    </row>
    <row r="1643" spans="1:15" x14ac:dyDescent="0.25">
      <c r="A1643" s="2">
        <v>69</v>
      </c>
      <c r="B1643" s="2">
        <v>106</v>
      </c>
      <c r="C1643" s="2">
        <v>175</v>
      </c>
      <c r="D1643" s="2" t="s">
        <v>2659</v>
      </c>
      <c r="E1643" s="2">
        <v>44.4</v>
      </c>
      <c r="F1643" s="11">
        <v>21</v>
      </c>
      <c r="G1643" s="12">
        <v>1.0000000000000001E-9</v>
      </c>
      <c r="H1643" s="2">
        <v>-5.2</v>
      </c>
      <c r="I1643" s="11"/>
      <c r="J1643" s="11">
        <f>($S$5/(Table4[[#This Row],[modified  Half Life]]*Table4[[#This Row],[Order of Magnatude]]))</f>
        <v>15611422.985584354</v>
      </c>
      <c r="K1643" s="11"/>
      <c r="L1643" s="11"/>
      <c r="M1643" s="11"/>
      <c r="N1643" s="11"/>
      <c r="O1643" s="11"/>
    </row>
    <row r="1644" spans="1:15" x14ac:dyDescent="0.25">
      <c r="A1644" s="2">
        <v>69</v>
      </c>
      <c r="B1644" s="2">
        <v>106</v>
      </c>
      <c r="C1644" s="2">
        <v>175</v>
      </c>
      <c r="D1644" s="2" t="s">
        <v>2659</v>
      </c>
      <c r="E1644" s="2">
        <v>44.4</v>
      </c>
      <c r="F1644" s="11">
        <v>21</v>
      </c>
      <c r="G1644" s="12">
        <v>1.0000000000000001E-9</v>
      </c>
      <c r="H1644" s="2">
        <v>163.80000000000001</v>
      </c>
      <c r="I1644" s="11" t="s">
        <v>6067</v>
      </c>
      <c r="J1644" s="11">
        <f>($S$5/(Table4[[#This Row],[modified  Half Life]]*Table4[[#This Row],[Order of Magnatude]]))</f>
        <v>15611422.985584354</v>
      </c>
      <c r="K1644" s="11"/>
      <c r="L1644" s="11"/>
      <c r="M1644" s="11"/>
      <c r="N1644" s="11"/>
      <c r="O1644" s="11"/>
    </row>
    <row r="1645" spans="1:15" x14ac:dyDescent="0.25">
      <c r="A1645" s="2">
        <v>69</v>
      </c>
      <c r="B1645" s="2">
        <v>106</v>
      </c>
      <c r="C1645" s="2">
        <v>175</v>
      </c>
      <c r="D1645" s="2" t="s">
        <v>2659</v>
      </c>
      <c r="E1645" s="2">
        <v>44.4</v>
      </c>
      <c r="F1645" s="11">
        <v>21</v>
      </c>
      <c r="G1645" s="12">
        <v>1.0000000000000001E-9</v>
      </c>
      <c r="H1645" s="2">
        <v>300.60000000000002</v>
      </c>
      <c r="I1645" s="11" t="s">
        <v>6067</v>
      </c>
      <c r="J1645" s="11">
        <f>($S$5/(Table4[[#This Row],[modified  Half Life]]*Table4[[#This Row],[Order of Magnatude]]))</f>
        <v>15611422.985584354</v>
      </c>
      <c r="K1645" s="11"/>
      <c r="L1645" s="11"/>
      <c r="M1645" s="11"/>
      <c r="N1645" s="11"/>
      <c r="O1645" s="11"/>
    </row>
    <row r="1646" spans="1:15" x14ac:dyDescent="0.25">
      <c r="A1646" s="2">
        <v>69</v>
      </c>
      <c r="B1646" s="2">
        <v>106</v>
      </c>
      <c r="C1646" s="2">
        <v>175</v>
      </c>
      <c r="D1646" s="2" t="s">
        <v>2659</v>
      </c>
      <c r="E1646" s="2">
        <v>21</v>
      </c>
      <c r="F1646" s="11">
        <v>14</v>
      </c>
      <c r="G1646" s="12">
        <v>9.9999999999999995E-7</v>
      </c>
      <c r="H1646" s="2">
        <v>108.3</v>
      </c>
      <c r="I1646" s="11" t="s">
        <v>6067</v>
      </c>
      <c r="J1646" s="11">
        <f>($S$5/(Table4[[#This Row],[modified  Half Life]]*Table4[[#This Row],[Order of Magnatude]]))</f>
        <v>33007.008598092638</v>
      </c>
      <c r="K1646" s="11"/>
      <c r="L1646" s="11"/>
      <c r="M1646" s="11"/>
      <c r="N1646" s="11"/>
      <c r="O1646" s="11"/>
    </row>
    <row r="1647" spans="1:15" x14ac:dyDescent="0.25">
      <c r="A1647" s="2">
        <v>69</v>
      </c>
      <c r="B1647" s="2">
        <v>106</v>
      </c>
      <c r="C1647" s="2">
        <v>175</v>
      </c>
      <c r="D1647" s="2" t="s">
        <v>2659</v>
      </c>
      <c r="E1647" s="2">
        <v>21</v>
      </c>
      <c r="F1647" s="11">
        <v>14</v>
      </c>
      <c r="G1647" s="12">
        <v>9.9999999999999995E-7</v>
      </c>
      <c r="H1647" s="2">
        <v>321.7</v>
      </c>
      <c r="I1647" s="11" t="s">
        <v>6068</v>
      </c>
      <c r="J1647" s="11">
        <f>($S$5/(Table4[[#This Row],[modified  Half Life]]*Table4[[#This Row],[Order of Magnatude]]))</f>
        <v>33007.008598092638</v>
      </c>
      <c r="K1647" s="11"/>
      <c r="L1647" s="11"/>
      <c r="M1647" s="11"/>
      <c r="N1647" s="11"/>
      <c r="O1647" s="11"/>
    </row>
    <row r="1648" spans="1:15" x14ac:dyDescent="0.25">
      <c r="A1648" s="2">
        <v>69</v>
      </c>
      <c r="B1648" s="2">
        <v>106</v>
      </c>
      <c r="C1648" s="2">
        <v>175</v>
      </c>
      <c r="D1648" s="2" t="s">
        <v>2659</v>
      </c>
      <c r="E1648" s="2">
        <v>21</v>
      </c>
      <c r="F1648" s="11">
        <v>14</v>
      </c>
      <c r="G1648" s="12">
        <v>9.9999999999999995E-7</v>
      </c>
      <c r="H1648" s="2">
        <v>513</v>
      </c>
      <c r="I1648" s="11" t="s">
        <v>6067</v>
      </c>
      <c r="J1648" s="11">
        <f>($S$5/(Table4[[#This Row],[modified  Half Life]]*Table4[[#This Row],[Order of Magnatude]]))</f>
        <v>33007.008598092638</v>
      </c>
      <c r="K1648" s="11"/>
      <c r="L1648" s="11"/>
      <c r="M1648" s="11"/>
      <c r="N1648" s="11"/>
      <c r="O1648" s="11"/>
    </row>
    <row r="1649" spans="1:15" x14ac:dyDescent="0.25">
      <c r="A1649" s="2">
        <v>70</v>
      </c>
      <c r="B1649" s="2">
        <v>105</v>
      </c>
      <c r="C1649" s="2">
        <v>175</v>
      </c>
      <c r="D1649" s="2" t="s">
        <v>2695</v>
      </c>
      <c r="E1649" s="2">
        <v>68.2</v>
      </c>
      <c r="F1649" s="11">
        <v>3</v>
      </c>
      <c r="G1649" s="12">
        <v>1E-3</v>
      </c>
      <c r="H1649" s="2">
        <v>514.86199999999997</v>
      </c>
      <c r="I1649" s="11" t="s">
        <v>6078</v>
      </c>
      <c r="J1649" s="11">
        <f>($S$5/(Table4[[#This Row],[modified  Half Life]]*Table4[[#This Row],[Order of Magnatude]]))</f>
        <v>10.163448395307114</v>
      </c>
      <c r="K1649" s="11"/>
      <c r="L1649" s="11"/>
      <c r="M1649" s="11"/>
      <c r="N1649" s="11"/>
      <c r="O1649" s="11"/>
    </row>
    <row r="1650" spans="1:15" x14ac:dyDescent="0.25">
      <c r="A1650" s="2">
        <v>71</v>
      </c>
      <c r="B1650" s="2">
        <v>104</v>
      </c>
      <c r="C1650" s="2">
        <v>175</v>
      </c>
      <c r="D1650" s="2" t="s">
        <v>2957</v>
      </c>
      <c r="E1650" s="2">
        <v>1.49</v>
      </c>
      <c r="F1650" s="11">
        <v>7</v>
      </c>
      <c r="G1650" s="12">
        <v>9.9999999999999995E-7</v>
      </c>
      <c r="H1650" s="2">
        <v>353.3</v>
      </c>
      <c r="I1650" s="11" t="s">
        <v>6068</v>
      </c>
      <c r="J1650" s="11">
        <f>($S$5/(Table4[[#This Row],[modified  Half Life]]*Table4[[#This Row],[Order of Magnatude]]))</f>
        <v>465199.45004023175</v>
      </c>
      <c r="K1650" s="11"/>
      <c r="L1650" s="11"/>
      <c r="M1650" s="11"/>
      <c r="N1650" s="11"/>
      <c r="O1650" s="11"/>
    </row>
    <row r="1651" spans="1:15" x14ac:dyDescent="0.25">
      <c r="A1651" s="2">
        <v>71</v>
      </c>
      <c r="B1651" s="2">
        <v>104</v>
      </c>
      <c r="C1651" s="2">
        <v>175</v>
      </c>
      <c r="D1651" s="2" t="s">
        <v>2957</v>
      </c>
      <c r="E1651" s="2">
        <v>10.6</v>
      </c>
      <c r="F1651" s="11">
        <v>5</v>
      </c>
      <c r="G1651" s="12">
        <v>1.0000000000000001E-9</v>
      </c>
      <c r="H1651" s="2">
        <v>111.9</v>
      </c>
      <c r="I1651" s="11" t="s">
        <v>6066</v>
      </c>
      <c r="J1651" s="11">
        <f>($S$5/(Table4[[#This Row],[modified  Half Life]]*Table4[[#This Row],[Order of Magnatude]]))</f>
        <v>65391243.44905144</v>
      </c>
      <c r="K1651" s="11"/>
      <c r="L1651" s="11"/>
      <c r="M1651" s="11"/>
      <c r="N1651" s="11"/>
      <c r="O1651" s="11"/>
    </row>
    <row r="1652" spans="1:15" x14ac:dyDescent="0.25">
      <c r="A1652" s="2">
        <v>71</v>
      </c>
      <c r="B1652" s="2">
        <v>104</v>
      </c>
      <c r="C1652" s="2">
        <v>175</v>
      </c>
      <c r="D1652" s="2" t="s">
        <v>2957</v>
      </c>
      <c r="E1652" s="2">
        <v>10.6</v>
      </c>
      <c r="F1652" s="11">
        <v>5</v>
      </c>
      <c r="G1652" s="12">
        <v>1.0000000000000001E-9</v>
      </c>
      <c r="H1652" s="2">
        <v>255.72</v>
      </c>
      <c r="I1652" s="11" t="s">
        <v>6069</v>
      </c>
      <c r="J1652" s="11">
        <f>($S$5/(Table4[[#This Row],[modified  Half Life]]*Table4[[#This Row],[Order of Magnatude]]))</f>
        <v>65391243.44905144</v>
      </c>
      <c r="K1652" s="11"/>
      <c r="L1652" s="11"/>
      <c r="M1652" s="11"/>
      <c r="N1652" s="11"/>
      <c r="O1652" s="11"/>
    </row>
    <row r="1653" spans="1:15" x14ac:dyDescent="0.25">
      <c r="A1653" s="2">
        <v>71</v>
      </c>
      <c r="B1653" s="2">
        <v>104</v>
      </c>
      <c r="C1653" s="2">
        <v>175</v>
      </c>
      <c r="D1653" s="2" t="s">
        <v>2957</v>
      </c>
      <c r="E1653" s="2">
        <v>984</v>
      </c>
      <c r="F1653" s="11">
        <v>30</v>
      </c>
      <c r="G1653" s="12">
        <v>9.9999999999999995E-7</v>
      </c>
      <c r="H1653" s="2">
        <v>368</v>
      </c>
      <c r="I1653" s="11"/>
      <c r="J1653" s="11">
        <f>($S$5/(Table4[[#This Row],[modified  Half Life]]*Table4[[#This Row],[Order of Magnatude]]))</f>
        <v>704.4178664227087</v>
      </c>
      <c r="K1653" s="11"/>
      <c r="L1653" s="11"/>
      <c r="M1653" s="11"/>
      <c r="N1653" s="11"/>
      <c r="O1653" s="11"/>
    </row>
    <row r="1654" spans="1:15" x14ac:dyDescent="0.25">
      <c r="A1654" s="2">
        <v>71</v>
      </c>
      <c r="B1654" s="2">
        <v>104</v>
      </c>
      <c r="C1654" s="2">
        <v>175</v>
      </c>
      <c r="D1654" s="2" t="s">
        <v>2957</v>
      </c>
      <c r="E1654" s="2">
        <v>984</v>
      </c>
      <c r="F1654" s="11">
        <v>30</v>
      </c>
      <c r="G1654" s="12">
        <v>9.9999999999999995E-7</v>
      </c>
      <c r="H1654" s="2">
        <v>592</v>
      </c>
      <c r="I1654" s="11"/>
      <c r="J1654" s="11">
        <f>($S$5/(Table4[[#This Row],[modified  Half Life]]*Table4[[#This Row],[Order of Magnatude]]))</f>
        <v>704.4178664227087</v>
      </c>
      <c r="K1654" s="11"/>
      <c r="L1654" s="11"/>
      <c r="M1654" s="11"/>
      <c r="N1654" s="11"/>
      <c r="O1654" s="11"/>
    </row>
    <row r="1655" spans="1:15" x14ac:dyDescent="0.25">
      <c r="A1655" s="2">
        <v>71</v>
      </c>
      <c r="B1655" s="2">
        <v>104</v>
      </c>
      <c r="C1655" s="2">
        <v>175</v>
      </c>
      <c r="D1655" s="2" t="s">
        <v>2957</v>
      </c>
      <c r="E1655" s="2">
        <v>984</v>
      </c>
      <c r="F1655" s="11">
        <v>30</v>
      </c>
      <c r="G1655" s="12">
        <v>9.9999999999999995E-7</v>
      </c>
      <c r="H1655" s="2">
        <v>797</v>
      </c>
      <c r="I1655" s="11"/>
      <c r="J1655" s="11">
        <f>($S$5/(Table4[[#This Row],[modified  Half Life]]*Table4[[#This Row],[Order of Magnatude]]))</f>
        <v>704.4178664227087</v>
      </c>
      <c r="K1655" s="11"/>
      <c r="L1655" s="11"/>
      <c r="M1655" s="11"/>
      <c r="N1655" s="11"/>
      <c r="O1655" s="11"/>
    </row>
    <row r="1656" spans="1:15" x14ac:dyDescent="0.25">
      <c r="A1656" s="2">
        <v>72</v>
      </c>
      <c r="B1656" s="2">
        <v>103</v>
      </c>
      <c r="C1656" s="2">
        <v>175</v>
      </c>
      <c r="D1656" s="2" t="s">
        <v>3071</v>
      </c>
      <c r="E1656" s="2">
        <v>53.7</v>
      </c>
      <c r="F1656" s="11">
        <v>15</v>
      </c>
      <c r="G1656" s="12">
        <v>9.9999999999999995E-7</v>
      </c>
      <c r="H1656" s="2">
        <v>125.9</v>
      </c>
      <c r="I1656" s="11" t="s">
        <v>6068</v>
      </c>
      <c r="J1656" s="11">
        <f>($S$5/(Table4[[#This Row],[modified  Half Life]]*Table4[[#This Row],[Order of Magnatude]]))</f>
        <v>12907.768725511087</v>
      </c>
      <c r="K1656" s="11"/>
      <c r="L1656" s="11"/>
      <c r="M1656" s="11"/>
      <c r="N1656" s="11"/>
      <c r="O1656" s="11"/>
    </row>
    <row r="1657" spans="1:15" x14ac:dyDescent="0.25">
      <c r="A1657" s="2">
        <v>72</v>
      </c>
      <c r="B1657" s="2">
        <v>103</v>
      </c>
      <c r="C1657" s="2">
        <v>175</v>
      </c>
      <c r="D1657" s="2" t="s">
        <v>3071</v>
      </c>
      <c r="E1657" s="2">
        <v>1.1000000000000001</v>
      </c>
      <c r="F1657" s="11">
        <v>8</v>
      </c>
      <c r="G1657" s="12">
        <v>9.9999999999999995E-7</v>
      </c>
      <c r="H1657" s="2">
        <v>357.4</v>
      </c>
      <c r="I1657" s="11" t="s">
        <v>6084</v>
      </c>
      <c r="J1657" s="11">
        <f>($S$5/(Table4[[#This Row],[modified  Half Life]]*Table4[[#This Row],[Order of Magnatude]]))</f>
        <v>630133.80050904118</v>
      </c>
      <c r="K1657" s="11"/>
      <c r="L1657" s="11"/>
      <c r="M1657" s="11"/>
      <c r="N1657" s="11"/>
      <c r="O1657" s="11"/>
    </row>
    <row r="1658" spans="1:15" x14ac:dyDescent="0.25">
      <c r="A1658" s="2">
        <v>72</v>
      </c>
      <c r="B1658" s="2">
        <v>103</v>
      </c>
      <c r="C1658" s="2">
        <v>175</v>
      </c>
      <c r="D1658" s="2" t="s">
        <v>3071</v>
      </c>
      <c r="E1658" s="2">
        <v>1.1000000000000001</v>
      </c>
      <c r="F1658" s="11">
        <v>8</v>
      </c>
      <c r="G1658" s="12">
        <v>9.9999999999999995E-7</v>
      </c>
      <c r="H1658" s="2">
        <v>536.41999999999996</v>
      </c>
      <c r="I1658" s="11" t="s">
        <v>6080</v>
      </c>
      <c r="J1658" s="11">
        <f>($S$5/(Table4[[#This Row],[modified  Half Life]]*Table4[[#This Row],[Order of Magnatude]]))</f>
        <v>630133.80050904118</v>
      </c>
      <c r="K1658" s="11"/>
      <c r="L1658" s="11"/>
      <c r="M1658" s="11"/>
      <c r="N1658" s="11"/>
      <c r="O1658" s="11"/>
    </row>
    <row r="1659" spans="1:15" x14ac:dyDescent="0.25">
      <c r="A1659" s="2">
        <v>72</v>
      </c>
      <c r="B1659" s="2">
        <v>103</v>
      </c>
      <c r="C1659" s="2">
        <v>175</v>
      </c>
      <c r="D1659" s="2" t="s">
        <v>3071</v>
      </c>
      <c r="E1659" s="2">
        <v>1.1000000000000001</v>
      </c>
      <c r="F1659" s="11">
        <v>8</v>
      </c>
      <c r="G1659" s="12">
        <v>9.9999999999999995E-7</v>
      </c>
      <c r="H1659" s="2">
        <v>614.79999999999995</v>
      </c>
      <c r="I1659" s="11" t="s">
        <v>6065</v>
      </c>
      <c r="J1659" s="11">
        <f>($S$5/(Table4[[#This Row],[modified  Half Life]]*Table4[[#This Row],[Order of Magnatude]]))</f>
        <v>630133.80050904118</v>
      </c>
      <c r="K1659" s="11"/>
      <c r="L1659" s="11"/>
      <c r="M1659" s="11"/>
      <c r="N1659" s="11"/>
      <c r="O1659" s="11"/>
    </row>
    <row r="1660" spans="1:15" x14ac:dyDescent="0.25">
      <c r="A1660" s="2">
        <v>72</v>
      </c>
      <c r="B1660" s="2">
        <v>103</v>
      </c>
      <c r="C1660" s="2">
        <v>175</v>
      </c>
      <c r="D1660" s="2" t="s">
        <v>3071</v>
      </c>
      <c r="E1660" s="2">
        <v>1.1000000000000001</v>
      </c>
      <c r="F1660" s="11">
        <v>8</v>
      </c>
      <c r="G1660" s="12">
        <v>9.9999999999999995E-7</v>
      </c>
      <c r="H1660" s="2">
        <v>722.23</v>
      </c>
      <c r="I1660" s="11" t="s">
        <v>6065</v>
      </c>
      <c r="J1660" s="11">
        <f>($S$5/(Table4[[#This Row],[modified  Half Life]]*Table4[[#This Row],[Order of Magnatude]]))</f>
        <v>630133.80050904118</v>
      </c>
      <c r="K1660" s="11"/>
      <c r="L1660" s="11"/>
      <c r="M1660" s="11"/>
      <c r="N1660" s="11"/>
      <c r="O1660" s="11"/>
    </row>
    <row r="1661" spans="1:15" x14ac:dyDescent="0.25">
      <c r="A1661" s="2">
        <v>72</v>
      </c>
      <c r="B1661" s="2">
        <v>103</v>
      </c>
      <c r="C1661" s="2">
        <v>175</v>
      </c>
      <c r="D1661" s="2" t="s">
        <v>3071</v>
      </c>
      <c r="E1661" s="2">
        <v>1.1000000000000001</v>
      </c>
      <c r="F1661" s="11">
        <v>8</v>
      </c>
      <c r="G1661" s="12">
        <v>9.9999999999999995E-7</v>
      </c>
      <c r="H1661" s="2">
        <v>867.16</v>
      </c>
      <c r="I1661" s="11" t="s">
        <v>6073</v>
      </c>
      <c r="J1661" s="11">
        <f>($S$5/(Table4[[#This Row],[modified  Half Life]]*Table4[[#This Row],[Order of Magnatude]]))</f>
        <v>630133.80050904118</v>
      </c>
      <c r="K1661" s="11"/>
      <c r="L1661" s="11"/>
      <c r="M1661" s="11"/>
      <c r="N1661" s="11"/>
      <c r="O1661" s="11"/>
    </row>
    <row r="1662" spans="1:15" x14ac:dyDescent="0.25">
      <c r="A1662" s="2">
        <v>72</v>
      </c>
      <c r="B1662" s="2">
        <v>103</v>
      </c>
      <c r="C1662" s="2">
        <v>175</v>
      </c>
      <c r="D1662" s="2" t="s">
        <v>3071</v>
      </c>
      <c r="E1662" s="2">
        <v>1.21</v>
      </c>
      <c r="F1662" s="11">
        <v>15</v>
      </c>
      <c r="G1662" s="12">
        <v>9.9999999999999995E-7</v>
      </c>
      <c r="H1662" s="2">
        <v>74.5</v>
      </c>
      <c r="I1662" s="11" t="s">
        <v>6073</v>
      </c>
      <c r="J1662" s="11">
        <f>($S$5/(Table4[[#This Row],[modified  Half Life]]*Table4[[#This Row],[Order of Magnatude]]))</f>
        <v>572848.90955367382</v>
      </c>
      <c r="K1662" s="11"/>
      <c r="L1662" s="11"/>
      <c r="M1662" s="11"/>
      <c r="N1662" s="11"/>
      <c r="O1662" s="11"/>
    </row>
    <row r="1663" spans="1:15" x14ac:dyDescent="0.25">
      <c r="A1663" s="2">
        <v>72</v>
      </c>
      <c r="B1663" s="2">
        <v>103</v>
      </c>
      <c r="C1663" s="2">
        <v>175</v>
      </c>
      <c r="D1663" s="2" t="s">
        <v>3071</v>
      </c>
      <c r="E1663" s="2">
        <v>1.21</v>
      </c>
      <c r="F1663" s="11">
        <v>15</v>
      </c>
      <c r="G1663" s="12">
        <v>9.9999999999999995E-7</v>
      </c>
      <c r="H1663" s="2">
        <v>82.7</v>
      </c>
      <c r="I1663" s="11" t="s">
        <v>6066</v>
      </c>
      <c r="J1663" s="11">
        <f>($S$5/(Table4[[#This Row],[modified  Half Life]]*Table4[[#This Row],[Order of Magnatude]]))</f>
        <v>572848.90955367382</v>
      </c>
      <c r="K1663" s="11"/>
      <c r="L1663" s="11"/>
      <c r="M1663" s="11"/>
      <c r="N1663" s="11"/>
      <c r="O1663" s="11"/>
    </row>
    <row r="1664" spans="1:15" x14ac:dyDescent="0.25">
      <c r="A1664" s="2">
        <v>72</v>
      </c>
      <c r="B1664" s="2">
        <v>103</v>
      </c>
      <c r="C1664" s="2">
        <v>175</v>
      </c>
      <c r="D1664" s="2" t="s">
        <v>3071</v>
      </c>
      <c r="E1664" s="2">
        <v>1.21</v>
      </c>
      <c r="F1664" s="11">
        <v>15</v>
      </c>
      <c r="G1664" s="12">
        <v>9.9999999999999995E-7</v>
      </c>
      <c r="H1664" s="2">
        <v>381.3</v>
      </c>
      <c r="I1664" s="11" t="s">
        <v>6066</v>
      </c>
      <c r="J1664" s="11">
        <f>($S$5/(Table4[[#This Row],[modified  Half Life]]*Table4[[#This Row],[Order of Magnatude]]))</f>
        <v>572848.90955367382</v>
      </c>
      <c r="K1664" s="11"/>
      <c r="L1664" s="11"/>
      <c r="M1664" s="11"/>
      <c r="N1664" s="11"/>
      <c r="O1664" s="11"/>
    </row>
    <row r="1665" spans="1:15" x14ac:dyDescent="0.25">
      <c r="A1665" s="2">
        <v>72</v>
      </c>
      <c r="B1665" s="2">
        <v>103</v>
      </c>
      <c r="C1665" s="2">
        <v>175</v>
      </c>
      <c r="D1665" s="2" t="s">
        <v>3071</v>
      </c>
      <c r="E1665" s="2">
        <v>2.8</v>
      </c>
      <c r="F1665" s="11"/>
      <c r="G1665" s="12">
        <v>9.9999999999999995E-7</v>
      </c>
      <c r="H1665" s="2">
        <v>131</v>
      </c>
      <c r="I1665" s="11"/>
      <c r="J1665" s="11">
        <f>($S$5/(Table4[[#This Row],[modified  Half Life]]*Table4[[#This Row],[Order of Magnatude]]))</f>
        <v>247552.56448569475</v>
      </c>
      <c r="K1665" s="11"/>
      <c r="L1665" s="11"/>
      <c r="M1665" s="11"/>
      <c r="N1665" s="11"/>
      <c r="O1665" s="11"/>
    </row>
    <row r="1666" spans="1:15" x14ac:dyDescent="0.25">
      <c r="A1666" s="2">
        <v>72</v>
      </c>
      <c r="B1666" s="2">
        <v>103</v>
      </c>
      <c r="C1666" s="2">
        <v>175</v>
      </c>
      <c r="D1666" s="2" t="s">
        <v>3071</v>
      </c>
      <c r="E1666" s="2">
        <v>2.8</v>
      </c>
      <c r="F1666" s="11"/>
      <c r="G1666" s="12">
        <v>9.9999999999999995E-7</v>
      </c>
      <c r="H1666" s="2">
        <v>291</v>
      </c>
      <c r="I1666" s="11"/>
      <c r="J1666" s="11">
        <f>($S$5/(Table4[[#This Row],[modified  Half Life]]*Table4[[#This Row],[Order of Magnatude]]))</f>
        <v>247552.56448569475</v>
      </c>
      <c r="K1666" s="11"/>
      <c r="L1666" s="11"/>
      <c r="M1666" s="11"/>
      <c r="N1666" s="11"/>
      <c r="O1666" s="11"/>
    </row>
    <row r="1667" spans="1:15" x14ac:dyDescent="0.25">
      <c r="A1667" s="2">
        <v>72</v>
      </c>
      <c r="B1667" s="2">
        <v>103</v>
      </c>
      <c r="C1667" s="2">
        <v>175</v>
      </c>
      <c r="D1667" s="2" t="s">
        <v>3071</v>
      </c>
      <c r="E1667" s="2">
        <v>2.8</v>
      </c>
      <c r="F1667" s="11"/>
      <c r="G1667" s="12">
        <v>9.9999999999999995E-7</v>
      </c>
      <c r="H1667" s="2">
        <v>479</v>
      </c>
      <c r="I1667" s="11"/>
      <c r="J1667" s="11">
        <f>($S$5/(Table4[[#This Row],[modified  Half Life]]*Table4[[#This Row],[Order of Magnatude]]))</f>
        <v>247552.56448569475</v>
      </c>
      <c r="K1667" s="11"/>
      <c r="L1667" s="11"/>
      <c r="M1667" s="11"/>
      <c r="N1667" s="11"/>
      <c r="O1667" s="11"/>
    </row>
    <row r="1668" spans="1:15" x14ac:dyDescent="0.25">
      <c r="A1668" s="2">
        <v>73</v>
      </c>
      <c r="B1668" s="2">
        <v>102</v>
      </c>
      <c r="C1668" s="2">
        <v>175</v>
      </c>
      <c r="D1668" s="2" t="s">
        <v>3425</v>
      </c>
      <c r="E1668" s="2">
        <v>222</v>
      </c>
      <c r="F1668" s="11">
        <v>8</v>
      </c>
      <c r="G1668" s="12">
        <v>1.0000000000000001E-9</v>
      </c>
      <c r="H1668" s="2">
        <v>131.6</v>
      </c>
      <c r="I1668" s="11" t="s">
        <v>6068</v>
      </c>
      <c r="J1668" s="11">
        <f>($S$5/(Table4[[#This Row],[modified  Half Life]]*Table4[[#This Row],[Order of Magnatude]]))</f>
        <v>3122284.5971168708</v>
      </c>
      <c r="K1668" s="11"/>
      <c r="L1668" s="11"/>
      <c r="M1668" s="11"/>
      <c r="N1668" s="11"/>
      <c r="O1668" s="11"/>
    </row>
    <row r="1669" spans="1:15" x14ac:dyDescent="0.25">
      <c r="A1669" s="2">
        <v>73</v>
      </c>
      <c r="B1669" s="2">
        <v>102</v>
      </c>
      <c r="C1669" s="2">
        <v>175</v>
      </c>
      <c r="D1669" s="2" t="s">
        <v>3425</v>
      </c>
      <c r="E1669" s="2">
        <v>0.17</v>
      </c>
      <c r="F1669" s="11">
        <v>2</v>
      </c>
      <c r="G1669" s="12">
        <v>9.9999999999999995E-7</v>
      </c>
      <c r="H1669" s="2">
        <v>121.16</v>
      </c>
      <c r="I1669" s="11"/>
      <c r="J1669" s="11">
        <f>($S$5/(Table4[[#This Row],[modified  Half Life]]*Table4[[#This Row],[Order of Magnatude]]))</f>
        <v>4077336.3562349719</v>
      </c>
      <c r="K1669" s="11"/>
      <c r="L1669" s="11"/>
      <c r="M1669" s="11"/>
      <c r="N1669" s="11"/>
      <c r="O1669" s="11"/>
    </row>
    <row r="1670" spans="1:15" x14ac:dyDescent="0.25">
      <c r="A1670" s="2">
        <v>73</v>
      </c>
      <c r="B1670" s="2">
        <v>102</v>
      </c>
      <c r="C1670" s="2">
        <v>175</v>
      </c>
      <c r="D1670" s="2" t="s">
        <v>3425</v>
      </c>
      <c r="E1670" s="2">
        <v>0.17</v>
      </c>
      <c r="F1670" s="11">
        <v>2</v>
      </c>
      <c r="G1670" s="12">
        <v>9.9999999999999995E-7</v>
      </c>
      <c r="H1670" s="2">
        <v>270.25</v>
      </c>
      <c r="I1670" s="11"/>
      <c r="J1670" s="11">
        <f>($S$5/(Table4[[#This Row],[modified  Half Life]]*Table4[[#This Row],[Order of Magnatude]]))</f>
        <v>4077336.3562349719</v>
      </c>
      <c r="K1670" s="11"/>
      <c r="L1670" s="11"/>
      <c r="M1670" s="11"/>
      <c r="N1670" s="11"/>
      <c r="O1670" s="11"/>
    </row>
    <row r="1671" spans="1:15" x14ac:dyDescent="0.25">
      <c r="A1671" s="2">
        <v>73</v>
      </c>
      <c r="B1671" s="2">
        <v>102</v>
      </c>
      <c r="C1671" s="2">
        <v>175</v>
      </c>
      <c r="D1671" s="2" t="s">
        <v>3425</v>
      </c>
      <c r="E1671" s="2">
        <v>1950</v>
      </c>
      <c r="F1671" s="11">
        <v>150</v>
      </c>
      <c r="G1671" s="12">
        <v>1.0000000000000001E-9</v>
      </c>
      <c r="H1671" s="2">
        <v>216.8</v>
      </c>
      <c r="I1671" s="11" t="s">
        <v>6068</v>
      </c>
      <c r="J1671" s="11">
        <f>($S$5/(Table4[[#This Row],[modified  Half Life]]*Table4[[#This Row],[Order of Magnatude]]))</f>
        <v>355460.09259484377</v>
      </c>
      <c r="K1671" s="11"/>
      <c r="L1671" s="11"/>
      <c r="M1671" s="11"/>
      <c r="N1671" s="11"/>
      <c r="O1671" s="11"/>
    </row>
    <row r="1672" spans="1:15" x14ac:dyDescent="0.25">
      <c r="A1672" s="2">
        <v>73</v>
      </c>
      <c r="B1672" s="2">
        <v>102</v>
      </c>
      <c r="C1672" s="2">
        <v>175</v>
      </c>
      <c r="D1672" s="2" t="s">
        <v>3425</v>
      </c>
      <c r="E1672" s="2">
        <v>1950</v>
      </c>
      <c r="F1672" s="11">
        <v>150</v>
      </c>
      <c r="G1672" s="12">
        <v>1.0000000000000001E-9</v>
      </c>
      <c r="H1672" s="2">
        <v>473.8</v>
      </c>
      <c r="I1672" s="11" t="s">
        <v>6068</v>
      </c>
      <c r="J1672" s="11">
        <f>($S$5/(Table4[[#This Row],[modified  Half Life]]*Table4[[#This Row],[Order of Magnatude]]))</f>
        <v>355460.09259484377</v>
      </c>
      <c r="K1672" s="11"/>
      <c r="L1672" s="11"/>
      <c r="M1672" s="11"/>
      <c r="N1672" s="11"/>
      <c r="O1672" s="11"/>
    </row>
    <row r="1673" spans="1:15" x14ac:dyDescent="0.25">
      <c r="A1673" s="2">
        <v>73</v>
      </c>
      <c r="B1673" s="2">
        <v>102</v>
      </c>
      <c r="C1673" s="2">
        <v>175</v>
      </c>
      <c r="D1673" s="2" t="s">
        <v>3425</v>
      </c>
      <c r="E1673" s="2">
        <v>1950</v>
      </c>
      <c r="F1673" s="11">
        <v>150</v>
      </c>
      <c r="G1673" s="12">
        <v>1.0000000000000001E-9</v>
      </c>
      <c r="H1673" s="2">
        <v>709.6</v>
      </c>
      <c r="I1673" s="11"/>
      <c r="J1673" s="11">
        <f>($S$5/(Table4[[#This Row],[modified  Half Life]]*Table4[[#This Row],[Order of Magnatude]]))</f>
        <v>355460.09259484377</v>
      </c>
      <c r="K1673" s="11"/>
      <c r="L1673" s="11"/>
      <c r="M1673" s="11"/>
      <c r="N1673" s="11"/>
      <c r="O1673" s="11"/>
    </row>
    <row r="1674" spans="1:15" x14ac:dyDescent="0.25">
      <c r="A1674" s="2">
        <v>74</v>
      </c>
      <c r="B1674" s="2">
        <v>101</v>
      </c>
      <c r="C1674" s="2">
        <v>175</v>
      </c>
      <c r="D1674" s="2" t="s">
        <v>3252</v>
      </c>
      <c r="E1674" s="2">
        <v>216</v>
      </c>
      <c r="F1674" s="11">
        <v>6</v>
      </c>
      <c r="G1674" s="12">
        <v>1.0000000000000001E-9</v>
      </c>
      <c r="H1674" s="2">
        <v>38.69</v>
      </c>
      <c r="I1674" s="11" t="s">
        <v>6069</v>
      </c>
      <c r="J1674" s="11">
        <f>($S$5/(Table4[[#This Row],[modified  Half Life]]*Table4[[#This Row],[Order of Magnatude]]))</f>
        <v>3209014.7248145617</v>
      </c>
      <c r="K1674" s="11"/>
      <c r="L1674" s="11"/>
      <c r="M1674" s="11"/>
      <c r="N1674" s="11"/>
      <c r="O1674" s="11"/>
    </row>
    <row r="1675" spans="1:15" x14ac:dyDescent="0.25">
      <c r="A1675" s="2">
        <v>74</v>
      </c>
      <c r="B1675" s="2">
        <v>101</v>
      </c>
      <c r="C1675" s="2">
        <v>175</v>
      </c>
      <c r="D1675" s="2" t="s">
        <v>3252</v>
      </c>
      <c r="E1675" s="2">
        <v>216</v>
      </c>
      <c r="F1675" s="11">
        <v>6</v>
      </c>
      <c r="G1675" s="12">
        <v>1.0000000000000001E-9</v>
      </c>
      <c r="H1675" s="2">
        <v>130.91999999999999</v>
      </c>
      <c r="I1675" s="11" t="s">
        <v>6069</v>
      </c>
      <c r="J1675" s="11">
        <f>($S$5/(Table4[[#This Row],[modified  Half Life]]*Table4[[#This Row],[Order of Magnatude]]))</f>
        <v>3209014.7248145617</v>
      </c>
      <c r="K1675" s="11"/>
      <c r="L1675" s="11"/>
      <c r="M1675" s="11"/>
      <c r="N1675" s="11"/>
      <c r="O1675" s="11"/>
    </row>
    <row r="1676" spans="1:15" x14ac:dyDescent="0.25">
      <c r="A1676" s="2">
        <v>74</v>
      </c>
      <c r="B1676" s="2">
        <v>101</v>
      </c>
      <c r="C1676" s="2">
        <v>175</v>
      </c>
      <c r="D1676" s="2" t="s">
        <v>3252</v>
      </c>
      <c r="E1676" s="2">
        <v>216</v>
      </c>
      <c r="F1676" s="11">
        <v>6</v>
      </c>
      <c r="G1676" s="12">
        <v>1.0000000000000001E-9</v>
      </c>
      <c r="H1676" s="2">
        <v>145.74</v>
      </c>
      <c r="I1676" s="11" t="s">
        <v>6079</v>
      </c>
      <c r="J1676" s="11">
        <f>($S$5/(Table4[[#This Row],[modified  Half Life]]*Table4[[#This Row],[Order of Magnatude]]))</f>
        <v>3209014.7248145617</v>
      </c>
      <c r="K1676" s="11"/>
      <c r="L1676" s="11"/>
      <c r="M1676" s="11"/>
      <c r="N1676" s="11"/>
      <c r="O1676" s="11"/>
    </row>
    <row r="1677" spans="1:15" x14ac:dyDescent="0.25">
      <c r="A1677" s="2">
        <v>75</v>
      </c>
      <c r="B1677" s="2">
        <v>100</v>
      </c>
      <c r="C1677" s="2">
        <v>175</v>
      </c>
      <c r="D1677" s="2" t="s">
        <v>3143</v>
      </c>
      <c r="E1677" s="2">
        <v>27.7</v>
      </c>
      <c r="F1677" s="11"/>
      <c r="G1677" s="12">
        <v>1.0000000000000001E-9</v>
      </c>
      <c r="H1677" s="2">
        <v>179.5</v>
      </c>
      <c r="I1677" s="11"/>
      <c r="J1677" s="11">
        <f>($S$5/(Table4[[#This Row],[modified  Half Life]]*Table4[[#This Row],[Order of Magnatude]]))</f>
        <v>25023363.919131599</v>
      </c>
      <c r="K1677" s="11"/>
      <c r="L1677" s="11"/>
      <c r="M1677" s="11"/>
      <c r="N1677" s="11"/>
      <c r="O1677" s="11"/>
    </row>
    <row r="1678" spans="1:15" x14ac:dyDescent="0.25">
      <c r="A1678" s="2">
        <v>75</v>
      </c>
      <c r="B1678" s="2">
        <v>100</v>
      </c>
      <c r="C1678" s="2">
        <v>175</v>
      </c>
      <c r="D1678" s="2" t="s">
        <v>3143</v>
      </c>
      <c r="E1678" s="2">
        <v>27.7</v>
      </c>
      <c r="F1678" s="11"/>
      <c r="G1678" s="12">
        <v>1.0000000000000001E-9</v>
      </c>
      <c r="H1678" s="2">
        <v>428.7</v>
      </c>
      <c r="I1678" s="11"/>
      <c r="J1678" s="11">
        <f>($S$5/(Table4[[#This Row],[modified  Half Life]]*Table4[[#This Row],[Order of Magnatude]]))</f>
        <v>25023363.919131599</v>
      </c>
      <c r="K1678" s="11"/>
      <c r="L1678" s="11"/>
      <c r="M1678" s="11"/>
      <c r="N1678" s="11"/>
      <c r="O1678" s="11"/>
    </row>
    <row r="1679" spans="1:15" x14ac:dyDescent="0.25">
      <c r="A1679" s="2">
        <v>75</v>
      </c>
      <c r="B1679" s="2">
        <v>100</v>
      </c>
      <c r="C1679" s="2">
        <v>175</v>
      </c>
      <c r="D1679" s="2" t="s">
        <v>3143</v>
      </c>
      <c r="E1679" s="2">
        <v>27.7</v>
      </c>
      <c r="F1679" s="11"/>
      <c r="G1679" s="12">
        <v>1.0000000000000001E-9</v>
      </c>
      <c r="H1679" s="2">
        <v>684.4</v>
      </c>
      <c r="I1679" s="11"/>
      <c r="J1679" s="11">
        <f>($S$5/(Table4[[#This Row],[modified  Half Life]]*Table4[[#This Row],[Order of Magnatude]]))</f>
        <v>25023363.919131599</v>
      </c>
      <c r="K1679" s="11"/>
      <c r="L1679" s="11"/>
      <c r="M1679" s="11"/>
      <c r="N1679" s="11"/>
      <c r="O1679" s="11"/>
    </row>
    <row r="1680" spans="1:15" x14ac:dyDescent="0.25">
      <c r="A1680" s="2">
        <v>75</v>
      </c>
      <c r="B1680" s="2">
        <v>100</v>
      </c>
      <c r="C1680" s="2">
        <v>175</v>
      </c>
      <c r="D1680" s="2" t="s">
        <v>3143</v>
      </c>
      <c r="E1680" s="2">
        <v>27.7</v>
      </c>
      <c r="F1680" s="11"/>
      <c r="G1680" s="12">
        <v>1.0000000000000001E-9</v>
      </c>
      <c r="H1680" s="2">
        <v>693.7</v>
      </c>
      <c r="I1680" s="11"/>
      <c r="J1680" s="11">
        <f>($S$5/(Table4[[#This Row],[modified  Half Life]]*Table4[[#This Row],[Order of Magnatude]]))</f>
        <v>25023363.919131599</v>
      </c>
      <c r="K1680" s="11"/>
      <c r="L1680" s="11"/>
      <c r="M1680" s="11"/>
      <c r="N1680" s="11"/>
      <c r="O1680" s="11"/>
    </row>
    <row r="1681" spans="1:15" x14ac:dyDescent="0.25">
      <c r="A1681" s="2">
        <v>76</v>
      </c>
      <c r="B1681" s="2">
        <v>99</v>
      </c>
      <c r="C1681" s="2">
        <v>175</v>
      </c>
      <c r="D1681" s="2" t="s">
        <v>3360</v>
      </c>
      <c r="E1681" s="2">
        <v>10</v>
      </c>
      <c r="F1681" s="11">
        <v>2</v>
      </c>
      <c r="G1681" s="12">
        <v>1.0000000000000001E-9</v>
      </c>
      <c r="H1681" s="2">
        <v>105.7</v>
      </c>
      <c r="I1681" s="11" t="s">
        <v>6068</v>
      </c>
      <c r="J1681" s="11">
        <f>($S$5/(Table4[[#This Row],[modified  Half Life]]*Table4[[#This Row],[Order of Magnatude]]))</f>
        <v>69314718.055994526</v>
      </c>
      <c r="K1681" s="11"/>
      <c r="L1681" s="11"/>
      <c r="M1681" s="11"/>
      <c r="N1681" s="11"/>
      <c r="O1681" s="11"/>
    </row>
    <row r="1682" spans="1:15" x14ac:dyDescent="0.25">
      <c r="A1682" s="2">
        <v>77</v>
      </c>
      <c r="B1682" s="2">
        <v>98</v>
      </c>
      <c r="C1682" s="2">
        <v>175</v>
      </c>
      <c r="D1682" s="2" t="s">
        <v>3782</v>
      </c>
      <c r="E1682" s="2">
        <v>6.58</v>
      </c>
      <c r="F1682" s="11">
        <v>15</v>
      </c>
      <c r="G1682" s="12">
        <v>9.9999999999999995E-7</v>
      </c>
      <c r="H1682" s="2">
        <v>45.2</v>
      </c>
      <c r="I1682" s="11"/>
      <c r="J1682" s="11">
        <f>($S$5/(Table4[[#This Row],[modified  Half Life]]*Table4[[#This Row],[Order of Magnatude]]))</f>
        <v>105341.5168024233</v>
      </c>
      <c r="K1682" s="11"/>
      <c r="L1682" s="11"/>
      <c r="M1682" s="11"/>
      <c r="N1682" s="11"/>
      <c r="O1682" s="11"/>
    </row>
    <row r="1683" spans="1:15" x14ac:dyDescent="0.25">
      <c r="A1683" s="2">
        <v>80</v>
      </c>
      <c r="B1683" s="2">
        <v>95</v>
      </c>
      <c r="C1683" s="2">
        <v>175</v>
      </c>
      <c r="D1683" s="2" t="s">
        <v>3784</v>
      </c>
      <c r="E1683" s="2">
        <v>0.34</v>
      </c>
      <c r="F1683" s="11">
        <v>3</v>
      </c>
      <c r="G1683" s="12">
        <v>9.9999999999999995E-7</v>
      </c>
      <c r="H1683" s="2">
        <v>414</v>
      </c>
      <c r="I1683" s="11"/>
      <c r="J1683" s="11">
        <f>($S$5/(Table4[[#This Row],[modified  Half Life]]*Table4[[#This Row],[Order of Magnatude]]))</f>
        <v>2038668.1781174859</v>
      </c>
      <c r="K1683" s="11"/>
      <c r="L1683" s="11"/>
      <c r="M1683" s="11"/>
      <c r="N1683" s="11"/>
      <c r="O1683" s="11"/>
    </row>
    <row r="1684" spans="1:15" x14ac:dyDescent="0.25">
      <c r="A1684" s="2">
        <v>70</v>
      </c>
      <c r="B1684" s="2">
        <v>106</v>
      </c>
      <c r="C1684" s="2">
        <v>176</v>
      </c>
      <c r="D1684" s="2" t="s">
        <v>2695</v>
      </c>
      <c r="E1684" s="2">
        <v>11.4</v>
      </c>
      <c r="F1684" s="11">
        <v>3</v>
      </c>
      <c r="G1684" s="12">
        <v>1</v>
      </c>
      <c r="H1684" s="2">
        <v>95.92</v>
      </c>
      <c r="I1684" s="11" t="s">
        <v>6077</v>
      </c>
      <c r="J1684" s="11">
        <f>($S$5/(Table4[[#This Row],[modified  Half Life]]*Table4[[#This Row],[Order of Magnatude]]))</f>
        <v>6.0802384259644321E-2</v>
      </c>
      <c r="K1684" s="11"/>
      <c r="L1684" s="11"/>
      <c r="M1684" s="11"/>
      <c r="N1684" s="11"/>
      <c r="O1684" s="11"/>
    </row>
    <row r="1685" spans="1:15" x14ac:dyDescent="0.25">
      <c r="A1685" s="2">
        <v>71</v>
      </c>
      <c r="B1685" s="2">
        <v>105</v>
      </c>
      <c r="C1685" s="2">
        <v>176</v>
      </c>
      <c r="D1685" s="2" t="s">
        <v>2957</v>
      </c>
      <c r="E1685" s="2">
        <v>35</v>
      </c>
      <c r="F1685" s="11">
        <v>10</v>
      </c>
      <c r="G1685" s="12">
        <v>1.0000000000000001E-9</v>
      </c>
      <c r="H1685" s="2">
        <v>71.516000000000005</v>
      </c>
      <c r="I1685" s="11" t="s">
        <v>6067</v>
      </c>
      <c r="J1685" s="11">
        <f>($S$5/(Table4[[#This Row],[modified  Half Life]]*Table4[[#This Row],[Order of Magnatude]]))</f>
        <v>19804205.15885558</v>
      </c>
      <c r="K1685" s="11"/>
      <c r="L1685" s="11"/>
      <c r="M1685" s="11"/>
      <c r="N1685" s="11"/>
      <c r="O1685" s="11"/>
    </row>
    <row r="1686" spans="1:15" x14ac:dyDescent="0.25">
      <c r="A1686" s="2">
        <v>71</v>
      </c>
      <c r="B1686" s="2">
        <v>105</v>
      </c>
      <c r="C1686" s="2">
        <v>176</v>
      </c>
      <c r="D1686" s="2" t="s">
        <v>2957</v>
      </c>
      <c r="E1686" s="2">
        <v>312</v>
      </c>
      <c r="F1686" s="11">
        <v>69</v>
      </c>
      <c r="G1686" s="12">
        <v>1.0000000000000001E-9</v>
      </c>
      <c r="H1686" s="2">
        <v>162.4</v>
      </c>
      <c r="I1686" s="11"/>
      <c r="J1686" s="11">
        <f>($S$5/(Table4[[#This Row],[modified  Half Life]]*Table4[[#This Row],[Order of Magnatude]]))</f>
        <v>2221625.5787177728</v>
      </c>
      <c r="K1686" s="11"/>
      <c r="L1686" s="11"/>
      <c r="M1686" s="11"/>
      <c r="N1686" s="11"/>
      <c r="O1686" s="11"/>
    </row>
    <row r="1687" spans="1:15" x14ac:dyDescent="0.25">
      <c r="A1687" s="2">
        <v>71</v>
      </c>
      <c r="B1687" s="2">
        <v>105</v>
      </c>
      <c r="C1687" s="2">
        <v>176</v>
      </c>
      <c r="D1687" s="2" t="s">
        <v>2957</v>
      </c>
      <c r="E1687" s="2">
        <v>312</v>
      </c>
      <c r="F1687" s="11">
        <v>69</v>
      </c>
      <c r="G1687" s="12">
        <v>1.0000000000000001E-9</v>
      </c>
      <c r="H1687" s="2">
        <v>200.3</v>
      </c>
      <c r="I1687" s="11"/>
      <c r="J1687" s="11">
        <f>($S$5/(Table4[[#This Row],[modified  Half Life]]*Table4[[#This Row],[Order of Magnatude]]))</f>
        <v>2221625.5787177728</v>
      </c>
      <c r="K1687" s="11"/>
      <c r="L1687" s="11"/>
      <c r="M1687" s="11"/>
      <c r="N1687" s="11"/>
      <c r="O1687" s="11"/>
    </row>
    <row r="1688" spans="1:15" x14ac:dyDescent="0.25">
      <c r="A1688" s="2">
        <v>71</v>
      </c>
      <c r="B1688" s="2">
        <v>105</v>
      </c>
      <c r="C1688" s="2">
        <v>176</v>
      </c>
      <c r="D1688" s="2" t="s">
        <v>2957</v>
      </c>
      <c r="E1688" s="2">
        <v>312</v>
      </c>
      <c r="F1688" s="11">
        <v>69</v>
      </c>
      <c r="G1688" s="12">
        <v>1.0000000000000001E-9</v>
      </c>
      <c r="H1688" s="2">
        <v>355</v>
      </c>
      <c r="I1688" s="11"/>
      <c r="J1688" s="11">
        <f>($S$5/(Table4[[#This Row],[modified  Half Life]]*Table4[[#This Row],[Order of Magnatude]]))</f>
        <v>2221625.5787177728</v>
      </c>
      <c r="K1688" s="11"/>
      <c r="L1688" s="11"/>
      <c r="M1688" s="11"/>
      <c r="N1688" s="11"/>
      <c r="O1688" s="11"/>
    </row>
    <row r="1689" spans="1:15" x14ac:dyDescent="0.25">
      <c r="A1689" s="2">
        <v>71</v>
      </c>
      <c r="B1689" s="2">
        <v>105</v>
      </c>
      <c r="C1689" s="2">
        <v>176</v>
      </c>
      <c r="D1689" s="2" t="s">
        <v>2957</v>
      </c>
      <c r="E1689" s="2">
        <v>312</v>
      </c>
      <c r="F1689" s="11">
        <v>69</v>
      </c>
      <c r="G1689" s="12">
        <v>1.0000000000000001E-9</v>
      </c>
      <c r="H1689" s="2">
        <v>382.3</v>
      </c>
      <c r="I1689" s="11"/>
      <c r="J1689" s="11">
        <f>($S$5/(Table4[[#This Row],[modified  Half Life]]*Table4[[#This Row],[Order of Magnatude]]))</f>
        <v>2221625.5787177728</v>
      </c>
      <c r="K1689" s="11"/>
      <c r="L1689" s="11"/>
      <c r="M1689" s="11"/>
      <c r="N1689" s="11"/>
      <c r="O1689" s="11"/>
    </row>
    <row r="1690" spans="1:15" x14ac:dyDescent="0.25">
      <c r="A1690" s="2">
        <v>71</v>
      </c>
      <c r="B1690" s="2">
        <v>105</v>
      </c>
      <c r="C1690" s="2">
        <v>176</v>
      </c>
      <c r="D1690" s="2" t="s">
        <v>2957</v>
      </c>
      <c r="E1690" s="2">
        <v>312</v>
      </c>
      <c r="F1690" s="11">
        <v>69</v>
      </c>
      <c r="G1690" s="12">
        <v>1.0000000000000001E-9</v>
      </c>
      <c r="H1690" s="2">
        <v>396</v>
      </c>
      <c r="I1690" s="11"/>
      <c r="J1690" s="11">
        <f>($S$5/(Table4[[#This Row],[modified  Half Life]]*Table4[[#This Row],[Order of Magnatude]]))</f>
        <v>2221625.5787177728</v>
      </c>
      <c r="K1690" s="11"/>
      <c r="L1690" s="11"/>
      <c r="M1690" s="11"/>
      <c r="N1690" s="11"/>
      <c r="O1690" s="11"/>
    </row>
    <row r="1691" spans="1:15" x14ac:dyDescent="0.25">
      <c r="A1691" s="2">
        <v>71</v>
      </c>
      <c r="B1691" s="2">
        <v>105</v>
      </c>
      <c r="C1691" s="2">
        <v>176</v>
      </c>
      <c r="D1691" s="2" t="s">
        <v>2957</v>
      </c>
      <c r="E1691" s="2">
        <v>312</v>
      </c>
      <c r="F1691" s="11">
        <v>69</v>
      </c>
      <c r="G1691" s="12">
        <v>1.0000000000000001E-9</v>
      </c>
      <c r="H1691" s="2">
        <v>454.2</v>
      </c>
      <c r="I1691" s="11"/>
      <c r="J1691" s="11">
        <f>($S$5/(Table4[[#This Row],[modified  Half Life]]*Table4[[#This Row],[Order of Magnatude]]))</f>
        <v>2221625.5787177728</v>
      </c>
      <c r="K1691" s="11"/>
      <c r="L1691" s="11"/>
      <c r="M1691" s="11"/>
      <c r="N1691" s="11"/>
      <c r="O1691" s="11"/>
    </row>
    <row r="1692" spans="1:15" x14ac:dyDescent="0.25">
      <c r="A1692" s="2">
        <v>71</v>
      </c>
      <c r="B1692" s="2">
        <v>105</v>
      </c>
      <c r="C1692" s="2">
        <v>176</v>
      </c>
      <c r="D1692" s="2" t="s">
        <v>2957</v>
      </c>
      <c r="E1692" s="2">
        <v>312</v>
      </c>
      <c r="F1692" s="11">
        <v>69</v>
      </c>
      <c r="G1692" s="12">
        <v>1.0000000000000001E-9</v>
      </c>
      <c r="H1692" s="2">
        <v>617</v>
      </c>
      <c r="I1692" s="11"/>
      <c r="J1692" s="11">
        <f>($S$5/(Table4[[#This Row],[modified  Half Life]]*Table4[[#This Row],[Order of Magnatude]]))</f>
        <v>2221625.5787177728</v>
      </c>
      <c r="K1692" s="11"/>
      <c r="L1692" s="11"/>
      <c r="M1692" s="11"/>
      <c r="N1692" s="11"/>
      <c r="O1692" s="11"/>
    </row>
    <row r="1693" spans="1:15" x14ac:dyDescent="0.25">
      <c r="A1693" s="2">
        <v>71</v>
      </c>
      <c r="B1693" s="2">
        <v>105</v>
      </c>
      <c r="C1693" s="2">
        <v>176</v>
      </c>
      <c r="D1693" s="2" t="s">
        <v>2957</v>
      </c>
      <c r="E1693" s="2">
        <v>312</v>
      </c>
      <c r="F1693" s="11">
        <v>69</v>
      </c>
      <c r="G1693" s="12">
        <v>1.0000000000000001E-9</v>
      </c>
      <c r="H1693" s="2">
        <v>658</v>
      </c>
      <c r="I1693" s="11"/>
      <c r="J1693" s="11">
        <f>($S$5/(Table4[[#This Row],[modified  Half Life]]*Table4[[#This Row],[Order of Magnatude]]))</f>
        <v>2221625.5787177728</v>
      </c>
      <c r="K1693" s="11"/>
      <c r="L1693" s="11"/>
      <c r="M1693" s="11"/>
      <c r="N1693" s="11"/>
      <c r="O1693" s="11"/>
    </row>
    <row r="1694" spans="1:15" x14ac:dyDescent="0.25">
      <c r="A1694" s="2">
        <v>71</v>
      </c>
      <c r="B1694" s="2">
        <v>105</v>
      </c>
      <c r="C1694" s="2">
        <v>176</v>
      </c>
      <c r="D1694" s="2" t="s">
        <v>2957</v>
      </c>
      <c r="E1694" s="2">
        <v>312</v>
      </c>
      <c r="F1694" s="11">
        <v>69</v>
      </c>
      <c r="G1694" s="12">
        <v>1.0000000000000001E-9</v>
      </c>
      <c r="H1694" s="2">
        <v>687.1</v>
      </c>
      <c r="I1694" s="11"/>
      <c r="J1694" s="11">
        <f>($S$5/(Table4[[#This Row],[modified  Half Life]]*Table4[[#This Row],[Order of Magnatude]]))</f>
        <v>2221625.5787177728</v>
      </c>
      <c r="K1694" s="11"/>
      <c r="L1694" s="11"/>
      <c r="M1694" s="11"/>
      <c r="N1694" s="11"/>
      <c r="O1694" s="11"/>
    </row>
    <row r="1695" spans="1:15" x14ac:dyDescent="0.25">
      <c r="A1695" s="2">
        <v>71</v>
      </c>
      <c r="B1695" s="2">
        <v>105</v>
      </c>
      <c r="C1695" s="2">
        <v>176</v>
      </c>
      <c r="D1695" s="2" t="s">
        <v>2957</v>
      </c>
      <c r="E1695" s="2">
        <v>312</v>
      </c>
      <c r="F1695" s="11">
        <v>69</v>
      </c>
      <c r="G1695" s="12">
        <v>1.0000000000000001E-9</v>
      </c>
      <c r="H1695" s="2">
        <v>1126.5</v>
      </c>
      <c r="I1695" s="11"/>
      <c r="J1695" s="11">
        <f>($S$5/(Table4[[#This Row],[modified  Half Life]]*Table4[[#This Row],[Order of Magnatude]]))</f>
        <v>2221625.5787177728</v>
      </c>
      <c r="K1695" s="11"/>
      <c r="L1695" s="11"/>
      <c r="M1695" s="11"/>
      <c r="N1695" s="11"/>
      <c r="O1695" s="11"/>
    </row>
    <row r="1696" spans="1:15" x14ac:dyDescent="0.25">
      <c r="A1696" s="2">
        <v>71</v>
      </c>
      <c r="B1696" s="2">
        <v>105</v>
      </c>
      <c r="C1696" s="2">
        <v>176</v>
      </c>
      <c r="D1696" s="2" t="s">
        <v>2957</v>
      </c>
      <c r="E1696" s="2">
        <v>40</v>
      </c>
      <c r="F1696" s="11">
        <v>3</v>
      </c>
      <c r="G1696" s="12">
        <v>9.9999999999999995E-7</v>
      </c>
      <c r="H1696" s="2">
        <v>73</v>
      </c>
      <c r="I1696" s="11"/>
      <c r="J1696" s="11">
        <f>($S$5/(Table4[[#This Row],[modified  Half Life]]*Table4[[#This Row],[Order of Magnatude]]))</f>
        <v>17328.679513998635</v>
      </c>
      <c r="K1696" s="11"/>
      <c r="L1696" s="11"/>
      <c r="M1696" s="11"/>
      <c r="N1696" s="11"/>
      <c r="O1696" s="11"/>
    </row>
    <row r="1697" spans="1:15" x14ac:dyDescent="0.25">
      <c r="A1697" s="2">
        <v>71</v>
      </c>
      <c r="B1697" s="2">
        <v>105</v>
      </c>
      <c r="C1697" s="2">
        <v>176</v>
      </c>
      <c r="D1697" s="2" t="s">
        <v>2957</v>
      </c>
      <c r="E1697" s="2">
        <v>40</v>
      </c>
      <c r="F1697" s="11">
        <v>3</v>
      </c>
      <c r="G1697" s="12">
        <v>9.9999999999999995E-7</v>
      </c>
      <c r="H1697" s="2">
        <v>190</v>
      </c>
      <c r="I1697" s="11"/>
      <c r="J1697" s="11">
        <f>($S$5/(Table4[[#This Row],[modified  Half Life]]*Table4[[#This Row],[Order of Magnatude]]))</f>
        <v>17328.679513998635</v>
      </c>
      <c r="K1697" s="11"/>
      <c r="L1697" s="11"/>
      <c r="M1697" s="11"/>
      <c r="N1697" s="11"/>
      <c r="O1697" s="11"/>
    </row>
    <row r="1698" spans="1:15" x14ac:dyDescent="0.25">
      <c r="A1698" s="2">
        <v>72</v>
      </c>
      <c r="B1698" s="2">
        <v>104</v>
      </c>
      <c r="C1698" s="2">
        <v>176</v>
      </c>
      <c r="D1698" s="2" t="s">
        <v>3071</v>
      </c>
      <c r="E1698" s="2">
        <v>9.6</v>
      </c>
      <c r="F1698" s="11">
        <v>3</v>
      </c>
      <c r="G1698" s="12">
        <v>9.9999999999999995E-7</v>
      </c>
      <c r="H1698" s="2">
        <v>736.2</v>
      </c>
      <c r="I1698" s="11" t="s">
        <v>6070</v>
      </c>
      <c r="J1698" s="11">
        <f>($S$5/(Table4[[#This Row],[modified  Half Life]]*Table4[[#This Row],[Order of Magnatude]]))</f>
        <v>72202.831308327644</v>
      </c>
      <c r="K1698" s="11"/>
      <c r="L1698" s="11"/>
      <c r="M1698" s="11"/>
      <c r="N1698" s="11"/>
      <c r="O1698" s="11"/>
    </row>
    <row r="1699" spans="1:15" x14ac:dyDescent="0.25">
      <c r="A1699" s="2">
        <v>72</v>
      </c>
      <c r="B1699" s="2">
        <v>104</v>
      </c>
      <c r="C1699" s="2">
        <v>176</v>
      </c>
      <c r="D1699" s="2" t="s">
        <v>3071</v>
      </c>
      <c r="E1699" s="2">
        <v>9.6</v>
      </c>
      <c r="F1699" s="11">
        <v>3</v>
      </c>
      <c r="G1699" s="12">
        <v>9.9999999999999995E-7</v>
      </c>
      <c r="H1699" s="2">
        <v>1043</v>
      </c>
      <c r="I1699" s="11" t="s">
        <v>6067</v>
      </c>
      <c r="J1699" s="11">
        <f>($S$5/(Table4[[#This Row],[modified  Half Life]]*Table4[[#This Row],[Order of Magnatude]]))</f>
        <v>72202.831308327644</v>
      </c>
      <c r="K1699" s="11"/>
      <c r="L1699" s="11"/>
      <c r="M1699" s="11"/>
      <c r="N1699" s="11"/>
      <c r="O1699" s="11"/>
    </row>
    <row r="1700" spans="1:15" x14ac:dyDescent="0.25">
      <c r="A1700" s="2">
        <v>72</v>
      </c>
      <c r="B1700" s="2">
        <v>104</v>
      </c>
      <c r="C1700" s="2">
        <v>176</v>
      </c>
      <c r="D1700" s="2" t="s">
        <v>3071</v>
      </c>
      <c r="E1700" s="2">
        <v>9.9</v>
      </c>
      <c r="F1700" s="11">
        <v>2</v>
      </c>
      <c r="G1700" s="12">
        <v>9.9999999999999995E-7</v>
      </c>
      <c r="H1700" s="2">
        <v>53.49</v>
      </c>
      <c r="I1700" s="11" t="s">
        <v>6070</v>
      </c>
      <c r="J1700" s="11">
        <f>($S$5/(Table4[[#This Row],[modified  Half Life]]*Table4[[#This Row],[Order of Magnatude]]))</f>
        <v>70014.866723226791</v>
      </c>
      <c r="K1700" s="11"/>
      <c r="L1700" s="11"/>
      <c r="M1700" s="11"/>
      <c r="N1700" s="11"/>
      <c r="O1700" s="11"/>
    </row>
    <row r="1701" spans="1:15" x14ac:dyDescent="0.25">
      <c r="A1701" s="2">
        <v>72</v>
      </c>
      <c r="B1701" s="2">
        <v>104</v>
      </c>
      <c r="C1701" s="2">
        <v>176</v>
      </c>
      <c r="D1701" s="2" t="s">
        <v>3071</v>
      </c>
      <c r="E1701" s="2">
        <v>9.9</v>
      </c>
      <c r="F1701" s="11">
        <v>2</v>
      </c>
      <c r="G1701" s="12">
        <v>9.9999999999999995E-7</v>
      </c>
      <c r="H1701" s="2">
        <v>226.25</v>
      </c>
      <c r="I1701" s="11" t="s">
        <v>6071</v>
      </c>
      <c r="J1701" s="11">
        <f>($S$5/(Table4[[#This Row],[modified  Half Life]]*Table4[[#This Row],[Order of Magnatude]]))</f>
        <v>70014.866723226791</v>
      </c>
      <c r="K1701" s="11"/>
      <c r="L1701" s="11"/>
      <c r="M1701" s="11"/>
      <c r="N1701" s="11"/>
      <c r="O1701" s="11"/>
    </row>
    <row r="1702" spans="1:15" x14ac:dyDescent="0.25">
      <c r="A1702" s="2">
        <v>72</v>
      </c>
      <c r="B1702" s="2">
        <v>104</v>
      </c>
      <c r="C1702" s="2">
        <v>176</v>
      </c>
      <c r="D1702" s="2" t="s">
        <v>3071</v>
      </c>
      <c r="E1702" s="2">
        <v>401</v>
      </c>
      <c r="F1702" s="11">
        <v>6</v>
      </c>
      <c r="G1702" s="12">
        <v>9.9999999999999995E-7</v>
      </c>
      <c r="H1702" s="2">
        <v>38.700000000000003</v>
      </c>
      <c r="I1702" s="11"/>
      <c r="J1702" s="11">
        <f>($S$5/(Table4[[#This Row],[modified  Half Life]]*Table4[[#This Row],[Order of Magnatude]]))</f>
        <v>1728.5465849375194</v>
      </c>
      <c r="K1702" s="11"/>
      <c r="L1702" s="11"/>
      <c r="M1702" s="11"/>
      <c r="N1702" s="11"/>
      <c r="O1702" s="11"/>
    </row>
    <row r="1703" spans="1:15" x14ac:dyDescent="0.25">
      <c r="A1703" s="2">
        <v>72</v>
      </c>
      <c r="B1703" s="2">
        <v>104</v>
      </c>
      <c r="C1703" s="2">
        <v>176</v>
      </c>
      <c r="D1703" s="2" t="s">
        <v>3071</v>
      </c>
      <c r="E1703" s="2">
        <v>401</v>
      </c>
      <c r="F1703" s="11">
        <v>6</v>
      </c>
      <c r="G1703" s="12">
        <v>9.9999999999999995E-7</v>
      </c>
      <c r="H1703" s="2">
        <v>227.9</v>
      </c>
      <c r="I1703" s="11"/>
      <c r="J1703" s="11">
        <f>($S$5/(Table4[[#This Row],[modified  Half Life]]*Table4[[#This Row],[Order of Magnatude]]))</f>
        <v>1728.5465849375194</v>
      </c>
      <c r="K1703" s="11"/>
      <c r="L1703" s="11"/>
      <c r="M1703" s="11"/>
      <c r="N1703" s="11"/>
      <c r="O1703" s="11"/>
    </row>
    <row r="1704" spans="1:15" x14ac:dyDescent="0.25">
      <c r="A1704" s="2">
        <v>72</v>
      </c>
      <c r="B1704" s="2">
        <v>104</v>
      </c>
      <c r="C1704" s="2">
        <v>176</v>
      </c>
      <c r="D1704" s="2" t="s">
        <v>3071</v>
      </c>
      <c r="E1704" s="2">
        <v>401</v>
      </c>
      <c r="F1704" s="11">
        <v>6</v>
      </c>
      <c r="G1704" s="12">
        <v>9.9999999999999995E-7</v>
      </c>
      <c r="H1704" s="2">
        <v>302.2</v>
      </c>
      <c r="I1704" s="11"/>
      <c r="J1704" s="11">
        <f>($S$5/(Table4[[#This Row],[modified  Half Life]]*Table4[[#This Row],[Order of Magnatude]]))</f>
        <v>1728.5465849375194</v>
      </c>
      <c r="K1704" s="11"/>
      <c r="L1704" s="11"/>
      <c r="M1704" s="11"/>
      <c r="N1704" s="11"/>
      <c r="O1704" s="11"/>
    </row>
    <row r="1705" spans="1:15" x14ac:dyDescent="0.25">
      <c r="A1705" s="2">
        <v>72</v>
      </c>
      <c r="B1705" s="2">
        <v>104</v>
      </c>
      <c r="C1705" s="2">
        <v>176</v>
      </c>
      <c r="D1705" s="2" t="s">
        <v>3071</v>
      </c>
      <c r="E1705" s="2">
        <v>34</v>
      </c>
      <c r="F1705" s="11"/>
      <c r="G1705" s="12">
        <v>1.0000000000000001E-9</v>
      </c>
      <c r="H1705" s="2">
        <v>529.1</v>
      </c>
      <c r="I1705" s="11"/>
      <c r="J1705" s="11">
        <f>($S$5/(Table4[[#This Row],[modified  Half Life]]*Table4[[#This Row],[Order of Magnatude]]))</f>
        <v>20386681.781174861</v>
      </c>
      <c r="K1705" s="11"/>
      <c r="L1705" s="11"/>
      <c r="M1705" s="11"/>
      <c r="N1705" s="11"/>
      <c r="O1705" s="11"/>
    </row>
    <row r="1706" spans="1:15" x14ac:dyDescent="0.25">
      <c r="A1706" s="2">
        <v>72</v>
      </c>
      <c r="B1706" s="2">
        <v>104</v>
      </c>
      <c r="C1706" s="2">
        <v>176</v>
      </c>
      <c r="D1706" s="2" t="s">
        <v>3071</v>
      </c>
      <c r="E1706" s="2">
        <v>34</v>
      </c>
      <c r="F1706" s="11"/>
      <c r="G1706" s="12">
        <v>1.0000000000000001E-9</v>
      </c>
      <c r="H1706" s="2">
        <v>836.5</v>
      </c>
      <c r="I1706" s="11"/>
      <c r="J1706" s="11">
        <f>($S$5/(Table4[[#This Row],[modified  Half Life]]*Table4[[#This Row],[Order of Magnatude]]))</f>
        <v>20386681.781174861</v>
      </c>
      <c r="K1706" s="11"/>
      <c r="L1706" s="11"/>
      <c r="M1706" s="11"/>
      <c r="N1706" s="11"/>
      <c r="O1706" s="11"/>
    </row>
    <row r="1707" spans="1:15" x14ac:dyDescent="0.25">
      <c r="A1707" s="2">
        <v>72</v>
      </c>
      <c r="B1707" s="2">
        <v>104</v>
      </c>
      <c r="C1707" s="2">
        <v>176</v>
      </c>
      <c r="D1707" s="2" t="s">
        <v>3071</v>
      </c>
      <c r="E1707" s="2">
        <v>45</v>
      </c>
      <c r="F1707" s="11">
        <v>13</v>
      </c>
      <c r="G1707" s="12">
        <v>9.9999999999999995E-7</v>
      </c>
      <c r="H1707" s="2">
        <v>37</v>
      </c>
      <c r="I1707" s="11"/>
      <c r="J1707" s="11">
        <f>($S$5/(Table4[[#This Row],[modified  Half Life]]*Table4[[#This Row],[Order of Magnatude]]))</f>
        <v>15403.270679109897</v>
      </c>
      <c r="K1707" s="11"/>
      <c r="L1707" s="11"/>
      <c r="M1707" s="11"/>
      <c r="N1707" s="11"/>
      <c r="O1707" s="11"/>
    </row>
    <row r="1708" spans="1:15" x14ac:dyDescent="0.25">
      <c r="A1708" s="2">
        <v>72</v>
      </c>
      <c r="B1708" s="2">
        <v>104</v>
      </c>
      <c r="C1708" s="2">
        <v>176</v>
      </c>
      <c r="D1708" s="2" t="s">
        <v>3071</v>
      </c>
      <c r="E1708" s="2">
        <v>45</v>
      </c>
      <c r="F1708" s="11">
        <v>13</v>
      </c>
      <c r="G1708" s="12">
        <v>9.9999999999999995E-7</v>
      </c>
      <c r="H1708" s="2">
        <v>97.1</v>
      </c>
      <c r="I1708" s="11"/>
      <c r="J1708" s="11">
        <f>($S$5/(Table4[[#This Row],[modified  Half Life]]*Table4[[#This Row],[Order of Magnatude]]))</f>
        <v>15403.270679109897</v>
      </c>
      <c r="K1708" s="11"/>
      <c r="L1708" s="11"/>
      <c r="M1708" s="11"/>
      <c r="N1708" s="11"/>
      <c r="O1708" s="11"/>
    </row>
    <row r="1709" spans="1:15" x14ac:dyDescent="0.25">
      <c r="A1709" s="2">
        <v>73</v>
      </c>
      <c r="B1709" s="2">
        <v>103</v>
      </c>
      <c r="C1709" s="2">
        <v>176</v>
      </c>
      <c r="D1709" s="2" t="s">
        <v>3425</v>
      </c>
      <c r="E1709" s="2">
        <v>27</v>
      </c>
      <c r="F1709" s="11">
        <v>8</v>
      </c>
      <c r="G1709" s="12">
        <v>1.0000000000000001E-9</v>
      </c>
      <c r="H1709" s="2">
        <v>90.4</v>
      </c>
      <c r="I1709" s="11" t="s">
        <v>6073</v>
      </c>
      <c r="J1709" s="11">
        <f>($S$5/(Table4[[#This Row],[modified  Half Life]]*Table4[[#This Row],[Order of Magnatude]]))</f>
        <v>25672117.798516493</v>
      </c>
      <c r="K1709" s="11"/>
      <c r="L1709" s="11"/>
      <c r="M1709" s="11"/>
      <c r="N1709" s="11"/>
      <c r="O1709" s="11"/>
    </row>
    <row r="1710" spans="1:15" x14ac:dyDescent="0.25">
      <c r="A1710" s="2">
        <v>73</v>
      </c>
      <c r="B1710" s="2">
        <v>103</v>
      </c>
      <c r="C1710" s="2">
        <v>176</v>
      </c>
      <c r="D1710" s="2" t="s">
        <v>3425</v>
      </c>
      <c r="E1710" s="2">
        <v>38</v>
      </c>
      <c r="F1710" s="11">
        <v>6</v>
      </c>
      <c r="G1710" s="12">
        <v>1.0000000000000001E-9</v>
      </c>
      <c r="H1710" s="2">
        <v>99.9</v>
      </c>
      <c r="I1710" s="11" t="s">
        <v>6073</v>
      </c>
      <c r="J1710" s="11">
        <f>($S$5/(Table4[[#This Row],[modified  Half Life]]*Table4[[#This Row],[Order of Magnatude]]))</f>
        <v>18240715.277893297</v>
      </c>
      <c r="K1710" s="11"/>
      <c r="L1710" s="11"/>
      <c r="M1710" s="11"/>
      <c r="N1710" s="11"/>
      <c r="O1710" s="11"/>
    </row>
    <row r="1711" spans="1:15" x14ac:dyDescent="0.25">
      <c r="A1711" s="2">
        <v>73</v>
      </c>
      <c r="B1711" s="2">
        <v>103</v>
      </c>
      <c r="C1711" s="2">
        <v>176</v>
      </c>
      <c r="D1711" s="2" t="s">
        <v>3425</v>
      </c>
      <c r="E1711" s="2">
        <v>30.5</v>
      </c>
      <c r="F1711" s="11">
        <v>10</v>
      </c>
      <c r="G1711" s="12">
        <v>1.0000000000000001E-9</v>
      </c>
      <c r="H1711" s="2">
        <v>100.2</v>
      </c>
      <c r="I1711" s="11"/>
      <c r="J1711" s="11">
        <f>($S$5/(Table4[[#This Row],[modified  Half Life]]*Table4[[#This Row],[Order of Magnatude]]))</f>
        <v>22726137.067539189</v>
      </c>
      <c r="K1711" s="11"/>
      <c r="L1711" s="11"/>
      <c r="M1711" s="11"/>
      <c r="N1711" s="11"/>
      <c r="O1711" s="11"/>
    </row>
    <row r="1712" spans="1:15" x14ac:dyDescent="0.25">
      <c r="A1712" s="2">
        <v>73</v>
      </c>
      <c r="B1712" s="2">
        <v>103</v>
      </c>
      <c r="C1712" s="2">
        <v>176</v>
      </c>
      <c r="D1712" s="2" t="s">
        <v>3425</v>
      </c>
      <c r="E1712" s="2">
        <v>1.1000000000000001</v>
      </c>
      <c r="F1712" s="11">
        <v>1</v>
      </c>
      <c r="G1712" s="12">
        <v>1E-3</v>
      </c>
      <c r="H1712" s="2">
        <v>33.5</v>
      </c>
      <c r="I1712" s="11"/>
      <c r="J1712" s="11">
        <f>($S$5/(Table4[[#This Row],[modified  Half Life]]*Table4[[#This Row],[Order of Magnatude]]))</f>
        <v>630.13380050904118</v>
      </c>
      <c r="K1712" s="11"/>
      <c r="L1712" s="11"/>
      <c r="M1712" s="11"/>
      <c r="N1712" s="11"/>
      <c r="O1712" s="11"/>
    </row>
    <row r="1713" spans="1:15" x14ac:dyDescent="0.25">
      <c r="A1713" s="2">
        <v>73</v>
      </c>
      <c r="B1713" s="2">
        <v>103</v>
      </c>
      <c r="C1713" s="2">
        <v>176</v>
      </c>
      <c r="D1713" s="2" t="s">
        <v>3425</v>
      </c>
      <c r="E1713" s="2">
        <v>13.3</v>
      </c>
      <c r="F1713" s="11">
        <v>10</v>
      </c>
      <c r="G1713" s="12">
        <v>1.0000000000000001E-9</v>
      </c>
      <c r="H1713" s="2">
        <v>90.8</v>
      </c>
      <c r="I1713" s="11"/>
      <c r="J1713" s="11">
        <f>($S$5/(Table4[[#This Row],[modified  Half Life]]*Table4[[#This Row],[Order of Magnatude]]))</f>
        <v>52116329.365409411</v>
      </c>
      <c r="K1713" s="11"/>
      <c r="L1713" s="11"/>
      <c r="M1713" s="11"/>
      <c r="N1713" s="11"/>
      <c r="O1713" s="11"/>
    </row>
    <row r="1714" spans="1:15" x14ac:dyDescent="0.25">
      <c r="A1714" s="2">
        <v>73</v>
      </c>
      <c r="B1714" s="2">
        <v>103</v>
      </c>
      <c r="C1714" s="2">
        <v>176</v>
      </c>
      <c r="D1714" s="2" t="s">
        <v>3425</v>
      </c>
      <c r="E1714" s="2">
        <v>3.8</v>
      </c>
      <c r="F1714" s="11">
        <v>4</v>
      </c>
      <c r="G1714" s="12">
        <v>9.9999999999999995E-7</v>
      </c>
      <c r="H1714" s="2">
        <v>393.6</v>
      </c>
      <c r="I1714" s="11" t="s">
        <v>6071</v>
      </c>
      <c r="J1714" s="11">
        <f>($S$5/(Table4[[#This Row],[modified  Half Life]]*Table4[[#This Row],[Order of Magnatude]]))</f>
        <v>182407.152778933</v>
      </c>
      <c r="K1714" s="11"/>
      <c r="L1714" s="11"/>
      <c r="M1714" s="11"/>
      <c r="N1714" s="11"/>
      <c r="O1714" s="11"/>
    </row>
    <row r="1715" spans="1:15" x14ac:dyDescent="0.25">
      <c r="A1715" s="2">
        <v>73</v>
      </c>
      <c r="B1715" s="2">
        <v>103</v>
      </c>
      <c r="C1715" s="2">
        <v>176</v>
      </c>
      <c r="D1715" s="2" t="s">
        <v>3425</v>
      </c>
      <c r="E1715" s="2">
        <v>3.8</v>
      </c>
      <c r="F1715" s="11">
        <v>4</v>
      </c>
      <c r="G1715" s="12">
        <v>9.9999999999999995E-7</v>
      </c>
      <c r="H1715" s="2">
        <v>618.4</v>
      </c>
      <c r="I1715" s="11" t="s">
        <v>6071</v>
      </c>
      <c r="J1715" s="11">
        <f>($S$5/(Table4[[#This Row],[modified  Half Life]]*Table4[[#This Row],[Order of Magnatude]]))</f>
        <v>182407.152778933</v>
      </c>
      <c r="K1715" s="11"/>
      <c r="L1715" s="11"/>
      <c r="M1715" s="11"/>
      <c r="N1715" s="11"/>
      <c r="O1715" s="11"/>
    </row>
    <row r="1716" spans="1:15" x14ac:dyDescent="0.25">
      <c r="A1716" s="2">
        <v>73</v>
      </c>
      <c r="B1716" s="2">
        <v>103</v>
      </c>
      <c r="C1716" s="2">
        <v>176</v>
      </c>
      <c r="D1716" s="2" t="s">
        <v>3425</v>
      </c>
      <c r="E1716" s="2">
        <v>25</v>
      </c>
      <c r="F1716" s="11">
        <v>8</v>
      </c>
      <c r="G1716" s="12">
        <v>1.0000000000000001E-9</v>
      </c>
      <c r="H1716" s="2">
        <v>61.4</v>
      </c>
      <c r="I1716" s="11" t="s">
        <v>6073</v>
      </c>
      <c r="J1716" s="11">
        <f>($S$5/(Table4[[#This Row],[modified  Half Life]]*Table4[[#This Row],[Order of Magnatude]]))</f>
        <v>27725887.222397808</v>
      </c>
      <c r="K1716" s="11"/>
      <c r="L1716" s="11"/>
      <c r="M1716" s="11"/>
      <c r="N1716" s="11"/>
      <c r="O1716" s="11"/>
    </row>
    <row r="1717" spans="1:15" x14ac:dyDescent="0.25">
      <c r="A1717" s="2">
        <v>73</v>
      </c>
      <c r="B1717" s="2">
        <v>103</v>
      </c>
      <c r="C1717" s="2">
        <v>176</v>
      </c>
      <c r="D1717" s="2" t="s">
        <v>3425</v>
      </c>
      <c r="E1717" s="2">
        <v>0.97</v>
      </c>
      <c r="F1717" s="11">
        <v>7</v>
      </c>
      <c r="G1717" s="12">
        <v>1E-3</v>
      </c>
      <c r="H1717" s="2">
        <v>6.9</v>
      </c>
      <c r="I1717" s="11" t="s">
        <v>6071</v>
      </c>
      <c r="J1717" s="11">
        <f>($S$5/(Table4[[#This Row],[modified  Half Life]]*Table4[[#This Row],[Order of Magnatude]]))</f>
        <v>714.58472222674777</v>
      </c>
      <c r="K1717" s="11"/>
      <c r="L1717" s="11"/>
      <c r="M1717" s="11"/>
      <c r="N1717" s="11"/>
      <c r="O1717" s="11"/>
    </row>
    <row r="1718" spans="1:15" x14ac:dyDescent="0.25">
      <c r="A1718" s="2">
        <v>73</v>
      </c>
      <c r="B1718" s="2">
        <v>103</v>
      </c>
      <c r="C1718" s="2">
        <v>176</v>
      </c>
      <c r="D1718" s="2" t="s">
        <v>3425</v>
      </c>
      <c r="E1718" s="2">
        <v>0.97</v>
      </c>
      <c r="F1718" s="11">
        <v>7</v>
      </c>
      <c r="G1718" s="12">
        <v>1E-3</v>
      </c>
      <c r="H1718" s="2">
        <v>11.2</v>
      </c>
      <c r="I1718" s="11" t="s">
        <v>6071</v>
      </c>
      <c r="J1718" s="11">
        <f>($S$5/(Table4[[#This Row],[modified  Half Life]]*Table4[[#This Row],[Order of Magnatude]]))</f>
        <v>714.58472222674777</v>
      </c>
      <c r="K1718" s="11"/>
      <c r="L1718" s="11"/>
      <c r="M1718" s="11"/>
      <c r="N1718" s="11"/>
      <c r="O1718" s="11"/>
    </row>
    <row r="1719" spans="1:15" x14ac:dyDescent="0.25">
      <c r="A1719" s="2">
        <v>73</v>
      </c>
      <c r="B1719" s="2">
        <v>103</v>
      </c>
      <c r="C1719" s="2">
        <v>176</v>
      </c>
      <c r="D1719" s="2" t="s">
        <v>3425</v>
      </c>
      <c r="E1719" s="2">
        <v>0.97</v>
      </c>
      <c r="F1719" s="11">
        <v>7</v>
      </c>
      <c r="G1719" s="12">
        <v>1E-3</v>
      </c>
      <c r="H1719" s="2">
        <v>345.6</v>
      </c>
      <c r="I1719" s="11" t="s">
        <v>6071</v>
      </c>
      <c r="J1719" s="11">
        <f>($S$5/(Table4[[#This Row],[modified  Half Life]]*Table4[[#This Row],[Order of Magnatude]]))</f>
        <v>714.58472222674777</v>
      </c>
      <c r="K1719" s="11"/>
      <c r="L1719" s="11"/>
      <c r="M1719" s="11"/>
      <c r="N1719" s="11"/>
      <c r="O1719" s="11"/>
    </row>
    <row r="1720" spans="1:15" x14ac:dyDescent="0.25">
      <c r="A1720" s="2">
        <v>74</v>
      </c>
      <c r="B1720" s="2">
        <v>102</v>
      </c>
      <c r="C1720" s="2">
        <v>176</v>
      </c>
      <c r="D1720" s="2" t="s">
        <v>3252</v>
      </c>
      <c r="E1720" s="2">
        <v>41</v>
      </c>
      <c r="F1720" s="11">
        <v>1</v>
      </c>
      <c r="G1720" s="12">
        <v>1.0000000000000001E-9</v>
      </c>
      <c r="H1720" s="2">
        <v>445</v>
      </c>
      <c r="I1720" s="11" t="s">
        <v>6067</v>
      </c>
      <c r="J1720" s="11">
        <f>($S$5/(Table4[[#This Row],[modified  Half Life]]*Table4[[#This Row],[Order of Magnatude]]))</f>
        <v>16906028.794145007</v>
      </c>
      <c r="K1720" s="11"/>
      <c r="L1720" s="11"/>
      <c r="M1720" s="11"/>
      <c r="N1720" s="11"/>
      <c r="O1720" s="11"/>
    </row>
    <row r="1721" spans="1:15" x14ac:dyDescent="0.25">
      <c r="A1721" s="2">
        <v>74</v>
      </c>
      <c r="B1721" s="2">
        <v>102</v>
      </c>
      <c r="C1721" s="2">
        <v>176</v>
      </c>
      <c r="D1721" s="2" t="s">
        <v>3252</v>
      </c>
      <c r="E1721" s="2">
        <v>41</v>
      </c>
      <c r="F1721" s="11">
        <v>1</v>
      </c>
      <c r="G1721" s="12">
        <v>1.0000000000000001E-9</v>
      </c>
      <c r="H1721" s="2">
        <v>490.9</v>
      </c>
      <c r="I1721" s="11" t="s">
        <v>6068</v>
      </c>
      <c r="J1721" s="11">
        <f>($S$5/(Table4[[#This Row],[modified  Half Life]]*Table4[[#This Row],[Order of Magnatude]]))</f>
        <v>16906028.794145007</v>
      </c>
      <c r="K1721" s="11"/>
      <c r="L1721" s="11"/>
      <c r="M1721" s="11"/>
      <c r="N1721" s="11"/>
      <c r="O1721" s="11"/>
    </row>
    <row r="1722" spans="1:15" x14ac:dyDescent="0.25">
      <c r="A1722" s="2">
        <v>74</v>
      </c>
      <c r="B1722" s="2">
        <v>102</v>
      </c>
      <c r="C1722" s="2">
        <v>176</v>
      </c>
      <c r="D1722" s="2" t="s">
        <v>3252</v>
      </c>
      <c r="E1722" s="2">
        <v>41</v>
      </c>
      <c r="F1722" s="11">
        <v>1</v>
      </c>
      <c r="G1722" s="12">
        <v>1.0000000000000001E-9</v>
      </c>
      <c r="H1722" s="2">
        <v>518.6</v>
      </c>
      <c r="I1722" s="11" t="s">
        <v>6065</v>
      </c>
      <c r="J1722" s="11">
        <f>($S$5/(Table4[[#This Row],[modified  Half Life]]*Table4[[#This Row],[Order of Magnatude]]))</f>
        <v>16906028.794145007</v>
      </c>
      <c r="K1722" s="11"/>
      <c r="L1722" s="11"/>
      <c r="M1722" s="11"/>
      <c r="N1722" s="11"/>
      <c r="O1722" s="11"/>
    </row>
    <row r="1723" spans="1:15" x14ac:dyDescent="0.25">
      <c r="A1723" s="2">
        <v>74</v>
      </c>
      <c r="B1723" s="2">
        <v>102</v>
      </c>
      <c r="C1723" s="2">
        <v>176</v>
      </c>
      <c r="D1723" s="2" t="s">
        <v>3252</v>
      </c>
      <c r="E1723" s="2">
        <v>41</v>
      </c>
      <c r="F1723" s="11">
        <v>1</v>
      </c>
      <c r="G1723" s="12">
        <v>1.0000000000000001E-9</v>
      </c>
      <c r="H1723" s="2">
        <v>714.1</v>
      </c>
      <c r="I1723" s="11" t="s">
        <v>6067</v>
      </c>
      <c r="J1723" s="11">
        <f>($S$5/(Table4[[#This Row],[modified  Half Life]]*Table4[[#This Row],[Order of Magnatude]]))</f>
        <v>16906028.794145007</v>
      </c>
      <c r="K1723" s="11"/>
      <c r="L1723" s="11"/>
      <c r="M1723" s="11"/>
      <c r="N1723" s="11"/>
      <c r="O1723" s="11"/>
    </row>
    <row r="1724" spans="1:15" x14ac:dyDescent="0.25">
      <c r="A1724" s="2">
        <v>74</v>
      </c>
      <c r="B1724" s="2">
        <v>102</v>
      </c>
      <c r="C1724" s="2">
        <v>176</v>
      </c>
      <c r="D1724" s="2" t="s">
        <v>3252</v>
      </c>
      <c r="E1724" s="2">
        <v>41</v>
      </c>
      <c r="F1724" s="11">
        <v>1</v>
      </c>
      <c r="G1724" s="12">
        <v>1.0000000000000001E-9</v>
      </c>
      <c r="H1724" s="2">
        <v>884.5</v>
      </c>
      <c r="I1724" s="11" t="s">
        <v>6068</v>
      </c>
      <c r="J1724" s="11">
        <f>($S$5/(Table4[[#This Row],[modified  Half Life]]*Table4[[#This Row],[Order of Magnatude]]))</f>
        <v>16906028.794145007</v>
      </c>
      <c r="K1724" s="11"/>
      <c r="L1724" s="11"/>
      <c r="M1724" s="11"/>
      <c r="N1724" s="11"/>
      <c r="O1724" s="11"/>
    </row>
    <row r="1725" spans="1:15" x14ac:dyDescent="0.25">
      <c r="A1725" s="2">
        <v>74</v>
      </c>
      <c r="B1725" s="2">
        <v>102</v>
      </c>
      <c r="C1725" s="2">
        <v>176</v>
      </c>
      <c r="D1725" s="2" t="s">
        <v>3252</v>
      </c>
      <c r="E1725" s="2">
        <v>41</v>
      </c>
      <c r="F1725" s="11">
        <v>1</v>
      </c>
      <c r="G1725" s="12">
        <v>1.0000000000000001E-9</v>
      </c>
      <c r="H1725" s="2">
        <v>916.8</v>
      </c>
      <c r="I1725" s="11" t="s">
        <v>6065</v>
      </c>
      <c r="J1725" s="11">
        <f>($S$5/(Table4[[#This Row],[modified  Half Life]]*Table4[[#This Row],[Order of Magnatude]]))</f>
        <v>16906028.794145007</v>
      </c>
      <c r="K1725" s="11"/>
      <c r="L1725" s="11"/>
      <c r="M1725" s="11"/>
      <c r="N1725" s="11"/>
      <c r="O1725" s="11"/>
    </row>
    <row r="1726" spans="1:15" x14ac:dyDescent="0.25">
      <c r="A1726" s="2">
        <v>74</v>
      </c>
      <c r="B1726" s="2">
        <v>102</v>
      </c>
      <c r="C1726" s="2">
        <v>176</v>
      </c>
      <c r="D1726" s="2" t="s">
        <v>3252</v>
      </c>
      <c r="E1726" s="2">
        <v>41</v>
      </c>
      <c r="F1726" s="11">
        <v>1</v>
      </c>
      <c r="G1726" s="12">
        <v>1.0000000000000001E-9</v>
      </c>
      <c r="H1726" s="2">
        <v>945</v>
      </c>
      <c r="I1726" s="11" t="s">
        <v>6068</v>
      </c>
      <c r="J1726" s="11">
        <f>($S$5/(Table4[[#This Row],[modified  Half Life]]*Table4[[#This Row],[Order of Magnatude]]))</f>
        <v>16906028.794145007</v>
      </c>
      <c r="K1726" s="11"/>
      <c r="L1726" s="11"/>
      <c r="M1726" s="11"/>
      <c r="N1726" s="11"/>
      <c r="O1726" s="11"/>
    </row>
    <row r="1727" spans="1:15" x14ac:dyDescent="0.25">
      <c r="A1727" s="2">
        <v>74</v>
      </c>
      <c r="B1727" s="2">
        <v>102</v>
      </c>
      <c r="C1727" s="2">
        <v>176</v>
      </c>
      <c r="D1727" s="2" t="s">
        <v>3252</v>
      </c>
      <c r="E1727" s="2">
        <v>10</v>
      </c>
      <c r="F1727" s="11"/>
      <c r="G1727" s="12">
        <v>1.0000000000000001E-9</v>
      </c>
      <c r="H1727" s="2">
        <v>315.8</v>
      </c>
      <c r="I1727" s="11" t="s">
        <v>6067</v>
      </c>
      <c r="J1727" s="11">
        <f>($S$5/(Table4[[#This Row],[modified  Half Life]]*Table4[[#This Row],[Order of Magnatude]]))</f>
        <v>69314718.055994526</v>
      </c>
      <c r="K1727" s="11"/>
      <c r="L1727" s="11"/>
      <c r="M1727" s="11"/>
      <c r="N1727" s="11"/>
      <c r="O1727" s="11"/>
    </row>
    <row r="1728" spans="1:15" x14ac:dyDescent="0.25">
      <c r="A1728" s="2">
        <v>75</v>
      </c>
      <c r="B1728" s="2">
        <v>101</v>
      </c>
      <c r="C1728" s="2">
        <v>176</v>
      </c>
      <c r="D1728" s="2" t="s">
        <v>3143</v>
      </c>
      <c r="E1728" s="2">
        <v>30</v>
      </c>
      <c r="F1728" s="11">
        <v>3</v>
      </c>
      <c r="G1728" s="12">
        <v>1.0000000000000001E-9</v>
      </c>
      <c r="H1728" s="2">
        <v>99.5</v>
      </c>
      <c r="I1728" s="11"/>
      <c r="J1728" s="11">
        <f>($S$5/(Table4[[#This Row],[modified  Half Life]]*Table4[[#This Row],[Order of Magnatude]]))</f>
        <v>23104906.018664841</v>
      </c>
      <c r="K1728" s="11"/>
      <c r="L1728" s="11"/>
      <c r="M1728" s="11"/>
      <c r="N1728" s="11"/>
      <c r="O1728" s="11"/>
    </row>
    <row r="1729" spans="1:15" x14ac:dyDescent="0.25">
      <c r="A1729" s="2">
        <v>70</v>
      </c>
      <c r="B1729" s="2">
        <v>107</v>
      </c>
      <c r="C1729" s="2">
        <v>177</v>
      </c>
      <c r="D1729" s="2" t="s">
        <v>2695</v>
      </c>
      <c r="E1729" s="2">
        <v>6.41</v>
      </c>
      <c r="F1729" s="11">
        <v>2</v>
      </c>
      <c r="G1729" s="12">
        <v>1</v>
      </c>
      <c r="H1729" s="2">
        <v>227</v>
      </c>
      <c r="I1729" s="11" t="s">
        <v>6068</v>
      </c>
      <c r="J1729" s="11">
        <f>($S$5/(Table4[[#This Row],[modified  Half Life]]*Table4[[#This Row],[Order of Magnatude]]))</f>
        <v>0.10813528557877461</v>
      </c>
      <c r="K1729" s="11"/>
      <c r="L1729" s="11"/>
      <c r="M1729" s="11"/>
      <c r="N1729" s="11"/>
      <c r="O1729" s="11"/>
    </row>
    <row r="1730" spans="1:15" x14ac:dyDescent="0.25">
      <c r="A1730" s="2">
        <v>71</v>
      </c>
      <c r="B1730" s="2">
        <v>106</v>
      </c>
      <c r="C1730" s="2">
        <v>177</v>
      </c>
      <c r="D1730" s="2" t="s">
        <v>2957</v>
      </c>
      <c r="E1730" s="2">
        <v>133.1</v>
      </c>
      <c r="F1730" s="11">
        <v>44</v>
      </c>
      <c r="G1730" s="12">
        <v>1.0000000000000001E-9</v>
      </c>
      <c r="H1730" s="2">
        <v>150.399</v>
      </c>
      <c r="I1730" s="11" t="s">
        <v>6067</v>
      </c>
      <c r="J1730" s="11">
        <f>($S$5/(Table4[[#This Row],[modified  Half Life]]*Table4[[#This Row],[Order of Magnatude]]))</f>
        <v>5207717.3595788525</v>
      </c>
      <c r="K1730" s="11"/>
      <c r="L1730" s="11"/>
      <c r="M1730" s="11"/>
      <c r="N1730" s="11"/>
      <c r="O1730" s="11"/>
    </row>
    <row r="1731" spans="1:15" x14ac:dyDescent="0.25">
      <c r="A1731" s="2">
        <v>71</v>
      </c>
      <c r="B1731" s="2">
        <v>106</v>
      </c>
      <c r="C1731" s="2">
        <v>177</v>
      </c>
      <c r="D1731" s="2" t="s">
        <v>2957</v>
      </c>
      <c r="E1731" s="2">
        <v>155</v>
      </c>
      <c r="F1731" s="11">
        <v>7</v>
      </c>
      <c r="G1731" s="12">
        <v>9.9999999999999995E-7</v>
      </c>
      <c r="H1731" s="2">
        <v>111.715</v>
      </c>
      <c r="I1731" s="11" t="s">
        <v>6067</v>
      </c>
      <c r="J1731" s="11">
        <f>($S$5/(Table4[[#This Row],[modified  Half Life]]*Table4[[#This Row],[Order of Magnatude]]))</f>
        <v>4471.9172939351311</v>
      </c>
      <c r="K1731" s="11"/>
      <c r="L1731" s="11"/>
      <c r="M1731" s="11"/>
      <c r="N1731" s="11"/>
      <c r="O1731" s="11"/>
    </row>
    <row r="1732" spans="1:15" x14ac:dyDescent="0.25">
      <c r="A1732" s="2">
        <v>71</v>
      </c>
      <c r="B1732" s="2">
        <v>106</v>
      </c>
      <c r="C1732" s="2">
        <v>177</v>
      </c>
      <c r="D1732" s="2" t="s">
        <v>2957</v>
      </c>
      <c r="E1732" s="2">
        <v>155</v>
      </c>
      <c r="F1732" s="11">
        <v>7</v>
      </c>
      <c r="G1732" s="12">
        <v>9.9999999999999995E-7</v>
      </c>
      <c r="H1732" s="2">
        <v>569.67999999999995</v>
      </c>
      <c r="I1732" s="11" t="s">
        <v>6077</v>
      </c>
      <c r="J1732" s="11">
        <f>($S$5/(Table4[[#This Row],[modified  Half Life]]*Table4[[#This Row],[Order of Magnatude]]))</f>
        <v>4471.9172939351311</v>
      </c>
      <c r="K1732" s="11"/>
      <c r="L1732" s="11"/>
      <c r="M1732" s="11"/>
      <c r="N1732" s="11"/>
      <c r="O1732" s="11"/>
    </row>
    <row r="1733" spans="1:15" x14ac:dyDescent="0.25">
      <c r="A1733" s="2">
        <v>71</v>
      </c>
      <c r="B1733" s="2">
        <v>106</v>
      </c>
      <c r="C1733" s="2">
        <v>177</v>
      </c>
      <c r="D1733" s="2" t="s">
        <v>2957</v>
      </c>
      <c r="E1733" s="2">
        <v>33</v>
      </c>
      <c r="F1733" s="11">
        <v>2</v>
      </c>
      <c r="G1733" s="12">
        <v>1.0000000000000001E-9</v>
      </c>
      <c r="H1733" s="2">
        <v>52.085000000000001</v>
      </c>
      <c r="I1733" s="11" t="s">
        <v>6068</v>
      </c>
      <c r="J1733" s="11">
        <f>($S$5/(Table4[[#This Row],[modified  Half Life]]*Table4[[#This Row],[Order of Magnatude]]))</f>
        <v>21004460.016968038</v>
      </c>
      <c r="K1733" s="11"/>
      <c r="L1733" s="11"/>
      <c r="M1733" s="11"/>
      <c r="N1733" s="11"/>
      <c r="O1733" s="11"/>
    </row>
    <row r="1734" spans="1:15" x14ac:dyDescent="0.25">
      <c r="A1734" s="2">
        <v>71</v>
      </c>
      <c r="B1734" s="2">
        <v>106</v>
      </c>
      <c r="C1734" s="2">
        <v>177</v>
      </c>
      <c r="D1734" s="2" t="s">
        <v>2957</v>
      </c>
      <c r="E1734" s="2">
        <v>33</v>
      </c>
      <c r="F1734" s="11">
        <v>2</v>
      </c>
      <c r="G1734" s="12">
        <v>1.0000000000000001E-9</v>
      </c>
      <c r="H1734" s="2">
        <v>188.08600000000001</v>
      </c>
      <c r="I1734" s="11" t="s">
        <v>6067</v>
      </c>
      <c r="J1734" s="11">
        <f>($S$5/(Table4[[#This Row],[modified  Half Life]]*Table4[[#This Row],[Order of Magnatude]]))</f>
        <v>21004460.016968038</v>
      </c>
      <c r="K1734" s="11"/>
      <c r="L1734" s="11"/>
      <c r="M1734" s="11"/>
      <c r="N1734" s="11"/>
      <c r="O1734" s="11"/>
    </row>
    <row r="1735" spans="1:15" x14ac:dyDescent="0.25">
      <c r="A1735" s="2">
        <v>71</v>
      </c>
      <c r="B1735" s="2">
        <v>106</v>
      </c>
      <c r="C1735" s="2">
        <v>177</v>
      </c>
      <c r="D1735" s="2" t="s">
        <v>2957</v>
      </c>
      <c r="E1735" s="2">
        <v>33</v>
      </c>
      <c r="F1735" s="11">
        <v>2</v>
      </c>
      <c r="G1735" s="12">
        <v>1.0000000000000001E-9</v>
      </c>
      <c r="H1735" s="2">
        <v>209.61</v>
      </c>
      <c r="I1735" s="11" t="s">
        <v>6067</v>
      </c>
      <c r="J1735" s="11">
        <f>($S$5/(Table4[[#This Row],[modified  Half Life]]*Table4[[#This Row],[Order of Magnatude]]))</f>
        <v>21004460.016968038</v>
      </c>
      <c r="K1735" s="11"/>
      <c r="L1735" s="11"/>
      <c r="M1735" s="11"/>
      <c r="N1735" s="11"/>
      <c r="O1735" s="11"/>
    </row>
    <row r="1736" spans="1:15" x14ac:dyDescent="0.25">
      <c r="A1736" s="2">
        <v>71</v>
      </c>
      <c r="B1736" s="2">
        <v>106</v>
      </c>
      <c r="C1736" s="2">
        <v>177</v>
      </c>
      <c r="D1736" s="2" t="s">
        <v>2957</v>
      </c>
      <c r="E1736" s="2">
        <v>33</v>
      </c>
      <c r="F1736" s="11">
        <v>2</v>
      </c>
      <c r="G1736" s="12">
        <v>1.0000000000000001E-9</v>
      </c>
      <c r="H1736" s="2">
        <v>303.75099999999998</v>
      </c>
      <c r="I1736" s="11" t="s">
        <v>6066</v>
      </c>
      <c r="J1736" s="11">
        <f>($S$5/(Table4[[#This Row],[modified  Half Life]]*Table4[[#This Row],[Order of Magnatude]]))</f>
        <v>21004460.016968038</v>
      </c>
      <c r="K1736" s="11"/>
      <c r="L1736" s="11"/>
      <c r="M1736" s="11"/>
      <c r="N1736" s="11"/>
      <c r="O1736" s="11"/>
    </row>
    <row r="1737" spans="1:15" x14ac:dyDescent="0.25">
      <c r="A1737" s="2">
        <v>71</v>
      </c>
      <c r="B1737" s="2">
        <v>106</v>
      </c>
      <c r="C1737" s="2">
        <v>177</v>
      </c>
      <c r="D1737" s="2" t="s">
        <v>2957</v>
      </c>
      <c r="E1737" s="2">
        <v>33</v>
      </c>
      <c r="F1737" s="11">
        <v>2</v>
      </c>
      <c r="G1737" s="12">
        <v>1.0000000000000001E-9</v>
      </c>
      <c r="H1737" s="2">
        <v>761.70799999999997</v>
      </c>
      <c r="I1737" s="11" t="s">
        <v>6072</v>
      </c>
      <c r="J1737" s="11">
        <f>($S$5/(Table4[[#This Row],[modified  Half Life]]*Table4[[#This Row],[Order of Magnatude]]))</f>
        <v>21004460.016968038</v>
      </c>
      <c r="K1737" s="11"/>
      <c r="L1737" s="11"/>
      <c r="M1737" s="11"/>
      <c r="N1737" s="11"/>
      <c r="O1737" s="11"/>
    </row>
    <row r="1738" spans="1:15" x14ac:dyDescent="0.25">
      <c r="A1738" s="2">
        <v>71</v>
      </c>
      <c r="B1738" s="2">
        <v>106</v>
      </c>
      <c r="C1738" s="2">
        <v>177</v>
      </c>
      <c r="D1738" s="2" t="s">
        <v>2957</v>
      </c>
      <c r="E1738" s="2">
        <v>10.8</v>
      </c>
      <c r="F1738" s="11">
        <v>5</v>
      </c>
      <c r="G1738" s="12">
        <v>1.0000000000000001E-9</v>
      </c>
      <c r="H1738" s="2">
        <v>502.54</v>
      </c>
      <c r="I1738" s="11" t="s">
        <v>6071</v>
      </c>
      <c r="J1738" s="11">
        <f>($S$5/(Table4[[#This Row],[modified  Half Life]]*Table4[[#This Row],[Order of Magnatude]]))</f>
        <v>64180294.496291228</v>
      </c>
      <c r="K1738" s="11"/>
      <c r="L1738" s="11"/>
      <c r="M1738" s="11"/>
      <c r="N1738" s="11"/>
      <c r="O1738" s="11"/>
    </row>
    <row r="1739" spans="1:15" x14ac:dyDescent="0.25">
      <c r="A1739" s="2">
        <v>71</v>
      </c>
      <c r="B1739" s="2">
        <v>106</v>
      </c>
      <c r="C1739" s="2">
        <v>177</v>
      </c>
      <c r="D1739" s="2" t="s">
        <v>2957</v>
      </c>
      <c r="E1739" s="2">
        <v>10.8</v>
      </c>
      <c r="F1739" s="11">
        <v>5</v>
      </c>
      <c r="G1739" s="12">
        <v>1.0000000000000001E-9</v>
      </c>
      <c r="H1739" s="2">
        <v>720.721</v>
      </c>
      <c r="I1739" s="11" t="s">
        <v>6081</v>
      </c>
      <c r="J1739" s="11">
        <f>($S$5/(Table4[[#This Row],[modified  Half Life]]*Table4[[#This Row],[Order of Magnatude]]))</f>
        <v>64180294.496291228</v>
      </c>
      <c r="K1739" s="11"/>
      <c r="L1739" s="11"/>
      <c r="M1739" s="11"/>
      <c r="N1739" s="11"/>
      <c r="O1739" s="11"/>
    </row>
    <row r="1740" spans="1:15" x14ac:dyDescent="0.25">
      <c r="A1740" s="2">
        <v>71</v>
      </c>
      <c r="B1740" s="2">
        <v>106</v>
      </c>
      <c r="C1740" s="2">
        <v>177</v>
      </c>
      <c r="D1740" s="2" t="s">
        <v>2957</v>
      </c>
      <c r="E1740" s="2">
        <v>10.8</v>
      </c>
      <c r="F1740" s="11">
        <v>5</v>
      </c>
      <c r="G1740" s="12">
        <v>1.0000000000000001E-9</v>
      </c>
      <c r="H1740" s="2">
        <v>916.25</v>
      </c>
      <c r="I1740" s="11" t="s">
        <v>6085</v>
      </c>
      <c r="J1740" s="11">
        <f>($S$5/(Table4[[#This Row],[modified  Half Life]]*Table4[[#This Row],[Order of Magnatude]]))</f>
        <v>64180294.496291228</v>
      </c>
      <c r="K1740" s="11"/>
      <c r="L1740" s="11"/>
      <c r="M1740" s="11"/>
      <c r="N1740" s="11"/>
      <c r="O1740" s="11"/>
    </row>
    <row r="1741" spans="1:15" x14ac:dyDescent="0.25">
      <c r="A1741" s="2">
        <v>71</v>
      </c>
      <c r="B1741" s="2">
        <v>106</v>
      </c>
      <c r="C1741" s="2">
        <v>177</v>
      </c>
      <c r="D1741" s="2" t="s">
        <v>2957</v>
      </c>
      <c r="E1741" s="2">
        <v>10.8</v>
      </c>
      <c r="F1741" s="11">
        <v>5</v>
      </c>
      <c r="G1741" s="12">
        <v>1.0000000000000001E-9</v>
      </c>
      <c r="H1741" s="2">
        <v>1067</v>
      </c>
      <c r="I1741" s="11" t="s">
        <v>6072</v>
      </c>
      <c r="J1741" s="11">
        <f>($S$5/(Table4[[#This Row],[modified  Half Life]]*Table4[[#This Row],[Order of Magnatude]]))</f>
        <v>64180294.496291228</v>
      </c>
      <c r="K1741" s="11"/>
      <c r="L1741" s="11"/>
      <c r="M1741" s="11"/>
      <c r="N1741" s="11"/>
      <c r="O1741" s="11"/>
    </row>
    <row r="1742" spans="1:15" x14ac:dyDescent="0.25">
      <c r="A1742" s="2">
        <v>71</v>
      </c>
      <c r="B1742" s="2">
        <v>106</v>
      </c>
      <c r="C1742" s="2">
        <v>177</v>
      </c>
      <c r="D1742" s="2" t="s">
        <v>2957</v>
      </c>
      <c r="E1742" s="2">
        <v>10.8</v>
      </c>
      <c r="F1742" s="11">
        <v>5</v>
      </c>
      <c r="G1742" s="12">
        <v>1.0000000000000001E-9</v>
      </c>
      <c r="H1742" s="2">
        <v>1088.1289999999999</v>
      </c>
      <c r="I1742" s="11" t="s">
        <v>6069</v>
      </c>
      <c r="J1742" s="11">
        <f>($S$5/(Table4[[#This Row],[modified  Half Life]]*Table4[[#This Row],[Order of Magnatude]]))</f>
        <v>64180294.496291228</v>
      </c>
      <c r="K1742" s="11"/>
      <c r="L1742" s="11"/>
      <c r="M1742" s="11"/>
      <c r="N1742" s="11"/>
      <c r="O1742" s="11"/>
    </row>
    <row r="1743" spans="1:15" x14ac:dyDescent="0.25">
      <c r="A1743" s="2">
        <v>71</v>
      </c>
      <c r="B1743" s="2">
        <v>106</v>
      </c>
      <c r="C1743" s="2">
        <v>177</v>
      </c>
      <c r="D1743" s="2" t="s">
        <v>2957</v>
      </c>
      <c r="E1743" s="2">
        <v>10.8</v>
      </c>
      <c r="F1743" s="11">
        <v>5</v>
      </c>
      <c r="G1743" s="12">
        <v>1.0000000000000001E-9</v>
      </c>
      <c r="H1743" s="2">
        <v>1206</v>
      </c>
      <c r="I1743" s="11" t="s">
        <v>6072</v>
      </c>
      <c r="J1743" s="11">
        <f>($S$5/(Table4[[#This Row],[modified  Half Life]]*Table4[[#This Row],[Order of Magnatude]]))</f>
        <v>64180294.496291228</v>
      </c>
      <c r="K1743" s="11"/>
      <c r="L1743" s="11"/>
      <c r="M1743" s="11"/>
      <c r="N1743" s="11"/>
      <c r="O1743" s="11"/>
    </row>
    <row r="1744" spans="1:15" x14ac:dyDescent="0.25">
      <c r="A1744" s="2">
        <v>71</v>
      </c>
      <c r="B1744" s="2">
        <v>106</v>
      </c>
      <c r="C1744" s="2">
        <v>177</v>
      </c>
      <c r="D1744" s="2" t="s">
        <v>2957</v>
      </c>
      <c r="E1744" s="2">
        <v>625</v>
      </c>
      <c r="F1744" s="11">
        <v>62</v>
      </c>
      <c r="G1744" s="12">
        <v>1.0000000000000001E-9</v>
      </c>
      <c r="H1744" s="2">
        <v>542.6</v>
      </c>
      <c r="I1744" s="11" t="s">
        <v>6072</v>
      </c>
      <c r="J1744" s="11">
        <f>($S$5/(Table4[[#This Row],[modified  Half Life]]*Table4[[#This Row],[Order of Magnatude]]))</f>
        <v>1109035.4888959124</v>
      </c>
      <c r="K1744" s="11"/>
      <c r="L1744" s="11"/>
      <c r="M1744" s="11"/>
      <c r="N1744" s="11"/>
      <c r="O1744" s="11"/>
    </row>
    <row r="1745" spans="1:15" x14ac:dyDescent="0.25">
      <c r="A1745" s="2">
        <v>71</v>
      </c>
      <c r="B1745" s="2">
        <v>106</v>
      </c>
      <c r="C1745" s="2">
        <v>177</v>
      </c>
      <c r="D1745" s="2" t="s">
        <v>2957</v>
      </c>
      <c r="E1745" s="2">
        <v>625</v>
      </c>
      <c r="F1745" s="11">
        <v>62</v>
      </c>
      <c r="G1745" s="12">
        <v>1.0000000000000001E-9</v>
      </c>
      <c r="H1745" s="2">
        <v>586.5</v>
      </c>
      <c r="I1745" s="11" t="s">
        <v>6072</v>
      </c>
      <c r="J1745" s="11">
        <f>($S$5/(Table4[[#This Row],[modified  Half Life]]*Table4[[#This Row],[Order of Magnatude]]))</f>
        <v>1109035.4888959124</v>
      </c>
      <c r="K1745" s="11"/>
      <c r="L1745" s="11"/>
      <c r="M1745" s="11"/>
      <c r="N1745" s="11"/>
      <c r="O1745" s="11"/>
    </row>
    <row r="1746" spans="1:15" x14ac:dyDescent="0.25">
      <c r="A1746" s="2">
        <v>71</v>
      </c>
      <c r="B1746" s="2">
        <v>106</v>
      </c>
      <c r="C1746" s="2">
        <v>177</v>
      </c>
      <c r="D1746" s="2" t="s">
        <v>2957</v>
      </c>
      <c r="E1746" s="2">
        <v>625</v>
      </c>
      <c r="F1746" s="11">
        <v>62</v>
      </c>
      <c r="G1746" s="12">
        <v>1.0000000000000001E-9</v>
      </c>
      <c r="H1746" s="2">
        <v>864.4</v>
      </c>
      <c r="I1746" s="11" t="s">
        <v>6072</v>
      </c>
      <c r="J1746" s="11">
        <f>($S$5/(Table4[[#This Row],[modified  Half Life]]*Table4[[#This Row],[Order of Magnatude]]))</f>
        <v>1109035.4888959124</v>
      </c>
      <c r="K1746" s="11"/>
      <c r="L1746" s="11"/>
      <c r="M1746" s="11"/>
      <c r="N1746" s="11"/>
      <c r="O1746" s="11"/>
    </row>
    <row r="1747" spans="1:15" x14ac:dyDescent="0.25">
      <c r="A1747" s="2">
        <v>71</v>
      </c>
      <c r="B1747" s="2">
        <v>106</v>
      </c>
      <c r="C1747" s="2">
        <v>177</v>
      </c>
      <c r="D1747" s="2" t="s">
        <v>2957</v>
      </c>
      <c r="E1747" s="2">
        <v>6</v>
      </c>
      <c r="F1747" s="11">
        <v>2</v>
      </c>
      <c r="G1747" s="12">
        <v>9.9999999999999995E-7</v>
      </c>
      <c r="H1747" s="2">
        <v>226.7</v>
      </c>
      <c r="I1747" s="11" t="s">
        <v>6072</v>
      </c>
      <c r="J1747" s="11">
        <f>($S$5/(Table4[[#This Row],[modified  Half Life]]*Table4[[#This Row],[Order of Magnatude]]))</f>
        <v>115524.53009332421</v>
      </c>
      <c r="K1747" s="11"/>
      <c r="L1747" s="11"/>
      <c r="M1747" s="11"/>
      <c r="N1747" s="11"/>
      <c r="O1747" s="11"/>
    </row>
    <row r="1748" spans="1:15" x14ac:dyDescent="0.25">
      <c r="A1748" s="2">
        <v>71</v>
      </c>
      <c r="B1748" s="2">
        <v>106</v>
      </c>
      <c r="C1748" s="2">
        <v>177</v>
      </c>
      <c r="D1748" s="2" t="s">
        <v>2957</v>
      </c>
      <c r="E1748" s="2">
        <v>6</v>
      </c>
      <c r="F1748" s="11">
        <v>2</v>
      </c>
      <c r="G1748" s="12">
        <v>9.9999999999999995E-7</v>
      </c>
      <c r="H1748" s="2">
        <v>402.2</v>
      </c>
      <c r="I1748" s="11" t="s">
        <v>6072</v>
      </c>
      <c r="J1748" s="11">
        <f>($S$5/(Table4[[#This Row],[modified  Half Life]]*Table4[[#This Row],[Order of Magnatude]]))</f>
        <v>115524.53009332421</v>
      </c>
      <c r="K1748" s="11"/>
      <c r="L1748" s="11"/>
      <c r="M1748" s="11"/>
      <c r="N1748" s="11"/>
      <c r="O1748" s="11"/>
    </row>
    <row r="1749" spans="1:15" x14ac:dyDescent="0.25">
      <c r="A1749" s="2">
        <v>71</v>
      </c>
      <c r="B1749" s="2">
        <v>106</v>
      </c>
      <c r="C1749" s="2">
        <v>177</v>
      </c>
      <c r="D1749" s="2" t="s">
        <v>2957</v>
      </c>
      <c r="E1749" s="2">
        <v>6</v>
      </c>
      <c r="F1749" s="11">
        <v>2</v>
      </c>
      <c r="G1749" s="12">
        <v>9.9999999999999995E-7</v>
      </c>
      <c r="H1749" s="2">
        <v>618.70000000000005</v>
      </c>
      <c r="I1749" s="11" t="s">
        <v>6072</v>
      </c>
      <c r="J1749" s="11">
        <f>($S$5/(Table4[[#This Row],[modified  Half Life]]*Table4[[#This Row],[Order of Magnatude]]))</f>
        <v>115524.53009332421</v>
      </c>
      <c r="K1749" s="11"/>
      <c r="L1749" s="11"/>
      <c r="M1749" s="11"/>
      <c r="N1749" s="11"/>
      <c r="O1749" s="11"/>
    </row>
    <row r="1750" spans="1:15" x14ac:dyDescent="0.25">
      <c r="A1750" s="2">
        <v>71</v>
      </c>
      <c r="B1750" s="2">
        <v>106</v>
      </c>
      <c r="C1750" s="2">
        <v>177</v>
      </c>
      <c r="D1750" s="2" t="s">
        <v>2957</v>
      </c>
      <c r="E1750" s="2">
        <v>6</v>
      </c>
      <c r="F1750" s="11">
        <v>2</v>
      </c>
      <c r="G1750" s="12">
        <v>9.9999999999999995E-7</v>
      </c>
      <c r="H1750" s="2">
        <v>758.8</v>
      </c>
      <c r="I1750" s="11" t="s">
        <v>6072</v>
      </c>
      <c r="J1750" s="11">
        <f>($S$5/(Table4[[#This Row],[modified  Half Life]]*Table4[[#This Row],[Order of Magnatude]]))</f>
        <v>115524.53009332421</v>
      </c>
      <c r="K1750" s="11"/>
      <c r="L1750" s="11"/>
      <c r="M1750" s="11"/>
      <c r="N1750" s="11"/>
      <c r="O1750" s="11"/>
    </row>
    <row r="1751" spans="1:15" x14ac:dyDescent="0.25">
      <c r="A1751" s="2">
        <v>72</v>
      </c>
      <c r="B1751" s="2">
        <v>105</v>
      </c>
      <c r="C1751" s="2">
        <v>177</v>
      </c>
      <c r="D1751" s="2" t="s">
        <v>3071</v>
      </c>
      <c r="E1751" s="2">
        <v>1.0900000000000001</v>
      </c>
      <c r="F1751" s="11">
        <v>5</v>
      </c>
      <c r="G1751" s="12">
        <v>1</v>
      </c>
      <c r="H1751" s="2">
        <v>14.05</v>
      </c>
      <c r="I1751" s="11" t="s">
        <v>6069</v>
      </c>
      <c r="J1751" s="11">
        <f>($S$5/(Table4[[#This Row],[modified  Half Life]]*Table4[[#This Row],[Order of Magnatude]]))</f>
        <v>0.63591484455040848</v>
      </c>
      <c r="K1751" s="11"/>
      <c r="L1751" s="11"/>
      <c r="M1751" s="11"/>
      <c r="N1751" s="11"/>
      <c r="O1751" s="11"/>
    </row>
    <row r="1752" spans="1:15" x14ac:dyDescent="0.25">
      <c r="A1752" s="2">
        <v>72</v>
      </c>
      <c r="B1752" s="2">
        <v>105</v>
      </c>
      <c r="C1752" s="2">
        <v>177</v>
      </c>
      <c r="D1752" s="2" t="s">
        <v>3071</v>
      </c>
      <c r="E1752" s="2">
        <v>1.0900000000000001</v>
      </c>
      <c r="F1752" s="11">
        <v>5</v>
      </c>
      <c r="G1752" s="12">
        <v>1</v>
      </c>
      <c r="H1752" s="2">
        <v>55.15</v>
      </c>
      <c r="I1752" s="11" t="s">
        <v>6068</v>
      </c>
      <c r="J1752" s="11">
        <f>($S$5/(Table4[[#This Row],[modified  Half Life]]*Table4[[#This Row],[Order of Magnatude]]))</f>
        <v>0.63591484455040848</v>
      </c>
      <c r="K1752" s="11"/>
      <c r="L1752" s="11"/>
      <c r="M1752" s="11"/>
      <c r="N1752" s="11"/>
      <c r="O1752" s="11"/>
    </row>
    <row r="1753" spans="1:15" x14ac:dyDescent="0.25">
      <c r="A1753" s="2">
        <v>72</v>
      </c>
      <c r="B1753" s="2">
        <v>105</v>
      </c>
      <c r="C1753" s="2">
        <v>177</v>
      </c>
      <c r="D1753" s="2" t="s">
        <v>3071</v>
      </c>
      <c r="E1753" s="2">
        <v>1.0900000000000001</v>
      </c>
      <c r="F1753" s="11">
        <v>5</v>
      </c>
      <c r="G1753" s="12">
        <v>1</v>
      </c>
      <c r="H1753" s="2">
        <v>228.4838</v>
      </c>
      <c r="I1753" s="11" t="s">
        <v>6071</v>
      </c>
      <c r="J1753" s="11">
        <f>($S$5/(Table4[[#This Row],[modified  Half Life]]*Table4[[#This Row],[Order of Magnatude]]))</f>
        <v>0.63591484455040848</v>
      </c>
      <c r="K1753" s="11"/>
      <c r="L1753" s="11"/>
      <c r="M1753" s="11"/>
      <c r="N1753" s="11"/>
      <c r="O1753" s="11"/>
    </row>
    <row r="1754" spans="1:15" x14ac:dyDescent="0.25">
      <c r="A1754" s="2">
        <v>72</v>
      </c>
      <c r="B1754" s="2">
        <v>105</v>
      </c>
      <c r="C1754" s="2">
        <v>177</v>
      </c>
      <c r="D1754" s="2" t="s">
        <v>3071</v>
      </c>
      <c r="E1754" s="2">
        <v>55.9</v>
      </c>
      <c r="F1754" s="11">
        <v>12</v>
      </c>
      <c r="G1754" s="12">
        <v>9.9999999999999995E-7</v>
      </c>
      <c r="H1754" s="2">
        <v>548</v>
      </c>
      <c r="I1754" s="11"/>
      <c r="J1754" s="11">
        <f>($S$5/(Table4[[#This Row],[modified  Half Life]]*Table4[[#This Row],[Order of Magnatude]]))</f>
        <v>12399.770671913155</v>
      </c>
      <c r="K1754" s="11"/>
      <c r="L1754" s="11"/>
      <c r="M1754" s="11"/>
      <c r="N1754" s="11"/>
      <c r="O1754" s="11"/>
    </row>
    <row r="1755" spans="1:15" x14ac:dyDescent="0.25">
      <c r="A1755" s="2">
        <v>72</v>
      </c>
      <c r="B1755" s="2">
        <v>105</v>
      </c>
      <c r="C1755" s="2">
        <v>177</v>
      </c>
      <c r="D1755" s="2" t="s">
        <v>3071</v>
      </c>
      <c r="E1755" s="2">
        <v>51.4</v>
      </c>
      <c r="F1755" s="11">
        <v>5</v>
      </c>
      <c r="G1755" s="12">
        <v>60</v>
      </c>
      <c r="H1755" s="2">
        <v>214</v>
      </c>
      <c r="I1755" s="11"/>
      <c r="J1755" s="11">
        <f>($S$5/(Table4[[#This Row],[modified  Half Life]]*Table4[[#This Row],[Order of Magnatude]]))</f>
        <v>2.2475589512319886E-4</v>
      </c>
      <c r="K1755" s="11"/>
      <c r="L1755" s="11"/>
      <c r="M1755" s="11"/>
      <c r="N1755" s="11"/>
      <c r="O1755" s="11"/>
    </row>
    <row r="1756" spans="1:15" x14ac:dyDescent="0.25">
      <c r="A1756" s="2">
        <v>73</v>
      </c>
      <c r="B1756" s="2">
        <v>104</v>
      </c>
      <c r="C1756" s="2">
        <v>177</v>
      </c>
      <c r="D1756" s="2" t="s">
        <v>3425</v>
      </c>
      <c r="E1756" s="2">
        <v>70.2</v>
      </c>
      <c r="F1756" s="11">
        <v>19</v>
      </c>
      <c r="G1756" s="12">
        <v>1.0000000000000001E-9</v>
      </c>
      <c r="H1756" s="2">
        <v>70.45</v>
      </c>
      <c r="I1756" s="11" t="s">
        <v>6072</v>
      </c>
      <c r="J1756" s="11">
        <f>($S$5/(Table4[[#This Row],[modified  Half Life]]*Table4[[#This Row],[Order of Magnatude]]))</f>
        <v>9873891.4609678797</v>
      </c>
      <c r="K1756" s="11"/>
      <c r="L1756" s="11"/>
      <c r="M1756" s="11"/>
      <c r="N1756" s="11"/>
      <c r="O1756" s="11"/>
    </row>
    <row r="1757" spans="1:15" x14ac:dyDescent="0.25">
      <c r="A1757" s="2">
        <v>73</v>
      </c>
      <c r="B1757" s="2">
        <v>104</v>
      </c>
      <c r="C1757" s="2">
        <v>177</v>
      </c>
      <c r="D1757" s="2" t="s">
        <v>3425</v>
      </c>
      <c r="E1757" s="2">
        <v>410</v>
      </c>
      <c r="F1757" s="11">
        <v>7</v>
      </c>
      <c r="G1757" s="12">
        <v>1.0000000000000001E-9</v>
      </c>
      <c r="H1757" s="2">
        <v>73.150000000000006</v>
      </c>
      <c r="I1757" s="11" t="s">
        <v>6077</v>
      </c>
      <c r="J1757" s="11">
        <f>($S$5/(Table4[[#This Row],[modified  Half Life]]*Table4[[#This Row],[Order of Magnatude]]))</f>
        <v>1690602.8794145004</v>
      </c>
      <c r="K1757" s="11"/>
      <c r="L1757" s="11"/>
      <c r="M1757" s="11"/>
      <c r="N1757" s="11"/>
      <c r="O1757" s="11"/>
    </row>
    <row r="1758" spans="1:15" x14ac:dyDescent="0.25">
      <c r="A1758" s="2">
        <v>73</v>
      </c>
      <c r="B1758" s="2">
        <v>104</v>
      </c>
      <c r="C1758" s="2">
        <v>177</v>
      </c>
      <c r="D1758" s="2" t="s">
        <v>3425</v>
      </c>
      <c r="E1758" s="2">
        <v>3.62</v>
      </c>
      <c r="F1758" s="11">
        <v>10</v>
      </c>
      <c r="G1758" s="12">
        <v>9.9999999999999995E-7</v>
      </c>
      <c r="H1758" s="2">
        <v>13.9</v>
      </c>
      <c r="I1758" s="11" t="s">
        <v>6077</v>
      </c>
      <c r="J1758" s="11">
        <f>($S$5/(Table4[[#This Row],[modified  Half Life]]*Table4[[#This Row],[Order of Magnatude]]))</f>
        <v>191477.12170164235</v>
      </c>
      <c r="K1758" s="11"/>
      <c r="L1758" s="11"/>
      <c r="M1758" s="11"/>
      <c r="N1758" s="11"/>
      <c r="O1758" s="11"/>
    </row>
    <row r="1759" spans="1:15" x14ac:dyDescent="0.25">
      <c r="A1759" s="2">
        <v>73</v>
      </c>
      <c r="B1759" s="2">
        <v>104</v>
      </c>
      <c r="C1759" s="2">
        <v>177</v>
      </c>
      <c r="D1759" s="2" t="s">
        <v>3425</v>
      </c>
      <c r="E1759" s="2">
        <v>3.62</v>
      </c>
      <c r="F1759" s="11">
        <v>10</v>
      </c>
      <c r="G1759" s="12">
        <v>9.9999999999999995E-7</v>
      </c>
      <c r="H1759" s="2">
        <v>113</v>
      </c>
      <c r="I1759" s="11" t="s">
        <v>6067</v>
      </c>
      <c r="J1759" s="11">
        <f>($S$5/(Table4[[#This Row],[modified  Half Life]]*Table4[[#This Row],[Order of Magnatude]]))</f>
        <v>191477.12170164235</v>
      </c>
      <c r="K1759" s="11"/>
      <c r="L1759" s="11"/>
      <c r="M1759" s="11"/>
      <c r="N1759" s="11"/>
      <c r="O1759" s="11"/>
    </row>
    <row r="1760" spans="1:15" x14ac:dyDescent="0.25">
      <c r="A1760" s="2">
        <v>73</v>
      </c>
      <c r="B1760" s="2">
        <v>104</v>
      </c>
      <c r="C1760" s="2">
        <v>177</v>
      </c>
      <c r="D1760" s="2" t="s">
        <v>3425</v>
      </c>
      <c r="E1760" s="2">
        <v>3.62</v>
      </c>
      <c r="F1760" s="11">
        <v>10</v>
      </c>
      <c r="G1760" s="12">
        <v>9.9999999999999995E-7</v>
      </c>
      <c r="H1760" s="2">
        <v>115.65</v>
      </c>
      <c r="I1760" s="11" t="s">
        <v>6072</v>
      </c>
      <c r="J1760" s="11">
        <f>($S$5/(Table4[[#This Row],[modified  Half Life]]*Table4[[#This Row],[Order of Magnatude]]))</f>
        <v>191477.12170164235</v>
      </c>
      <c r="K1760" s="11"/>
      <c r="L1760" s="11"/>
      <c r="M1760" s="11"/>
      <c r="N1760" s="11"/>
      <c r="O1760" s="11"/>
    </row>
    <row r="1761" spans="1:15" x14ac:dyDescent="0.25">
      <c r="A1761" s="2">
        <v>73</v>
      </c>
      <c r="B1761" s="2">
        <v>104</v>
      </c>
      <c r="C1761" s="2">
        <v>177</v>
      </c>
      <c r="D1761" s="2" t="s">
        <v>3425</v>
      </c>
      <c r="E1761" s="2">
        <v>3.62</v>
      </c>
      <c r="F1761" s="11">
        <v>10</v>
      </c>
      <c r="G1761" s="12">
        <v>9.9999999999999995E-7</v>
      </c>
      <c r="H1761" s="2">
        <v>186.2</v>
      </c>
      <c r="I1761" s="11" t="s">
        <v>6068</v>
      </c>
      <c r="J1761" s="11">
        <f>($S$5/(Table4[[#This Row],[modified  Half Life]]*Table4[[#This Row],[Order of Magnatude]]))</f>
        <v>191477.12170164235</v>
      </c>
      <c r="K1761" s="11"/>
      <c r="L1761" s="11"/>
      <c r="M1761" s="11"/>
      <c r="N1761" s="11"/>
      <c r="O1761" s="11"/>
    </row>
    <row r="1762" spans="1:15" x14ac:dyDescent="0.25">
      <c r="A1762" s="2">
        <v>73</v>
      </c>
      <c r="B1762" s="2">
        <v>104</v>
      </c>
      <c r="C1762" s="2">
        <v>177</v>
      </c>
      <c r="D1762" s="2" t="s">
        <v>3425</v>
      </c>
      <c r="E1762" s="2">
        <v>26</v>
      </c>
      <c r="F1762" s="11">
        <v>3</v>
      </c>
      <c r="G1762" s="12">
        <v>1.0000000000000001E-9</v>
      </c>
      <c r="H1762" s="2">
        <v>115.05</v>
      </c>
      <c r="I1762" s="11" t="s">
        <v>6072</v>
      </c>
      <c r="J1762" s="11">
        <f>($S$5/(Table4[[#This Row],[modified  Half Life]]*Table4[[#This Row],[Order of Magnatude]]))</f>
        <v>26659506.944613278</v>
      </c>
      <c r="K1762" s="11"/>
      <c r="L1762" s="11"/>
      <c r="M1762" s="11"/>
      <c r="N1762" s="11"/>
      <c r="O1762" s="11"/>
    </row>
    <row r="1763" spans="1:15" x14ac:dyDescent="0.25">
      <c r="A1763" s="2">
        <v>73</v>
      </c>
      <c r="B1763" s="2">
        <v>104</v>
      </c>
      <c r="C1763" s="2">
        <v>177</v>
      </c>
      <c r="D1763" s="2" t="s">
        <v>3425</v>
      </c>
      <c r="E1763" s="2">
        <v>26</v>
      </c>
      <c r="F1763" s="11">
        <v>3</v>
      </c>
      <c r="G1763" s="12">
        <v>1.0000000000000001E-9</v>
      </c>
      <c r="H1763" s="2">
        <v>271.02</v>
      </c>
      <c r="I1763" s="11" t="s">
        <v>6077</v>
      </c>
      <c r="J1763" s="11">
        <f>($S$5/(Table4[[#This Row],[modified  Half Life]]*Table4[[#This Row],[Order of Magnatude]]))</f>
        <v>26659506.944613278</v>
      </c>
      <c r="K1763" s="11"/>
      <c r="L1763" s="11"/>
      <c r="M1763" s="11"/>
      <c r="N1763" s="11"/>
      <c r="O1763" s="11"/>
    </row>
    <row r="1764" spans="1:15" x14ac:dyDescent="0.25">
      <c r="A1764" s="2">
        <v>73</v>
      </c>
      <c r="B1764" s="2">
        <v>104</v>
      </c>
      <c r="C1764" s="2">
        <v>177</v>
      </c>
      <c r="D1764" s="2" t="s">
        <v>3425</v>
      </c>
      <c r="E1764" s="2">
        <v>26</v>
      </c>
      <c r="F1764" s="11">
        <v>3</v>
      </c>
      <c r="G1764" s="12">
        <v>1.0000000000000001E-9</v>
      </c>
      <c r="H1764" s="2">
        <v>417.16</v>
      </c>
      <c r="I1764" s="11" t="s">
        <v>6072</v>
      </c>
      <c r="J1764" s="11">
        <f>($S$5/(Table4[[#This Row],[modified  Half Life]]*Table4[[#This Row],[Order of Magnatude]]))</f>
        <v>26659506.944613278</v>
      </c>
      <c r="K1764" s="11"/>
      <c r="L1764" s="11"/>
      <c r="M1764" s="11"/>
      <c r="N1764" s="11"/>
      <c r="O1764" s="11"/>
    </row>
    <row r="1765" spans="1:15" x14ac:dyDescent="0.25">
      <c r="A1765" s="2">
        <v>73</v>
      </c>
      <c r="B1765" s="2">
        <v>104</v>
      </c>
      <c r="C1765" s="2">
        <v>177</v>
      </c>
      <c r="D1765" s="2" t="s">
        <v>3425</v>
      </c>
      <c r="E1765" s="2">
        <v>5.3</v>
      </c>
      <c r="F1765" s="11">
        <v>20</v>
      </c>
      <c r="G1765" s="12">
        <v>9.9999999999999995E-7</v>
      </c>
      <c r="H1765" s="2">
        <v>53</v>
      </c>
      <c r="I1765" s="11" t="s">
        <v>6067</v>
      </c>
      <c r="J1765" s="11">
        <f>($S$5/(Table4[[#This Row],[modified  Half Life]]*Table4[[#This Row],[Order of Magnatude]]))</f>
        <v>130782.4868981029</v>
      </c>
      <c r="K1765" s="11"/>
      <c r="L1765" s="11"/>
      <c r="M1765" s="11"/>
      <c r="N1765" s="11"/>
      <c r="O1765" s="11"/>
    </row>
    <row r="1766" spans="1:15" x14ac:dyDescent="0.25">
      <c r="A1766" s="2">
        <v>73</v>
      </c>
      <c r="B1766" s="2">
        <v>104</v>
      </c>
      <c r="C1766" s="2">
        <v>177</v>
      </c>
      <c r="D1766" s="2" t="s">
        <v>3425</v>
      </c>
      <c r="E1766" s="2">
        <v>5.3</v>
      </c>
      <c r="F1766" s="11">
        <v>20</v>
      </c>
      <c r="G1766" s="12">
        <v>9.9999999999999995E-7</v>
      </c>
      <c r="H1766" s="2">
        <v>311.3</v>
      </c>
      <c r="I1766" s="11" t="s">
        <v>6065</v>
      </c>
      <c r="J1766" s="11">
        <f>($S$5/(Table4[[#This Row],[modified  Half Life]]*Table4[[#This Row],[Order of Magnatude]]))</f>
        <v>130782.4868981029</v>
      </c>
      <c r="K1766" s="11"/>
      <c r="L1766" s="11"/>
      <c r="M1766" s="11"/>
      <c r="N1766" s="11"/>
      <c r="O1766" s="11"/>
    </row>
    <row r="1767" spans="1:15" x14ac:dyDescent="0.25">
      <c r="A1767" s="2">
        <v>73</v>
      </c>
      <c r="B1767" s="2">
        <v>104</v>
      </c>
      <c r="C1767" s="2">
        <v>177</v>
      </c>
      <c r="D1767" s="2" t="s">
        <v>3425</v>
      </c>
      <c r="E1767" s="2">
        <v>5.3</v>
      </c>
      <c r="F1767" s="11">
        <v>20</v>
      </c>
      <c r="G1767" s="12">
        <v>9.9999999999999995E-7</v>
      </c>
      <c r="H1767" s="2">
        <v>549.9</v>
      </c>
      <c r="I1767" s="11" t="s">
        <v>6065</v>
      </c>
      <c r="J1767" s="11">
        <f>($S$5/(Table4[[#This Row],[modified  Half Life]]*Table4[[#This Row],[Order of Magnatude]]))</f>
        <v>130782.4868981029</v>
      </c>
      <c r="K1767" s="11"/>
      <c r="L1767" s="11"/>
      <c r="M1767" s="11"/>
      <c r="N1767" s="11"/>
      <c r="O1767" s="11"/>
    </row>
    <row r="1768" spans="1:15" x14ac:dyDescent="0.25">
      <c r="A1768" s="2">
        <v>73</v>
      </c>
      <c r="B1768" s="2">
        <v>104</v>
      </c>
      <c r="C1768" s="2">
        <v>177</v>
      </c>
      <c r="D1768" s="2" t="s">
        <v>3425</v>
      </c>
      <c r="E1768" s="2">
        <v>23</v>
      </c>
      <c r="F1768" s="11">
        <v>4</v>
      </c>
      <c r="G1768" s="12">
        <v>1.0000000000000001E-9</v>
      </c>
      <c r="H1768" s="2">
        <v>155.19999999999999</v>
      </c>
      <c r="I1768" s="11" t="s">
        <v>6065</v>
      </c>
      <c r="J1768" s="11">
        <f>($S$5/(Table4[[#This Row],[modified  Half Life]]*Table4[[#This Row],[Order of Magnatude]]))</f>
        <v>30136833.937388923</v>
      </c>
      <c r="K1768" s="11"/>
      <c r="L1768" s="11"/>
      <c r="M1768" s="11"/>
      <c r="N1768" s="11"/>
      <c r="O1768" s="11"/>
    </row>
    <row r="1769" spans="1:15" x14ac:dyDescent="0.25">
      <c r="A1769" s="2">
        <v>73</v>
      </c>
      <c r="B1769" s="2">
        <v>104</v>
      </c>
      <c r="C1769" s="2">
        <v>177</v>
      </c>
      <c r="D1769" s="2" t="s">
        <v>3425</v>
      </c>
      <c r="E1769" s="2">
        <v>23</v>
      </c>
      <c r="F1769" s="11">
        <v>4</v>
      </c>
      <c r="G1769" s="12">
        <v>1.0000000000000001E-9</v>
      </c>
      <c r="H1769" s="2">
        <v>244</v>
      </c>
      <c r="I1769" s="11" t="s">
        <v>6067</v>
      </c>
      <c r="J1769" s="11">
        <f>($S$5/(Table4[[#This Row],[modified  Half Life]]*Table4[[#This Row],[Order of Magnatude]]))</f>
        <v>30136833.937388923</v>
      </c>
      <c r="K1769" s="11"/>
      <c r="L1769" s="11"/>
      <c r="M1769" s="11"/>
      <c r="N1769" s="11"/>
      <c r="O1769" s="11"/>
    </row>
    <row r="1770" spans="1:15" x14ac:dyDescent="0.25">
      <c r="A1770" s="2">
        <v>73</v>
      </c>
      <c r="B1770" s="2">
        <v>104</v>
      </c>
      <c r="C1770" s="2">
        <v>177</v>
      </c>
      <c r="D1770" s="2" t="s">
        <v>3425</v>
      </c>
      <c r="E1770" s="2">
        <v>23</v>
      </c>
      <c r="F1770" s="11">
        <v>4</v>
      </c>
      <c r="G1770" s="12">
        <v>1.0000000000000001E-9</v>
      </c>
      <c r="H1770" s="2">
        <v>257</v>
      </c>
      <c r="I1770" s="11" t="s">
        <v>6067</v>
      </c>
      <c r="J1770" s="11">
        <f>($S$5/(Table4[[#This Row],[modified  Half Life]]*Table4[[#This Row],[Order of Magnatude]]))</f>
        <v>30136833.937388923</v>
      </c>
      <c r="K1770" s="11"/>
      <c r="L1770" s="11"/>
      <c r="M1770" s="11"/>
      <c r="N1770" s="11"/>
      <c r="O1770" s="11"/>
    </row>
    <row r="1771" spans="1:15" x14ac:dyDescent="0.25">
      <c r="A1771" s="2">
        <v>73</v>
      </c>
      <c r="B1771" s="2">
        <v>104</v>
      </c>
      <c r="C1771" s="2">
        <v>177</v>
      </c>
      <c r="D1771" s="2" t="s">
        <v>3425</v>
      </c>
      <c r="E1771" s="2">
        <v>23</v>
      </c>
      <c r="F1771" s="11">
        <v>4</v>
      </c>
      <c r="G1771" s="12">
        <v>1.0000000000000001E-9</v>
      </c>
      <c r="H1771" s="2">
        <v>296.5</v>
      </c>
      <c r="I1771" s="11" t="s">
        <v>6065</v>
      </c>
      <c r="J1771" s="11">
        <f>($S$5/(Table4[[#This Row],[modified  Half Life]]*Table4[[#This Row],[Order of Magnatude]]))</f>
        <v>30136833.937388923</v>
      </c>
      <c r="K1771" s="11"/>
      <c r="L1771" s="11"/>
      <c r="M1771" s="11"/>
      <c r="N1771" s="11"/>
      <c r="O1771" s="11"/>
    </row>
    <row r="1772" spans="1:15" x14ac:dyDescent="0.25">
      <c r="A1772" s="2">
        <v>73</v>
      </c>
      <c r="B1772" s="2">
        <v>104</v>
      </c>
      <c r="C1772" s="2">
        <v>177</v>
      </c>
      <c r="D1772" s="2" t="s">
        <v>3425</v>
      </c>
      <c r="E1772" s="2">
        <v>23</v>
      </c>
      <c r="F1772" s="11">
        <v>4</v>
      </c>
      <c r="G1772" s="12">
        <v>1.0000000000000001E-9</v>
      </c>
      <c r="H1772" s="2">
        <v>502</v>
      </c>
      <c r="I1772" s="11" t="s">
        <v>6067</v>
      </c>
      <c r="J1772" s="11">
        <f>($S$5/(Table4[[#This Row],[modified  Half Life]]*Table4[[#This Row],[Order of Magnatude]]))</f>
        <v>30136833.937388923</v>
      </c>
      <c r="K1772" s="11"/>
      <c r="L1772" s="11"/>
      <c r="M1772" s="11"/>
      <c r="N1772" s="11"/>
      <c r="O1772" s="11"/>
    </row>
    <row r="1773" spans="1:15" x14ac:dyDescent="0.25">
      <c r="A1773" s="2">
        <v>73</v>
      </c>
      <c r="B1773" s="2">
        <v>104</v>
      </c>
      <c r="C1773" s="2">
        <v>177</v>
      </c>
      <c r="D1773" s="2" t="s">
        <v>3425</v>
      </c>
      <c r="E1773" s="2">
        <v>23</v>
      </c>
      <c r="F1773" s="11">
        <v>4</v>
      </c>
      <c r="G1773" s="12">
        <v>1.0000000000000001E-9</v>
      </c>
      <c r="H1773" s="2">
        <v>552</v>
      </c>
      <c r="I1773" s="11" t="s">
        <v>6067</v>
      </c>
      <c r="J1773" s="11">
        <f>($S$5/(Table4[[#This Row],[modified  Half Life]]*Table4[[#This Row],[Order of Magnatude]]))</f>
        <v>30136833.937388923</v>
      </c>
      <c r="K1773" s="11"/>
      <c r="L1773" s="11"/>
      <c r="M1773" s="11"/>
      <c r="N1773" s="11"/>
      <c r="O1773" s="11"/>
    </row>
    <row r="1774" spans="1:15" x14ac:dyDescent="0.25">
      <c r="A1774" s="2">
        <v>73</v>
      </c>
      <c r="B1774" s="2">
        <v>104</v>
      </c>
      <c r="C1774" s="2">
        <v>177</v>
      </c>
      <c r="D1774" s="2" t="s">
        <v>3425</v>
      </c>
      <c r="E1774" s="2">
        <v>23</v>
      </c>
      <c r="F1774" s="11">
        <v>4</v>
      </c>
      <c r="G1774" s="12">
        <v>1.0000000000000001E-9</v>
      </c>
      <c r="H1774" s="2">
        <v>555.29999999999995</v>
      </c>
      <c r="I1774" s="11" t="s">
        <v>6065</v>
      </c>
      <c r="J1774" s="11">
        <f>($S$5/(Table4[[#This Row],[modified  Half Life]]*Table4[[#This Row],[Order of Magnatude]]))</f>
        <v>30136833.937388923</v>
      </c>
      <c r="K1774" s="11"/>
      <c r="L1774" s="11"/>
      <c r="M1774" s="11"/>
      <c r="N1774" s="11"/>
      <c r="O1774" s="11"/>
    </row>
    <row r="1775" spans="1:15" x14ac:dyDescent="0.25">
      <c r="A1775" s="2">
        <v>73</v>
      </c>
      <c r="B1775" s="2">
        <v>104</v>
      </c>
      <c r="C1775" s="2">
        <v>177</v>
      </c>
      <c r="D1775" s="2" t="s">
        <v>3425</v>
      </c>
      <c r="E1775" s="2">
        <v>23</v>
      </c>
      <c r="F1775" s="11">
        <v>4</v>
      </c>
      <c r="G1775" s="12">
        <v>1.0000000000000001E-9</v>
      </c>
      <c r="H1775" s="2">
        <v>789.3</v>
      </c>
      <c r="I1775" s="11" t="s">
        <v>6065</v>
      </c>
      <c r="J1775" s="11">
        <f>($S$5/(Table4[[#This Row],[modified  Half Life]]*Table4[[#This Row],[Order of Magnatude]]))</f>
        <v>30136833.937388923</v>
      </c>
      <c r="K1775" s="11"/>
      <c r="L1775" s="11"/>
      <c r="M1775" s="11"/>
      <c r="N1775" s="11"/>
      <c r="O1775" s="11"/>
    </row>
    <row r="1776" spans="1:15" x14ac:dyDescent="0.25">
      <c r="A1776" s="2">
        <v>73</v>
      </c>
      <c r="B1776" s="2">
        <v>104</v>
      </c>
      <c r="C1776" s="2">
        <v>177</v>
      </c>
      <c r="D1776" s="2" t="s">
        <v>3425</v>
      </c>
      <c r="E1776" s="2">
        <v>46</v>
      </c>
      <c r="F1776" s="11">
        <v>4</v>
      </c>
      <c r="G1776" s="12">
        <v>1.0000000000000001E-9</v>
      </c>
      <c r="H1776" s="2">
        <v>26.2</v>
      </c>
      <c r="I1776" s="11" t="s">
        <v>6065</v>
      </c>
      <c r="J1776" s="11">
        <f>($S$5/(Table4[[#This Row],[modified  Half Life]]*Table4[[#This Row],[Order of Magnatude]]))</f>
        <v>15068416.968694462</v>
      </c>
      <c r="K1776" s="11"/>
      <c r="L1776" s="11"/>
      <c r="M1776" s="11"/>
      <c r="N1776" s="11"/>
      <c r="O1776" s="11"/>
    </row>
    <row r="1777" spans="1:15" x14ac:dyDescent="0.25">
      <c r="A1777" s="2">
        <v>73</v>
      </c>
      <c r="B1777" s="2">
        <v>104</v>
      </c>
      <c r="C1777" s="2">
        <v>177</v>
      </c>
      <c r="D1777" s="2" t="s">
        <v>3425</v>
      </c>
      <c r="E1777" s="2">
        <v>133</v>
      </c>
      <c r="F1777" s="11">
        <v>4</v>
      </c>
      <c r="G1777" s="12">
        <v>9.9999999999999995E-7</v>
      </c>
      <c r="H1777" s="2">
        <v>86.1</v>
      </c>
      <c r="I1777" s="11" t="s">
        <v>6065</v>
      </c>
      <c r="J1777" s="11">
        <f>($S$5/(Table4[[#This Row],[modified  Half Life]]*Table4[[#This Row],[Order of Magnatude]]))</f>
        <v>5211.632936540942</v>
      </c>
      <c r="K1777" s="11"/>
      <c r="L1777" s="11"/>
      <c r="M1777" s="11"/>
      <c r="N1777" s="11"/>
      <c r="O1777" s="11"/>
    </row>
    <row r="1778" spans="1:15" x14ac:dyDescent="0.25">
      <c r="A1778" s="2">
        <v>74</v>
      </c>
      <c r="B1778" s="2">
        <v>103</v>
      </c>
      <c r="C1778" s="2">
        <v>177</v>
      </c>
      <c r="D1778" s="2" t="s">
        <v>3252</v>
      </c>
      <c r="E1778" s="2">
        <v>38</v>
      </c>
      <c r="F1778" s="11">
        <v>8</v>
      </c>
      <c r="G1778" s="12">
        <v>1.0000000000000001E-9</v>
      </c>
      <c r="H1778" s="2">
        <v>6.25</v>
      </c>
      <c r="I1778" s="11" t="s">
        <v>6078</v>
      </c>
      <c r="J1778" s="11">
        <f>($S$5/(Table4[[#This Row],[modified  Half Life]]*Table4[[#This Row],[Order of Magnatude]]))</f>
        <v>18240715.277893297</v>
      </c>
      <c r="K1778" s="11"/>
      <c r="L1778" s="11"/>
      <c r="M1778" s="11"/>
      <c r="N1778" s="11"/>
      <c r="O1778" s="11"/>
    </row>
    <row r="1779" spans="1:15" x14ac:dyDescent="0.25">
      <c r="A1779" s="2">
        <v>74</v>
      </c>
      <c r="B1779" s="2">
        <v>103</v>
      </c>
      <c r="C1779" s="2">
        <v>177</v>
      </c>
      <c r="D1779" s="2" t="s">
        <v>3252</v>
      </c>
      <c r="E1779" s="2">
        <v>38</v>
      </c>
      <c r="F1779" s="11">
        <v>8</v>
      </c>
      <c r="G1779" s="12">
        <v>1.0000000000000001E-9</v>
      </c>
      <c r="H1779" s="2">
        <v>21.74</v>
      </c>
      <c r="I1779" s="11" t="s">
        <v>6078</v>
      </c>
      <c r="J1779" s="11">
        <f>($S$5/(Table4[[#This Row],[modified  Half Life]]*Table4[[#This Row],[Order of Magnatude]]))</f>
        <v>18240715.277893297</v>
      </c>
      <c r="K1779" s="11"/>
      <c r="L1779" s="11"/>
      <c r="M1779" s="11"/>
      <c r="N1779" s="11"/>
      <c r="O1779" s="11"/>
    </row>
    <row r="1780" spans="1:15" x14ac:dyDescent="0.25">
      <c r="A1780" s="2">
        <v>74</v>
      </c>
      <c r="B1780" s="2">
        <v>103</v>
      </c>
      <c r="C1780" s="2">
        <v>177</v>
      </c>
      <c r="D1780" s="2" t="s">
        <v>3252</v>
      </c>
      <c r="E1780" s="2">
        <v>38</v>
      </c>
      <c r="F1780" s="11">
        <v>8</v>
      </c>
      <c r="G1780" s="12">
        <v>1.0000000000000001E-9</v>
      </c>
      <c r="H1780" s="2">
        <v>101.2</v>
      </c>
      <c r="I1780" s="11" t="s">
        <v>6067</v>
      </c>
      <c r="J1780" s="11">
        <f>($S$5/(Table4[[#This Row],[modified  Half Life]]*Table4[[#This Row],[Order of Magnatude]]))</f>
        <v>18240715.277893297</v>
      </c>
      <c r="K1780" s="11"/>
      <c r="L1780" s="11"/>
      <c r="M1780" s="11"/>
      <c r="N1780" s="11"/>
      <c r="O1780" s="11"/>
    </row>
    <row r="1781" spans="1:15" x14ac:dyDescent="0.25">
      <c r="A1781" s="2">
        <v>74</v>
      </c>
      <c r="B1781" s="2">
        <v>103</v>
      </c>
      <c r="C1781" s="2">
        <v>177</v>
      </c>
      <c r="D1781" s="2" t="s">
        <v>3252</v>
      </c>
      <c r="E1781" s="2">
        <v>13</v>
      </c>
      <c r="F1781" s="11">
        <v>3</v>
      </c>
      <c r="G1781" s="12">
        <v>1.0000000000000001E-9</v>
      </c>
      <c r="H1781" s="2">
        <v>49.8</v>
      </c>
      <c r="I1781" s="11" t="s">
        <v>6068</v>
      </c>
      <c r="J1781" s="11">
        <f>($S$5/(Table4[[#This Row],[modified  Half Life]]*Table4[[#This Row],[Order of Magnatude]]))</f>
        <v>53319013.889226556</v>
      </c>
      <c r="K1781" s="11"/>
      <c r="L1781" s="11"/>
      <c r="M1781" s="11"/>
      <c r="N1781" s="11"/>
      <c r="O1781" s="11"/>
    </row>
    <row r="1782" spans="1:15" x14ac:dyDescent="0.25">
      <c r="A1782" s="2">
        <v>74</v>
      </c>
      <c r="B1782" s="2">
        <v>103</v>
      </c>
      <c r="C1782" s="2">
        <v>177</v>
      </c>
      <c r="D1782" s="2" t="s">
        <v>3252</v>
      </c>
      <c r="E1782" s="2">
        <v>13</v>
      </c>
      <c r="F1782" s="11">
        <v>3</v>
      </c>
      <c r="G1782" s="12">
        <v>1.0000000000000001E-9</v>
      </c>
      <c r="H1782" s="2">
        <v>84.3</v>
      </c>
      <c r="I1782" s="11" t="s">
        <v>6068</v>
      </c>
      <c r="J1782" s="11">
        <f>($S$5/(Table4[[#This Row],[modified  Half Life]]*Table4[[#This Row],[Order of Magnatude]]))</f>
        <v>53319013.889226556</v>
      </c>
      <c r="K1782" s="11"/>
      <c r="L1782" s="11"/>
      <c r="M1782" s="11"/>
      <c r="N1782" s="11"/>
      <c r="O1782" s="11"/>
    </row>
    <row r="1783" spans="1:15" x14ac:dyDescent="0.25">
      <c r="A1783" s="2">
        <v>75</v>
      </c>
      <c r="B1783" s="2">
        <v>102</v>
      </c>
      <c r="C1783" s="2">
        <v>177</v>
      </c>
      <c r="D1783" s="2" t="s">
        <v>3143</v>
      </c>
      <c r="E1783" s="2">
        <v>50</v>
      </c>
      <c r="F1783" s="11">
        <v>10</v>
      </c>
      <c r="G1783" s="12">
        <v>9.9999999999999995E-7</v>
      </c>
      <c r="H1783" s="2">
        <v>84.7</v>
      </c>
      <c r="I1783" s="11" t="s">
        <v>6067</v>
      </c>
      <c r="J1783" s="11">
        <f>($S$5/(Table4[[#This Row],[modified  Half Life]]*Table4[[#This Row],[Order of Magnatude]]))</f>
        <v>13862.943611198907</v>
      </c>
      <c r="K1783" s="11"/>
      <c r="L1783" s="11"/>
      <c r="M1783" s="11"/>
      <c r="N1783" s="11"/>
      <c r="O1783" s="11"/>
    </row>
    <row r="1784" spans="1:15" x14ac:dyDescent="0.25">
      <c r="A1784" s="2">
        <v>76</v>
      </c>
      <c r="B1784" s="2">
        <v>101</v>
      </c>
      <c r="C1784" s="2">
        <v>177</v>
      </c>
      <c r="D1784" s="2" t="s">
        <v>3360</v>
      </c>
      <c r="E1784" s="2">
        <v>40</v>
      </c>
      <c r="F1784" s="11">
        <v>3</v>
      </c>
      <c r="G1784" s="12">
        <v>1.0000000000000001E-9</v>
      </c>
      <c r="H1784" s="2">
        <v>61.7</v>
      </c>
      <c r="I1784" s="11" t="s">
        <v>6065</v>
      </c>
      <c r="J1784" s="11">
        <f>($S$5/(Table4[[#This Row],[modified  Half Life]]*Table4[[#This Row],[Order of Magnatude]]))</f>
        <v>17328679.513998631</v>
      </c>
      <c r="K1784" s="11"/>
      <c r="L1784" s="11"/>
      <c r="M1784" s="11"/>
      <c r="N1784" s="11"/>
      <c r="O1784" s="11"/>
    </row>
    <row r="1785" spans="1:15" x14ac:dyDescent="0.25">
      <c r="A1785" s="2">
        <v>76</v>
      </c>
      <c r="B1785" s="2">
        <v>101</v>
      </c>
      <c r="C1785" s="2">
        <v>177</v>
      </c>
      <c r="D1785" s="2" t="s">
        <v>3360</v>
      </c>
      <c r="E1785" s="2">
        <v>40</v>
      </c>
      <c r="F1785" s="11">
        <v>3</v>
      </c>
      <c r="G1785" s="12">
        <v>1.0000000000000001E-9</v>
      </c>
      <c r="H1785" s="2">
        <v>152.30000000000001</v>
      </c>
      <c r="I1785" s="11" t="s">
        <v>6065</v>
      </c>
      <c r="J1785" s="11">
        <f>($S$5/(Table4[[#This Row],[modified  Half Life]]*Table4[[#This Row],[Order of Magnatude]]))</f>
        <v>17328679.513998631</v>
      </c>
      <c r="K1785" s="11"/>
      <c r="L1785" s="11"/>
      <c r="M1785" s="11"/>
      <c r="N1785" s="11"/>
      <c r="O1785" s="11"/>
    </row>
    <row r="1786" spans="1:15" x14ac:dyDescent="0.25">
      <c r="A1786" s="2">
        <v>76</v>
      </c>
      <c r="B1786" s="2">
        <v>101</v>
      </c>
      <c r="C1786" s="2">
        <v>177</v>
      </c>
      <c r="D1786" s="2" t="s">
        <v>3360</v>
      </c>
      <c r="E1786" s="2">
        <v>46.3</v>
      </c>
      <c r="F1786" s="11">
        <v>3</v>
      </c>
      <c r="G1786" s="12">
        <v>1.0000000000000001E-9</v>
      </c>
      <c r="H1786" s="2">
        <v>60.2</v>
      </c>
      <c r="I1786" s="11" t="s">
        <v>6065</v>
      </c>
      <c r="J1786" s="11">
        <f>($S$5/(Table4[[#This Row],[modified  Half Life]]*Table4[[#This Row],[Order of Magnatude]]))</f>
        <v>14970781.437579812</v>
      </c>
      <c r="K1786" s="11"/>
      <c r="L1786" s="11"/>
      <c r="M1786" s="11"/>
      <c r="N1786" s="11"/>
      <c r="O1786" s="11"/>
    </row>
    <row r="1787" spans="1:15" x14ac:dyDescent="0.25">
      <c r="A1787" s="2">
        <v>76</v>
      </c>
      <c r="B1787" s="2">
        <v>101</v>
      </c>
      <c r="C1787" s="2">
        <v>177</v>
      </c>
      <c r="D1787" s="2" t="s">
        <v>3360</v>
      </c>
      <c r="E1787" s="2">
        <v>46.3</v>
      </c>
      <c r="F1787" s="11">
        <v>3</v>
      </c>
      <c r="G1787" s="12">
        <v>1.0000000000000001E-9</v>
      </c>
      <c r="H1787" s="2">
        <v>148.30000000000001</v>
      </c>
      <c r="I1787" s="11" t="s">
        <v>6065</v>
      </c>
      <c r="J1787" s="11">
        <f>($S$5/(Table4[[#This Row],[modified  Half Life]]*Table4[[#This Row],[Order of Magnatude]]))</f>
        <v>14970781.437579812</v>
      </c>
      <c r="K1787" s="11"/>
      <c r="L1787" s="11"/>
      <c r="M1787" s="11"/>
      <c r="N1787" s="11"/>
      <c r="O1787" s="11"/>
    </row>
    <row r="1788" spans="1:15" x14ac:dyDescent="0.25">
      <c r="A1788" s="2">
        <v>78</v>
      </c>
      <c r="B1788" s="2">
        <v>99</v>
      </c>
      <c r="C1788" s="2">
        <v>177</v>
      </c>
      <c r="D1788" s="2" t="s">
        <v>3501</v>
      </c>
      <c r="E1788" s="2">
        <v>2.35</v>
      </c>
      <c r="F1788" s="11">
        <v>4</v>
      </c>
      <c r="G1788" s="12">
        <v>9.9999999999999995E-7</v>
      </c>
      <c r="H1788" s="2">
        <v>147.4</v>
      </c>
      <c r="I1788" s="11" t="s">
        <v>6066</v>
      </c>
      <c r="J1788" s="11">
        <f>($S$5/(Table4[[#This Row],[modified  Half Life]]*Table4[[#This Row],[Order of Magnatude]]))</f>
        <v>294956.24704678525</v>
      </c>
      <c r="K1788" s="11"/>
      <c r="L1788" s="11"/>
      <c r="M1788" s="11"/>
      <c r="N1788" s="11"/>
      <c r="O1788" s="11"/>
    </row>
    <row r="1789" spans="1:15" x14ac:dyDescent="0.25">
      <c r="A1789" s="2">
        <v>80</v>
      </c>
      <c r="B1789" s="2">
        <v>97</v>
      </c>
      <c r="C1789" s="2">
        <v>177</v>
      </c>
      <c r="D1789" s="2" t="s">
        <v>3784</v>
      </c>
      <c r="E1789" s="2">
        <v>1.5</v>
      </c>
      <c r="F1789" s="11">
        <v>15</v>
      </c>
      <c r="G1789" s="12">
        <v>9.9999999999999995E-7</v>
      </c>
      <c r="H1789" s="2">
        <v>246</v>
      </c>
      <c r="I1789" s="11"/>
      <c r="J1789" s="11">
        <f>($S$5/(Table4[[#This Row],[modified  Half Life]]*Table4[[#This Row],[Order of Magnatude]]))</f>
        <v>462098.12037329684</v>
      </c>
      <c r="K1789" s="11"/>
      <c r="L1789" s="11"/>
      <c r="M1789" s="11"/>
      <c r="N1789" s="11"/>
      <c r="O1789" s="11"/>
    </row>
    <row r="1790" spans="1:15" x14ac:dyDescent="0.25">
      <c r="A1790" s="2">
        <v>72</v>
      </c>
      <c r="B1790" s="2">
        <v>106</v>
      </c>
      <c r="C1790" s="2">
        <v>178</v>
      </c>
      <c r="D1790" s="2" t="s">
        <v>3071</v>
      </c>
      <c r="E1790" s="2">
        <v>4</v>
      </c>
      <c r="F1790" s="11">
        <v>2</v>
      </c>
      <c r="G1790" s="12">
        <v>1</v>
      </c>
      <c r="H1790" s="2">
        <v>88.866699999999994</v>
      </c>
      <c r="I1790" s="11" t="s">
        <v>6069</v>
      </c>
      <c r="J1790" s="11">
        <f>($S$5/(Table4[[#This Row],[modified  Half Life]]*Table4[[#This Row],[Order of Magnatude]]))</f>
        <v>0.17328679513998632</v>
      </c>
      <c r="K1790" s="11"/>
      <c r="L1790" s="11"/>
      <c r="M1790" s="11"/>
      <c r="N1790" s="11"/>
      <c r="O1790" s="11"/>
    </row>
    <row r="1791" spans="1:15" x14ac:dyDescent="0.25">
      <c r="A1791" s="2">
        <v>72</v>
      </c>
      <c r="B1791" s="2">
        <v>106</v>
      </c>
      <c r="C1791" s="2">
        <v>178</v>
      </c>
      <c r="D1791" s="2" t="s">
        <v>3071</v>
      </c>
      <c r="E1791" s="2">
        <v>77.5</v>
      </c>
      <c r="F1791" s="11">
        <v>7</v>
      </c>
      <c r="G1791" s="12">
        <v>1.0000000000000001E-9</v>
      </c>
      <c r="H1791" s="2">
        <v>40</v>
      </c>
      <c r="I1791" s="11" t="s">
        <v>6067</v>
      </c>
      <c r="J1791" s="11">
        <f>($S$5/(Table4[[#This Row],[modified  Half Life]]*Table4[[#This Row],[Order of Magnatude]]))</f>
        <v>8943834.5878702626</v>
      </c>
      <c r="K1791" s="11"/>
      <c r="L1791" s="11"/>
      <c r="M1791" s="11"/>
      <c r="N1791" s="11"/>
      <c r="O1791" s="11"/>
    </row>
    <row r="1792" spans="1:15" x14ac:dyDescent="0.25">
      <c r="A1792" s="2">
        <v>72</v>
      </c>
      <c r="B1792" s="2">
        <v>106</v>
      </c>
      <c r="C1792" s="2">
        <v>178</v>
      </c>
      <c r="D1792" s="2" t="s">
        <v>3071</v>
      </c>
      <c r="E1792" s="2">
        <v>77.5</v>
      </c>
      <c r="F1792" s="11">
        <v>7</v>
      </c>
      <c r="G1792" s="12">
        <v>1.0000000000000001E-9</v>
      </c>
      <c r="H1792" s="2">
        <v>169.53700000000001</v>
      </c>
      <c r="I1792" s="11" t="s">
        <v>6068</v>
      </c>
      <c r="J1792" s="11">
        <f>($S$5/(Table4[[#This Row],[modified  Half Life]]*Table4[[#This Row],[Order of Magnatude]]))</f>
        <v>8943834.5878702626</v>
      </c>
      <c r="K1792" s="11"/>
      <c r="L1792" s="11"/>
      <c r="M1792" s="11"/>
      <c r="N1792" s="11"/>
      <c r="O1792" s="11"/>
    </row>
    <row r="1793" spans="1:15" x14ac:dyDescent="0.25">
      <c r="A1793" s="2">
        <v>72</v>
      </c>
      <c r="B1793" s="2">
        <v>106</v>
      </c>
      <c r="C1793" s="2">
        <v>178</v>
      </c>
      <c r="D1793" s="2" t="s">
        <v>3071</v>
      </c>
      <c r="E1793" s="2">
        <v>77.5</v>
      </c>
      <c r="F1793" s="11">
        <v>7</v>
      </c>
      <c r="G1793" s="12">
        <v>1.0000000000000001E-9</v>
      </c>
      <c r="H1793" s="2">
        <v>406.57900000000001</v>
      </c>
      <c r="I1793" s="11" t="s">
        <v>6071</v>
      </c>
      <c r="J1793" s="11">
        <f>($S$5/(Table4[[#This Row],[modified  Half Life]]*Table4[[#This Row],[Order of Magnatude]]))</f>
        <v>8943834.5878702626</v>
      </c>
      <c r="K1793" s="11"/>
      <c r="L1793" s="11"/>
      <c r="M1793" s="11"/>
      <c r="N1793" s="11"/>
      <c r="O1793" s="11"/>
    </row>
    <row r="1794" spans="1:15" x14ac:dyDescent="0.25">
      <c r="A1794" s="2">
        <v>72</v>
      </c>
      <c r="B1794" s="2">
        <v>106</v>
      </c>
      <c r="C1794" s="2">
        <v>178</v>
      </c>
      <c r="D1794" s="2" t="s">
        <v>3071</v>
      </c>
      <c r="E1794" s="2">
        <v>77.5</v>
      </c>
      <c r="F1794" s="11">
        <v>7</v>
      </c>
      <c r="G1794" s="12">
        <v>1.0000000000000001E-9</v>
      </c>
      <c r="H1794" s="2">
        <v>921.827</v>
      </c>
      <c r="I1794" s="11" t="s">
        <v>6075</v>
      </c>
      <c r="J1794" s="11">
        <f>($S$5/(Table4[[#This Row],[modified  Half Life]]*Table4[[#This Row],[Order of Magnatude]]))</f>
        <v>8943834.5878702626</v>
      </c>
      <c r="K1794" s="11"/>
      <c r="L1794" s="11"/>
      <c r="M1794" s="11"/>
      <c r="N1794" s="11"/>
      <c r="O1794" s="11"/>
    </row>
    <row r="1795" spans="1:15" x14ac:dyDescent="0.25">
      <c r="A1795" s="2">
        <v>72</v>
      </c>
      <c r="B1795" s="2">
        <v>106</v>
      </c>
      <c r="C1795" s="2">
        <v>178</v>
      </c>
      <c r="D1795" s="2" t="s">
        <v>3071</v>
      </c>
      <c r="E1795" s="2">
        <v>77.5</v>
      </c>
      <c r="F1795" s="11">
        <v>7</v>
      </c>
      <c r="G1795" s="12">
        <v>1.0000000000000001E-9</v>
      </c>
      <c r="H1795" s="2">
        <v>1247.3910000000001</v>
      </c>
      <c r="I1795" s="11" t="s">
        <v>6081</v>
      </c>
      <c r="J1795" s="11">
        <f>($S$5/(Table4[[#This Row],[modified  Half Life]]*Table4[[#This Row],[Order of Magnatude]]))</f>
        <v>8943834.5878702626</v>
      </c>
      <c r="K1795" s="11"/>
      <c r="L1795" s="11"/>
      <c r="M1795" s="11"/>
      <c r="N1795" s="11"/>
      <c r="O1795" s="11"/>
    </row>
    <row r="1796" spans="1:15" x14ac:dyDescent="0.25">
      <c r="A1796" s="2">
        <v>72</v>
      </c>
      <c r="B1796" s="2">
        <v>106</v>
      </c>
      <c r="C1796" s="2">
        <v>178</v>
      </c>
      <c r="D1796" s="2" t="s">
        <v>3071</v>
      </c>
      <c r="E1796" s="2">
        <v>31</v>
      </c>
      <c r="F1796" s="11">
        <v>1</v>
      </c>
      <c r="G1796" s="12">
        <v>31536000</v>
      </c>
      <c r="H1796" s="2">
        <v>12.7</v>
      </c>
      <c r="I1796" s="11" t="s">
        <v>6068</v>
      </c>
      <c r="J1796" s="11">
        <f>($S$5/(Table4[[#This Row],[modified  Half Life]]*Table4[[#This Row],[Order of Magnatude]]))</f>
        <v>7.0901783579641215E-10</v>
      </c>
      <c r="K1796" s="11"/>
      <c r="L1796" s="11"/>
      <c r="M1796" s="11"/>
      <c r="N1796" s="11"/>
      <c r="O1796" s="11"/>
    </row>
    <row r="1797" spans="1:15" x14ac:dyDescent="0.25">
      <c r="A1797" s="2">
        <v>72</v>
      </c>
      <c r="B1797" s="2">
        <v>106</v>
      </c>
      <c r="C1797" s="2">
        <v>178</v>
      </c>
      <c r="D1797" s="2" t="s">
        <v>3071</v>
      </c>
      <c r="E1797" s="2">
        <v>31</v>
      </c>
      <c r="F1797" s="11">
        <v>1</v>
      </c>
      <c r="G1797" s="12">
        <v>31536000</v>
      </c>
      <c r="H1797" s="2">
        <v>309.5</v>
      </c>
      <c r="I1797" s="11" t="s">
        <v>6074</v>
      </c>
      <c r="J1797" s="11">
        <f>($S$5/(Table4[[#This Row],[modified  Half Life]]*Table4[[#This Row],[Order of Magnatude]]))</f>
        <v>7.0901783579641215E-10</v>
      </c>
      <c r="K1797" s="11"/>
      <c r="L1797" s="11"/>
      <c r="M1797" s="11"/>
      <c r="N1797" s="11"/>
      <c r="O1797" s="11"/>
    </row>
    <row r="1798" spans="1:15" x14ac:dyDescent="0.25">
      <c r="A1798" s="2">
        <v>72</v>
      </c>
      <c r="B1798" s="2">
        <v>106</v>
      </c>
      <c r="C1798" s="2">
        <v>178</v>
      </c>
      <c r="D1798" s="2" t="s">
        <v>3071</v>
      </c>
      <c r="E1798" s="2">
        <v>31</v>
      </c>
      <c r="F1798" s="11">
        <v>1</v>
      </c>
      <c r="G1798" s="12">
        <v>31536000</v>
      </c>
      <c r="H1798" s="2">
        <v>587</v>
      </c>
      <c r="I1798" s="11" t="s">
        <v>6067</v>
      </c>
      <c r="J1798" s="11">
        <f>($S$5/(Table4[[#This Row],[modified  Half Life]]*Table4[[#This Row],[Order of Magnatude]]))</f>
        <v>7.0901783579641215E-10</v>
      </c>
      <c r="K1798" s="11"/>
      <c r="L1798" s="11"/>
      <c r="M1798" s="11"/>
      <c r="N1798" s="11"/>
      <c r="O1798" s="11"/>
    </row>
    <row r="1799" spans="1:15" x14ac:dyDescent="0.25">
      <c r="A1799" s="2">
        <v>72</v>
      </c>
      <c r="B1799" s="2">
        <v>106</v>
      </c>
      <c r="C1799" s="2">
        <v>178</v>
      </c>
      <c r="D1799" s="2" t="s">
        <v>3071</v>
      </c>
      <c r="E1799" s="2">
        <v>68</v>
      </c>
      <c r="F1799" s="11">
        <v>2</v>
      </c>
      <c r="G1799" s="12">
        <v>9.9999999999999995E-7</v>
      </c>
      <c r="H1799" s="2">
        <v>126.1</v>
      </c>
      <c r="I1799" s="11" t="s">
        <v>6065</v>
      </c>
      <c r="J1799" s="11">
        <f>($S$5/(Table4[[#This Row],[modified  Half Life]]*Table4[[#This Row],[Order of Magnatude]]))</f>
        <v>10193.340890587431</v>
      </c>
      <c r="K1799" s="11"/>
      <c r="L1799" s="11"/>
      <c r="M1799" s="11"/>
      <c r="N1799" s="11"/>
      <c r="O1799" s="11"/>
    </row>
    <row r="1800" spans="1:15" x14ac:dyDescent="0.25">
      <c r="A1800" s="2">
        <v>72</v>
      </c>
      <c r="B1800" s="2">
        <v>106</v>
      </c>
      <c r="C1800" s="2">
        <v>178</v>
      </c>
      <c r="D1800" s="2" t="s">
        <v>3071</v>
      </c>
      <c r="E1800" s="2">
        <v>68</v>
      </c>
      <c r="F1800" s="11">
        <v>2</v>
      </c>
      <c r="G1800" s="12">
        <v>9.9999999999999995E-7</v>
      </c>
      <c r="H1800" s="2">
        <v>140.30000000000001</v>
      </c>
      <c r="I1800" s="11"/>
      <c r="J1800" s="11">
        <f>($S$5/(Table4[[#This Row],[modified  Half Life]]*Table4[[#This Row],[Order of Magnatude]]))</f>
        <v>10193.340890587431</v>
      </c>
      <c r="K1800" s="11"/>
      <c r="L1800" s="11"/>
      <c r="M1800" s="11"/>
      <c r="N1800" s="11"/>
      <c r="O1800" s="11"/>
    </row>
    <row r="1801" spans="1:15" x14ac:dyDescent="0.25">
      <c r="A1801" s="2">
        <v>72</v>
      </c>
      <c r="B1801" s="2">
        <v>106</v>
      </c>
      <c r="C1801" s="2">
        <v>178</v>
      </c>
      <c r="D1801" s="2" t="s">
        <v>3071</v>
      </c>
      <c r="E1801" s="2">
        <v>68</v>
      </c>
      <c r="F1801" s="11">
        <v>2</v>
      </c>
      <c r="G1801" s="12">
        <v>9.9999999999999995E-7</v>
      </c>
      <c r="H1801" s="2">
        <v>437</v>
      </c>
      <c r="I1801" s="11"/>
      <c r="J1801" s="11">
        <f>($S$5/(Table4[[#This Row],[modified  Half Life]]*Table4[[#This Row],[Order of Magnatude]]))</f>
        <v>10193.340890587431</v>
      </c>
      <c r="K1801" s="11"/>
      <c r="L1801" s="11"/>
      <c r="M1801" s="11"/>
      <c r="N1801" s="11"/>
      <c r="O1801" s="11"/>
    </row>
    <row r="1802" spans="1:15" x14ac:dyDescent="0.25">
      <c r="A1802" s="2">
        <v>73</v>
      </c>
      <c r="B1802" s="2">
        <v>105</v>
      </c>
      <c r="C1802" s="2">
        <v>178</v>
      </c>
      <c r="D1802" s="2" t="s">
        <v>3425</v>
      </c>
      <c r="E1802" s="2">
        <v>58</v>
      </c>
      <c r="F1802" s="11">
        <v>4</v>
      </c>
      <c r="G1802" s="12">
        <v>1E-3</v>
      </c>
      <c r="H1802" s="2">
        <v>227.3</v>
      </c>
      <c r="I1802" s="11" t="s">
        <v>6067</v>
      </c>
      <c r="J1802" s="11">
        <f>($S$5/(Table4[[#This Row],[modified  Half Life]]*Table4[[#This Row],[Order of Magnatude]]))</f>
        <v>11.95081345793009</v>
      </c>
      <c r="K1802" s="11"/>
      <c r="L1802" s="11"/>
      <c r="M1802" s="11"/>
      <c r="N1802" s="11"/>
      <c r="O1802" s="11"/>
    </row>
    <row r="1803" spans="1:15" x14ac:dyDescent="0.25">
      <c r="A1803" s="2">
        <v>73</v>
      </c>
      <c r="B1803" s="2">
        <v>105</v>
      </c>
      <c r="C1803" s="2">
        <v>178</v>
      </c>
      <c r="D1803" s="2" t="s">
        <v>3425</v>
      </c>
      <c r="E1803" s="2">
        <v>43</v>
      </c>
      <c r="F1803" s="11">
        <v>8</v>
      </c>
      <c r="G1803" s="12">
        <v>1.0000000000000001E-9</v>
      </c>
      <c r="H1803" s="2">
        <v>84.1</v>
      </c>
      <c r="I1803" s="11" t="s">
        <v>6067</v>
      </c>
      <c r="J1803" s="11">
        <f>($S$5/(Table4[[#This Row],[modified  Half Life]]*Table4[[#This Row],[Order of Magnatude]]))</f>
        <v>16119701.8734871</v>
      </c>
      <c r="K1803" s="11"/>
      <c r="L1803" s="11"/>
      <c r="M1803" s="11"/>
      <c r="N1803" s="11"/>
      <c r="O1803" s="11"/>
    </row>
    <row r="1804" spans="1:15" x14ac:dyDescent="0.25">
      <c r="A1804" s="2">
        <v>73</v>
      </c>
      <c r="B1804" s="2">
        <v>105</v>
      </c>
      <c r="C1804" s="2">
        <v>178</v>
      </c>
      <c r="D1804" s="2" t="s">
        <v>3425</v>
      </c>
      <c r="E1804" s="2">
        <v>290</v>
      </c>
      <c r="F1804" s="11">
        <v>12</v>
      </c>
      <c r="G1804" s="12">
        <v>1E-3</v>
      </c>
      <c r="H1804" s="2">
        <v>431.1</v>
      </c>
      <c r="I1804" s="11" t="s">
        <v>6073</v>
      </c>
      <c r="J1804" s="11">
        <f>($S$5/(Table4[[#This Row],[modified  Half Life]]*Table4[[#This Row],[Order of Magnatude]]))</f>
        <v>2.3901626915860184</v>
      </c>
      <c r="K1804" s="11"/>
      <c r="L1804" s="11"/>
      <c r="M1804" s="11"/>
      <c r="N1804" s="11"/>
      <c r="O1804" s="11"/>
    </row>
    <row r="1805" spans="1:15" x14ac:dyDescent="0.25">
      <c r="A1805" s="2">
        <v>73</v>
      </c>
      <c r="B1805" s="2">
        <v>105</v>
      </c>
      <c r="C1805" s="2">
        <v>178</v>
      </c>
      <c r="D1805" s="2" t="s">
        <v>3425</v>
      </c>
      <c r="E1805" s="2">
        <v>60</v>
      </c>
      <c r="F1805" s="11">
        <v>5</v>
      </c>
      <c r="G1805" s="12">
        <v>1.0000000000000001E-9</v>
      </c>
      <c r="H1805" s="2">
        <v>118.4</v>
      </c>
      <c r="I1805" s="11" t="s">
        <v>6065</v>
      </c>
      <c r="J1805" s="11">
        <f>($S$5/(Table4[[#This Row],[modified  Half Life]]*Table4[[#This Row],[Order of Magnatude]]))</f>
        <v>11552453.00933242</v>
      </c>
      <c r="K1805" s="11"/>
      <c r="L1805" s="11"/>
      <c r="M1805" s="11"/>
      <c r="N1805" s="11"/>
      <c r="O1805" s="11"/>
    </row>
    <row r="1806" spans="1:15" x14ac:dyDescent="0.25">
      <c r="A1806" s="2">
        <v>73</v>
      </c>
      <c r="B1806" s="2">
        <v>105</v>
      </c>
      <c r="C1806" s="2">
        <v>178</v>
      </c>
      <c r="D1806" s="2" t="s">
        <v>3425</v>
      </c>
      <c r="E1806" s="2">
        <v>60</v>
      </c>
      <c r="F1806" s="11">
        <v>5</v>
      </c>
      <c r="G1806" s="12">
        <v>1.0000000000000001E-9</v>
      </c>
      <c r="H1806" s="2">
        <v>329.2</v>
      </c>
      <c r="I1806" s="11" t="s">
        <v>6067</v>
      </c>
      <c r="J1806" s="11">
        <f>($S$5/(Table4[[#This Row],[modified  Half Life]]*Table4[[#This Row],[Order of Magnatude]]))</f>
        <v>11552453.00933242</v>
      </c>
      <c r="K1806" s="11"/>
      <c r="L1806" s="11"/>
      <c r="M1806" s="11"/>
      <c r="N1806" s="11"/>
      <c r="O1806" s="11"/>
    </row>
    <row r="1807" spans="1:15" x14ac:dyDescent="0.25">
      <c r="A1807" s="2">
        <v>73</v>
      </c>
      <c r="B1807" s="2">
        <v>105</v>
      </c>
      <c r="C1807" s="2">
        <v>178</v>
      </c>
      <c r="D1807" s="2" t="s">
        <v>3425</v>
      </c>
      <c r="E1807" s="2">
        <v>60</v>
      </c>
      <c r="F1807" s="11">
        <v>5</v>
      </c>
      <c r="G1807" s="12">
        <v>1.0000000000000001E-9</v>
      </c>
      <c r="H1807" s="2">
        <v>401.7</v>
      </c>
      <c r="I1807" s="11" t="s">
        <v>6073</v>
      </c>
      <c r="J1807" s="11">
        <f>($S$5/(Table4[[#This Row],[modified  Half Life]]*Table4[[#This Row],[Order of Magnatude]]))</f>
        <v>11552453.00933242</v>
      </c>
      <c r="K1807" s="11"/>
      <c r="L1807" s="11"/>
      <c r="M1807" s="11"/>
      <c r="N1807" s="11"/>
      <c r="O1807" s="11"/>
    </row>
    <row r="1808" spans="1:15" x14ac:dyDescent="0.25">
      <c r="A1808" s="2">
        <v>74</v>
      </c>
      <c r="B1808" s="2">
        <v>104</v>
      </c>
      <c r="C1808" s="2">
        <v>178</v>
      </c>
      <c r="D1808" s="2" t="s">
        <v>3252</v>
      </c>
      <c r="E1808" s="2">
        <v>30</v>
      </c>
      <c r="F1808" s="11">
        <v>1</v>
      </c>
      <c r="G1808" s="12">
        <v>1.0000000000000001E-9</v>
      </c>
      <c r="H1808" s="2">
        <v>61.4</v>
      </c>
      <c r="I1808" s="11" t="s">
        <v>6067</v>
      </c>
      <c r="J1808" s="11">
        <f>($S$5/(Table4[[#This Row],[modified  Half Life]]*Table4[[#This Row],[Order of Magnatude]]))</f>
        <v>23104906.018664841</v>
      </c>
      <c r="K1808" s="11"/>
      <c r="L1808" s="11"/>
      <c r="M1808" s="11"/>
      <c r="N1808" s="11"/>
      <c r="O1808" s="11"/>
    </row>
    <row r="1809" spans="1:15" x14ac:dyDescent="0.25">
      <c r="A1809" s="2">
        <v>74</v>
      </c>
      <c r="B1809" s="2">
        <v>104</v>
      </c>
      <c r="C1809" s="2">
        <v>178</v>
      </c>
      <c r="D1809" s="2" t="s">
        <v>3252</v>
      </c>
      <c r="E1809" s="2">
        <v>64</v>
      </c>
      <c r="F1809" s="11">
        <v>2</v>
      </c>
      <c r="G1809" s="12">
        <v>1.0000000000000001E-9</v>
      </c>
      <c r="H1809" s="2">
        <v>43.8</v>
      </c>
      <c r="I1809" s="11" t="s">
        <v>6067</v>
      </c>
      <c r="J1809" s="11">
        <f>($S$5/(Table4[[#This Row],[modified  Half Life]]*Table4[[#This Row],[Order of Magnatude]]))</f>
        <v>10830424.696249144</v>
      </c>
      <c r="K1809" s="11"/>
      <c r="L1809" s="11"/>
      <c r="M1809" s="11"/>
      <c r="N1809" s="11"/>
      <c r="O1809" s="11"/>
    </row>
    <row r="1810" spans="1:15" x14ac:dyDescent="0.25">
      <c r="A1810" s="2">
        <v>74</v>
      </c>
      <c r="B1810" s="2">
        <v>104</v>
      </c>
      <c r="C1810" s="2">
        <v>178</v>
      </c>
      <c r="D1810" s="2" t="s">
        <v>3252</v>
      </c>
      <c r="E1810" s="2">
        <v>64</v>
      </c>
      <c r="F1810" s="11">
        <v>2</v>
      </c>
      <c r="G1810" s="12">
        <v>1.0000000000000001E-9</v>
      </c>
      <c r="H1810" s="2">
        <v>251</v>
      </c>
      <c r="I1810" s="11" t="s">
        <v>6072</v>
      </c>
      <c r="J1810" s="11">
        <f>($S$5/(Table4[[#This Row],[modified  Half Life]]*Table4[[#This Row],[Order of Magnatude]]))</f>
        <v>10830424.696249144</v>
      </c>
      <c r="K1810" s="11"/>
      <c r="L1810" s="11"/>
      <c r="M1810" s="11"/>
      <c r="N1810" s="11"/>
      <c r="O1810" s="11"/>
    </row>
    <row r="1811" spans="1:15" x14ac:dyDescent="0.25">
      <c r="A1811" s="2">
        <v>74</v>
      </c>
      <c r="B1811" s="2">
        <v>104</v>
      </c>
      <c r="C1811" s="2">
        <v>178</v>
      </c>
      <c r="D1811" s="2" t="s">
        <v>3252</v>
      </c>
      <c r="E1811" s="2">
        <v>220</v>
      </c>
      <c r="F1811" s="11">
        <v>10</v>
      </c>
      <c r="G1811" s="12">
        <v>1.0000000000000001E-9</v>
      </c>
      <c r="H1811" s="2">
        <v>182.9</v>
      </c>
      <c r="I1811" s="11" t="s">
        <v>6067</v>
      </c>
      <c r="J1811" s="11">
        <f>($S$5/(Table4[[#This Row],[modified  Half Life]]*Table4[[#This Row],[Order of Magnatude]]))</f>
        <v>3150669.0025452059</v>
      </c>
      <c r="K1811" s="11"/>
      <c r="L1811" s="11"/>
      <c r="M1811" s="11"/>
      <c r="N1811" s="11"/>
      <c r="O1811" s="11"/>
    </row>
    <row r="1812" spans="1:15" x14ac:dyDescent="0.25">
      <c r="A1812" s="2">
        <v>74</v>
      </c>
      <c r="B1812" s="2">
        <v>104</v>
      </c>
      <c r="C1812" s="2">
        <v>178</v>
      </c>
      <c r="D1812" s="2" t="s">
        <v>3252</v>
      </c>
      <c r="E1812" s="2">
        <v>220</v>
      </c>
      <c r="F1812" s="11">
        <v>10</v>
      </c>
      <c r="G1812" s="12">
        <v>1.0000000000000001E-9</v>
      </c>
      <c r="H1812" s="2">
        <v>946</v>
      </c>
      <c r="I1812" s="11" t="s">
        <v>6067</v>
      </c>
      <c r="J1812" s="11">
        <f>($S$5/(Table4[[#This Row],[modified  Half Life]]*Table4[[#This Row],[Order of Magnatude]]))</f>
        <v>3150669.0025452059</v>
      </c>
      <c r="K1812" s="11"/>
      <c r="L1812" s="11"/>
      <c r="M1812" s="11"/>
      <c r="N1812" s="11"/>
      <c r="O1812" s="11"/>
    </row>
    <row r="1813" spans="1:15" x14ac:dyDescent="0.25">
      <c r="A1813" s="2">
        <v>71</v>
      </c>
      <c r="B1813" s="2">
        <v>108</v>
      </c>
      <c r="C1813" s="2">
        <v>179</v>
      </c>
      <c r="D1813" s="2" t="s">
        <v>2957</v>
      </c>
      <c r="E1813" s="2">
        <v>3.1</v>
      </c>
      <c r="F1813" s="11">
        <v>9</v>
      </c>
      <c r="G1813" s="12">
        <v>1E-3</v>
      </c>
      <c r="H1813" s="2">
        <v>592.1</v>
      </c>
      <c r="I1813" s="11" t="s">
        <v>6066</v>
      </c>
      <c r="J1813" s="11">
        <f>($S$5/(Table4[[#This Row],[modified  Half Life]]*Table4[[#This Row],[Order of Magnatude]]))</f>
        <v>223.59586469675651</v>
      </c>
      <c r="K1813" s="11"/>
      <c r="L1813" s="11"/>
      <c r="M1813" s="11"/>
      <c r="N1813" s="11"/>
      <c r="O1813" s="11"/>
    </row>
    <row r="1814" spans="1:15" x14ac:dyDescent="0.25">
      <c r="A1814" s="2">
        <v>72</v>
      </c>
      <c r="B1814" s="2">
        <v>107</v>
      </c>
      <c r="C1814" s="2">
        <v>179</v>
      </c>
      <c r="D1814" s="2" t="s">
        <v>3071</v>
      </c>
      <c r="E1814" s="2">
        <v>18.670000000000002</v>
      </c>
      <c r="F1814" s="11">
        <v>4</v>
      </c>
      <c r="G1814" s="12">
        <v>1</v>
      </c>
      <c r="H1814" s="2">
        <v>160.696</v>
      </c>
      <c r="I1814" s="11" t="s">
        <v>6068</v>
      </c>
      <c r="J1814" s="11">
        <f>($S$5/(Table4[[#This Row],[modified  Half Life]]*Table4[[#This Row],[Order of Magnatude]]))</f>
        <v>3.7126254984464126E-2</v>
      </c>
      <c r="K1814" s="11"/>
      <c r="L1814" s="11"/>
      <c r="M1814" s="11"/>
      <c r="N1814" s="11"/>
      <c r="O1814" s="11"/>
    </row>
    <row r="1815" spans="1:15" x14ac:dyDescent="0.25">
      <c r="A1815" s="2">
        <v>72</v>
      </c>
      <c r="B1815" s="2">
        <v>107</v>
      </c>
      <c r="C1815" s="2">
        <v>179</v>
      </c>
      <c r="D1815" s="2" t="s">
        <v>3071</v>
      </c>
      <c r="E1815" s="2">
        <v>18.670000000000002</v>
      </c>
      <c r="F1815" s="11">
        <v>4</v>
      </c>
      <c r="G1815" s="12">
        <v>1</v>
      </c>
      <c r="H1815" s="2">
        <v>375</v>
      </c>
      <c r="I1815" s="11"/>
      <c r="J1815" s="11">
        <f>($S$5/(Table4[[#This Row],[modified  Half Life]]*Table4[[#This Row],[Order of Magnatude]]))</f>
        <v>3.7126254984464126E-2</v>
      </c>
      <c r="K1815" s="11"/>
      <c r="L1815" s="11"/>
      <c r="M1815" s="11"/>
      <c r="N1815" s="11"/>
      <c r="O1815" s="11"/>
    </row>
    <row r="1816" spans="1:15" x14ac:dyDescent="0.25">
      <c r="A1816" s="2">
        <v>72</v>
      </c>
      <c r="B1816" s="2">
        <v>107</v>
      </c>
      <c r="C1816" s="2">
        <v>179</v>
      </c>
      <c r="D1816" s="2" t="s">
        <v>3071</v>
      </c>
      <c r="E1816" s="2">
        <v>25</v>
      </c>
      <c r="F1816" s="11">
        <v>27</v>
      </c>
      <c r="G1816" s="12">
        <v>86400</v>
      </c>
      <c r="H1816" s="2">
        <v>21.01</v>
      </c>
      <c r="I1816" s="11" t="s">
        <v>6079</v>
      </c>
      <c r="J1816" s="11">
        <f>($S$5/(Table4[[#This Row],[modified  Half Life]]*Table4[[#This Row],[Order of Magnatude]]))</f>
        <v>3.2090147248145614E-7</v>
      </c>
      <c r="K1816" s="11"/>
      <c r="L1816" s="11"/>
      <c r="M1816" s="11"/>
      <c r="N1816" s="11"/>
      <c r="O1816" s="11"/>
    </row>
    <row r="1817" spans="1:15" x14ac:dyDescent="0.25">
      <c r="A1817" s="2">
        <v>72</v>
      </c>
      <c r="B1817" s="2">
        <v>107</v>
      </c>
      <c r="C1817" s="2">
        <v>179</v>
      </c>
      <c r="D1817" s="2" t="s">
        <v>3071</v>
      </c>
      <c r="E1817" s="2">
        <v>25</v>
      </c>
      <c r="F1817" s="11">
        <v>27</v>
      </c>
      <c r="G1817" s="12">
        <v>86400</v>
      </c>
      <c r="H1817" s="2">
        <v>257.37</v>
      </c>
      <c r="I1817" s="11" t="s">
        <v>6074</v>
      </c>
      <c r="J1817" s="11">
        <f>($S$5/(Table4[[#This Row],[modified  Half Life]]*Table4[[#This Row],[Order of Magnatude]]))</f>
        <v>3.2090147248145614E-7</v>
      </c>
      <c r="K1817" s="11"/>
      <c r="L1817" s="11"/>
      <c r="M1817" s="11"/>
      <c r="N1817" s="11"/>
      <c r="O1817" s="11"/>
    </row>
    <row r="1818" spans="1:15" x14ac:dyDescent="0.25">
      <c r="A1818" s="2">
        <v>72</v>
      </c>
      <c r="B1818" s="2">
        <v>107</v>
      </c>
      <c r="C1818" s="2">
        <v>179</v>
      </c>
      <c r="D1818" s="2" t="s">
        <v>3071</v>
      </c>
      <c r="E1818" s="2">
        <v>30</v>
      </c>
      <c r="F1818" s="11">
        <v>10</v>
      </c>
      <c r="G1818" s="12">
        <v>1.0000000000000001E-9</v>
      </c>
      <c r="H1818" s="2">
        <v>847.1</v>
      </c>
      <c r="I1818" s="11"/>
      <c r="J1818" s="11">
        <f>($S$5/(Table4[[#This Row],[modified  Half Life]]*Table4[[#This Row],[Order of Magnatude]]))</f>
        <v>23104906.018664841</v>
      </c>
      <c r="K1818" s="11"/>
      <c r="L1818" s="11"/>
      <c r="M1818" s="11"/>
      <c r="N1818" s="11"/>
      <c r="O1818" s="11"/>
    </row>
    <row r="1819" spans="1:15" x14ac:dyDescent="0.25">
      <c r="A1819" s="2">
        <v>72</v>
      </c>
      <c r="B1819" s="2">
        <v>107</v>
      </c>
      <c r="C1819" s="2">
        <v>179</v>
      </c>
      <c r="D1819" s="2" t="s">
        <v>3071</v>
      </c>
      <c r="E1819" s="2">
        <v>12</v>
      </c>
      <c r="F1819" s="11">
        <v>6</v>
      </c>
      <c r="G1819" s="12">
        <v>1.0000000000000001E-9</v>
      </c>
      <c r="H1819" s="2">
        <v>171</v>
      </c>
      <c r="I1819" s="11"/>
      <c r="J1819" s="11">
        <f>($S$5/(Table4[[#This Row],[modified  Half Life]]*Table4[[#This Row],[Order of Magnatude]]))</f>
        <v>57762265.0466621</v>
      </c>
      <c r="K1819" s="11"/>
      <c r="L1819" s="11"/>
      <c r="M1819" s="11"/>
      <c r="N1819" s="11"/>
      <c r="O1819" s="11"/>
    </row>
    <row r="1820" spans="1:15" x14ac:dyDescent="0.25">
      <c r="A1820" s="2">
        <v>72</v>
      </c>
      <c r="B1820" s="2">
        <v>107</v>
      </c>
      <c r="C1820" s="2">
        <v>179</v>
      </c>
      <c r="D1820" s="2" t="s">
        <v>3071</v>
      </c>
      <c r="E1820" s="2">
        <v>15</v>
      </c>
      <c r="F1820" s="11">
        <v>5</v>
      </c>
      <c r="G1820" s="12">
        <v>9.9999999999999995E-7</v>
      </c>
      <c r="H1820" s="2">
        <v>336</v>
      </c>
      <c r="I1820" s="11"/>
      <c r="J1820" s="11">
        <f>($S$5/(Table4[[#This Row],[modified  Half Life]]*Table4[[#This Row],[Order of Magnatude]]))</f>
        <v>46209.812037329692</v>
      </c>
      <c r="K1820" s="11"/>
      <c r="L1820" s="11"/>
      <c r="M1820" s="11"/>
      <c r="N1820" s="11"/>
      <c r="O1820" s="11"/>
    </row>
    <row r="1821" spans="1:15" x14ac:dyDescent="0.25">
      <c r="A1821" s="2">
        <v>73</v>
      </c>
      <c r="B1821" s="2">
        <v>106</v>
      </c>
      <c r="C1821" s="2">
        <v>179</v>
      </c>
      <c r="D1821" s="2" t="s">
        <v>3425</v>
      </c>
      <c r="E1821" s="2">
        <v>1.42</v>
      </c>
      <c r="F1821" s="11">
        <v>8</v>
      </c>
      <c r="G1821" s="12">
        <v>9.9999999999999995E-7</v>
      </c>
      <c r="H1821" s="2">
        <v>30.7</v>
      </c>
      <c r="I1821" s="11" t="s">
        <v>6067</v>
      </c>
      <c r="J1821" s="11">
        <f>($S$5/(Table4[[#This Row],[modified  Half Life]]*Table4[[#This Row],[Order of Magnatude]]))</f>
        <v>488131.81729573611</v>
      </c>
      <c r="K1821" s="11"/>
      <c r="L1821" s="11"/>
      <c r="M1821" s="11"/>
      <c r="N1821" s="11"/>
      <c r="O1821" s="11"/>
    </row>
    <row r="1822" spans="1:15" x14ac:dyDescent="0.25">
      <c r="A1822" s="2">
        <v>73</v>
      </c>
      <c r="B1822" s="2">
        <v>106</v>
      </c>
      <c r="C1822" s="2">
        <v>179</v>
      </c>
      <c r="D1822" s="2" t="s">
        <v>3425</v>
      </c>
      <c r="E1822" s="2">
        <v>65</v>
      </c>
      <c r="F1822" s="11">
        <v>10</v>
      </c>
      <c r="G1822" s="12">
        <v>1.0000000000000001E-9</v>
      </c>
      <c r="H1822" s="2">
        <v>238.56</v>
      </c>
      <c r="I1822" s="11" t="s">
        <v>6077</v>
      </c>
      <c r="J1822" s="11">
        <f>($S$5/(Table4[[#This Row],[modified  Half Life]]*Table4[[#This Row],[Order of Magnatude]]))</f>
        <v>10663802.777845312</v>
      </c>
      <c r="K1822" s="11"/>
      <c r="L1822" s="11"/>
      <c r="M1822" s="11"/>
      <c r="N1822" s="11"/>
      <c r="O1822" s="11"/>
    </row>
    <row r="1823" spans="1:15" x14ac:dyDescent="0.25">
      <c r="A1823" s="2">
        <v>73</v>
      </c>
      <c r="B1823" s="2">
        <v>106</v>
      </c>
      <c r="C1823" s="2">
        <v>179</v>
      </c>
      <c r="D1823" s="2" t="s">
        <v>3425</v>
      </c>
      <c r="E1823" s="2">
        <v>0.28000000000000003</v>
      </c>
      <c r="F1823" s="11">
        <v>8</v>
      </c>
      <c r="G1823" s="12">
        <v>9.9999999999999995E-7</v>
      </c>
      <c r="H1823" s="2">
        <v>281.69</v>
      </c>
      <c r="I1823" s="11" t="s">
        <v>6085</v>
      </c>
      <c r="J1823" s="11">
        <f>($S$5/(Table4[[#This Row],[modified  Half Life]]*Table4[[#This Row],[Order of Magnatude]]))</f>
        <v>2475525.6448569475</v>
      </c>
      <c r="K1823" s="11"/>
      <c r="L1823" s="11"/>
      <c r="M1823" s="11"/>
      <c r="N1823" s="11"/>
      <c r="O1823" s="11"/>
    </row>
    <row r="1824" spans="1:15" x14ac:dyDescent="0.25">
      <c r="A1824" s="2">
        <v>73</v>
      </c>
      <c r="B1824" s="2">
        <v>106</v>
      </c>
      <c r="C1824" s="2">
        <v>179</v>
      </c>
      <c r="D1824" s="2" t="s">
        <v>3425</v>
      </c>
      <c r="E1824" s="2">
        <v>80</v>
      </c>
      <c r="F1824" s="11">
        <v>7</v>
      </c>
      <c r="G1824" s="12">
        <v>1.0000000000000001E-9</v>
      </c>
      <c r="H1824" s="2">
        <v>100.5</v>
      </c>
      <c r="I1824" s="11" t="s">
        <v>6077</v>
      </c>
      <c r="J1824" s="11">
        <f>($S$5/(Table4[[#This Row],[modified  Half Life]]*Table4[[#This Row],[Order of Magnatude]]))</f>
        <v>8664339.7569993157</v>
      </c>
      <c r="K1824" s="11"/>
      <c r="L1824" s="11"/>
      <c r="M1824" s="11"/>
      <c r="N1824" s="11"/>
      <c r="O1824" s="11"/>
    </row>
    <row r="1825" spans="1:15" x14ac:dyDescent="0.25">
      <c r="A1825" s="2">
        <v>73</v>
      </c>
      <c r="B1825" s="2">
        <v>106</v>
      </c>
      <c r="C1825" s="2">
        <v>179</v>
      </c>
      <c r="D1825" s="2" t="s">
        <v>3425</v>
      </c>
      <c r="E1825" s="2">
        <v>80</v>
      </c>
      <c r="F1825" s="11">
        <v>7</v>
      </c>
      <c r="G1825" s="12">
        <v>1.0000000000000001E-9</v>
      </c>
      <c r="H1825" s="2">
        <v>83.99</v>
      </c>
      <c r="I1825" s="11" t="s">
        <v>6088</v>
      </c>
      <c r="J1825" s="11">
        <f>($S$5/(Table4[[#This Row],[modified  Half Life]]*Table4[[#This Row],[Order of Magnatude]]))</f>
        <v>8664339.7569993157</v>
      </c>
      <c r="K1825" s="11"/>
      <c r="L1825" s="11"/>
      <c r="M1825" s="11"/>
      <c r="N1825" s="11"/>
      <c r="O1825" s="11"/>
    </row>
    <row r="1826" spans="1:15" x14ac:dyDescent="0.25">
      <c r="A1826" s="2">
        <v>73</v>
      </c>
      <c r="B1826" s="2">
        <v>106</v>
      </c>
      <c r="C1826" s="2">
        <v>179</v>
      </c>
      <c r="D1826" s="2" t="s">
        <v>3425</v>
      </c>
      <c r="E1826" s="2">
        <v>80</v>
      </c>
      <c r="F1826" s="11">
        <v>7</v>
      </c>
      <c r="G1826" s="12">
        <v>1.0000000000000001E-9</v>
      </c>
      <c r="H1826" s="2">
        <v>389.32</v>
      </c>
      <c r="I1826" s="11" t="s">
        <v>6088</v>
      </c>
      <c r="J1826" s="11">
        <f>($S$5/(Table4[[#This Row],[modified  Half Life]]*Table4[[#This Row],[Order of Magnatude]]))</f>
        <v>8664339.7569993157</v>
      </c>
      <c r="K1826" s="11"/>
      <c r="L1826" s="11"/>
      <c r="M1826" s="11"/>
      <c r="N1826" s="11"/>
      <c r="O1826" s="11"/>
    </row>
    <row r="1827" spans="1:15" x14ac:dyDescent="0.25">
      <c r="A1827" s="2">
        <v>73</v>
      </c>
      <c r="B1827" s="2">
        <v>106</v>
      </c>
      <c r="C1827" s="2">
        <v>179</v>
      </c>
      <c r="D1827" s="2" t="s">
        <v>3425</v>
      </c>
      <c r="E1827" s="2">
        <v>322</v>
      </c>
      <c r="F1827" s="11">
        <v>16</v>
      </c>
      <c r="G1827" s="12">
        <v>1.0000000000000001E-9</v>
      </c>
      <c r="H1827" s="2">
        <v>232.4</v>
      </c>
      <c r="I1827" s="11" t="s">
        <v>6068</v>
      </c>
      <c r="J1827" s="11">
        <f>($S$5/(Table4[[#This Row],[modified  Half Life]]*Table4[[#This Row],[Order of Magnatude]]))</f>
        <v>2152630.9955277806</v>
      </c>
      <c r="K1827" s="11"/>
      <c r="L1827" s="11"/>
      <c r="M1827" s="11"/>
      <c r="N1827" s="11"/>
      <c r="O1827" s="11"/>
    </row>
    <row r="1828" spans="1:15" x14ac:dyDescent="0.25">
      <c r="A1828" s="2">
        <v>73</v>
      </c>
      <c r="B1828" s="2">
        <v>106</v>
      </c>
      <c r="C1828" s="2">
        <v>179</v>
      </c>
      <c r="D1828" s="2" t="s">
        <v>3425</v>
      </c>
      <c r="E1828" s="2">
        <v>322</v>
      </c>
      <c r="F1828" s="11">
        <v>16</v>
      </c>
      <c r="G1828" s="12">
        <v>1.0000000000000001E-9</v>
      </c>
      <c r="H1828" s="2">
        <v>474.92</v>
      </c>
      <c r="I1828" s="11" t="s">
        <v>6081</v>
      </c>
      <c r="J1828" s="11">
        <f>($S$5/(Table4[[#This Row],[modified  Half Life]]*Table4[[#This Row],[Order of Magnatude]]))</f>
        <v>2152630.9955277806</v>
      </c>
      <c r="K1828" s="11"/>
      <c r="L1828" s="11"/>
      <c r="M1828" s="11"/>
      <c r="N1828" s="11"/>
      <c r="O1828" s="11"/>
    </row>
    <row r="1829" spans="1:15" x14ac:dyDescent="0.25">
      <c r="A1829" s="2">
        <v>73</v>
      </c>
      <c r="B1829" s="2">
        <v>106</v>
      </c>
      <c r="C1829" s="2">
        <v>179</v>
      </c>
      <c r="D1829" s="2" t="s">
        <v>3425</v>
      </c>
      <c r="E1829" s="2">
        <v>9</v>
      </c>
      <c r="F1829" s="11">
        <v>2</v>
      </c>
      <c r="G1829" s="12">
        <v>1E-3</v>
      </c>
      <c r="H1829" s="2">
        <v>64.7</v>
      </c>
      <c r="I1829" s="11" t="s">
        <v>6065</v>
      </c>
      <c r="J1829" s="11">
        <f>($S$5/(Table4[[#This Row],[modified  Half Life]]*Table4[[#This Row],[Order of Magnatude]]))</f>
        <v>77.016353395549473</v>
      </c>
      <c r="K1829" s="11"/>
      <c r="L1829" s="11"/>
      <c r="M1829" s="11"/>
      <c r="N1829" s="11"/>
      <c r="O1829" s="11"/>
    </row>
    <row r="1830" spans="1:15" x14ac:dyDescent="0.25">
      <c r="A1830" s="2">
        <v>73</v>
      </c>
      <c r="B1830" s="2">
        <v>106</v>
      </c>
      <c r="C1830" s="2">
        <v>179</v>
      </c>
      <c r="D1830" s="2" t="s">
        <v>3425</v>
      </c>
      <c r="E1830" s="2">
        <v>1.6</v>
      </c>
      <c r="F1830" s="11">
        <v>4</v>
      </c>
      <c r="G1830" s="12">
        <v>9.9999999999999995E-7</v>
      </c>
      <c r="H1830" s="2">
        <v>75.3</v>
      </c>
      <c r="I1830" s="11" t="s">
        <v>6065</v>
      </c>
      <c r="J1830" s="11">
        <f>($S$5/(Table4[[#This Row],[modified  Half Life]]*Table4[[#This Row],[Order of Magnatude]]))</f>
        <v>433216.98784996581</v>
      </c>
      <c r="K1830" s="11"/>
      <c r="L1830" s="11"/>
      <c r="M1830" s="11"/>
      <c r="N1830" s="11"/>
      <c r="O1830" s="11"/>
    </row>
    <row r="1831" spans="1:15" x14ac:dyDescent="0.25">
      <c r="A1831" s="2">
        <v>73</v>
      </c>
      <c r="B1831" s="2">
        <v>106</v>
      </c>
      <c r="C1831" s="2">
        <v>179</v>
      </c>
      <c r="D1831" s="2" t="s">
        <v>3425</v>
      </c>
      <c r="E1831" s="2">
        <v>54.1</v>
      </c>
      <c r="F1831" s="11">
        <v>17</v>
      </c>
      <c r="G1831" s="12">
        <v>1E-3</v>
      </c>
      <c r="H1831" s="2">
        <v>108.8</v>
      </c>
      <c r="I1831" s="11" t="s">
        <v>6065</v>
      </c>
      <c r="J1831" s="11">
        <f>($S$5/(Table4[[#This Row],[modified  Half Life]]*Table4[[#This Row],[Order of Magnatude]]))</f>
        <v>12.81233235785481</v>
      </c>
      <c r="K1831" s="11"/>
      <c r="L1831" s="11"/>
      <c r="M1831" s="11"/>
      <c r="N1831" s="11"/>
      <c r="O1831" s="11"/>
    </row>
    <row r="1832" spans="1:15" x14ac:dyDescent="0.25">
      <c r="A1832" s="2">
        <v>73</v>
      </c>
      <c r="B1832" s="2">
        <v>106</v>
      </c>
      <c r="C1832" s="2">
        <v>179</v>
      </c>
      <c r="D1832" s="2" t="s">
        <v>3425</v>
      </c>
      <c r="E1832" s="2">
        <v>17</v>
      </c>
      <c r="F1832" s="11">
        <v>3</v>
      </c>
      <c r="G1832" s="12">
        <v>1.0000000000000001E-9</v>
      </c>
      <c r="H1832" s="2">
        <v>232</v>
      </c>
      <c r="I1832" s="11" t="s">
        <v>6073</v>
      </c>
      <c r="J1832" s="11">
        <f>($S$5/(Table4[[#This Row],[modified  Half Life]]*Table4[[#This Row],[Order of Magnatude]]))</f>
        <v>40773363.562349722</v>
      </c>
      <c r="K1832" s="11"/>
      <c r="L1832" s="11"/>
      <c r="M1832" s="11"/>
      <c r="N1832" s="11"/>
      <c r="O1832" s="11"/>
    </row>
    <row r="1833" spans="1:15" x14ac:dyDescent="0.25">
      <c r="A1833" s="2">
        <v>73</v>
      </c>
      <c r="B1833" s="2">
        <v>106</v>
      </c>
      <c r="C1833" s="2">
        <v>179</v>
      </c>
      <c r="D1833" s="2" t="s">
        <v>3425</v>
      </c>
      <c r="E1833" s="2">
        <v>17</v>
      </c>
      <c r="F1833" s="11">
        <v>3</v>
      </c>
      <c r="G1833" s="12">
        <v>1.0000000000000001E-9</v>
      </c>
      <c r="H1833" s="2">
        <v>262.2</v>
      </c>
      <c r="I1833" s="11" t="s">
        <v>6065</v>
      </c>
      <c r="J1833" s="11">
        <f>($S$5/(Table4[[#This Row],[modified  Half Life]]*Table4[[#This Row],[Order of Magnatude]]))</f>
        <v>40773363.562349722</v>
      </c>
      <c r="K1833" s="11"/>
      <c r="L1833" s="11"/>
      <c r="M1833" s="11"/>
      <c r="N1833" s="11"/>
      <c r="O1833" s="11"/>
    </row>
    <row r="1834" spans="1:15" x14ac:dyDescent="0.25">
      <c r="A1834" s="2">
        <v>73</v>
      </c>
      <c r="B1834" s="2">
        <v>106</v>
      </c>
      <c r="C1834" s="2">
        <v>179</v>
      </c>
      <c r="D1834" s="2" t="s">
        <v>3425</v>
      </c>
      <c r="E1834" s="2">
        <v>17</v>
      </c>
      <c r="F1834" s="11">
        <v>3</v>
      </c>
      <c r="G1834" s="12">
        <v>1.0000000000000001E-9</v>
      </c>
      <c r="H1834" s="2">
        <v>573.45000000000005</v>
      </c>
      <c r="I1834" s="11" t="s">
        <v>6089</v>
      </c>
      <c r="J1834" s="11">
        <f>($S$5/(Table4[[#This Row],[modified  Half Life]]*Table4[[#This Row],[Order of Magnatude]]))</f>
        <v>40773363.562349722</v>
      </c>
      <c r="K1834" s="11"/>
      <c r="L1834" s="11"/>
      <c r="M1834" s="11"/>
      <c r="N1834" s="11"/>
      <c r="O1834" s="11"/>
    </row>
    <row r="1835" spans="1:15" x14ac:dyDescent="0.25">
      <c r="A1835" s="2">
        <v>73</v>
      </c>
      <c r="B1835" s="2">
        <v>106</v>
      </c>
      <c r="C1835" s="2">
        <v>179</v>
      </c>
      <c r="D1835" s="2" t="s">
        <v>3425</v>
      </c>
      <c r="E1835" s="2">
        <v>17</v>
      </c>
      <c r="F1835" s="11">
        <v>3</v>
      </c>
      <c r="G1835" s="12">
        <v>1.0000000000000001E-9</v>
      </c>
      <c r="H1835" s="2">
        <v>595</v>
      </c>
      <c r="I1835" s="11"/>
      <c r="J1835" s="11">
        <f>($S$5/(Table4[[#This Row],[modified  Half Life]]*Table4[[#This Row],[Order of Magnatude]]))</f>
        <v>40773363.562349722</v>
      </c>
      <c r="K1835" s="11"/>
      <c r="L1835" s="11"/>
      <c r="M1835" s="11"/>
      <c r="N1835" s="11"/>
      <c r="O1835" s="11"/>
    </row>
    <row r="1836" spans="1:15" x14ac:dyDescent="0.25">
      <c r="A1836" s="2">
        <v>73</v>
      </c>
      <c r="B1836" s="2">
        <v>106</v>
      </c>
      <c r="C1836" s="2">
        <v>179</v>
      </c>
      <c r="D1836" s="2" t="s">
        <v>3425</v>
      </c>
      <c r="E1836" s="2">
        <v>53</v>
      </c>
      <c r="F1836" s="11">
        <f>3-7</f>
        <v>-4</v>
      </c>
      <c r="G1836" s="12">
        <v>1.0000000000000001E-9</v>
      </c>
      <c r="H1836" s="2">
        <v>500</v>
      </c>
      <c r="I1836" s="11" t="s">
        <v>6072</v>
      </c>
      <c r="J1836" s="11">
        <f>($S$5/(Table4[[#This Row],[modified  Half Life]]*Table4[[#This Row],[Order of Magnatude]]))</f>
        <v>13078248.689810287</v>
      </c>
      <c r="K1836" s="11"/>
      <c r="L1836" s="11"/>
      <c r="M1836" s="11"/>
      <c r="N1836" s="11"/>
      <c r="O1836" s="11"/>
    </row>
    <row r="1837" spans="1:15" x14ac:dyDescent="0.25">
      <c r="A1837" s="2">
        <v>73</v>
      </c>
      <c r="B1837" s="2">
        <v>106</v>
      </c>
      <c r="C1837" s="2">
        <v>179</v>
      </c>
      <c r="D1837" s="2" t="s">
        <v>3425</v>
      </c>
      <c r="E1837" s="2">
        <v>53</v>
      </c>
      <c r="F1837" s="11">
        <f>3-7</f>
        <v>-4</v>
      </c>
      <c r="G1837" s="12">
        <v>1.0000000000000001E-9</v>
      </c>
      <c r="H1837" s="2">
        <v>988.8</v>
      </c>
      <c r="I1837" s="11" t="s">
        <v>6072</v>
      </c>
      <c r="J1837" s="11">
        <f>($S$5/(Table4[[#This Row],[modified  Half Life]]*Table4[[#This Row],[Order of Magnatude]]))</f>
        <v>13078248.689810287</v>
      </c>
      <c r="K1837" s="11"/>
      <c r="L1837" s="11"/>
      <c r="M1837" s="11"/>
      <c r="N1837" s="11"/>
      <c r="O1837" s="11"/>
    </row>
    <row r="1838" spans="1:15" x14ac:dyDescent="0.25">
      <c r="A1838" s="2">
        <v>74</v>
      </c>
      <c r="B1838" s="2">
        <v>105</v>
      </c>
      <c r="C1838" s="2">
        <v>179</v>
      </c>
      <c r="D1838" s="2" t="s">
        <v>3252</v>
      </c>
      <c r="E1838" s="2">
        <v>390</v>
      </c>
      <c r="F1838" s="11">
        <v>30</v>
      </c>
      <c r="G1838" s="12">
        <v>1.0000000000000001E-9</v>
      </c>
      <c r="H1838" s="2">
        <v>99.5</v>
      </c>
      <c r="I1838" s="11" t="s">
        <v>6068</v>
      </c>
      <c r="J1838" s="11">
        <f>($S$5/(Table4[[#This Row],[modified  Half Life]]*Table4[[#This Row],[Order of Magnatude]]))</f>
        <v>1777300.4629742187</v>
      </c>
      <c r="K1838" s="11"/>
      <c r="L1838" s="11"/>
      <c r="M1838" s="11"/>
      <c r="N1838" s="11"/>
      <c r="O1838" s="11"/>
    </row>
    <row r="1839" spans="1:15" x14ac:dyDescent="0.25">
      <c r="A1839" s="2">
        <v>74</v>
      </c>
      <c r="B1839" s="2">
        <v>105</v>
      </c>
      <c r="C1839" s="2">
        <v>179</v>
      </c>
      <c r="D1839" s="2" t="s">
        <v>3252</v>
      </c>
      <c r="E1839" s="2">
        <v>390</v>
      </c>
      <c r="F1839" s="11">
        <v>30</v>
      </c>
      <c r="G1839" s="12">
        <v>1.0000000000000001E-9</v>
      </c>
      <c r="H1839" s="2">
        <v>114.8</v>
      </c>
      <c r="I1839" s="11" t="s">
        <v>6068</v>
      </c>
      <c r="J1839" s="11">
        <f>($S$5/(Table4[[#This Row],[modified  Half Life]]*Table4[[#This Row],[Order of Magnatude]]))</f>
        <v>1777300.4629742187</v>
      </c>
      <c r="K1839" s="11"/>
      <c r="L1839" s="11"/>
      <c r="M1839" s="11"/>
      <c r="N1839" s="11"/>
      <c r="O1839" s="11"/>
    </row>
    <row r="1840" spans="1:15" x14ac:dyDescent="0.25">
      <c r="A1840" s="2">
        <v>74</v>
      </c>
      <c r="B1840" s="2">
        <v>105</v>
      </c>
      <c r="C1840" s="2">
        <v>179</v>
      </c>
      <c r="D1840" s="2" t="s">
        <v>3252</v>
      </c>
      <c r="E1840" s="2">
        <v>390</v>
      </c>
      <c r="F1840" s="11">
        <v>30</v>
      </c>
      <c r="G1840" s="12">
        <v>1.0000000000000001E-9</v>
      </c>
      <c r="H1840" s="2">
        <v>206.7</v>
      </c>
      <c r="I1840" s="11" t="s">
        <v>6068</v>
      </c>
      <c r="J1840" s="11">
        <f>($S$5/(Table4[[#This Row],[modified  Half Life]]*Table4[[#This Row],[Order of Magnatude]]))</f>
        <v>1777300.4629742187</v>
      </c>
      <c r="K1840" s="11"/>
      <c r="L1840" s="11"/>
      <c r="M1840" s="11"/>
      <c r="N1840" s="11"/>
      <c r="O1840" s="11"/>
    </row>
    <row r="1841" spans="1:15" x14ac:dyDescent="0.25">
      <c r="A1841" s="2">
        <v>74</v>
      </c>
      <c r="B1841" s="2">
        <v>105</v>
      </c>
      <c r="C1841" s="2">
        <v>179</v>
      </c>
      <c r="D1841" s="2" t="s">
        <v>3252</v>
      </c>
      <c r="E1841" s="2">
        <v>390</v>
      </c>
      <c r="F1841" s="11">
        <v>30</v>
      </c>
      <c r="G1841" s="12">
        <v>1.0000000000000001E-9</v>
      </c>
      <c r="H1841" s="2">
        <v>415.6</v>
      </c>
      <c r="I1841" s="11" t="s">
        <v>6068</v>
      </c>
      <c r="J1841" s="11">
        <f>($S$5/(Table4[[#This Row],[modified  Half Life]]*Table4[[#This Row],[Order of Magnatude]]))</f>
        <v>1777300.4629742187</v>
      </c>
      <c r="K1841" s="11"/>
      <c r="L1841" s="11"/>
      <c r="M1841" s="11"/>
      <c r="N1841" s="11"/>
      <c r="O1841" s="11"/>
    </row>
    <row r="1842" spans="1:15" x14ac:dyDescent="0.25">
      <c r="A1842" s="2">
        <v>74</v>
      </c>
      <c r="B1842" s="2">
        <v>105</v>
      </c>
      <c r="C1842" s="2">
        <v>179</v>
      </c>
      <c r="D1842" s="2" t="s">
        <v>3252</v>
      </c>
      <c r="E1842" s="2">
        <v>390</v>
      </c>
      <c r="F1842" s="11">
        <v>30</v>
      </c>
      <c r="G1842" s="12">
        <v>1.0000000000000001E-9</v>
      </c>
      <c r="H1842" s="2">
        <v>508.6</v>
      </c>
      <c r="I1842" s="11" t="s">
        <v>6068</v>
      </c>
      <c r="J1842" s="11">
        <f>($S$5/(Table4[[#This Row],[modified  Half Life]]*Table4[[#This Row],[Order of Magnatude]]))</f>
        <v>1777300.4629742187</v>
      </c>
      <c r="K1842" s="11"/>
      <c r="L1842" s="11"/>
      <c r="M1842" s="11"/>
      <c r="N1842" s="11"/>
      <c r="O1842" s="11"/>
    </row>
    <row r="1843" spans="1:15" x14ac:dyDescent="0.25">
      <c r="A1843" s="2">
        <v>74</v>
      </c>
      <c r="B1843" s="2">
        <v>105</v>
      </c>
      <c r="C1843" s="2">
        <v>179</v>
      </c>
      <c r="D1843" s="2" t="s">
        <v>3252</v>
      </c>
      <c r="E1843" s="2">
        <v>390</v>
      </c>
      <c r="F1843" s="11">
        <v>30</v>
      </c>
      <c r="G1843" s="12">
        <v>1.0000000000000001E-9</v>
      </c>
      <c r="H1843" s="2">
        <v>567.29999999999995</v>
      </c>
      <c r="I1843" s="11" t="s">
        <v>6068</v>
      </c>
      <c r="J1843" s="11">
        <f>($S$5/(Table4[[#This Row],[modified  Half Life]]*Table4[[#This Row],[Order of Magnatude]]))</f>
        <v>1777300.4629742187</v>
      </c>
      <c r="K1843" s="11"/>
      <c r="L1843" s="11"/>
      <c r="M1843" s="11"/>
      <c r="N1843" s="11"/>
      <c r="O1843" s="11"/>
    </row>
    <row r="1844" spans="1:15" x14ac:dyDescent="0.25">
      <c r="A1844" s="2">
        <v>74</v>
      </c>
      <c r="B1844" s="2">
        <v>105</v>
      </c>
      <c r="C1844" s="2">
        <v>179</v>
      </c>
      <c r="D1844" s="2" t="s">
        <v>3252</v>
      </c>
      <c r="E1844" s="2">
        <v>390</v>
      </c>
      <c r="F1844" s="11">
        <v>30</v>
      </c>
      <c r="G1844" s="12">
        <v>1.0000000000000001E-9</v>
      </c>
      <c r="H1844" s="2">
        <v>671.1</v>
      </c>
      <c r="I1844" s="11" t="s">
        <v>6068</v>
      </c>
      <c r="J1844" s="11">
        <f>($S$5/(Table4[[#This Row],[modified  Half Life]]*Table4[[#This Row],[Order of Magnatude]]))</f>
        <v>1777300.4629742187</v>
      </c>
      <c r="K1844" s="11"/>
      <c r="L1844" s="11"/>
      <c r="M1844" s="11"/>
      <c r="N1844" s="11"/>
      <c r="O1844" s="11"/>
    </row>
    <row r="1845" spans="1:15" x14ac:dyDescent="0.25">
      <c r="A1845" s="2">
        <v>74</v>
      </c>
      <c r="B1845" s="2">
        <v>105</v>
      </c>
      <c r="C1845" s="2">
        <v>179</v>
      </c>
      <c r="D1845" s="2" t="s">
        <v>3252</v>
      </c>
      <c r="E1845" s="2">
        <v>390</v>
      </c>
      <c r="F1845" s="11">
        <v>30</v>
      </c>
      <c r="G1845" s="12">
        <v>1.0000000000000001E-9</v>
      </c>
      <c r="H1845" s="2">
        <v>883.8</v>
      </c>
      <c r="I1845" s="11" t="s">
        <v>6068</v>
      </c>
      <c r="J1845" s="11">
        <f>($S$5/(Table4[[#This Row],[modified  Half Life]]*Table4[[#This Row],[Order of Magnatude]]))</f>
        <v>1777300.4629742187</v>
      </c>
      <c r="K1845" s="11"/>
      <c r="L1845" s="11"/>
      <c r="M1845" s="11"/>
      <c r="N1845" s="11"/>
      <c r="O1845" s="11"/>
    </row>
    <row r="1846" spans="1:15" x14ac:dyDescent="0.25">
      <c r="A1846" s="2">
        <v>74</v>
      </c>
      <c r="B1846" s="2">
        <v>105</v>
      </c>
      <c r="C1846" s="2">
        <v>179</v>
      </c>
      <c r="D1846" s="2" t="s">
        <v>3252</v>
      </c>
      <c r="E1846" s="2">
        <v>750</v>
      </c>
      <c r="F1846" s="11">
        <v>80</v>
      </c>
      <c r="G1846" s="12">
        <v>1.0000000000000001E-9</v>
      </c>
      <c r="H1846" s="2">
        <v>266.3</v>
      </c>
      <c r="I1846" s="11" t="s">
        <v>6068</v>
      </c>
      <c r="J1846" s="11">
        <f>($S$5/(Table4[[#This Row],[modified  Half Life]]*Table4[[#This Row],[Order of Magnatude]]))</f>
        <v>924196.24074659368</v>
      </c>
      <c r="K1846" s="11"/>
      <c r="L1846" s="11"/>
      <c r="M1846" s="11"/>
      <c r="N1846" s="11"/>
      <c r="O1846" s="11"/>
    </row>
    <row r="1847" spans="1:15" x14ac:dyDescent="0.25">
      <c r="A1847" s="2">
        <v>74</v>
      </c>
      <c r="B1847" s="2">
        <v>105</v>
      </c>
      <c r="C1847" s="2">
        <v>179</v>
      </c>
      <c r="D1847" s="2" t="s">
        <v>3252</v>
      </c>
      <c r="E1847" s="2">
        <v>750</v>
      </c>
      <c r="F1847" s="11">
        <v>80</v>
      </c>
      <c r="G1847" s="12">
        <v>1.0000000000000001E-9</v>
      </c>
      <c r="H1847" s="2">
        <v>316.39999999999998</v>
      </c>
      <c r="I1847" s="11" t="s">
        <v>6068</v>
      </c>
      <c r="J1847" s="11">
        <f>($S$5/(Table4[[#This Row],[modified  Half Life]]*Table4[[#This Row],[Order of Magnatude]]))</f>
        <v>924196.24074659368</v>
      </c>
      <c r="K1847" s="11"/>
      <c r="L1847" s="11"/>
      <c r="M1847" s="11"/>
      <c r="N1847" s="11"/>
      <c r="O1847" s="11"/>
    </row>
    <row r="1848" spans="1:15" x14ac:dyDescent="0.25">
      <c r="A1848" s="2">
        <v>74</v>
      </c>
      <c r="B1848" s="2">
        <v>105</v>
      </c>
      <c r="C1848" s="2">
        <v>179</v>
      </c>
      <c r="D1848" s="2" t="s">
        <v>3252</v>
      </c>
      <c r="E1848" s="2">
        <v>750</v>
      </c>
      <c r="F1848" s="11">
        <v>80</v>
      </c>
      <c r="G1848" s="12">
        <v>1.0000000000000001E-9</v>
      </c>
      <c r="H1848" s="2">
        <v>575.70000000000005</v>
      </c>
      <c r="I1848" s="11" t="s">
        <v>6068</v>
      </c>
      <c r="J1848" s="11">
        <f>($S$5/(Table4[[#This Row],[modified  Half Life]]*Table4[[#This Row],[Order of Magnatude]]))</f>
        <v>924196.24074659368</v>
      </c>
      <c r="K1848" s="11"/>
      <c r="L1848" s="11"/>
      <c r="M1848" s="11"/>
      <c r="N1848" s="11"/>
      <c r="O1848" s="11"/>
    </row>
    <row r="1849" spans="1:15" x14ac:dyDescent="0.25">
      <c r="A1849" s="2">
        <v>74</v>
      </c>
      <c r="B1849" s="2">
        <v>105</v>
      </c>
      <c r="C1849" s="2">
        <v>179</v>
      </c>
      <c r="D1849" s="2" t="s">
        <v>3252</v>
      </c>
      <c r="E1849" s="2">
        <v>750</v>
      </c>
      <c r="F1849" s="11">
        <v>80</v>
      </c>
      <c r="G1849" s="12">
        <v>1.0000000000000001E-9</v>
      </c>
      <c r="H1849" s="2">
        <v>609.79999999999995</v>
      </c>
      <c r="I1849" s="11" t="s">
        <v>6068</v>
      </c>
      <c r="J1849" s="11">
        <f>($S$5/(Table4[[#This Row],[modified  Half Life]]*Table4[[#This Row],[Order of Magnatude]]))</f>
        <v>924196.24074659368</v>
      </c>
      <c r="K1849" s="11"/>
      <c r="L1849" s="11"/>
      <c r="M1849" s="11"/>
      <c r="N1849" s="11"/>
      <c r="O1849" s="11"/>
    </row>
    <row r="1850" spans="1:15" x14ac:dyDescent="0.25">
      <c r="A1850" s="2">
        <v>74</v>
      </c>
      <c r="B1850" s="2">
        <v>105</v>
      </c>
      <c r="C1850" s="2">
        <v>179</v>
      </c>
      <c r="D1850" s="2" t="s">
        <v>3252</v>
      </c>
      <c r="E1850" s="2">
        <v>750</v>
      </c>
      <c r="F1850" s="11">
        <v>80</v>
      </c>
      <c r="G1850" s="12">
        <v>1.0000000000000001E-9</v>
      </c>
      <c r="H1850" s="2">
        <v>625</v>
      </c>
      <c r="I1850" s="11" t="s">
        <v>6068</v>
      </c>
      <c r="J1850" s="11">
        <f>($S$5/(Table4[[#This Row],[modified  Half Life]]*Table4[[#This Row],[Order of Magnatude]]))</f>
        <v>924196.24074659368</v>
      </c>
      <c r="K1850" s="11"/>
      <c r="L1850" s="11"/>
      <c r="M1850" s="11"/>
      <c r="N1850" s="11"/>
      <c r="O1850" s="11"/>
    </row>
    <row r="1851" spans="1:15" x14ac:dyDescent="0.25">
      <c r="A1851" s="2">
        <v>75</v>
      </c>
      <c r="B1851" s="2">
        <v>104</v>
      </c>
      <c r="C1851" s="2">
        <v>179</v>
      </c>
      <c r="D1851" s="2" t="s">
        <v>3143</v>
      </c>
      <c r="E1851" s="2">
        <v>95</v>
      </c>
      <c r="F1851" s="11">
        <v>25</v>
      </c>
      <c r="G1851" s="12">
        <v>9.9999999999999995E-7</v>
      </c>
      <c r="H1851" s="2">
        <v>65.349999999999994</v>
      </c>
      <c r="I1851" s="11" t="s">
        <v>6077</v>
      </c>
      <c r="J1851" s="11">
        <f>($S$5/(Table4[[#This Row],[modified  Half Life]]*Table4[[#This Row],[Order of Magnatude]]))</f>
        <v>7296.2861111573193</v>
      </c>
      <c r="K1851" s="11"/>
      <c r="L1851" s="11"/>
      <c r="M1851" s="11"/>
      <c r="N1851" s="11"/>
      <c r="O1851" s="11"/>
    </row>
    <row r="1852" spans="1:15" x14ac:dyDescent="0.25">
      <c r="A1852" s="2">
        <v>75</v>
      </c>
      <c r="B1852" s="2">
        <v>104</v>
      </c>
      <c r="C1852" s="2">
        <v>179</v>
      </c>
      <c r="D1852" s="2" t="s">
        <v>3143</v>
      </c>
      <c r="E1852" s="2">
        <v>21</v>
      </c>
      <c r="F1852" s="11"/>
      <c r="G1852" s="12">
        <v>1.0000000000000001E-9</v>
      </c>
      <c r="H1852" s="2">
        <v>295.89999999999998</v>
      </c>
      <c r="I1852" s="11" t="s">
        <v>6072</v>
      </c>
      <c r="J1852" s="11">
        <f>($S$5/(Table4[[#This Row],[modified  Half Life]]*Table4[[#This Row],[Order of Magnatude]]))</f>
        <v>33007008.598092627</v>
      </c>
      <c r="K1852" s="11"/>
      <c r="L1852" s="11"/>
      <c r="M1852" s="11"/>
      <c r="N1852" s="11"/>
      <c r="O1852" s="11"/>
    </row>
    <row r="1853" spans="1:15" x14ac:dyDescent="0.25">
      <c r="A1853" s="2">
        <v>75</v>
      </c>
      <c r="B1853" s="2">
        <v>104</v>
      </c>
      <c r="C1853" s="2">
        <v>179</v>
      </c>
      <c r="D1853" s="2" t="s">
        <v>3143</v>
      </c>
      <c r="E1853" s="2">
        <v>0.46600000000000003</v>
      </c>
      <c r="F1853" s="11">
        <v>15</v>
      </c>
      <c r="G1853" s="12">
        <v>1E-3</v>
      </c>
      <c r="H1853" s="2">
        <v>244.9</v>
      </c>
      <c r="I1853" s="11" t="s">
        <v>6068</v>
      </c>
      <c r="J1853" s="11">
        <f>($S$5/(Table4[[#This Row],[modified  Half Life]]*Table4[[#This Row],[Order of Magnatude]]))</f>
        <v>1487.4403016307838</v>
      </c>
      <c r="K1853" s="11"/>
      <c r="L1853" s="11"/>
      <c r="M1853" s="11"/>
      <c r="N1853" s="11"/>
      <c r="O1853" s="11"/>
    </row>
    <row r="1854" spans="1:15" x14ac:dyDescent="0.25">
      <c r="A1854" s="2">
        <v>76</v>
      </c>
      <c r="B1854" s="2">
        <v>103</v>
      </c>
      <c r="C1854" s="2">
        <v>179</v>
      </c>
      <c r="D1854" s="2" t="s">
        <v>3360</v>
      </c>
      <c r="E1854" s="2">
        <v>0.5</v>
      </c>
      <c r="F1854" s="11"/>
      <c r="G1854" s="12">
        <v>9.9999999999999995E-7</v>
      </c>
      <c r="H1854" s="2">
        <v>45.2</v>
      </c>
      <c r="I1854" s="11" t="s">
        <v>6067</v>
      </c>
      <c r="J1854" s="11">
        <f>($S$5/(Table4[[#This Row],[modified  Half Life]]*Table4[[#This Row],[Order of Magnatude]]))</f>
        <v>1386294.3611198906</v>
      </c>
      <c r="K1854" s="11"/>
      <c r="L1854" s="11"/>
      <c r="M1854" s="11"/>
      <c r="N1854" s="11"/>
      <c r="O1854" s="11"/>
    </row>
    <row r="1855" spans="1:15" x14ac:dyDescent="0.25">
      <c r="A1855" s="2">
        <v>76</v>
      </c>
      <c r="B1855" s="2">
        <v>103</v>
      </c>
      <c r="C1855" s="2">
        <v>179</v>
      </c>
      <c r="D1855" s="2" t="s">
        <v>3360</v>
      </c>
      <c r="E1855" s="2">
        <v>0.78300000000000003</v>
      </c>
      <c r="F1855" s="11">
        <v>14</v>
      </c>
      <c r="G1855" s="12">
        <v>9.9999999999999995E-7</v>
      </c>
      <c r="H1855" s="2">
        <v>97.5</v>
      </c>
      <c r="I1855" s="11" t="s">
        <v>6067</v>
      </c>
      <c r="J1855" s="11">
        <f>($S$5/(Table4[[#This Row],[modified  Half Life]]*Table4[[#This Row],[Order of Magnatude]]))</f>
        <v>885245.44132815499</v>
      </c>
      <c r="K1855" s="11"/>
      <c r="L1855" s="11"/>
      <c r="M1855" s="11"/>
      <c r="N1855" s="11"/>
      <c r="O1855" s="11"/>
    </row>
    <row r="1856" spans="1:15" x14ac:dyDescent="0.25">
      <c r="A1856" s="2">
        <v>79</v>
      </c>
      <c r="B1856" s="2">
        <v>100</v>
      </c>
      <c r="C1856" s="2">
        <v>179</v>
      </c>
      <c r="D1856" s="2" t="s">
        <v>4086</v>
      </c>
      <c r="E1856" s="2">
        <v>328</v>
      </c>
      <c r="F1856" s="11">
        <v>2</v>
      </c>
      <c r="G1856" s="12">
        <v>1.0000000000000001E-9</v>
      </c>
      <c r="H1856" s="2">
        <v>62.4</v>
      </c>
      <c r="I1856" s="11" t="s">
        <v>6068</v>
      </c>
      <c r="J1856" s="11">
        <f>($S$5/(Table4[[#This Row],[modified  Half Life]]*Table4[[#This Row],[Order of Magnatude]]))</f>
        <v>2113253.5992681258</v>
      </c>
      <c r="K1856" s="11"/>
      <c r="L1856" s="11"/>
      <c r="M1856" s="11"/>
      <c r="N1856" s="11"/>
      <c r="O1856" s="11"/>
    </row>
    <row r="1857" spans="1:15" x14ac:dyDescent="0.25">
      <c r="A1857" s="2">
        <v>79</v>
      </c>
      <c r="B1857" s="2">
        <v>100</v>
      </c>
      <c r="C1857" s="2">
        <v>179</v>
      </c>
      <c r="D1857" s="2" t="s">
        <v>4086</v>
      </c>
      <c r="E1857" s="2">
        <v>328</v>
      </c>
      <c r="F1857" s="11">
        <v>2</v>
      </c>
      <c r="G1857" s="12">
        <v>1.0000000000000001E-9</v>
      </c>
      <c r="H1857" s="2">
        <v>89.5</v>
      </c>
      <c r="I1857" s="11" t="s">
        <v>6065</v>
      </c>
      <c r="J1857" s="11">
        <f>($S$5/(Table4[[#This Row],[modified  Half Life]]*Table4[[#This Row],[Order of Magnatude]]))</f>
        <v>2113253.5992681258</v>
      </c>
      <c r="K1857" s="11"/>
      <c r="L1857" s="11"/>
      <c r="M1857" s="11"/>
      <c r="N1857" s="11"/>
      <c r="O1857" s="11"/>
    </row>
    <row r="1858" spans="1:15" x14ac:dyDescent="0.25">
      <c r="A1858" s="2">
        <v>80</v>
      </c>
      <c r="B1858" s="2">
        <v>99</v>
      </c>
      <c r="C1858" s="2">
        <v>179</v>
      </c>
      <c r="D1858" s="2" t="s">
        <v>3784</v>
      </c>
      <c r="E1858" s="2">
        <v>6.4</v>
      </c>
      <c r="F1858" s="11">
        <v>9</v>
      </c>
      <c r="G1858" s="12">
        <v>9.9999999999999995E-7</v>
      </c>
      <c r="H1858" s="2">
        <v>110.8</v>
      </c>
      <c r="I1858" s="11" t="s">
        <v>6065</v>
      </c>
      <c r="J1858" s="11">
        <f>($S$5/(Table4[[#This Row],[modified  Half Life]]*Table4[[#This Row],[Order of Magnatude]]))</f>
        <v>108304.24696249145</v>
      </c>
      <c r="K1858" s="11"/>
      <c r="L1858" s="11"/>
      <c r="M1858" s="11"/>
      <c r="N1858" s="11"/>
      <c r="O1858" s="11"/>
    </row>
    <row r="1859" spans="1:15" x14ac:dyDescent="0.25">
      <c r="A1859" s="2">
        <v>81</v>
      </c>
      <c r="B1859" s="2">
        <v>98</v>
      </c>
      <c r="C1859" s="2">
        <v>179</v>
      </c>
      <c r="D1859" s="2" t="s">
        <v>4094</v>
      </c>
      <c r="E1859" s="2">
        <v>114</v>
      </c>
      <c r="F1859" s="11" t="s">
        <v>6063</v>
      </c>
      <c r="G1859" s="12">
        <v>1.0000000000000001E-9</v>
      </c>
      <c r="H1859" s="2">
        <v>94</v>
      </c>
      <c r="I1859" s="11" t="s">
        <v>6072</v>
      </c>
      <c r="J1859" s="11">
        <f>($S$5/(Table4[[#This Row],[modified  Half Life]]*Table4[[#This Row],[Order of Magnatude]]))</f>
        <v>6080238.4259644318</v>
      </c>
      <c r="K1859" s="11"/>
      <c r="L1859" s="11"/>
      <c r="M1859" s="11"/>
      <c r="N1859" s="11"/>
      <c r="O1859" s="11"/>
    </row>
    <row r="1860" spans="1:15" x14ac:dyDescent="0.25">
      <c r="A1860" s="2">
        <v>71</v>
      </c>
      <c r="B1860" s="2">
        <v>109</v>
      </c>
      <c r="C1860" s="2">
        <v>180</v>
      </c>
      <c r="D1860" s="2" t="s">
        <v>2957</v>
      </c>
      <c r="E1860" s="2">
        <v>1</v>
      </c>
      <c r="F1860" s="11"/>
      <c r="G1860" s="12">
        <v>1E-3</v>
      </c>
      <c r="H1860" s="2">
        <v>128</v>
      </c>
      <c r="I1860" s="11"/>
      <c r="J1860" s="11">
        <f>($S$5/(Table4[[#This Row],[modified  Half Life]]*Table4[[#This Row],[Order of Magnatude]]))</f>
        <v>693.14718055994524</v>
      </c>
      <c r="K1860" s="11"/>
      <c r="L1860" s="11"/>
      <c r="M1860" s="11"/>
      <c r="N1860" s="11"/>
      <c r="O1860" s="11"/>
    </row>
    <row r="1861" spans="1:15" x14ac:dyDescent="0.25">
      <c r="A1861" s="2">
        <v>72</v>
      </c>
      <c r="B1861" s="2">
        <v>108</v>
      </c>
      <c r="C1861" s="2">
        <v>180</v>
      </c>
      <c r="D1861" s="2" t="s">
        <v>3071</v>
      </c>
      <c r="E1861" s="2">
        <v>0.56999999999999995</v>
      </c>
      <c r="F1861" s="11">
        <v>2</v>
      </c>
      <c r="G1861" s="12">
        <v>9.9999999999999995E-7</v>
      </c>
      <c r="H1861" s="2">
        <v>113.66</v>
      </c>
      <c r="I1861" s="11" t="s">
        <v>6068</v>
      </c>
      <c r="J1861" s="11">
        <f>($S$5/(Table4[[#This Row],[modified  Half Life]]*Table4[[#This Row],[Order of Magnatude]]))</f>
        <v>1216047.6851928865</v>
      </c>
      <c r="K1861" s="11"/>
      <c r="L1861" s="11"/>
      <c r="M1861" s="11"/>
      <c r="N1861" s="11"/>
      <c r="O1861" s="11"/>
    </row>
    <row r="1862" spans="1:15" x14ac:dyDescent="0.25">
      <c r="A1862" s="2">
        <v>72</v>
      </c>
      <c r="B1862" s="2">
        <v>108</v>
      </c>
      <c r="C1862" s="2">
        <v>180</v>
      </c>
      <c r="D1862" s="2" t="s">
        <v>3071</v>
      </c>
      <c r="E1862" s="2">
        <v>0.56999999999999995</v>
      </c>
      <c r="F1862" s="11">
        <v>2</v>
      </c>
      <c r="G1862" s="12">
        <v>9.9999999999999995E-7</v>
      </c>
      <c r="H1862" s="2">
        <v>1065.77</v>
      </c>
      <c r="I1862" s="11" t="s">
        <v>6072</v>
      </c>
      <c r="J1862" s="11">
        <f>($S$5/(Table4[[#This Row],[modified  Half Life]]*Table4[[#This Row],[Order of Magnatude]]))</f>
        <v>1216047.6851928865</v>
      </c>
      <c r="K1862" s="11"/>
      <c r="L1862" s="11"/>
      <c r="M1862" s="11"/>
      <c r="N1862" s="11"/>
      <c r="O1862" s="11"/>
    </row>
    <row r="1863" spans="1:15" x14ac:dyDescent="0.25">
      <c r="A1863" s="2">
        <v>72</v>
      </c>
      <c r="B1863" s="2">
        <v>108</v>
      </c>
      <c r="C1863" s="2">
        <v>180</v>
      </c>
      <c r="D1863" s="2" t="s">
        <v>3071</v>
      </c>
      <c r="E1863" s="2">
        <v>0.56999999999999995</v>
      </c>
      <c r="F1863" s="11">
        <v>2</v>
      </c>
      <c r="G1863" s="12">
        <v>9.9999999999999995E-7</v>
      </c>
      <c r="H1863" s="2">
        <v>1281.7</v>
      </c>
      <c r="I1863" s="11" t="s">
        <v>6068</v>
      </c>
      <c r="J1863" s="11">
        <f>($S$5/(Table4[[#This Row],[modified  Half Life]]*Table4[[#This Row],[Order of Magnatude]]))</f>
        <v>1216047.6851928865</v>
      </c>
      <c r="K1863" s="11"/>
      <c r="L1863" s="11"/>
      <c r="M1863" s="11"/>
      <c r="N1863" s="11"/>
      <c r="O1863" s="11"/>
    </row>
    <row r="1864" spans="1:15" x14ac:dyDescent="0.25">
      <c r="A1864" s="2">
        <v>72</v>
      </c>
      <c r="B1864" s="2">
        <v>108</v>
      </c>
      <c r="C1864" s="2">
        <v>180</v>
      </c>
      <c r="D1864" s="2" t="s">
        <v>3071</v>
      </c>
      <c r="E1864" s="2">
        <v>0.94</v>
      </c>
      <c r="F1864" s="11">
        <v>11</v>
      </c>
      <c r="G1864" s="12">
        <v>9.9999999999999995E-7</v>
      </c>
      <c r="H1864" s="2">
        <v>223.3</v>
      </c>
      <c r="I1864" s="11" t="s">
        <v>6068</v>
      </c>
      <c r="J1864" s="11">
        <f>($S$5/(Table4[[#This Row],[modified  Half Life]]*Table4[[#This Row],[Order of Magnatude]]))</f>
        <v>737390.61761696311</v>
      </c>
      <c r="K1864" s="11"/>
      <c r="L1864" s="11"/>
      <c r="M1864" s="11"/>
      <c r="N1864" s="11"/>
      <c r="O1864" s="11"/>
    </row>
    <row r="1865" spans="1:15" x14ac:dyDescent="0.25">
      <c r="A1865" s="2">
        <v>72</v>
      </c>
      <c r="B1865" s="2">
        <v>108</v>
      </c>
      <c r="C1865" s="2">
        <v>180</v>
      </c>
      <c r="D1865" s="2" t="s">
        <v>3071</v>
      </c>
      <c r="E1865" s="2">
        <v>0.94</v>
      </c>
      <c r="F1865" s="11">
        <v>11</v>
      </c>
      <c r="G1865" s="12">
        <v>9.9999999999999995E-7</v>
      </c>
      <c r="H1865" s="2">
        <v>539.5</v>
      </c>
      <c r="I1865" s="11" t="s">
        <v>6065</v>
      </c>
      <c r="J1865" s="11">
        <f>($S$5/(Table4[[#This Row],[modified  Half Life]]*Table4[[#This Row],[Order of Magnatude]]))</f>
        <v>737390.61761696311</v>
      </c>
      <c r="K1865" s="11"/>
      <c r="L1865" s="11"/>
      <c r="M1865" s="11"/>
      <c r="N1865" s="11"/>
      <c r="O1865" s="11"/>
    </row>
    <row r="1866" spans="1:15" x14ac:dyDescent="0.25">
      <c r="A1866" s="2">
        <v>72</v>
      </c>
      <c r="B1866" s="2">
        <v>108</v>
      </c>
      <c r="C1866" s="2">
        <v>180</v>
      </c>
      <c r="D1866" s="2" t="s">
        <v>3071</v>
      </c>
      <c r="E1866" s="2">
        <v>0.94</v>
      </c>
      <c r="F1866" s="11">
        <v>11</v>
      </c>
      <c r="G1866" s="12">
        <v>9.9999999999999995E-7</v>
      </c>
      <c r="H1866" s="2">
        <v>832.4</v>
      </c>
      <c r="I1866" s="11" t="s">
        <v>6074</v>
      </c>
      <c r="J1866" s="11">
        <f>($S$5/(Table4[[#This Row],[modified  Half Life]]*Table4[[#This Row],[Order of Magnatude]]))</f>
        <v>737390.61761696311</v>
      </c>
      <c r="K1866" s="11"/>
      <c r="L1866" s="11"/>
      <c r="M1866" s="11"/>
      <c r="N1866" s="11"/>
      <c r="O1866" s="11"/>
    </row>
    <row r="1867" spans="1:15" x14ac:dyDescent="0.25">
      <c r="A1867" s="2">
        <v>72</v>
      </c>
      <c r="B1867" s="2">
        <v>108</v>
      </c>
      <c r="C1867" s="2">
        <v>180</v>
      </c>
      <c r="D1867" s="2" t="s">
        <v>3071</v>
      </c>
      <c r="E1867" s="2">
        <v>0.94</v>
      </c>
      <c r="F1867" s="11">
        <v>11</v>
      </c>
      <c r="G1867" s="12">
        <v>9.9999999999999995E-7</v>
      </c>
      <c r="H1867" s="2">
        <v>1101.0999999999999</v>
      </c>
      <c r="I1867" s="11" t="s">
        <v>6070</v>
      </c>
      <c r="J1867" s="11">
        <f>($S$5/(Table4[[#This Row],[modified  Half Life]]*Table4[[#This Row],[Order of Magnatude]]))</f>
        <v>737390.61761696311</v>
      </c>
      <c r="K1867" s="11"/>
      <c r="L1867" s="11"/>
      <c r="M1867" s="11"/>
      <c r="N1867" s="11"/>
      <c r="O1867" s="11"/>
    </row>
    <row r="1868" spans="1:15" x14ac:dyDescent="0.25">
      <c r="A1868" s="2">
        <v>73</v>
      </c>
      <c r="B1868" s="2">
        <v>107</v>
      </c>
      <c r="C1868" s="2">
        <v>180</v>
      </c>
      <c r="D1868" s="2" t="s">
        <v>3425</v>
      </c>
      <c r="E1868" s="2">
        <v>19.2</v>
      </c>
      <c r="F1868" s="11">
        <v>7</v>
      </c>
      <c r="G1868" s="12">
        <v>1.0000000000000001E-9</v>
      </c>
      <c r="H1868" s="2">
        <v>107.69</v>
      </c>
      <c r="I1868" s="11" t="s">
        <v>6072</v>
      </c>
      <c r="J1868" s="11">
        <f>($S$5/(Table4[[#This Row],[modified  Half Life]]*Table4[[#This Row],[Order of Magnatude]]))</f>
        <v>36101415.654163815</v>
      </c>
      <c r="K1868" s="11"/>
      <c r="L1868" s="11"/>
      <c r="M1868" s="11"/>
      <c r="N1868" s="11"/>
      <c r="O1868" s="11"/>
    </row>
    <row r="1869" spans="1:15" x14ac:dyDescent="0.25">
      <c r="A1869" s="2">
        <v>73</v>
      </c>
      <c r="B1869" s="2">
        <v>107</v>
      </c>
      <c r="C1869" s="2">
        <v>180</v>
      </c>
      <c r="D1869" s="2" t="s">
        <v>3425</v>
      </c>
      <c r="E1869" s="2">
        <v>70</v>
      </c>
      <c r="F1869" s="11">
        <v>14</v>
      </c>
      <c r="G1869" s="12">
        <v>1.0000000000000001E-9</v>
      </c>
      <c r="H1869" s="2">
        <v>100.71</v>
      </c>
      <c r="I1869" s="11" t="s">
        <v>6072</v>
      </c>
      <c r="J1869" s="11">
        <f>($S$5/(Table4[[#This Row],[modified  Half Life]]*Table4[[#This Row],[Order of Magnatude]]))</f>
        <v>9902102.5794277899</v>
      </c>
      <c r="K1869" s="11"/>
      <c r="L1869" s="11"/>
      <c r="M1869" s="11"/>
      <c r="N1869" s="11"/>
      <c r="O1869" s="11"/>
    </row>
    <row r="1870" spans="1:15" x14ac:dyDescent="0.25">
      <c r="A1870" s="2">
        <v>73</v>
      </c>
      <c r="B1870" s="2">
        <v>107</v>
      </c>
      <c r="C1870" s="2">
        <v>180</v>
      </c>
      <c r="D1870" s="2" t="s">
        <v>3425</v>
      </c>
      <c r="E1870" s="2">
        <v>42</v>
      </c>
      <c r="F1870" s="11">
        <v>3</v>
      </c>
      <c r="G1870" s="12">
        <v>1.0000000000000001E-9</v>
      </c>
      <c r="H1870" s="2">
        <v>179.08</v>
      </c>
      <c r="I1870" s="11" t="s">
        <v>6077</v>
      </c>
      <c r="J1870" s="11">
        <f>($S$5/(Table4[[#This Row],[modified  Half Life]]*Table4[[#This Row],[Order of Magnatude]]))</f>
        <v>16503504.299046313</v>
      </c>
      <c r="K1870" s="11"/>
      <c r="L1870" s="11"/>
      <c r="M1870" s="11"/>
      <c r="N1870" s="11"/>
      <c r="O1870" s="11"/>
    </row>
    <row r="1871" spans="1:15" x14ac:dyDescent="0.25">
      <c r="A1871" s="2">
        <v>73</v>
      </c>
      <c r="B1871" s="2">
        <v>107</v>
      </c>
      <c r="C1871" s="2">
        <v>180</v>
      </c>
      <c r="D1871" s="2" t="s">
        <v>3425</v>
      </c>
      <c r="E1871" s="2">
        <v>31.2</v>
      </c>
      <c r="F1871" s="11">
        <v>19</v>
      </c>
      <c r="G1871" s="12">
        <v>1.0000000000000001E-9</v>
      </c>
      <c r="H1871" s="2">
        <v>285.54000000000002</v>
      </c>
      <c r="I1871" s="11" t="s">
        <v>6079</v>
      </c>
      <c r="J1871" s="11">
        <f>($S$5/(Table4[[#This Row],[modified  Half Life]]*Table4[[#This Row],[Order of Magnatude]]))</f>
        <v>22216255.787177734</v>
      </c>
      <c r="K1871" s="11"/>
      <c r="L1871" s="11"/>
      <c r="M1871" s="11"/>
      <c r="N1871" s="11"/>
      <c r="O1871" s="11"/>
    </row>
    <row r="1872" spans="1:15" x14ac:dyDescent="0.25">
      <c r="A1872" s="2">
        <v>73</v>
      </c>
      <c r="B1872" s="2">
        <v>107</v>
      </c>
      <c r="C1872" s="2">
        <v>180</v>
      </c>
      <c r="D1872" s="2" t="s">
        <v>3425</v>
      </c>
      <c r="E1872" s="2">
        <v>37.4</v>
      </c>
      <c r="F1872" s="11">
        <v>20</v>
      </c>
      <c r="G1872" s="12">
        <v>1.0000000000000001E-9</v>
      </c>
      <c r="H1872" s="2">
        <v>-71.8</v>
      </c>
      <c r="I1872" s="11"/>
      <c r="J1872" s="11">
        <f>($S$5/(Table4[[#This Row],[modified  Half Life]]*Table4[[#This Row],[Order of Magnatude]]))</f>
        <v>18533347.073795326</v>
      </c>
      <c r="K1872" s="11"/>
      <c r="L1872" s="11"/>
      <c r="M1872" s="11"/>
      <c r="N1872" s="11"/>
      <c r="O1872" s="11"/>
    </row>
    <row r="1873" spans="1:15" x14ac:dyDescent="0.25">
      <c r="A1873" s="2">
        <v>73</v>
      </c>
      <c r="B1873" s="2">
        <v>107</v>
      </c>
      <c r="C1873" s="2">
        <v>180</v>
      </c>
      <c r="D1873" s="2" t="s">
        <v>3425</v>
      </c>
      <c r="E1873" s="2">
        <v>37.4</v>
      </c>
      <c r="F1873" s="11">
        <v>20</v>
      </c>
      <c r="G1873" s="12">
        <v>1.0000000000000001E-9</v>
      </c>
      <c r="H1873" s="2">
        <v>209.2</v>
      </c>
      <c r="I1873" s="11" t="s">
        <v>6067</v>
      </c>
      <c r="J1873" s="11">
        <f>($S$5/(Table4[[#This Row],[modified  Half Life]]*Table4[[#This Row],[Order of Magnatude]]))</f>
        <v>18533347.073795326</v>
      </c>
      <c r="K1873" s="11"/>
      <c r="L1873" s="11"/>
      <c r="M1873" s="11"/>
      <c r="N1873" s="11"/>
      <c r="O1873" s="11"/>
    </row>
    <row r="1874" spans="1:15" x14ac:dyDescent="0.25">
      <c r="A1874" s="2">
        <v>73</v>
      </c>
      <c r="B1874" s="2">
        <v>107</v>
      </c>
      <c r="C1874" s="2">
        <v>180</v>
      </c>
      <c r="D1874" s="2" t="s">
        <v>3425</v>
      </c>
      <c r="E1874" s="2">
        <v>37.4</v>
      </c>
      <c r="F1874" s="11">
        <v>20</v>
      </c>
      <c r="G1874" s="12">
        <v>1.0000000000000001E-9</v>
      </c>
      <c r="H1874" s="2">
        <v>335.2</v>
      </c>
      <c r="I1874" s="11" t="s">
        <v>6067</v>
      </c>
      <c r="J1874" s="11">
        <f>($S$5/(Table4[[#This Row],[modified  Half Life]]*Table4[[#This Row],[Order of Magnatude]]))</f>
        <v>18533347.073795326</v>
      </c>
      <c r="K1874" s="11"/>
      <c r="L1874" s="11"/>
      <c r="M1874" s="11"/>
      <c r="N1874" s="11"/>
      <c r="O1874" s="11"/>
    </row>
    <row r="1875" spans="1:15" x14ac:dyDescent="0.25">
      <c r="A1875" s="2">
        <v>73</v>
      </c>
      <c r="B1875" s="2">
        <v>107</v>
      </c>
      <c r="C1875" s="2">
        <v>180</v>
      </c>
      <c r="D1875" s="2" t="s">
        <v>3425</v>
      </c>
      <c r="E1875" s="2">
        <v>37.4</v>
      </c>
      <c r="F1875" s="11">
        <v>20</v>
      </c>
      <c r="G1875" s="12">
        <v>1.0000000000000001E-9</v>
      </c>
      <c r="H1875" s="2">
        <v>409.07</v>
      </c>
      <c r="I1875" s="11" t="s">
        <v>6082</v>
      </c>
      <c r="J1875" s="11">
        <f>($S$5/(Table4[[#This Row],[modified  Half Life]]*Table4[[#This Row],[Order of Magnatude]]))</f>
        <v>18533347.073795326</v>
      </c>
      <c r="K1875" s="11"/>
      <c r="L1875" s="11"/>
      <c r="M1875" s="11"/>
      <c r="N1875" s="11"/>
      <c r="O1875" s="11"/>
    </row>
    <row r="1876" spans="1:15" x14ac:dyDescent="0.25">
      <c r="A1876" s="2">
        <v>73</v>
      </c>
      <c r="B1876" s="2">
        <v>107</v>
      </c>
      <c r="C1876" s="2">
        <v>180</v>
      </c>
      <c r="D1876" s="2" t="s">
        <v>3425</v>
      </c>
      <c r="E1876" s="2">
        <v>16.100000000000001</v>
      </c>
      <c r="F1876" s="11">
        <v>19</v>
      </c>
      <c r="G1876" s="12">
        <v>1.0000000000000001E-9</v>
      </c>
      <c r="H1876" s="2">
        <v>72.2</v>
      </c>
      <c r="I1876" s="11"/>
      <c r="J1876" s="11">
        <f>($S$5/(Table4[[#This Row],[modified  Half Life]]*Table4[[#This Row],[Order of Magnatude]]))</f>
        <v>43052619.910555601</v>
      </c>
      <c r="K1876" s="11"/>
      <c r="L1876" s="11"/>
      <c r="M1876" s="11"/>
      <c r="N1876" s="11"/>
      <c r="O1876" s="11"/>
    </row>
    <row r="1877" spans="1:15" x14ac:dyDescent="0.25">
      <c r="A1877" s="2">
        <v>73</v>
      </c>
      <c r="B1877" s="2">
        <v>107</v>
      </c>
      <c r="C1877" s="2">
        <v>180</v>
      </c>
      <c r="D1877" s="2" t="s">
        <v>3425</v>
      </c>
      <c r="E1877" s="2">
        <v>31.2</v>
      </c>
      <c r="F1877" s="11">
        <v>1</v>
      </c>
      <c r="G1877" s="12">
        <v>9.9999999999999995E-7</v>
      </c>
      <c r="H1877" s="2">
        <v>142.69999999999999</v>
      </c>
      <c r="I1877" s="11" t="s">
        <v>6065</v>
      </c>
      <c r="J1877" s="11">
        <f>($S$5/(Table4[[#This Row],[modified  Half Life]]*Table4[[#This Row],[Order of Magnatude]]))</f>
        <v>22216.255787177735</v>
      </c>
      <c r="K1877" s="11"/>
      <c r="L1877" s="11"/>
      <c r="M1877" s="11"/>
      <c r="N1877" s="11"/>
      <c r="O1877" s="11"/>
    </row>
    <row r="1878" spans="1:15" x14ac:dyDescent="0.25">
      <c r="A1878" s="2">
        <v>73</v>
      </c>
      <c r="B1878" s="2">
        <v>107</v>
      </c>
      <c r="C1878" s="2">
        <v>180</v>
      </c>
      <c r="D1878" s="2" t="s">
        <v>3425</v>
      </c>
      <c r="E1878" s="2">
        <v>31.2</v>
      </c>
      <c r="F1878" s="11">
        <v>1</v>
      </c>
      <c r="G1878" s="12">
        <v>9.9999999999999995E-7</v>
      </c>
      <c r="H1878" s="2">
        <v>431.6</v>
      </c>
      <c r="I1878" s="11" t="s">
        <v>6068</v>
      </c>
      <c r="J1878" s="11">
        <f>($S$5/(Table4[[#This Row],[modified  Half Life]]*Table4[[#This Row],[Order of Magnatude]]))</f>
        <v>22216.255787177735</v>
      </c>
      <c r="K1878" s="11"/>
      <c r="L1878" s="11"/>
      <c r="M1878" s="11"/>
      <c r="N1878" s="11"/>
      <c r="O1878" s="11"/>
    </row>
    <row r="1879" spans="1:15" x14ac:dyDescent="0.25">
      <c r="A1879" s="2">
        <v>73</v>
      </c>
      <c r="B1879" s="2">
        <v>107</v>
      </c>
      <c r="C1879" s="2">
        <v>180</v>
      </c>
      <c r="D1879" s="2" t="s">
        <v>3425</v>
      </c>
      <c r="E1879" s="2">
        <v>22</v>
      </c>
      <c r="F1879" s="11">
        <v>2</v>
      </c>
      <c r="G1879" s="12">
        <v>1.0000000000000001E-9</v>
      </c>
      <c r="H1879" s="2">
        <v>431.07</v>
      </c>
      <c r="I1879" s="11" t="s">
        <v>6077</v>
      </c>
      <c r="J1879" s="11">
        <f>($S$5/(Table4[[#This Row],[modified  Half Life]]*Table4[[#This Row],[Order of Magnatude]]))</f>
        <v>31506690.025452055</v>
      </c>
      <c r="K1879" s="11"/>
      <c r="L1879" s="11"/>
      <c r="M1879" s="11"/>
      <c r="N1879" s="11"/>
      <c r="O1879" s="11"/>
    </row>
    <row r="1880" spans="1:15" x14ac:dyDescent="0.25">
      <c r="A1880" s="2">
        <v>73</v>
      </c>
      <c r="B1880" s="2">
        <v>107</v>
      </c>
      <c r="C1880" s="2">
        <v>180</v>
      </c>
      <c r="D1880" s="2" t="s">
        <v>3425</v>
      </c>
      <c r="E1880" s="2">
        <v>22</v>
      </c>
      <c r="F1880" s="11">
        <v>2</v>
      </c>
      <c r="G1880" s="12">
        <v>1.0000000000000001E-9</v>
      </c>
      <c r="H1880" s="2">
        <v>1136.8</v>
      </c>
      <c r="I1880" s="11"/>
      <c r="J1880" s="11">
        <f>($S$5/(Table4[[#This Row],[modified  Half Life]]*Table4[[#This Row],[Order of Magnatude]]))</f>
        <v>31506690.025452055</v>
      </c>
      <c r="K1880" s="11"/>
      <c r="L1880" s="11"/>
      <c r="M1880" s="11"/>
      <c r="N1880" s="11"/>
      <c r="O1880" s="11"/>
    </row>
    <row r="1881" spans="1:15" x14ac:dyDescent="0.25">
      <c r="A1881" s="2">
        <v>73</v>
      </c>
      <c r="B1881" s="2">
        <v>107</v>
      </c>
      <c r="C1881" s="2">
        <v>180</v>
      </c>
      <c r="D1881" s="2" t="s">
        <v>3425</v>
      </c>
      <c r="E1881" s="2">
        <v>2</v>
      </c>
      <c r="F1881" s="11">
        <v>5</v>
      </c>
      <c r="G1881" s="12">
        <v>9.9999999999999995E-7</v>
      </c>
      <c r="H1881" s="2">
        <v>369.8</v>
      </c>
      <c r="I1881" s="11"/>
      <c r="J1881" s="11">
        <f>($S$5/(Table4[[#This Row],[modified  Half Life]]*Table4[[#This Row],[Order of Magnatude]]))</f>
        <v>346573.59027997265</v>
      </c>
      <c r="K1881" s="11"/>
      <c r="L1881" s="11"/>
      <c r="M1881" s="11"/>
      <c r="N1881" s="11"/>
      <c r="O1881" s="11"/>
    </row>
    <row r="1882" spans="1:15" x14ac:dyDescent="0.25">
      <c r="A1882" s="2">
        <v>74</v>
      </c>
      <c r="B1882" s="2">
        <v>106</v>
      </c>
      <c r="C1882" s="2">
        <v>180</v>
      </c>
      <c r="D1882" s="2" t="s">
        <v>3252</v>
      </c>
      <c r="E1882" s="2">
        <v>5.47</v>
      </c>
      <c r="F1882" s="11">
        <v>9</v>
      </c>
      <c r="G1882" s="12">
        <v>1E-3</v>
      </c>
      <c r="H1882" s="2">
        <v>67</v>
      </c>
      <c r="I1882" s="11"/>
      <c r="J1882" s="11">
        <f>($S$5/(Table4[[#This Row],[modified  Half Life]]*Table4[[#This Row],[Order of Magnatude]]))</f>
        <v>126.71794891406678</v>
      </c>
      <c r="K1882" s="11"/>
      <c r="L1882" s="11"/>
      <c r="M1882" s="11"/>
      <c r="N1882" s="11"/>
      <c r="O1882" s="11"/>
    </row>
    <row r="1883" spans="1:15" x14ac:dyDescent="0.25">
      <c r="A1883" s="2">
        <v>74</v>
      </c>
      <c r="B1883" s="2">
        <v>106</v>
      </c>
      <c r="C1883" s="2">
        <v>180</v>
      </c>
      <c r="D1883" s="2" t="s">
        <v>3252</v>
      </c>
      <c r="E1883" s="2">
        <v>5.47</v>
      </c>
      <c r="F1883" s="11">
        <v>9</v>
      </c>
      <c r="G1883" s="12">
        <v>1E-3</v>
      </c>
      <c r="H1883" s="2">
        <v>390.58100000000002</v>
      </c>
      <c r="I1883" s="11" t="s">
        <v>6074</v>
      </c>
      <c r="J1883" s="11">
        <f>($S$5/(Table4[[#This Row],[modified  Half Life]]*Table4[[#This Row],[Order of Magnatude]]))</f>
        <v>126.71794891406678</v>
      </c>
      <c r="K1883" s="11"/>
      <c r="L1883" s="11"/>
      <c r="M1883" s="11"/>
      <c r="N1883" s="11"/>
      <c r="O1883" s="11"/>
    </row>
    <row r="1884" spans="1:15" x14ac:dyDescent="0.25">
      <c r="A1884" s="2">
        <v>74</v>
      </c>
      <c r="B1884" s="2">
        <v>106</v>
      </c>
      <c r="C1884" s="2">
        <v>180</v>
      </c>
      <c r="D1884" s="2" t="s">
        <v>3252</v>
      </c>
      <c r="E1884" s="2">
        <v>19.2</v>
      </c>
      <c r="F1884" s="11">
        <v>3</v>
      </c>
      <c r="G1884" s="12">
        <v>1.0000000000000001E-9</v>
      </c>
      <c r="H1884" s="2">
        <v>179.1</v>
      </c>
      <c r="I1884" s="11"/>
      <c r="J1884" s="11">
        <f>($S$5/(Table4[[#This Row],[modified  Half Life]]*Table4[[#This Row],[Order of Magnatude]]))</f>
        <v>36101415.654163815</v>
      </c>
      <c r="K1884" s="11"/>
      <c r="L1884" s="11"/>
      <c r="M1884" s="11"/>
      <c r="N1884" s="11"/>
      <c r="O1884" s="11"/>
    </row>
    <row r="1885" spans="1:15" x14ac:dyDescent="0.25">
      <c r="A1885" s="2">
        <v>74</v>
      </c>
      <c r="B1885" s="2">
        <v>106</v>
      </c>
      <c r="C1885" s="2">
        <v>180</v>
      </c>
      <c r="D1885" s="2" t="s">
        <v>3252</v>
      </c>
      <c r="E1885" s="2">
        <v>19.2</v>
      </c>
      <c r="F1885" s="11">
        <v>3</v>
      </c>
      <c r="G1885" s="12">
        <v>1.0000000000000001E-9</v>
      </c>
      <c r="H1885" s="2">
        <v>279.31</v>
      </c>
      <c r="I1885" s="11" t="s">
        <v>6066</v>
      </c>
      <c r="J1885" s="11">
        <f>($S$5/(Table4[[#This Row],[modified  Half Life]]*Table4[[#This Row],[Order of Magnatude]]))</f>
        <v>36101415.654163815</v>
      </c>
      <c r="K1885" s="11"/>
      <c r="L1885" s="11"/>
      <c r="M1885" s="11"/>
      <c r="N1885" s="11"/>
      <c r="O1885" s="11"/>
    </row>
    <row r="1886" spans="1:15" x14ac:dyDescent="0.25">
      <c r="A1886" s="2">
        <v>74</v>
      </c>
      <c r="B1886" s="2">
        <v>106</v>
      </c>
      <c r="C1886" s="2">
        <v>180</v>
      </c>
      <c r="D1886" s="2" t="s">
        <v>3252</v>
      </c>
      <c r="E1886" s="2">
        <v>19.2</v>
      </c>
      <c r="F1886" s="11">
        <v>3</v>
      </c>
      <c r="G1886" s="12">
        <v>1.0000000000000001E-9</v>
      </c>
      <c r="H1886" s="2">
        <v>332.24</v>
      </c>
      <c r="I1886" s="11" t="s">
        <v>6065</v>
      </c>
      <c r="J1886" s="11">
        <f>($S$5/(Table4[[#This Row],[modified  Half Life]]*Table4[[#This Row],[Order of Magnatude]]))</f>
        <v>36101415.654163815</v>
      </c>
      <c r="K1886" s="11"/>
      <c r="L1886" s="11"/>
      <c r="M1886" s="11"/>
      <c r="N1886" s="11"/>
      <c r="O1886" s="11"/>
    </row>
    <row r="1887" spans="1:15" x14ac:dyDescent="0.25">
      <c r="A1887" s="2">
        <v>74</v>
      </c>
      <c r="B1887" s="2">
        <v>106</v>
      </c>
      <c r="C1887" s="2">
        <v>180</v>
      </c>
      <c r="D1887" s="2" t="s">
        <v>3252</v>
      </c>
      <c r="E1887" s="2">
        <v>19.2</v>
      </c>
      <c r="F1887" s="11">
        <v>3</v>
      </c>
      <c r="G1887" s="12">
        <v>1.0000000000000001E-9</v>
      </c>
      <c r="H1887" s="2">
        <v>454.88</v>
      </c>
      <c r="I1887" s="11" t="s">
        <v>6065</v>
      </c>
      <c r="J1887" s="11">
        <f>($S$5/(Table4[[#This Row],[modified  Half Life]]*Table4[[#This Row],[Order of Magnatude]]))</f>
        <v>36101415.654163815</v>
      </c>
      <c r="K1887" s="11"/>
      <c r="L1887" s="11"/>
      <c r="M1887" s="11"/>
      <c r="N1887" s="11"/>
      <c r="O1887" s="11"/>
    </row>
    <row r="1888" spans="1:15" x14ac:dyDescent="0.25">
      <c r="A1888" s="2">
        <v>74</v>
      </c>
      <c r="B1888" s="2">
        <v>106</v>
      </c>
      <c r="C1888" s="2">
        <v>180</v>
      </c>
      <c r="D1888" s="2" t="s">
        <v>3252</v>
      </c>
      <c r="E1888" s="2">
        <v>19.2</v>
      </c>
      <c r="F1888" s="11">
        <v>3</v>
      </c>
      <c r="G1888" s="12">
        <v>1.0000000000000001E-9</v>
      </c>
      <c r="H1888" s="2">
        <v>951.25</v>
      </c>
      <c r="I1888" s="11" t="s">
        <v>6079</v>
      </c>
      <c r="J1888" s="11">
        <f>($S$5/(Table4[[#This Row],[modified  Half Life]]*Table4[[#This Row],[Order of Magnatude]]))</f>
        <v>36101415.654163815</v>
      </c>
      <c r="K1888" s="11"/>
      <c r="L1888" s="11"/>
      <c r="M1888" s="11"/>
      <c r="N1888" s="11"/>
      <c r="O1888" s="11"/>
    </row>
    <row r="1889" spans="1:15" x14ac:dyDescent="0.25">
      <c r="A1889" s="2">
        <v>74</v>
      </c>
      <c r="B1889" s="2">
        <v>106</v>
      </c>
      <c r="C1889" s="2">
        <v>180</v>
      </c>
      <c r="D1889" s="2" t="s">
        <v>3252</v>
      </c>
      <c r="E1889" s="2">
        <v>2.2999999999999998</v>
      </c>
      <c r="F1889" s="11">
        <v>2</v>
      </c>
      <c r="G1889" s="12">
        <v>9.9999999999999995E-7</v>
      </c>
      <c r="H1889" s="2">
        <v>222.3</v>
      </c>
      <c r="I1889" s="11" t="s">
        <v>6065</v>
      </c>
      <c r="J1889" s="11">
        <f>($S$5/(Table4[[#This Row],[modified  Half Life]]*Table4[[#This Row],[Order of Magnatude]]))</f>
        <v>301368.33937388932</v>
      </c>
      <c r="K1889" s="11"/>
      <c r="L1889" s="11"/>
      <c r="M1889" s="11"/>
      <c r="N1889" s="11"/>
      <c r="O1889" s="11"/>
    </row>
    <row r="1890" spans="1:15" x14ac:dyDescent="0.25">
      <c r="A1890" s="2">
        <v>74</v>
      </c>
      <c r="B1890" s="2">
        <v>106</v>
      </c>
      <c r="C1890" s="2">
        <v>180</v>
      </c>
      <c r="D1890" s="2" t="s">
        <v>3252</v>
      </c>
      <c r="E1890" s="2">
        <v>2.2999999999999998</v>
      </c>
      <c r="F1890" s="11">
        <v>2</v>
      </c>
      <c r="G1890" s="12">
        <v>9.9999999999999995E-7</v>
      </c>
      <c r="H1890" s="2">
        <v>298.39999999999998</v>
      </c>
      <c r="I1890" s="11"/>
      <c r="J1890" s="11">
        <f>($S$5/(Table4[[#This Row],[modified  Half Life]]*Table4[[#This Row],[Order of Magnatude]]))</f>
        <v>301368.33937388932</v>
      </c>
      <c r="K1890" s="11"/>
      <c r="L1890" s="11"/>
      <c r="M1890" s="11"/>
      <c r="N1890" s="11"/>
      <c r="O1890" s="11"/>
    </row>
    <row r="1891" spans="1:15" x14ac:dyDescent="0.25">
      <c r="A1891" s="2">
        <v>74</v>
      </c>
      <c r="B1891" s="2">
        <v>106</v>
      </c>
      <c r="C1891" s="2">
        <v>180</v>
      </c>
      <c r="D1891" s="2" t="s">
        <v>3252</v>
      </c>
      <c r="E1891" s="2">
        <v>2.2999999999999998</v>
      </c>
      <c r="F1891" s="11">
        <v>2</v>
      </c>
      <c r="G1891" s="12">
        <v>9.9999999999999995E-7</v>
      </c>
      <c r="H1891" s="2">
        <v>528</v>
      </c>
      <c r="I1891" s="11" t="s">
        <v>6065</v>
      </c>
      <c r="J1891" s="11">
        <f>($S$5/(Table4[[#This Row],[modified  Half Life]]*Table4[[#This Row],[Order of Magnatude]]))</f>
        <v>301368.33937388932</v>
      </c>
      <c r="K1891" s="11"/>
      <c r="L1891" s="11"/>
      <c r="M1891" s="11"/>
      <c r="N1891" s="11"/>
      <c r="O1891" s="11"/>
    </row>
    <row r="1892" spans="1:15" x14ac:dyDescent="0.25">
      <c r="A1892" s="2">
        <v>74</v>
      </c>
      <c r="B1892" s="2">
        <v>106</v>
      </c>
      <c r="C1892" s="2">
        <v>180</v>
      </c>
      <c r="D1892" s="2" t="s">
        <v>3252</v>
      </c>
      <c r="E1892" s="2">
        <v>2.2999999999999998</v>
      </c>
      <c r="F1892" s="11">
        <v>2</v>
      </c>
      <c r="G1892" s="12">
        <v>9.9999999999999995E-7</v>
      </c>
      <c r="H1892" s="2">
        <v>813.4</v>
      </c>
      <c r="I1892" s="11" t="s">
        <v>6065</v>
      </c>
      <c r="J1892" s="11">
        <f>($S$5/(Table4[[#This Row],[modified  Half Life]]*Table4[[#This Row],[Order of Magnatude]]))</f>
        <v>301368.33937388932</v>
      </c>
      <c r="K1892" s="11"/>
      <c r="L1892" s="11"/>
      <c r="M1892" s="11"/>
      <c r="N1892" s="11"/>
      <c r="O1892" s="11"/>
    </row>
    <row r="1893" spans="1:15" x14ac:dyDescent="0.25">
      <c r="A1893" s="2">
        <v>75</v>
      </c>
      <c r="B1893" s="2">
        <v>105</v>
      </c>
      <c r="C1893" s="2">
        <v>180</v>
      </c>
      <c r="D1893" s="2" t="s">
        <v>3143</v>
      </c>
      <c r="E1893" s="2">
        <v>88</v>
      </c>
      <c r="F1893" s="11">
        <v>3</v>
      </c>
      <c r="G1893" s="12">
        <v>1.0000000000000001E-9</v>
      </c>
      <c r="H1893" s="2">
        <v>20.100000000000001</v>
      </c>
      <c r="I1893" s="11" t="s">
        <v>6067</v>
      </c>
      <c r="J1893" s="11">
        <f>($S$5/(Table4[[#This Row],[modified  Half Life]]*Table4[[#This Row],[Order of Magnatude]]))</f>
        <v>7876672.5063630138</v>
      </c>
      <c r="K1893" s="11"/>
      <c r="L1893" s="11"/>
      <c r="M1893" s="11"/>
      <c r="N1893" s="11"/>
      <c r="O1893" s="11"/>
    </row>
    <row r="1894" spans="1:15" x14ac:dyDescent="0.25">
      <c r="A1894" s="2">
        <v>75</v>
      </c>
      <c r="B1894" s="2">
        <v>105</v>
      </c>
      <c r="C1894" s="2">
        <v>180</v>
      </c>
      <c r="D1894" s="2" t="s">
        <v>3143</v>
      </c>
      <c r="E1894" s="2">
        <v>75.099999999999994</v>
      </c>
      <c r="F1894" s="11">
        <v>14</v>
      </c>
      <c r="G1894" s="12">
        <v>1.0000000000000001E-9</v>
      </c>
      <c r="H1894" s="2">
        <v>78.599999999999994</v>
      </c>
      <c r="I1894" s="11" t="s">
        <v>6065</v>
      </c>
      <c r="J1894" s="11">
        <f>($S$5/(Table4[[#This Row],[modified  Half Life]]*Table4[[#This Row],[Order of Magnatude]]))</f>
        <v>9229656.1992003359</v>
      </c>
      <c r="K1894" s="11"/>
      <c r="L1894" s="11"/>
      <c r="M1894" s="11"/>
      <c r="N1894" s="11"/>
      <c r="O1894" s="11"/>
    </row>
    <row r="1895" spans="1:15" x14ac:dyDescent="0.25">
      <c r="A1895" s="2">
        <v>75</v>
      </c>
      <c r="B1895" s="2">
        <v>105</v>
      </c>
      <c r="C1895" s="2">
        <v>180</v>
      </c>
      <c r="D1895" s="2" t="s">
        <v>3143</v>
      </c>
      <c r="E1895" s="2">
        <v>75.099999999999994</v>
      </c>
      <c r="F1895" s="11">
        <v>14</v>
      </c>
      <c r="G1895" s="12">
        <v>1.0000000000000001E-9</v>
      </c>
      <c r="H1895" s="2">
        <v>121.3</v>
      </c>
      <c r="I1895" s="11" t="s">
        <v>6065</v>
      </c>
      <c r="J1895" s="11">
        <f>($S$5/(Table4[[#This Row],[modified  Half Life]]*Table4[[#This Row],[Order of Magnatude]]))</f>
        <v>9229656.1992003359</v>
      </c>
      <c r="K1895" s="11"/>
      <c r="L1895" s="11"/>
      <c r="M1895" s="11"/>
      <c r="N1895" s="11"/>
      <c r="O1895" s="11"/>
    </row>
    <row r="1896" spans="1:15" x14ac:dyDescent="0.25">
      <c r="A1896" s="2">
        <v>75</v>
      </c>
      <c r="B1896" s="2">
        <v>105</v>
      </c>
      <c r="C1896" s="2">
        <v>180</v>
      </c>
      <c r="D1896" s="2" t="s">
        <v>3143</v>
      </c>
      <c r="E1896" s="2">
        <v>73.400000000000006</v>
      </c>
      <c r="F1896" s="11">
        <v>16</v>
      </c>
      <c r="G1896" s="12">
        <v>1.0000000000000001E-9</v>
      </c>
      <c r="H1896" s="2">
        <v>141.30000000000001</v>
      </c>
      <c r="I1896" s="11" t="s">
        <v>6068</v>
      </c>
      <c r="J1896" s="11">
        <f>($S$5/(Table4[[#This Row],[modified  Half Life]]*Table4[[#This Row],[Order of Magnatude]]))</f>
        <v>9443422.0784733687</v>
      </c>
      <c r="K1896" s="11"/>
      <c r="L1896" s="11"/>
      <c r="M1896" s="11"/>
      <c r="N1896" s="11"/>
      <c r="O1896" s="11"/>
    </row>
    <row r="1897" spans="1:15" x14ac:dyDescent="0.25">
      <c r="A1897" s="2">
        <v>75</v>
      </c>
      <c r="B1897" s="2">
        <v>105</v>
      </c>
      <c r="C1897" s="2">
        <v>180</v>
      </c>
      <c r="D1897" s="2" t="s">
        <v>3143</v>
      </c>
      <c r="E1897" s="2">
        <v>73.400000000000006</v>
      </c>
      <c r="F1897" s="11">
        <v>16</v>
      </c>
      <c r="G1897" s="12">
        <v>1.0000000000000001E-9</v>
      </c>
      <c r="H1897" s="2">
        <v>163.9</v>
      </c>
      <c r="I1897" s="11" t="s">
        <v>6067</v>
      </c>
      <c r="J1897" s="11">
        <f>($S$5/(Table4[[#This Row],[modified  Half Life]]*Table4[[#This Row],[Order of Magnatude]]))</f>
        <v>9443422.0784733687</v>
      </c>
      <c r="K1897" s="11"/>
      <c r="L1897" s="11"/>
      <c r="M1897" s="11"/>
      <c r="N1897" s="11"/>
      <c r="O1897" s="11"/>
    </row>
    <row r="1898" spans="1:15" x14ac:dyDescent="0.25">
      <c r="A1898" s="2">
        <v>75</v>
      </c>
      <c r="B1898" s="2">
        <v>105</v>
      </c>
      <c r="C1898" s="2">
        <v>180</v>
      </c>
      <c r="D1898" s="2" t="s">
        <v>3143</v>
      </c>
      <c r="E1898" s="2">
        <v>73.400000000000006</v>
      </c>
      <c r="F1898" s="11">
        <v>16</v>
      </c>
      <c r="G1898" s="12">
        <v>1.0000000000000001E-9</v>
      </c>
      <c r="H1898" s="2">
        <v>262.39999999999998</v>
      </c>
      <c r="I1898" s="11" t="s">
        <v>6067</v>
      </c>
      <c r="J1898" s="11">
        <f>($S$5/(Table4[[#This Row],[modified  Half Life]]*Table4[[#This Row],[Order of Magnatude]]))</f>
        <v>9443422.0784733687</v>
      </c>
      <c r="K1898" s="11"/>
      <c r="L1898" s="11"/>
      <c r="M1898" s="11"/>
      <c r="N1898" s="11"/>
      <c r="O1898" s="11"/>
    </row>
    <row r="1899" spans="1:15" x14ac:dyDescent="0.25">
      <c r="A1899" s="2">
        <v>75</v>
      </c>
      <c r="B1899" s="2">
        <v>105</v>
      </c>
      <c r="C1899" s="2">
        <v>180</v>
      </c>
      <c r="D1899" s="2" t="s">
        <v>3143</v>
      </c>
      <c r="E1899" s="2">
        <v>73.400000000000006</v>
      </c>
      <c r="F1899" s="11">
        <v>16</v>
      </c>
      <c r="G1899" s="12">
        <v>1.0000000000000001E-9</v>
      </c>
      <c r="H1899" s="2">
        <v>416.8</v>
      </c>
      <c r="I1899" s="11" t="s">
        <v>6067</v>
      </c>
      <c r="J1899" s="11">
        <f>($S$5/(Table4[[#This Row],[modified  Half Life]]*Table4[[#This Row],[Order of Magnatude]]))</f>
        <v>9443422.0784733687</v>
      </c>
      <c r="K1899" s="11"/>
      <c r="L1899" s="11"/>
      <c r="M1899" s="11"/>
      <c r="N1899" s="11"/>
      <c r="O1899" s="11"/>
    </row>
    <row r="1900" spans="1:15" x14ac:dyDescent="0.25">
      <c r="A1900" s="2">
        <v>75</v>
      </c>
      <c r="B1900" s="2">
        <v>105</v>
      </c>
      <c r="C1900" s="2">
        <v>180</v>
      </c>
      <c r="D1900" s="2" t="s">
        <v>3143</v>
      </c>
      <c r="E1900" s="2">
        <v>73.400000000000006</v>
      </c>
      <c r="F1900" s="11">
        <v>16</v>
      </c>
      <c r="G1900" s="12">
        <v>1.0000000000000001E-9</v>
      </c>
      <c r="H1900" s="2">
        <v>524</v>
      </c>
      <c r="I1900" s="11" t="s">
        <v>6068</v>
      </c>
      <c r="J1900" s="11">
        <f>($S$5/(Table4[[#This Row],[modified  Half Life]]*Table4[[#This Row],[Order of Magnatude]]))</f>
        <v>9443422.0784733687</v>
      </c>
      <c r="K1900" s="11"/>
      <c r="L1900" s="11"/>
      <c r="M1900" s="11"/>
      <c r="N1900" s="11"/>
      <c r="O1900" s="11"/>
    </row>
    <row r="1901" spans="1:15" x14ac:dyDescent="0.25">
      <c r="A1901" s="2">
        <v>75</v>
      </c>
      <c r="B1901" s="2">
        <v>105</v>
      </c>
      <c r="C1901" s="2">
        <v>180</v>
      </c>
      <c r="D1901" s="2" t="s">
        <v>3143</v>
      </c>
      <c r="E1901" s="2">
        <v>73.400000000000006</v>
      </c>
      <c r="F1901" s="11">
        <v>16</v>
      </c>
      <c r="G1901" s="12">
        <v>1.0000000000000001E-9</v>
      </c>
      <c r="H1901" s="2">
        <v>678.5</v>
      </c>
      <c r="I1901" s="11" t="s">
        <v>6067</v>
      </c>
      <c r="J1901" s="11">
        <f>($S$5/(Table4[[#This Row],[modified  Half Life]]*Table4[[#This Row],[Order of Magnatude]]))</f>
        <v>9443422.0784733687</v>
      </c>
      <c r="K1901" s="11"/>
      <c r="L1901" s="11"/>
      <c r="M1901" s="11"/>
      <c r="N1901" s="11"/>
      <c r="O1901" s="11"/>
    </row>
    <row r="1902" spans="1:15" x14ac:dyDescent="0.25">
      <c r="A1902" s="2">
        <v>75</v>
      </c>
      <c r="B1902" s="2">
        <v>105</v>
      </c>
      <c r="C1902" s="2">
        <v>180</v>
      </c>
      <c r="D1902" s="2" t="s">
        <v>3143</v>
      </c>
      <c r="E1902" s="2">
        <v>73.400000000000006</v>
      </c>
      <c r="F1902" s="11">
        <v>16</v>
      </c>
      <c r="G1902" s="12">
        <v>1.0000000000000001E-9</v>
      </c>
      <c r="H1902" s="2">
        <v>761.7</v>
      </c>
      <c r="I1902" s="11" t="s">
        <v>6068</v>
      </c>
      <c r="J1902" s="11">
        <f>($S$5/(Table4[[#This Row],[modified  Half Life]]*Table4[[#This Row],[Order of Magnatude]]))</f>
        <v>9443422.0784733687</v>
      </c>
      <c r="K1902" s="11"/>
      <c r="L1902" s="11"/>
      <c r="M1902" s="11"/>
      <c r="N1902" s="11"/>
      <c r="O1902" s="11"/>
    </row>
    <row r="1903" spans="1:15" x14ac:dyDescent="0.25">
      <c r="A1903" s="2">
        <v>75</v>
      </c>
      <c r="B1903" s="2">
        <v>105</v>
      </c>
      <c r="C1903" s="2">
        <v>180</v>
      </c>
      <c r="D1903" s="2" t="s">
        <v>3143</v>
      </c>
      <c r="E1903" s="2">
        <v>9</v>
      </c>
      <c r="F1903" s="11">
        <v>7</v>
      </c>
      <c r="G1903" s="12">
        <v>9.9999999999999995E-7</v>
      </c>
      <c r="H1903" s="2">
        <v>62.9</v>
      </c>
      <c r="I1903" s="11"/>
      <c r="J1903" s="11">
        <f>($S$5/(Table4[[#This Row],[modified  Half Life]]*Table4[[#This Row],[Order of Magnatude]]))</f>
        <v>77016.353395549479</v>
      </c>
      <c r="K1903" s="11"/>
      <c r="L1903" s="11"/>
      <c r="M1903" s="11"/>
      <c r="N1903" s="11"/>
      <c r="O1903" s="11"/>
    </row>
    <row r="1904" spans="1:15" x14ac:dyDescent="0.25">
      <c r="A1904" s="2">
        <v>75</v>
      </c>
      <c r="B1904" s="2">
        <v>105</v>
      </c>
      <c r="C1904" s="2">
        <v>180</v>
      </c>
      <c r="D1904" s="2" t="s">
        <v>3143</v>
      </c>
      <c r="E1904" s="2">
        <v>9</v>
      </c>
      <c r="F1904" s="11">
        <v>7</v>
      </c>
      <c r="G1904" s="12">
        <v>9.9999999999999995E-7</v>
      </c>
      <c r="H1904" s="2">
        <v>102.2</v>
      </c>
      <c r="I1904" s="11" t="s">
        <v>6067</v>
      </c>
      <c r="J1904" s="11">
        <f>($S$5/(Table4[[#This Row],[modified  Half Life]]*Table4[[#This Row],[Order of Magnatude]]))</f>
        <v>77016.353395549479</v>
      </c>
      <c r="K1904" s="11"/>
      <c r="L1904" s="11"/>
      <c r="M1904" s="11"/>
      <c r="N1904" s="11"/>
      <c r="O1904" s="11"/>
    </row>
    <row r="1905" spans="1:15" x14ac:dyDescent="0.25">
      <c r="A1905" s="2">
        <v>75</v>
      </c>
      <c r="B1905" s="2">
        <v>105</v>
      </c>
      <c r="C1905" s="2">
        <v>180</v>
      </c>
      <c r="D1905" s="2" t="s">
        <v>3143</v>
      </c>
      <c r="E1905" s="2">
        <v>9</v>
      </c>
      <c r="F1905" s="11">
        <v>7</v>
      </c>
      <c r="G1905" s="12">
        <v>9.9999999999999995E-7</v>
      </c>
      <c r="H1905" s="2">
        <v>456.8</v>
      </c>
      <c r="I1905" s="11" t="s">
        <v>6071</v>
      </c>
      <c r="J1905" s="11">
        <f>($S$5/(Table4[[#This Row],[modified  Half Life]]*Table4[[#This Row],[Order of Magnatude]]))</f>
        <v>77016.353395549479</v>
      </c>
      <c r="K1905" s="11"/>
      <c r="L1905" s="11"/>
      <c r="M1905" s="11"/>
      <c r="N1905" s="11"/>
      <c r="O1905" s="11"/>
    </row>
    <row r="1906" spans="1:15" x14ac:dyDescent="0.25">
      <c r="A1906" s="2">
        <v>76</v>
      </c>
      <c r="B1906" s="2">
        <v>104</v>
      </c>
      <c r="C1906" s="2">
        <v>180</v>
      </c>
      <c r="D1906" s="2" t="s">
        <v>3360</v>
      </c>
      <c r="E1906" s="2">
        <v>15.8</v>
      </c>
      <c r="F1906" s="11">
        <v>14</v>
      </c>
      <c r="G1906" s="12">
        <v>1.0000000000000001E-9</v>
      </c>
      <c r="H1906" s="2">
        <v>51.6</v>
      </c>
      <c r="I1906" s="11" t="s">
        <v>6068</v>
      </c>
      <c r="J1906" s="11">
        <f>($S$5/(Table4[[#This Row],[modified  Half Life]]*Table4[[#This Row],[Order of Magnatude]]))</f>
        <v>43870074.718983874</v>
      </c>
      <c r="K1906" s="11"/>
      <c r="L1906" s="11"/>
      <c r="M1906" s="11"/>
      <c r="N1906" s="11"/>
      <c r="O1906" s="11"/>
    </row>
    <row r="1907" spans="1:15" x14ac:dyDescent="0.25">
      <c r="A1907" s="2">
        <v>76</v>
      </c>
      <c r="B1907" s="2">
        <v>104</v>
      </c>
      <c r="C1907" s="2">
        <v>180</v>
      </c>
      <c r="D1907" s="2" t="s">
        <v>3360</v>
      </c>
      <c r="E1907" s="2">
        <v>15.8</v>
      </c>
      <c r="F1907" s="11">
        <v>14</v>
      </c>
      <c r="G1907" s="12">
        <v>1.0000000000000001E-9</v>
      </c>
      <c r="H1907" s="2">
        <v>301.60000000000002</v>
      </c>
      <c r="I1907" s="11" t="s">
        <v>6072</v>
      </c>
      <c r="J1907" s="11">
        <f>($S$5/(Table4[[#This Row],[modified  Half Life]]*Table4[[#This Row],[Order of Magnatude]]))</f>
        <v>43870074.718983874</v>
      </c>
      <c r="K1907" s="11"/>
      <c r="L1907" s="11"/>
      <c r="M1907" s="11"/>
      <c r="N1907" s="11"/>
      <c r="O1907" s="11"/>
    </row>
    <row r="1908" spans="1:15" x14ac:dyDescent="0.25">
      <c r="A1908" s="2">
        <v>76</v>
      </c>
      <c r="B1908" s="2">
        <v>104</v>
      </c>
      <c r="C1908" s="2">
        <v>180</v>
      </c>
      <c r="D1908" s="2" t="s">
        <v>3360</v>
      </c>
      <c r="E1908" s="2">
        <v>15.8</v>
      </c>
      <c r="F1908" s="11">
        <v>14</v>
      </c>
      <c r="G1908" s="12">
        <v>1.0000000000000001E-9</v>
      </c>
      <c r="H1908" s="2">
        <v>324</v>
      </c>
      <c r="I1908" s="11" t="s">
        <v>6070</v>
      </c>
      <c r="J1908" s="11">
        <f>($S$5/(Table4[[#This Row],[modified  Half Life]]*Table4[[#This Row],[Order of Magnatude]]))</f>
        <v>43870074.718983874</v>
      </c>
      <c r="K1908" s="11"/>
      <c r="L1908" s="11"/>
      <c r="M1908" s="11"/>
      <c r="N1908" s="11"/>
      <c r="O1908" s="11"/>
    </row>
    <row r="1909" spans="1:15" x14ac:dyDescent="0.25">
      <c r="A1909" s="2">
        <v>76</v>
      </c>
      <c r="B1909" s="2">
        <v>104</v>
      </c>
      <c r="C1909" s="2">
        <v>180</v>
      </c>
      <c r="D1909" s="2" t="s">
        <v>3360</v>
      </c>
      <c r="E1909" s="2">
        <v>15.8</v>
      </c>
      <c r="F1909" s="11">
        <v>14</v>
      </c>
      <c r="G1909" s="12">
        <v>1.0000000000000001E-9</v>
      </c>
      <c r="H1909" s="2">
        <v>550</v>
      </c>
      <c r="I1909" s="11" t="s">
        <v>6065</v>
      </c>
      <c r="J1909" s="11">
        <f>($S$5/(Table4[[#This Row],[modified  Half Life]]*Table4[[#This Row],[Order of Magnatude]]))</f>
        <v>43870074.718983874</v>
      </c>
      <c r="K1909" s="11"/>
      <c r="L1909" s="11"/>
      <c r="M1909" s="11"/>
      <c r="N1909" s="11"/>
      <c r="O1909" s="11"/>
    </row>
    <row r="1910" spans="1:15" x14ac:dyDescent="0.25">
      <c r="A1910" s="2">
        <v>76</v>
      </c>
      <c r="B1910" s="2">
        <v>104</v>
      </c>
      <c r="C1910" s="2">
        <v>180</v>
      </c>
      <c r="D1910" s="2" t="s">
        <v>3360</v>
      </c>
      <c r="E1910" s="2">
        <v>15.8</v>
      </c>
      <c r="F1910" s="11">
        <v>14</v>
      </c>
      <c r="G1910" s="12">
        <v>1.0000000000000001E-9</v>
      </c>
      <c r="H1910" s="2">
        <v>670.9</v>
      </c>
      <c r="I1910" s="11" t="s">
        <v>6066</v>
      </c>
      <c r="J1910" s="11">
        <f>($S$5/(Table4[[#This Row],[modified  Half Life]]*Table4[[#This Row],[Order of Magnatude]]))</f>
        <v>43870074.718983874</v>
      </c>
      <c r="K1910" s="11"/>
      <c r="L1910" s="11"/>
      <c r="M1910" s="11"/>
      <c r="N1910" s="11"/>
      <c r="O1910" s="11"/>
    </row>
    <row r="1911" spans="1:15" x14ac:dyDescent="0.25">
      <c r="A1911" s="2">
        <v>76</v>
      </c>
      <c r="B1911" s="2">
        <v>104</v>
      </c>
      <c r="C1911" s="2">
        <v>180</v>
      </c>
      <c r="D1911" s="2" t="s">
        <v>3360</v>
      </c>
      <c r="E1911" s="2">
        <v>15.8</v>
      </c>
      <c r="F1911" s="11">
        <v>14</v>
      </c>
      <c r="G1911" s="12">
        <v>1.0000000000000001E-9</v>
      </c>
      <c r="H1911" s="2">
        <v>1133.8</v>
      </c>
      <c r="I1911" s="11" t="s">
        <v>6066</v>
      </c>
      <c r="J1911" s="11">
        <f>($S$5/(Table4[[#This Row],[modified  Half Life]]*Table4[[#This Row],[Order of Magnatude]]))</f>
        <v>43870074.718983874</v>
      </c>
      <c r="K1911" s="11"/>
      <c r="L1911" s="11"/>
      <c r="M1911" s="11"/>
      <c r="N1911" s="11"/>
      <c r="O1911" s="11"/>
    </row>
    <row r="1912" spans="1:15" x14ac:dyDescent="0.25">
      <c r="A1912" s="2">
        <v>72</v>
      </c>
      <c r="B1912" s="2">
        <v>109</v>
      </c>
      <c r="C1912" s="2">
        <v>181</v>
      </c>
      <c r="D1912" s="2" t="s">
        <v>3071</v>
      </c>
      <c r="E1912" s="2">
        <v>80</v>
      </c>
      <c r="F1912" s="11">
        <v>5</v>
      </c>
      <c r="G1912" s="12">
        <v>9.9999999999999995E-7</v>
      </c>
      <c r="H1912" s="2">
        <v>129.36000000000001</v>
      </c>
      <c r="I1912" s="11" t="s">
        <v>6066</v>
      </c>
      <c r="J1912" s="11">
        <f>($S$5/(Table4[[#This Row],[modified  Half Life]]*Table4[[#This Row],[Order of Magnatude]]))</f>
        <v>8664.3397569993176</v>
      </c>
      <c r="K1912" s="11"/>
      <c r="L1912" s="11"/>
      <c r="M1912" s="11"/>
      <c r="N1912" s="11"/>
      <c r="O1912" s="11"/>
    </row>
    <row r="1913" spans="1:15" x14ac:dyDescent="0.25">
      <c r="A1913" s="2">
        <v>72</v>
      </c>
      <c r="B1913" s="2">
        <v>109</v>
      </c>
      <c r="C1913" s="2">
        <v>181</v>
      </c>
      <c r="D1913" s="2" t="s">
        <v>3071</v>
      </c>
      <c r="E1913" s="2">
        <v>80</v>
      </c>
      <c r="F1913" s="11">
        <v>5</v>
      </c>
      <c r="G1913" s="12">
        <v>9.9999999999999995E-7</v>
      </c>
      <c r="H1913" s="2">
        <v>154.56</v>
      </c>
      <c r="I1913" s="11" t="s">
        <v>6065</v>
      </c>
      <c r="J1913" s="11">
        <f>($S$5/(Table4[[#This Row],[modified  Half Life]]*Table4[[#This Row],[Order of Magnatude]]))</f>
        <v>8664.3397569993176</v>
      </c>
      <c r="K1913" s="11"/>
      <c r="L1913" s="11"/>
      <c r="M1913" s="11"/>
      <c r="N1913" s="11"/>
      <c r="O1913" s="11"/>
    </row>
    <row r="1914" spans="1:15" x14ac:dyDescent="0.25">
      <c r="A1914" s="2">
        <v>72</v>
      </c>
      <c r="B1914" s="2">
        <v>109</v>
      </c>
      <c r="C1914" s="2">
        <v>181</v>
      </c>
      <c r="D1914" s="2" t="s">
        <v>3071</v>
      </c>
      <c r="E1914" s="2">
        <v>80</v>
      </c>
      <c r="F1914" s="11">
        <v>5</v>
      </c>
      <c r="G1914" s="12">
        <v>9.9999999999999995E-7</v>
      </c>
      <c r="H1914" s="2">
        <v>291.39</v>
      </c>
      <c r="I1914" s="11" t="s">
        <v>6067</v>
      </c>
      <c r="J1914" s="11">
        <f>($S$5/(Table4[[#This Row],[modified  Half Life]]*Table4[[#This Row],[Order of Magnatude]]))</f>
        <v>8664.3397569993176</v>
      </c>
      <c r="K1914" s="11"/>
      <c r="L1914" s="11"/>
      <c r="M1914" s="11"/>
      <c r="N1914" s="11"/>
      <c r="O1914" s="11"/>
    </row>
    <row r="1915" spans="1:15" x14ac:dyDescent="0.25">
      <c r="A1915" s="2">
        <v>72</v>
      </c>
      <c r="B1915" s="2">
        <v>109</v>
      </c>
      <c r="C1915" s="2">
        <v>181</v>
      </c>
      <c r="D1915" s="2" t="s">
        <v>3071</v>
      </c>
      <c r="E1915" s="2">
        <v>80</v>
      </c>
      <c r="F1915" s="11">
        <v>5</v>
      </c>
      <c r="G1915" s="12">
        <v>9.9999999999999995E-7</v>
      </c>
      <c r="H1915" s="2">
        <v>391.19</v>
      </c>
      <c r="I1915" s="11" t="s">
        <v>6079</v>
      </c>
      <c r="J1915" s="11">
        <f>($S$5/(Table4[[#This Row],[modified  Half Life]]*Table4[[#This Row],[Order of Magnatude]]))</f>
        <v>8664.3397569993176</v>
      </c>
      <c r="K1915" s="11"/>
      <c r="L1915" s="11"/>
      <c r="M1915" s="11"/>
      <c r="N1915" s="11"/>
      <c r="O1915" s="11"/>
    </row>
    <row r="1916" spans="1:15" x14ac:dyDescent="0.25">
      <c r="A1916" s="2">
        <v>72</v>
      </c>
      <c r="B1916" s="2">
        <v>109</v>
      </c>
      <c r="C1916" s="2">
        <v>181</v>
      </c>
      <c r="D1916" s="2" t="s">
        <v>3071</v>
      </c>
      <c r="E1916" s="2">
        <v>100</v>
      </c>
      <c r="F1916" s="11"/>
      <c r="G1916" s="12">
        <v>9.9999999999999995E-7</v>
      </c>
      <c r="H1916" s="2">
        <v>115.3</v>
      </c>
      <c r="I1916" s="11"/>
      <c r="J1916" s="11">
        <f>($S$5/(Table4[[#This Row],[modified  Half Life]]*Table4[[#This Row],[Order of Magnatude]]))</f>
        <v>6931.4718055994535</v>
      </c>
      <c r="K1916" s="11"/>
      <c r="L1916" s="11"/>
      <c r="M1916" s="11"/>
      <c r="N1916" s="11"/>
      <c r="O1916" s="11"/>
    </row>
    <row r="1917" spans="1:15" x14ac:dyDescent="0.25">
      <c r="A1917" s="2">
        <v>72</v>
      </c>
      <c r="B1917" s="2">
        <v>109</v>
      </c>
      <c r="C1917" s="2">
        <v>181</v>
      </c>
      <c r="D1917" s="2" t="s">
        <v>3071</v>
      </c>
      <c r="E1917" s="2">
        <v>100</v>
      </c>
      <c r="F1917" s="11"/>
      <c r="G1917" s="12">
        <v>9.9999999999999995E-7</v>
      </c>
      <c r="H1917" s="2">
        <v>284.89999999999998</v>
      </c>
      <c r="I1917" s="11"/>
      <c r="J1917" s="11">
        <f>($S$5/(Table4[[#This Row],[modified  Half Life]]*Table4[[#This Row],[Order of Magnatude]]))</f>
        <v>6931.4718055994535</v>
      </c>
      <c r="K1917" s="11"/>
      <c r="L1917" s="11"/>
      <c r="M1917" s="11"/>
      <c r="N1917" s="11"/>
      <c r="O1917" s="11"/>
    </row>
    <row r="1918" spans="1:15" x14ac:dyDescent="0.25">
      <c r="A1918" s="2">
        <v>72</v>
      </c>
      <c r="B1918" s="2">
        <v>109</v>
      </c>
      <c r="C1918" s="2">
        <v>181</v>
      </c>
      <c r="D1918" s="2" t="s">
        <v>3071</v>
      </c>
      <c r="E1918" s="2">
        <v>1.5</v>
      </c>
      <c r="F1918" s="11">
        <v>5</v>
      </c>
      <c r="G1918" s="12">
        <v>1E-3</v>
      </c>
      <c r="H1918" s="2">
        <v>357</v>
      </c>
      <c r="I1918" s="11"/>
      <c r="J1918" s="11">
        <f>($S$5/(Table4[[#This Row],[modified  Half Life]]*Table4[[#This Row],[Order of Magnatude]]))</f>
        <v>462.09812037329687</v>
      </c>
      <c r="K1918" s="11"/>
      <c r="L1918" s="11"/>
      <c r="M1918" s="11"/>
      <c r="N1918" s="11"/>
      <c r="O1918" s="11"/>
    </row>
    <row r="1919" spans="1:15" x14ac:dyDescent="0.25">
      <c r="A1919" s="2">
        <v>72</v>
      </c>
      <c r="B1919" s="2">
        <v>109</v>
      </c>
      <c r="C1919" s="2">
        <v>181</v>
      </c>
      <c r="D1919" s="2" t="s">
        <v>3071</v>
      </c>
      <c r="E1919" s="2">
        <v>1.5</v>
      </c>
      <c r="F1919" s="11">
        <v>5</v>
      </c>
      <c r="G1919" s="12">
        <v>1E-3</v>
      </c>
      <c r="H1919" s="2">
        <v>499.2</v>
      </c>
      <c r="I1919" s="11"/>
      <c r="J1919" s="11">
        <f>($S$5/(Table4[[#This Row],[modified  Half Life]]*Table4[[#This Row],[Order of Magnatude]]))</f>
        <v>462.09812037329687</v>
      </c>
      <c r="K1919" s="11"/>
      <c r="L1919" s="11"/>
      <c r="M1919" s="11"/>
      <c r="N1919" s="11"/>
      <c r="O1919" s="11"/>
    </row>
    <row r="1920" spans="1:15" x14ac:dyDescent="0.25">
      <c r="A1920" s="2">
        <v>73</v>
      </c>
      <c r="B1920" s="2">
        <v>108</v>
      </c>
      <c r="C1920" s="2">
        <v>181</v>
      </c>
      <c r="D1920" s="2" t="s">
        <v>3425</v>
      </c>
      <c r="E1920" s="2">
        <v>6.05</v>
      </c>
      <c r="F1920" s="11">
        <v>12</v>
      </c>
      <c r="G1920" s="12">
        <v>9.9999999999999995E-7</v>
      </c>
      <c r="H1920" s="2">
        <v>6.24</v>
      </c>
      <c r="I1920" s="11" t="s">
        <v>6084</v>
      </c>
      <c r="J1920" s="11">
        <f>($S$5/(Table4[[#This Row],[modified  Half Life]]*Table4[[#This Row],[Order of Magnatude]]))</f>
        <v>114569.78191073476</v>
      </c>
      <c r="K1920" s="11"/>
      <c r="L1920" s="11"/>
      <c r="M1920" s="11"/>
      <c r="N1920" s="11"/>
      <c r="O1920" s="11"/>
    </row>
    <row r="1921" spans="1:15" x14ac:dyDescent="0.25">
      <c r="A1921" s="2">
        <v>73</v>
      </c>
      <c r="B1921" s="2">
        <v>108</v>
      </c>
      <c r="C1921" s="2">
        <v>181</v>
      </c>
      <c r="D1921" s="2" t="s">
        <v>3425</v>
      </c>
      <c r="E1921" s="2">
        <v>10.8</v>
      </c>
      <c r="F1921" s="11">
        <v>1</v>
      </c>
      <c r="G1921" s="12">
        <v>1.0000000000000001E-9</v>
      </c>
      <c r="H1921" s="2">
        <v>345.97</v>
      </c>
      <c r="I1921" s="11" t="s">
        <v>6066</v>
      </c>
      <c r="J1921" s="11">
        <f>($S$5/(Table4[[#This Row],[modified  Half Life]]*Table4[[#This Row],[Order of Magnatude]]))</f>
        <v>64180294.496291228</v>
      </c>
      <c r="K1921" s="11"/>
      <c r="L1921" s="11"/>
      <c r="M1921" s="11"/>
      <c r="N1921" s="11"/>
      <c r="O1921" s="11"/>
    </row>
    <row r="1922" spans="1:15" x14ac:dyDescent="0.25">
      <c r="A1922" s="2">
        <v>73</v>
      </c>
      <c r="B1922" s="2">
        <v>108</v>
      </c>
      <c r="C1922" s="2">
        <v>181</v>
      </c>
      <c r="D1922" s="2" t="s">
        <v>3425</v>
      </c>
      <c r="E1922" s="2">
        <v>10.8</v>
      </c>
      <c r="F1922" s="11">
        <v>1</v>
      </c>
      <c r="G1922" s="12">
        <v>1.0000000000000001E-9</v>
      </c>
      <c r="H1922" s="2">
        <v>475.99</v>
      </c>
      <c r="I1922" s="11" t="s">
        <v>6077</v>
      </c>
      <c r="J1922" s="11">
        <f>($S$5/(Table4[[#This Row],[modified  Half Life]]*Table4[[#This Row],[Order of Magnatude]]))</f>
        <v>64180294.496291228</v>
      </c>
      <c r="K1922" s="11"/>
      <c r="L1922" s="11"/>
      <c r="M1922" s="11"/>
      <c r="N1922" s="11"/>
      <c r="O1922" s="11"/>
    </row>
    <row r="1923" spans="1:15" x14ac:dyDescent="0.25">
      <c r="A1923" s="2">
        <v>73</v>
      </c>
      <c r="B1923" s="2">
        <v>108</v>
      </c>
      <c r="C1923" s="2">
        <v>181</v>
      </c>
      <c r="D1923" s="2" t="s">
        <v>3425</v>
      </c>
      <c r="E1923" s="2">
        <v>10.8</v>
      </c>
      <c r="F1923" s="11">
        <v>1</v>
      </c>
      <c r="G1923" s="12">
        <v>1.0000000000000001E-9</v>
      </c>
      <c r="H1923" s="2">
        <v>482.17</v>
      </c>
      <c r="I1923" s="11" t="s">
        <v>6065</v>
      </c>
      <c r="J1923" s="11">
        <f>($S$5/(Table4[[#This Row],[modified  Half Life]]*Table4[[#This Row],[Order of Magnatude]]))</f>
        <v>64180294.496291228</v>
      </c>
      <c r="K1923" s="11"/>
      <c r="L1923" s="11"/>
      <c r="M1923" s="11"/>
      <c r="N1923" s="11"/>
      <c r="O1923" s="11"/>
    </row>
    <row r="1924" spans="1:15" x14ac:dyDescent="0.25">
      <c r="A1924" s="2">
        <v>73</v>
      </c>
      <c r="B1924" s="2">
        <v>108</v>
      </c>
      <c r="C1924" s="2">
        <v>181</v>
      </c>
      <c r="D1924" s="2" t="s">
        <v>3425</v>
      </c>
      <c r="E1924" s="2">
        <v>18.5</v>
      </c>
      <c r="F1924" s="11">
        <v>4</v>
      </c>
      <c r="G1924" s="12">
        <v>9.9999999999999995E-7</v>
      </c>
      <c r="H1924" s="2">
        <v>133.02699999999999</v>
      </c>
      <c r="I1924" s="11" t="s">
        <v>6081</v>
      </c>
      <c r="J1924" s="11">
        <f>($S$5/(Table4[[#This Row],[modified  Half Life]]*Table4[[#This Row],[Order of Magnatude]]))</f>
        <v>37467.415165402446</v>
      </c>
      <c r="K1924" s="11"/>
      <c r="L1924" s="11"/>
      <c r="M1924" s="11"/>
      <c r="N1924" s="11"/>
      <c r="O1924" s="11"/>
    </row>
    <row r="1925" spans="1:15" x14ac:dyDescent="0.25">
      <c r="A1925" s="2">
        <v>73</v>
      </c>
      <c r="B1925" s="2">
        <v>108</v>
      </c>
      <c r="C1925" s="2">
        <v>181</v>
      </c>
      <c r="D1925" s="2" t="s">
        <v>3425</v>
      </c>
      <c r="E1925" s="2">
        <v>18.5</v>
      </c>
      <c r="F1925" s="11">
        <v>4</v>
      </c>
      <c r="G1925" s="12">
        <v>9.9999999999999995E-7</v>
      </c>
      <c r="H1925" s="2">
        <v>615.16999999999996</v>
      </c>
      <c r="I1925" s="11" t="s">
        <v>6078</v>
      </c>
      <c r="J1925" s="11">
        <f>($S$5/(Table4[[#This Row],[modified  Half Life]]*Table4[[#This Row],[Order of Magnatude]]))</f>
        <v>37467.415165402446</v>
      </c>
      <c r="K1925" s="11"/>
      <c r="L1925" s="11"/>
      <c r="M1925" s="11"/>
      <c r="N1925" s="11"/>
      <c r="O1925" s="11"/>
    </row>
    <row r="1926" spans="1:15" x14ac:dyDescent="0.25">
      <c r="A1926" s="2">
        <v>73</v>
      </c>
      <c r="B1926" s="2">
        <v>108</v>
      </c>
      <c r="C1926" s="2">
        <v>181</v>
      </c>
      <c r="D1926" s="2" t="s">
        <v>3425</v>
      </c>
      <c r="E1926" s="2">
        <v>25</v>
      </c>
      <c r="F1926" s="11">
        <v>2</v>
      </c>
      <c r="G1926" s="12">
        <v>9.9999999999999995E-7</v>
      </c>
      <c r="H1926" s="2">
        <v>177</v>
      </c>
      <c r="I1926" s="11"/>
      <c r="J1926" s="11">
        <f>($S$5/(Table4[[#This Row],[modified  Half Life]]*Table4[[#This Row],[Order of Magnatude]]))</f>
        <v>27725.887222397814</v>
      </c>
      <c r="K1926" s="11"/>
      <c r="L1926" s="11"/>
      <c r="M1926" s="11"/>
      <c r="N1926" s="11"/>
      <c r="O1926" s="11"/>
    </row>
    <row r="1927" spans="1:15" x14ac:dyDescent="0.25">
      <c r="A1927" s="2">
        <v>73</v>
      </c>
      <c r="B1927" s="2">
        <v>108</v>
      </c>
      <c r="C1927" s="2">
        <v>181</v>
      </c>
      <c r="D1927" s="2" t="s">
        <v>3425</v>
      </c>
      <c r="E1927" s="2">
        <v>25</v>
      </c>
      <c r="F1927" s="11">
        <v>2</v>
      </c>
      <c r="G1927" s="12">
        <v>9.9999999999999995E-7</v>
      </c>
      <c r="H1927" s="2">
        <v>455.3</v>
      </c>
      <c r="I1927" s="11"/>
      <c r="J1927" s="11">
        <f>($S$5/(Table4[[#This Row],[modified  Half Life]]*Table4[[#This Row],[Order of Magnatude]]))</f>
        <v>27725.887222397814</v>
      </c>
      <c r="K1927" s="11"/>
      <c r="L1927" s="11"/>
      <c r="M1927" s="11"/>
      <c r="N1927" s="11"/>
      <c r="O1927" s="11"/>
    </row>
    <row r="1928" spans="1:15" x14ac:dyDescent="0.25">
      <c r="A1928" s="2">
        <v>73</v>
      </c>
      <c r="B1928" s="2">
        <v>108</v>
      </c>
      <c r="C1928" s="2">
        <v>181</v>
      </c>
      <c r="D1928" s="2" t="s">
        <v>3425</v>
      </c>
      <c r="E1928" s="2">
        <v>25</v>
      </c>
      <c r="F1928" s="11">
        <v>2</v>
      </c>
      <c r="G1928" s="12">
        <v>9.9999999999999995E-7</v>
      </c>
      <c r="H1928" s="2">
        <v>710.6</v>
      </c>
      <c r="I1928" s="11"/>
      <c r="J1928" s="11">
        <f>($S$5/(Table4[[#This Row],[modified  Half Life]]*Table4[[#This Row],[Order of Magnatude]]))</f>
        <v>27725.887222397814</v>
      </c>
      <c r="K1928" s="11"/>
      <c r="L1928" s="11"/>
      <c r="M1928" s="11"/>
      <c r="N1928" s="11"/>
      <c r="O1928" s="11"/>
    </row>
    <row r="1929" spans="1:15" x14ac:dyDescent="0.25">
      <c r="A1929" s="2">
        <v>73</v>
      </c>
      <c r="B1929" s="2">
        <v>108</v>
      </c>
      <c r="C1929" s="2">
        <v>181</v>
      </c>
      <c r="D1929" s="2" t="s">
        <v>3425</v>
      </c>
      <c r="E1929" s="2">
        <v>210</v>
      </c>
      <c r="F1929" s="11">
        <v>20</v>
      </c>
      <c r="G1929" s="12">
        <v>9.9999999999999995E-7</v>
      </c>
      <c r="H1929" s="2">
        <v>130</v>
      </c>
      <c r="I1929" s="11"/>
      <c r="J1929" s="11">
        <f>($S$5/(Table4[[#This Row],[modified  Half Life]]*Table4[[#This Row],[Order of Magnatude]]))</f>
        <v>3300.7008598092634</v>
      </c>
      <c r="K1929" s="11"/>
      <c r="L1929" s="11"/>
      <c r="M1929" s="11"/>
      <c r="N1929" s="11"/>
      <c r="O1929" s="11"/>
    </row>
    <row r="1930" spans="1:15" x14ac:dyDescent="0.25">
      <c r="A1930" s="2">
        <v>73</v>
      </c>
      <c r="B1930" s="2">
        <v>108</v>
      </c>
      <c r="C1930" s="2">
        <v>181</v>
      </c>
      <c r="D1930" s="2" t="s">
        <v>3425</v>
      </c>
      <c r="E1930" s="2">
        <v>210</v>
      </c>
      <c r="F1930" s="11">
        <v>20</v>
      </c>
      <c r="G1930" s="12">
        <v>9.9999999999999995E-7</v>
      </c>
      <c r="H1930" s="2">
        <v>295</v>
      </c>
      <c r="I1930" s="11"/>
      <c r="J1930" s="11">
        <f>($S$5/(Table4[[#This Row],[modified  Half Life]]*Table4[[#This Row],[Order of Magnatude]]))</f>
        <v>3300.7008598092634</v>
      </c>
      <c r="K1930" s="11"/>
      <c r="L1930" s="11"/>
      <c r="M1930" s="11"/>
      <c r="N1930" s="11"/>
      <c r="O1930" s="11"/>
    </row>
    <row r="1931" spans="1:15" x14ac:dyDescent="0.25">
      <c r="A1931" s="2">
        <v>74</v>
      </c>
      <c r="B1931" s="2">
        <v>107</v>
      </c>
      <c r="C1931" s="2">
        <v>181</v>
      </c>
      <c r="D1931" s="2" t="s">
        <v>3252</v>
      </c>
      <c r="E1931" s="2">
        <v>14.6</v>
      </c>
      <c r="F1931" s="11">
        <v>2</v>
      </c>
      <c r="G1931" s="12">
        <v>9.9999999999999995E-7</v>
      </c>
      <c r="H1931" s="2">
        <v>252.2</v>
      </c>
      <c r="I1931" s="11" t="s">
        <v>6065</v>
      </c>
      <c r="J1931" s="11">
        <f>($S$5/(Table4[[#This Row],[modified  Half Life]]*Table4[[#This Row],[Order of Magnatude]]))</f>
        <v>47475.834284927761</v>
      </c>
      <c r="K1931" s="11"/>
      <c r="L1931" s="11"/>
      <c r="M1931" s="11"/>
      <c r="N1931" s="11"/>
      <c r="O1931" s="11"/>
    </row>
    <row r="1932" spans="1:15" x14ac:dyDescent="0.25">
      <c r="A1932" s="2">
        <v>74</v>
      </c>
      <c r="B1932" s="2">
        <v>107</v>
      </c>
      <c r="C1932" s="2">
        <v>181</v>
      </c>
      <c r="D1932" s="2" t="s">
        <v>3252</v>
      </c>
      <c r="E1932" s="2">
        <v>14.6</v>
      </c>
      <c r="F1932" s="11">
        <v>2</v>
      </c>
      <c r="G1932" s="12">
        <v>9.9999999999999995E-7</v>
      </c>
      <c r="H1932" s="2">
        <v>365.5</v>
      </c>
      <c r="I1932" s="11" t="s">
        <v>6065</v>
      </c>
      <c r="J1932" s="11">
        <f>($S$5/(Table4[[#This Row],[modified  Half Life]]*Table4[[#This Row],[Order of Magnatude]]))</f>
        <v>47475.834284927761</v>
      </c>
      <c r="K1932" s="11"/>
      <c r="L1932" s="11"/>
      <c r="M1932" s="11"/>
      <c r="N1932" s="11"/>
      <c r="O1932" s="11"/>
    </row>
    <row r="1933" spans="1:15" x14ac:dyDescent="0.25">
      <c r="A1933" s="2">
        <v>74</v>
      </c>
      <c r="B1933" s="2">
        <v>107</v>
      </c>
      <c r="C1933" s="2">
        <v>181</v>
      </c>
      <c r="D1933" s="2" t="s">
        <v>3252</v>
      </c>
      <c r="E1933" s="2">
        <v>140</v>
      </c>
      <c r="F1933" s="11">
        <v>20</v>
      </c>
      <c r="G1933" s="12">
        <v>1.0000000000000001E-9</v>
      </c>
      <c r="H1933" s="2">
        <v>838.9</v>
      </c>
      <c r="I1933" s="11"/>
      <c r="J1933" s="11">
        <f>($S$5/(Table4[[#This Row],[modified  Half Life]]*Table4[[#This Row],[Order of Magnatude]]))</f>
        <v>4951051.2897138949</v>
      </c>
      <c r="K1933" s="11"/>
      <c r="L1933" s="11"/>
      <c r="M1933" s="11"/>
      <c r="N1933" s="11"/>
      <c r="O1933" s="11"/>
    </row>
    <row r="1934" spans="1:15" x14ac:dyDescent="0.25">
      <c r="A1934" s="2">
        <v>74</v>
      </c>
      <c r="B1934" s="2">
        <v>107</v>
      </c>
      <c r="C1934" s="2">
        <v>181</v>
      </c>
      <c r="D1934" s="2" t="s">
        <v>3252</v>
      </c>
      <c r="E1934" s="2">
        <v>140</v>
      </c>
      <c r="F1934" s="11">
        <v>20</v>
      </c>
      <c r="G1934" s="12">
        <v>1.0000000000000001E-9</v>
      </c>
      <c r="H1934" s="2">
        <v>1053.7</v>
      </c>
      <c r="I1934" s="11"/>
      <c r="J1934" s="11">
        <f>($S$5/(Table4[[#This Row],[modified  Half Life]]*Table4[[#This Row],[Order of Magnatude]]))</f>
        <v>4951051.2897138949</v>
      </c>
      <c r="K1934" s="11"/>
      <c r="L1934" s="11"/>
      <c r="M1934" s="11"/>
      <c r="N1934" s="11"/>
      <c r="O1934" s="11"/>
    </row>
    <row r="1935" spans="1:15" x14ac:dyDescent="0.25">
      <c r="A1935" s="2">
        <v>74</v>
      </c>
      <c r="B1935" s="2">
        <v>107</v>
      </c>
      <c r="C1935" s="2">
        <v>181</v>
      </c>
      <c r="D1935" s="2" t="s">
        <v>3252</v>
      </c>
      <c r="E1935" s="2">
        <v>50</v>
      </c>
      <c r="F1935" s="11"/>
      <c r="G1935" s="12">
        <v>1.0000000000000001E-9</v>
      </c>
      <c r="H1935" s="2">
        <v>91.8</v>
      </c>
      <c r="I1935" s="11"/>
      <c r="J1935" s="11">
        <f>($S$5/(Table4[[#This Row],[modified  Half Life]]*Table4[[#This Row],[Order of Magnatude]]))</f>
        <v>13862943.611198904</v>
      </c>
      <c r="K1935" s="11"/>
      <c r="L1935" s="11"/>
      <c r="M1935" s="11"/>
      <c r="N1935" s="11"/>
      <c r="O1935" s="11"/>
    </row>
    <row r="1936" spans="1:15" x14ac:dyDescent="0.25">
      <c r="A1936" s="2">
        <v>74</v>
      </c>
      <c r="B1936" s="2">
        <v>107</v>
      </c>
      <c r="C1936" s="2">
        <v>181</v>
      </c>
      <c r="D1936" s="2" t="s">
        <v>3252</v>
      </c>
      <c r="E1936" s="2">
        <v>20</v>
      </c>
      <c r="F1936" s="11"/>
      <c r="G1936" s="12">
        <v>1.0000000000000001E-9</v>
      </c>
      <c r="H1936" s="2">
        <v>351</v>
      </c>
      <c r="I1936" s="11"/>
      <c r="J1936" s="11">
        <f>($S$5/(Table4[[#This Row],[modified  Half Life]]*Table4[[#This Row],[Order of Magnatude]]))</f>
        <v>34657359.027997263</v>
      </c>
      <c r="K1936" s="11"/>
      <c r="L1936" s="11"/>
      <c r="M1936" s="11"/>
      <c r="N1936" s="11"/>
      <c r="O1936" s="11"/>
    </row>
    <row r="1937" spans="1:15" x14ac:dyDescent="0.25">
      <c r="A1937" s="2">
        <v>74</v>
      </c>
      <c r="B1937" s="2">
        <v>107</v>
      </c>
      <c r="C1937" s="2">
        <v>181</v>
      </c>
      <c r="D1937" s="2" t="s">
        <v>3252</v>
      </c>
      <c r="E1937" s="2">
        <v>20</v>
      </c>
      <c r="F1937" s="11"/>
      <c r="G1937" s="12">
        <v>1.0000000000000001E-9</v>
      </c>
      <c r="H1937" s="2">
        <v>712</v>
      </c>
      <c r="I1937" s="11"/>
      <c r="J1937" s="11">
        <f>($S$5/(Table4[[#This Row],[modified  Half Life]]*Table4[[#This Row],[Order of Magnatude]]))</f>
        <v>34657359.027997263</v>
      </c>
      <c r="K1937" s="11"/>
      <c r="L1937" s="11"/>
      <c r="M1937" s="11"/>
      <c r="N1937" s="11"/>
      <c r="O1937" s="11"/>
    </row>
    <row r="1938" spans="1:15" x14ac:dyDescent="0.25">
      <c r="A1938" s="2">
        <v>75</v>
      </c>
      <c r="B1938" s="2">
        <v>106</v>
      </c>
      <c r="C1938" s="2">
        <v>181</v>
      </c>
      <c r="D1938" s="2" t="s">
        <v>3143</v>
      </c>
      <c r="E1938" s="2">
        <v>156.69999999999999</v>
      </c>
      <c r="F1938" s="11">
        <v>19</v>
      </c>
      <c r="G1938" s="12">
        <v>1.0000000000000001E-9</v>
      </c>
      <c r="H1938" s="2">
        <v>144.76</v>
      </c>
      <c r="I1938" s="11" t="s">
        <v>6078</v>
      </c>
      <c r="J1938" s="11">
        <f>($S$5/(Table4[[#This Row],[modified  Half Life]]*Table4[[#This Row],[Order of Magnatude]]))</f>
        <v>4423402.556221731</v>
      </c>
      <c r="K1938" s="11"/>
      <c r="L1938" s="11"/>
      <c r="M1938" s="11"/>
      <c r="N1938" s="11"/>
      <c r="O1938" s="11"/>
    </row>
    <row r="1939" spans="1:15" x14ac:dyDescent="0.25">
      <c r="A1939" s="2">
        <v>75</v>
      </c>
      <c r="B1939" s="2">
        <v>106</v>
      </c>
      <c r="C1939" s="2">
        <v>181</v>
      </c>
      <c r="D1939" s="2" t="s">
        <v>3143</v>
      </c>
      <c r="E1939" s="2">
        <v>87.6</v>
      </c>
      <c r="F1939" s="11">
        <v>12</v>
      </c>
      <c r="G1939" s="12">
        <v>1.0000000000000001E-9</v>
      </c>
      <c r="H1939" s="2">
        <v>238.75</v>
      </c>
      <c r="I1939" s="11" t="s">
        <v>6070</v>
      </c>
      <c r="J1939" s="11">
        <f>($S$5/(Table4[[#This Row],[modified  Half Life]]*Table4[[#This Row],[Order of Magnatude]]))</f>
        <v>7912639.0474879593</v>
      </c>
      <c r="K1939" s="11"/>
      <c r="L1939" s="11"/>
      <c r="M1939" s="11"/>
      <c r="N1939" s="11"/>
      <c r="O1939" s="11"/>
    </row>
    <row r="1940" spans="1:15" x14ac:dyDescent="0.25">
      <c r="A1940" s="2">
        <v>75</v>
      </c>
      <c r="B1940" s="2">
        <v>106</v>
      </c>
      <c r="C1940" s="2">
        <v>181</v>
      </c>
      <c r="D1940" s="2" t="s">
        <v>3143</v>
      </c>
      <c r="E1940" s="2">
        <v>87.6</v>
      </c>
      <c r="F1940" s="11">
        <v>12</v>
      </c>
      <c r="G1940" s="12">
        <v>1.0000000000000001E-9</v>
      </c>
      <c r="H1940" s="2">
        <v>356.7</v>
      </c>
      <c r="I1940" s="11" t="s">
        <v>6068</v>
      </c>
      <c r="J1940" s="11">
        <f>($S$5/(Table4[[#This Row],[modified  Half Life]]*Table4[[#This Row],[Order of Magnatude]]))</f>
        <v>7912639.0474879593</v>
      </c>
      <c r="K1940" s="11"/>
      <c r="L1940" s="11"/>
      <c r="M1940" s="11"/>
      <c r="N1940" s="11"/>
      <c r="O1940" s="11"/>
    </row>
    <row r="1941" spans="1:15" x14ac:dyDescent="0.25">
      <c r="A1941" s="2">
        <v>75</v>
      </c>
      <c r="B1941" s="2">
        <v>106</v>
      </c>
      <c r="C1941" s="2">
        <v>181</v>
      </c>
      <c r="D1941" s="2" t="s">
        <v>3143</v>
      </c>
      <c r="E1941" s="2">
        <v>250</v>
      </c>
      <c r="F1941" s="11">
        <v>10</v>
      </c>
      <c r="G1941" s="12">
        <v>1.0000000000000001E-9</v>
      </c>
      <c r="H1941" s="2">
        <v>328.84</v>
      </c>
      <c r="I1941" s="11" t="s">
        <v>6073</v>
      </c>
      <c r="J1941" s="11">
        <f>($S$5/(Table4[[#This Row],[modified  Half Life]]*Table4[[#This Row],[Order of Magnatude]]))</f>
        <v>2772588.7222397807</v>
      </c>
      <c r="K1941" s="11"/>
      <c r="L1941" s="11"/>
      <c r="M1941" s="11"/>
      <c r="N1941" s="11"/>
      <c r="O1941" s="11"/>
    </row>
    <row r="1942" spans="1:15" x14ac:dyDescent="0.25">
      <c r="A1942" s="2">
        <v>75</v>
      </c>
      <c r="B1942" s="2">
        <v>106</v>
      </c>
      <c r="C1942" s="2">
        <v>181</v>
      </c>
      <c r="D1942" s="2" t="s">
        <v>3143</v>
      </c>
      <c r="E1942" s="2">
        <v>250</v>
      </c>
      <c r="F1942" s="11">
        <v>10</v>
      </c>
      <c r="G1942" s="12">
        <v>1.0000000000000001E-9</v>
      </c>
      <c r="H1942" s="2">
        <v>584.23</v>
      </c>
      <c r="I1942" s="11" t="s">
        <v>6077</v>
      </c>
      <c r="J1942" s="11">
        <f>($S$5/(Table4[[#This Row],[modified  Half Life]]*Table4[[#This Row],[Order of Magnatude]]))</f>
        <v>2772588.7222397807</v>
      </c>
      <c r="K1942" s="11"/>
      <c r="L1942" s="11"/>
      <c r="M1942" s="11"/>
      <c r="N1942" s="11"/>
      <c r="O1942" s="11"/>
    </row>
    <row r="1943" spans="1:15" x14ac:dyDescent="0.25">
      <c r="A1943" s="2">
        <v>75</v>
      </c>
      <c r="B1943" s="2">
        <v>106</v>
      </c>
      <c r="C1943" s="2">
        <v>181</v>
      </c>
      <c r="D1943" s="2" t="s">
        <v>3143</v>
      </c>
      <c r="E1943" s="2">
        <v>11.5</v>
      </c>
      <c r="F1943" s="11">
        <v>9</v>
      </c>
      <c r="G1943" s="12">
        <v>9.9999999999999995E-7</v>
      </c>
      <c r="H1943" s="2">
        <v>224.25</v>
      </c>
      <c r="I1943" s="11" t="s">
        <v>6079</v>
      </c>
      <c r="J1943" s="11">
        <f>($S$5/(Table4[[#This Row],[modified  Half Life]]*Table4[[#This Row],[Order of Magnatude]]))</f>
        <v>60273.66787477785</v>
      </c>
      <c r="K1943" s="11"/>
      <c r="L1943" s="11"/>
      <c r="M1943" s="11"/>
      <c r="N1943" s="11"/>
      <c r="O1943" s="11"/>
    </row>
    <row r="1944" spans="1:15" x14ac:dyDescent="0.25">
      <c r="A1944" s="2">
        <v>75</v>
      </c>
      <c r="B1944" s="2">
        <v>106</v>
      </c>
      <c r="C1944" s="2">
        <v>181</v>
      </c>
      <c r="D1944" s="2" t="s">
        <v>3143</v>
      </c>
      <c r="E1944" s="2">
        <v>1.2</v>
      </c>
      <c r="F1944" s="11">
        <v>2</v>
      </c>
      <c r="G1944" s="12">
        <v>9.9999999999999995E-7</v>
      </c>
      <c r="H1944" s="2">
        <v>356.6</v>
      </c>
      <c r="I1944" s="11" t="s">
        <v>6067</v>
      </c>
      <c r="J1944" s="11">
        <f>($S$5/(Table4[[#This Row],[modified  Half Life]]*Table4[[#This Row],[Order of Magnatude]]))</f>
        <v>577622.65046662115</v>
      </c>
      <c r="K1944" s="11"/>
      <c r="L1944" s="11"/>
      <c r="M1944" s="11"/>
      <c r="N1944" s="11"/>
      <c r="O1944" s="11"/>
    </row>
    <row r="1945" spans="1:15" x14ac:dyDescent="0.25">
      <c r="A1945" s="2">
        <v>75</v>
      </c>
      <c r="B1945" s="2">
        <v>106</v>
      </c>
      <c r="C1945" s="2">
        <v>181</v>
      </c>
      <c r="D1945" s="2" t="s">
        <v>3143</v>
      </c>
      <c r="E1945" s="2">
        <v>22.2</v>
      </c>
      <c r="F1945" s="11">
        <v>5</v>
      </c>
      <c r="G1945" s="12">
        <v>1.0000000000000001E-9</v>
      </c>
      <c r="H1945" s="2">
        <v>22.6</v>
      </c>
      <c r="I1945" s="11" t="s">
        <v>6067</v>
      </c>
      <c r="J1945" s="11">
        <f>($S$5/(Table4[[#This Row],[modified  Half Life]]*Table4[[#This Row],[Order of Magnatude]]))</f>
        <v>31222845.971168708</v>
      </c>
      <c r="K1945" s="11"/>
      <c r="L1945" s="11"/>
      <c r="M1945" s="11"/>
      <c r="N1945" s="11"/>
      <c r="O1945" s="11"/>
    </row>
    <row r="1946" spans="1:15" x14ac:dyDescent="0.25">
      <c r="A1946" s="2">
        <v>75</v>
      </c>
      <c r="B1946" s="2">
        <v>106</v>
      </c>
      <c r="C1946" s="2">
        <v>181</v>
      </c>
      <c r="D1946" s="2" t="s">
        <v>3143</v>
      </c>
      <c r="E1946" s="2">
        <v>22.2</v>
      </c>
      <c r="F1946" s="11">
        <v>5</v>
      </c>
      <c r="G1946" s="12">
        <v>1.0000000000000001E-9</v>
      </c>
      <c r="H1946" s="2">
        <v>120.6</v>
      </c>
      <c r="I1946" s="11" t="s">
        <v>6067</v>
      </c>
      <c r="J1946" s="11">
        <f>($S$5/(Table4[[#This Row],[modified  Half Life]]*Table4[[#This Row],[Order of Magnatude]]))</f>
        <v>31222845.971168708</v>
      </c>
      <c r="K1946" s="11"/>
      <c r="L1946" s="11"/>
      <c r="M1946" s="11"/>
      <c r="N1946" s="11"/>
      <c r="O1946" s="11"/>
    </row>
    <row r="1947" spans="1:15" x14ac:dyDescent="0.25">
      <c r="A1947" s="2">
        <v>75</v>
      </c>
      <c r="B1947" s="2">
        <v>106</v>
      </c>
      <c r="C1947" s="2">
        <v>181</v>
      </c>
      <c r="D1947" s="2" t="s">
        <v>3143</v>
      </c>
      <c r="E1947" s="2">
        <v>22.2</v>
      </c>
      <c r="F1947" s="11">
        <v>5</v>
      </c>
      <c r="G1947" s="12">
        <v>1.0000000000000001E-9</v>
      </c>
      <c r="H1947" s="2">
        <v>278.60000000000002</v>
      </c>
      <c r="I1947" s="11" t="s">
        <v>6067</v>
      </c>
      <c r="J1947" s="11">
        <f>($S$5/(Table4[[#This Row],[modified  Half Life]]*Table4[[#This Row],[Order of Magnatude]]))</f>
        <v>31222845.971168708</v>
      </c>
      <c r="K1947" s="11"/>
      <c r="L1947" s="11"/>
      <c r="M1947" s="11"/>
      <c r="N1947" s="11"/>
      <c r="O1947" s="11"/>
    </row>
    <row r="1948" spans="1:15" x14ac:dyDescent="0.25">
      <c r="A1948" s="2">
        <v>76</v>
      </c>
      <c r="B1948" s="2">
        <v>105</v>
      </c>
      <c r="C1948" s="2">
        <v>181</v>
      </c>
      <c r="D1948" s="2" t="s">
        <v>3360</v>
      </c>
      <c r="E1948" s="2">
        <v>262</v>
      </c>
      <c r="F1948" s="11">
        <v>6</v>
      </c>
      <c r="G1948" s="12">
        <v>1.0000000000000001E-9</v>
      </c>
      <c r="H1948" s="2">
        <v>107.73</v>
      </c>
      <c r="I1948" s="11" t="s">
        <v>6070</v>
      </c>
      <c r="J1948" s="11">
        <f>($S$5/(Table4[[#This Row],[modified  Half Life]]*Table4[[#This Row],[Order of Magnatude]]))</f>
        <v>2645599.9258013181</v>
      </c>
      <c r="K1948" s="11"/>
      <c r="L1948" s="11"/>
      <c r="M1948" s="11"/>
      <c r="N1948" s="11"/>
      <c r="O1948" s="11"/>
    </row>
    <row r="1949" spans="1:15" x14ac:dyDescent="0.25">
      <c r="A1949" s="2">
        <v>76</v>
      </c>
      <c r="B1949" s="2">
        <v>105</v>
      </c>
      <c r="C1949" s="2">
        <v>181</v>
      </c>
      <c r="D1949" s="2" t="s">
        <v>3360</v>
      </c>
      <c r="E1949" s="2">
        <v>24</v>
      </c>
      <c r="F1949" s="11">
        <v>4</v>
      </c>
      <c r="G1949" s="12">
        <v>1.0000000000000001E-9</v>
      </c>
      <c r="H1949" s="2">
        <v>159.4</v>
      </c>
      <c r="I1949" s="11" t="s">
        <v>6067</v>
      </c>
      <c r="J1949" s="11">
        <f>($S$5/(Table4[[#This Row],[modified  Half Life]]*Table4[[#This Row],[Order of Magnatude]]))</f>
        <v>28881132.52333105</v>
      </c>
      <c r="K1949" s="11"/>
      <c r="L1949" s="11"/>
      <c r="M1949" s="11"/>
      <c r="N1949" s="11"/>
      <c r="O1949" s="11"/>
    </row>
    <row r="1950" spans="1:15" x14ac:dyDescent="0.25">
      <c r="A1950" s="2">
        <v>77</v>
      </c>
      <c r="B1950" s="2">
        <v>104</v>
      </c>
      <c r="C1950" s="2">
        <v>181</v>
      </c>
      <c r="D1950" s="2" t="s">
        <v>3782</v>
      </c>
      <c r="E1950" s="2">
        <v>298</v>
      </c>
      <c r="F1950" s="11"/>
      <c r="G1950" s="12">
        <v>1.0000000000000001E-9</v>
      </c>
      <c r="H1950" s="2">
        <v>289.33999999999997</v>
      </c>
      <c r="I1950" s="11" t="s">
        <v>6075</v>
      </c>
      <c r="J1950" s="11">
        <f>($S$5/(Table4[[#This Row],[modified  Half Life]]*Table4[[#This Row],[Order of Magnatude]]))</f>
        <v>2325997.2502011587</v>
      </c>
      <c r="K1950" s="11"/>
      <c r="L1950" s="11"/>
      <c r="M1950" s="11"/>
      <c r="N1950" s="11"/>
      <c r="O1950" s="11"/>
    </row>
    <row r="1951" spans="1:15" x14ac:dyDescent="0.25">
      <c r="A1951" s="2">
        <v>77</v>
      </c>
      <c r="B1951" s="2">
        <v>104</v>
      </c>
      <c r="C1951" s="2">
        <v>181</v>
      </c>
      <c r="D1951" s="2" t="s">
        <v>3782</v>
      </c>
      <c r="E1951" s="2">
        <v>126</v>
      </c>
      <c r="F1951" s="11">
        <v>6</v>
      </c>
      <c r="G1951" s="12">
        <v>1.0000000000000001E-9</v>
      </c>
      <c r="H1951" s="2">
        <v>341.5</v>
      </c>
      <c r="I1951" s="11"/>
      <c r="J1951" s="11">
        <f>($S$5/(Table4[[#This Row],[modified  Half Life]]*Table4[[#This Row],[Order of Magnatude]]))</f>
        <v>5501168.0996821048</v>
      </c>
      <c r="K1951" s="11"/>
      <c r="L1951" s="11"/>
      <c r="M1951" s="11"/>
      <c r="N1951" s="11"/>
      <c r="O1951" s="11"/>
    </row>
    <row r="1952" spans="1:15" x14ac:dyDescent="0.25">
      <c r="A1952" s="2">
        <v>77</v>
      </c>
      <c r="B1952" s="2">
        <v>104</v>
      </c>
      <c r="C1952" s="2">
        <v>181</v>
      </c>
      <c r="D1952" s="2" t="s">
        <v>3782</v>
      </c>
      <c r="E1952" s="2">
        <v>126</v>
      </c>
      <c r="F1952" s="11">
        <v>6</v>
      </c>
      <c r="G1952" s="12">
        <v>1.0000000000000001E-9</v>
      </c>
      <c r="H1952" s="2">
        <v>366.5</v>
      </c>
      <c r="I1952" s="11"/>
      <c r="J1952" s="11">
        <f>($S$5/(Table4[[#This Row],[modified  Half Life]]*Table4[[#This Row],[Order of Magnatude]]))</f>
        <v>5501168.0996821048</v>
      </c>
      <c r="K1952" s="11"/>
      <c r="L1952" s="11"/>
      <c r="M1952" s="11"/>
      <c r="N1952" s="11"/>
      <c r="O1952" s="11"/>
    </row>
    <row r="1953" spans="1:15" x14ac:dyDescent="0.25">
      <c r="A1953" s="2">
        <v>77</v>
      </c>
      <c r="B1953" s="2">
        <v>104</v>
      </c>
      <c r="C1953" s="2">
        <v>181</v>
      </c>
      <c r="D1953" s="2" t="s">
        <v>3782</v>
      </c>
      <c r="E1953" s="2">
        <v>22</v>
      </c>
      <c r="F1953" s="11">
        <v>4</v>
      </c>
      <c r="G1953" s="12">
        <v>1.0000000000000001E-9</v>
      </c>
      <c r="H1953" s="2">
        <v>54.9</v>
      </c>
      <c r="I1953" s="11"/>
      <c r="J1953" s="11">
        <f>($S$5/(Table4[[#This Row],[modified  Half Life]]*Table4[[#This Row],[Order of Magnatude]]))</f>
        <v>31506690.025452055</v>
      </c>
      <c r="K1953" s="11"/>
      <c r="L1953" s="11"/>
      <c r="M1953" s="11"/>
      <c r="N1953" s="11"/>
      <c r="O1953" s="11"/>
    </row>
    <row r="1954" spans="1:15" x14ac:dyDescent="0.25">
      <c r="A1954" s="2">
        <v>77</v>
      </c>
      <c r="B1954" s="2">
        <v>104</v>
      </c>
      <c r="C1954" s="2">
        <v>181</v>
      </c>
      <c r="D1954" s="2" t="s">
        <v>3782</v>
      </c>
      <c r="E1954" s="2">
        <v>22</v>
      </c>
      <c r="F1954" s="11">
        <v>4</v>
      </c>
      <c r="G1954" s="12">
        <v>1.0000000000000001E-9</v>
      </c>
      <c r="H1954" s="2">
        <v>151.80000000000001</v>
      </c>
      <c r="I1954" s="11"/>
      <c r="J1954" s="11">
        <f>($S$5/(Table4[[#This Row],[modified  Half Life]]*Table4[[#This Row],[Order of Magnatude]]))</f>
        <v>31506690.025452055</v>
      </c>
      <c r="K1954" s="11"/>
      <c r="L1954" s="11"/>
      <c r="M1954" s="11"/>
      <c r="N1954" s="11"/>
      <c r="O1954" s="11"/>
    </row>
    <row r="1955" spans="1:15" x14ac:dyDescent="0.25">
      <c r="A1955" s="2">
        <v>77</v>
      </c>
      <c r="B1955" s="2">
        <v>104</v>
      </c>
      <c r="C1955" s="2">
        <v>181</v>
      </c>
      <c r="D1955" s="2" t="s">
        <v>3782</v>
      </c>
      <c r="E1955" s="2">
        <v>22</v>
      </c>
      <c r="F1955" s="11">
        <v>4</v>
      </c>
      <c r="G1955" s="12">
        <v>1.0000000000000001E-9</v>
      </c>
      <c r="H1955" s="2">
        <v>547.6</v>
      </c>
      <c r="I1955" s="11"/>
      <c r="J1955" s="11">
        <f>($S$5/(Table4[[#This Row],[modified  Half Life]]*Table4[[#This Row],[Order of Magnatude]]))</f>
        <v>31506690.025452055</v>
      </c>
      <c r="K1955" s="11"/>
      <c r="L1955" s="11"/>
      <c r="M1955" s="11"/>
      <c r="N1955" s="11"/>
      <c r="O1955" s="11"/>
    </row>
    <row r="1956" spans="1:15" x14ac:dyDescent="0.25">
      <c r="A1956" s="2">
        <v>78</v>
      </c>
      <c r="B1956" s="2">
        <v>103</v>
      </c>
      <c r="C1956" s="2">
        <v>181</v>
      </c>
      <c r="D1956" s="2" t="s">
        <v>3501</v>
      </c>
      <c r="E1956" s="2">
        <v>300</v>
      </c>
      <c r="F1956" s="11"/>
      <c r="G1956" s="12">
        <v>1.0000000000000001E-9</v>
      </c>
      <c r="H1956" s="2">
        <v>2.8</v>
      </c>
      <c r="I1956" s="11" t="s">
        <v>6067</v>
      </c>
      <c r="J1956" s="11">
        <f>($S$5/(Table4[[#This Row],[modified  Half Life]]*Table4[[#This Row],[Order of Magnatude]]))</f>
        <v>2310490.6018664842</v>
      </c>
      <c r="K1956" s="11"/>
      <c r="L1956" s="11"/>
      <c r="M1956" s="11"/>
      <c r="N1956" s="11"/>
      <c r="O1956" s="11"/>
    </row>
    <row r="1957" spans="1:15" x14ac:dyDescent="0.25">
      <c r="A1957" s="2">
        <v>78</v>
      </c>
      <c r="B1957" s="2">
        <v>103</v>
      </c>
      <c r="C1957" s="2">
        <v>181</v>
      </c>
      <c r="D1957" s="2" t="s">
        <v>3501</v>
      </c>
      <c r="E1957" s="2">
        <v>99</v>
      </c>
      <c r="F1957" s="11">
        <v>9</v>
      </c>
      <c r="G1957" s="12">
        <v>1.0000000000000001E-9</v>
      </c>
      <c r="H1957" s="2">
        <v>219.7</v>
      </c>
      <c r="I1957" s="11" t="s">
        <v>6065</v>
      </c>
      <c r="J1957" s="11">
        <f>($S$5/(Table4[[#This Row],[modified  Half Life]]*Table4[[#This Row],[Order of Magnatude]]))</f>
        <v>7001486.6723226793</v>
      </c>
      <c r="K1957" s="11"/>
      <c r="L1957" s="11"/>
      <c r="M1957" s="11"/>
      <c r="N1957" s="11"/>
      <c r="O1957" s="11"/>
    </row>
    <row r="1958" spans="1:15" x14ac:dyDescent="0.25">
      <c r="A1958" s="2">
        <v>78</v>
      </c>
      <c r="B1958" s="2">
        <v>103</v>
      </c>
      <c r="C1958" s="2">
        <v>181</v>
      </c>
      <c r="D1958" s="2" t="s">
        <v>3501</v>
      </c>
      <c r="E1958" s="2">
        <v>99</v>
      </c>
      <c r="F1958" s="11">
        <v>9</v>
      </c>
      <c r="G1958" s="12">
        <v>1.0000000000000001E-9</v>
      </c>
      <c r="H1958" s="2">
        <v>40.5</v>
      </c>
      <c r="I1958" s="11" t="s">
        <v>6067</v>
      </c>
      <c r="J1958" s="11">
        <f>($S$5/(Table4[[#This Row],[modified  Half Life]]*Table4[[#This Row],[Order of Magnatude]]))</f>
        <v>7001486.6723226793</v>
      </c>
      <c r="K1958" s="11"/>
      <c r="L1958" s="11"/>
      <c r="M1958" s="11"/>
      <c r="N1958" s="11"/>
      <c r="O1958" s="11"/>
    </row>
    <row r="1959" spans="1:15" x14ac:dyDescent="0.25">
      <c r="A1959" s="2">
        <v>78</v>
      </c>
      <c r="B1959" s="2">
        <v>103</v>
      </c>
      <c r="C1959" s="2">
        <v>181</v>
      </c>
      <c r="D1959" s="2" t="s">
        <v>3501</v>
      </c>
      <c r="E1959" s="2">
        <v>99</v>
      </c>
      <c r="F1959" s="11">
        <v>9</v>
      </c>
      <c r="G1959" s="12">
        <v>1.0000000000000001E-9</v>
      </c>
      <c r="H1959" s="2">
        <v>159.41999999999999</v>
      </c>
      <c r="I1959" s="11" t="s">
        <v>6077</v>
      </c>
      <c r="J1959" s="11">
        <f>($S$5/(Table4[[#This Row],[modified  Half Life]]*Table4[[#This Row],[Order of Magnatude]]))</f>
        <v>7001486.6723226793</v>
      </c>
      <c r="K1959" s="11"/>
      <c r="L1959" s="11"/>
      <c r="M1959" s="11"/>
      <c r="N1959" s="11"/>
      <c r="O1959" s="11"/>
    </row>
    <row r="1960" spans="1:15" x14ac:dyDescent="0.25">
      <c r="A1960" s="2">
        <v>72</v>
      </c>
      <c r="B1960" s="2">
        <v>110</v>
      </c>
      <c r="C1960" s="2">
        <v>182</v>
      </c>
      <c r="D1960" s="2" t="s">
        <v>3071</v>
      </c>
      <c r="E1960" s="2">
        <v>40</v>
      </c>
      <c r="F1960" s="11">
        <v>10</v>
      </c>
      <c r="G1960" s="12">
        <v>9.9999999999999995E-7</v>
      </c>
      <c r="H1960" s="2">
        <v>264</v>
      </c>
      <c r="I1960" s="11"/>
      <c r="J1960" s="11">
        <f>($S$5/(Table4[[#This Row],[modified  Half Life]]*Table4[[#This Row],[Order of Magnatude]]))</f>
        <v>17328.679513998635</v>
      </c>
      <c r="K1960" s="11"/>
      <c r="L1960" s="11"/>
      <c r="M1960" s="11"/>
      <c r="N1960" s="11"/>
      <c r="O1960" s="11"/>
    </row>
    <row r="1961" spans="1:15" x14ac:dyDescent="0.25">
      <c r="A1961" s="2">
        <v>73</v>
      </c>
      <c r="B1961" s="2">
        <v>109</v>
      </c>
      <c r="C1961" s="2">
        <v>182</v>
      </c>
      <c r="D1961" s="2" t="s">
        <v>3425</v>
      </c>
      <c r="E1961" s="2">
        <v>283</v>
      </c>
      <c r="F1961" s="11">
        <v>3</v>
      </c>
      <c r="G1961" s="12">
        <v>1E-3</v>
      </c>
      <c r="H1961" s="2">
        <v>16.273</v>
      </c>
      <c r="I1961" s="11" t="s">
        <v>6066</v>
      </c>
      <c r="J1961" s="11">
        <f>($S$5/(Table4[[#This Row],[modified  Half Life]]*Table4[[#This Row],[Order of Magnatude]]))</f>
        <v>2.4492833235333755</v>
      </c>
      <c r="K1961" s="11"/>
      <c r="L1961" s="11"/>
      <c r="M1961" s="11"/>
      <c r="N1961" s="11"/>
      <c r="O1961" s="11"/>
    </row>
    <row r="1962" spans="1:15" x14ac:dyDescent="0.25">
      <c r="A1962" s="2">
        <v>73</v>
      </c>
      <c r="B1962" s="2">
        <v>109</v>
      </c>
      <c r="C1962" s="2">
        <v>182</v>
      </c>
      <c r="D1962" s="2" t="s">
        <v>3425</v>
      </c>
      <c r="E1962" s="2">
        <v>15.84</v>
      </c>
      <c r="F1962" s="11">
        <v>10</v>
      </c>
      <c r="G1962" s="12">
        <v>60</v>
      </c>
      <c r="H1962" s="2">
        <v>184.95099999999999</v>
      </c>
      <c r="I1962" s="11" t="s">
        <v>6074</v>
      </c>
      <c r="J1962" s="11">
        <f>($S$5/(Table4[[#This Row],[modified  Half Life]]*Table4[[#This Row],[Order of Magnatude]]))</f>
        <v>7.293215283669458E-4</v>
      </c>
      <c r="K1962" s="11"/>
      <c r="L1962" s="11"/>
      <c r="M1962" s="11"/>
      <c r="N1962" s="11"/>
      <c r="O1962" s="11"/>
    </row>
    <row r="1963" spans="1:15" x14ac:dyDescent="0.25">
      <c r="A1963" s="2">
        <v>73</v>
      </c>
      <c r="B1963" s="2">
        <v>109</v>
      </c>
      <c r="C1963" s="2">
        <v>182</v>
      </c>
      <c r="D1963" s="2" t="s">
        <v>3425</v>
      </c>
      <c r="E1963" s="2">
        <v>15.84</v>
      </c>
      <c r="F1963" s="11">
        <v>10</v>
      </c>
      <c r="G1963" s="12">
        <v>60</v>
      </c>
      <c r="H1963" s="2">
        <v>356.47</v>
      </c>
      <c r="I1963" s="11" t="s">
        <v>6069</v>
      </c>
      <c r="J1963" s="11">
        <f>($S$5/(Table4[[#This Row],[modified  Half Life]]*Table4[[#This Row],[Order of Magnatude]]))</f>
        <v>7.293215283669458E-4</v>
      </c>
      <c r="K1963" s="11"/>
      <c r="L1963" s="11"/>
      <c r="M1963" s="11"/>
      <c r="N1963" s="11"/>
      <c r="O1963" s="11"/>
    </row>
    <row r="1964" spans="1:15" x14ac:dyDescent="0.25">
      <c r="A1964" s="2">
        <v>74</v>
      </c>
      <c r="B1964" s="2">
        <v>108</v>
      </c>
      <c r="C1964" s="2">
        <v>182</v>
      </c>
      <c r="D1964" s="2" t="s">
        <v>3252</v>
      </c>
      <c r="E1964" s="2">
        <v>1.3</v>
      </c>
      <c r="F1964" s="11">
        <v>1</v>
      </c>
      <c r="G1964" s="12">
        <v>9.9999999999999995E-7</v>
      </c>
      <c r="H1964" s="2">
        <v>518.5</v>
      </c>
      <c r="I1964" s="11" t="s">
        <v>6067</v>
      </c>
      <c r="J1964" s="11">
        <f>($S$5/(Table4[[#This Row],[modified  Half Life]]*Table4[[#This Row],[Order of Magnatude]]))</f>
        <v>533190.13889226562</v>
      </c>
      <c r="K1964" s="11"/>
      <c r="L1964" s="11"/>
      <c r="M1964" s="11"/>
      <c r="N1964" s="11"/>
      <c r="O1964" s="11"/>
    </row>
    <row r="1965" spans="1:15" x14ac:dyDescent="0.25">
      <c r="A1965" s="2">
        <v>74</v>
      </c>
      <c r="B1965" s="2">
        <v>108</v>
      </c>
      <c r="C1965" s="2">
        <v>182</v>
      </c>
      <c r="D1965" s="2" t="s">
        <v>3252</v>
      </c>
      <c r="E1965" s="2">
        <v>1.3</v>
      </c>
      <c r="F1965" s="11">
        <v>1</v>
      </c>
      <c r="G1965" s="12">
        <v>9.9999999999999995E-7</v>
      </c>
      <c r="H1965" s="2">
        <v>1086.5</v>
      </c>
      <c r="I1965" s="11" t="s">
        <v>6067</v>
      </c>
      <c r="J1965" s="11">
        <f>($S$5/(Table4[[#This Row],[modified  Half Life]]*Table4[[#This Row],[Order of Magnatude]]))</f>
        <v>533190.13889226562</v>
      </c>
      <c r="K1965" s="11"/>
      <c r="L1965" s="11"/>
      <c r="M1965" s="11"/>
      <c r="N1965" s="11"/>
      <c r="O1965" s="11"/>
    </row>
    <row r="1966" spans="1:15" x14ac:dyDescent="0.25">
      <c r="A1966" s="2">
        <v>74</v>
      </c>
      <c r="B1966" s="2">
        <v>108</v>
      </c>
      <c r="C1966" s="2">
        <v>182</v>
      </c>
      <c r="D1966" s="2" t="s">
        <v>3252</v>
      </c>
      <c r="E1966" s="2">
        <v>37</v>
      </c>
      <c r="F1966" s="11">
        <v>2</v>
      </c>
      <c r="G1966" s="12">
        <v>1.0000000000000001E-9</v>
      </c>
      <c r="H1966" s="2">
        <v>19</v>
      </c>
      <c r="I1966" s="11"/>
      <c r="J1966" s="11">
        <f>($S$5/(Table4[[#This Row],[modified  Half Life]]*Table4[[#This Row],[Order of Magnatude]]))</f>
        <v>18733707.582701225</v>
      </c>
      <c r="K1966" s="11"/>
      <c r="L1966" s="11"/>
      <c r="M1966" s="11"/>
      <c r="N1966" s="11"/>
      <c r="O1966" s="11"/>
    </row>
    <row r="1967" spans="1:15" x14ac:dyDescent="0.25">
      <c r="A1967" s="2">
        <v>74</v>
      </c>
      <c r="B1967" s="2">
        <v>108</v>
      </c>
      <c r="C1967" s="2">
        <v>182</v>
      </c>
      <c r="D1967" s="2" t="s">
        <v>3252</v>
      </c>
      <c r="E1967" s="2">
        <v>37</v>
      </c>
      <c r="F1967" s="11">
        <v>2</v>
      </c>
      <c r="G1967" s="12">
        <v>1.0000000000000001E-9</v>
      </c>
      <c r="H1967" s="2">
        <v>356.5</v>
      </c>
      <c r="I1967" s="11" t="s">
        <v>6067</v>
      </c>
      <c r="J1967" s="11">
        <f>($S$5/(Table4[[#This Row],[modified  Half Life]]*Table4[[#This Row],[Order of Magnatude]]))</f>
        <v>18733707.582701225</v>
      </c>
      <c r="K1967" s="11"/>
      <c r="L1967" s="11"/>
      <c r="M1967" s="11"/>
      <c r="N1967" s="11"/>
      <c r="O1967" s="11"/>
    </row>
    <row r="1968" spans="1:15" x14ac:dyDescent="0.25">
      <c r="A1968" s="2">
        <v>74</v>
      </c>
      <c r="B1968" s="2">
        <v>108</v>
      </c>
      <c r="C1968" s="2">
        <v>182</v>
      </c>
      <c r="D1968" s="2" t="s">
        <v>3252</v>
      </c>
      <c r="E1968" s="2">
        <v>37</v>
      </c>
      <c r="F1968" s="11">
        <v>2</v>
      </c>
      <c r="G1968" s="12">
        <v>1.0000000000000001E-9</v>
      </c>
      <c r="H1968" s="2">
        <v>676.8</v>
      </c>
      <c r="I1968" s="11" t="s">
        <v>6068</v>
      </c>
      <c r="J1968" s="11">
        <f>($S$5/(Table4[[#This Row],[modified  Half Life]]*Table4[[#This Row],[Order of Magnatude]]))</f>
        <v>18733707.582701225</v>
      </c>
      <c r="K1968" s="11"/>
      <c r="L1968" s="11"/>
      <c r="M1968" s="11"/>
      <c r="N1968" s="11"/>
      <c r="O1968" s="11"/>
    </row>
    <row r="1969" spans="1:15" x14ac:dyDescent="0.25">
      <c r="A1969" s="2">
        <v>74</v>
      </c>
      <c r="B1969" s="2">
        <v>108</v>
      </c>
      <c r="C1969" s="2">
        <v>182</v>
      </c>
      <c r="D1969" s="2" t="s">
        <v>3252</v>
      </c>
      <c r="E1969" s="2">
        <v>20</v>
      </c>
      <c r="F1969" s="11">
        <v>1</v>
      </c>
      <c r="G1969" s="12">
        <v>1.0000000000000001E-9</v>
      </c>
      <c r="H1969" s="2">
        <v>146.9</v>
      </c>
      <c r="I1969" s="11" t="s">
        <v>6067</v>
      </c>
      <c r="J1969" s="11">
        <f>($S$5/(Table4[[#This Row],[modified  Half Life]]*Table4[[#This Row],[Order of Magnatude]]))</f>
        <v>34657359.027997263</v>
      </c>
      <c r="K1969" s="11"/>
      <c r="L1969" s="11"/>
      <c r="M1969" s="11"/>
      <c r="N1969" s="11"/>
      <c r="O1969" s="11"/>
    </row>
    <row r="1970" spans="1:15" x14ac:dyDescent="0.25">
      <c r="A1970" s="2">
        <v>75</v>
      </c>
      <c r="B1970" s="2">
        <v>107</v>
      </c>
      <c r="C1970" s="2">
        <v>182</v>
      </c>
      <c r="D1970" s="2" t="s">
        <v>3143</v>
      </c>
      <c r="E1970" s="2">
        <v>585</v>
      </c>
      <c r="F1970" s="11">
        <v>30</v>
      </c>
      <c r="G1970" s="12">
        <v>1.0000000000000001E-9</v>
      </c>
      <c r="H1970" s="2">
        <v>180.2</v>
      </c>
      <c r="I1970" s="11" t="s">
        <v>6065</v>
      </c>
      <c r="J1970" s="11">
        <f>($S$5/(Table4[[#This Row],[modified  Half Life]]*Table4[[#This Row],[Order of Magnatude]]))</f>
        <v>1184866.9753161457</v>
      </c>
      <c r="K1970" s="11"/>
      <c r="L1970" s="11"/>
      <c r="M1970" s="11"/>
      <c r="N1970" s="11"/>
      <c r="O1970" s="11"/>
    </row>
    <row r="1971" spans="1:15" x14ac:dyDescent="0.25">
      <c r="A1971" s="2">
        <v>75</v>
      </c>
      <c r="B1971" s="2">
        <v>107</v>
      </c>
      <c r="C1971" s="2">
        <v>182</v>
      </c>
      <c r="D1971" s="2" t="s">
        <v>3143</v>
      </c>
      <c r="E1971" s="2">
        <v>585</v>
      </c>
      <c r="F1971" s="11">
        <v>30</v>
      </c>
      <c r="G1971" s="12">
        <v>1.0000000000000001E-9</v>
      </c>
      <c r="H1971" s="2">
        <v>235.75</v>
      </c>
      <c r="I1971" s="11" t="s">
        <v>6071</v>
      </c>
      <c r="J1971" s="11">
        <f>($S$5/(Table4[[#This Row],[modified  Half Life]]*Table4[[#This Row],[Order of Magnatude]]))</f>
        <v>1184866.9753161457</v>
      </c>
      <c r="K1971" s="11"/>
      <c r="L1971" s="11"/>
      <c r="M1971" s="11"/>
      <c r="N1971" s="11"/>
      <c r="O1971" s="11"/>
    </row>
    <row r="1972" spans="1:15" x14ac:dyDescent="0.25">
      <c r="A1972" s="2">
        <v>75</v>
      </c>
      <c r="B1972" s="2">
        <v>107</v>
      </c>
      <c r="C1972" s="2">
        <v>182</v>
      </c>
      <c r="D1972" s="2" t="s">
        <v>3143</v>
      </c>
      <c r="E1972" s="2">
        <v>0.78</v>
      </c>
      <c r="F1972" s="11">
        <v>9</v>
      </c>
      <c r="G1972" s="12">
        <v>9.9999999999999995E-7</v>
      </c>
      <c r="H1972" s="2">
        <v>461.3</v>
      </c>
      <c r="I1972" s="11" t="s">
        <v>6067</v>
      </c>
      <c r="J1972" s="11">
        <f>($S$5/(Table4[[#This Row],[modified  Half Life]]*Table4[[#This Row],[Order of Magnatude]]))</f>
        <v>888650.23148710944</v>
      </c>
      <c r="K1972" s="11"/>
      <c r="L1972" s="11"/>
      <c r="M1972" s="11"/>
      <c r="N1972" s="11"/>
      <c r="O1972" s="11"/>
    </row>
    <row r="1973" spans="1:15" x14ac:dyDescent="0.25">
      <c r="A1973" s="2">
        <v>75</v>
      </c>
      <c r="B1973" s="2">
        <v>107</v>
      </c>
      <c r="C1973" s="2">
        <v>182</v>
      </c>
      <c r="D1973" s="2" t="s">
        <v>3143</v>
      </c>
      <c r="E1973" s="2">
        <v>82</v>
      </c>
      <c r="F1973" s="11">
        <v>1</v>
      </c>
      <c r="G1973" s="12">
        <v>1.0000000000000001E-9</v>
      </c>
      <c r="H1973" s="2">
        <v>344.54</v>
      </c>
      <c r="I1973" s="11" t="s">
        <v>6073</v>
      </c>
      <c r="J1973" s="11">
        <f>($S$5/(Table4[[#This Row],[modified  Half Life]]*Table4[[#This Row],[Order of Magnatude]]))</f>
        <v>8453014.3970725033</v>
      </c>
      <c r="K1973" s="11"/>
      <c r="L1973" s="11"/>
      <c r="M1973" s="11"/>
      <c r="N1973" s="11"/>
      <c r="O1973" s="11"/>
    </row>
    <row r="1974" spans="1:15" x14ac:dyDescent="0.25">
      <c r="A1974" s="2">
        <v>75</v>
      </c>
      <c r="B1974" s="2">
        <v>107</v>
      </c>
      <c r="C1974" s="2">
        <v>182</v>
      </c>
      <c r="D1974" s="2" t="s">
        <v>3143</v>
      </c>
      <c r="E1974" s="2">
        <v>82</v>
      </c>
      <c r="F1974" s="11">
        <v>1</v>
      </c>
      <c r="G1974" s="12">
        <v>1.0000000000000001E-9</v>
      </c>
      <c r="H1974" s="2">
        <v>647.36</v>
      </c>
      <c r="I1974" s="11" t="s">
        <v>6073</v>
      </c>
      <c r="J1974" s="11">
        <f>($S$5/(Table4[[#This Row],[modified  Half Life]]*Table4[[#This Row],[Order of Magnatude]]))</f>
        <v>8453014.3970725033</v>
      </c>
      <c r="K1974" s="11"/>
      <c r="L1974" s="11"/>
      <c r="M1974" s="11"/>
      <c r="N1974" s="11"/>
      <c r="O1974" s="11"/>
    </row>
    <row r="1975" spans="1:15" x14ac:dyDescent="0.25">
      <c r="A1975" s="2">
        <v>76</v>
      </c>
      <c r="B1975" s="2">
        <v>106</v>
      </c>
      <c r="C1975" s="2">
        <v>182</v>
      </c>
      <c r="D1975" s="2" t="s">
        <v>3360</v>
      </c>
      <c r="E1975" s="2">
        <v>0.78</v>
      </c>
      <c r="F1975" s="11">
        <v>7</v>
      </c>
      <c r="G1975" s="12">
        <v>1E-3</v>
      </c>
      <c r="H1975" s="2">
        <v>553.5</v>
      </c>
      <c r="I1975" s="11" t="s">
        <v>6068</v>
      </c>
      <c r="J1975" s="11">
        <f>($S$5/(Table4[[#This Row],[modified  Half Life]]*Table4[[#This Row],[Order of Magnatude]]))</f>
        <v>888.65023148710918</v>
      </c>
      <c r="K1975" s="11"/>
      <c r="L1975" s="11"/>
      <c r="M1975" s="11"/>
      <c r="N1975" s="11"/>
      <c r="O1975" s="11"/>
    </row>
    <row r="1976" spans="1:15" x14ac:dyDescent="0.25">
      <c r="A1976" s="2">
        <v>76</v>
      </c>
      <c r="B1976" s="2">
        <v>106</v>
      </c>
      <c r="C1976" s="2">
        <v>182</v>
      </c>
      <c r="D1976" s="2" t="s">
        <v>3360</v>
      </c>
      <c r="E1976" s="2">
        <v>150</v>
      </c>
      <c r="F1976" s="11">
        <v>10</v>
      </c>
      <c r="G1976" s="12">
        <v>1.0000000000000001E-9</v>
      </c>
      <c r="H1976" s="2">
        <v>148.9</v>
      </c>
      <c r="I1976" s="11" t="s">
        <v>6072</v>
      </c>
      <c r="J1976" s="11">
        <f>($S$5/(Table4[[#This Row],[modified  Half Life]]*Table4[[#This Row],[Order of Magnatude]]))</f>
        <v>4620981.2037329683</v>
      </c>
      <c r="K1976" s="11"/>
      <c r="L1976" s="11"/>
      <c r="M1976" s="11"/>
      <c r="N1976" s="11"/>
      <c r="O1976" s="11"/>
    </row>
    <row r="1977" spans="1:15" x14ac:dyDescent="0.25">
      <c r="A1977" s="2">
        <v>76</v>
      </c>
      <c r="B1977" s="2">
        <v>106</v>
      </c>
      <c r="C1977" s="2">
        <v>182</v>
      </c>
      <c r="D1977" s="2" t="s">
        <v>3360</v>
      </c>
      <c r="E1977" s="2">
        <v>150</v>
      </c>
      <c r="F1977" s="11">
        <v>10</v>
      </c>
      <c r="G1977" s="12">
        <v>1.0000000000000001E-9</v>
      </c>
      <c r="H1977" s="2">
        <v>187.5</v>
      </c>
      <c r="I1977" s="11" t="s">
        <v>6068</v>
      </c>
      <c r="J1977" s="11">
        <f>($S$5/(Table4[[#This Row],[modified  Half Life]]*Table4[[#This Row],[Order of Magnatude]]))</f>
        <v>4620981.2037329683</v>
      </c>
      <c r="K1977" s="11"/>
      <c r="L1977" s="11"/>
      <c r="M1977" s="11"/>
      <c r="N1977" s="11"/>
      <c r="O1977" s="11"/>
    </row>
    <row r="1978" spans="1:15" x14ac:dyDescent="0.25">
      <c r="A1978" s="2">
        <v>76</v>
      </c>
      <c r="B1978" s="2">
        <v>106</v>
      </c>
      <c r="C1978" s="2">
        <v>182</v>
      </c>
      <c r="D1978" s="2" t="s">
        <v>3360</v>
      </c>
      <c r="E1978" s="2">
        <v>150</v>
      </c>
      <c r="F1978" s="11">
        <v>10</v>
      </c>
      <c r="G1978" s="12">
        <v>1.0000000000000001E-9</v>
      </c>
      <c r="H1978" s="2">
        <v>505.6</v>
      </c>
      <c r="I1978" s="11" t="s">
        <v>6068</v>
      </c>
      <c r="J1978" s="11">
        <f>($S$5/(Table4[[#This Row],[modified  Half Life]]*Table4[[#This Row],[Order of Magnatude]]))</f>
        <v>4620981.2037329683</v>
      </c>
      <c r="K1978" s="11"/>
      <c r="L1978" s="11"/>
      <c r="M1978" s="11"/>
      <c r="N1978" s="11"/>
      <c r="O1978" s="11"/>
    </row>
    <row r="1979" spans="1:15" x14ac:dyDescent="0.25">
      <c r="A1979" s="2">
        <v>76</v>
      </c>
      <c r="B1979" s="2">
        <v>106</v>
      </c>
      <c r="C1979" s="2">
        <v>182</v>
      </c>
      <c r="D1979" s="2" t="s">
        <v>3360</v>
      </c>
      <c r="E1979" s="2">
        <v>150</v>
      </c>
      <c r="F1979" s="11">
        <v>10</v>
      </c>
      <c r="G1979" s="12">
        <v>1.0000000000000001E-9</v>
      </c>
      <c r="H1979" s="2">
        <v>566</v>
      </c>
      <c r="I1979" s="11" t="s">
        <v>6068</v>
      </c>
      <c r="J1979" s="11">
        <f>($S$5/(Table4[[#This Row],[modified  Half Life]]*Table4[[#This Row],[Order of Magnatude]]))</f>
        <v>4620981.2037329683</v>
      </c>
      <c r="K1979" s="11"/>
      <c r="L1979" s="11"/>
      <c r="M1979" s="11"/>
      <c r="N1979" s="11"/>
      <c r="O1979" s="11"/>
    </row>
    <row r="1980" spans="1:15" x14ac:dyDescent="0.25">
      <c r="A1980" s="2">
        <v>76</v>
      </c>
      <c r="B1980" s="2">
        <v>106</v>
      </c>
      <c r="C1980" s="2">
        <v>182</v>
      </c>
      <c r="D1980" s="2" t="s">
        <v>3360</v>
      </c>
      <c r="E1980" s="2">
        <v>150</v>
      </c>
      <c r="F1980" s="11">
        <v>10</v>
      </c>
      <c r="G1980" s="12">
        <v>1.0000000000000001E-9</v>
      </c>
      <c r="H1980" s="2">
        <v>726.9</v>
      </c>
      <c r="I1980" s="11" t="s">
        <v>6068</v>
      </c>
      <c r="J1980" s="11">
        <f>($S$5/(Table4[[#This Row],[modified  Half Life]]*Table4[[#This Row],[Order of Magnatude]]))</f>
        <v>4620981.2037329683</v>
      </c>
      <c r="K1980" s="11"/>
      <c r="L1980" s="11"/>
      <c r="M1980" s="11"/>
      <c r="N1980" s="11"/>
      <c r="O1980" s="11"/>
    </row>
    <row r="1981" spans="1:15" x14ac:dyDescent="0.25">
      <c r="A1981" s="2">
        <v>76</v>
      </c>
      <c r="B1981" s="2">
        <v>106</v>
      </c>
      <c r="C1981" s="2">
        <v>182</v>
      </c>
      <c r="D1981" s="2" t="s">
        <v>3360</v>
      </c>
      <c r="E1981" s="2">
        <v>150</v>
      </c>
      <c r="F1981" s="11">
        <v>10</v>
      </c>
      <c r="G1981" s="12">
        <v>1.0000000000000001E-9</v>
      </c>
      <c r="H1981" s="2">
        <v>1061.5999999999999</v>
      </c>
      <c r="I1981" s="11" t="s">
        <v>6072</v>
      </c>
      <c r="J1981" s="11">
        <f>($S$5/(Table4[[#This Row],[modified  Half Life]]*Table4[[#This Row],[Order of Magnatude]]))</f>
        <v>4620981.2037329683</v>
      </c>
      <c r="K1981" s="11"/>
      <c r="L1981" s="11"/>
      <c r="M1981" s="11"/>
      <c r="N1981" s="11"/>
      <c r="O1981" s="11"/>
    </row>
    <row r="1982" spans="1:15" x14ac:dyDescent="0.25">
      <c r="A1982" s="2">
        <v>77</v>
      </c>
      <c r="B1982" s="2">
        <v>105</v>
      </c>
      <c r="C1982" s="2">
        <v>182</v>
      </c>
      <c r="D1982" s="2" t="s">
        <v>3782</v>
      </c>
      <c r="E1982" s="2">
        <v>170</v>
      </c>
      <c r="F1982" s="11">
        <v>40</v>
      </c>
      <c r="G1982" s="12">
        <v>1.0000000000000001E-9</v>
      </c>
      <c r="H1982" s="2">
        <v>45.3</v>
      </c>
      <c r="I1982" s="11" t="s">
        <v>6065</v>
      </c>
      <c r="J1982" s="11">
        <f>($S$5/(Table4[[#This Row],[modified  Half Life]]*Table4[[#This Row],[Order of Magnatude]]))</f>
        <v>4077336.3562349719</v>
      </c>
      <c r="K1982" s="11"/>
      <c r="L1982" s="11"/>
      <c r="M1982" s="11"/>
      <c r="N1982" s="11"/>
      <c r="O1982" s="11"/>
    </row>
    <row r="1983" spans="1:15" x14ac:dyDescent="0.25">
      <c r="A1983" s="2">
        <v>77</v>
      </c>
      <c r="B1983" s="2">
        <v>105</v>
      </c>
      <c r="C1983" s="2">
        <v>182</v>
      </c>
      <c r="D1983" s="2" t="s">
        <v>3782</v>
      </c>
      <c r="E1983" s="2">
        <v>170</v>
      </c>
      <c r="F1983" s="11">
        <v>40</v>
      </c>
      <c r="G1983" s="12">
        <v>1.0000000000000001E-9</v>
      </c>
      <c r="H1983" s="2">
        <v>71.099999999999994</v>
      </c>
      <c r="I1983" s="11" t="s">
        <v>6065</v>
      </c>
      <c r="J1983" s="11">
        <f>($S$5/(Table4[[#This Row],[modified  Half Life]]*Table4[[#This Row],[Order of Magnatude]]))</f>
        <v>4077336.3562349719</v>
      </c>
      <c r="K1983" s="11"/>
      <c r="L1983" s="11"/>
      <c r="M1983" s="11"/>
      <c r="N1983" s="11"/>
      <c r="O1983" s="11"/>
    </row>
    <row r="1984" spans="1:15" x14ac:dyDescent="0.25">
      <c r="A1984" s="2">
        <v>77</v>
      </c>
      <c r="B1984" s="2">
        <v>105</v>
      </c>
      <c r="C1984" s="2">
        <v>182</v>
      </c>
      <c r="D1984" s="2" t="s">
        <v>3782</v>
      </c>
      <c r="E1984" s="2">
        <v>130</v>
      </c>
      <c r="F1984" s="11">
        <v>50</v>
      </c>
      <c r="G1984" s="12">
        <v>1.0000000000000001E-9</v>
      </c>
      <c r="H1984" s="2">
        <v>105.4</v>
      </c>
      <c r="I1984" s="11" t="s">
        <v>6065</v>
      </c>
      <c r="J1984" s="11">
        <f>($S$5/(Table4[[#This Row],[modified  Half Life]]*Table4[[#This Row],[Order of Magnatude]]))</f>
        <v>5331901.388922656</v>
      </c>
      <c r="K1984" s="11"/>
      <c r="L1984" s="11"/>
      <c r="M1984" s="11"/>
      <c r="N1984" s="11"/>
      <c r="O1984" s="11"/>
    </row>
    <row r="1985" spans="1:15" x14ac:dyDescent="0.25">
      <c r="A1985" s="2">
        <v>73</v>
      </c>
      <c r="B1985" s="2">
        <v>110</v>
      </c>
      <c r="C1985" s="2">
        <v>183</v>
      </c>
      <c r="D1985" s="2" t="s">
        <v>3425</v>
      </c>
      <c r="E1985" s="2">
        <v>109</v>
      </c>
      <c r="F1985" s="11">
        <v>3</v>
      </c>
      <c r="G1985" s="12">
        <v>1.0000000000000001E-9</v>
      </c>
      <c r="H1985" s="2">
        <v>73.174000000000007</v>
      </c>
      <c r="I1985" s="11" t="s">
        <v>6079</v>
      </c>
      <c r="J1985" s="11">
        <f>($S$5/(Table4[[#This Row],[modified  Half Life]]*Table4[[#This Row],[Order of Magnatude]]))</f>
        <v>6359148.4455040842</v>
      </c>
      <c r="K1985" s="11"/>
      <c r="L1985" s="11"/>
      <c r="M1985" s="11"/>
      <c r="N1985" s="11"/>
      <c r="O1985" s="11"/>
    </row>
    <row r="1986" spans="1:15" x14ac:dyDescent="0.25">
      <c r="A1986" s="2">
        <v>73</v>
      </c>
      <c r="B1986" s="2">
        <v>110</v>
      </c>
      <c r="C1986" s="2">
        <v>183</v>
      </c>
      <c r="D1986" s="2" t="s">
        <v>3425</v>
      </c>
      <c r="E1986" s="2">
        <v>832</v>
      </c>
      <c r="F1986" s="11">
        <v>97</v>
      </c>
      <c r="G1986" s="12">
        <v>1.0000000000000001E-9</v>
      </c>
      <c r="H1986" s="2">
        <v>22.7</v>
      </c>
      <c r="I1986" s="11" t="s">
        <v>6068</v>
      </c>
      <c r="J1986" s="11">
        <f>($S$5/(Table4[[#This Row],[modified  Half Life]]*Table4[[#This Row],[Order of Magnatude]]))</f>
        <v>833109.59201916493</v>
      </c>
      <c r="K1986" s="11"/>
      <c r="L1986" s="11"/>
      <c r="M1986" s="11"/>
      <c r="N1986" s="11"/>
      <c r="O1986" s="11"/>
    </row>
    <row r="1987" spans="1:15" x14ac:dyDescent="0.25">
      <c r="A1987" s="2">
        <v>73</v>
      </c>
      <c r="B1987" s="2">
        <v>110</v>
      </c>
      <c r="C1987" s="2">
        <v>183</v>
      </c>
      <c r="D1987" s="2" t="s">
        <v>3425</v>
      </c>
      <c r="E1987" s="2">
        <v>832</v>
      </c>
      <c r="F1987" s="11">
        <v>97</v>
      </c>
      <c r="G1987" s="12">
        <v>1.0000000000000001E-9</v>
      </c>
      <c r="H1987" s="2">
        <v>465.4</v>
      </c>
      <c r="I1987" s="11" t="s">
        <v>6065</v>
      </c>
      <c r="J1987" s="11">
        <f>($S$5/(Table4[[#This Row],[modified  Half Life]]*Table4[[#This Row],[Order of Magnatude]]))</f>
        <v>833109.59201916493</v>
      </c>
      <c r="K1987" s="11"/>
      <c r="L1987" s="11"/>
      <c r="M1987" s="11"/>
      <c r="N1987" s="11"/>
      <c r="O1987" s="11"/>
    </row>
    <row r="1988" spans="1:15" x14ac:dyDescent="0.25">
      <c r="A1988" s="2">
        <v>74</v>
      </c>
      <c r="B1988" s="2">
        <v>109</v>
      </c>
      <c r="C1988" s="2">
        <v>183</v>
      </c>
      <c r="D1988" s="2" t="s">
        <v>3252</v>
      </c>
      <c r="E1988" s="2">
        <v>5.32</v>
      </c>
      <c r="F1988" s="11">
        <v>10</v>
      </c>
      <c r="G1988" s="12">
        <v>1</v>
      </c>
      <c r="H1988" s="2">
        <v>102.48099999999999</v>
      </c>
      <c r="I1988" s="11" t="s">
        <v>6065</v>
      </c>
      <c r="J1988" s="11">
        <f>($S$5/(Table4[[#This Row],[modified  Half Life]]*Table4[[#This Row],[Order of Magnatude]]))</f>
        <v>0.13029082341352355</v>
      </c>
      <c r="K1988" s="11"/>
      <c r="L1988" s="11"/>
      <c r="M1988" s="11"/>
      <c r="N1988" s="11"/>
      <c r="O1988" s="11"/>
    </row>
    <row r="1989" spans="1:15" x14ac:dyDescent="0.25">
      <c r="A1989" s="2">
        <v>74</v>
      </c>
      <c r="B1989" s="2">
        <v>109</v>
      </c>
      <c r="C1989" s="2">
        <v>183</v>
      </c>
      <c r="D1989" s="2" t="s">
        <v>3252</v>
      </c>
      <c r="E1989" s="2">
        <v>18.899999999999999</v>
      </c>
      <c r="F1989" s="11">
        <v>4</v>
      </c>
      <c r="G1989" s="12">
        <v>1.0000000000000001E-9</v>
      </c>
      <c r="H1989" s="2">
        <v>40.975999999999999</v>
      </c>
      <c r="I1989" s="11" t="s">
        <v>6067</v>
      </c>
      <c r="J1989" s="11">
        <f>($S$5/(Table4[[#This Row],[modified  Half Life]]*Table4[[#This Row],[Order of Magnatude]]))</f>
        <v>36674453.997880705</v>
      </c>
      <c r="K1989" s="11"/>
      <c r="L1989" s="11"/>
      <c r="M1989" s="11"/>
      <c r="N1989" s="11"/>
      <c r="O1989" s="11"/>
    </row>
    <row r="1990" spans="1:15" x14ac:dyDescent="0.25">
      <c r="A1990" s="2">
        <v>74</v>
      </c>
      <c r="B1990" s="2">
        <v>109</v>
      </c>
      <c r="C1990" s="2">
        <v>183</v>
      </c>
      <c r="D1990" s="2" t="s">
        <v>3252</v>
      </c>
      <c r="E1990" s="2">
        <v>18.899999999999999</v>
      </c>
      <c r="F1990" s="11">
        <v>4</v>
      </c>
      <c r="G1990" s="12">
        <v>1.0000000000000001E-9</v>
      </c>
      <c r="H1990" s="2">
        <v>144.1217</v>
      </c>
      <c r="I1990" s="11" t="s">
        <v>6087</v>
      </c>
      <c r="J1990" s="11">
        <f>($S$5/(Table4[[#This Row],[modified  Half Life]]*Table4[[#This Row],[Order of Magnatude]]))</f>
        <v>36674453.997880705</v>
      </c>
      <c r="K1990" s="11"/>
      <c r="L1990" s="11"/>
      <c r="M1990" s="11"/>
      <c r="N1990" s="11"/>
      <c r="O1990" s="11"/>
    </row>
    <row r="1991" spans="1:15" x14ac:dyDescent="0.25">
      <c r="A1991" s="2">
        <v>74</v>
      </c>
      <c r="B1991" s="2">
        <v>109</v>
      </c>
      <c r="C1991" s="2">
        <v>183</v>
      </c>
      <c r="D1991" s="2" t="s">
        <v>3252</v>
      </c>
      <c r="E1991" s="2">
        <v>18.899999999999999</v>
      </c>
      <c r="F1991" s="11">
        <v>4</v>
      </c>
      <c r="G1991" s="12">
        <v>1.0000000000000001E-9</v>
      </c>
      <c r="H1991" s="2">
        <v>161.34389999999999</v>
      </c>
      <c r="I1991" s="11" t="s">
        <v>6090</v>
      </c>
      <c r="J1991" s="11">
        <f>($S$5/(Table4[[#This Row],[modified  Half Life]]*Table4[[#This Row],[Order of Magnatude]]))</f>
        <v>36674453.997880705</v>
      </c>
      <c r="K1991" s="11"/>
      <c r="L1991" s="11"/>
      <c r="M1991" s="11"/>
      <c r="N1991" s="11"/>
      <c r="O1991" s="11"/>
    </row>
    <row r="1992" spans="1:15" x14ac:dyDescent="0.25">
      <c r="A1992" s="2">
        <v>74</v>
      </c>
      <c r="B1992" s="2">
        <v>109</v>
      </c>
      <c r="C1992" s="2">
        <v>183</v>
      </c>
      <c r="D1992" s="2" t="s">
        <v>3252</v>
      </c>
      <c r="E1992" s="2">
        <v>18.899999999999999</v>
      </c>
      <c r="F1992" s="11">
        <v>4</v>
      </c>
      <c r="G1992" s="12">
        <v>1.0000000000000001E-9</v>
      </c>
      <c r="H1992" s="2">
        <v>244.26300000000001</v>
      </c>
      <c r="I1992" s="11" t="s">
        <v>6066</v>
      </c>
      <c r="J1992" s="11">
        <f>($S$5/(Table4[[#This Row],[modified  Half Life]]*Table4[[#This Row],[Order of Magnatude]]))</f>
        <v>36674453.997880705</v>
      </c>
      <c r="K1992" s="11"/>
      <c r="L1992" s="11"/>
      <c r="M1992" s="11"/>
      <c r="N1992" s="11"/>
      <c r="O1992" s="11"/>
    </row>
    <row r="1993" spans="1:15" x14ac:dyDescent="0.25">
      <c r="A1993" s="2">
        <v>74</v>
      </c>
      <c r="B1993" s="2">
        <v>109</v>
      </c>
      <c r="C1993" s="2">
        <v>183</v>
      </c>
      <c r="D1993" s="2" t="s">
        <v>3252</v>
      </c>
      <c r="E1993" s="2">
        <v>18.899999999999999</v>
      </c>
      <c r="F1993" s="11">
        <v>4</v>
      </c>
      <c r="G1993" s="12">
        <v>1.0000000000000001E-9</v>
      </c>
      <c r="H1993" s="2">
        <v>246.059</v>
      </c>
      <c r="I1993" s="11" t="s">
        <v>6066</v>
      </c>
      <c r="J1993" s="11">
        <f>($S$5/(Table4[[#This Row],[modified  Half Life]]*Table4[[#This Row],[Order of Magnatude]]))</f>
        <v>36674453.997880705</v>
      </c>
      <c r="K1993" s="11"/>
      <c r="L1993" s="11"/>
      <c r="M1993" s="11"/>
      <c r="N1993" s="11"/>
      <c r="O1993" s="11"/>
    </row>
    <row r="1994" spans="1:15" x14ac:dyDescent="0.25">
      <c r="A1994" s="2">
        <v>74</v>
      </c>
      <c r="B1994" s="2">
        <v>109</v>
      </c>
      <c r="C1994" s="2">
        <v>183</v>
      </c>
      <c r="D1994" s="2" t="s">
        <v>3252</v>
      </c>
      <c r="E1994" s="2">
        <v>18.899999999999999</v>
      </c>
      <c r="F1994" s="11">
        <v>4</v>
      </c>
      <c r="G1994" s="12">
        <v>1.0000000000000001E-9</v>
      </c>
      <c r="H1994" s="2">
        <v>353.98899999999998</v>
      </c>
      <c r="I1994" s="11" t="s">
        <v>6071</v>
      </c>
      <c r="J1994" s="11">
        <f>($S$5/(Table4[[#This Row],[modified  Half Life]]*Table4[[#This Row],[Order of Magnatude]]))</f>
        <v>36674453.997880705</v>
      </c>
      <c r="K1994" s="11"/>
      <c r="L1994" s="11"/>
      <c r="M1994" s="11"/>
      <c r="N1994" s="11"/>
      <c r="O1994" s="11"/>
    </row>
    <row r="1995" spans="1:15" x14ac:dyDescent="0.25">
      <c r="A1995" s="2">
        <v>74</v>
      </c>
      <c r="B1995" s="2">
        <v>109</v>
      </c>
      <c r="C1995" s="2">
        <v>183</v>
      </c>
      <c r="D1995" s="2" t="s">
        <v>3252</v>
      </c>
      <c r="E1995" s="2">
        <v>18.899999999999999</v>
      </c>
      <c r="F1995" s="11">
        <v>4</v>
      </c>
      <c r="G1995" s="12">
        <v>1.0000000000000001E-9</v>
      </c>
      <c r="H1995" s="2">
        <v>406.59899999999999</v>
      </c>
      <c r="I1995" s="11" t="s">
        <v>6075</v>
      </c>
      <c r="J1995" s="11">
        <f>($S$5/(Table4[[#This Row],[modified  Half Life]]*Table4[[#This Row],[Order of Magnatude]]))</f>
        <v>36674453.997880705</v>
      </c>
      <c r="K1995" s="11"/>
      <c r="L1995" s="11"/>
      <c r="M1995" s="11"/>
      <c r="N1995" s="11"/>
      <c r="O1995" s="11"/>
    </row>
    <row r="1996" spans="1:15" x14ac:dyDescent="0.25">
      <c r="A1996" s="2">
        <v>74</v>
      </c>
      <c r="B1996" s="2">
        <v>109</v>
      </c>
      <c r="C1996" s="2">
        <v>183</v>
      </c>
      <c r="D1996" s="2" t="s">
        <v>3252</v>
      </c>
      <c r="E1996" s="2">
        <v>12.7</v>
      </c>
      <c r="F1996" s="11">
        <v>20</v>
      </c>
      <c r="G1996" s="12">
        <v>1.0000000000000001E-9</v>
      </c>
      <c r="H1996" s="2">
        <v>306.5</v>
      </c>
      <c r="I1996" s="11" t="s">
        <v>6067</v>
      </c>
      <c r="J1996" s="11">
        <f>($S$5/(Table4[[#This Row],[modified  Half Life]]*Table4[[#This Row],[Order of Magnatude]]))</f>
        <v>54578518.154326402</v>
      </c>
      <c r="K1996" s="11"/>
      <c r="L1996" s="11"/>
      <c r="M1996" s="11"/>
      <c r="N1996" s="11"/>
      <c r="O1996" s="11"/>
    </row>
    <row r="1997" spans="1:15" x14ac:dyDescent="0.25">
      <c r="A1997" s="2">
        <v>74</v>
      </c>
      <c r="B1997" s="2">
        <v>109</v>
      </c>
      <c r="C1997" s="2">
        <v>183</v>
      </c>
      <c r="D1997" s="2" t="s">
        <v>3252</v>
      </c>
      <c r="E1997" s="2">
        <v>12.7</v>
      </c>
      <c r="F1997" s="11">
        <v>20</v>
      </c>
      <c r="G1997" s="12">
        <v>1.0000000000000001E-9</v>
      </c>
      <c r="H1997" s="2">
        <v>307</v>
      </c>
      <c r="I1997" s="11" t="s">
        <v>6067</v>
      </c>
      <c r="J1997" s="11">
        <f>($S$5/(Table4[[#This Row],[modified  Half Life]]*Table4[[#This Row],[Order of Magnatude]]))</f>
        <v>54578518.154326402</v>
      </c>
      <c r="K1997" s="11"/>
      <c r="L1997" s="11"/>
      <c r="M1997" s="11"/>
      <c r="N1997" s="11"/>
      <c r="O1997" s="11"/>
    </row>
    <row r="1998" spans="1:15" x14ac:dyDescent="0.25">
      <c r="A1998" s="2">
        <v>74</v>
      </c>
      <c r="B1998" s="2">
        <v>109</v>
      </c>
      <c r="C1998" s="2">
        <v>183</v>
      </c>
      <c r="D1998" s="2" t="s">
        <v>3252</v>
      </c>
      <c r="E1998" s="2">
        <v>12.7</v>
      </c>
      <c r="F1998" s="11">
        <v>20</v>
      </c>
      <c r="G1998" s="12">
        <v>1.0000000000000001E-9</v>
      </c>
      <c r="H1998" s="2">
        <v>555.6</v>
      </c>
      <c r="I1998" s="11" t="s">
        <v>6067</v>
      </c>
      <c r="J1998" s="11">
        <f>($S$5/(Table4[[#This Row],[modified  Half Life]]*Table4[[#This Row],[Order of Magnatude]]))</f>
        <v>54578518.154326402</v>
      </c>
      <c r="K1998" s="11"/>
      <c r="L1998" s="11"/>
      <c r="M1998" s="11"/>
      <c r="N1998" s="11"/>
      <c r="O1998" s="11"/>
    </row>
    <row r="1999" spans="1:15" x14ac:dyDescent="0.25">
      <c r="A1999" s="2">
        <v>74</v>
      </c>
      <c r="B1999" s="2">
        <v>109</v>
      </c>
      <c r="C1999" s="2">
        <v>183</v>
      </c>
      <c r="D1999" s="2" t="s">
        <v>3252</v>
      </c>
      <c r="E1999" s="2">
        <v>12.7</v>
      </c>
      <c r="F1999" s="11">
        <v>20</v>
      </c>
      <c r="G1999" s="12">
        <v>1.0000000000000001E-9</v>
      </c>
      <c r="H1999" s="2">
        <v>577.1</v>
      </c>
      <c r="I1999" s="11" t="s">
        <v>6067</v>
      </c>
      <c r="J1999" s="11">
        <f>($S$5/(Table4[[#This Row],[modified  Half Life]]*Table4[[#This Row],[Order of Magnatude]]))</f>
        <v>54578518.154326402</v>
      </c>
      <c r="K1999" s="11"/>
      <c r="L1999" s="11"/>
      <c r="M1999" s="11"/>
      <c r="N1999" s="11"/>
      <c r="O1999" s="11"/>
    </row>
    <row r="2000" spans="1:15" x14ac:dyDescent="0.25">
      <c r="A2000" s="2">
        <v>74</v>
      </c>
      <c r="B2000" s="2">
        <v>109</v>
      </c>
      <c r="C2000" s="2">
        <v>183</v>
      </c>
      <c r="D2000" s="2" t="s">
        <v>3252</v>
      </c>
      <c r="E2000" s="2">
        <v>12.7</v>
      </c>
      <c r="F2000" s="11">
        <v>20</v>
      </c>
      <c r="G2000" s="12">
        <v>1.0000000000000001E-9</v>
      </c>
      <c r="H2000" s="2">
        <v>830.9</v>
      </c>
      <c r="I2000" s="11" t="s">
        <v>6067</v>
      </c>
      <c r="J2000" s="11">
        <f>($S$5/(Table4[[#This Row],[modified  Half Life]]*Table4[[#This Row],[Order of Magnatude]]))</f>
        <v>54578518.154326402</v>
      </c>
      <c r="K2000" s="11"/>
      <c r="L2000" s="11"/>
      <c r="M2000" s="11"/>
      <c r="N2000" s="11"/>
      <c r="O2000" s="11"/>
    </row>
    <row r="2001" spans="1:15" x14ac:dyDescent="0.25">
      <c r="A2001" s="2">
        <v>75</v>
      </c>
      <c r="B2001" s="2">
        <v>108</v>
      </c>
      <c r="C2001" s="2">
        <v>183</v>
      </c>
      <c r="D2001" s="2" t="s">
        <v>3143</v>
      </c>
      <c r="E2001" s="2">
        <v>1.04</v>
      </c>
      <c r="F2001" s="11">
        <v>4</v>
      </c>
      <c r="G2001" s="12">
        <v>1E-3</v>
      </c>
      <c r="H2001" s="2">
        <v>193.84</v>
      </c>
      <c r="I2001" s="11" t="s">
        <v>6073</v>
      </c>
      <c r="J2001" s="11">
        <f>($S$5/(Table4[[#This Row],[modified  Half Life]]*Table4[[#This Row],[Order of Magnatude]]))</f>
        <v>666.48767361533191</v>
      </c>
      <c r="K2001" s="11"/>
      <c r="L2001" s="11"/>
      <c r="M2001" s="11"/>
      <c r="N2001" s="11"/>
      <c r="O2001" s="11"/>
    </row>
    <row r="2002" spans="1:15" x14ac:dyDescent="0.25">
      <c r="A2002" s="2">
        <v>76</v>
      </c>
      <c r="B2002" s="2">
        <v>107</v>
      </c>
      <c r="C2002" s="2">
        <v>183</v>
      </c>
      <c r="D2002" s="2" t="s">
        <v>3360</v>
      </c>
      <c r="E2002" s="2">
        <v>27</v>
      </c>
      <c r="F2002" s="11">
        <v>3</v>
      </c>
      <c r="G2002" s="12">
        <v>1.0000000000000001E-9</v>
      </c>
      <c r="H2002" s="2">
        <v>133</v>
      </c>
      <c r="I2002" s="11" t="s">
        <v>6067</v>
      </c>
      <c r="J2002" s="11">
        <f>($S$5/(Table4[[#This Row],[modified  Half Life]]*Table4[[#This Row],[Order of Magnatude]]))</f>
        <v>25672117.798516493</v>
      </c>
      <c r="K2002" s="11"/>
      <c r="L2002" s="11"/>
      <c r="M2002" s="11"/>
      <c r="N2002" s="11"/>
      <c r="O2002" s="11"/>
    </row>
    <row r="2003" spans="1:15" x14ac:dyDescent="0.25">
      <c r="A2003" s="2">
        <v>76</v>
      </c>
      <c r="B2003" s="2">
        <v>107</v>
      </c>
      <c r="C2003" s="2">
        <v>183</v>
      </c>
      <c r="D2003" s="2" t="s">
        <v>3360</v>
      </c>
      <c r="E2003" s="2">
        <v>27</v>
      </c>
      <c r="F2003" s="11">
        <v>3</v>
      </c>
      <c r="G2003" s="12">
        <v>1.0000000000000001E-9</v>
      </c>
      <c r="H2003" s="2">
        <v>351.3</v>
      </c>
      <c r="I2003" s="11" t="s">
        <v>6067</v>
      </c>
      <c r="J2003" s="11">
        <f>($S$5/(Table4[[#This Row],[modified  Half Life]]*Table4[[#This Row],[Order of Magnatude]]))</f>
        <v>25672117.798516493</v>
      </c>
      <c r="K2003" s="11"/>
      <c r="L2003" s="11"/>
      <c r="M2003" s="11"/>
      <c r="N2003" s="11"/>
      <c r="O2003" s="11"/>
    </row>
    <row r="2004" spans="1:15" x14ac:dyDescent="0.25">
      <c r="A2004" s="2">
        <v>76</v>
      </c>
      <c r="B2004" s="2">
        <v>107</v>
      </c>
      <c r="C2004" s="2">
        <v>183</v>
      </c>
      <c r="D2004" s="2" t="s">
        <v>3360</v>
      </c>
      <c r="E2004" s="2">
        <v>24</v>
      </c>
      <c r="F2004" s="11">
        <v>2</v>
      </c>
      <c r="G2004" s="12">
        <v>1.0000000000000001E-9</v>
      </c>
      <c r="H2004" s="2">
        <v>451.3</v>
      </c>
      <c r="I2004" s="11" t="s">
        <v>6067</v>
      </c>
      <c r="J2004" s="11">
        <f>($S$5/(Table4[[#This Row],[modified  Half Life]]*Table4[[#This Row],[Order of Magnatude]]))</f>
        <v>28881132.52333105</v>
      </c>
      <c r="K2004" s="11"/>
      <c r="L2004" s="11"/>
      <c r="M2004" s="11"/>
      <c r="N2004" s="11"/>
      <c r="O2004" s="11"/>
    </row>
    <row r="2005" spans="1:15" x14ac:dyDescent="0.25">
      <c r="A2005" s="2">
        <v>76</v>
      </c>
      <c r="B2005" s="2">
        <v>107</v>
      </c>
      <c r="C2005" s="2">
        <v>183</v>
      </c>
      <c r="D2005" s="2" t="s">
        <v>3360</v>
      </c>
      <c r="E2005" s="2">
        <v>24</v>
      </c>
      <c r="F2005" s="11">
        <v>2</v>
      </c>
      <c r="G2005" s="12">
        <v>1.0000000000000001E-9</v>
      </c>
      <c r="H2005" s="2">
        <v>1079</v>
      </c>
      <c r="I2005" s="11" t="s">
        <v>6067</v>
      </c>
      <c r="J2005" s="11">
        <f>($S$5/(Table4[[#This Row],[modified  Half Life]]*Table4[[#This Row],[Order of Magnatude]]))</f>
        <v>28881132.52333105</v>
      </c>
      <c r="K2005" s="11"/>
      <c r="L2005" s="11"/>
      <c r="M2005" s="11"/>
      <c r="N2005" s="11"/>
      <c r="O2005" s="11"/>
    </row>
    <row r="2006" spans="1:15" x14ac:dyDescent="0.25">
      <c r="A2006" s="2">
        <v>78</v>
      </c>
      <c r="B2006" s="2">
        <v>105</v>
      </c>
      <c r="C2006" s="2">
        <v>183</v>
      </c>
      <c r="D2006" s="2" t="s">
        <v>3501</v>
      </c>
      <c r="E2006" s="2">
        <v>150</v>
      </c>
      <c r="F2006" s="11"/>
      <c r="G2006" s="12">
        <v>1.0000000000000001E-9</v>
      </c>
      <c r="H2006" s="2">
        <v>46.03</v>
      </c>
      <c r="I2006" s="11" t="s">
        <v>6077</v>
      </c>
      <c r="J2006" s="11">
        <f>($S$5/(Table4[[#This Row],[modified  Half Life]]*Table4[[#This Row],[Order of Magnatude]]))</f>
        <v>4620981.2037329683</v>
      </c>
      <c r="K2006" s="11"/>
      <c r="L2006" s="11"/>
      <c r="M2006" s="11"/>
      <c r="N2006" s="11"/>
      <c r="O2006" s="11"/>
    </row>
    <row r="2007" spans="1:15" x14ac:dyDescent="0.25">
      <c r="A2007" s="2">
        <v>78</v>
      </c>
      <c r="B2007" s="2">
        <v>105</v>
      </c>
      <c r="C2007" s="2">
        <v>183</v>
      </c>
      <c r="D2007" s="2" t="s">
        <v>3501</v>
      </c>
      <c r="E2007" s="2">
        <v>150</v>
      </c>
      <c r="F2007" s="11"/>
      <c r="G2007" s="12">
        <v>1.0000000000000001E-9</v>
      </c>
      <c r="H2007" s="2">
        <v>161.18</v>
      </c>
      <c r="I2007" s="11" t="s">
        <v>6070</v>
      </c>
      <c r="J2007" s="11">
        <f>($S$5/(Table4[[#This Row],[modified  Half Life]]*Table4[[#This Row],[Order of Magnatude]]))</f>
        <v>4620981.2037329683</v>
      </c>
      <c r="K2007" s="11"/>
      <c r="L2007" s="11"/>
      <c r="M2007" s="11"/>
      <c r="N2007" s="11"/>
      <c r="O2007" s="11"/>
    </row>
    <row r="2008" spans="1:15" x14ac:dyDescent="0.25">
      <c r="A2008" s="2">
        <v>79</v>
      </c>
      <c r="B2008" s="2">
        <v>104</v>
      </c>
      <c r="C2008" s="2">
        <v>183</v>
      </c>
      <c r="D2008" s="2" t="s">
        <v>4086</v>
      </c>
      <c r="E2008" s="2">
        <v>1</v>
      </c>
      <c r="F2008" s="11"/>
      <c r="G2008" s="12">
        <v>9.9999999999999995E-7</v>
      </c>
      <c r="H2008" s="2">
        <v>60.5</v>
      </c>
      <c r="I2008" s="11" t="s">
        <v>6065</v>
      </c>
      <c r="J2008" s="11">
        <f>($S$5/(Table4[[#This Row],[modified  Half Life]]*Table4[[#This Row],[Order of Magnatude]]))</f>
        <v>693147.18055994529</v>
      </c>
      <c r="K2008" s="11"/>
      <c r="L2008" s="11"/>
      <c r="M2008" s="11"/>
      <c r="N2008" s="11"/>
      <c r="O2008" s="11"/>
    </row>
    <row r="2009" spans="1:15" x14ac:dyDescent="0.25">
      <c r="A2009" s="2">
        <v>81</v>
      </c>
      <c r="B2009" s="2">
        <v>102</v>
      </c>
      <c r="C2009" s="2">
        <v>183</v>
      </c>
      <c r="D2009" s="2" t="s">
        <v>4094</v>
      </c>
      <c r="E2009" s="2">
        <v>1.48</v>
      </c>
      <c r="F2009" s="11">
        <v>10</v>
      </c>
      <c r="G2009" s="12">
        <v>9.9999999999999995E-7</v>
      </c>
      <c r="H2009" s="2">
        <v>69.3</v>
      </c>
      <c r="I2009" s="11" t="s">
        <v>6072</v>
      </c>
      <c r="J2009" s="11">
        <f>($S$5/(Table4[[#This Row],[modified  Half Life]]*Table4[[#This Row],[Order of Magnatude]]))</f>
        <v>468342.68956753059</v>
      </c>
      <c r="K2009" s="11"/>
      <c r="L2009" s="11"/>
      <c r="M2009" s="11"/>
      <c r="N2009" s="11"/>
      <c r="O2009" s="11"/>
    </row>
    <row r="2010" spans="1:15" x14ac:dyDescent="0.25">
      <c r="A2010" s="2">
        <v>81</v>
      </c>
      <c r="B2010" s="2">
        <v>102</v>
      </c>
      <c r="C2010" s="2">
        <v>183</v>
      </c>
      <c r="D2010" s="2" t="s">
        <v>4094</v>
      </c>
      <c r="E2010" s="2">
        <v>1.48</v>
      </c>
      <c r="F2010" s="11">
        <v>10</v>
      </c>
      <c r="G2010" s="12">
        <v>9.9999999999999995E-7</v>
      </c>
      <c r="H2010" s="2">
        <v>346.8</v>
      </c>
      <c r="I2010" s="11" t="s">
        <v>6065</v>
      </c>
      <c r="J2010" s="11">
        <f>($S$5/(Table4[[#This Row],[modified  Half Life]]*Table4[[#This Row],[Order of Magnatude]]))</f>
        <v>468342.68956753059</v>
      </c>
      <c r="K2010" s="11"/>
      <c r="L2010" s="11"/>
      <c r="M2010" s="11"/>
      <c r="N2010" s="11"/>
      <c r="O2010" s="11"/>
    </row>
    <row r="2011" spans="1:15" x14ac:dyDescent="0.25">
      <c r="A2011" s="2">
        <v>74</v>
      </c>
      <c r="B2011" s="2">
        <v>110</v>
      </c>
      <c r="C2011" s="2">
        <v>184</v>
      </c>
      <c r="D2011" s="2" t="s">
        <v>3252</v>
      </c>
      <c r="E2011" s="2">
        <v>8.33</v>
      </c>
      <c r="F2011" s="11">
        <v>18</v>
      </c>
      <c r="G2011" s="12">
        <v>9.9999999999999995E-7</v>
      </c>
      <c r="H2011" s="2">
        <v>63.689</v>
      </c>
      <c r="I2011" s="11" t="s">
        <v>6082</v>
      </c>
      <c r="J2011" s="11">
        <f>($S$5/(Table4[[#This Row],[modified  Half Life]]*Table4[[#This Row],[Order of Magnatude]]))</f>
        <v>83210.946045611679</v>
      </c>
      <c r="K2011" s="11"/>
      <c r="L2011" s="11"/>
      <c r="M2011" s="11"/>
      <c r="N2011" s="11"/>
      <c r="O2011" s="11"/>
    </row>
    <row r="2012" spans="1:15" x14ac:dyDescent="0.25">
      <c r="A2012" s="2">
        <v>74</v>
      </c>
      <c r="B2012" s="2">
        <v>110</v>
      </c>
      <c r="C2012" s="2">
        <v>184</v>
      </c>
      <c r="D2012" s="2" t="s">
        <v>3252</v>
      </c>
      <c r="E2012" s="2">
        <v>8.33</v>
      </c>
      <c r="F2012" s="11">
        <v>18</v>
      </c>
      <c r="G2012" s="12">
        <v>9.9999999999999995E-7</v>
      </c>
      <c r="H2012" s="2">
        <v>151.13399999999999</v>
      </c>
      <c r="I2012" s="11" t="s">
        <v>6084</v>
      </c>
      <c r="J2012" s="11">
        <f>($S$5/(Table4[[#This Row],[modified  Half Life]]*Table4[[#This Row],[Order of Magnatude]]))</f>
        <v>83210.946045611679</v>
      </c>
      <c r="K2012" s="11"/>
      <c r="L2012" s="11"/>
      <c r="M2012" s="11"/>
      <c r="N2012" s="11"/>
      <c r="O2012" s="11"/>
    </row>
    <row r="2013" spans="1:15" x14ac:dyDescent="0.25">
      <c r="A2013" s="2">
        <v>74</v>
      </c>
      <c r="B2013" s="2">
        <v>110</v>
      </c>
      <c r="C2013" s="2">
        <v>184</v>
      </c>
      <c r="D2013" s="2" t="s">
        <v>3252</v>
      </c>
      <c r="E2013" s="2">
        <v>8.33</v>
      </c>
      <c r="F2013" s="11">
        <v>18</v>
      </c>
      <c r="G2013" s="12">
        <v>9.9999999999999995E-7</v>
      </c>
      <c r="H2013" s="2">
        <v>381.82</v>
      </c>
      <c r="I2013" s="11" t="s">
        <v>6082</v>
      </c>
      <c r="J2013" s="11">
        <f>($S$5/(Table4[[#This Row],[modified  Half Life]]*Table4[[#This Row],[Order of Magnatude]]))</f>
        <v>83210.946045611679</v>
      </c>
      <c r="K2013" s="11"/>
      <c r="L2013" s="11"/>
      <c r="M2013" s="11"/>
      <c r="N2013" s="11"/>
      <c r="O2013" s="11"/>
    </row>
    <row r="2014" spans="1:15" x14ac:dyDescent="0.25">
      <c r="A2014" s="2">
        <v>74</v>
      </c>
      <c r="B2014" s="2">
        <v>110</v>
      </c>
      <c r="C2014" s="2">
        <v>184</v>
      </c>
      <c r="D2014" s="2" t="s">
        <v>3252</v>
      </c>
      <c r="E2014" s="2">
        <v>8.33</v>
      </c>
      <c r="F2014" s="11">
        <v>18</v>
      </c>
      <c r="G2014" s="12">
        <v>9.9999999999999995E-7</v>
      </c>
      <c r="H2014" s="2">
        <v>536.67399999999998</v>
      </c>
      <c r="I2014" s="11" t="s">
        <v>6074</v>
      </c>
      <c r="J2014" s="11">
        <f>($S$5/(Table4[[#This Row],[modified  Half Life]]*Table4[[#This Row],[Order of Magnatude]]))</f>
        <v>83210.946045611679</v>
      </c>
      <c r="K2014" s="11"/>
      <c r="L2014" s="11"/>
      <c r="M2014" s="11"/>
      <c r="N2014" s="11"/>
      <c r="O2014" s="11"/>
    </row>
    <row r="2015" spans="1:15" x14ac:dyDescent="0.25">
      <c r="A2015" s="2">
        <v>74</v>
      </c>
      <c r="B2015" s="2">
        <v>110</v>
      </c>
      <c r="C2015" s="2">
        <v>184</v>
      </c>
      <c r="D2015" s="2" t="s">
        <v>3252</v>
      </c>
      <c r="E2015" s="2">
        <v>8.33</v>
      </c>
      <c r="F2015" s="11">
        <v>18</v>
      </c>
      <c r="G2015" s="12">
        <v>9.9999999999999995E-7</v>
      </c>
      <c r="H2015" s="2">
        <v>920.93299999999999</v>
      </c>
      <c r="I2015" s="11" t="s">
        <v>6088</v>
      </c>
      <c r="J2015" s="11">
        <f>($S$5/(Table4[[#This Row],[modified  Half Life]]*Table4[[#This Row],[Order of Magnatude]]))</f>
        <v>83210.946045611679</v>
      </c>
      <c r="K2015" s="11"/>
      <c r="L2015" s="11"/>
      <c r="M2015" s="11"/>
      <c r="N2015" s="11"/>
      <c r="O2015" s="11"/>
    </row>
    <row r="2016" spans="1:15" x14ac:dyDescent="0.25">
      <c r="A2016" s="2">
        <v>74</v>
      </c>
      <c r="B2016" s="2">
        <v>110</v>
      </c>
      <c r="C2016" s="2">
        <v>184</v>
      </c>
      <c r="D2016" s="2" t="s">
        <v>3252</v>
      </c>
      <c r="E2016" s="2">
        <v>8.33</v>
      </c>
      <c r="F2016" s="11">
        <v>18</v>
      </c>
      <c r="G2016" s="12">
        <v>9.9999999999999995E-7</v>
      </c>
      <c r="H2016" s="2">
        <v>1173.77</v>
      </c>
      <c r="I2016" s="11" t="s">
        <v>6065</v>
      </c>
      <c r="J2016" s="11">
        <f>($S$5/(Table4[[#This Row],[modified  Half Life]]*Table4[[#This Row],[Order of Magnatude]]))</f>
        <v>83210.946045611679</v>
      </c>
      <c r="K2016" s="11"/>
      <c r="L2016" s="11"/>
      <c r="M2016" s="11"/>
      <c r="N2016" s="11"/>
      <c r="O2016" s="11"/>
    </row>
    <row r="2017" spans="1:15" x14ac:dyDescent="0.25">
      <c r="A2017" s="2">
        <v>74</v>
      </c>
      <c r="B2017" s="2">
        <v>110</v>
      </c>
      <c r="C2017" s="2">
        <v>184</v>
      </c>
      <c r="D2017" s="2" t="s">
        <v>3252</v>
      </c>
      <c r="E2017" s="2">
        <v>188</v>
      </c>
      <c r="F2017" s="11">
        <v>38</v>
      </c>
      <c r="G2017" s="12">
        <v>1.0000000000000001E-9</v>
      </c>
      <c r="H2017" s="2">
        <v>148</v>
      </c>
      <c r="I2017" s="11"/>
      <c r="J2017" s="11">
        <f>($S$5/(Table4[[#This Row],[modified  Half Life]]*Table4[[#This Row],[Order of Magnatude]]))</f>
        <v>3686953.0880848151</v>
      </c>
      <c r="K2017" s="11"/>
      <c r="L2017" s="11"/>
      <c r="M2017" s="11"/>
      <c r="N2017" s="11"/>
      <c r="O2017" s="11"/>
    </row>
    <row r="2018" spans="1:15" x14ac:dyDescent="0.25">
      <c r="A2018" s="2">
        <v>76</v>
      </c>
      <c r="B2018" s="2">
        <v>108</v>
      </c>
      <c r="C2018" s="2">
        <v>184</v>
      </c>
      <c r="D2018" s="2" t="s">
        <v>3360</v>
      </c>
      <c r="E2018" s="2">
        <v>23.6</v>
      </c>
      <c r="F2018" s="11">
        <v>14</v>
      </c>
      <c r="G2018" s="12">
        <v>1.0000000000000001E-9</v>
      </c>
      <c r="H2018" s="2">
        <v>145</v>
      </c>
      <c r="I2018" s="11" t="s">
        <v>6068</v>
      </c>
      <c r="J2018" s="11">
        <f>($S$5/(Table4[[#This Row],[modified  Half Life]]*Table4[[#This Row],[Order of Magnatude]]))</f>
        <v>29370643.244065475</v>
      </c>
      <c r="K2018" s="11"/>
      <c r="L2018" s="11"/>
      <c r="M2018" s="11"/>
      <c r="N2018" s="11"/>
      <c r="O2018" s="11"/>
    </row>
    <row r="2019" spans="1:15" x14ac:dyDescent="0.25">
      <c r="A2019" s="2">
        <v>76</v>
      </c>
      <c r="B2019" s="2">
        <v>108</v>
      </c>
      <c r="C2019" s="2">
        <v>184</v>
      </c>
      <c r="D2019" s="2" t="s">
        <v>3360</v>
      </c>
      <c r="E2019" s="2">
        <v>23.6</v>
      </c>
      <c r="F2019" s="11">
        <v>14</v>
      </c>
      <c r="G2019" s="12">
        <v>1.0000000000000001E-9</v>
      </c>
      <c r="H2019" s="2">
        <v>495.8</v>
      </c>
      <c r="I2019" s="11" t="s">
        <v>6068</v>
      </c>
      <c r="J2019" s="11">
        <f>($S$5/(Table4[[#This Row],[modified  Half Life]]*Table4[[#This Row],[Order of Magnatude]]))</f>
        <v>29370643.244065475</v>
      </c>
      <c r="K2019" s="11"/>
      <c r="L2019" s="11"/>
      <c r="M2019" s="11"/>
      <c r="N2019" s="11"/>
      <c r="O2019" s="11"/>
    </row>
    <row r="2020" spans="1:15" x14ac:dyDescent="0.25">
      <c r="A2020" s="2">
        <v>76</v>
      </c>
      <c r="B2020" s="2">
        <v>108</v>
      </c>
      <c r="C2020" s="2">
        <v>184</v>
      </c>
      <c r="D2020" s="2" t="s">
        <v>3360</v>
      </c>
      <c r="E2020" s="2">
        <v>23.6</v>
      </c>
      <c r="F2020" s="11">
        <v>14</v>
      </c>
      <c r="G2020" s="12">
        <v>1.0000000000000001E-9</v>
      </c>
      <c r="H2020" s="2">
        <v>1092.0999999999999</v>
      </c>
      <c r="I2020" s="11" t="s">
        <v>6068</v>
      </c>
      <c r="J2020" s="11">
        <f>($S$5/(Table4[[#This Row],[modified  Half Life]]*Table4[[#This Row],[Order of Magnatude]]))</f>
        <v>29370643.244065475</v>
      </c>
      <c r="K2020" s="11"/>
      <c r="L2020" s="11"/>
      <c r="M2020" s="11"/>
      <c r="N2020" s="11"/>
      <c r="O2020" s="11"/>
    </row>
    <row r="2021" spans="1:15" x14ac:dyDescent="0.25">
      <c r="A2021" s="2">
        <v>76</v>
      </c>
      <c r="B2021" s="2">
        <v>108</v>
      </c>
      <c r="C2021" s="2">
        <v>184</v>
      </c>
      <c r="D2021" s="2" t="s">
        <v>3360</v>
      </c>
      <c r="E2021" s="2">
        <v>48</v>
      </c>
      <c r="F2021" s="11">
        <v>5</v>
      </c>
      <c r="G2021" s="12">
        <v>1.0000000000000001E-9</v>
      </c>
      <c r="H2021" s="2">
        <v>280.89999999999998</v>
      </c>
      <c r="I2021" s="11" t="s">
        <v>6068</v>
      </c>
      <c r="J2021" s="11">
        <f>($S$5/(Table4[[#This Row],[modified  Half Life]]*Table4[[#This Row],[Order of Magnatude]]))</f>
        <v>14440566.261665525</v>
      </c>
      <c r="K2021" s="11"/>
      <c r="L2021" s="11"/>
      <c r="M2021" s="11"/>
      <c r="N2021" s="11"/>
      <c r="O2021" s="11"/>
    </row>
    <row r="2022" spans="1:15" x14ac:dyDescent="0.25">
      <c r="A2022" s="2">
        <v>76</v>
      </c>
      <c r="B2022" s="2">
        <v>108</v>
      </c>
      <c r="C2022" s="2">
        <v>184</v>
      </c>
      <c r="D2022" s="2" t="s">
        <v>3360</v>
      </c>
      <c r="E2022" s="2">
        <v>48</v>
      </c>
      <c r="F2022" s="11">
        <v>5</v>
      </c>
      <c r="G2022" s="12">
        <v>1.0000000000000001E-9</v>
      </c>
      <c r="H2022" s="2">
        <v>289.10000000000002</v>
      </c>
      <c r="I2022" s="11" t="s">
        <v>6068</v>
      </c>
      <c r="J2022" s="11">
        <f>($S$5/(Table4[[#This Row],[modified  Half Life]]*Table4[[#This Row],[Order of Magnatude]]))</f>
        <v>14440566.261665525</v>
      </c>
      <c r="K2022" s="11"/>
      <c r="L2022" s="11"/>
      <c r="M2022" s="11"/>
      <c r="N2022" s="11"/>
      <c r="O2022" s="11"/>
    </row>
    <row r="2023" spans="1:15" x14ac:dyDescent="0.25">
      <c r="A2023" s="2">
        <v>76</v>
      </c>
      <c r="B2023" s="2">
        <v>108</v>
      </c>
      <c r="C2023" s="2">
        <v>184</v>
      </c>
      <c r="D2023" s="2" t="s">
        <v>3360</v>
      </c>
      <c r="E2023" s="2">
        <v>48</v>
      </c>
      <c r="F2023" s="11">
        <v>5</v>
      </c>
      <c r="G2023" s="12">
        <v>1.0000000000000001E-9</v>
      </c>
      <c r="H2023" s="2">
        <v>554</v>
      </c>
      <c r="I2023" s="11" t="s">
        <v>6068</v>
      </c>
      <c r="J2023" s="11">
        <f>($S$5/(Table4[[#This Row],[modified  Half Life]]*Table4[[#This Row],[Order of Magnatude]]))</f>
        <v>14440566.261665525</v>
      </c>
      <c r="K2023" s="11"/>
      <c r="L2023" s="11"/>
      <c r="M2023" s="11"/>
      <c r="N2023" s="11"/>
      <c r="O2023" s="11"/>
    </row>
    <row r="2024" spans="1:15" x14ac:dyDescent="0.25">
      <c r="A2024" s="2">
        <v>76</v>
      </c>
      <c r="B2024" s="2">
        <v>108</v>
      </c>
      <c r="C2024" s="2">
        <v>184</v>
      </c>
      <c r="D2024" s="2" t="s">
        <v>3360</v>
      </c>
      <c r="E2024" s="2">
        <v>48</v>
      </c>
      <c r="F2024" s="11">
        <v>5</v>
      </c>
      <c r="G2024" s="12">
        <v>1.0000000000000001E-9</v>
      </c>
      <c r="H2024" s="2">
        <v>634.4</v>
      </c>
      <c r="I2024" s="11" t="s">
        <v>6068</v>
      </c>
      <c r="J2024" s="11">
        <f>($S$5/(Table4[[#This Row],[modified  Half Life]]*Table4[[#This Row],[Order of Magnatude]]))</f>
        <v>14440566.261665525</v>
      </c>
      <c r="K2024" s="11"/>
      <c r="L2024" s="11"/>
      <c r="M2024" s="11"/>
      <c r="N2024" s="11"/>
      <c r="O2024" s="11"/>
    </row>
    <row r="2025" spans="1:15" x14ac:dyDescent="0.25">
      <c r="A2025" s="2">
        <v>77</v>
      </c>
      <c r="B2025" s="2">
        <v>107</v>
      </c>
      <c r="C2025" s="2">
        <v>184</v>
      </c>
      <c r="D2025" s="2" t="s">
        <v>3782</v>
      </c>
      <c r="E2025" s="2">
        <v>470</v>
      </c>
      <c r="F2025" s="11">
        <v>30</v>
      </c>
      <c r="G2025" s="12">
        <v>9.9999999999999995E-7</v>
      </c>
      <c r="H2025" s="2">
        <v>154.80000000000001</v>
      </c>
      <c r="I2025" s="11" t="s">
        <v>6067</v>
      </c>
      <c r="J2025" s="11">
        <f>($S$5/(Table4[[#This Row],[modified  Half Life]]*Table4[[#This Row],[Order of Magnatude]]))</f>
        <v>1474.7812352339263</v>
      </c>
      <c r="K2025" s="11"/>
      <c r="L2025" s="11"/>
      <c r="M2025" s="11"/>
      <c r="N2025" s="11"/>
      <c r="O2025" s="11"/>
    </row>
    <row r="2026" spans="1:15" x14ac:dyDescent="0.25">
      <c r="A2026" s="2">
        <v>77</v>
      </c>
      <c r="B2026" s="2">
        <v>107</v>
      </c>
      <c r="C2026" s="2">
        <v>184</v>
      </c>
      <c r="D2026" s="2" t="s">
        <v>3782</v>
      </c>
      <c r="E2026" s="2">
        <v>470</v>
      </c>
      <c r="F2026" s="11">
        <v>30</v>
      </c>
      <c r="G2026" s="12">
        <v>9.9999999999999995E-7</v>
      </c>
      <c r="H2026" s="2">
        <v>225.8</v>
      </c>
      <c r="I2026" s="11" t="s">
        <v>6067</v>
      </c>
      <c r="J2026" s="11">
        <f>($S$5/(Table4[[#This Row],[modified  Half Life]]*Table4[[#This Row],[Order of Magnatude]]))</f>
        <v>1474.7812352339263</v>
      </c>
      <c r="K2026" s="11"/>
      <c r="L2026" s="11"/>
      <c r="M2026" s="11"/>
      <c r="N2026" s="11"/>
      <c r="O2026" s="11"/>
    </row>
    <row r="2027" spans="1:15" x14ac:dyDescent="0.25">
      <c r="A2027" s="2">
        <v>77</v>
      </c>
      <c r="B2027" s="2">
        <v>107</v>
      </c>
      <c r="C2027" s="2">
        <v>184</v>
      </c>
      <c r="D2027" s="2" t="s">
        <v>3782</v>
      </c>
      <c r="E2027" s="2">
        <v>350</v>
      </c>
      <c r="F2027" s="11">
        <v>90</v>
      </c>
      <c r="G2027" s="12">
        <v>1.0000000000000001E-9</v>
      </c>
      <c r="H2027" s="2">
        <v>286.5</v>
      </c>
      <c r="I2027" s="11" t="s">
        <v>6065</v>
      </c>
      <c r="J2027" s="11">
        <f>($S$5/(Table4[[#This Row],[modified  Half Life]]*Table4[[#This Row],[Order of Magnatude]]))</f>
        <v>1980420.5158855577</v>
      </c>
      <c r="K2027" s="11"/>
      <c r="L2027" s="11"/>
      <c r="M2027" s="11"/>
      <c r="N2027" s="11"/>
      <c r="O2027" s="11"/>
    </row>
    <row r="2028" spans="1:15" x14ac:dyDescent="0.25">
      <c r="A2028" s="2">
        <v>77</v>
      </c>
      <c r="B2028" s="2">
        <v>107</v>
      </c>
      <c r="C2028" s="2">
        <v>184</v>
      </c>
      <c r="D2028" s="2" t="s">
        <v>3782</v>
      </c>
      <c r="E2028" s="2">
        <v>350</v>
      </c>
      <c r="F2028" s="11">
        <v>90</v>
      </c>
      <c r="G2028" s="12">
        <v>1.0000000000000001E-9</v>
      </c>
      <c r="H2028" s="2">
        <v>328.5</v>
      </c>
      <c r="I2028" s="11" t="s">
        <v>6065</v>
      </c>
      <c r="J2028" s="11">
        <f>($S$5/(Table4[[#This Row],[modified  Half Life]]*Table4[[#This Row],[Order of Magnatude]]))</f>
        <v>1980420.5158855577</v>
      </c>
      <c r="K2028" s="11"/>
      <c r="L2028" s="11"/>
      <c r="M2028" s="11"/>
      <c r="N2028" s="11"/>
      <c r="O2028" s="11"/>
    </row>
    <row r="2029" spans="1:15" x14ac:dyDescent="0.25">
      <c r="A2029" s="2">
        <v>77</v>
      </c>
      <c r="B2029" s="2">
        <v>107</v>
      </c>
      <c r="C2029" s="2">
        <v>184</v>
      </c>
      <c r="D2029" s="2" t="s">
        <v>3782</v>
      </c>
      <c r="E2029" s="2">
        <v>10</v>
      </c>
      <c r="F2029" s="11"/>
      <c r="G2029" s="12">
        <v>1.0000000000000001E-9</v>
      </c>
      <c r="H2029" s="2">
        <v>89.8</v>
      </c>
      <c r="I2029" s="11" t="s">
        <v>6067</v>
      </c>
      <c r="J2029" s="11">
        <f>($S$5/(Table4[[#This Row],[modified  Half Life]]*Table4[[#This Row],[Order of Magnatude]]))</f>
        <v>69314718.055994526</v>
      </c>
      <c r="K2029" s="11"/>
      <c r="L2029" s="11"/>
      <c r="M2029" s="11"/>
      <c r="N2029" s="11"/>
      <c r="O2029" s="11"/>
    </row>
    <row r="2030" spans="1:15" x14ac:dyDescent="0.25">
      <c r="A2030" s="2">
        <v>77</v>
      </c>
      <c r="B2030" s="2">
        <v>107</v>
      </c>
      <c r="C2030" s="2">
        <v>184</v>
      </c>
      <c r="D2030" s="2" t="s">
        <v>3782</v>
      </c>
      <c r="E2030" s="2">
        <v>10</v>
      </c>
      <c r="F2030" s="11"/>
      <c r="G2030" s="12">
        <v>1.0000000000000001E-9</v>
      </c>
      <c r="H2030" s="2">
        <v>139.1</v>
      </c>
      <c r="I2030" s="11" t="s">
        <v>6067</v>
      </c>
      <c r="J2030" s="11">
        <f>($S$5/(Table4[[#This Row],[modified  Half Life]]*Table4[[#This Row],[Order of Magnatude]]))</f>
        <v>69314718.055994526</v>
      </c>
      <c r="K2030" s="11"/>
      <c r="L2030" s="11"/>
      <c r="M2030" s="11"/>
      <c r="N2030" s="11"/>
      <c r="O2030" s="11"/>
    </row>
    <row r="2031" spans="1:15" x14ac:dyDescent="0.25">
      <c r="A2031" s="2">
        <v>77</v>
      </c>
      <c r="B2031" s="2">
        <v>107</v>
      </c>
      <c r="C2031" s="2">
        <v>184</v>
      </c>
      <c r="D2031" s="2" t="s">
        <v>3782</v>
      </c>
      <c r="E2031" s="2">
        <v>10</v>
      </c>
      <c r="F2031" s="11"/>
      <c r="G2031" s="12">
        <v>1.0000000000000001E-9</v>
      </c>
      <c r="H2031" s="2">
        <v>169.8</v>
      </c>
      <c r="I2031" s="11" t="s">
        <v>6067</v>
      </c>
      <c r="J2031" s="11">
        <f>($S$5/(Table4[[#This Row],[modified  Half Life]]*Table4[[#This Row],[Order of Magnatude]]))</f>
        <v>69314718.055994526</v>
      </c>
      <c r="K2031" s="11"/>
      <c r="L2031" s="11"/>
      <c r="M2031" s="11"/>
      <c r="N2031" s="11"/>
      <c r="O2031" s="11"/>
    </row>
    <row r="2032" spans="1:15" x14ac:dyDescent="0.25">
      <c r="A2032" s="2">
        <v>77</v>
      </c>
      <c r="B2032" s="2">
        <v>107</v>
      </c>
      <c r="C2032" s="2">
        <v>184</v>
      </c>
      <c r="D2032" s="2" t="s">
        <v>3782</v>
      </c>
      <c r="E2032" s="2">
        <v>10</v>
      </c>
      <c r="F2032" s="11"/>
      <c r="G2032" s="12">
        <v>1.0000000000000001E-9</v>
      </c>
      <c r="H2032" s="2">
        <v>206.9</v>
      </c>
      <c r="I2032" s="11" t="s">
        <v>6067</v>
      </c>
      <c r="J2032" s="11">
        <f>($S$5/(Table4[[#This Row],[modified  Half Life]]*Table4[[#This Row],[Order of Magnatude]]))</f>
        <v>69314718.055994526</v>
      </c>
      <c r="K2032" s="11"/>
      <c r="L2032" s="11"/>
      <c r="M2032" s="11"/>
      <c r="N2032" s="11"/>
      <c r="O2032" s="11"/>
    </row>
    <row r="2033" spans="1:15" x14ac:dyDescent="0.25">
      <c r="A2033" s="2">
        <v>78</v>
      </c>
      <c r="B2033" s="2">
        <v>106</v>
      </c>
      <c r="C2033" s="2">
        <v>184</v>
      </c>
      <c r="D2033" s="2" t="s">
        <v>3501</v>
      </c>
      <c r="E2033" s="2">
        <v>0.98</v>
      </c>
      <c r="F2033" s="11">
        <v>6</v>
      </c>
      <c r="G2033" s="12">
        <v>1E-3</v>
      </c>
      <c r="H2033" s="2">
        <v>49</v>
      </c>
      <c r="I2033" s="11" t="s">
        <v>6067</v>
      </c>
      <c r="J2033" s="11">
        <f>($S$5/(Table4[[#This Row],[modified  Half Life]]*Table4[[#This Row],[Order of Magnatude]]))</f>
        <v>707.2930413876993</v>
      </c>
      <c r="K2033" s="11"/>
      <c r="L2033" s="11"/>
      <c r="M2033" s="11"/>
      <c r="N2033" s="11"/>
      <c r="O2033" s="11"/>
    </row>
    <row r="2034" spans="1:15" x14ac:dyDescent="0.25">
      <c r="A2034" s="2">
        <v>78</v>
      </c>
      <c r="B2034" s="2">
        <v>106</v>
      </c>
      <c r="C2034" s="2">
        <v>184</v>
      </c>
      <c r="D2034" s="2" t="s">
        <v>3501</v>
      </c>
      <c r="E2034" s="2">
        <v>0.98</v>
      </c>
      <c r="F2034" s="11">
        <v>6</v>
      </c>
      <c r="G2034" s="12">
        <v>1E-3</v>
      </c>
      <c r="H2034" s="2">
        <v>112</v>
      </c>
      <c r="I2034" s="11" t="s">
        <v>6067</v>
      </c>
      <c r="J2034" s="11">
        <f>($S$5/(Table4[[#This Row],[modified  Half Life]]*Table4[[#This Row],[Order of Magnatude]]))</f>
        <v>707.2930413876993</v>
      </c>
      <c r="K2034" s="11"/>
      <c r="L2034" s="11"/>
      <c r="M2034" s="11"/>
      <c r="N2034" s="11"/>
      <c r="O2034" s="11"/>
    </row>
    <row r="2035" spans="1:15" x14ac:dyDescent="0.25">
      <c r="A2035" s="2">
        <v>78</v>
      </c>
      <c r="B2035" s="2">
        <v>106</v>
      </c>
      <c r="C2035" s="2">
        <v>184</v>
      </c>
      <c r="D2035" s="2" t="s">
        <v>3501</v>
      </c>
      <c r="E2035" s="2">
        <v>0.98</v>
      </c>
      <c r="F2035" s="11">
        <v>6</v>
      </c>
      <c r="G2035" s="12">
        <v>1E-3</v>
      </c>
      <c r="H2035" s="2">
        <v>610.1</v>
      </c>
      <c r="I2035" s="11" t="s">
        <v>6084</v>
      </c>
      <c r="J2035" s="11">
        <f>($S$5/(Table4[[#This Row],[modified  Half Life]]*Table4[[#This Row],[Order of Magnatude]]))</f>
        <v>707.2930413876993</v>
      </c>
      <c r="K2035" s="11"/>
      <c r="L2035" s="11"/>
      <c r="M2035" s="11"/>
      <c r="N2035" s="11"/>
      <c r="O2035" s="11"/>
    </row>
    <row r="2036" spans="1:15" x14ac:dyDescent="0.25">
      <c r="A2036" s="2">
        <v>79</v>
      </c>
      <c r="B2036" s="2">
        <v>105</v>
      </c>
      <c r="C2036" s="2">
        <v>184</v>
      </c>
      <c r="D2036" s="2" t="s">
        <v>4086</v>
      </c>
      <c r="E2036" s="2">
        <v>69</v>
      </c>
      <c r="F2036" s="11">
        <v>6</v>
      </c>
      <c r="G2036" s="12">
        <v>1.0000000000000001E-9</v>
      </c>
      <c r="H2036" s="2">
        <v>81.900000000000006</v>
      </c>
      <c r="I2036" s="11" t="s">
        <v>6067</v>
      </c>
      <c r="J2036" s="11">
        <f>($S$5/(Table4[[#This Row],[modified  Half Life]]*Table4[[#This Row],[Order of Magnatude]]))</f>
        <v>10045611.312462974</v>
      </c>
      <c r="K2036" s="11"/>
      <c r="L2036" s="11"/>
      <c r="M2036" s="11"/>
      <c r="N2036" s="11"/>
      <c r="O2036" s="11"/>
    </row>
    <row r="2037" spans="1:15" x14ac:dyDescent="0.25">
      <c r="A2037" s="2">
        <v>79</v>
      </c>
      <c r="B2037" s="2">
        <v>105</v>
      </c>
      <c r="C2037" s="2">
        <v>184</v>
      </c>
      <c r="D2037" s="2" t="s">
        <v>4086</v>
      </c>
      <c r="E2037" s="2">
        <v>69</v>
      </c>
      <c r="F2037" s="11">
        <v>6</v>
      </c>
      <c r="G2037" s="12">
        <v>1.0000000000000001E-9</v>
      </c>
      <c r="H2037" s="2">
        <v>141.80000000000001</v>
      </c>
      <c r="I2037" s="11" t="s">
        <v>6067</v>
      </c>
      <c r="J2037" s="11">
        <f>($S$5/(Table4[[#This Row],[modified  Half Life]]*Table4[[#This Row],[Order of Magnatude]]))</f>
        <v>10045611.312462974</v>
      </c>
      <c r="K2037" s="11"/>
      <c r="L2037" s="11"/>
      <c r="M2037" s="11"/>
      <c r="N2037" s="11"/>
      <c r="O2037" s="11"/>
    </row>
    <row r="2038" spans="1:15" x14ac:dyDescent="0.25">
      <c r="A2038" s="2">
        <v>79</v>
      </c>
      <c r="B2038" s="2">
        <v>105</v>
      </c>
      <c r="C2038" s="2">
        <v>184</v>
      </c>
      <c r="D2038" s="2" t="s">
        <v>4086</v>
      </c>
      <c r="E2038" s="2">
        <v>69</v>
      </c>
      <c r="F2038" s="11">
        <v>6</v>
      </c>
      <c r="G2038" s="12">
        <v>1.0000000000000001E-9</v>
      </c>
      <c r="H2038" s="2">
        <v>156.5</v>
      </c>
      <c r="I2038" s="11" t="s">
        <v>6067</v>
      </c>
      <c r="J2038" s="11">
        <f>($S$5/(Table4[[#This Row],[modified  Half Life]]*Table4[[#This Row],[Order of Magnatude]]))</f>
        <v>10045611.312462974</v>
      </c>
      <c r="K2038" s="11"/>
      <c r="L2038" s="11"/>
      <c r="M2038" s="11"/>
      <c r="N2038" s="11"/>
      <c r="O2038" s="11"/>
    </row>
    <row r="2039" spans="1:15" x14ac:dyDescent="0.25">
      <c r="A2039" s="2">
        <v>79</v>
      </c>
      <c r="B2039" s="2">
        <v>105</v>
      </c>
      <c r="C2039" s="2">
        <v>184</v>
      </c>
      <c r="D2039" s="2" t="s">
        <v>4086</v>
      </c>
      <c r="E2039" s="2">
        <v>69</v>
      </c>
      <c r="F2039" s="11">
        <v>6</v>
      </c>
      <c r="G2039" s="12">
        <v>1.0000000000000001E-9</v>
      </c>
      <c r="H2039" s="2">
        <v>160</v>
      </c>
      <c r="I2039" s="11" t="s">
        <v>6067</v>
      </c>
      <c r="J2039" s="11">
        <f>($S$5/(Table4[[#This Row],[modified  Half Life]]*Table4[[#This Row],[Order of Magnatude]]))</f>
        <v>10045611.312462974</v>
      </c>
      <c r="K2039" s="11"/>
      <c r="L2039" s="11"/>
      <c r="M2039" s="11"/>
      <c r="N2039" s="11"/>
      <c r="O2039" s="11"/>
    </row>
    <row r="2040" spans="1:15" x14ac:dyDescent="0.25">
      <c r="A2040" s="2">
        <v>73</v>
      </c>
      <c r="B2040" s="2">
        <v>112</v>
      </c>
      <c r="C2040" s="2">
        <v>185</v>
      </c>
      <c r="D2040" s="2" t="s">
        <v>3425</v>
      </c>
      <c r="E2040" s="2">
        <v>11.8</v>
      </c>
      <c r="F2040" s="11">
        <v>21</v>
      </c>
      <c r="G2040" s="12">
        <v>1.0000000000000001E-9</v>
      </c>
      <c r="H2040" s="2">
        <v>-22.6</v>
      </c>
      <c r="I2040" s="11"/>
      <c r="J2040" s="11">
        <f>($S$5/(Table4[[#This Row],[modified  Half Life]]*Table4[[#This Row],[Order of Magnatude]]))</f>
        <v>58741286.488130949</v>
      </c>
      <c r="K2040" s="11"/>
      <c r="L2040" s="11"/>
      <c r="M2040" s="11"/>
      <c r="N2040" s="11"/>
      <c r="O2040" s="11"/>
    </row>
    <row r="2041" spans="1:15" x14ac:dyDescent="0.25">
      <c r="A2041" s="2">
        <v>73</v>
      </c>
      <c r="B2041" s="2">
        <v>112</v>
      </c>
      <c r="C2041" s="2">
        <v>185</v>
      </c>
      <c r="D2041" s="2" t="s">
        <v>3425</v>
      </c>
      <c r="E2041" s="2">
        <v>11.8</v>
      </c>
      <c r="F2041" s="11">
        <v>21</v>
      </c>
      <c r="G2041" s="12">
        <v>1.0000000000000001E-9</v>
      </c>
      <c r="H2041" s="2">
        <v>175.5</v>
      </c>
      <c r="I2041" s="11" t="s">
        <v>6068</v>
      </c>
      <c r="J2041" s="11">
        <f>($S$5/(Table4[[#This Row],[modified  Half Life]]*Table4[[#This Row],[Order of Magnatude]]))</f>
        <v>58741286.488130949</v>
      </c>
      <c r="K2041" s="11"/>
      <c r="L2041" s="11"/>
      <c r="M2041" s="11"/>
      <c r="N2041" s="11"/>
      <c r="O2041" s="11"/>
    </row>
    <row r="2042" spans="1:15" x14ac:dyDescent="0.25">
      <c r="A2042" s="2">
        <v>73</v>
      </c>
      <c r="B2042" s="2">
        <v>112</v>
      </c>
      <c r="C2042" s="2">
        <v>185</v>
      </c>
      <c r="D2042" s="2" t="s">
        <v>3425</v>
      </c>
      <c r="E2042" s="2">
        <v>0.9</v>
      </c>
      <c r="F2042" s="11">
        <v>3</v>
      </c>
      <c r="G2042" s="12">
        <v>9.9999999999999995E-7</v>
      </c>
      <c r="H2042" s="2">
        <v>406</v>
      </c>
      <c r="I2042" s="11"/>
      <c r="J2042" s="11">
        <f>($S$5/(Table4[[#This Row],[modified  Half Life]]*Table4[[#This Row],[Order of Magnatude]]))</f>
        <v>770163.53395549476</v>
      </c>
      <c r="K2042" s="11"/>
      <c r="L2042" s="11"/>
      <c r="M2042" s="11"/>
      <c r="N2042" s="11"/>
      <c r="O2042" s="11"/>
    </row>
    <row r="2043" spans="1:15" x14ac:dyDescent="0.25">
      <c r="A2043" s="2">
        <v>73</v>
      </c>
      <c r="B2043" s="2">
        <v>112</v>
      </c>
      <c r="C2043" s="2">
        <v>185</v>
      </c>
      <c r="D2043" s="2" t="s">
        <v>3425</v>
      </c>
      <c r="E2043" s="2">
        <v>11.8</v>
      </c>
      <c r="F2043" s="11">
        <v>14</v>
      </c>
      <c r="G2043" s="12">
        <v>1E-3</v>
      </c>
      <c r="H2043" s="2">
        <v>-14.5</v>
      </c>
      <c r="I2043" s="11"/>
      <c r="J2043" s="11">
        <f>($S$5/(Table4[[#This Row],[modified  Half Life]]*Table4[[#This Row],[Order of Magnatude]]))</f>
        <v>58.741286488130946</v>
      </c>
      <c r="K2043" s="11"/>
      <c r="L2043" s="11"/>
      <c r="M2043" s="11"/>
      <c r="N2043" s="11"/>
      <c r="O2043" s="11"/>
    </row>
    <row r="2044" spans="1:15" x14ac:dyDescent="0.25">
      <c r="A2044" s="2">
        <v>73</v>
      </c>
      <c r="B2044" s="2">
        <v>112</v>
      </c>
      <c r="C2044" s="2">
        <v>185</v>
      </c>
      <c r="D2044" s="2" t="s">
        <v>3425</v>
      </c>
      <c r="E2044" s="2">
        <v>11.8</v>
      </c>
      <c r="F2044" s="11">
        <v>14</v>
      </c>
      <c r="G2044" s="12">
        <v>1E-3</v>
      </c>
      <c r="H2044" s="2">
        <v>280.39999999999998</v>
      </c>
      <c r="I2044" s="11" t="s">
        <v>6068</v>
      </c>
      <c r="J2044" s="11">
        <f>($S$5/(Table4[[#This Row],[modified  Half Life]]*Table4[[#This Row],[Order of Magnatude]]))</f>
        <v>58.741286488130946</v>
      </c>
      <c r="K2044" s="11"/>
      <c r="L2044" s="11"/>
      <c r="M2044" s="11"/>
      <c r="N2044" s="11"/>
      <c r="O2044" s="11"/>
    </row>
    <row r="2045" spans="1:15" x14ac:dyDescent="0.25">
      <c r="A2045" s="2">
        <v>74</v>
      </c>
      <c r="B2045" s="2">
        <v>111</v>
      </c>
      <c r="C2045" s="2">
        <v>185</v>
      </c>
      <c r="D2045" s="2" t="s">
        <v>3252</v>
      </c>
      <c r="E2045" s="2">
        <v>1.67</v>
      </c>
      <c r="F2045" s="11">
        <v>3</v>
      </c>
      <c r="G2045" s="12">
        <v>60</v>
      </c>
      <c r="H2045" s="2">
        <v>9.5299999999999994</v>
      </c>
      <c r="I2045" s="11" t="s">
        <v>6071</v>
      </c>
      <c r="J2045" s="11">
        <f>($S$5/(Table4[[#This Row],[modified  Half Life]]*Table4[[#This Row],[Order of Magnatude]]))</f>
        <v>6.9176365325343851E-3</v>
      </c>
      <c r="K2045" s="11"/>
      <c r="L2045" s="11"/>
      <c r="M2045" s="11"/>
      <c r="N2045" s="11"/>
      <c r="O2045" s="11"/>
    </row>
    <row r="2046" spans="1:15" x14ac:dyDescent="0.25">
      <c r="A2046" s="2">
        <v>74</v>
      </c>
      <c r="B2046" s="2">
        <v>111</v>
      </c>
      <c r="C2046" s="2">
        <v>185</v>
      </c>
      <c r="D2046" s="2" t="s">
        <v>3252</v>
      </c>
      <c r="E2046" s="2">
        <v>1.67</v>
      </c>
      <c r="F2046" s="11">
        <v>3</v>
      </c>
      <c r="G2046" s="12">
        <v>60</v>
      </c>
      <c r="H2046" s="2">
        <v>23.54</v>
      </c>
      <c r="I2046" s="11" t="s">
        <v>6072</v>
      </c>
      <c r="J2046" s="11">
        <f>($S$5/(Table4[[#This Row],[modified  Half Life]]*Table4[[#This Row],[Order of Magnatude]]))</f>
        <v>6.9176365325343851E-3</v>
      </c>
      <c r="K2046" s="11"/>
      <c r="L2046" s="11"/>
      <c r="M2046" s="11"/>
      <c r="N2046" s="11"/>
      <c r="O2046" s="11"/>
    </row>
    <row r="2047" spans="1:15" x14ac:dyDescent="0.25">
      <c r="A2047" s="2">
        <v>74</v>
      </c>
      <c r="B2047" s="2">
        <v>111</v>
      </c>
      <c r="C2047" s="2">
        <v>185</v>
      </c>
      <c r="D2047" s="2" t="s">
        <v>3252</v>
      </c>
      <c r="E2047" s="2">
        <v>1.67</v>
      </c>
      <c r="F2047" s="11">
        <v>3</v>
      </c>
      <c r="G2047" s="12">
        <v>60</v>
      </c>
      <c r="H2047" s="2">
        <v>131.55000000000001</v>
      </c>
      <c r="I2047" s="11" t="s">
        <v>6068</v>
      </c>
      <c r="J2047" s="11">
        <f>($S$5/(Table4[[#This Row],[modified  Half Life]]*Table4[[#This Row],[Order of Magnatude]]))</f>
        <v>6.9176365325343851E-3</v>
      </c>
      <c r="K2047" s="11"/>
      <c r="L2047" s="11"/>
      <c r="M2047" s="11"/>
      <c r="N2047" s="11"/>
      <c r="O2047" s="11"/>
    </row>
    <row r="2048" spans="1:15" x14ac:dyDescent="0.25">
      <c r="A2048" s="2">
        <v>74</v>
      </c>
      <c r="B2048" s="2">
        <v>111</v>
      </c>
      <c r="C2048" s="2">
        <v>185</v>
      </c>
      <c r="D2048" s="2" t="s">
        <v>3252</v>
      </c>
      <c r="E2048" s="2">
        <v>19.3</v>
      </c>
      <c r="F2048" s="11">
        <v>5</v>
      </c>
      <c r="G2048" s="12">
        <v>1.0000000000000001E-9</v>
      </c>
      <c r="H2048" s="2">
        <v>69.7</v>
      </c>
      <c r="I2048" s="11" t="s">
        <v>6065</v>
      </c>
      <c r="J2048" s="11">
        <f>($S$5/(Table4[[#This Row],[modified  Half Life]]*Table4[[#This Row],[Order of Magnatude]]))</f>
        <v>35914361.687043793</v>
      </c>
      <c r="K2048" s="11"/>
      <c r="L2048" s="11"/>
      <c r="M2048" s="11"/>
      <c r="N2048" s="11"/>
      <c r="O2048" s="11"/>
    </row>
    <row r="2049" spans="1:15" x14ac:dyDescent="0.25">
      <c r="A2049" s="2">
        <v>74</v>
      </c>
      <c r="B2049" s="2">
        <v>111</v>
      </c>
      <c r="C2049" s="2">
        <v>185</v>
      </c>
      <c r="D2049" s="2" t="s">
        <v>3252</v>
      </c>
      <c r="E2049" s="2">
        <v>19.3</v>
      </c>
      <c r="F2049" s="11">
        <v>5</v>
      </c>
      <c r="G2049" s="12">
        <v>1.0000000000000001E-9</v>
      </c>
      <c r="H2049" s="2">
        <v>150.30000000000001</v>
      </c>
      <c r="I2049" s="11" t="s">
        <v>6068</v>
      </c>
      <c r="J2049" s="11">
        <f>($S$5/(Table4[[#This Row],[modified  Half Life]]*Table4[[#This Row],[Order of Magnatude]]))</f>
        <v>35914361.687043793</v>
      </c>
      <c r="K2049" s="11"/>
      <c r="L2049" s="11"/>
      <c r="M2049" s="11"/>
      <c r="N2049" s="11"/>
      <c r="O2049" s="11"/>
    </row>
    <row r="2050" spans="1:15" x14ac:dyDescent="0.25">
      <c r="A2050" s="2">
        <v>74</v>
      </c>
      <c r="B2050" s="2">
        <v>111</v>
      </c>
      <c r="C2050" s="2">
        <v>185</v>
      </c>
      <c r="D2050" s="2" t="s">
        <v>3252</v>
      </c>
      <c r="E2050" s="2">
        <v>19.3</v>
      </c>
      <c r="F2050" s="11">
        <v>5</v>
      </c>
      <c r="G2050" s="12">
        <v>1.0000000000000001E-9</v>
      </c>
      <c r="H2050" s="2">
        <v>177.59</v>
      </c>
      <c r="I2050" s="11" t="s">
        <v>6073</v>
      </c>
      <c r="J2050" s="11">
        <f>($S$5/(Table4[[#This Row],[modified  Half Life]]*Table4[[#This Row],[Order of Magnatude]]))</f>
        <v>35914361.687043793</v>
      </c>
      <c r="K2050" s="11"/>
      <c r="L2050" s="11"/>
      <c r="M2050" s="11"/>
      <c r="N2050" s="11"/>
      <c r="O2050" s="11"/>
    </row>
    <row r="2051" spans="1:15" x14ac:dyDescent="0.25">
      <c r="A2051" s="2">
        <v>74</v>
      </c>
      <c r="B2051" s="2">
        <v>111</v>
      </c>
      <c r="C2051" s="2">
        <v>185</v>
      </c>
      <c r="D2051" s="2" t="s">
        <v>3252</v>
      </c>
      <c r="E2051" s="2">
        <v>19.3</v>
      </c>
      <c r="F2051" s="11">
        <v>5</v>
      </c>
      <c r="G2051" s="12">
        <v>1.0000000000000001E-9</v>
      </c>
      <c r="H2051" s="2">
        <v>243.7</v>
      </c>
      <c r="I2051" s="11" t="s">
        <v>6065</v>
      </c>
      <c r="J2051" s="11">
        <f>($S$5/(Table4[[#This Row],[modified  Half Life]]*Table4[[#This Row],[Order of Magnatude]]))</f>
        <v>35914361.687043793</v>
      </c>
      <c r="K2051" s="11"/>
      <c r="L2051" s="11"/>
      <c r="M2051" s="11"/>
      <c r="N2051" s="11"/>
      <c r="O2051" s="11"/>
    </row>
    <row r="2052" spans="1:15" x14ac:dyDescent="0.25">
      <c r="A2052" s="2">
        <v>75</v>
      </c>
      <c r="B2052" s="2">
        <v>110</v>
      </c>
      <c r="C2052" s="2">
        <v>185</v>
      </c>
      <c r="D2052" s="2" t="s">
        <v>3143</v>
      </c>
      <c r="E2052" s="2">
        <v>33</v>
      </c>
      <c r="F2052" s="11">
        <v>3</v>
      </c>
      <c r="G2052" s="12">
        <v>1.0000000000000001E-9</v>
      </c>
      <c r="H2052" s="2">
        <v>242.9</v>
      </c>
      <c r="I2052" s="11"/>
      <c r="J2052" s="11">
        <f>($S$5/(Table4[[#This Row],[modified  Half Life]]*Table4[[#This Row],[Order of Magnatude]]))</f>
        <v>21004460.016968038</v>
      </c>
      <c r="K2052" s="11"/>
      <c r="L2052" s="11"/>
      <c r="M2052" s="11"/>
      <c r="N2052" s="11"/>
      <c r="O2052" s="11"/>
    </row>
    <row r="2053" spans="1:15" x14ac:dyDescent="0.25">
      <c r="A2053" s="2">
        <v>75</v>
      </c>
      <c r="B2053" s="2">
        <v>110</v>
      </c>
      <c r="C2053" s="2">
        <v>185</v>
      </c>
      <c r="D2053" s="2" t="s">
        <v>3143</v>
      </c>
      <c r="E2053" s="2">
        <v>121</v>
      </c>
      <c r="F2053" s="11">
        <v>13</v>
      </c>
      <c r="G2053" s="12">
        <v>1.0000000000000001E-9</v>
      </c>
      <c r="H2053" s="2">
        <v>115</v>
      </c>
      <c r="I2053" s="11"/>
      <c r="J2053" s="11">
        <f>($S$5/(Table4[[#This Row],[modified  Half Life]]*Table4[[#This Row],[Order of Magnatude]]))</f>
        <v>5728489.0955367377</v>
      </c>
      <c r="K2053" s="11"/>
      <c r="L2053" s="11"/>
      <c r="M2053" s="11"/>
      <c r="N2053" s="11"/>
      <c r="O2053" s="11"/>
    </row>
    <row r="2054" spans="1:15" x14ac:dyDescent="0.25">
      <c r="A2054" s="2">
        <v>76</v>
      </c>
      <c r="B2054" s="2">
        <v>109</v>
      </c>
      <c r="C2054" s="2">
        <v>185</v>
      </c>
      <c r="D2054" s="2" t="s">
        <v>3360</v>
      </c>
      <c r="E2054" s="2">
        <v>3</v>
      </c>
      <c r="F2054" s="11">
        <v>4</v>
      </c>
      <c r="G2054" s="12">
        <v>9.9999999999999995E-7</v>
      </c>
      <c r="H2054" s="2">
        <v>-4.9000000000000004</v>
      </c>
      <c r="I2054" s="11"/>
      <c r="J2054" s="11">
        <f>($S$5/(Table4[[#This Row],[modified  Half Life]]*Table4[[#This Row],[Order of Magnatude]]))</f>
        <v>231049.06018664842</v>
      </c>
      <c r="K2054" s="11"/>
      <c r="L2054" s="11"/>
      <c r="M2054" s="11"/>
      <c r="N2054" s="11"/>
      <c r="O2054" s="11"/>
    </row>
    <row r="2055" spans="1:15" x14ac:dyDescent="0.25">
      <c r="A2055" s="2">
        <v>76</v>
      </c>
      <c r="B2055" s="2">
        <v>109</v>
      </c>
      <c r="C2055" s="2">
        <v>185</v>
      </c>
      <c r="D2055" s="2" t="s">
        <v>3360</v>
      </c>
      <c r="E2055" s="2">
        <v>3</v>
      </c>
      <c r="F2055" s="11">
        <v>4</v>
      </c>
      <c r="G2055" s="12">
        <v>9.9999999999999995E-7</v>
      </c>
      <c r="H2055" s="2">
        <v>-64.900000000000006</v>
      </c>
      <c r="I2055" s="11"/>
      <c r="J2055" s="11">
        <f>($S$5/(Table4[[#This Row],[modified  Half Life]]*Table4[[#This Row],[Order of Magnatude]]))</f>
        <v>231049.06018664842</v>
      </c>
      <c r="K2055" s="11"/>
      <c r="L2055" s="11"/>
      <c r="M2055" s="11"/>
      <c r="N2055" s="11"/>
      <c r="O2055" s="11"/>
    </row>
    <row r="2056" spans="1:15" x14ac:dyDescent="0.25">
      <c r="A2056" s="2">
        <v>76</v>
      </c>
      <c r="B2056" s="2">
        <v>109</v>
      </c>
      <c r="C2056" s="2">
        <v>185</v>
      </c>
      <c r="D2056" s="2" t="s">
        <v>3360</v>
      </c>
      <c r="E2056" s="2">
        <v>0.78</v>
      </c>
      <c r="F2056" s="11">
        <v>5</v>
      </c>
      <c r="G2056" s="12">
        <v>9.9999999999999995E-7</v>
      </c>
      <c r="H2056" s="2">
        <v>-15.2</v>
      </c>
      <c r="I2056" s="11"/>
      <c r="J2056" s="11">
        <f>($S$5/(Table4[[#This Row],[modified  Half Life]]*Table4[[#This Row],[Order of Magnatude]]))</f>
        <v>888650.23148710944</v>
      </c>
      <c r="K2056" s="11"/>
      <c r="L2056" s="11"/>
      <c r="M2056" s="11"/>
      <c r="N2056" s="11"/>
      <c r="O2056" s="11"/>
    </row>
    <row r="2057" spans="1:15" x14ac:dyDescent="0.25">
      <c r="A2057" s="2">
        <v>76</v>
      </c>
      <c r="B2057" s="2">
        <v>109</v>
      </c>
      <c r="C2057" s="2">
        <v>185</v>
      </c>
      <c r="D2057" s="2" t="s">
        <v>3360</v>
      </c>
      <c r="E2057" s="2">
        <v>18</v>
      </c>
      <c r="F2057" s="11">
        <v>2</v>
      </c>
      <c r="G2057" s="12">
        <v>1.0000000000000001E-9</v>
      </c>
      <c r="H2057" s="2">
        <v>426</v>
      </c>
      <c r="I2057" s="11" t="s">
        <v>6067</v>
      </c>
      <c r="J2057" s="11">
        <f>($S$5/(Table4[[#This Row],[modified  Half Life]]*Table4[[#This Row],[Order of Magnatude]]))</f>
        <v>38508176.697774731</v>
      </c>
      <c r="K2057" s="11"/>
      <c r="L2057" s="11"/>
      <c r="M2057" s="11"/>
      <c r="N2057" s="11"/>
      <c r="O2057" s="11"/>
    </row>
    <row r="2058" spans="1:15" x14ac:dyDescent="0.25">
      <c r="A2058" s="2">
        <v>77</v>
      </c>
      <c r="B2058" s="2">
        <v>108</v>
      </c>
      <c r="C2058" s="2">
        <v>185</v>
      </c>
      <c r="D2058" s="2" t="s">
        <v>3782</v>
      </c>
      <c r="E2058" s="2">
        <v>21.5</v>
      </c>
      <c r="F2058" s="11">
        <v>20</v>
      </c>
      <c r="G2058" s="12">
        <v>1.0000000000000001E-9</v>
      </c>
      <c r="H2058" s="2">
        <v>488</v>
      </c>
      <c r="I2058" s="11" t="s">
        <v>6072</v>
      </c>
      <c r="J2058" s="11">
        <f>($S$5/(Table4[[#This Row],[modified  Half Life]]*Table4[[#This Row],[Order of Magnatude]]))</f>
        <v>32239403.7469742</v>
      </c>
      <c r="K2058" s="11"/>
      <c r="L2058" s="11"/>
      <c r="M2058" s="11"/>
      <c r="N2058" s="11"/>
      <c r="O2058" s="11"/>
    </row>
    <row r="2059" spans="1:15" x14ac:dyDescent="0.25">
      <c r="A2059" s="2">
        <v>77</v>
      </c>
      <c r="B2059" s="2">
        <v>108</v>
      </c>
      <c r="C2059" s="2">
        <v>185</v>
      </c>
      <c r="D2059" s="2" t="s">
        <v>3782</v>
      </c>
      <c r="E2059" s="2">
        <v>21.5</v>
      </c>
      <c r="F2059" s="11">
        <v>20</v>
      </c>
      <c r="G2059" s="12">
        <v>1.0000000000000001E-9</v>
      </c>
      <c r="H2059" s="2">
        <v>640.79999999999995</v>
      </c>
      <c r="I2059" s="11" t="s">
        <v>6068</v>
      </c>
      <c r="J2059" s="11">
        <f>($S$5/(Table4[[#This Row],[modified  Half Life]]*Table4[[#This Row],[Order of Magnatude]]))</f>
        <v>32239403.7469742</v>
      </c>
      <c r="K2059" s="11"/>
      <c r="L2059" s="11"/>
      <c r="M2059" s="11"/>
      <c r="N2059" s="11"/>
      <c r="O2059" s="11"/>
    </row>
    <row r="2060" spans="1:15" x14ac:dyDescent="0.25">
      <c r="A2060" s="2">
        <v>77</v>
      </c>
      <c r="B2060" s="2">
        <v>108</v>
      </c>
      <c r="C2060" s="2">
        <v>185</v>
      </c>
      <c r="D2060" s="2" t="s">
        <v>3782</v>
      </c>
      <c r="E2060" s="2">
        <v>40</v>
      </c>
      <c r="F2060" s="11">
        <v>10</v>
      </c>
      <c r="G2060" s="12">
        <v>1.0000000000000001E-9</v>
      </c>
      <c r="H2060" s="2">
        <v>99.7</v>
      </c>
      <c r="I2060" s="11" t="s">
        <v>6072</v>
      </c>
      <c r="J2060" s="11">
        <f>($S$5/(Table4[[#This Row],[modified  Half Life]]*Table4[[#This Row],[Order of Magnatude]]))</f>
        <v>17328679.513998631</v>
      </c>
      <c r="K2060" s="11"/>
      <c r="L2060" s="11"/>
      <c r="M2060" s="11"/>
      <c r="N2060" s="11"/>
      <c r="O2060" s="11"/>
    </row>
    <row r="2061" spans="1:15" x14ac:dyDescent="0.25">
      <c r="A2061" s="2">
        <v>77</v>
      </c>
      <c r="B2061" s="2">
        <v>108</v>
      </c>
      <c r="C2061" s="2">
        <v>185</v>
      </c>
      <c r="D2061" s="2" t="s">
        <v>3782</v>
      </c>
      <c r="E2061" s="2">
        <v>40</v>
      </c>
      <c r="F2061" s="11">
        <v>10</v>
      </c>
      <c r="G2061" s="12">
        <v>1.0000000000000001E-9</v>
      </c>
      <c r="H2061" s="2">
        <v>317.60000000000002</v>
      </c>
      <c r="I2061" s="11" t="s">
        <v>6072</v>
      </c>
      <c r="J2061" s="11">
        <f>($S$5/(Table4[[#This Row],[modified  Half Life]]*Table4[[#This Row],[Order of Magnatude]]))</f>
        <v>17328679.513998631</v>
      </c>
      <c r="K2061" s="11"/>
      <c r="L2061" s="11"/>
      <c r="M2061" s="11"/>
      <c r="N2061" s="11"/>
      <c r="O2061" s="11"/>
    </row>
    <row r="2062" spans="1:15" x14ac:dyDescent="0.25">
      <c r="A2062" s="2">
        <v>78</v>
      </c>
      <c r="B2062" s="2">
        <v>107</v>
      </c>
      <c r="C2062" s="2">
        <v>185</v>
      </c>
      <c r="D2062" s="2" t="s">
        <v>3501</v>
      </c>
      <c r="E2062" s="2">
        <v>728</v>
      </c>
      <c r="F2062" s="11">
        <v>20</v>
      </c>
      <c r="G2062" s="12">
        <v>1.0000000000000001E-9</v>
      </c>
      <c r="H2062" s="2">
        <v>19.8</v>
      </c>
      <c r="I2062" s="11" t="s">
        <v>6091</v>
      </c>
      <c r="J2062" s="11">
        <f>($S$5/(Table4[[#This Row],[modified  Half Life]]*Table4[[#This Row],[Order of Magnatude]]))</f>
        <v>952125.24802190275</v>
      </c>
      <c r="K2062" s="11"/>
      <c r="L2062" s="11"/>
      <c r="M2062" s="11"/>
      <c r="N2062" s="11"/>
      <c r="O2062" s="11"/>
    </row>
    <row r="2063" spans="1:15" x14ac:dyDescent="0.25">
      <c r="A2063" s="2">
        <v>78</v>
      </c>
      <c r="B2063" s="2">
        <v>107</v>
      </c>
      <c r="C2063" s="2">
        <v>185</v>
      </c>
      <c r="D2063" s="2" t="s">
        <v>3501</v>
      </c>
      <c r="E2063" s="2">
        <v>728</v>
      </c>
      <c r="F2063" s="11">
        <v>20</v>
      </c>
      <c r="G2063" s="12">
        <v>1.0000000000000001E-9</v>
      </c>
      <c r="H2063" s="2">
        <v>97.5</v>
      </c>
      <c r="I2063" s="11" t="s">
        <v>6067</v>
      </c>
      <c r="J2063" s="11">
        <f>($S$5/(Table4[[#This Row],[modified  Half Life]]*Table4[[#This Row],[Order of Magnatude]]))</f>
        <v>952125.24802190275</v>
      </c>
      <c r="K2063" s="11"/>
      <c r="L2063" s="11"/>
      <c r="M2063" s="11"/>
      <c r="N2063" s="11"/>
      <c r="O2063" s="11"/>
    </row>
    <row r="2064" spans="1:15" x14ac:dyDescent="0.25">
      <c r="A2064" s="2">
        <v>79</v>
      </c>
      <c r="B2064" s="2">
        <v>106</v>
      </c>
      <c r="C2064" s="2">
        <v>185</v>
      </c>
      <c r="D2064" s="2" t="s">
        <v>4086</v>
      </c>
      <c r="E2064" s="2">
        <v>26</v>
      </c>
      <c r="F2064" s="11">
        <v>2</v>
      </c>
      <c r="G2064" s="12">
        <v>1.0000000000000001E-9</v>
      </c>
      <c r="H2064" s="2">
        <v>211.2</v>
      </c>
      <c r="I2064" s="11" t="s">
        <v>6067</v>
      </c>
      <c r="J2064" s="11">
        <f>($S$5/(Table4[[#This Row],[modified  Half Life]]*Table4[[#This Row],[Order of Magnatude]]))</f>
        <v>26659506.944613278</v>
      </c>
      <c r="K2064" s="11"/>
      <c r="L2064" s="11"/>
      <c r="M2064" s="11"/>
      <c r="N2064" s="11"/>
      <c r="O2064" s="11"/>
    </row>
    <row r="2065" spans="1:15" x14ac:dyDescent="0.25">
      <c r="A2065" s="2">
        <v>74</v>
      </c>
      <c r="B2065" s="2">
        <v>112</v>
      </c>
      <c r="C2065" s="2">
        <v>186</v>
      </c>
      <c r="D2065" s="2" t="s">
        <v>3252</v>
      </c>
      <c r="E2065" s="2">
        <v>18</v>
      </c>
      <c r="F2065" s="11">
        <v>1</v>
      </c>
      <c r="G2065" s="12">
        <v>9.9999999999999995E-7</v>
      </c>
      <c r="H2065" s="2">
        <v>119</v>
      </c>
      <c r="I2065" s="11"/>
      <c r="J2065" s="11">
        <f>($S$5/(Table4[[#This Row],[modified  Half Life]]*Table4[[#This Row],[Order of Magnatude]]))</f>
        <v>38508.176697774739</v>
      </c>
      <c r="K2065" s="11"/>
      <c r="L2065" s="11"/>
      <c r="M2065" s="11"/>
      <c r="N2065" s="11"/>
      <c r="O2065" s="11"/>
    </row>
    <row r="2066" spans="1:15" x14ac:dyDescent="0.25">
      <c r="A2066" s="2">
        <v>74</v>
      </c>
      <c r="B2066" s="2">
        <v>112</v>
      </c>
      <c r="C2066" s="2">
        <v>186</v>
      </c>
      <c r="D2066" s="2" t="s">
        <v>3252</v>
      </c>
      <c r="E2066" s="2">
        <v>18</v>
      </c>
      <c r="F2066" s="11">
        <v>1</v>
      </c>
      <c r="G2066" s="12">
        <v>9.9999999999999995E-7</v>
      </c>
      <c r="H2066" s="2">
        <v>195</v>
      </c>
      <c r="I2066" s="11"/>
      <c r="J2066" s="11">
        <f>($S$5/(Table4[[#This Row],[modified  Half Life]]*Table4[[#This Row],[Order of Magnatude]]))</f>
        <v>38508.176697774739</v>
      </c>
      <c r="K2066" s="11"/>
      <c r="L2066" s="11"/>
      <c r="M2066" s="11"/>
      <c r="N2066" s="11"/>
      <c r="O2066" s="11"/>
    </row>
    <row r="2067" spans="1:15" x14ac:dyDescent="0.25">
      <c r="A2067" s="2">
        <v>74</v>
      </c>
      <c r="B2067" s="2">
        <v>112</v>
      </c>
      <c r="C2067" s="2">
        <v>186</v>
      </c>
      <c r="D2067" s="2" t="s">
        <v>3252</v>
      </c>
      <c r="E2067" s="2">
        <v>18</v>
      </c>
      <c r="F2067" s="11">
        <v>1</v>
      </c>
      <c r="G2067" s="12">
        <v>9.9999999999999995E-7</v>
      </c>
      <c r="H2067" s="2">
        <v>708</v>
      </c>
      <c r="I2067" s="11"/>
      <c r="J2067" s="11">
        <f>($S$5/(Table4[[#This Row],[modified  Half Life]]*Table4[[#This Row],[Order of Magnatude]]))</f>
        <v>38508.176697774739</v>
      </c>
      <c r="K2067" s="11"/>
      <c r="L2067" s="11"/>
      <c r="M2067" s="11"/>
      <c r="N2067" s="11"/>
      <c r="O2067" s="11"/>
    </row>
    <row r="2068" spans="1:15" x14ac:dyDescent="0.25">
      <c r="A2068" s="2">
        <v>75</v>
      </c>
      <c r="B2068" s="2">
        <v>111</v>
      </c>
      <c r="C2068" s="2">
        <v>186</v>
      </c>
      <c r="D2068" s="2" t="s">
        <v>3143</v>
      </c>
      <c r="E2068" s="2">
        <v>25.5</v>
      </c>
      <c r="F2068" s="11">
        <v>25</v>
      </c>
      <c r="G2068" s="12">
        <v>1.0000000000000001E-9</v>
      </c>
      <c r="H2068" s="2">
        <v>40.35</v>
      </c>
      <c r="I2068" s="11" t="s">
        <v>6065</v>
      </c>
      <c r="J2068" s="11">
        <f>($S$5/(Table4[[#This Row],[modified  Half Life]]*Table4[[#This Row],[Order of Magnatude]]))</f>
        <v>27182242.374899816</v>
      </c>
      <c r="K2068" s="11"/>
      <c r="L2068" s="11"/>
      <c r="M2068" s="11"/>
      <c r="N2068" s="11"/>
      <c r="O2068" s="11"/>
    </row>
    <row r="2069" spans="1:15" x14ac:dyDescent="0.25">
      <c r="A2069" s="2">
        <v>75</v>
      </c>
      <c r="B2069" s="2">
        <v>111</v>
      </c>
      <c r="C2069" s="2">
        <v>186</v>
      </c>
      <c r="D2069" s="2" t="s">
        <v>3143</v>
      </c>
      <c r="E2069" s="2">
        <v>25.5</v>
      </c>
      <c r="F2069" s="11">
        <v>25</v>
      </c>
      <c r="G2069" s="12">
        <v>1.0000000000000001E-9</v>
      </c>
      <c r="H2069" s="2">
        <v>99.361999999999995</v>
      </c>
      <c r="I2069" s="11" t="s">
        <v>6066</v>
      </c>
      <c r="J2069" s="11">
        <f>($S$5/(Table4[[#This Row],[modified  Half Life]]*Table4[[#This Row],[Order of Magnatude]]))</f>
        <v>27182242.374899816</v>
      </c>
      <c r="K2069" s="11"/>
      <c r="L2069" s="11"/>
      <c r="M2069" s="11"/>
      <c r="N2069" s="11"/>
      <c r="O2069" s="11"/>
    </row>
    <row r="2070" spans="1:15" x14ac:dyDescent="0.25">
      <c r="A2070" s="2">
        <v>75</v>
      </c>
      <c r="B2070" s="2">
        <v>111</v>
      </c>
      <c r="C2070" s="2">
        <v>186</v>
      </c>
      <c r="D2070" s="2" t="s">
        <v>3143</v>
      </c>
      <c r="E2070" s="2">
        <v>2</v>
      </c>
      <c r="F2070" s="11"/>
      <c r="G2070" s="12">
        <v>3155760000000</v>
      </c>
      <c r="H2070" s="2">
        <v>50</v>
      </c>
      <c r="I2070" s="11" t="s">
        <v>6070</v>
      </c>
      <c r="J2070" s="11">
        <f>($S$5/(Table4[[#This Row],[modified  Half Life]]*Table4[[#This Row],[Order of Magnatude]]))</f>
        <v>1.0982254362815064E-13</v>
      </c>
      <c r="K2070" s="11"/>
      <c r="L2070" s="11"/>
      <c r="M2070" s="11"/>
      <c r="N2070" s="11"/>
      <c r="O2070" s="11"/>
    </row>
    <row r="2071" spans="1:15" x14ac:dyDescent="0.25">
      <c r="A2071" s="2">
        <v>75</v>
      </c>
      <c r="B2071" s="2">
        <v>111</v>
      </c>
      <c r="C2071" s="2">
        <v>186</v>
      </c>
      <c r="D2071" s="2" t="s">
        <v>3143</v>
      </c>
      <c r="E2071" s="2">
        <v>24.1</v>
      </c>
      <c r="F2071" s="11">
        <v>11</v>
      </c>
      <c r="G2071" s="12">
        <v>1.0000000000000001E-9</v>
      </c>
      <c r="H2071" s="2">
        <v>103.31</v>
      </c>
      <c r="I2071" s="11" t="s">
        <v>6071</v>
      </c>
      <c r="J2071" s="11">
        <f>($S$5/(Table4[[#This Row],[modified  Half Life]]*Table4[[#This Row],[Order of Magnatude]]))</f>
        <v>28761293.799167849</v>
      </c>
      <c r="K2071" s="11"/>
      <c r="L2071" s="11"/>
      <c r="M2071" s="11"/>
      <c r="N2071" s="11"/>
      <c r="O2071" s="11"/>
    </row>
    <row r="2072" spans="1:15" x14ac:dyDescent="0.25">
      <c r="A2072" s="2">
        <v>75</v>
      </c>
      <c r="B2072" s="2">
        <v>111</v>
      </c>
      <c r="C2072" s="2">
        <v>186</v>
      </c>
      <c r="D2072" s="2" t="s">
        <v>3143</v>
      </c>
      <c r="E2072" s="2">
        <v>24.1</v>
      </c>
      <c r="F2072" s="11">
        <v>11</v>
      </c>
      <c r="G2072" s="12">
        <v>1.0000000000000001E-9</v>
      </c>
      <c r="H2072" s="2">
        <v>167.73699999999999</v>
      </c>
      <c r="I2072" s="11" t="s">
        <v>6073</v>
      </c>
      <c r="J2072" s="11">
        <f>($S$5/(Table4[[#This Row],[modified  Half Life]]*Table4[[#This Row],[Order of Magnatude]]))</f>
        <v>28761293.799167849</v>
      </c>
      <c r="K2072" s="11"/>
      <c r="L2072" s="11"/>
      <c r="M2072" s="11"/>
      <c r="N2072" s="11"/>
      <c r="O2072" s="11"/>
    </row>
    <row r="2073" spans="1:15" x14ac:dyDescent="0.25">
      <c r="A2073" s="2">
        <v>75</v>
      </c>
      <c r="B2073" s="2">
        <v>111</v>
      </c>
      <c r="C2073" s="2">
        <v>186</v>
      </c>
      <c r="D2073" s="2" t="s">
        <v>3143</v>
      </c>
      <c r="E2073" s="2">
        <v>24.1</v>
      </c>
      <c r="F2073" s="11">
        <v>11</v>
      </c>
      <c r="G2073" s="12">
        <v>1.0000000000000001E-9</v>
      </c>
      <c r="H2073" s="2">
        <v>214.648</v>
      </c>
      <c r="I2073" s="11" t="s">
        <v>6073</v>
      </c>
      <c r="J2073" s="11">
        <f>($S$5/(Table4[[#This Row],[modified  Half Life]]*Table4[[#This Row],[Order of Magnatude]]))</f>
        <v>28761293.799167849</v>
      </c>
      <c r="K2073" s="11"/>
      <c r="L2073" s="11"/>
      <c r="M2073" s="11"/>
      <c r="N2073" s="11"/>
      <c r="O2073" s="11"/>
    </row>
    <row r="2074" spans="1:15" x14ac:dyDescent="0.25">
      <c r="A2074" s="2">
        <v>75</v>
      </c>
      <c r="B2074" s="2">
        <v>111</v>
      </c>
      <c r="C2074" s="2">
        <v>186</v>
      </c>
      <c r="D2074" s="2" t="s">
        <v>3143</v>
      </c>
      <c r="E2074" s="2">
        <v>24.1</v>
      </c>
      <c r="F2074" s="11">
        <v>11</v>
      </c>
      <c r="G2074" s="12">
        <v>1.0000000000000001E-9</v>
      </c>
      <c r="H2074" s="2">
        <v>254.995</v>
      </c>
      <c r="I2074" s="11" t="s">
        <v>6074</v>
      </c>
      <c r="J2074" s="11">
        <f>($S$5/(Table4[[#This Row],[modified  Half Life]]*Table4[[#This Row],[Order of Magnatude]]))</f>
        <v>28761293.799167849</v>
      </c>
      <c r="K2074" s="11"/>
      <c r="L2074" s="11"/>
      <c r="M2074" s="11"/>
      <c r="N2074" s="11"/>
      <c r="O2074" s="11"/>
    </row>
    <row r="2075" spans="1:15" x14ac:dyDescent="0.25">
      <c r="A2075" s="2">
        <v>75</v>
      </c>
      <c r="B2075" s="2">
        <v>111</v>
      </c>
      <c r="C2075" s="2">
        <v>186</v>
      </c>
      <c r="D2075" s="2" t="s">
        <v>3143</v>
      </c>
      <c r="E2075" s="2">
        <v>17.3</v>
      </c>
      <c r="F2075" s="11">
        <v>6</v>
      </c>
      <c r="G2075" s="12">
        <v>1.0000000000000001E-9</v>
      </c>
      <c r="H2075" s="2">
        <v>144.15199999999999</v>
      </c>
      <c r="I2075" s="11" t="s">
        <v>6072</v>
      </c>
      <c r="J2075" s="11">
        <f>($S$5/(Table4[[#This Row],[modified  Half Life]]*Table4[[#This Row],[Order of Magnatude]]))</f>
        <v>40066311.015025735</v>
      </c>
      <c r="K2075" s="11"/>
      <c r="L2075" s="11"/>
      <c r="M2075" s="11"/>
      <c r="N2075" s="11"/>
      <c r="O2075" s="11"/>
    </row>
    <row r="2076" spans="1:15" x14ac:dyDescent="0.25">
      <c r="A2076" s="2">
        <v>79</v>
      </c>
      <c r="B2076" s="2">
        <v>107</v>
      </c>
      <c r="C2076" s="2">
        <v>186</v>
      </c>
      <c r="D2076" s="2" t="s">
        <v>4086</v>
      </c>
      <c r="E2076" s="2">
        <v>110</v>
      </c>
      <c r="F2076" s="11">
        <v>10</v>
      </c>
      <c r="G2076" s="12">
        <v>1.0000000000000001E-9</v>
      </c>
      <c r="H2076" s="2">
        <v>191.6</v>
      </c>
      <c r="I2076" s="11" t="s">
        <v>6067</v>
      </c>
      <c r="J2076" s="11">
        <f>($S$5/(Table4[[#This Row],[modified  Half Life]]*Table4[[#This Row],[Order of Magnatude]]))</f>
        <v>6301338.0050904118</v>
      </c>
      <c r="K2076" s="11"/>
      <c r="L2076" s="11"/>
      <c r="M2076" s="11"/>
      <c r="N2076" s="11"/>
      <c r="O2076" s="11"/>
    </row>
    <row r="2077" spans="1:15" x14ac:dyDescent="0.25">
      <c r="A2077" s="2">
        <v>79</v>
      </c>
      <c r="B2077" s="2">
        <v>107</v>
      </c>
      <c r="C2077" s="2">
        <v>186</v>
      </c>
      <c r="D2077" s="2" t="s">
        <v>4086</v>
      </c>
      <c r="E2077" s="2">
        <v>110</v>
      </c>
      <c r="F2077" s="11">
        <v>10</v>
      </c>
      <c r="G2077" s="12">
        <v>1.0000000000000001E-9</v>
      </c>
      <c r="H2077" s="2">
        <v>227.7</v>
      </c>
      <c r="I2077" s="11" t="s">
        <v>6067</v>
      </c>
      <c r="J2077" s="11">
        <f>($S$5/(Table4[[#This Row],[modified  Half Life]]*Table4[[#This Row],[Order of Magnatude]]))</f>
        <v>6301338.0050904118</v>
      </c>
      <c r="K2077" s="11"/>
      <c r="L2077" s="11"/>
      <c r="M2077" s="11"/>
      <c r="N2077" s="11"/>
      <c r="O2077" s="11"/>
    </row>
    <row r="2078" spans="1:15" x14ac:dyDescent="0.25">
      <c r="A2078" s="2">
        <v>79</v>
      </c>
      <c r="B2078" s="2">
        <v>107</v>
      </c>
      <c r="C2078" s="2">
        <v>186</v>
      </c>
      <c r="D2078" s="2" t="s">
        <v>4086</v>
      </c>
      <c r="E2078" s="2">
        <v>39</v>
      </c>
      <c r="F2078" s="11">
        <v>4</v>
      </c>
      <c r="G2078" s="12">
        <v>1.0000000000000001E-9</v>
      </c>
      <c r="H2078" s="2" t="s">
        <v>4471</v>
      </c>
      <c r="I2078" s="11"/>
      <c r="J2078" s="11">
        <f>($S$5/(Table4[[#This Row],[modified  Half Life]]*Table4[[#This Row],[Order of Magnatude]]))</f>
        <v>17773004.629742183</v>
      </c>
      <c r="K2078" s="11"/>
      <c r="L2078" s="11"/>
      <c r="M2078" s="11"/>
      <c r="N2078" s="11"/>
      <c r="O2078" s="11"/>
    </row>
    <row r="2079" spans="1:15" x14ac:dyDescent="0.25">
      <c r="A2079" s="2">
        <v>80</v>
      </c>
      <c r="B2079" s="2">
        <v>106</v>
      </c>
      <c r="C2079" s="2">
        <v>186</v>
      </c>
      <c r="D2079" s="2" t="s">
        <v>3784</v>
      </c>
      <c r="E2079" s="2">
        <v>82</v>
      </c>
      <c r="F2079" s="11">
        <v>5</v>
      </c>
      <c r="G2079" s="12">
        <v>9.9999999999999995E-7</v>
      </c>
      <c r="H2079" s="2">
        <v>-31.6</v>
      </c>
      <c r="I2079" s="11"/>
      <c r="J2079" s="11">
        <f>($S$5/(Table4[[#This Row],[modified  Half Life]]*Table4[[#This Row],[Order of Magnatude]]))</f>
        <v>8453.0143970725039</v>
      </c>
      <c r="K2079" s="11"/>
      <c r="L2079" s="11"/>
      <c r="M2079" s="11"/>
      <c r="N2079" s="11"/>
      <c r="O2079" s="11"/>
    </row>
    <row r="2080" spans="1:15" x14ac:dyDescent="0.25">
      <c r="A2080" s="2">
        <v>80</v>
      </c>
      <c r="B2080" s="2">
        <v>106</v>
      </c>
      <c r="C2080" s="2">
        <v>186</v>
      </c>
      <c r="D2080" s="2" t="s">
        <v>3784</v>
      </c>
      <c r="E2080" s="2">
        <v>82</v>
      </c>
      <c r="F2080" s="11">
        <v>5</v>
      </c>
      <c r="G2080" s="12">
        <v>9.9999999999999995E-7</v>
      </c>
      <c r="H2080" s="2">
        <v>241.5</v>
      </c>
      <c r="I2080" s="11"/>
      <c r="J2080" s="11">
        <f>($S$5/(Table4[[#This Row],[modified  Half Life]]*Table4[[#This Row],[Order of Magnatude]]))</f>
        <v>8453.0143970725039</v>
      </c>
      <c r="K2080" s="11"/>
      <c r="L2080" s="11"/>
      <c r="M2080" s="11"/>
      <c r="N2080" s="11"/>
      <c r="O2080" s="11"/>
    </row>
    <row r="2081" spans="1:15" x14ac:dyDescent="0.25">
      <c r="A2081" s="2">
        <v>80</v>
      </c>
      <c r="B2081" s="2">
        <v>106</v>
      </c>
      <c r="C2081" s="2">
        <v>186</v>
      </c>
      <c r="D2081" s="2" t="s">
        <v>3784</v>
      </c>
      <c r="E2081" s="2">
        <v>82</v>
      </c>
      <c r="F2081" s="11">
        <v>5</v>
      </c>
      <c r="G2081" s="12">
        <v>9.9999999999999995E-7</v>
      </c>
      <c r="H2081" s="2">
        <v>628.1</v>
      </c>
      <c r="I2081" s="11"/>
      <c r="J2081" s="11">
        <f>($S$5/(Table4[[#This Row],[modified  Half Life]]*Table4[[#This Row],[Order of Magnatude]]))</f>
        <v>8453.0143970725039</v>
      </c>
      <c r="K2081" s="11"/>
      <c r="L2081" s="11"/>
      <c r="M2081" s="11"/>
      <c r="N2081" s="11"/>
      <c r="O2081" s="11"/>
    </row>
    <row r="2082" spans="1:15" x14ac:dyDescent="0.25">
      <c r="A2082" s="2">
        <v>81</v>
      </c>
      <c r="B2082" s="2">
        <v>105</v>
      </c>
      <c r="C2082" s="2">
        <v>186</v>
      </c>
      <c r="D2082" s="2" t="s">
        <v>4094</v>
      </c>
      <c r="E2082" s="2">
        <v>11</v>
      </c>
      <c r="F2082" s="11">
        <v>4</v>
      </c>
      <c r="G2082" s="12">
        <v>1.0000000000000001E-9</v>
      </c>
      <c r="H2082" s="2">
        <v>78.5</v>
      </c>
      <c r="I2082" s="11"/>
      <c r="J2082" s="11">
        <f>($S$5/(Table4[[#This Row],[modified  Half Life]]*Table4[[#This Row],[Order of Magnatude]]))</f>
        <v>63013380.05090411</v>
      </c>
      <c r="K2082" s="11"/>
      <c r="L2082" s="11"/>
      <c r="M2082" s="11"/>
      <c r="N2082" s="11"/>
      <c r="O2082" s="11"/>
    </row>
    <row r="2083" spans="1:15" x14ac:dyDescent="0.25">
      <c r="A2083" s="2">
        <v>81</v>
      </c>
      <c r="B2083" s="2">
        <v>105</v>
      </c>
      <c r="C2083" s="2">
        <v>186</v>
      </c>
      <c r="D2083" s="2" t="s">
        <v>4094</v>
      </c>
      <c r="E2083" s="2">
        <v>11</v>
      </c>
      <c r="F2083" s="11">
        <v>4</v>
      </c>
      <c r="G2083" s="12">
        <v>1.0000000000000001E-9</v>
      </c>
      <c r="H2083" s="2">
        <v>293.7</v>
      </c>
      <c r="I2083" s="11" t="s">
        <v>6065</v>
      </c>
      <c r="J2083" s="11">
        <f>($S$5/(Table4[[#This Row],[modified  Half Life]]*Table4[[#This Row],[Order of Magnatude]]))</f>
        <v>63013380.05090411</v>
      </c>
      <c r="K2083" s="11"/>
      <c r="L2083" s="11"/>
      <c r="M2083" s="11"/>
      <c r="N2083" s="11"/>
      <c r="O2083" s="11"/>
    </row>
    <row r="2084" spans="1:15" x14ac:dyDescent="0.25">
      <c r="A2084" s="2">
        <v>74</v>
      </c>
      <c r="B2084" s="2">
        <v>113</v>
      </c>
      <c r="C2084" s="2">
        <v>187</v>
      </c>
      <c r="D2084" s="2" t="s">
        <v>3252</v>
      </c>
      <c r="E2084" s="2">
        <v>1.38</v>
      </c>
      <c r="F2084" s="11">
        <v>7</v>
      </c>
      <c r="G2084" s="12">
        <v>9.9999999999999995E-7</v>
      </c>
      <c r="H2084" s="2">
        <v>45.8</v>
      </c>
      <c r="I2084" s="11" t="s">
        <v>6065</v>
      </c>
      <c r="J2084" s="11">
        <f>($S$5/(Table4[[#This Row],[modified  Half Life]]*Table4[[#This Row],[Order of Magnatude]]))</f>
        <v>502280.56562314881</v>
      </c>
      <c r="K2084" s="11"/>
      <c r="L2084" s="11"/>
      <c r="M2084" s="11"/>
      <c r="N2084" s="11"/>
      <c r="O2084" s="11"/>
    </row>
    <row r="2085" spans="1:15" x14ac:dyDescent="0.25">
      <c r="A2085" s="2">
        <v>75</v>
      </c>
      <c r="B2085" s="2">
        <v>112</v>
      </c>
      <c r="C2085" s="2">
        <v>187</v>
      </c>
      <c r="D2085" s="2" t="s">
        <v>3143</v>
      </c>
      <c r="E2085" s="2">
        <v>555.29999999999995</v>
      </c>
      <c r="F2085" s="11">
        <v>17</v>
      </c>
      <c r="G2085" s="12">
        <v>1.0000000000000001E-9</v>
      </c>
      <c r="H2085" s="2">
        <v>72.001999999999995</v>
      </c>
      <c r="I2085" s="11" t="s">
        <v>6066</v>
      </c>
      <c r="J2085" s="11">
        <f>($S$5/(Table4[[#This Row],[modified  Half Life]]*Table4[[#This Row],[Order of Magnatude]]))</f>
        <v>1248239.1150008019</v>
      </c>
      <c r="K2085" s="11"/>
      <c r="L2085" s="11"/>
      <c r="M2085" s="11"/>
      <c r="N2085" s="11"/>
      <c r="O2085" s="11"/>
    </row>
    <row r="2086" spans="1:15" x14ac:dyDescent="0.25">
      <c r="A2086" s="2">
        <v>75</v>
      </c>
      <c r="B2086" s="2">
        <v>112</v>
      </c>
      <c r="C2086" s="2">
        <v>187</v>
      </c>
      <c r="D2086" s="2" t="s">
        <v>3143</v>
      </c>
      <c r="E2086" s="2">
        <v>555.29999999999995</v>
      </c>
      <c r="F2086" s="11">
        <v>17</v>
      </c>
      <c r="G2086" s="12">
        <v>1.0000000000000001E-9</v>
      </c>
      <c r="H2086" s="2">
        <v>206.24700000000001</v>
      </c>
      <c r="I2086" s="11" t="s">
        <v>6067</v>
      </c>
      <c r="J2086" s="11">
        <f>($S$5/(Table4[[#This Row],[modified  Half Life]]*Table4[[#This Row],[Order of Magnatude]]))</f>
        <v>1248239.1150008019</v>
      </c>
      <c r="K2086" s="11"/>
      <c r="L2086" s="11"/>
      <c r="M2086" s="11"/>
      <c r="N2086" s="11"/>
      <c r="O2086" s="11"/>
    </row>
    <row r="2087" spans="1:15" x14ac:dyDescent="0.25">
      <c r="A2087" s="2">
        <v>75</v>
      </c>
      <c r="B2087" s="2">
        <v>112</v>
      </c>
      <c r="C2087" s="2">
        <v>187</v>
      </c>
      <c r="D2087" s="2" t="s">
        <v>3143</v>
      </c>
      <c r="E2087" s="2">
        <v>354</v>
      </c>
      <c r="F2087" s="11">
        <v>62</v>
      </c>
      <c r="G2087" s="12">
        <v>1.0000000000000001E-9</v>
      </c>
      <c r="H2087" s="2">
        <v>207.1</v>
      </c>
      <c r="I2087" s="11"/>
      <c r="J2087" s="11">
        <f>($S$5/(Table4[[#This Row],[modified  Half Life]]*Table4[[#This Row],[Order of Magnatude]]))</f>
        <v>1958042.8829376984</v>
      </c>
      <c r="K2087" s="11"/>
      <c r="L2087" s="11"/>
      <c r="M2087" s="11"/>
      <c r="N2087" s="11"/>
      <c r="O2087" s="11"/>
    </row>
    <row r="2088" spans="1:15" x14ac:dyDescent="0.25">
      <c r="A2088" s="2">
        <v>75</v>
      </c>
      <c r="B2088" s="2">
        <v>112</v>
      </c>
      <c r="C2088" s="2">
        <v>187</v>
      </c>
      <c r="D2088" s="2" t="s">
        <v>3143</v>
      </c>
      <c r="E2088" s="2">
        <v>354</v>
      </c>
      <c r="F2088" s="11">
        <v>62</v>
      </c>
      <c r="G2088" s="12">
        <v>1.0000000000000001E-9</v>
      </c>
      <c r="H2088" s="2">
        <v>298</v>
      </c>
      <c r="I2088" s="11"/>
      <c r="J2088" s="11">
        <f>($S$5/(Table4[[#This Row],[modified  Half Life]]*Table4[[#This Row],[Order of Magnatude]]))</f>
        <v>1958042.8829376984</v>
      </c>
      <c r="K2088" s="11"/>
      <c r="L2088" s="11"/>
      <c r="M2088" s="11"/>
      <c r="N2088" s="11"/>
      <c r="O2088" s="11"/>
    </row>
    <row r="2089" spans="1:15" x14ac:dyDescent="0.25">
      <c r="A2089" s="2">
        <v>76</v>
      </c>
      <c r="B2089" s="2">
        <v>111</v>
      </c>
      <c r="C2089" s="2">
        <v>187</v>
      </c>
      <c r="D2089" s="2" t="s">
        <v>3360</v>
      </c>
      <c r="E2089" s="2">
        <v>112</v>
      </c>
      <c r="F2089" s="11">
        <v>6</v>
      </c>
      <c r="G2089" s="12">
        <v>1.0000000000000001E-9</v>
      </c>
      <c r="H2089" s="2">
        <v>25.62</v>
      </c>
      <c r="I2089" s="11" t="s">
        <v>6072</v>
      </c>
      <c r="J2089" s="11">
        <f>($S$5/(Table4[[#This Row],[modified  Half Life]]*Table4[[#This Row],[Order of Magnatude]]))</f>
        <v>6188814.1121423682</v>
      </c>
      <c r="K2089" s="11"/>
      <c r="L2089" s="11"/>
      <c r="M2089" s="11"/>
      <c r="N2089" s="11"/>
      <c r="O2089" s="11"/>
    </row>
    <row r="2090" spans="1:15" x14ac:dyDescent="0.25">
      <c r="A2090" s="2">
        <v>76</v>
      </c>
      <c r="B2090" s="2">
        <v>111</v>
      </c>
      <c r="C2090" s="2">
        <v>187</v>
      </c>
      <c r="D2090" s="2" t="s">
        <v>3360</v>
      </c>
      <c r="E2090" s="2">
        <v>112</v>
      </c>
      <c r="F2090" s="11">
        <v>6</v>
      </c>
      <c r="G2090" s="12">
        <v>1.0000000000000001E-9</v>
      </c>
      <c r="H2090" s="2">
        <v>90.37</v>
      </c>
      <c r="I2090" s="11" t="s">
        <v>6069</v>
      </c>
      <c r="J2090" s="11">
        <f>($S$5/(Table4[[#This Row],[modified  Half Life]]*Table4[[#This Row],[Order of Magnatude]]))</f>
        <v>6188814.1121423682</v>
      </c>
      <c r="K2090" s="11"/>
      <c r="L2090" s="11"/>
      <c r="M2090" s="11"/>
      <c r="N2090" s="11"/>
      <c r="O2090" s="11"/>
    </row>
    <row r="2091" spans="1:15" x14ac:dyDescent="0.25">
      <c r="A2091" s="2">
        <v>76</v>
      </c>
      <c r="B2091" s="2">
        <v>111</v>
      </c>
      <c r="C2091" s="2">
        <v>187</v>
      </c>
      <c r="D2091" s="2" t="s">
        <v>3360</v>
      </c>
      <c r="E2091" s="2">
        <v>231</v>
      </c>
      <c r="F2091" s="11">
        <v>2</v>
      </c>
      <c r="G2091" s="12">
        <v>9.9999999999999995E-7</v>
      </c>
      <c r="H2091" s="2">
        <v>156.63</v>
      </c>
      <c r="I2091" s="11" t="s">
        <v>6070</v>
      </c>
      <c r="J2091" s="11">
        <f>($S$5/(Table4[[#This Row],[modified  Half Life]]*Table4[[#This Row],[Order of Magnatude]]))</f>
        <v>3000.6371452811486</v>
      </c>
      <c r="K2091" s="11"/>
      <c r="L2091" s="11"/>
      <c r="M2091" s="11"/>
      <c r="N2091" s="11"/>
      <c r="O2091" s="11"/>
    </row>
    <row r="2092" spans="1:15" x14ac:dyDescent="0.25">
      <c r="A2092" s="2">
        <v>77</v>
      </c>
      <c r="B2092" s="2">
        <v>110</v>
      </c>
      <c r="C2092" s="2">
        <v>187</v>
      </c>
      <c r="D2092" s="2" t="s">
        <v>3782</v>
      </c>
      <c r="E2092" s="2">
        <v>11.5</v>
      </c>
      <c r="F2092" s="11">
        <v>3</v>
      </c>
      <c r="G2092" s="12">
        <v>1.0000000000000001E-9</v>
      </c>
      <c r="H2092" s="2">
        <v>106.44</v>
      </c>
      <c r="I2092" s="11" t="s">
        <v>6065</v>
      </c>
      <c r="J2092" s="11">
        <f>($S$5/(Table4[[#This Row],[modified  Half Life]]*Table4[[#This Row],[Order of Magnatude]]))</f>
        <v>60273667.874777846</v>
      </c>
      <c r="K2092" s="11"/>
      <c r="L2092" s="11"/>
      <c r="M2092" s="11"/>
      <c r="N2092" s="11"/>
      <c r="O2092" s="11"/>
    </row>
    <row r="2093" spans="1:15" x14ac:dyDescent="0.25">
      <c r="A2093" s="2">
        <v>77</v>
      </c>
      <c r="B2093" s="2">
        <v>110</v>
      </c>
      <c r="C2093" s="2">
        <v>187</v>
      </c>
      <c r="D2093" s="2" t="s">
        <v>3782</v>
      </c>
      <c r="E2093" s="2">
        <v>30.3</v>
      </c>
      <c r="F2093" s="11">
        <v>6</v>
      </c>
      <c r="G2093" s="12">
        <v>1E-3</v>
      </c>
      <c r="H2093" s="2">
        <v>76.09</v>
      </c>
      <c r="I2093" s="11" t="s">
        <v>6065</v>
      </c>
      <c r="J2093" s="11">
        <f>($S$5/(Table4[[#This Row],[modified  Half Life]]*Table4[[#This Row],[Order of Magnatude]]))</f>
        <v>22.876144572935488</v>
      </c>
      <c r="K2093" s="11"/>
      <c r="L2093" s="11"/>
      <c r="M2093" s="11"/>
      <c r="N2093" s="11"/>
      <c r="O2093" s="11"/>
    </row>
    <row r="2094" spans="1:15" x14ac:dyDescent="0.25">
      <c r="A2094" s="2">
        <v>77</v>
      </c>
      <c r="B2094" s="2">
        <v>110</v>
      </c>
      <c r="C2094" s="2">
        <v>187</v>
      </c>
      <c r="D2094" s="2" t="s">
        <v>3782</v>
      </c>
      <c r="E2094" s="2">
        <v>30.3</v>
      </c>
      <c r="F2094" s="11">
        <v>6</v>
      </c>
      <c r="G2094" s="12">
        <v>1E-3</v>
      </c>
      <c r="H2094" s="2">
        <v>186.2</v>
      </c>
      <c r="I2094" s="11" t="s">
        <v>6067</v>
      </c>
      <c r="J2094" s="11">
        <f>($S$5/(Table4[[#This Row],[modified  Half Life]]*Table4[[#This Row],[Order of Magnatude]]))</f>
        <v>22.876144572935488</v>
      </c>
      <c r="K2094" s="11"/>
      <c r="L2094" s="11"/>
      <c r="M2094" s="11"/>
      <c r="N2094" s="11"/>
      <c r="O2094" s="11"/>
    </row>
    <row r="2095" spans="1:15" x14ac:dyDescent="0.25">
      <c r="A2095" s="2">
        <v>77</v>
      </c>
      <c r="B2095" s="2">
        <v>110</v>
      </c>
      <c r="C2095" s="2">
        <v>187</v>
      </c>
      <c r="D2095" s="2" t="s">
        <v>3782</v>
      </c>
      <c r="E2095" s="2">
        <v>152</v>
      </c>
      <c r="F2095" s="11">
        <v>12</v>
      </c>
      <c r="G2095" s="12">
        <v>1.0000000000000001E-9</v>
      </c>
      <c r="H2095" s="2">
        <v>247.61</v>
      </c>
      <c r="I2095" s="11" t="s">
        <v>6071</v>
      </c>
      <c r="J2095" s="11">
        <f>($S$5/(Table4[[#This Row],[modified  Half Life]]*Table4[[#This Row],[Order of Magnatude]]))</f>
        <v>4560178.8194733243</v>
      </c>
      <c r="K2095" s="11"/>
      <c r="L2095" s="11"/>
      <c r="M2095" s="11"/>
      <c r="N2095" s="11"/>
      <c r="O2095" s="11"/>
    </row>
    <row r="2096" spans="1:15" x14ac:dyDescent="0.25">
      <c r="A2096" s="2">
        <v>77</v>
      </c>
      <c r="B2096" s="2">
        <v>110</v>
      </c>
      <c r="C2096" s="2">
        <v>187</v>
      </c>
      <c r="D2096" s="2" t="s">
        <v>3782</v>
      </c>
      <c r="E2096" s="2">
        <v>1.8</v>
      </c>
      <c r="F2096" s="11">
        <v>5</v>
      </c>
      <c r="G2096" s="12">
        <v>9.9999999999999995E-7</v>
      </c>
      <c r="H2096" s="2">
        <v>109.8</v>
      </c>
      <c r="I2096" s="11"/>
      <c r="J2096" s="11">
        <f>($S$5/(Table4[[#This Row],[modified  Half Life]]*Table4[[#This Row],[Order of Magnatude]]))</f>
        <v>385081.76697774738</v>
      </c>
      <c r="K2096" s="11"/>
      <c r="L2096" s="11"/>
      <c r="M2096" s="11"/>
      <c r="N2096" s="11"/>
      <c r="O2096" s="11"/>
    </row>
    <row r="2097" spans="1:15" x14ac:dyDescent="0.25">
      <c r="A2097" s="2">
        <v>78</v>
      </c>
      <c r="B2097" s="2">
        <v>109</v>
      </c>
      <c r="C2097" s="2">
        <v>187</v>
      </c>
      <c r="D2097" s="2" t="s">
        <v>3501</v>
      </c>
      <c r="E2097" s="2">
        <v>18</v>
      </c>
      <c r="F2097" s="11">
        <v>2</v>
      </c>
      <c r="G2097" s="12">
        <v>1.0000000000000001E-9</v>
      </c>
      <c r="H2097" s="2">
        <v>31.6</v>
      </c>
      <c r="I2097" s="11" t="s">
        <v>6066</v>
      </c>
      <c r="J2097" s="11">
        <f>($S$5/(Table4[[#This Row],[modified  Half Life]]*Table4[[#This Row],[Order of Magnatude]]))</f>
        <v>38508176.697774731</v>
      </c>
      <c r="K2097" s="11"/>
      <c r="L2097" s="11"/>
      <c r="M2097" s="11"/>
      <c r="N2097" s="11"/>
      <c r="O2097" s="11"/>
    </row>
    <row r="2098" spans="1:15" x14ac:dyDescent="0.25">
      <c r="A2098" s="2">
        <v>78</v>
      </c>
      <c r="B2098" s="2">
        <v>109</v>
      </c>
      <c r="C2098" s="2">
        <v>187</v>
      </c>
      <c r="D2098" s="2" t="s">
        <v>3501</v>
      </c>
      <c r="E2098" s="2">
        <v>311</v>
      </c>
      <c r="F2098" s="11">
        <v>15</v>
      </c>
      <c r="G2098" s="12">
        <v>9.9999999999999995E-7</v>
      </c>
      <c r="H2098" s="2">
        <v>117.2</v>
      </c>
      <c r="I2098" s="11" t="s">
        <v>6066</v>
      </c>
      <c r="J2098" s="11">
        <f>($S$5/(Table4[[#This Row],[modified  Half Life]]*Table4[[#This Row],[Order of Magnatude]]))</f>
        <v>2228.7690693245831</v>
      </c>
      <c r="K2098" s="11"/>
      <c r="L2098" s="11"/>
      <c r="M2098" s="11"/>
      <c r="N2098" s="11"/>
      <c r="O2098" s="11"/>
    </row>
    <row r="2099" spans="1:15" x14ac:dyDescent="0.25">
      <c r="A2099" s="2">
        <v>79</v>
      </c>
      <c r="B2099" s="2">
        <v>108</v>
      </c>
      <c r="C2099" s="2">
        <v>187</v>
      </c>
      <c r="D2099" s="2" t="s">
        <v>4086</v>
      </c>
      <c r="E2099" s="2">
        <v>2.2999999999999998</v>
      </c>
      <c r="F2099" s="11">
        <v>1</v>
      </c>
      <c r="G2099" s="12">
        <v>1</v>
      </c>
      <c r="H2099" s="2">
        <v>101</v>
      </c>
      <c r="I2099" s="11" t="s">
        <v>6068</v>
      </c>
      <c r="J2099" s="11">
        <f>($S$5/(Table4[[#This Row],[modified  Half Life]]*Table4[[#This Row],[Order of Magnatude]]))</f>
        <v>0.30136833937388929</v>
      </c>
      <c r="K2099" s="11"/>
      <c r="L2099" s="11"/>
      <c r="M2099" s="11"/>
      <c r="N2099" s="11"/>
      <c r="O2099" s="11"/>
    </row>
    <row r="2100" spans="1:15" x14ac:dyDescent="0.25">
      <c r="A2100" s="2">
        <v>79</v>
      </c>
      <c r="B2100" s="2">
        <v>108</v>
      </c>
      <c r="C2100" s="2">
        <v>187</v>
      </c>
      <c r="D2100" s="2" t="s">
        <v>4086</v>
      </c>
      <c r="E2100" s="2">
        <v>48</v>
      </c>
      <c r="F2100" s="11">
        <v>2</v>
      </c>
      <c r="G2100" s="12">
        <v>1.0000000000000001E-9</v>
      </c>
      <c r="H2100" s="2">
        <v>103.4</v>
      </c>
      <c r="I2100" s="11" t="s">
        <v>6068</v>
      </c>
      <c r="J2100" s="11">
        <f>($S$5/(Table4[[#This Row],[modified  Half Life]]*Table4[[#This Row],[Order of Magnatude]]))</f>
        <v>14440566.261665525</v>
      </c>
      <c r="K2100" s="11"/>
      <c r="L2100" s="11"/>
      <c r="M2100" s="11"/>
      <c r="N2100" s="11"/>
      <c r="O2100" s="11"/>
    </row>
    <row r="2101" spans="1:15" x14ac:dyDescent="0.25">
      <c r="A2101" s="2">
        <v>79</v>
      </c>
      <c r="B2101" s="2">
        <v>108</v>
      </c>
      <c r="C2101" s="2">
        <v>187</v>
      </c>
      <c r="D2101" s="2" t="s">
        <v>4086</v>
      </c>
      <c r="E2101" s="2">
        <v>24</v>
      </c>
      <c r="F2101" s="11">
        <v>3</v>
      </c>
      <c r="G2101" s="12">
        <v>1.0000000000000001E-9</v>
      </c>
      <c r="H2101" s="2">
        <v>149.6</v>
      </c>
      <c r="I2101" s="11"/>
      <c r="J2101" s="11">
        <f>($S$5/(Table4[[#This Row],[modified  Half Life]]*Table4[[#This Row],[Order of Magnatude]]))</f>
        <v>28881132.52333105</v>
      </c>
      <c r="K2101" s="11"/>
      <c r="L2101" s="11"/>
      <c r="M2101" s="11"/>
      <c r="N2101" s="11"/>
      <c r="O2101" s="11"/>
    </row>
    <row r="2102" spans="1:15" x14ac:dyDescent="0.25">
      <c r="A2102" s="2">
        <v>79</v>
      </c>
      <c r="B2102" s="2">
        <v>108</v>
      </c>
      <c r="C2102" s="2">
        <v>187</v>
      </c>
      <c r="D2102" s="2" t="s">
        <v>4086</v>
      </c>
      <c r="E2102" s="2">
        <v>100</v>
      </c>
      <c r="F2102" s="11">
        <v>5</v>
      </c>
      <c r="G2102" s="12">
        <v>1.0000000000000001E-9</v>
      </c>
      <c r="H2102" s="2">
        <v>508.8</v>
      </c>
      <c r="I2102" s="11"/>
      <c r="J2102" s="11">
        <f>($S$5/(Table4[[#This Row],[modified  Half Life]]*Table4[[#This Row],[Order of Magnatude]]))</f>
        <v>6931471.805599452</v>
      </c>
      <c r="K2102" s="11"/>
      <c r="L2102" s="11"/>
      <c r="M2102" s="11"/>
      <c r="N2102" s="11"/>
      <c r="O2102" s="11"/>
    </row>
    <row r="2103" spans="1:15" x14ac:dyDescent="0.25">
      <c r="A2103" s="2">
        <v>80</v>
      </c>
      <c r="B2103" s="2">
        <v>107</v>
      </c>
      <c r="C2103" s="2">
        <v>187</v>
      </c>
      <c r="D2103" s="2" t="s">
        <v>3784</v>
      </c>
      <c r="E2103" s="2">
        <v>33</v>
      </c>
      <c r="F2103" s="11"/>
      <c r="G2103" s="12">
        <v>1.0000000000000001E-9</v>
      </c>
      <c r="H2103" s="2">
        <v>161.5</v>
      </c>
      <c r="I2103" s="11" t="s">
        <v>6065</v>
      </c>
      <c r="J2103" s="11">
        <f>($S$5/(Table4[[#This Row],[modified  Half Life]]*Table4[[#This Row],[Order of Magnatude]]))</f>
        <v>21004460.016968038</v>
      </c>
      <c r="K2103" s="11"/>
      <c r="L2103" s="11"/>
      <c r="M2103" s="11"/>
      <c r="N2103" s="11"/>
      <c r="O2103" s="11"/>
    </row>
    <row r="2104" spans="1:15" x14ac:dyDescent="0.25">
      <c r="A2104" s="2">
        <v>81</v>
      </c>
      <c r="B2104" s="2">
        <v>106</v>
      </c>
      <c r="C2104" s="2">
        <v>187</v>
      </c>
      <c r="D2104" s="2" t="s">
        <v>4094</v>
      </c>
      <c r="E2104" s="2">
        <v>0.69</v>
      </c>
      <c r="F2104" s="11">
        <v>4</v>
      </c>
      <c r="G2104" s="12">
        <v>9.9999999999999995E-7</v>
      </c>
      <c r="H2104" s="2">
        <v>478.2</v>
      </c>
      <c r="I2104" s="11" t="s">
        <v>6068</v>
      </c>
      <c r="J2104" s="11">
        <f>($S$5/(Table4[[#This Row],[modified  Half Life]]*Table4[[#This Row],[Order of Magnatude]]))</f>
        <v>1004561.1312462976</v>
      </c>
      <c r="K2104" s="11"/>
      <c r="L2104" s="11"/>
      <c r="M2104" s="11"/>
      <c r="N2104" s="11"/>
      <c r="O2104" s="11"/>
    </row>
    <row r="2105" spans="1:15" x14ac:dyDescent="0.25">
      <c r="A2105" s="2">
        <v>82</v>
      </c>
      <c r="B2105" s="2">
        <v>105</v>
      </c>
      <c r="C2105" s="2">
        <v>187</v>
      </c>
      <c r="D2105" s="2" t="s">
        <v>4527</v>
      </c>
      <c r="E2105" s="2">
        <v>5.15</v>
      </c>
      <c r="F2105" s="11">
        <v>15</v>
      </c>
      <c r="G2105" s="12">
        <v>9.9999999999999995E-7</v>
      </c>
      <c r="H2105" s="2">
        <v>307.89999999999998</v>
      </c>
      <c r="I2105" s="11" t="s">
        <v>6067</v>
      </c>
      <c r="J2105" s="11">
        <f>($S$5/(Table4[[#This Row],[modified  Half Life]]*Table4[[#This Row],[Order of Magnatude]]))</f>
        <v>134591.68554562045</v>
      </c>
      <c r="K2105" s="11"/>
      <c r="L2105" s="11"/>
      <c r="M2105" s="11"/>
      <c r="N2105" s="11"/>
      <c r="O2105" s="11"/>
    </row>
    <row r="2106" spans="1:15" x14ac:dyDescent="0.25">
      <c r="A2106" s="2">
        <v>83</v>
      </c>
      <c r="B2106" s="2">
        <v>104</v>
      </c>
      <c r="C2106" s="2">
        <v>187</v>
      </c>
      <c r="D2106" s="2" t="s">
        <v>4530</v>
      </c>
      <c r="E2106" s="2">
        <v>3.2</v>
      </c>
      <c r="F2106" s="11">
        <f>76-20</f>
        <v>56</v>
      </c>
      <c r="G2106" s="12">
        <v>9.9999999999999995E-7</v>
      </c>
      <c r="H2106" s="2">
        <v>252</v>
      </c>
      <c r="I2106" s="11"/>
      <c r="J2106" s="11">
        <f>($S$5/(Table4[[#This Row],[modified  Half Life]]*Table4[[#This Row],[Order of Magnatude]]))</f>
        <v>216608.4939249829</v>
      </c>
      <c r="K2106" s="11"/>
      <c r="L2106" s="11"/>
      <c r="M2106" s="11"/>
      <c r="N2106" s="11"/>
      <c r="O2106" s="11"/>
    </row>
    <row r="2107" spans="1:15" x14ac:dyDescent="0.25">
      <c r="A2107" s="2">
        <v>73</v>
      </c>
      <c r="B2107" s="2">
        <v>115</v>
      </c>
      <c r="C2107" s="2">
        <v>188</v>
      </c>
      <c r="D2107" s="2" t="s">
        <v>3425</v>
      </c>
      <c r="E2107" s="2">
        <v>3.5</v>
      </c>
      <c r="F2107" s="11">
        <v>4</v>
      </c>
      <c r="G2107" s="12">
        <v>9.9999999999999995E-7</v>
      </c>
      <c r="H2107" s="2">
        <v>291.89999999999998</v>
      </c>
      <c r="I2107" s="11" t="s">
        <v>6072</v>
      </c>
      <c r="J2107" s="11">
        <f>($S$5/(Table4[[#This Row],[modified  Half Life]]*Table4[[#This Row],[Order of Magnatude]]))</f>
        <v>198042.0515885558</v>
      </c>
      <c r="K2107" s="11"/>
      <c r="L2107" s="11"/>
      <c r="M2107" s="11"/>
      <c r="N2107" s="11"/>
      <c r="O2107" s="11"/>
    </row>
    <row r="2108" spans="1:15" x14ac:dyDescent="0.25">
      <c r="A2108" s="2">
        <v>74</v>
      </c>
      <c r="B2108" s="2">
        <v>114</v>
      </c>
      <c r="C2108" s="2">
        <v>188</v>
      </c>
      <c r="D2108" s="2" t="s">
        <v>3252</v>
      </c>
      <c r="E2108" s="2">
        <v>109.5</v>
      </c>
      <c r="F2108" s="11">
        <v>35</v>
      </c>
      <c r="G2108" s="12">
        <v>1.0000000000000001E-9</v>
      </c>
      <c r="H2108" s="2">
        <v>184</v>
      </c>
      <c r="I2108" s="11"/>
      <c r="J2108" s="11">
        <f>($S$5/(Table4[[#This Row],[modified  Half Life]]*Table4[[#This Row],[Order of Magnatude]]))</f>
        <v>6330111.2379903672</v>
      </c>
      <c r="K2108" s="11"/>
      <c r="L2108" s="11"/>
      <c r="M2108" s="11"/>
      <c r="N2108" s="11"/>
      <c r="O2108" s="11"/>
    </row>
    <row r="2109" spans="1:15" x14ac:dyDescent="0.25">
      <c r="A2109" s="2">
        <v>74</v>
      </c>
      <c r="B2109" s="2">
        <v>114</v>
      </c>
      <c r="C2109" s="2">
        <v>188</v>
      </c>
      <c r="D2109" s="2" t="s">
        <v>3252</v>
      </c>
      <c r="E2109" s="2">
        <v>109.5</v>
      </c>
      <c r="F2109" s="11">
        <v>35</v>
      </c>
      <c r="G2109" s="12">
        <v>1.0000000000000001E-9</v>
      </c>
      <c r="H2109" s="2">
        <v>198</v>
      </c>
      <c r="I2109" s="11"/>
      <c r="J2109" s="11">
        <f>($S$5/(Table4[[#This Row],[modified  Half Life]]*Table4[[#This Row],[Order of Magnatude]]))</f>
        <v>6330111.2379903672</v>
      </c>
      <c r="K2109" s="11"/>
      <c r="L2109" s="11"/>
      <c r="M2109" s="11"/>
      <c r="N2109" s="11"/>
      <c r="O2109" s="11"/>
    </row>
    <row r="2110" spans="1:15" x14ac:dyDescent="0.25">
      <c r="A2110" s="2">
        <v>75</v>
      </c>
      <c r="B2110" s="2">
        <v>113</v>
      </c>
      <c r="C2110" s="2">
        <v>188</v>
      </c>
      <c r="D2110" s="2" t="s">
        <v>3143</v>
      </c>
      <c r="E2110" s="2">
        <v>18.59</v>
      </c>
      <c r="F2110" s="11">
        <v>4</v>
      </c>
      <c r="G2110" s="12">
        <v>60</v>
      </c>
      <c r="H2110" s="2">
        <v>2.6360000000000001</v>
      </c>
      <c r="I2110" s="11" t="s">
        <v>6065</v>
      </c>
      <c r="J2110" s="11">
        <f>($S$5/(Table4[[#This Row],[modified  Half Life]]*Table4[[#This Row],[Order of Magnatude]]))</f>
        <v>6.2143372831266377E-4</v>
      </c>
      <c r="K2110" s="11"/>
      <c r="L2110" s="11"/>
      <c r="M2110" s="11"/>
      <c r="N2110" s="11"/>
      <c r="O2110" s="11"/>
    </row>
    <row r="2111" spans="1:15" x14ac:dyDescent="0.25">
      <c r="A2111" s="2">
        <v>75</v>
      </c>
      <c r="B2111" s="2">
        <v>113</v>
      </c>
      <c r="C2111" s="2">
        <v>188</v>
      </c>
      <c r="D2111" s="2" t="s">
        <v>3143</v>
      </c>
      <c r="E2111" s="2">
        <v>18.59</v>
      </c>
      <c r="F2111" s="11">
        <v>4</v>
      </c>
      <c r="G2111" s="12">
        <v>60</v>
      </c>
      <c r="H2111" s="2">
        <v>15.93</v>
      </c>
      <c r="I2111" s="11" t="s">
        <v>6069</v>
      </c>
      <c r="J2111" s="11">
        <f>($S$5/(Table4[[#This Row],[modified  Half Life]]*Table4[[#This Row],[Order of Magnatude]]))</f>
        <v>6.2143372831266377E-4</v>
      </c>
      <c r="K2111" s="11"/>
      <c r="L2111" s="11"/>
      <c r="M2111" s="11"/>
      <c r="N2111" s="11"/>
      <c r="O2111" s="11"/>
    </row>
    <row r="2112" spans="1:15" x14ac:dyDescent="0.25">
      <c r="A2112" s="2">
        <v>75</v>
      </c>
      <c r="B2112" s="2">
        <v>113</v>
      </c>
      <c r="C2112" s="2">
        <v>188</v>
      </c>
      <c r="D2112" s="2" t="s">
        <v>3143</v>
      </c>
      <c r="E2112" s="2">
        <v>21.2</v>
      </c>
      <c r="F2112" s="11">
        <v>15</v>
      </c>
      <c r="G2112" s="12">
        <v>1.0000000000000001E-9</v>
      </c>
      <c r="H2112" s="2">
        <v>61.1</v>
      </c>
      <c r="I2112" s="11" t="s">
        <v>6065</v>
      </c>
      <c r="J2112" s="11">
        <f>($S$5/(Table4[[#This Row],[modified  Half Life]]*Table4[[#This Row],[Order of Magnatude]]))</f>
        <v>32695621.72452572</v>
      </c>
      <c r="K2112" s="11"/>
      <c r="L2112" s="11"/>
      <c r="M2112" s="11"/>
      <c r="N2112" s="11"/>
      <c r="O2112" s="11"/>
    </row>
    <row r="2113" spans="1:15" x14ac:dyDescent="0.25">
      <c r="A2113" s="2">
        <v>75</v>
      </c>
      <c r="B2113" s="2">
        <v>113</v>
      </c>
      <c r="C2113" s="2">
        <v>188</v>
      </c>
      <c r="D2113" s="2" t="s">
        <v>3143</v>
      </c>
      <c r="E2113" s="2">
        <v>21.2</v>
      </c>
      <c r="F2113" s="11">
        <v>15</v>
      </c>
      <c r="G2113" s="12">
        <v>1.0000000000000001E-9</v>
      </c>
      <c r="H2113" s="2">
        <v>74.864000000000004</v>
      </c>
      <c r="I2113" s="11" t="s">
        <v>6065</v>
      </c>
      <c r="J2113" s="11">
        <f>($S$5/(Table4[[#This Row],[modified  Half Life]]*Table4[[#This Row],[Order of Magnatude]]))</f>
        <v>32695621.72452572</v>
      </c>
      <c r="K2113" s="11"/>
      <c r="L2113" s="11"/>
      <c r="M2113" s="11"/>
      <c r="N2113" s="11"/>
      <c r="O2113" s="11"/>
    </row>
    <row r="2114" spans="1:15" x14ac:dyDescent="0.25">
      <c r="A2114" s="2">
        <v>75</v>
      </c>
      <c r="B2114" s="2">
        <v>113</v>
      </c>
      <c r="C2114" s="2">
        <v>188</v>
      </c>
      <c r="D2114" s="2" t="s">
        <v>3143</v>
      </c>
      <c r="E2114" s="2">
        <v>21.2</v>
      </c>
      <c r="F2114" s="11">
        <v>15</v>
      </c>
      <c r="G2114" s="12">
        <v>1.0000000000000001E-9</v>
      </c>
      <c r="H2114" s="2">
        <v>167.32579999999999</v>
      </c>
      <c r="I2114" s="11" t="s">
        <v>6071</v>
      </c>
      <c r="J2114" s="11">
        <f>($S$5/(Table4[[#This Row],[modified  Half Life]]*Table4[[#This Row],[Order of Magnatude]]))</f>
        <v>32695621.72452572</v>
      </c>
      <c r="K2114" s="11"/>
      <c r="L2114" s="11"/>
      <c r="M2114" s="11"/>
      <c r="N2114" s="11"/>
      <c r="O2114" s="11"/>
    </row>
    <row r="2115" spans="1:15" x14ac:dyDescent="0.25">
      <c r="A2115" s="2">
        <v>76</v>
      </c>
      <c r="B2115" s="2">
        <v>112</v>
      </c>
      <c r="C2115" s="2">
        <v>188</v>
      </c>
      <c r="D2115" s="2" t="s">
        <v>3360</v>
      </c>
      <c r="E2115" s="2">
        <v>14</v>
      </c>
      <c r="F2115" s="11">
        <v>2</v>
      </c>
      <c r="G2115" s="12">
        <v>1.0000000000000001E-9</v>
      </c>
      <c r="H2115" s="2">
        <v>102.4</v>
      </c>
      <c r="I2115" s="11" t="s">
        <v>6072</v>
      </c>
      <c r="J2115" s="11">
        <f>($S$5/(Table4[[#This Row],[modified  Half Life]]*Table4[[#This Row],[Order of Magnatude]]))</f>
        <v>49510512.897138946</v>
      </c>
      <c r="K2115" s="11"/>
      <c r="L2115" s="11"/>
      <c r="M2115" s="11"/>
      <c r="N2115" s="11"/>
      <c r="O2115" s="11"/>
    </row>
    <row r="2116" spans="1:15" x14ac:dyDescent="0.25">
      <c r="A2116" s="2">
        <v>76</v>
      </c>
      <c r="B2116" s="2">
        <v>112</v>
      </c>
      <c r="C2116" s="2">
        <v>188</v>
      </c>
      <c r="D2116" s="2" t="s">
        <v>3360</v>
      </c>
      <c r="E2116" s="2">
        <v>14</v>
      </c>
      <c r="F2116" s="11">
        <v>2</v>
      </c>
      <c r="G2116" s="12">
        <v>1.0000000000000001E-9</v>
      </c>
      <c r="H2116" s="2">
        <v>830.7</v>
      </c>
      <c r="I2116" s="11" t="s">
        <v>6072</v>
      </c>
      <c r="J2116" s="11">
        <f>($S$5/(Table4[[#This Row],[modified  Half Life]]*Table4[[#This Row],[Order of Magnatude]]))</f>
        <v>49510512.897138946</v>
      </c>
      <c r="K2116" s="11"/>
      <c r="L2116" s="11"/>
      <c r="M2116" s="11"/>
      <c r="N2116" s="11"/>
      <c r="O2116" s="11"/>
    </row>
    <row r="2117" spans="1:15" x14ac:dyDescent="0.25">
      <c r="A2117" s="2">
        <v>77</v>
      </c>
      <c r="B2117" s="2">
        <v>111</v>
      </c>
      <c r="C2117" s="2">
        <v>188</v>
      </c>
      <c r="D2117" s="2" t="s">
        <v>3782</v>
      </c>
      <c r="E2117" s="2">
        <v>12.27</v>
      </c>
      <c r="F2117" s="11">
        <v>14</v>
      </c>
      <c r="G2117" s="12">
        <v>1.0000000000000001E-9</v>
      </c>
      <c r="H2117" s="2">
        <v>88.3</v>
      </c>
      <c r="I2117" s="11" t="s">
        <v>6067</v>
      </c>
      <c r="J2117" s="11">
        <f>($S$5/(Table4[[#This Row],[modified  Half Life]]*Table4[[#This Row],[Order of Magnatude]]))</f>
        <v>56491212.759571746</v>
      </c>
      <c r="K2117" s="11"/>
      <c r="L2117" s="11"/>
      <c r="M2117" s="11"/>
      <c r="N2117" s="11"/>
      <c r="O2117" s="11"/>
    </row>
    <row r="2118" spans="1:15" x14ac:dyDescent="0.25">
      <c r="A2118" s="2">
        <v>80</v>
      </c>
      <c r="B2118" s="2">
        <v>108</v>
      </c>
      <c r="C2118" s="2">
        <v>188</v>
      </c>
      <c r="D2118" s="2" t="s">
        <v>3784</v>
      </c>
      <c r="E2118" s="2">
        <v>134</v>
      </c>
      <c r="F2118" s="11">
        <v>15</v>
      </c>
      <c r="G2118" s="12">
        <v>1.0000000000000001E-9</v>
      </c>
      <c r="H2118" s="2">
        <v>61.6</v>
      </c>
      <c r="I2118" s="11" t="s">
        <v>6070</v>
      </c>
      <c r="J2118" s="11">
        <f>($S$5/(Table4[[#This Row],[modified  Half Life]]*Table4[[#This Row],[Order of Magnatude]]))</f>
        <v>5172740.153432427</v>
      </c>
      <c r="K2118" s="11"/>
      <c r="L2118" s="11"/>
      <c r="M2118" s="11"/>
      <c r="N2118" s="11"/>
      <c r="O2118" s="11"/>
    </row>
    <row r="2119" spans="1:15" x14ac:dyDescent="0.25">
      <c r="A2119" s="2">
        <v>80</v>
      </c>
      <c r="B2119" s="2">
        <v>108</v>
      </c>
      <c r="C2119" s="2">
        <v>188</v>
      </c>
      <c r="D2119" s="2" t="s">
        <v>3784</v>
      </c>
      <c r="E2119" s="2">
        <v>134</v>
      </c>
      <c r="F2119" s="11">
        <v>15</v>
      </c>
      <c r="G2119" s="12">
        <v>1.0000000000000001E-9</v>
      </c>
      <c r="H2119" s="2">
        <v>233.3</v>
      </c>
      <c r="I2119" s="11" t="s">
        <v>6065</v>
      </c>
      <c r="J2119" s="11">
        <f>($S$5/(Table4[[#This Row],[modified  Half Life]]*Table4[[#This Row],[Order of Magnatude]]))</f>
        <v>5172740.153432427</v>
      </c>
      <c r="K2119" s="11"/>
      <c r="L2119" s="11"/>
      <c r="M2119" s="11"/>
      <c r="N2119" s="11"/>
      <c r="O2119" s="11"/>
    </row>
    <row r="2120" spans="1:15" x14ac:dyDescent="0.25">
      <c r="A2120" s="2">
        <v>81</v>
      </c>
      <c r="B2120" s="2">
        <v>107</v>
      </c>
      <c r="C2120" s="2">
        <v>188</v>
      </c>
      <c r="D2120" s="2" t="s">
        <v>4094</v>
      </c>
      <c r="E2120" s="2">
        <v>34</v>
      </c>
      <c r="F2120" s="11"/>
      <c r="G2120" s="12">
        <v>1.0000000000000001E-9</v>
      </c>
      <c r="H2120" s="2">
        <v>184.6</v>
      </c>
      <c r="I2120" s="11" t="s">
        <v>6065</v>
      </c>
      <c r="J2120" s="11">
        <f>($S$5/(Table4[[#This Row],[modified  Half Life]]*Table4[[#This Row],[Order of Magnatude]]))</f>
        <v>20386681.781174861</v>
      </c>
      <c r="K2120" s="11"/>
      <c r="L2120" s="11"/>
      <c r="M2120" s="11"/>
      <c r="N2120" s="11"/>
      <c r="O2120" s="11"/>
    </row>
    <row r="2121" spans="1:15" x14ac:dyDescent="0.25">
      <c r="A2121" s="2">
        <v>82</v>
      </c>
      <c r="B2121" s="2">
        <v>106</v>
      </c>
      <c r="C2121" s="2">
        <v>188</v>
      </c>
      <c r="D2121" s="2" t="s">
        <v>4527</v>
      </c>
      <c r="E2121" s="2">
        <v>820</v>
      </c>
      <c r="F2121" s="11">
        <v>60</v>
      </c>
      <c r="G2121" s="12">
        <v>1.0000000000000001E-9</v>
      </c>
      <c r="H2121" s="2">
        <v>103</v>
      </c>
      <c r="I2121" s="11" t="s">
        <v>6065</v>
      </c>
      <c r="J2121" s="11">
        <f>($S$5/(Table4[[#This Row],[modified  Half Life]]*Table4[[#This Row],[Order of Magnatude]]))</f>
        <v>845301.43970725022</v>
      </c>
      <c r="K2121" s="11"/>
      <c r="L2121" s="11"/>
      <c r="M2121" s="11"/>
      <c r="N2121" s="11"/>
      <c r="O2121" s="11"/>
    </row>
    <row r="2122" spans="1:15" x14ac:dyDescent="0.25">
      <c r="A2122" s="2">
        <v>82</v>
      </c>
      <c r="B2122" s="2">
        <v>106</v>
      </c>
      <c r="C2122" s="2">
        <v>188</v>
      </c>
      <c r="D2122" s="2" t="s">
        <v>4527</v>
      </c>
      <c r="E2122" s="2">
        <v>820</v>
      </c>
      <c r="F2122" s="11">
        <v>60</v>
      </c>
      <c r="G2122" s="12">
        <v>1.0000000000000001E-9</v>
      </c>
      <c r="H2122" s="2">
        <v>129</v>
      </c>
      <c r="I2122" s="11" t="s">
        <v>6067</v>
      </c>
      <c r="J2122" s="11">
        <f>($S$5/(Table4[[#This Row],[modified  Half Life]]*Table4[[#This Row],[Order of Magnatude]]))</f>
        <v>845301.43970725022</v>
      </c>
      <c r="K2122" s="11"/>
      <c r="L2122" s="11"/>
      <c r="M2122" s="11"/>
      <c r="N2122" s="11"/>
      <c r="O2122" s="11"/>
    </row>
    <row r="2123" spans="1:15" x14ac:dyDescent="0.25">
      <c r="A2123" s="2">
        <v>82</v>
      </c>
      <c r="B2123" s="2">
        <v>106</v>
      </c>
      <c r="C2123" s="2">
        <v>188</v>
      </c>
      <c r="D2123" s="2" t="s">
        <v>4527</v>
      </c>
      <c r="E2123" s="2">
        <v>820</v>
      </c>
      <c r="F2123" s="11">
        <v>60</v>
      </c>
      <c r="G2123" s="12">
        <v>1.0000000000000001E-9</v>
      </c>
      <c r="H2123" s="2">
        <v>278.2</v>
      </c>
      <c r="I2123" s="11" t="s">
        <v>6065</v>
      </c>
      <c r="J2123" s="11">
        <f>($S$5/(Table4[[#This Row],[modified  Half Life]]*Table4[[#This Row],[Order of Magnatude]]))</f>
        <v>845301.43970725022</v>
      </c>
      <c r="K2123" s="11"/>
      <c r="L2123" s="11"/>
      <c r="M2123" s="11"/>
      <c r="N2123" s="11"/>
      <c r="O2123" s="11"/>
    </row>
    <row r="2124" spans="1:15" x14ac:dyDescent="0.25">
      <c r="A2124" s="2">
        <v>82</v>
      </c>
      <c r="B2124" s="2">
        <v>106</v>
      </c>
      <c r="C2124" s="2">
        <v>188</v>
      </c>
      <c r="D2124" s="2" t="s">
        <v>4527</v>
      </c>
      <c r="E2124" s="2">
        <v>820</v>
      </c>
      <c r="F2124" s="11">
        <v>60</v>
      </c>
      <c r="G2124" s="12">
        <v>1.0000000000000001E-9</v>
      </c>
      <c r="H2124" s="2">
        <v>360.2</v>
      </c>
      <c r="I2124" s="11" t="s">
        <v>6065</v>
      </c>
      <c r="J2124" s="11">
        <f>($S$5/(Table4[[#This Row],[modified  Half Life]]*Table4[[#This Row],[Order of Magnatude]]))</f>
        <v>845301.43970725022</v>
      </c>
      <c r="K2124" s="11"/>
      <c r="L2124" s="11"/>
      <c r="M2124" s="11"/>
      <c r="N2124" s="11"/>
      <c r="O2124" s="11"/>
    </row>
    <row r="2125" spans="1:15" x14ac:dyDescent="0.25">
      <c r="A2125" s="2">
        <v>82</v>
      </c>
      <c r="B2125" s="2">
        <v>106</v>
      </c>
      <c r="C2125" s="2">
        <v>188</v>
      </c>
      <c r="D2125" s="2" t="s">
        <v>4527</v>
      </c>
      <c r="E2125" s="2">
        <v>820</v>
      </c>
      <c r="F2125" s="11">
        <v>60</v>
      </c>
      <c r="G2125" s="12">
        <v>1.0000000000000001E-9</v>
      </c>
      <c r="H2125" s="2">
        <v>709.9</v>
      </c>
      <c r="I2125" s="11" t="s">
        <v>6065</v>
      </c>
      <c r="J2125" s="11">
        <f>($S$5/(Table4[[#This Row],[modified  Half Life]]*Table4[[#This Row],[Order of Magnatude]]))</f>
        <v>845301.43970725022</v>
      </c>
      <c r="K2125" s="11"/>
      <c r="L2125" s="11"/>
      <c r="M2125" s="11"/>
      <c r="N2125" s="11"/>
      <c r="O2125" s="11"/>
    </row>
    <row r="2126" spans="1:15" x14ac:dyDescent="0.25">
      <c r="A2126" s="2">
        <v>82</v>
      </c>
      <c r="B2126" s="2">
        <v>106</v>
      </c>
      <c r="C2126" s="2">
        <v>188</v>
      </c>
      <c r="D2126" s="2" t="s">
        <v>4527</v>
      </c>
      <c r="E2126" s="2">
        <v>27</v>
      </c>
      <c r="F2126" s="11">
        <v>5</v>
      </c>
      <c r="G2126" s="12">
        <v>1.0000000000000001E-9</v>
      </c>
      <c r="H2126" s="2">
        <v>335.4</v>
      </c>
      <c r="I2126" s="11" t="s">
        <v>6065</v>
      </c>
      <c r="J2126" s="11">
        <f>($S$5/(Table4[[#This Row],[modified  Half Life]]*Table4[[#This Row],[Order of Magnatude]]))</f>
        <v>25672117.798516493</v>
      </c>
      <c r="K2126" s="11"/>
      <c r="L2126" s="11"/>
      <c r="M2126" s="11"/>
      <c r="N2126" s="11"/>
      <c r="O2126" s="11"/>
    </row>
    <row r="2127" spans="1:15" x14ac:dyDescent="0.25">
      <c r="A2127" s="2">
        <v>82</v>
      </c>
      <c r="B2127" s="2">
        <v>106</v>
      </c>
      <c r="C2127" s="2">
        <v>188</v>
      </c>
      <c r="D2127" s="2" t="s">
        <v>4527</v>
      </c>
      <c r="E2127" s="2">
        <v>99</v>
      </c>
      <c r="F2127" s="11">
        <v>10</v>
      </c>
      <c r="G2127" s="12">
        <v>1.0000000000000001E-9</v>
      </c>
      <c r="H2127" s="2">
        <v>343.5</v>
      </c>
      <c r="I2127" s="11" t="s">
        <v>6065</v>
      </c>
      <c r="J2127" s="11">
        <f>($S$5/(Table4[[#This Row],[modified  Half Life]]*Table4[[#This Row],[Order of Magnatude]]))</f>
        <v>7001486.6723226793</v>
      </c>
      <c r="K2127" s="11"/>
      <c r="L2127" s="11"/>
      <c r="M2127" s="11"/>
      <c r="N2127" s="11"/>
      <c r="O2127" s="11"/>
    </row>
    <row r="2128" spans="1:15" x14ac:dyDescent="0.25">
      <c r="A2128" s="2">
        <v>82</v>
      </c>
      <c r="B2128" s="2">
        <v>106</v>
      </c>
      <c r="C2128" s="2">
        <v>188</v>
      </c>
      <c r="D2128" s="2" t="s">
        <v>4527</v>
      </c>
      <c r="E2128" s="2">
        <v>0.44</v>
      </c>
      <c r="F2128" s="11">
        <v>6</v>
      </c>
      <c r="G2128" s="12">
        <v>9.9999999999999995E-7</v>
      </c>
      <c r="H2128" s="2">
        <v>217.8</v>
      </c>
      <c r="I2128" s="11" t="s">
        <v>6065</v>
      </c>
      <c r="J2128" s="11">
        <f>($S$5/(Table4[[#This Row],[modified  Half Life]]*Table4[[#This Row],[Order of Magnatude]]))</f>
        <v>1575334.5012726029</v>
      </c>
      <c r="K2128" s="11"/>
      <c r="L2128" s="11"/>
      <c r="M2128" s="11"/>
      <c r="N2128" s="11"/>
      <c r="O2128" s="11"/>
    </row>
    <row r="2129" spans="1:15" x14ac:dyDescent="0.25">
      <c r="A2129" s="2">
        <v>75</v>
      </c>
      <c r="B2129" s="2">
        <v>114</v>
      </c>
      <c r="C2129" s="2">
        <v>189</v>
      </c>
      <c r="D2129" s="2" t="s">
        <v>3143</v>
      </c>
      <c r="E2129" s="2">
        <v>51</v>
      </c>
      <c r="F2129" s="11">
        <v>17</v>
      </c>
      <c r="G2129" s="12">
        <v>1.0000000000000001E-9</v>
      </c>
      <c r="H2129" s="2">
        <v>-14</v>
      </c>
      <c r="I2129" s="11"/>
      <c r="J2129" s="11">
        <f>($S$5/(Table4[[#This Row],[modified  Half Life]]*Table4[[#This Row],[Order of Magnatude]]))</f>
        <v>13591121.187449908</v>
      </c>
      <c r="K2129" s="11"/>
      <c r="L2129" s="11"/>
      <c r="M2129" s="11"/>
      <c r="N2129" s="11"/>
      <c r="O2129" s="11"/>
    </row>
    <row r="2130" spans="1:15" x14ac:dyDescent="0.25">
      <c r="A2130" s="2">
        <v>75</v>
      </c>
      <c r="B2130" s="2">
        <v>114</v>
      </c>
      <c r="C2130" s="2">
        <v>189</v>
      </c>
      <c r="D2130" s="2" t="s">
        <v>3143</v>
      </c>
      <c r="E2130" s="2">
        <v>51</v>
      </c>
      <c r="F2130" s="11">
        <v>17</v>
      </c>
      <c r="G2130" s="12">
        <v>1.0000000000000001E-9</v>
      </c>
      <c r="H2130" s="2">
        <v>102.6</v>
      </c>
      <c r="I2130" s="11"/>
      <c r="J2130" s="11">
        <f>($S$5/(Table4[[#This Row],[modified  Half Life]]*Table4[[#This Row],[Order of Magnatude]]))</f>
        <v>13591121.187449908</v>
      </c>
      <c r="K2130" s="11"/>
      <c r="L2130" s="11"/>
      <c r="M2130" s="11"/>
      <c r="N2130" s="11"/>
      <c r="O2130" s="11"/>
    </row>
    <row r="2131" spans="1:15" x14ac:dyDescent="0.25">
      <c r="A2131" s="2">
        <v>75</v>
      </c>
      <c r="B2131" s="2">
        <v>114</v>
      </c>
      <c r="C2131" s="2">
        <v>189</v>
      </c>
      <c r="D2131" s="2" t="s">
        <v>3143</v>
      </c>
      <c r="E2131" s="2">
        <v>223</v>
      </c>
      <c r="F2131" s="11">
        <v>14</v>
      </c>
      <c r="G2131" s="12">
        <v>9.9999999999999995E-7</v>
      </c>
      <c r="H2131" s="2">
        <v>78</v>
      </c>
      <c r="I2131" s="11"/>
      <c r="J2131" s="11">
        <f>($S$5/(Table4[[#This Row],[modified  Half Life]]*Table4[[#This Row],[Order of Magnatude]]))</f>
        <v>3108.2833208966158</v>
      </c>
      <c r="K2131" s="11"/>
      <c r="L2131" s="11"/>
      <c r="M2131" s="11"/>
      <c r="N2131" s="11"/>
      <c r="O2131" s="11"/>
    </row>
    <row r="2132" spans="1:15" x14ac:dyDescent="0.25">
      <c r="A2132" s="2">
        <v>76</v>
      </c>
      <c r="B2132" s="2">
        <v>113</v>
      </c>
      <c r="C2132" s="2">
        <v>189</v>
      </c>
      <c r="D2132" s="2" t="s">
        <v>3360</v>
      </c>
      <c r="E2132" s="2">
        <v>5.81</v>
      </c>
      <c r="F2132" s="11">
        <v>6</v>
      </c>
      <c r="G2132" s="12">
        <v>3600</v>
      </c>
      <c r="H2132" s="2">
        <v>30.81</v>
      </c>
      <c r="I2132" s="11" t="s">
        <v>6088</v>
      </c>
      <c r="J2132" s="11">
        <f>($S$5/(Table4[[#This Row],[modified  Half Life]]*Table4[[#This Row],[Order of Magnatude]]))</f>
        <v>3.3139566865554851E-5</v>
      </c>
      <c r="K2132" s="11"/>
      <c r="L2132" s="11"/>
      <c r="M2132" s="11"/>
      <c r="N2132" s="11"/>
      <c r="O2132" s="11"/>
    </row>
    <row r="2133" spans="1:15" x14ac:dyDescent="0.25">
      <c r="A2133" s="2">
        <v>77</v>
      </c>
      <c r="B2133" s="2">
        <v>112</v>
      </c>
      <c r="C2133" s="2">
        <v>189</v>
      </c>
      <c r="D2133" s="2" t="s">
        <v>3782</v>
      </c>
      <c r="E2133" s="2">
        <v>11.4</v>
      </c>
      <c r="F2133" s="11">
        <v>3</v>
      </c>
      <c r="G2133" s="12">
        <v>1.0000000000000001E-9</v>
      </c>
      <c r="H2133" s="2">
        <v>94.34</v>
      </c>
      <c r="I2133" s="11" t="s">
        <v>6066</v>
      </c>
      <c r="J2133" s="11">
        <f>($S$5/(Table4[[#This Row],[modified  Half Life]]*Table4[[#This Row],[Order of Magnatude]]))</f>
        <v>60802384.259644315</v>
      </c>
      <c r="K2133" s="11"/>
      <c r="L2133" s="11"/>
      <c r="M2133" s="11"/>
      <c r="N2133" s="11"/>
      <c r="O2133" s="11"/>
    </row>
    <row r="2134" spans="1:15" x14ac:dyDescent="0.25">
      <c r="A2134" s="2">
        <v>77</v>
      </c>
      <c r="B2134" s="2">
        <v>112</v>
      </c>
      <c r="C2134" s="2">
        <v>189</v>
      </c>
      <c r="D2134" s="2" t="s">
        <v>3782</v>
      </c>
      <c r="E2134" s="2">
        <v>13.3</v>
      </c>
      <c r="F2134" s="11">
        <v>3</v>
      </c>
      <c r="G2134" s="12">
        <v>1E-3</v>
      </c>
      <c r="H2134" s="2">
        <v>71.69</v>
      </c>
      <c r="I2134" s="11" t="s">
        <v>6066</v>
      </c>
      <c r="J2134" s="11">
        <f>($S$5/(Table4[[#This Row],[modified  Half Life]]*Table4[[#This Row],[Order of Magnatude]]))</f>
        <v>52.116329365409413</v>
      </c>
      <c r="K2134" s="11"/>
      <c r="L2134" s="11"/>
      <c r="M2134" s="11"/>
      <c r="N2134" s="11"/>
      <c r="O2134" s="11"/>
    </row>
    <row r="2135" spans="1:15" x14ac:dyDescent="0.25">
      <c r="A2135" s="2">
        <v>77</v>
      </c>
      <c r="B2135" s="2">
        <v>112</v>
      </c>
      <c r="C2135" s="2">
        <v>189</v>
      </c>
      <c r="D2135" s="2" t="s">
        <v>3782</v>
      </c>
      <c r="E2135" s="2">
        <v>13.3</v>
      </c>
      <c r="F2135" s="11">
        <v>3</v>
      </c>
      <c r="G2135" s="12">
        <v>1E-3</v>
      </c>
      <c r="H2135" s="2">
        <v>258.37</v>
      </c>
      <c r="I2135" s="11" t="s">
        <v>6071</v>
      </c>
      <c r="J2135" s="11">
        <f>($S$5/(Table4[[#This Row],[modified  Half Life]]*Table4[[#This Row],[Order of Magnatude]]))</f>
        <v>52.116329365409413</v>
      </c>
      <c r="K2135" s="11"/>
      <c r="L2135" s="11"/>
      <c r="M2135" s="11"/>
      <c r="N2135" s="11"/>
      <c r="O2135" s="11"/>
    </row>
    <row r="2136" spans="1:15" x14ac:dyDescent="0.25">
      <c r="A2136" s="2">
        <v>77</v>
      </c>
      <c r="B2136" s="2">
        <v>112</v>
      </c>
      <c r="C2136" s="2">
        <v>189</v>
      </c>
      <c r="D2136" s="2" t="s">
        <v>3782</v>
      </c>
      <c r="E2136" s="2">
        <v>3.7</v>
      </c>
      <c r="F2136" s="11">
        <v>2</v>
      </c>
      <c r="G2136" s="12">
        <v>1E-3</v>
      </c>
      <c r="H2136" s="2">
        <v>84.5</v>
      </c>
      <c r="I2136" s="11" t="s">
        <v>6065</v>
      </c>
      <c r="J2136" s="11">
        <f>($S$5/(Table4[[#This Row],[modified  Half Life]]*Table4[[#This Row],[Order of Magnatude]]))</f>
        <v>187.33707582701223</v>
      </c>
      <c r="K2136" s="11"/>
      <c r="L2136" s="11"/>
      <c r="M2136" s="11"/>
      <c r="N2136" s="11"/>
      <c r="O2136" s="11"/>
    </row>
    <row r="2137" spans="1:15" x14ac:dyDescent="0.25">
      <c r="A2137" s="2">
        <v>77</v>
      </c>
      <c r="B2137" s="2">
        <v>112</v>
      </c>
      <c r="C2137" s="2">
        <v>189</v>
      </c>
      <c r="D2137" s="2" t="s">
        <v>3782</v>
      </c>
      <c r="E2137" s="2">
        <v>3.7</v>
      </c>
      <c r="F2137" s="11">
        <v>2</v>
      </c>
      <c r="G2137" s="12">
        <v>1E-3</v>
      </c>
      <c r="H2137" s="2">
        <v>224</v>
      </c>
      <c r="I2137" s="11" t="s">
        <v>6067</v>
      </c>
      <c r="J2137" s="11">
        <f>($S$5/(Table4[[#This Row],[modified  Half Life]]*Table4[[#This Row],[Order of Magnatude]]))</f>
        <v>187.33707582701223</v>
      </c>
      <c r="K2137" s="11"/>
      <c r="L2137" s="11"/>
      <c r="M2137" s="11"/>
      <c r="N2137" s="11"/>
      <c r="O2137" s="11"/>
    </row>
    <row r="2138" spans="1:15" x14ac:dyDescent="0.25">
      <c r="A2138" s="2">
        <v>77</v>
      </c>
      <c r="B2138" s="2">
        <v>112</v>
      </c>
      <c r="C2138" s="2">
        <v>189</v>
      </c>
      <c r="D2138" s="2" t="s">
        <v>3782</v>
      </c>
      <c r="E2138" s="2">
        <v>3.7</v>
      </c>
      <c r="F2138" s="11">
        <v>2</v>
      </c>
      <c r="G2138" s="12">
        <v>1E-3</v>
      </c>
      <c r="H2138" s="2">
        <v>247.6</v>
      </c>
      <c r="I2138" s="11" t="s">
        <v>6065</v>
      </c>
      <c r="J2138" s="11">
        <f>($S$5/(Table4[[#This Row],[modified  Half Life]]*Table4[[#This Row],[Order of Magnatude]]))</f>
        <v>187.33707582701223</v>
      </c>
      <c r="K2138" s="11"/>
      <c r="L2138" s="11"/>
      <c r="M2138" s="11"/>
      <c r="N2138" s="11"/>
      <c r="O2138" s="11"/>
    </row>
    <row r="2139" spans="1:15" x14ac:dyDescent="0.25">
      <c r="A2139" s="2">
        <v>78</v>
      </c>
      <c r="B2139" s="2">
        <v>111</v>
      </c>
      <c r="C2139" s="2">
        <v>189</v>
      </c>
      <c r="D2139" s="2" t="s">
        <v>3501</v>
      </c>
      <c r="E2139" s="2">
        <v>464</v>
      </c>
      <c r="F2139" s="11">
        <v>25</v>
      </c>
      <c r="G2139" s="12">
        <v>1.0000000000000001E-9</v>
      </c>
      <c r="H2139" s="2">
        <v>166.4</v>
      </c>
      <c r="I2139" s="11" t="s">
        <v>6072</v>
      </c>
      <c r="J2139" s="11">
        <f>($S$5/(Table4[[#This Row],[modified  Half Life]]*Table4[[#This Row],[Order of Magnatude]]))</f>
        <v>1493851.6822412612</v>
      </c>
      <c r="K2139" s="11"/>
      <c r="L2139" s="11"/>
      <c r="M2139" s="11"/>
      <c r="N2139" s="11"/>
      <c r="O2139" s="11"/>
    </row>
    <row r="2140" spans="1:15" x14ac:dyDescent="0.25">
      <c r="A2140" s="2">
        <v>78</v>
      </c>
      <c r="B2140" s="2">
        <v>111</v>
      </c>
      <c r="C2140" s="2">
        <v>189</v>
      </c>
      <c r="D2140" s="2" t="s">
        <v>3501</v>
      </c>
      <c r="E2140" s="2">
        <v>143</v>
      </c>
      <c r="F2140" s="11">
        <v>5</v>
      </c>
      <c r="G2140" s="12">
        <v>9.9999999999999995E-7</v>
      </c>
      <c r="H2140" s="2">
        <v>18.7</v>
      </c>
      <c r="I2140" s="11" t="s">
        <v>6077</v>
      </c>
      <c r="J2140" s="11">
        <f>($S$5/(Table4[[#This Row],[modified  Half Life]]*Table4[[#This Row],[Order of Magnatude]]))</f>
        <v>4847.1830808387776</v>
      </c>
      <c r="K2140" s="11"/>
      <c r="L2140" s="11"/>
      <c r="M2140" s="11"/>
      <c r="N2140" s="11"/>
      <c r="O2140" s="11"/>
    </row>
    <row r="2141" spans="1:15" x14ac:dyDescent="0.25">
      <c r="A2141" s="2">
        <v>79</v>
      </c>
      <c r="B2141" s="2">
        <v>110</v>
      </c>
      <c r="C2141" s="2">
        <v>189</v>
      </c>
      <c r="D2141" s="2" t="s">
        <v>4086</v>
      </c>
      <c r="E2141" s="2">
        <v>30</v>
      </c>
      <c r="F2141" s="11">
        <v>4</v>
      </c>
      <c r="G2141" s="12">
        <v>1.0000000000000001E-9</v>
      </c>
      <c r="H2141" s="2">
        <v>9.9</v>
      </c>
      <c r="I2141" s="11" t="s">
        <v>6068</v>
      </c>
      <c r="J2141" s="11">
        <f>($S$5/(Table4[[#This Row],[modified  Half Life]]*Table4[[#This Row],[Order of Magnatude]]))</f>
        <v>23104906.018664841</v>
      </c>
      <c r="K2141" s="11"/>
      <c r="L2141" s="11"/>
      <c r="M2141" s="11"/>
      <c r="N2141" s="11"/>
      <c r="O2141" s="11"/>
    </row>
    <row r="2142" spans="1:15" x14ac:dyDescent="0.25">
      <c r="A2142" s="2">
        <v>79</v>
      </c>
      <c r="B2142" s="2">
        <v>110</v>
      </c>
      <c r="C2142" s="2">
        <v>189</v>
      </c>
      <c r="D2142" s="2" t="s">
        <v>4086</v>
      </c>
      <c r="E2142" s="2">
        <v>190</v>
      </c>
      <c r="F2142" s="11">
        <v>15</v>
      </c>
      <c r="G2142" s="12">
        <v>1.0000000000000001E-9</v>
      </c>
      <c r="H2142" s="2">
        <v>77.900000000000006</v>
      </c>
      <c r="I2142" s="11" t="s">
        <v>6068</v>
      </c>
      <c r="J2142" s="11">
        <f>($S$5/(Table4[[#This Row],[modified  Half Life]]*Table4[[#This Row],[Order of Magnatude]]))</f>
        <v>3648143.0555786593</v>
      </c>
      <c r="K2142" s="11"/>
      <c r="L2142" s="11"/>
      <c r="M2142" s="11"/>
      <c r="N2142" s="11"/>
      <c r="O2142" s="11"/>
    </row>
    <row r="2143" spans="1:15" x14ac:dyDescent="0.25">
      <c r="A2143" s="2">
        <v>82</v>
      </c>
      <c r="B2143" s="2">
        <v>107</v>
      </c>
      <c r="C2143" s="2">
        <v>189</v>
      </c>
      <c r="D2143" s="2" t="s">
        <v>4527</v>
      </c>
      <c r="E2143" s="2">
        <v>22.2</v>
      </c>
      <c r="F2143" s="11">
        <f>69-14</f>
        <v>55</v>
      </c>
      <c r="G2143" s="12">
        <v>9.9999999999999995E-7</v>
      </c>
      <c r="H2143" s="2">
        <v>193.9</v>
      </c>
      <c r="I2143" s="11" t="s">
        <v>6065</v>
      </c>
      <c r="J2143" s="11">
        <f>($S$5/(Table4[[#This Row],[modified  Half Life]]*Table4[[#This Row],[Order of Magnatude]]))</f>
        <v>31222.84597116871</v>
      </c>
      <c r="K2143" s="11"/>
      <c r="L2143" s="11"/>
      <c r="M2143" s="11"/>
      <c r="N2143" s="11"/>
      <c r="O2143" s="11"/>
    </row>
    <row r="2144" spans="1:15" x14ac:dyDescent="0.25">
      <c r="A2144" s="2">
        <v>82</v>
      </c>
      <c r="B2144" s="2">
        <v>107</v>
      </c>
      <c r="C2144" s="2">
        <v>189</v>
      </c>
      <c r="D2144" s="2" t="s">
        <v>4527</v>
      </c>
      <c r="E2144" s="2">
        <v>22.2</v>
      </c>
      <c r="F2144" s="11">
        <f>69-14</f>
        <v>55</v>
      </c>
      <c r="G2144" s="12">
        <v>9.9999999999999995E-7</v>
      </c>
      <c r="H2144" s="2">
        <v>336.7</v>
      </c>
      <c r="I2144" s="11" t="s">
        <v>6067</v>
      </c>
      <c r="J2144" s="11">
        <f>($S$5/(Table4[[#This Row],[modified  Half Life]]*Table4[[#This Row],[Order of Magnatude]]))</f>
        <v>31222.84597116871</v>
      </c>
      <c r="K2144" s="11"/>
      <c r="L2144" s="11"/>
      <c r="M2144" s="11"/>
      <c r="N2144" s="11"/>
      <c r="O2144" s="11"/>
    </row>
    <row r="2145" spans="1:15" x14ac:dyDescent="0.25">
      <c r="A2145" s="2">
        <v>82</v>
      </c>
      <c r="B2145" s="2">
        <v>107</v>
      </c>
      <c r="C2145" s="2">
        <v>189</v>
      </c>
      <c r="D2145" s="2" t="s">
        <v>4527</v>
      </c>
      <c r="E2145" s="2">
        <v>22.2</v>
      </c>
      <c r="F2145" s="11">
        <f>69-14</f>
        <v>55</v>
      </c>
      <c r="G2145" s="12">
        <v>9.9999999999999995E-7</v>
      </c>
      <c r="H2145" s="2">
        <v>609.29999999999995</v>
      </c>
      <c r="I2145" s="11" t="s">
        <v>6065</v>
      </c>
      <c r="J2145" s="11">
        <f>($S$5/(Table4[[#This Row],[modified  Half Life]]*Table4[[#This Row],[Order of Magnatude]]))</f>
        <v>31222.84597116871</v>
      </c>
      <c r="K2145" s="11"/>
      <c r="L2145" s="11"/>
      <c r="M2145" s="11"/>
      <c r="N2145" s="11"/>
      <c r="O2145" s="11"/>
    </row>
    <row r="2146" spans="1:15" x14ac:dyDescent="0.25">
      <c r="A2146" s="2">
        <v>83</v>
      </c>
      <c r="B2146" s="2">
        <v>106</v>
      </c>
      <c r="C2146" s="2">
        <v>189</v>
      </c>
      <c r="D2146" s="2" t="s">
        <v>4530</v>
      </c>
      <c r="E2146" s="2">
        <v>880</v>
      </c>
      <c r="F2146" s="11">
        <v>5</v>
      </c>
      <c r="G2146" s="12">
        <v>1.0000000000000001E-9</v>
      </c>
      <c r="H2146" s="2">
        <v>357.6</v>
      </c>
      <c r="I2146" s="11" t="s">
        <v>6072</v>
      </c>
      <c r="J2146" s="11">
        <f>($S$5/(Table4[[#This Row],[modified  Half Life]]*Table4[[#This Row],[Order of Magnatude]]))</f>
        <v>787667.25063630147</v>
      </c>
      <c r="K2146" s="11"/>
      <c r="L2146" s="11"/>
      <c r="M2146" s="11"/>
      <c r="N2146" s="11"/>
      <c r="O2146" s="11"/>
    </row>
    <row r="2147" spans="1:15" x14ac:dyDescent="0.25">
      <c r="A2147" s="2">
        <v>73</v>
      </c>
      <c r="B2147" s="2">
        <v>117</v>
      </c>
      <c r="C2147" s="2">
        <v>190</v>
      </c>
      <c r="D2147" s="2" t="s">
        <v>3425</v>
      </c>
      <c r="E2147" s="2">
        <v>42</v>
      </c>
      <c r="F2147" s="11">
        <v>7</v>
      </c>
      <c r="G2147" s="12">
        <v>1.0000000000000001E-9</v>
      </c>
      <c r="H2147" s="2">
        <v>175</v>
      </c>
      <c r="I2147" s="11"/>
      <c r="J2147" s="11">
        <f>($S$5/(Table4[[#This Row],[modified  Half Life]]*Table4[[#This Row],[Order of Magnatude]]))</f>
        <v>16503504.299046313</v>
      </c>
      <c r="K2147" s="11"/>
      <c r="L2147" s="11"/>
      <c r="M2147" s="11"/>
      <c r="N2147" s="11"/>
      <c r="O2147" s="11"/>
    </row>
    <row r="2148" spans="1:15" x14ac:dyDescent="0.25">
      <c r="A2148" s="2">
        <v>74</v>
      </c>
      <c r="B2148" s="2">
        <v>116</v>
      </c>
      <c r="C2148" s="2">
        <v>190</v>
      </c>
      <c r="D2148" s="2" t="s">
        <v>3252</v>
      </c>
      <c r="E2148" s="2">
        <v>111</v>
      </c>
      <c r="F2148" s="11">
        <v>17</v>
      </c>
      <c r="G2148" s="12">
        <v>1.0000000000000001E-9</v>
      </c>
      <c r="H2148" s="2">
        <v>102</v>
      </c>
      <c r="I2148" s="11"/>
      <c r="J2148" s="11">
        <f>($S$5/(Table4[[#This Row],[modified  Half Life]]*Table4[[#This Row],[Order of Magnatude]]))</f>
        <v>6244569.1942337416</v>
      </c>
      <c r="K2148" s="11"/>
      <c r="L2148" s="11"/>
      <c r="M2148" s="11"/>
      <c r="N2148" s="11"/>
      <c r="O2148" s="11"/>
    </row>
    <row r="2149" spans="1:15" x14ac:dyDescent="0.25">
      <c r="A2149" s="2">
        <v>74</v>
      </c>
      <c r="B2149" s="2">
        <v>116</v>
      </c>
      <c r="C2149" s="2">
        <v>190</v>
      </c>
      <c r="D2149" s="2" t="s">
        <v>3252</v>
      </c>
      <c r="E2149" s="2">
        <v>111</v>
      </c>
      <c r="F2149" s="11">
        <v>17</v>
      </c>
      <c r="G2149" s="12">
        <v>1.0000000000000001E-9</v>
      </c>
      <c r="H2149" s="2">
        <v>694</v>
      </c>
      <c r="I2149" s="11"/>
      <c r="J2149" s="11">
        <f>($S$5/(Table4[[#This Row],[modified  Half Life]]*Table4[[#This Row],[Order of Magnatude]]))</f>
        <v>6244569.1942337416</v>
      </c>
      <c r="K2149" s="11"/>
      <c r="L2149" s="11"/>
      <c r="M2149" s="11"/>
      <c r="N2149" s="11"/>
      <c r="O2149" s="11"/>
    </row>
    <row r="2150" spans="1:15" x14ac:dyDescent="0.25">
      <c r="A2150" s="2">
        <v>74</v>
      </c>
      <c r="B2150" s="2">
        <v>116</v>
      </c>
      <c r="C2150" s="2">
        <v>190</v>
      </c>
      <c r="D2150" s="2" t="s">
        <v>3252</v>
      </c>
      <c r="E2150" s="2">
        <v>166</v>
      </c>
      <c r="F2150" s="11">
        <v>6</v>
      </c>
      <c r="G2150" s="12">
        <v>9.9999999999999995E-7</v>
      </c>
      <c r="H2150" s="2">
        <v>97</v>
      </c>
      <c r="I2150" s="11"/>
      <c r="J2150" s="11">
        <f>($S$5/(Table4[[#This Row],[modified  Half Life]]*Table4[[#This Row],[Order of Magnatude]]))</f>
        <v>4175.5854250599114</v>
      </c>
      <c r="K2150" s="11"/>
      <c r="L2150" s="11"/>
      <c r="M2150" s="11"/>
      <c r="N2150" s="11"/>
      <c r="O2150" s="11"/>
    </row>
    <row r="2151" spans="1:15" x14ac:dyDescent="0.25">
      <c r="A2151" s="2">
        <v>74</v>
      </c>
      <c r="B2151" s="2">
        <v>116</v>
      </c>
      <c r="C2151" s="2">
        <v>190</v>
      </c>
      <c r="D2151" s="2" t="s">
        <v>3252</v>
      </c>
      <c r="E2151" s="2">
        <v>0.06</v>
      </c>
      <c r="F2151" s="11">
        <f>150-3</f>
        <v>147</v>
      </c>
      <c r="G2151" s="12">
        <v>1E-3</v>
      </c>
      <c r="H2151" s="2">
        <v>58.5</v>
      </c>
      <c r="I2151" s="11" t="s">
        <v>6072</v>
      </c>
      <c r="J2151" s="11">
        <f>($S$5/(Table4[[#This Row],[modified  Half Life]]*Table4[[#This Row],[Order of Magnatude]]))</f>
        <v>11552.453009332421</v>
      </c>
      <c r="K2151" s="11"/>
      <c r="L2151" s="11"/>
      <c r="M2151" s="11"/>
      <c r="N2151" s="11"/>
      <c r="O2151" s="11"/>
    </row>
    <row r="2152" spans="1:15" x14ac:dyDescent="0.25">
      <c r="A2152" s="2">
        <v>76</v>
      </c>
      <c r="B2152" s="2">
        <v>114</v>
      </c>
      <c r="C2152" s="2">
        <v>190</v>
      </c>
      <c r="D2152" s="2" t="s">
        <v>3360</v>
      </c>
      <c r="E2152" s="2">
        <v>9.86</v>
      </c>
      <c r="F2152" s="11">
        <v>3</v>
      </c>
      <c r="G2152" s="12">
        <v>60</v>
      </c>
      <c r="H2152" s="2">
        <v>38.9</v>
      </c>
      <c r="I2152" s="11" t="s">
        <v>6067</v>
      </c>
      <c r="J2152" s="11">
        <f>($S$5/(Table4[[#This Row],[modified  Half Life]]*Table4[[#This Row],[Order of Magnatude]]))</f>
        <v>1.1716483782284405E-3</v>
      </c>
      <c r="K2152" s="11"/>
      <c r="L2152" s="11"/>
      <c r="M2152" s="11"/>
      <c r="N2152" s="11"/>
      <c r="O2152" s="11"/>
    </row>
    <row r="2153" spans="1:15" x14ac:dyDescent="0.25">
      <c r="A2153" s="2">
        <v>77</v>
      </c>
      <c r="B2153" s="2">
        <v>113</v>
      </c>
      <c r="C2153" s="2">
        <v>190</v>
      </c>
      <c r="D2153" s="2" t="s">
        <v>3782</v>
      </c>
      <c r="E2153" s="2">
        <v>1.1200000000000001</v>
      </c>
      <c r="F2153" s="11">
        <v>3</v>
      </c>
      <c r="G2153" s="12">
        <v>3600</v>
      </c>
      <c r="H2153" s="2">
        <v>6.3</v>
      </c>
      <c r="I2153" s="11" t="s">
        <v>6067</v>
      </c>
      <c r="J2153" s="11">
        <f>($S$5/(Table4[[#This Row],[modified  Half Life]]*Table4[[#This Row],[Order of Magnatude]]))</f>
        <v>1.7191150311506576E-4</v>
      </c>
      <c r="K2153" s="11"/>
      <c r="L2153" s="11"/>
      <c r="M2153" s="11"/>
      <c r="N2153" s="11"/>
      <c r="O2153" s="11"/>
    </row>
    <row r="2154" spans="1:15" x14ac:dyDescent="0.25">
      <c r="A2154" s="2">
        <v>77</v>
      </c>
      <c r="B2154" s="2">
        <v>113</v>
      </c>
      <c r="C2154" s="2">
        <v>190</v>
      </c>
      <c r="D2154" s="2" t="s">
        <v>3782</v>
      </c>
      <c r="E2154" s="2">
        <v>2</v>
      </c>
      <c r="F2154" s="11"/>
      <c r="G2154" s="12">
        <v>9.9999999999999995E-7</v>
      </c>
      <c r="H2154" s="2">
        <v>36.155000000000001</v>
      </c>
      <c r="I2154" s="11" t="s">
        <v>6086</v>
      </c>
      <c r="J2154" s="11">
        <f>($S$5/(Table4[[#This Row],[modified  Half Life]]*Table4[[#This Row],[Order of Magnatude]]))</f>
        <v>346573.59027997265</v>
      </c>
      <c r="K2154" s="11"/>
      <c r="L2154" s="11"/>
      <c r="M2154" s="11"/>
      <c r="N2154" s="11"/>
      <c r="O2154" s="11"/>
    </row>
    <row r="2155" spans="1:15" x14ac:dyDescent="0.25">
      <c r="A2155" s="2">
        <v>77</v>
      </c>
      <c r="B2155" s="2">
        <v>113</v>
      </c>
      <c r="C2155" s="2">
        <v>190</v>
      </c>
      <c r="D2155" s="2" t="s">
        <v>3782</v>
      </c>
      <c r="E2155" s="2">
        <v>90</v>
      </c>
      <c r="F2155" s="11">
        <v>3</v>
      </c>
      <c r="G2155" s="12">
        <v>1.0000000000000001E-9</v>
      </c>
      <c r="H2155" s="2">
        <v>148.696</v>
      </c>
      <c r="I2155" s="11" t="s">
        <v>6084</v>
      </c>
      <c r="J2155" s="11">
        <f>($S$5/(Table4[[#This Row],[modified  Half Life]]*Table4[[#This Row],[Order of Magnatude]]))</f>
        <v>7701635.3395549469</v>
      </c>
      <c r="K2155" s="11"/>
      <c r="L2155" s="11"/>
      <c r="M2155" s="11"/>
      <c r="N2155" s="11"/>
      <c r="O2155" s="11"/>
    </row>
    <row r="2156" spans="1:15" x14ac:dyDescent="0.25">
      <c r="A2156" s="2">
        <v>78</v>
      </c>
      <c r="B2156" s="2">
        <v>112</v>
      </c>
      <c r="C2156" s="2">
        <v>190</v>
      </c>
      <c r="D2156" s="2" t="s">
        <v>3501</v>
      </c>
      <c r="E2156" s="2">
        <v>48</v>
      </c>
      <c r="F2156" s="11">
        <v>5</v>
      </c>
      <c r="G2156" s="12">
        <v>1.0000000000000001E-9</v>
      </c>
      <c r="H2156" s="2">
        <v>75</v>
      </c>
      <c r="I2156" s="11" t="s">
        <v>6072</v>
      </c>
      <c r="J2156" s="11">
        <f>($S$5/(Table4[[#This Row],[modified  Half Life]]*Table4[[#This Row],[Order of Magnatude]]))</f>
        <v>14440566.261665525</v>
      </c>
      <c r="K2156" s="11"/>
      <c r="L2156" s="11"/>
      <c r="M2156" s="11"/>
      <c r="N2156" s="11"/>
      <c r="O2156" s="11"/>
    </row>
    <row r="2157" spans="1:15" x14ac:dyDescent="0.25">
      <c r="A2157" s="2">
        <v>78</v>
      </c>
      <c r="B2157" s="2">
        <v>112</v>
      </c>
      <c r="C2157" s="2">
        <v>190</v>
      </c>
      <c r="D2157" s="2" t="s">
        <v>3501</v>
      </c>
      <c r="E2157" s="2">
        <v>48</v>
      </c>
      <c r="F2157" s="11">
        <v>5</v>
      </c>
      <c r="G2157" s="12">
        <v>1.0000000000000001E-9</v>
      </c>
      <c r="H2157" s="2">
        <v>219.14</v>
      </c>
      <c r="I2157" s="11" t="s">
        <v>6082</v>
      </c>
      <c r="J2157" s="11">
        <f>($S$5/(Table4[[#This Row],[modified  Half Life]]*Table4[[#This Row],[Order of Magnatude]]))</f>
        <v>14440566.261665525</v>
      </c>
      <c r="K2157" s="11"/>
      <c r="L2157" s="11"/>
      <c r="M2157" s="11"/>
      <c r="N2157" s="11"/>
      <c r="O2157" s="11"/>
    </row>
    <row r="2158" spans="1:15" x14ac:dyDescent="0.25">
      <c r="A2158" s="2">
        <v>80</v>
      </c>
      <c r="B2158" s="2">
        <v>110</v>
      </c>
      <c r="C2158" s="2">
        <v>190</v>
      </c>
      <c r="D2158" s="2" t="s">
        <v>3784</v>
      </c>
      <c r="E2158" s="2">
        <v>23</v>
      </c>
      <c r="F2158" s="11">
        <v>1</v>
      </c>
      <c r="G2158" s="12">
        <v>1.0000000000000001E-9</v>
      </c>
      <c r="H2158" s="2">
        <v>23.9</v>
      </c>
      <c r="I2158" s="11" t="s">
        <v>6072</v>
      </c>
      <c r="J2158" s="11">
        <f>($S$5/(Table4[[#This Row],[modified  Half Life]]*Table4[[#This Row],[Order of Magnatude]]))</f>
        <v>30136833.937388923</v>
      </c>
      <c r="K2158" s="11"/>
      <c r="L2158" s="11"/>
      <c r="M2158" s="11"/>
      <c r="N2158" s="11"/>
      <c r="O2158" s="11"/>
    </row>
    <row r="2159" spans="1:15" x14ac:dyDescent="0.25">
      <c r="A2159" s="2">
        <v>81</v>
      </c>
      <c r="B2159" s="2">
        <v>109</v>
      </c>
      <c r="C2159" s="2">
        <v>190</v>
      </c>
      <c r="D2159" s="2" t="s">
        <v>4094</v>
      </c>
      <c r="E2159" s="2">
        <v>34</v>
      </c>
      <c r="F2159" s="11"/>
      <c r="G2159" s="12">
        <v>1.0000000000000001E-9</v>
      </c>
      <c r="H2159" s="2">
        <v>151.30000000000001</v>
      </c>
      <c r="I2159" s="11"/>
      <c r="J2159" s="11">
        <f>($S$5/(Table4[[#This Row],[modified  Half Life]]*Table4[[#This Row],[Order of Magnatude]]))</f>
        <v>20386681.781174861</v>
      </c>
      <c r="K2159" s="11"/>
      <c r="L2159" s="11"/>
      <c r="M2159" s="11"/>
      <c r="N2159" s="11"/>
      <c r="O2159" s="11"/>
    </row>
    <row r="2160" spans="1:15" x14ac:dyDescent="0.25">
      <c r="A2160" s="2">
        <v>82</v>
      </c>
      <c r="B2160" s="2">
        <v>108</v>
      </c>
      <c r="C2160" s="2">
        <v>190</v>
      </c>
      <c r="D2160" s="2" t="s">
        <v>4527</v>
      </c>
      <c r="E2160" s="2">
        <v>150</v>
      </c>
      <c r="F2160" s="11"/>
      <c r="G2160" s="12">
        <v>1.0000000000000001E-9</v>
      </c>
      <c r="H2160" s="2">
        <v>338.6</v>
      </c>
      <c r="I2160" s="11"/>
      <c r="J2160" s="11">
        <f>($S$5/(Table4[[#This Row],[modified  Half Life]]*Table4[[#This Row],[Order of Magnatude]]))</f>
        <v>4620981.2037329683</v>
      </c>
      <c r="K2160" s="11"/>
      <c r="L2160" s="11"/>
      <c r="M2160" s="11"/>
      <c r="N2160" s="11"/>
      <c r="O2160" s="11"/>
    </row>
    <row r="2161" spans="1:15" x14ac:dyDescent="0.25">
      <c r="A2161" s="2">
        <v>82</v>
      </c>
      <c r="B2161" s="2">
        <v>108</v>
      </c>
      <c r="C2161" s="2">
        <v>190</v>
      </c>
      <c r="D2161" s="2" t="s">
        <v>4527</v>
      </c>
      <c r="E2161" s="2">
        <v>150</v>
      </c>
      <c r="F2161" s="11"/>
      <c r="G2161" s="12">
        <v>1.0000000000000001E-9</v>
      </c>
      <c r="H2161" s="2">
        <v>362.9</v>
      </c>
      <c r="I2161" s="11"/>
      <c r="J2161" s="11">
        <f>($S$5/(Table4[[#This Row],[modified  Half Life]]*Table4[[#This Row],[Order of Magnatude]]))</f>
        <v>4620981.2037329683</v>
      </c>
      <c r="K2161" s="11"/>
      <c r="L2161" s="11"/>
      <c r="M2161" s="11"/>
      <c r="N2161" s="11"/>
      <c r="O2161" s="11"/>
    </row>
    <row r="2162" spans="1:15" x14ac:dyDescent="0.25">
      <c r="A2162" s="2">
        <v>82</v>
      </c>
      <c r="B2162" s="2">
        <v>108</v>
      </c>
      <c r="C2162" s="2">
        <v>190</v>
      </c>
      <c r="D2162" s="2" t="s">
        <v>4527</v>
      </c>
      <c r="E2162" s="2">
        <v>7.2</v>
      </c>
      <c r="F2162" s="11">
        <v>6</v>
      </c>
      <c r="G2162" s="12">
        <v>9.9999999999999995E-7</v>
      </c>
      <c r="H2162" s="2">
        <v>43.2</v>
      </c>
      <c r="I2162" s="11"/>
      <c r="J2162" s="11">
        <f>($S$5/(Table4[[#This Row],[modified  Half Life]]*Table4[[#This Row],[Order of Magnatude]]))</f>
        <v>96270.441744436845</v>
      </c>
      <c r="K2162" s="11"/>
      <c r="L2162" s="11"/>
      <c r="M2162" s="11"/>
      <c r="N2162" s="11"/>
      <c r="O2162" s="11"/>
    </row>
    <row r="2163" spans="1:15" x14ac:dyDescent="0.25">
      <c r="A2163" s="2">
        <v>82</v>
      </c>
      <c r="B2163" s="2">
        <v>108</v>
      </c>
      <c r="C2163" s="2">
        <v>190</v>
      </c>
      <c r="D2163" s="2" t="s">
        <v>4527</v>
      </c>
      <c r="E2163" s="2">
        <v>7.2</v>
      </c>
      <c r="F2163" s="11">
        <v>6</v>
      </c>
      <c r="G2163" s="12">
        <v>9.9999999999999995E-7</v>
      </c>
      <c r="H2163" s="2">
        <v>382</v>
      </c>
      <c r="I2163" s="11"/>
      <c r="J2163" s="11">
        <f>($S$5/(Table4[[#This Row],[modified  Half Life]]*Table4[[#This Row],[Order of Magnatude]]))</f>
        <v>96270.441744436845</v>
      </c>
      <c r="K2163" s="11"/>
      <c r="L2163" s="11"/>
      <c r="M2163" s="11"/>
      <c r="N2163" s="11"/>
      <c r="O2163" s="11"/>
    </row>
    <row r="2164" spans="1:15" x14ac:dyDescent="0.25">
      <c r="A2164" s="2">
        <v>82</v>
      </c>
      <c r="B2164" s="2">
        <v>108</v>
      </c>
      <c r="C2164" s="2">
        <v>190</v>
      </c>
      <c r="D2164" s="2" t="s">
        <v>4527</v>
      </c>
      <c r="E2164" s="2">
        <v>7.2</v>
      </c>
      <c r="F2164" s="11">
        <v>6</v>
      </c>
      <c r="G2164" s="12">
        <v>9.9999999999999995E-7</v>
      </c>
      <c r="H2164" s="2">
        <v>406.5</v>
      </c>
      <c r="I2164" s="11"/>
      <c r="J2164" s="11">
        <f>($S$5/(Table4[[#This Row],[modified  Half Life]]*Table4[[#This Row],[Order of Magnatude]]))</f>
        <v>96270.441744436845</v>
      </c>
      <c r="K2164" s="11"/>
      <c r="L2164" s="11"/>
      <c r="M2164" s="11"/>
      <c r="N2164" s="11"/>
      <c r="O2164" s="11"/>
    </row>
    <row r="2165" spans="1:15" x14ac:dyDescent="0.25">
      <c r="A2165" s="2">
        <v>82</v>
      </c>
      <c r="B2165" s="2">
        <v>108</v>
      </c>
      <c r="C2165" s="2">
        <v>190</v>
      </c>
      <c r="D2165" s="2" t="s">
        <v>4527</v>
      </c>
      <c r="E2165" s="2">
        <v>14</v>
      </c>
      <c r="F2165" s="11"/>
      <c r="G2165" s="12">
        <v>1.0000000000000001E-9</v>
      </c>
      <c r="H2165" s="2">
        <v>188.7</v>
      </c>
      <c r="I2165" s="11"/>
      <c r="J2165" s="11">
        <f>($S$5/(Table4[[#This Row],[modified  Half Life]]*Table4[[#This Row],[Order of Magnatude]]))</f>
        <v>49510512.897138946</v>
      </c>
      <c r="K2165" s="11"/>
      <c r="L2165" s="11"/>
      <c r="M2165" s="11"/>
      <c r="N2165" s="11"/>
      <c r="O2165" s="11"/>
    </row>
    <row r="2166" spans="1:15" x14ac:dyDescent="0.25">
      <c r="A2166" s="2">
        <v>83</v>
      </c>
      <c r="B2166" s="2">
        <v>107</v>
      </c>
      <c r="C2166" s="2">
        <v>190</v>
      </c>
      <c r="D2166" s="2" t="s">
        <v>4530</v>
      </c>
      <c r="E2166" s="2">
        <v>175</v>
      </c>
      <c r="F2166" s="11">
        <v>8</v>
      </c>
      <c r="G2166" s="12">
        <v>1.0000000000000001E-9</v>
      </c>
      <c r="H2166" s="2">
        <v>76.5</v>
      </c>
      <c r="I2166" s="11" t="s">
        <v>6065</v>
      </c>
      <c r="J2166" s="11">
        <f>($S$5/(Table4[[#This Row],[modified  Half Life]]*Table4[[#This Row],[Order of Magnatude]]))</f>
        <v>3960841.0317711155</v>
      </c>
      <c r="K2166" s="11"/>
      <c r="L2166" s="11"/>
      <c r="M2166" s="11"/>
      <c r="N2166" s="11"/>
      <c r="O2166" s="11"/>
    </row>
    <row r="2167" spans="1:15" x14ac:dyDescent="0.25">
      <c r="A2167" s="2">
        <v>83</v>
      </c>
      <c r="B2167" s="2">
        <v>107</v>
      </c>
      <c r="C2167" s="2">
        <v>190</v>
      </c>
      <c r="D2167" s="2" t="s">
        <v>4530</v>
      </c>
      <c r="E2167" s="2">
        <v>1</v>
      </c>
      <c r="F2167" s="11" t="s">
        <v>6064</v>
      </c>
      <c r="G2167" s="12">
        <v>9.9999999999999995E-7</v>
      </c>
      <c r="H2167" s="2">
        <v>274</v>
      </c>
      <c r="I2167" s="11" t="s">
        <v>6072</v>
      </c>
      <c r="J2167" s="11">
        <f>($S$5/(Table4[[#This Row],[modified  Half Life]]*Table4[[#This Row],[Order of Magnatude]]))</f>
        <v>693147.18055994529</v>
      </c>
      <c r="K2167" s="11"/>
      <c r="L2167" s="11"/>
      <c r="M2167" s="11"/>
      <c r="N2167" s="11"/>
      <c r="O2167" s="11"/>
    </row>
    <row r="2168" spans="1:15" x14ac:dyDescent="0.25">
      <c r="A2168" s="2">
        <v>74</v>
      </c>
      <c r="B2168" s="2">
        <v>117</v>
      </c>
      <c r="C2168" s="2">
        <v>191</v>
      </c>
      <c r="D2168" s="2" t="s">
        <v>3252</v>
      </c>
      <c r="E2168" s="2">
        <v>0.34</v>
      </c>
      <c r="F2168" s="11">
        <v>2</v>
      </c>
      <c r="G2168" s="12">
        <v>9.9999999999999995E-7</v>
      </c>
      <c r="H2168" s="2">
        <v>67.5</v>
      </c>
      <c r="I2168" s="11" t="s">
        <v>6072</v>
      </c>
      <c r="J2168" s="11">
        <f>($S$5/(Table4[[#This Row],[modified  Half Life]]*Table4[[#This Row],[Order of Magnatude]]))</f>
        <v>2038668.1781174859</v>
      </c>
      <c r="K2168" s="11"/>
      <c r="L2168" s="11"/>
      <c r="M2168" s="11"/>
      <c r="N2168" s="11"/>
      <c r="O2168" s="11"/>
    </row>
    <row r="2169" spans="1:15" x14ac:dyDescent="0.25">
      <c r="A2169" s="2">
        <v>74</v>
      </c>
      <c r="B2169" s="2">
        <v>117</v>
      </c>
      <c r="C2169" s="2">
        <v>191</v>
      </c>
      <c r="D2169" s="2" t="s">
        <v>3252</v>
      </c>
      <c r="E2169" s="2">
        <v>0.34</v>
      </c>
      <c r="F2169" s="11">
        <v>2</v>
      </c>
      <c r="G2169" s="12">
        <v>9.9999999999999995E-7</v>
      </c>
      <c r="H2169" s="2">
        <v>167.4</v>
      </c>
      <c r="I2169" s="11" t="s">
        <v>6072</v>
      </c>
      <c r="J2169" s="11">
        <f>($S$5/(Table4[[#This Row],[modified  Half Life]]*Table4[[#This Row],[Order of Magnatude]]))</f>
        <v>2038668.1781174859</v>
      </c>
      <c r="K2169" s="11"/>
      <c r="L2169" s="11"/>
      <c r="M2169" s="11"/>
      <c r="N2169" s="11"/>
      <c r="O2169" s="11"/>
    </row>
    <row r="2170" spans="1:15" x14ac:dyDescent="0.25">
      <c r="A2170" s="2">
        <v>75</v>
      </c>
      <c r="B2170" s="2">
        <v>116</v>
      </c>
      <c r="C2170" s="2">
        <v>191</v>
      </c>
      <c r="D2170" s="2" t="s">
        <v>3143</v>
      </c>
      <c r="E2170" s="2">
        <v>70</v>
      </c>
      <c r="F2170" s="11">
        <v>33</v>
      </c>
      <c r="G2170" s="12">
        <v>1.0000000000000001E-9</v>
      </c>
      <c r="H2170" s="2">
        <v>157.9</v>
      </c>
      <c r="I2170" s="11"/>
      <c r="J2170" s="11">
        <f>($S$5/(Table4[[#This Row],[modified  Half Life]]*Table4[[#This Row],[Order of Magnatude]]))</f>
        <v>9902102.5794277899</v>
      </c>
      <c r="K2170" s="11"/>
      <c r="L2170" s="11"/>
      <c r="M2170" s="11"/>
      <c r="N2170" s="11"/>
      <c r="O2170" s="11"/>
    </row>
    <row r="2171" spans="1:15" x14ac:dyDescent="0.25">
      <c r="A2171" s="2">
        <v>75</v>
      </c>
      <c r="B2171" s="2">
        <v>116</v>
      </c>
      <c r="C2171" s="2">
        <v>191</v>
      </c>
      <c r="D2171" s="2" t="s">
        <v>3143</v>
      </c>
      <c r="E2171" s="2">
        <v>70</v>
      </c>
      <c r="F2171" s="11">
        <v>33</v>
      </c>
      <c r="G2171" s="12">
        <v>1.0000000000000001E-9</v>
      </c>
      <c r="H2171" s="2">
        <v>418.9</v>
      </c>
      <c r="I2171" s="11"/>
      <c r="J2171" s="11">
        <f>($S$5/(Table4[[#This Row],[modified  Half Life]]*Table4[[#This Row],[Order of Magnatude]]))</f>
        <v>9902102.5794277899</v>
      </c>
      <c r="K2171" s="11"/>
      <c r="L2171" s="11"/>
      <c r="M2171" s="11"/>
      <c r="N2171" s="11"/>
      <c r="O2171" s="11"/>
    </row>
    <row r="2172" spans="1:15" x14ac:dyDescent="0.25">
      <c r="A2172" s="2">
        <v>75</v>
      </c>
      <c r="B2172" s="2">
        <v>116</v>
      </c>
      <c r="C2172" s="2">
        <v>191</v>
      </c>
      <c r="D2172" s="2" t="s">
        <v>3143</v>
      </c>
      <c r="E2172" s="2">
        <v>50.6</v>
      </c>
      <c r="F2172" s="11">
        <v>35</v>
      </c>
      <c r="G2172" s="12">
        <v>9.9999999999999995E-7</v>
      </c>
      <c r="H2172" s="2">
        <v>93.8</v>
      </c>
      <c r="I2172" s="11"/>
      <c r="J2172" s="11">
        <f>($S$5/(Table4[[#This Row],[modified  Half Life]]*Table4[[#This Row],[Order of Magnatude]]))</f>
        <v>13698.56088063133</v>
      </c>
      <c r="K2172" s="11"/>
      <c r="L2172" s="11"/>
      <c r="M2172" s="11"/>
      <c r="N2172" s="11"/>
      <c r="O2172" s="11"/>
    </row>
    <row r="2173" spans="1:15" x14ac:dyDescent="0.25">
      <c r="A2173" s="2">
        <v>75</v>
      </c>
      <c r="B2173" s="2">
        <v>116</v>
      </c>
      <c r="C2173" s="2">
        <v>191</v>
      </c>
      <c r="D2173" s="2" t="s">
        <v>3143</v>
      </c>
      <c r="E2173" s="2">
        <v>50.6</v>
      </c>
      <c r="F2173" s="11">
        <v>35</v>
      </c>
      <c r="G2173" s="12">
        <v>9.9999999999999995E-7</v>
      </c>
      <c r="H2173" s="2">
        <v>115.9</v>
      </c>
      <c r="I2173" s="11"/>
      <c r="J2173" s="11">
        <f>($S$5/(Table4[[#This Row],[modified  Half Life]]*Table4[[#This Row],[Order of Magnatude]]))</f>
        <v>13698.56088063133</v>
      </c>
      <c r="K2173" s="11"/>
      <c r="L2173" s="11"/>
      <c r="M2173" s="11"/>
      <c r="N2173" s="11"/>
      <c r="O2173" s="11"/>
    </row>
    <row r="2174" spans="1:15" x14ac:dyDescent="0.25">
      <c r="A2174" s="2">
        <v>75</v>
      </c>
      <c r="B2174" s="2">
        <v>116</v>
      </c>
      <c r="C2174" s="2">
        <v>191</v>
      </c>
      <c r="D2174" s="2" t="s">
        <v>3143</v>
      </c>
      <c r="E2174" s="2">
        <v>33.299999999999997</v>
      </c>
      <c r="F2174" s="11">
        <v>28</v>
      </c>
      <c r="G2174" s="12">
        <v>1.0000000000000001E-9</v>
      </c>
      <c r="H2174" s="2">
        <v>171.1</v>
      </c>
      <c r="I2174" s="11"/>
      <c r="J2174" s="11">
        <f>($S$5/(Table4[[#This Row],[modified  Half Life]]*Table4[[#This Row],[Order of Magnatude]]))</f>
        <v>20815230.647445805</v>
      </c>
      <c r="K2174" s="11"/>
      <c r="L2174" s="11"/>
      <c r="M2174" s="11"/>
      <c r="N2174" s="11"/>
      <c r="O2174" s="11"/>
    </row>
    <row r="2175" spans="1:15" x14ac:dyDescent="0.25">
      <c r="A2175" s="2">
        <v>75</v>
      </c>
      <c r="B2175" s="2">
        <v>116</v>
      </c>
      <c r="C2175" s="2">
        <v>191</v>
      </c>
      <c r="D2175" s="2" t="s">
        <v>3143</v>
      </c>
      <c r="E2175" s="2">
        <v>33.299999999999997</v>
      </c>
      <c r="F2175" s="11">
        <v>28</v>
      </c>
      <c r="G2175" s="12">
        <v>1.0000000000000001E-9</v>
      </c>
      <c r="H2175" s="2">
        <v>192.8</v>
      </c>
      <c r="I2175" s="11"/>
      <c r="J2175" s="11">
        <f>($S$5/(Table4[[#This Row],[modified  Half Life]]*Table4[[#This Row],[Order of Magnatude]]))</f>
        <v>20815230.647445805</v>
      </c>
      <c r="K2175" s="11"/>
      <c r="L2175" s="11"/>
      <c r="M2175" s="11"/>
      <c r="N2175" s="11"/>
      <c r="O2175" s="11"/>
    </row>
    <row r="2176" spans="1:15" x14ac:dyDescent="0.25">
      <c r="A2176" s="2">
        <v>76</v>
      </c>
      <c r="B2176" s="2">
        <v>115</v>
      </c>
      <c r="C2176" s="2">
        <v>191</v>
      </c>
      <c r="D2176" s="2" t="s">
        <v>3360</v>
      </c>
      <c r="E2176" s="2">
        <v>13.1</v>
      </c>
      <c r="F2176" s="11">
        <v>5</v>
      </c>
      <c r="G2176" s="12">
        <v>3600</v>
      </c>
      <c r="H2176" s="2">
        <v>74.379000000000005</v>
      </c>
      <c r="I2176" s="11" t="s">
        <v>6077</v>
      </c>
      <c r="J2176" s="11">
        <f>($S$5/(Table4[[#This Row],[modified  Half Life]]*Table4[[#This Row],[Order of Magnatude]]))</f>
        <v>1.4697777365562876E-5</v>
      </c>
      <c r="K2176" s="11"/>
      <c r="L2176" s="11"/>
      <c r="M2176" s="11"/>
      <c r="N2176" s="11"/>
      <c r="O2176" s="11"/>
    </row>
    <row r="2177" spans="1:15" x14ac:dyDescent="0.25">
      <c r="A2177" s="2">
        <v>76</v>
      </c>
      <c r="B2177" s="2">
        <v>115</v>
      </c>
      <c r="C2177" s="2">
        <v>191</v>
      </c>
      <c r="D2177" s="2" t="s">
        <v>3360</v>
      </c>
      <c r="E2177" s="2">
        <v>61</v>
      </c>
      <c r="F2177" s="11">
        <v>4</v>
      </c>
      <c r="G2177" s="12">
        <v>1.0000000000000001E-9</v>
      </c>
      <c r="H2177" s="2">
        <v>453</v>
      </c>
      <c r="I2177" s="11"/>
      <c r="J2177" s="11">
        <f>($S$5/(Table4[[#This Row],[modified  Half Life]]*Table4[[#This Row],[Order of Magnatude]]))</f>
        <v>11363068.533769595</v>
      </c>
      <c r="K2177" s="11"/>
      <c r="L2177" s="11"/>
      <c r="M2177" s="11"/>
      <c r="N2177" s="11"/>
      <c r="O2177" s="11"/>
    </row>
    <row r="2178" spans="1:15" x14ac:dyDescent="0.25">
      <c r="A2178" s="2">
        <v>77</v>
      </c>
      <c r="B2178" s="2">
        <v>114</v>
      </c>
      <c r="C2178" s="2">
        <v>191</v>
      </c>
      <c r="D2178" s="2" t="s">
        <v>3782</v>
      </c>
      <c r="E2178" s="2">
        <v>4.899</v>
      </c>
      <c r="F2178" s="11">
        <v>23</v>
      </c>
      <c r="G2178" s="12">
        <v>1</v>
      </c>
      <c r="H2178" s="2">
        <v>41.89</v>
      </c>
      <c r="I2178" s="11" t="s">
        <v>6066</v>
      </c>
      <c r="J2178" s="11">
        <f>($S$5/(Table4[[#This Row],[modified  Half Life]]*Table4[[#This Row],[Order of Magnatude]]))</f>
        <v>0.14148748327412641</v>
      </c>
      <c r="K2178" s="11"/>
      <c r="L2178" s="11"/>
      <c r="M2178" s="11"/>
      <c r="N2178" s="11"/>
      <c r="O2178" s="11"/>
    </row>
    <row r="2179" spans="1:15" x14ac:dyDescent="0.25">
      <c r="A2179" s="2">
        <v>77</v>
      </c>
      <c r="B2179" s="2">
        <v>114</v>
      </c>
      <c r="C2179" s="2">
        <v>191</v>
      </c>
      <c r="D2179" s="2" t="s">
        <v>3782</v>
      </c>
      <c r="E2179" s="2">
        <v>5.8</v>
      </c>
      <c r="F2179" s="11">
        <v>6</v>
      </c>
      <c r="G2179" s="12">
        <v>1</v>
      </c>
      <c r="H2179" s="2">
        <v>54</v>
      </c>
      <c r="I2179" s="11" t="s">
        <v>6069</v>
      </c>
      <c r="J2179" s="11">
        <f>($S$5/(Table4[[#This Row],[modified  Half Life]]*Table4[[#This Row],[Order of Magnatude]]))</f>
        <v>0.11950813457930091</v>
      </c>
      <c r="K2179" s="11"/>
      <c r="L2179" s="11"/>
      <c r="M2179" s="11"/>
      <c r="N2179" s="11"/>
      <c r="O2179" s="11"/>
    </row>
    <row r="2180" spans="1:15" x14ac:dyDescent="0.25">
      <c r="A2180" s="2">
        <v>77</v>
      </c>
      <c r="B2180" s="2">
        <v>114</v>
      </c>
      <c r="C2180" s="2">
        <v>191</v>
      </c>
      <c r="D2180" s="2" t="s">
        <v>3782</v>
      </c>
      <c r="E2180" s="2">
        <v>5.8</v>
      </c>
      <c r="F2180" s="11">
        <v>6</v>
      </c>
      <c r="G2180" s="12">
        <v>1</v>
      </c>
      <c r="H2180" s="2">
        <v>308.5</v>
      </c>
      <c r="I2180" s="11" t="s">
        <v>6072</v>
      </c>
      <c r="J2180" s="11">
        <f>($S$5/(Table4[[#This Row],[modified  Half Life]]*Table4[[#This Row],[Order of Magnatude]]))</f>
        <v>0.11950813457930091</v>
      </c>
      <c r="K2180" s="11"/>
      <c r="L2180" s="11"/>
      <c r="M2180" s="11"/>
      <c r="N2180" s="11"/>
      <c r="O2180" s="11"/>
    </row>
    <row r="2181" spans="1:15" x14ac:dyDescent="0.25">
      <c r="A2181" s="2">
        <v>78</v>
      </c>
      <c r="B2181" s="2">
        <v>113</v>
      </c>
      <c r="C2181" s="2">
        <v>191</v>
      </c>
      <c r="D2181" s="2" t="s">
        <v>3501</v>
      </c>
      <c r="E2181" s="2">
        <v>1</v>
      </c>
      <c r="F2181" s="11"/>
      <c r="G2181" s="12">
        <v>9.9999999999999995E-7</v>
      </c>
      <c r="H2181" s="2">
        <v>91.11</v>
      </c>
      <c r="I2181" s="11" t="s">
        <v>6068</v>
      </c>
      <c r="J2181" s="11">
        <f>($S$5/(Table4[[#This Row],[modified  Half Life]]*Table4[[#This Row],[Order of Magnatude]]))</f>
        <v>693147.18055994529</v>
      </c>
      <c r="K2181" s="11"/>
      <c r="L2181" s="11"/>
      <c r="M2181" s="11"/>
      <c r="N2181" s="11"/>
      <c r="O2181" s="11"/>
    </row>
    <row r="2182" spans="1:15" x14ac:dyDescent="0.25">
      <c r="A2182" s="2">
        <v>78</v>
      </c>
      <c r="B2182" s="2">
        <v>113</v>
      </c>
      <c r="C2182" s="2">
        <v>191</v>
      </c>
      <c r="D2182" s="2" t="s">
        <v>3501</v>
      </c>
      <c r="E2182" s="2">
        <v>95</v>
      </c>
      <c r="F2182" s="11">
        <v>5</v>
      </c>
      <c r="G2182" s="12">
        <v>9.9999999999999995E-7</v>
      </c>
      <c r="H2182" s="2">
        <v>48.37</v>
      </c>
      <c r="I2182" s="11" t="s">
        <v>6067</v>
      </c>
      <c r="J2182" s="11">
        <f>($S$5/(Table4[[#This Row],[modified  Half Life]]*Table4[[#This Row],[Order of Magnatude]]))</f>
        <v>7296.2861111573193</v>
      </c>
      <c r="K2182" s="11"/>
      <c r="L2182" s="11"/>
      <c r="M2182" s="11"/>
      <c r="N2182" s="11"/>
      <c r="O2182" s="11"/>
    </row>
    <row r="2183" spans="1:15" x14ac:dyDescent="0.25">
      <c r="A2183" s="2">
        <v>79</v>
      </c>
      <c r="B2183" s="2">
        <v>112</v>
      </c>
      <c r="C2183" s="2">
        <v>191</v>
      </c>
      <c r="D2183" s="2" t="s">
        <v>4086</v>
      </c>
      <c r="E2183" s="2">
        <v>15.5</v>
      </c>
      <c r="F2183" s="11">
        <v>15</v>
      </c>
      <c r="G2183" s="12">
        <v>1.0000000000000001E-9</v>
      </c>
      <c r="H2183" s="2">
        <v>11.2</v>
      </c>
      <c r="I2183" s="11" t="s">
        <v>6071</v>
      </c>
      <c r="J2183" s="11">
        <f>($S$5/(Table4[[#This Row],[modified  Half Life]]*Table4[[#This Row],[Order of Magnatude]]))</f>
        <v>44719172.939351313</v>
      </c>
      <c r="K2183" s="11"/>
      <c r="L2183" s="11"/>
      <c r="M2183" s="11"/>
      <c r="N2183" s="11"/>
      <c r="O2183" s="11"/>
    </row>
    <row r="2184" spans="1:15" x14ac:dyDescent="0.25">
      <c r="A2184" s="2">
        <v>79</v>
      </c>
      <c r="B2184" s="2">
        <v>112</v>
      </c>
      <c r="C2184" s="2">
        <v>191</v>
      </c>
      <c r="D2184" s="2" t="s">
        <v>4086</v>
      </c>
      <c r="E2184" s="2">
        <v>0.92</v>
      </c>
      <c r="F2184" s="11">
        <v>11</v>
      </c>
      <c r="G2184" s="12">
        <v>1</v>
      </c>
      <c r="H2184" s="2">
        <v>13.7</v>
      </c>
      <c r="I2184" s="11" t="s">
        <v>6071</v>
      </c>
      <c r="J2184" s="11">
        <f>($S$5/(Table4[[#This Row],[modified  Half Life]]*Table4[[#This Row],[Order of Magnatude]]))</f>
        <v>0.75342084843472312</v>
      </c>
      <c r="K2184" s="11"/>
      <c r="L2184" s="11"/>
      <c r="M2184" s="11"/>
      <c r="N2184" s="11"/>
      <c r="O2184" s="11"/>
    </row>
    <row r="2185" spans="1:15" x14ac:dyDescent="0.25">
      <c r="A2185" s="2">
        <v>79</v>
      </c>
      <c r="B2185" s="2">
        <v>112</v>
      </c>
      <c r="C2185" s="2">
        <v>191</v>
      </c>
      <c r="D2185" s="2" t="s">
        <v>4086</v>
      </c>
      <c r="E2185" s="2">
        <v>10</v>
      </c>
      <c r="F2185" s="11">
        <v>2</v>
      </c>
      <c r="G2185" s="12">
        <v>1.0000000000000001E-9</v>
      </c>
      <c r="H2185" s="2">
        <v>274.10000000000002</v>
      </c>
      <c r="I2185" s="11" t="s">
        <v>6065</v>
      </c>
      <c r="J2185" s="11">
        <f>($S$5/(Table4[[#This Row],[modified  Half Life]]*Table4[[#This Row],[Order of Magnatude]]))</f>
        <v>69314718.055994526</v>
      </c>
      <c r="K2185" s="11"/>
      <c r="L2185" s="11"/>
      <c r="M2185" s="11"/>
      <c r="N2185" s="11"/>
      <c r="O2185" s="11"/>
    </row>
    <row r="2186" spans="1:15" x14ac:dyDescent="0.25">
      <c r="A2186" s="2">
        <v>79</v>
      </c>
      <c r="B2186" s="2">
        <v>112</v>
      </c>
      <c r="C2186" s="2">
        <v>191</v>
      </c>
      <c r="D2186" s="2" t="s">
        <v>4086</v>
      </c>
      <c r="E2186" s="2">
        <v>402</v>
      </c>
      <c r="F2186" s="11">
        <v>20</v>
      </c>
      <c r="G2186" s="12">
        <v>1.0000000000000001E-9</v>
      </c>
      <c r="H2186" s="2">
        <v>67</v>
      </c>
      <c r="I2186" s="11" t="s">
        <v>6065</v>
      </c>
      <c r="J2186" s="11">
        <f>($S$5/(Table4[[#This Row],[modified  Half Life]]*Table4[[#This Row],[Order of Magnatude]]))</f>
        <v>1724246.7178108091</v>
      </c>
      <c r="K2186" s="11"/>
      <c r="L2186" s="11"/>
      <c r="M2186" s="11"/>
      <c r="N2186" s="11"/>
      <c r="O2186" s="11"/>
    </row>
    <row r="2187" spans="1:15" x14ac:dyDescent="0.25">
      <c r="A2187" s="2">
        <v>82</v>
      </c>
      <c r="B2187" s="2">
        <v>109</v>
      </c>
      <c r="C2187" s="2">
        <v>191</v>
      </c>
      <c r="D2187" s="2" t="s">
        <v>4527</v>
      </c>
      <c r="E2187" s="2">
        <v>15</v>
      </c>
      <c r="F2187" s="11">
        <v>4</v>
      </c>
      <c r="G2187" s="12">
        <v>1.0000000000000001E-9</v>
      </c>
      <c r="H2187" s="2">
        <v>200.1</v>
      </c>
      <c r="I2187" s="11" t="s">
        <v>6071</v>
      </c>
      <c r="J2187" s="11">
        <f>($S$5/(Table4[[#This Row],[modified  Half Life]]*Table4[[#This Row],[Order of Magnatude]]))</f>
        <v>46209812.037329681</v>
      </c>
      <c r="K2187" s="11"/>
      <c r="L2187" s="11"/>
      <c r="M2187" s="11"/>
      <c r="N2187" s="11"/>
      <c r="O2187" s="11"/>
    </row>
    <row r="2188" spans="1:15" x14ac:dyDescent="0.25">
      <c r="A2188" s="2">
        <v>82</v>
      </c>
      <c r="B2188" s="2">
        <v>109</v>
      </c>
      <c r="C2188" s="2">
        <v>191</v>
      </c>
      <c r="D2188" s="2" t="s">
        <v>4527</v>
      </c>
      <c r="E2188" s="2">
        <v>17</v>
      </c>
      <c r="F2188" s="11">
        <v>4</v>
      </c>
      <c r="G2188" s="12">
        <v>1.0000000000000001E-9</v>
      </c>
      <c r="H2188" s="2">
        <v>-23.6</v>
      </c>
      <c r="I2188" s="11"/>
      <c r="J2188" s="11">
        <f>($S$5/(Table4[[#This Row],[modified  Half Life]]*Table4[[#This Row],[Order of Magnatude]]))</f>
        <v>40773363.562349722</v>
      </c>
      <c r="K2188" s="11"/>
      <c r="L2188" s="11"/>
      <c r="M2188" s="11"/>
      <c r="N2188" s="11"/>
      <c r="O2188" s="11"/>
    </row>
    <row r="2189" spans="1:15" x14ac:dyDescent="0.25">
      <c r="A2189" s="2">
        <v>82</v>
      </c>
      <c r="B2189" s="2">
        <v>109</v>
      </c>
      <c r="C2189" s="2">
        <v>191</v>
      </c>
      <c r="D2189" s="2" t="s">
        <v>4527</v>
      </c>
      <c r="E2189" s="2">
        <v>17</v>
      </c>
      <c r="F2189" s="11">
        <v>4</v>
      </c>
      <c r="G2189" s="12">
        <v>1.0000000000000001E-9</v>
      </c>
      <c r="H2189" s="2">
        <v>149.19</v>
      </c>
      <c r="I2189" s="11" t="s">
        <v>6072</v>
      </c>
      <c r="J2189" s="11">
        <f>($S$5/(Table4[[#This Row],[modified  Half Life]]*Table4[[#This Row],[Order of Magnatude]]))</f>
        <v>40773363.562349722</v>
      </c>
      <c r="K2189" s="11"/>
      <c r="L2189" s="11"/>
      <c r="M2189" s="11"/>
      <c r="N2189" s="11"/>
      <c r="O2189" s="11"/>
    </row>
    <row r="2190" spans="1:15" x14ac:dyDescent="0.25">
      <c r="A2190" s="2">
        <v>82</v>
      </c>
      <c r="B2190" s="2">
        <v>109</v>
      </c>
      <c r="C2190" s="2">
        <v>191</v>
      </c>
      <c r="D2190" s="2" t="s">
        <v>4527</v>
      </c>
      <c r="E2190" s="2">
        <v>0.15</v>
      </c>
      <c r="F2190" s="11">
        <f>10-5</f>
        <v>5</v>
      </c>
      <c r="G2190" s="12">
        <v>9.9999999999999995E-7</v>
      </c>
      <c r="H2190" s="2">
        <v>106.85</v>
      </c>
      <c r="I2190" s="11" t="s">
        <v>6074</v>
      </c>
      <c r="J2190" s="11">
        <f>($S$5/(Table4[[#This Row],[modified  Half Life]]*Table4[[#This Row],[Order of Magnatude]]))</f>
        <v>4620981.2037329692</v>
      </c>
      <c r="K2190" s="11"/>
      <c r="L2190" s="11"/>
      <c r="M2190" s="11"/>
      <c r="N2190" s="11"/>
      <c r="O2190" s="11"/>
    </row>
    <row r="2191" spans="1:15" x14ac:dyDescent="0.25">
      <c r="A2191" s="2">
        <v>83</v>
      </c>
      <c r="B2191" s="2">
        <v>108</v>
      </c>
      <c r="C2191" s="2">
        <v>191</v>
      </c>
      <c r="D2191" s="2" t="s">
        <v>4530</v>
      </c>
      <c r="E2191" s="2">
        <v>562</v>
      </c>
      <c r="F2191" s="11">
        <v>10</v>
      </c>
      <c r="G2191" s="12">
        <v>1.0000000000000001E-9</v>
      </c>
      <c r="H2191" s="2">
        <v>429.7</v>
      </c>
      <c r="I2191" s="11" t="s">
        <v>6072</v>
      </c>
      <c r="J2191" s="11">
        <f>($S$5/(Table4[[#This Row],[modified  Half Life]]*Table4[[#This Row],[Order of Magnatude]]))</f>
        <v>1233357.9725265929</v>
      </c>
      <c r="K2191" s="11"/>
      <c r="L2191" s="11"/>
      <c r="M2191" s="11"/>
      <c r="N2191" s="11"/>
      <c r="O2191" s="11"/>
    </row>
    <row r="2192" spans="1:15" x14ac:dyDescent="0.25">
      <c r="A2192" s="2">
        <v>75</v>
      </c>
      <c r="B2192" s="2">
        <v>117</v>
      </c>
      <c r="C2192" s="2">
        <v>192</v>
      </c>
      <c r="D2192" s="2" t="s">
        <v>3143</v>
      </c>
      <c r="E2192" s="2">
        <v>85</v>
      </c>
      <c r="F2192" s="11">
        <v>10</v>
      </c>
      <c r="G2192" s="12">
        <v>9.9999999999999995E-7</v>
      </c>
      <c r="H2192" s="2">
        <v>159.30000000000001</v>
      </c>
      <c r="I2192" s="11" t="s">
        <v>6072</v>
      </c>
      <c r="J2192" s="11">
        <f>($S$5/(Table4[[#This Row],[modified  Half Life]]*Table4[[#This Row],[Order of Magnatude]]))</f>
        <v>8154.6727124699455</v>
      </c>
      <c r="K2192" s="11"/>
      <c r="L2192" s="11"/>
      <c r="M2192" s="11"/>
      <c r="N2192" s="11"/>
      <c r="O2192" s="11"/>
    </row>
    <row r="2193" spans="1:15" x14ac:dyDescent="0.25">
      <c r="A2193" s="2">
        <v>75</v>
      </c>
      <c r="B2193" s="2">
        <v>117</v>
      </c>
      <c r="C2193" s="2">
        <v>192</v>
      </c>
      <c r="D2193" s="2" t="s">
        <v>3143</v>
      </c>
      <c r="E2193" s="2">
        <v>61</v>
      </c>
      <c r="F2193" s="11">
        <f>40-20</f>
        <v>20</v>
      </c>
      <c r="G2193" s="12">
        <v>1</v>
      </c>
      <c r="H2193" s="2">
        <v>267</v>
      </c>
      <c r="I2193" s="11" t="s">
        <v>6069</v>
      </c>
      <c r="J2193" s="11">
        <f>($S$5/(Table4[[#This Row],[modified  Half Life]]*Table4[[#This Row],[Order of Magnatude]]))</f>
        <v>1.1363068533769595E-2</v>
      </c>
      <c r="K2193" s="11"/>
      <c r="L2193" s="11"/>
      <c r="M2193" s="11"/>
      <c r="N2193" s="11"/>
      <c r="O2193" s="11"/>
    </row>
    <row r="2194" spans="1:15" x14ac:dyDescent="0.25">
      <c r="A2194" s="2">
        <v>76</v>
      </c>
      <c r="B2194" s="2">
        <v>116</v>
      </c>
      <c r="C2194" s="2">
        <v>192</v>
      </c>
      <c r="D2194" s="2" t="s">
        <v>3360</v>
      </c>
      <c r="E2194" s="2">
        <v>0.19</v>
      </c>
      <c r="F2194" s="11">
        <v>10</v>
      </c>
      <c r="G2194" s="12">
        <v>9.9999999999999995E-7</v>
      </c>
      <c r="H2194" s="2">
        <v>446</v>
      </c>
      <c r="I2194" s="11"/>
      <c r="J2194" s="11">
        <f>($S$5/(Table4[[#This Row],[modified  Half Life]]*Table4[[#This Row],[Order of Magnatude]]))</f>
        <v>3648143.0555786598</v>
      </c>
      <c r="K2194" s="11"/>
      <c r="L2194" s="11"/>
      <c r="M2194" s="11"/>
      <c r="N2194" s="11"/>
      <c r="O2194" s="11"/>
    </row>
    <row r="2195" spans="1:15" x14ac:dyDescent="0.25">
      <c r="A2195" s="2">
        <v>77</v>
      </c>
      <c r="B2195" s="2">
        <v>115</v>
      </c>
      <c r="C2195" s="2">
        <v>192</v>
      </c>
      <c r="D2195" s="2" t="s">
        <v>3782</v>
      </c>
      <c r="E2195" s="2">
        <v>15</v>
      </c>
      <c r="F2195" s="11">
        <v>4</v>
      </c>
      <c r="G2195" s="12">
        <v>1.0000000000000001E-9</v>
      </c>
      <c r="H2195" s="2">
        <v>50.78</v>
      </c>
      <c r="I2195" s="11" t="s">
        <v>6069</v>
      </c>
      <c r="J2195" s="11">
        <f>($S$5/(Table4[[#This Row],[modified  Half Life]]*Table4[[#This Row],[Order of Magnatude]]))</f>
        <v>46209812.037329681</v>
      </c>
      <c r="K2195" s="11"/>
      <c r="L2195" s="11"/>
      <c r="M2195" s="11"/>
      <c r="N2195" s="11"/>
      <c r="O2195" s="11"/>
    </row>
    <row r="2196" spans="1:15" x14ac:dyDescent="0.25">
      <c r="A2196" s="2">
        <v>77</v>
      </c>
      <c r="B2196" s="2">
        <v>115</v>
      </c>
      <c r="C2196" s="2">
        <v>192</v>
      </c>
      <c r="D2196" s="2" t="s">
        <v>3782</v>
      </c>
      <c r="E2196" s="2">
        <v>15</v>
      </c>
      <c r="F2196" s="11">
        <v>4</v>
      </c>
      <c r="G2196" s="12">
        <v>1.0000000000000001E-9</v>
      </c>
      <c r="H2196" s="2">
        <v>66.83</v>
      </c>
      <c r="I2196" s="11" t="s">
        <v>6068</v>
      </c>
      <c r="J2196" s="11">
        <f>($S$5/(Table4[[#This Row],[modified  Half Life]]*Table4[[#This Row],[Order of Magnatude]]))</f>
        <v>46209812.037329681</v>
      </c>
      <c r="K2196" s="11"/>
      <c r="L2196" s="11"/>
      <c r="M2196" s="11"/>
      <c r="N2196" s="11"/>
      <c r="O2196" s="11"/>
    </row>
    <row r="2197" spans="1:15" x14ac:dyDescent="0.25">
      <c r="A2197" s="2">
        <v>77</v>
      </c>
      <c r="B2197" s="2">
        <v>115</v>
      </c>
      <c r="C2197" s="2">
        <v>192</v>
      </c>
      <c r="D2197" s="2" t="s">
        <v>3782</v>
      </c>
      <c r="E2197" s="2">
        <v>17.399999999999999</v>
      </c>
      <c r="F2197" s="11">
        <v>26</v>
      </c>
      <c r="G2197" s="12">
        <v>1.0000000000000001E-9</v>
      </c>
      <c r="H2197" s="2">
        <v>48.056800000000003</v>
      </c>
      <c r="I2197" s="11" t="s">
        <v>6073</v>
      </c>
      <c r="J2197" s="11">
        <f>($S$5/(Table4[[#This Row],[modified  Half Life]]*Table4[[#This Row],[Order of Magnatude]]))</f>
        <v>39836044.859766968</v>
      </c>
      <c r="K2197" s="11"/>
      <c r="L2197" s="11"/>
      <c r="M2197" s="11"/>
      <c r="N2197" s="11"/>
      <c r="O2197" s="11"/>
    </row>
    <row r="2198" spans="1:15" x14ac:dyDescent="0.25">
      <c r="A2198" s="2">
        <v>77</v>
      </c>
      <c r="B2198" s="2">
        <v>115</v>
      </c>
      <c r="C2198" s="2">
        <v>192</v>
      </c>
      <c r="D2198" s="2" t="s">
        <v>3782</v>
      </c>
      <c r="E2198" s="2">
        <v>15</v>
      </c>
      <c r="F2198" s="11"/>
      <c r="G2198" s="12">
        <v>1.0000000000000001E-9</v>
      </c>
      <c r="H2198" s="2">
        <v>34.520000000000003</v>
      </c>
      <c r="I2198" s="11" t="s">
        <v>6069</v>
      </c>
      <c r="J2198" s="11">
        <f>($S$5/(Table4[[#This Row],[modified  Half Life]]*Table4[[#This Row],[Order of Magnatude]]))</f>
        <v>46209812.037329681</v>
      </c>
      <c r="K2198" s="11"/>
      <c r="L2198" s="11"/>
      <c r="M2198" s="11"/>
      <c r="N2198" s="11"/>
      <c r="O2198" s="11"/>
    </row>
    <row r="2199" spans="1:15" x14ac:dyDescent="0.25">
      <c r="A2199" s="2">
        <v>77</v>
      </c>
      <c r="B2199" s="2">
        <v>115</v>
      </c>
      <c r="C2199" s="2">
        <v>192</v>
      </c>
      <c r="D2199" s="2" t="s">
        <v>3782</v>
      </c>
      <c r="E2199" s="2">
        <v>15</v>
      </c>
      <c r="F2199" s="11"/>
      <c r="G2199" s="12">
        <v>1.0000000000000001E-9</v>
      </c>
      <c r="H2199" s="2">
        <v>118.7817</v>
      </c>
      <c r="I2199" s="11" t="s">
        <v>6081</v>
      </c>
      <c r="J2199" s="11">
        <f>($S$5/(Table4[[#This Row],[modified  Half Life]]*Table4[[#This Row],[Order of Magnatude]]))</f>
        <v>46209812.037329681</v>
      </c>
      <c r="K2199" s="11"/>
      <c r="L2199" s="11"/>
      <c r="M2199" s="11"/>
      <c r="N2199" s="11"/>
      <c r="O2199" s="11"/>
    </row>
    <row r="2200" spans="1:15" x14ac:dyDescent="0.25">
      <c r="A2200" s="2">
        <v>77</v>
      </c>
      <c r="B2200" s="2">
        <v>115</v>
      </c>
      <c r="C2200" s="2">
        <v>192</v>
      </c>
      <c r="D2200" s="2" t="s">
        <v>3782</v>
      </c>
      <c r="E2200" s="2">
        <v>241</v>
      </c>
      <c r="F2200" s="11">
        <v>9</v>
      </c>
      <c r="G2200" s="12">
        <v>31536000</v>
      </c>
      <c r="H2200" s="2">
        <v>155.16</v>
      </c>
      <c r="I2200" s="11" t="s">
        <v>6079</v>
      </c>
      <c r="J2200" s="11">
        <f>($S$5/(Table4[[#This Row],[modified  Half Life]]*Table4[[#This Row],[Order of Magnatude]]))</f>
        <v>9.1201464355555092E-11</v>
      </c>
      <c r="K2200" s="11"/>
      <c r="L2200" s="11"/>
      <c r="M2200" s="11"/>
      <c r="N2200" s="11"/>
      <c r="O2200" s="11"/>
    </row>
    <row r="2201" spans="1:15" x14ac:dyDescent="0.25">
      <c r="A2201" s="2">
        <v>78</v>
      </c>
      <c r="B2201" s="2">
        <v>114</v>
      </c>
      <c r="C2201" s="2">
        <v>192</v>
      </c>
      <c r="D2201" s="2" t="s">
        <v>3501</v>
      </c>
      <c r="E2201" s="2">
        <v>272</v>
      </c>
      <c r="F2201" s="11">
        <v>23</v>
      </c>
      <c r="G2201" s="12">
        <v>1.0000000000000001E-9</v>
      </c>
      <c r="H2201" s="2">
        <v>69.12</v>
      </c>
      <c r="I2201" s="11" t="s">
        <v>6069</v>
      </c>
      <c r="J2201" s="11">
        <f>($S$5/(Table4[[#This Row],[modified  Half Life]]*Table4[[#This Row],[Order of Magnatude]]))</f>
        <v>2548335.2226468576</v>
      </c>
      <c r="K2201" s="11"/>
      <c r="L2201" s="11"/>
      <c r="M2201" s="11"/>
      <c r="N2201" s="11"/>
      <c r="O2201" s="11"/>
    </row>
    <row r="2202" spans="1:15" x14ac:dyDescent="0.25">
      <c r="A2202" s="2">
        <v>78</v>
      </c>
      <c r="B2202" s="2">
        <v>114</v>
      </c>
      <c r="C2202" s="2">
        <v>192</v>
      </c>
      <c r="D2202" s="2" t="s">
        <v>3501</v>
      </c>
      <c r="E2202" s="2">
        <v>272</v>
      </c>
      <c r="F2202" s="11">
        <v>23</v>
      </c>
      <c r="G2202" s="12">
        <v>1.0000000000000001E-9</v>
      </c>
      <c r="H2202" s="2">
        <v>207.93</v>
      </c>
      <c r="I2202" s="11" t="s">
        <v>6074</v>
      </c>
      <c r="J2202" s="11">
        <f>($S$5/(Table4[[#This Row],[modified  Half Life]]*Table4[[#This Row],[Order of Magnatude]]))</f>
        <v>2548335.2226468576</v>
      </c>
      <c r="K2202" s="11"/>
      <c r="L2202" s="11"/>
      <c r="M2202" s="11"/>
      <c r="N2202" s="11"/>
      <c r="O2202" s="11"/>
    </row>
    <row r="2203" spans="1:15" x14ac:dyDescent="0.25">
      <c r="A2203" s="2">
        <v>79</v>
      </c>
      <c r="B2203" s="2">
        <v>113</v>
      </c>
      <c r="C2203" s="2">
        <v>192</v>
      </c>
      <c r="D2203" s="2" t="s">
        <v>4086</v>
      </c>
      <c r="E2203" s="2">
        <v>29</v>
      </c>
      <c r="F2203" s="11"/>
      <c r="G2203" s="12">
        <v>1E-3</v>
      </c>
      <c r="H2203" s="2">
        <v>62.8</v>
      </c>
      <c r="I2203" s="11" t="s">
        <v>6065</v>
      </c>
      <c r="J2203" s="11">
        <f>($S$5/(Table4[[#This Row],[modified  Half Life]]*Table4[[#This Row],[Order of Magnatude]]))</f>
        <v>23.901626915860181</v>
      </c>
      <c r="K2203" s="11"/>
      <c r="L2203" s="11"/>
      <c r="M2203" s="11"/>
      <c r="N2203" s="11"/>
      <c r="O2203" s="11"/>
    </row>
    <row r="2204" spans="1:15" x14ac:dyDescent="0.25">
      <c r="A2204" s="2">
        <v>79</v>
      </c>
      <c r="B2204" s="2">
        <v>113</v>
      </c>
      <c r="C2204" s="2">
        <v>192</v>
      </c>
      <c r="D2204" s="2" t="s">
        <v>4086</v>
      </c>
      <c r="E2204" s="2">
        <v>29</v>
      </c>
      <c r="F2204" s="11"/>
      <c r="G2204" s="12">
        <v>1E-3</v>
      </c>
      <c r="H2204" s="2">
        <v>103.8</v>
      </c>
      <c r="I2204" s="11" t="s">
        <v>6065</v>
      </c>
      <c r="J2204" s="11">
        <f>($S$5/(Table4[[#This Row],[modified  Half Life]]*Table4[[#This Row],[Order of Magnatude]]))</f>
        <v>23.901626915860181</v>
      </c>
      <c r="K2204" s="11"/>
      <c r="L2204" s="11"/>
      <c r="M2204" s="11"/>
      <c r="N2204" s="11"/>
      <c r="O2204" s="11"/>
    </row>
    <row r="2205" spans="1:15" x14ac:dyDescent="0.25">
      <c r="A2205" s="2">
        <v>79</v>
      </c>
      <c r="B2205" s="2">
        <v>113</v>
      </c>
      <c r="C2205" s="2">
        <v>192</v>
      </c>
      <c r="D2205" s="2" t="s">
        <v>4086</v>
      </c>
      <c r="E2205" s="2">
        <v>160</v>
      </c>
      <c r="F2205" s="11">
        <v>20</v>
      </c>
      <c r="G2205" s="12">
        <v>1E-3</v>
      </c>
      <c r="H2205" s="2">
        <v>59.8</v>
      </c>
      <c r="I2205" s="11" t="s">
        <v>6065</v>
      </c>
      <c r="J2205" s="11">
        <f>($S$5/(Table4[[#This Row],[modified  Half Life]]*Table4[[#This Row],[Order of Magnatude]]))</f>
        <v>4.3321698784996583</v>
      </c>
      <c r="K2205" s="11"/>
      <c r="L2205" s="11"/>
      <c r="M2205" s="11"/>
      <c r="N2205" s="11"/>
      <c r="O2205" s="11"/>
    </row>
    <row r="2206" spans="1:15" x14ac:dyDescent="0.25">
      <c r="A2206" s="2">
        <v>80</v>
      </c>
      <c r="B2206" s="2">
        <v>112</v>
      </c>
      <c r="C2206" s="2">
        <v>192</v>
      </c>
      <c r="D2206" s="2" t="s">
        <v>3784</v>
      </c>
      <c r="E2206" s="2">
        <v>11.1</v>
      </c>
      <c r="F2206" s="11">
        <v>5</v>
      </c>
      <c r="G2206" s="12">
        <v>1.0000000000000001E-9</v>
      </c>
      <c r="H2206" s="2">
        <v>28.4</v>
      </c>
      <c r="I2206" s="11"/>
      <c r="J2206" s="11">
        <f>($S$5/(Table4[[#This Row],[modified  Half Life]]*Table4[[#This Row],[Order of Magnatude]]))</f>
        <v>62445691.942337416</v>
      </c>
      <c r="K2206" s="11"/>
      <c r="L2206" s="11"/>
      <c r="M2206" s="11"/>
      <c r="N2206" s="11"/>
      <c r="O2206" s="11"/>
    </row>
    <row r="2207" spans="1:15" x14ac:dyDescent="0.25">
      <c r="A2207" s="2">
        <v>81</v>
      </c>
      <c r="B2207" s="2">
        <v>111</v>
      </c>
      <c r="C2207" s="2">
        <v>192</v>
      </c>
      <c r="D2207" s="2" t="s">
        <v>4094</v>
      </c>
      <c r="E2207" s="2">
        <v>296</v>
      </c>
      <c r="F2207" s="11">
        <v>5</v>
      </c>
      <c r="G2207" s="12">
        <v>1.0000000000000001E-9</v>
      </c>
      <c r="H2207" s="2">
        <v>250.6</v>
      </c>
      <c r="I2207" s="11" t="s">
        <v>6068</v>
      </c>
      <c r="J2207" s="11">
        <f>($S$5/(Table4[[#This Row],[modified  Half Life]]*Table4[[#This Row],[Order of Magnatude]]))</f>
        <v>2341713.4478376531</v>
      </c>
      <c r="K2207" s="11"/>
      <c r="L2207" s="11"/>
      <c r="M2207" s="11"/>
      <c r="N2207" s="11"/>
      <c r="O2207" s="11"/>
    </row>
    <row r="2208" spans="1:15" x14ac:dyDescent="0.25">
      <c r="A2208" s="2">
        <v>82</v>
      </c>
      <c r="B2208" s="2">
        <v>110</v>
      </c>
      <c r="C2208" s="2">
        <v>192</v>
      </c>
      <c r="D2208" s="2" t="s">
        <v>4527</v>
      </c>
      <c r="E2208" s="2">
        <v>166</v>
      </c>
      <c r="F2208" s="11">
        <v>6</v>
      </c>
      <c r="G2208" s="12">
        <v>1.0000000000000001E-9</v>
      </c>
      <c r="H2208" s="2">
        <v>-19</v>
      </c>
      <c r="I2208" s="11"/>
      <c r="J2208" s="11">
        <f>($S$5/(Table4[[#This Row],[modified  Half Life]]*Table4[[#This Row],[Order of Magnatude]]))</f>
        <v>4175585.4250599113</v>
      </c>
      <c r="K2208" s="11"/>
      <c r="L2208" s="11"/>
      <c r="M2208" s="11"/>
      <c r="N2208" s="11"/>
      <c r="O2208" s="11"/>
    </row>
    <row r="2209" spans="1:15" x14ac:dyDescent="0.25">
      <c r="A2209" s="2">
        <v>82</v>
      </c>
      <c r="B2209" s="2">
        <v>110</v>
      </c>
      <c r="C2209" s="2">
        <v>192</v>
      </c>
      <c r="D2209" s="2" t="s">
        <v>4527</v>
      </c>
      <c r="E2209" s="2">
        <v>166</v>
      </c>
      <c r="F2209" s="11">
        <v>6</v>
      </c>
      <c r="G2209" s="12">
        <v>1.0000000000000001E-9</v>
      </c>
      <c r="H2209" s="2">
        <v>60.8</v>
      </c>
      <c r="I2209" s="11" t="s">
        <v>6066</v>
      </c>
      <c r="J2209" s="11">
        <f>($S$5/(Table4[[#This Row],[modified  Half Life]]*Table4[[#This Row],[Order of Magnatude]]))</f>
        <v>4175585.4250599113</v>
      </c>
      <c r="K2209" s="11"/>
      <c r="L2209" s="11"/>
      <c r="M2209" s="11"/>
      <c r="N2209" s="11"/>
      <c r="O2209" s="11"/>
    </row>
    <row r="2210" spans="1:15" x14ac:dyDescent="0.25">
      <c r="A2210" s="2">
        <v>82</v>
      </c>
      <c r="B2210" s="2">
        <v>110</v>
      </c>
      <c r="C2210" s="2">
        <v>192</v>
      </c>
      <c r="D2210" s="2" t="s">
        <v>4527</v>
      </c>
      <c r="E2210" s="2">
        <v>166</v>
      </c>
      <c r="F2210" s="11">
        <v>6</v>
      </c>
      <c r="G2210" s="12">
        <v>1.0000000000000001E-9</v>
      </c>
      <c r="H2210" s="2">
        <v>66.900000000000006</v>
      </c>
      <c r="I2210" s="11" t="s">
        <v>6066</v>
      </c>
      <c r="J2210" s="11">
        <f>($S$5/(Table4[[#This Row],[modified  Half Life]]*Table4[[#This Row],[Order of Magnatude]]))</f>
        <v>4175585.4250599113</v>
      </c>
      <c r="K2210" s="11"/>
      <c r="L2210" s="11"/>
      <c r="M2210" s="11"/>
      <c r="N2210" s="11"/>
      <c r="O2210" s="11"/>
    </row>
    <row r="2211" spans="1:15" x14ac:dyDescent="0.25">
      <c r="A2211" s="2">
        <v>82</v>
      </c>
      <c r="B2211" s="2">
        <v>110</v>
      </c>
      <c r="C2211" s="2">
        <v>192</v>
      </c>
      <c r="D2211" s="2" t="s">
        <v>4527</v>
      </c>
      <c r="E2211" s="2">
        <v>166</v>
      </c>
      <c r="F2211" s="11">
        <v>6</v>
      </c>
      <c r="G2211" s="12">
        <v>1.0000000000000001E-9</v>
      </c>
      <c r="H2211" s="2">
        <v>277.3</v>
      </c>
      <c r="I2211" s="11" t="s">
        <v>6071</v>
      </c>
      <c r="J2211" s="11">
        <f>($S$5/(Table4[[#This Row],[modified  Half Life]]*Table4[[#This Row],[Order of Magnatude]]))</f>
        <v>4175585.4250599113</v>
      </c>
      <c r="K2211" s="11"/>
      <c r="L2211" s="11"/>
      <c r="M2211" s="11"/>
      <c r="N2211" s="11"/>
      <c r="O2211" s="11"/>
    </row>
    <row r="2212" spans="1:15" x14ac:dyDescent="0.25">
      <c r="A2212" s="2">
        <v>82</v>
      </c>
      <c r="B2212" s="2">
        <v>110</v>
      </c>
      <c r="C2212" s="2">
        <v>192</v>
      </c>
      <c r="D2212" s="2" t="s">
        <v>4527</v>
      </c>
      <c r="E2212" s="2">
        <v>1.0900000000000001</v>
      </c>
      <c r="F2212" s="11">
        <v>4</v>
      </c>
      <c r="G2212" s="12">
        <v>9.9999999999999995E-7</v>
      </c>
      <c r="H2212" s="2">
        <v>44</v>
      </c>
      <c r="I2212" s="11" t="s">
        <v>6069</v>
      </c>
      <c r="J2212" s="11">
        <f>($S$5/(Table4[[#This Row],[modified  Half Life]]*Table4[[#This Row],[Order of Magnatude]]))</f>
        <v>635914.84455040854</v>
      </c>
      <c r="K2212" s="11"/>
      <c r="L2212" s="11"/>
      <c r="M2212" s="11"/>
      <c r="N2212" s="11"/>
      <c r="O2212" s="11"/>
    </row>
    <row r="2213" spans="1:15" x14ac:dyDescent="0.25">
      <c r="A2213" s="2">
        <v>82</v>
      </c>
      <c r="B2213" s="2">
        <v>110</v>
      </c>
      <c r="C2213" s="2">
        <v>192</v>
      </c>
      <c r="D2213" s="2" t="s">
        <v>4527</v>
      </c>
      <c r="E2213" s="2">
        <v>0.75600000000000001</v>
      </c>
      <c r="F2213" s="11">
        <v>14</v>
      </c>
      <c r="G2213" s="12">
        <v>9.9999999999999995E-7</v>
      </c>
      <c r="H2213" s="2">
        <v>120.6</v>
      </c>
      <c r="I2213" s="11"/>
      <c r="J2213" s="11">
        <f>($S$5/(Table4[[#This Row],[modified  Half Life]]*Table4[[#This Row],[Order of Magnatude]]))</f>
        <v>916861.34994701762</v>
      </c>
      <c r="K2213" s="11"/>
      <c r="L2213" s="11"/>
      <c r="M2213" s="11"/>
      <c r="N2213" s="11"/>
      <c r="O2213" s="11"/>
    </row>
    <row r="2214" spans="1:15" x14ac:dyDescent="0.25">
      <c r="A2214" s="2">
        <v>82</v>
      </c>
      <c r="B2214" s="2">
        <v>110</v>
      </c>
      <c r="C2214" s="2">
        <v>192</v>
      </c>
      <c r="D2214" s="2" t="s">
        <v>4527</v>
      </c>
      <c r="E2214" s="2">
        <v>0.75600000000000001</v>
      </c>
      <c r="F2214" s="11">
        <v>14</v>
      </c>
      <c r="G2214" s="12">
        <v>9.9999999999999995E-7</v>
      </c>
      <c r="H2214" s="2">
        <v>162.5</v>
      </c>
      <c r="I2214" s="11" t="s">
        <v>6065</v>
      </c>
      <c r="J2214" s="11">
        <f>($S$5/(Table4[[#This Row],[modified  Half Life]]*Table4[[#This Row],[Order of Magnatude]]))</f>
        <v>916861.34994701762</v>
      </c>
      <c r="K2214" s="11"/>
      <c r="L2214" s="11"/>
      <c r="M2214" s="11"/>
      <c r="N2214" s="11"/>
      <c r="O2214" s="11"/>
    </row>
    <row r="2215" spans="1:15" x14ac:dyDescent="0.25">
      <c r="A2215" s="2">
        <v>82</v>
      </c>
      <c r="B2215" s="2">
        <v>110</v>
      </c>
      <c r="C2215" s="2">
        <v>192</v>
      </c>
      <c r="D2215" s="2" t="s">
        <v>4527</v>
      </c>
      <c r="E2215" s="2">
        <v>0.75600000000000001</v>
      </c>
      <c r="F2215" s="11">
        <v>14</v>
      </c>
      <c r="G2215" s="12">
        <v>9.9999999999999995E-7</v>
      </c>
      <c r="H2215" s="2">
        <v>229</v>
      </c>
      <c r="I2215" s="11"/>
      <c r="J2215" s="11">
        <f>($S$5/(Table4[[#This Row],[modified  Half Life]]*Table4[[#This Row],[Order of Magnatude]]))</f>
        <v>916861.34994701762</v>
      </c>
      <c r="K2215" s="11"/>
      <c r="L2215" s="11"/>
      <c r="M2215" s="11"/>
      <c r="N2215" s="11"/>
      <c r="O2215" s="11"/>
    </row>
    <row r="2216" spans="1:15" x14ac:dyDescent="0.25">
      <c r="A2216" s="2">
        <v>82</v>
      </c>
      <c r="B2216" s="2">
        <v>110</v>
      </c>
      <c r="C2216" s="2">
        <v>192</v>
      </c>
      <c r="D2216" s="2" t="s">
        <v>4527</v>
      </c>
      <c r="E2216" s="2">
        <v>0.75600000000000001</v>
      </c>
      <c r="F2216" s="11">
        <v>14</v>
      </c>
      <c r="G2216" s="12">
        <v>9.9999999999999995E-7</v>
      </c>
      <c r="H2216" s="2">
        <v>439.7</v>
      </c>
      <c r="I2216" s="11" t="s">
        <v>6065</v>
      </c>
      <c r="J2216" s="11">
        <f>($S$5/(Table4[[#This Row],[modified  Half Life]]*Table4[[#This Row],[Order of Magnatude]]))</f>
        <v>916861.34994701762</v>
      </c>
      <c r="K2216" s="11"/>
      <c r="L2216" s="11"/>
      <c r="M2216" s="11"/>
      <c r="N2216" s="11"/>
      <c r="O2216" s="11"/>
    </row>
    <row r="2217" spans="1:15" x14ac:dyDescent="0.25">
      <c r="A2217" s="2">
        <v>84</v>
      </c>
      <c r="B2217" s="2">
        <v>108</v>
      </c>
      <c r="C2217" s="2">
        <v>192</v>
      </c>
      <c r="D2217" s="2" t="s">
        <v>4745</v>
      </c>
      <c r="E2217" s="2">
        <v>0.57999999999999996</v>
      </c>
      <c r="F2217" s="11">
        <v>10</v>
      </c>
      <c r="G2217" s="12">
        <v>9.9999999999999995E-7</v>
      </c>
      <c r="H2217" s="2">
        <v>153.9</v>
      </c>
      <c r="I2217" s="11" t="s">
        <v>6065</v>
      </c>
      <c r="J2217" s="11">
        <f>($S$5/(Table4[[#This Row],[modified  Half Life]]*Table4[[#This Row],[Order of Magnatude]]))</f>
        <v>1195081.3457930093</v>
      </c>
      <c r="K2217" s="11"/>
      <c r="L2217" s="11"/>
      <c r="M2217" s="11"/>
      <c r="N2217" s="11"/>
      <c r="O2217" s="11"/>
    </row>
    <row r="2218" spans="1:15" x14ac:dyDescent="0.25">
      <c r="A2218" s="2">
        <v>84</v>
      </c>
      <c r="B2218" s="2">
        <v>108</v>
      </c>
      <c r="C2218" s="2">
        <v>192</v>
      </c>
      <c r="D2218" s="2" t="s">
        <v>4745</v>
      </c>
      <c r="E2218" s="2">
        <v>0.57999999999999996</v>
      </c>
      <c r="F2218" s="11">
        <v>10</v>
      </c>
      <c r="G2218" s="12">
        <v>9.9999999999999995E-7</v>
      </c>
      <c r="H2218" s="2">
        <v>733.1</v>
      </c>
      <c r="I2218" s="11" t="s">
        <v>6066</v>
      </c>
      <c r="J2218" s="11">
        <f>($S$5/(Table4[[#This Row],[modified  Half Life]]*Table4[[#This Row],[Order of Magnatude]]))</f>
        <v>1195081.3457930093</v>
      </c>
      <c r="K2218" s="11"/>
      <c r="L2218" s="11"/>
      <c r="M2218" s="11"/>
      <c r="N2218" s="11"/>
      <c r="O2218" s="11"/>
    </row>
    <row r="2219" spans="1:15" x14ac:dyDescent="0.25">
      <c r="A2219" s="2">
        <v>75</v>
      </c>
      <c r="B2219" s="2">
        <v>118</v>
      </c>
      <c r="C2219" s="2">
        <v>193</v>
      </c>
      <c r="D2219" s="2" t="s">
        <v>3143</v>
      </c>
      <c r="E2219" s="2">
        <v>69</v>
      </c>
      <c r="F2219" s="11">
        <v>8</v>
      </c>
      <c r="G2219" s="12">
        <v>9.9999999999999995E-7</v>
      </c>
      <c r="H2219" s="2">
        <v>146.1</v>
      </c>
      <c r="I2219" s="11" t="s">
        <v>6065</v>
      </c>
      <c r="J2219" s="11">
        <f>($S$5/(Table4[[#This Row],[modified  Half Life]]*Table4[[#This Row],[Order of Magnatude]]))</f>
        <v>10045.611312462976</v>
      </c>
      <c r="K2219" s="11"/>
      <c r="L2219" s="11"/>
      <c r="M2219" s="11"/>
      <c r="N2219" s="11"/>
      <c r="O2219" s="11"/>
    </row>
    <row r="2220" spans="1:15" x14ac:dyDescent="0.25">
      <c r="A2220" s="2">
        <v>76</v>
      </c>
      <c r="B2220" s="2">
        <v>117</v>
      </c>
      <c r="C2220" s="2">
        <v>193</v>
      </c>
      <c r="D2220" s="2" t="s">
        <v>3360</v>
      </c>
      <c r="E2220" s="2">
        <v>121</v>
      </c>
      <c r="F2220" s="11">
        <v>28</v>
      </c>
      <c r="G2220" s="12">
        <v>1.0000000000000001E-9</v>
      </c>
      <c r="H2220" s="2">
        <v>242.7</v>
      </c>
      <c r="I2220" s="11" t="s">
        <v>6065</v>
      </c>
      <c r="J2220" s="11">
        <f>($S$5/(Table4[[#This Row],[modified  Half Life]]*Table4[[#This Row],[Order of Magnatude]]))</f>
        <v>5728489.0955367377</v>
      </c>
      <c r="K2220" s="11"/>
      <c r="L2220" s="11"/>
      <c r="M2220" s="11"/>
      <c r="N2220" s="11"/>
      <c r="O2220" s="11"/>
    </row>
    <row r="2221" spans="1:15" x14ac:dyDescent="0.25">
      <c r="A2221" s="2">
        <v>77</v>
      </c>
      <c r="B2221" s="2">
        <v>116</v>
      </c>
      <c r="C2221" s="2">
        <v>193</v>
      </c>
      <c r="D2221" s="2" t="s">
        <v>3782</v>
      </c>
      <c r="E2221" s="2">
        <v>10.53</v>
      </c>
      <c r="F2221" s="11">
        <v>4</v>
      </c>
      <c r="G2221" s="12">
        <v>86400</v>
      </c>
      <c r="H2221" s="2">
        <v>80.233999999999995</v>
      </c>
      <c r="I2221" s="11" t="s">
        <v>6070</v>
      </c>
      <c r="J2221" s="11">
        <f>($S$5/(Table4[[#This Row],[modified  Half Life]]*Table4[[#This Row],[Order of Magnatude]]))</f>
        <v>7.6187434112406497E-7</v>
      </c>
      <c r="K2221" s="11"/>
      <c r="L2221" s="11"/>
      <c r="M2221" s="11"/>
      <c r="N2221" s="11"/>
      <c r="O2221" s="11"/>
    </row>
    <row r="2222" spans="1:15" x14ac:dyDescent="0.25">
      <c r="A2222" s="2">
        <v>77</v>
      </c>
      <c r="B2222" s="2">
        <v>116</v>
      </c>
      <c r="C2222" s="2">
        <v>193</v>
      </c>
      <c r="D2222" s="2" t="s">
        <v>3782</v>
      </c>
      <c r="E2222" s="2">
        <v>124.8</v>
      </c>
      <c r="F2222" s="11">
        <v>21</v>
      </c>
      <c r="G2222" s="12">
        <v>9.9999999999999995E-7</v>
      </c>
      <c r="H2222" s="2">
        <v>226.7</v>
      </c>
      <c r="I2222" s="11" t="s">
        <v>6072</v>
      </c>
      <c r="J2222" s="11">
        <f>($S$5/(Table4[[#This Row],[modified  Half Life]]*Table4[[#This Row],[Order of Magnatude]]))</f>
        <v>5554.0639467944338</v>
      </c>
      <c r="K2222" s="11"/>
      <c r="L2222" s="11"/>
      <c r="M2222" s="11"/>
      <c r="N2222" s="11"/>
      <c r="O2222" s="11"/>
    </row>
    <row r="2223" spans="1:15" x14ac:dyDescent="0.25">
      <c r="A2223" s="2">
        <v>77</v>
      </c>
      <c r="B2223" s="2">
        <v>116</v>
      </c>
      <c r="C2223" s="2">
        <v>193</v>
      </c>
      <c r="D2223" s="2" t="s">
        <v>3782</v>
      </c>
      <c r="E2223" s="2">
        <v>124.8</v>
      </c>
      <c r="F2223" s="11">
        <v>21</v>
      </c>
      <c r="G2223" s="12">
        <v>9.9999999999999995E-7</v>
      </c>
      <c r="H2223" s="2">
        <v>334.5</v>
      </c>
      <c r="I2223" s="11" t="s">
        <v>6072</v>
      </c>
      <c r="J2223" s="11">
        <f>($S$5/(Table4[[#This Row],[modified  Half Life]]*Table4[[#This Row],[Order of Magnatude]]))</f>
        <v>5554.0639467944338</v>
      </c>
      <c r="K2223" s="11"/>
      <c r="L2223" s="11"/>
      <c r="M2223" s="11"/>
      <c r="N2223" s="11"/>
      <c r="O2223" s="11"/>
    </row>
    <row r="2224" spans="1:15" x14ac:dyDescent="0.25">
      <c r="A2224" s="2">
        <v>77</v>
      </c>
      <c r="B2224" s="2">
        <v>116</v>
      </c>
      <c r="C2224" s="2">
        <v>193</v>
      </c>
      <c r="D2224" s="2" t="s">
        <v>3782</v>
      </c>
      <c r="E2224" s="2">
        <v>124.8</v>
      </c>
      <c r="F2224" s="11">
        <v>21</v>
      </c>
      <c r="G2224" s="12">
        <v>9.9999999999999995E-7</v>
      </c>
      <c r="H2224" s="2">
        <v>385</v>
      </c>
      <c r="I2224" s="11" t="s">
        <v>6072</v>
      </c>
      <c r="J2224" s="11">
        <f>($S$5/(Table4[[#This Row],[modified  Half Life]]*Table4[[#This Row],[Order of Magnatude]]))</f>
        <v>5554.0639467944338</v>
      </c>
      <c r="K2224" s="11"/>
      <c r="L2224" s="11"/>
      <c r="M2224" s="11"/>
      <c r="N2224" s="11"/>
      <c r="O2224" s="11"/>
    </row>
    <row r="2225" spans="1:15" x14ac:dyDescent="0.25">
      <c r="A2225" s="2">
        <v>78</v>
      </c>
      <c r="B2225" s="2">
        <v>115</v>
      </c>
      <c r="C2225" s="2">
        <v>193</v>
      </c>
      <c r="D2225" s="2" t="s">
        <v>3501</v>
      </c>
      <c r="E2225" s="2">
        <v>4.33</v>
      </c>
      <c r="F2225" s="11">
        <v>3</v>
      </c>
      <c r="G2225" s="12">
        <v>86400</v>
      </c>
      <c r="H2225" s="2">
        <v>135.5</v>
      </c>
      <c r="I2225" s="11" t="s">
        <v>6065</v>
      </c>
      <c r="J2225" s="11">
        <f>($S$5/(Table4[[#This Row],[modified  Half Life]]*Table4[[#This Row],[Order of Magnatude]]))</f>
        <v>1.8527798642116406E-6</v>
      </c>
      <c r="K2225" s="11"/>
      <c r="L2225" s="11"/>
      <c r="M2225" s="11"/>
      <c r="N2225" s="11"/>
      <c r="O2225" s="11"/>
    </row>
    <row r="2226" spans="1:15" x14ac:dyDescent="0.25">
      <c r="A2226" s="2">
        <v>79</v>
      </c>
      <c r="B2226" s="2">
        <v>114</v>
      </c>
      <c r="C2226" s="2">
        <v>193</v>
      </c>
      <c r="D2226" s="2" t="s">
        <v>4086</v>
      </c>
      <c r="E2226" s="2">
        <v>10.4</v>
      </c>
      <c r="F2226" s="11">
        <v>8</v>
      </c>
      <c r="G2226" s="12">
        <v>1.0000000000000001E-9</v>
      </c>
      <c r="H2226" s="2">
        <v>528</v>
      </c>
      <c r="I2226" s="11" t="s">
        <v>6065</v>
      </c>
      <c r="J2226" s="11">
        <f>($S$5/(Table4[[#This Row],[modified  Half Life]]*Table4[[#This Row],[Order of Magnatude]]))</f>
        <v>66648767.361533195</v>
      </c>
      <c r="K2226" s="11"/>
      <c r="L2226" s="11"/>
      <c r="M2226" s="11"/>
      <c r="N2226" s="11"/>
      <c r="O2226" s="11"/>
    </row>
    <row r="2227" spans="1:15" x14ac:dyDescent="0.25">
      <c r="A2227" s="2">
        <v>79</v>
      </c>
      <c r="B2227" s="2">
        <v>114</v>
      </c>
      <c r="C2227" s="2">
        <v>193</v>
      </c>
      <c r="D2227" s="2" t="s">
        <v>4086</v>
      </c>
      <c r="E2227" s="2">
        <v>10.4</v>
      </c>
      <c r="F2227" s="11">
        <v>8</v>
      </c>
      <c r="G2227" s="12">
        <v>1.0000000000000001E-9</v>
      </c>
      <c r="H2227" s="2">
        <v>1249.3</v>
      </c>
      <c r="I2227" s="11" t="s">
        <v>6065</v>
      </c>
      <c r="J2227" s="11">
        <f>($S$5/(Table4[[#This Row],[modified  Half Life]]*Table4[[#This Row],[Order of Magnatude]]))</f>
        <v>66648767.361533195</v>
      </c>
      <c r="K2227" s="11"/>
      <c r="L2227" s="11"/>
      <c r="M2227" s="11"/>
      <c r="N2227" s="11"/>
      <c r="O2227" s="11"/>
    </row>
    <row r="2228" spans="1:15" x14ac:dyDescent="0.25">
      <c r="A2228" s="2">
        <v>79</v>
      </c>
      <c r="B2228" s="2">
        <v>114</v>
      </c>
      <c r="C2228" s="2">
        <v>193</v>
      </c>
      <c r="D2228" s="2" t="s">
        <v>4086</v>
      </c>
      <c r="E2228" s="2">
        <v>150</v>
      </c>
      <c r="F2228" s="11">
        <v>50</v>
      </c>
      <c r="G2228" s="12">
        <v>1.0000000000000001E-9</v>
      </c>
      <c r="H2228" s="2">
        <v>161.80000000000001</v>
      </c>
      <c r="I2228" s="11" t="s">
        <v>6065</v>
      </c>
      <c r="J2228" s="11">
        <f>($S$5/(Table4[[#This Row],[modified  Half Life]]*Table4[[#This Row],[Order of Magnatude]]))</f>
        <v>4620981.2037329683</v>
      </c>
      <c r="K2228" s="11"/>
      <c r="L2228" s="11"/>
      <c r="M2228" s="11"/>
      <c r="N2228" s="11"/>
      <c r="O2228" s="11"/>
    </row>
    <row r="2229" spans="1:15" x14ac:dyDescent="0.25">
      <c r="A2229" s="2">
        <v>82</v>
      </c>
      <c r="B2229" s="2">
        <v>111</v>
      </c>
      <c r="C2229" s="2">
        <v>193</v>
      </c>
      <c r="D2229" s="2" t="s">
        <v>4527</v>
      </c>
      <c r="E2229" s="2">
        <v>20.5</v>
      </c>
      <c r="F2229" s="11">
        <v>4</v>
      </c>
      <c r="G2229" s="12">
        <v>1.0000000000000001E-9</v>
      </c>
      <c r="H2229" s="2">
        <v>-66.5</v>
      </c>
      <c r="I2229" s="11"/>
      <c r="J2229" s="11">
        <f>($S$5/(Table4[[#This Row],[modified  Half Life]]*Table4[[#This Row],[Order of Magnatude]]))</f>
        <v>33812057.588290013</v>
      </c>
      <c r="K2229" s="11"/>
      <c r="L2229" s="11"/>
      <c r="M2229" s="11"/>
      <c r="N2229" s="11"/>
      <c r="O2229" s="11"/>
    </row>
    <row r="2230" spans="1:15" x14ac:dyDescent="0.25">
      <c r="A2230" s="2">
        <v>82</v>
      </c>
      <c r="B2230" s="2">
        <v>111</v>
      </c>
      <c r="C2230" s="2">
        <v>193</v>
      </c>
      <c r="D2230" s="2" t="s">
        <v>4527</v>
      </c>
      <c r="E2230" s="2">
        <v>20.5</v>
      </c>
      <c r="F2230" s="11">
        <v>4</v>
      </c>
      <c r="G2230" s="12">
        <v>1.0000000000000001E-9</v>
      </c>
      <c r="H2230" s="2">
        <v>184</v>
      </c>
      <c r="I2230" s="11" t="s">
        <v>6066</v>
      </c>
      <c r="J2230" s="11">
        <f>($S$5/(Table4[[#This Row],[modified  Half Life]]*Table4[[#This Row],[Order of Magnatude]]))</f>
        <v>33812057.588290013</v>
      </c>
      <c r="K2230" s="11"/>
      <c r="L2230" s="11"/>
      <c r="M2230" s="11"/>
      <c r="N2230" s="11"/>
      <c r="O2230" s="11"/>
    </row>
    <row r="2231" spans="1:15" x14ac:dyDescent="0.25">
      <c r="A2231" s="2">
        <v>82</v>
      </c>
      <c r="B2231" s="2">
        <v>111</v>
      </c>
      <c r="C2231" s="2">
        <v>193</v>
      </c>
      <c r="D2231" s="2" t="s">
        <v>4527</v>
      </c>
      <c r="E2231" s="2">
        <v>180</v>
      </c>
      <c r="F2231" s="11">
        <v>15</v>
      </c>
      <c r="G2231" s="12">
        <v>1.0000000000000001E-9</v>
      </c>
      <c r="H2231" s="2">
        <v>85.6</v>
      </c>
      <c r="I2231" s="11" t="s">
        <v>6066</v>
      </c>
      <c r="J2231" s="11">
        <f>($S$5/(Table4[[#This Row],[modified  Half Life]]*Table4[[#This Row],[Order of Magnatude]]))</f>
        <v>3850817.6697774734</v>
      </c>
      <c r="K2231" s="11"/>
      <c r="L2231" s="11"/>
      <c r="M2231" s="11"/>
      <c r="N2231" s="11"/>
      <c r="O2231" s="11"/>
    </row>
    <row r="2232" spans="1:15" x14ac:dyDescent="0.25">
      <c r="A2232" s="2">
        <v>83</v>
      </c>
      <c r="B2232" s="2">
        <v>110</v>
      </c>
      <c r="C2232" s="2">
        <v>193</v>
      </c>
      <c r="D2232" s="2" t="s">
        <v>4530</v>
      </c>
      <c r="E2232" s="2">
        <v>153</v>
      </c>
      <c r="F2232" s="11">
        <v>10</v>
      </c>
      <c r="G2232" s="12">
        <v>1.0000000000000001E-9</v>
      </c>
      <c r="H2232" s="2">
        <v>604.70000000000005</v>
      </c>
      <c r="I2232" s="11" t="s">
        <v>6065</v>
      </c>
      <c r="J2232" s="11">
        <f>($S$5/(Table4[[#This Row],[modified  Half Life]]*Table4[[#This Row],[Order of Magnatude]]))</f>
        <v>4530373.7291499693</v>
      </c>
      <c r="K2232" s="11"/>
      <c r="L2232" s="11"/>
      <c r="M2232" s="11"/>
      <c r="N2232" s="11"/>
      <c r="O2232" s="11"/>
    </row>
    <row r="2233" spans="1:15" x14ac:dyDescent="0.25">
      <c r="A2233" s="2">
        <v>83</v>
      </c>
      <c r="B2233" s="2">
        <v>110</v>
      </c>
      <c r="C2233" s="2">
        <v>193</v>
      </c>
      <c r="D2233" s="2" t="s">
        <v>4530</v>
      </c>
      <c r="E2233" s="2">
        <v>85</v>
      </c>
      <c r="F2233" s="11">
        <v>3</v>
      </c>
      <c r="G2233" s="12">
        <v>9.9999999999999995E-7</v>
      </c>
      <c r="H2233" s="2">
        <v>84</v>
      </c>
      <c r="I2233" s="11" t="s">
        <v>6071</v>
      </c>
      <c r="J2233" s="11">
        <f>($S$5/(Table4[[#This Row],[modified  Half Life]]*Table4[[#This Row],[Order of Magnatude]]))</f>
        <v>8154.6727124699455</v>
      </c>
      <c r="K2233" s="11"/>
      <c r="L2233" s="11"/>
      <c r="M2233" s="11"/>
      <c r="N2233" s="11"/>
      <c r="O2233" s="11"/>
    </row>
    <row r="2234" spans="1:15" x14ac:dyDescent="0.25">
      <c r="A2234" s="2">
        <v>83</v>
      </c>
      <c r="B2234" s="2">
        <v>110</v>
      </c>
      <c r="C2234" s="2">
        <v>193</v>
      </c>
      <c r="D2234" s="2" t="s">
        <v>4530</v>
      </c>
      <c r="E2234" s="2">
        <v>3.02</v>
      </c>
      <c r="F2234" s="11">
        <v>8</v>
      </c>
      <c r="G2234" s="12">
        <v>9.9999999999999995E-7</v>
      </c>
      <c r="H2234" s="2">
        <v>48.8</v>
      </c>
      <c r="I2234" s="11" t="s">
        <v>6071</v>
      </c>
      <c r="J2234" s="11">
        <f>($S$5/(Table4[[#This Row],[modified  Half Life]]*Table4[[#This Row],[Order of Magnatude]]))</f>
        <v>229518.9339602468</v>
      </c>
      <c r="K2234" s="11"/>
      <c r="L2234" s="11"/>
      <c r="M2234" s="11"/>
      <c r="N2234" s="11"/>
      <c r="O2234" s="11"/>
    </row>
    <row r="2235" spans="1:15" x14ac:dyDescent="0.25">
      <c r="A2235" s="2">
        <v>77</v>
      </c>
      <c r="B2235" s="2">
        <v>117</v>
      </c>
      <c r="C2235" s="2">
        <v>194</v>
      </c>
      <c r="D2235" s="2" t="s">
        <v>3782</v>
      </c>
      <c r="E2235" s="2">
        <v>31.85</v>
      </c>
      <c r="F2235" s="11">
        <v>24</v>
      </c>
      <c r="G2235" s="12">
        <v>1E-3</v>
      </c>
      <c r="H2235" s="2">
        <v>34.829000000000001</v>
      </c>
      <c r="I2235" s="11" t="s">
        <v>6069</v>
      </c>
      <c r="J2235" s="11">
        <f>($S$5/(Table4[[#This Row],[modified  Half Life]]*Table4[[#This Row],[Order of Magnatude]]))</f>
        <v>21.762862811929207</v>
      </c>
      <c r="K2235" s="11"/>
      <c r="L2235" s="11"/>
      <c r="M2235" s="11"/>
      <c r="N2235" s="11"/>
      <c r="O2235" s="11"/>
    </row>
    <row r="2236" spans="1:15" x14ac:dyDescent="0.25">
      <c r="A2236" s="2">
        <v>77</v>
      </c>
      <c r="B2236" s="2">
        <v>117</v>
      </c>
      <c r="C2236" s="2">
        <v>194</v>
      </c>
      <c r="D2236" s="2" t="s">
        <v>3782</v>
      </c>
      <c r="E2236" s="2">
        <v>31.85</v>
      </c>
      <c r="F2236" s="11">
        <v>24</v>
      </c>
      <c r="G2236" s="12">
        <v>1E-3</v>
      </c>
      <c r="H2236" s="2">
        <v>62.792999999999999</v>
      </c>
      <c r="I2236" s="11" t="s">
        <v>6065</v>
      </c>
      <c r="J2236" s="11">
        <f>($S$5/(Table4[[#This Row],[modified  Half Life]]*Table4[[#This Row],[Order of Magnatude]]))</f>
        <v>21.762862811929207</v>
      </c>
      <c r="K2236" s="11"/>
      <c r="L2236" s="11"/>
      <c r="M2236" s="11"/>
      <c r="N2236" s="11"/>
      <c r="O2236" s="11"/>
    </row>
    <row r="2237" spans="1:15" x14ac:dyDescent="0.25">
      <c r="A2237" s="2">
        <v>79</v>
      </c>
      <c r="B2237" s="2">
        <v>115</v>
      </c>
      <c r="C2237" s="2">
        <v>194</v>
      </c>
      <c r="D2237" s="2" t="s">
        <v>4086</v>
      </c>
      <c r="E2237" s="2">
        <v>600</v>
      </c>
      <c r="F2237" s="11">
        <v>8</v>
      </c>
      <c r="G2237" s="12">
        <v>1E-3</v>
      </c>
      <c r="H2237" s="2">
        <v>26.9</v>
      </c>
      <c r="I2237" s="11" t="s">
        <v>6072</v>
      </c>
      <c r="J2237" s="11">
        <f>($S$5/(Table4[[#This Row],[modified  Half Life]]*Table4[[#This Row],[Order of Magnatude]]))</f>
        <v>1.1552453009332422</v>
      </c>
      <c r="K2237" s="11"/>
      <c r="L2237" s="11"/>
      <c r="M2237" s="11"/>
      <c r="N2237" s="11"/>
      <c r="O2237" s="11"/>
    </row>
    <row r="2238" spans="1:15" x14ac:dyDescent="0.25">
      <c r="A2238" s="2">
        <v>79</v>
      </c>
      <c r="B2238" s="2">
        <v>115</v>
      </c>
      <c r="C2238" s="2">
        <v>194</v>
      </c>
      <c r="D2238" s="2" t="s">
        <v>4086</v>
      </c>
      <c r="E2238" s="2">
        <v>420</v>
      </c>
      <c r="F2238" s="11">
        <v>10</v>
      </c>
      <c r="G2238" s="12">
        <v>1E-3</v>
      </c>
      <c r="H2238" s="2">
        <v>69</v>
      </c>
      <c r="I2238" s="11" t="s">
        <v>6065</v>
      </c>
      <c r="J2238" s="11">
        <f>($S$5/(Table4[[#This Row],[modified  Half Life]]*Table4[[#This Row],[Order of Magnatude]]))</f>
        <v>1.6503504299046317</v>
      </c>
      <c r="K2238" s="11"/>
      <c r="L2238" s="11"/>
      <c r="M2238" s="11"/>
      <c r="N2238" s="11"/>
      <c r="O2238" s="11"/>
    </row>
    <row r="2239" spans="1:15" x14ac:dyDescent="0.25">
      <c r="A2239" s="2">
        <v>82</v>
      </c>
      <c r="B2239" s="2">
        <v>112</v>
      </c>
      <c r="C2239" s="2">
        <v>194</v>
      </c>
      <c r="D2239" s="2" t="s">
        <v>4527</v>
      </c>
      <c r="E2239" s="2">
        <v>17</v>
      </c>
      <c r="F2239" s="11">
        <v>3</v>
      </c>
      <c r="G2239" s="12">
        <v>1.0000000000000001E-9</v>
      </c>
      <c r="H2239" s="2">
        <v>166.2</v>
      </c>
      <c r="I2239" s="11" t="s">
        <v>6067</v>
      </c>
      <c r="J2239" s="11">
        <f>($S$5/(Table4[[#This Row],[modified  Half Life]]*Table4[[#This Row],[Order of Magnatude]]))</f>
        <v>40773363.562349722</v>
      </c>
      <c r="K2239" s="11"/>
      <c r="L2239" s="11"/>
      <c r="M2239" s="11"/>
      <c r="N2239" s="11"/>
      <c r="O2239" s="11"/>
    </row>
    <row r="2240" spans="1:15" x14ac:dyDescent="0.25">
      <c r="A2240" s="2">
        <v>82</v>
      </c>
      <c r="B2240" s="2">
        <v>112</v>
      </c>
      <c r="C2240" s="2">
        <v>194</v>
      </c>
      <c r="D2240" s="2" t="s">
        <v>4527</v>
      </c>
      <c r="E2240" s="2">
        <v>17</v>
      </c>
      <c r="F2240" s="11">
        <v>4</v>
      </c>
      <c r="G2240" s="12">
        <v>1.0000000000000001E-9</v>
      </c>
      <c r="H2240" s="2">
        <v>196.2</v>
      </c>
      <c r="I2240" s="11" t="s">
        <v>6068</v>
      </c>
      <c r="J2240" s="11">
        <f>($S$5/(Table4[[#This Row],[modified  Half Life]]*Table4[[#This Row],[Order of Magnatude]]))</f>
        <v>40773363.562349722</v>
      </c>
      <c r="K2240" s="11"/>
      <c r="L2240" s="11"/>
      <c r="M2240" s="11"/>
      <c r="N2240" s="11"/>
      <c r="O2240" s="11"/>
    </row>
    <row r="2241" spans="1:15" x14ac:dyDescent="0.25">
      <c r="A2241" s="2">
        <v>82</v>
      </c>
      <c r="B2241" s="2">
        <v>112</v>
      </c>
      <c r="C2241" s="2">
        <v>194</v>
      </c>
      <c r="D2241" s="2" t="s">
        <v>4527</v>
      </c>
      <c r="E2241" s="2">
        <v>17</v>
      </c>
      <c r="F2241" s="11">
        <v>4</v>
      </c>
      <c r="G2241" s="12">
        <v>1.0000000000000001E-9</v>
      </c>
      <c r="H2241" s="2">
        <v>302.5</v>
      </c>
      <c r="I2241" s="11" t="s">
        <v>6067</v>
      </c>
      <c r="J2241" s="11">
        <f>($S$5/(Table4[[#This Row],[modified  Half Life]]*Table4[[#This Row],[Order of Magnatude]]))</f>
        <v>40773363.562349722</v>
      </c>
      <c r="K2241" s="11"/>
      <c r="L2241" s="11"/>
      <c r="M2241" s="11"/>
      <c r="N2241" s="11"/>
      <c r="O2241" s="11"/>
    </row>
    <row r="2242" spans="1:15" x14ac:dyDescent="0.25">
      <c r="A2242" s="2">
        <v>82</v>
      </c>
      <c r="B2242" s="2">
        <v>112</v>
      </c>
      <c r="C2242" s="2">
        <v>194</v>
      </c>
      <c r="D2242" s="2" t="s">
        <v>4527</v>
      </c>
      <c r="E2242" s="2">
        <v>17.2</v>
      </c>
      <c r="F2242" s="11">
        <v>5</v>
      </c>
      <c r="G2242" s="12">
        <v>1.0000000000000001E-9</v>
      </c>
      <c r="H2242" s="2">
        <v>55</v>
      </c>
      <c r="I2242" s="11"/>
      <c r="J2242" s="11">
        <f>($S$5/(Table4[[#This Row],[modified  Half Life]]*Table4[[#This Row],[Order of Magnatude]]))</f>
        <v>40299254.683717743</v>
      </c>
      <c r="K2242" s="11"/>
      <c r="L2242" s="11"/>
      <c r="M2242" s="11"/>
      <c r="N2242" s="11"/>
      <c r="O2242" s="11"/>
    </row>
    <row r="2243" spans="1:15" x14ac:dyDescent="0.25">
      <c r="A2243" s="2">
        <v>82</v>
      </c>
      <c r="B2243" s="2">
        <v>112</v>
      </c>
      <c r="C2243" s="2">
        <v>194</v>
      </c>
      <c r="D2243" s="2" t="s">
        <v>4527</v>
      </c>
      <c r="E2243" s="2">
        <v>17.2</v>
      </c>
      <c r="F2243" s="11">
        <v>5</v>
      </c>
      <c r="G2243" s="12">
        <v>1.0000000000000001E-9</v>
      </c>
      <c r="H2243" s="2">
        <v>173.7</v>
      </c>
      <c r="I2243" s="11" t="s">
        <v>6067</v>
      </c>
      <c r="J2243" s="11">
        <f>($S$5/(Table4[[#This Row],[modified  Half Life]]*Table4[[#This Row],[Order of Magnatude]]))</f>
        <v>40299254.683717743</v>
      </c>
      <c r="K2243" s="11"/>
      <c r="L2243" s="11"/>
      <c r="M2243" s="11"/>
      <c r="N2243" s="11"/>
      <c r="O2243" s="11"/>
    </row>
    <row r="2244" spans="1:15" x14ac:dyDescent="0.25">
      <c r="A2244" s="2">
        <v>82</v>
      </c>
      <c r="B2244" s="2">
        <v>112</v>
      </c>
      <c r="C2244" s="2">
        <v>194</v>
      </c>
      <c r="D2244" s="2" t="s">
        <v>4527</v>
      </c>
      <c r="E2244" s="2">
        <v>370</v>
      </c>
      <c r="F2244" s="11">
        <v>13</v>
      </c>
      <c r="G2244" s="12">
        <v>1.0000000000000001E-9</v>
      </c>
      <c r="H2244" s="2">
        <v>46.8</v>
      </c>
      <c r="I2244" s="11" t="s">
        <v>6066</v>
      </c>
      <c r="J2244" s="11">
        <f>($S$5/(Table4[[#This Row],[modified  Half Life]]*Table4[[#This Row],[Order of Magnatude]]))</f>
        <v>1873370.7582701223</v>
      </c>
      <c r="K2244" s="11"/>
      <c r="L2244" s="11"/>
      <c r="M2244" s="11"/>
      <c r="N2244" s="11"/>
      <c r="O2244" s="11"/>
    </row>
    <row r="2245" spans="1:15" x14ac:dyDescent="0.25">
      <c r="A2245" s="2">
        <v>82</v>
      </c>
      <c r="B2245" s="2">
        <v>112</v>
      </c>
      <c r="C2245" s="2">
        <v>194</v>
      </c>
      <c r="D2245" s="2" t="s">
        <v>4527</v>
      </c>
      <c r="E2245" s="2">
        <v>133</v>
      </c>
      <c r="F2245" s="11">
        <v>7</v>
      </c>
      <c r="G2245" s="12">
        <v>1.0000000000000001E-9</v>
      </c>
      <c r="H2245" s="2">
        <v>304.89999999999998</v>
      </c>
      <c r="I2245" s="11" t="s">
        <v>6067</v>
      </c>
      <c r="J2245" s="11">
        <f>($S$5/(Table4[[#This Row],[modified  Half Life]]*Table4[[#This Row],[Order of Magnatude]]))</f>
        <v>5211632.9365409417</v>
      </c>
      <c r="K2245" s="11"/>
      <c r="L2245" s="11"/>
      <c r="M2245" s="11"/>
      <c r="N2245" s="11"/>
      <c r="O2245" s="11"/>
    </row>
    <row r="2246" spans="1:15" x14ac:dyDescent="0.25">
      <c r="A2246" s="2">
        <v>82</v>
      </c>
      <c r="B2246" s="2">
        <v>112</v>
      </c>
      <c r="C2246" s="2">
        <v>194</v>
      </c>
      <c r="D2246" s="2" t="s">
        <v>4527</v>
      </c>
      <c r="E2246" s="2">
        <v>133</v>
      </c>
      <c r="F2246" s="11">
        <v>7</v>
      </c>
      <c r="G2246" s="12">
        <v>1.0000000000000001E-9</v>
      </c>
      <c r="H2246" s="2">
        <v>352.1</v>
      </c>
      <c r="I2246" s="11" t="s">
        <v>6065</v>
      </c>
      <c r="J2246" s="11">
        <f>($S$5/(Table4[[#This Row],[modified  Half Life]]*Table4[[#This Row],[Order of Magnatude]]))</f>
        <v>5211632.9365409417</v>
      </c>
      <c r="K2246" s="11"/>
      <c r="L2246" s="11"/>
      <c r="M2246" s="11"/>
      <c r="N2246" s="11"/>
      <c r="O2246" s="11"/>
    </row>
    <row r="2247" spans="1:15" x14ac:dyDescent="0.25">
      <c r="A2247" s="2">
        <v>82</v>
      </c>
      <c r="B2247" s="2">
        <v>112</v>
      </c>
      <c r="C2247" s="2">
        <v>194</v>
      </c>
      <c r="D2247" s="2" t="s">
        <v>4527</v>
      </c>
      <c r="E2247" s="2">
        <v>133</v>
      </c>
      <c r="F2247" s="11">
        <v>7</v>
      </c>
      <c r="G2247" s="12">
        <v>1.0000000000000001E-9</v>
      </c>
      <c r="H2247" s="2">
        <v>495.7</v>
      </c>
      <c r="I2247" s="11" t="s">
        <v>6069</v>
      </c>
      <c r="J2247" s="11">
        <f>($S$5/(Table4[[#This Row],[modified  Half Life]]*Table4[[#This Row],[Order of Magnatude]]))</f>
        <v>5211632.9365409417</v>
      </c>
      <c r="K2247" s="11"/>
      <c r="L2247" s="11"/>
      <c r="M2247" s="11"/>
      <c r="N2247" s="11"/>
      <c r="O2247" s="11"/>
    </row>
    <row r="2248" spans="1:15" x14ac:dyDescent="0.25">
      <c r="A2248" s="2">
        <v>82</v>
      </c>
      <c r="B2248" s="2">
        <v>112</v>
      </c>
      <c r="C2248" s="2">
        <v>194</v>
      </c>
      <c r="D2248" s="2" t="s">
        <v>4527</v>
      </c>
      <c r="E2248" s="2">
        <v>133</v>
      </c>
      <c r="F2248" s="11">
        <v>7</v>
      </c>
      <c r="G2248" s="12">
        <v>1.0000000000000001E-9</v>
      </c>
      <c r="H2248" s="2">
        <v>526</v>
      </c>
      <c r="I2248" s="11"/>
      <c r="J2248" s="11">
        <f>($S$5/(Table4[[#This Row],[modified  Half Life]]*Table4[[#This Row],[Order of Magnatude]]))</f>
        <v>5211632.9365409417</v>
      </c>
      <c r="K2248" s="11"/>
      <c r="L2248" s="11"/>
      <c r="M2248" s="11"/>
      <c r="N2248" s="11"/>
      <c r="O2248" s="11"/>
    </row>
    <row r="2249" spans="1:15" x14ac:dyDescent="0.25">
      <c r="A2249" s="2">
        <v>84</v>
      </c>
      <c r="B2249" s="2">
        <v>110</v>
      </c>
      <c r="C2249" s="2">
        <v>194</v>
      </c>
      <c r="D2249" s="2" t="s">
        <v>4745</v>
      </c>
      <c r="E2249" s="2">
        <v>12.9</v>
      </c>
      <c r="F2249" s="11">
        <v>5</v>
      </c>
      <c r="G2249" s="12">
        <v>9.9999999999999995E-7</v>
      </c>
      <c r="H2249" s="2">
        <v>-33</v>
      </c>
      <c r="I2249" s="11"/>
      <c r="J2249" s="11">
        <f>($S$5/(Table4[[#This Row],[modified  Half Life]]*Table4[[#This Row],[Order of Magnatude]]))</f>
        <v>53732.339578290332</v>
      </c>
      <c r="K2249" s="11"/>
      <c r="L2249" s="11"/>
      <c r="M2249" s="11"/>
      <c r="N2249" s="11"/>
      <c r="O2249" s="11"/>
    </row>
    <row r="2250" spans="1:15" x14ac:dyDescent="0.25">
      <c r="A2250" s="2">
        <v>84</v>
      </c>
      <c r="B2250" s="2">
        <v>110</v>
      </c>
      <c r="C2250" s="2">
        <v>194</v>
      </c>
      <c r="D2250" s="2" t="s">
        <v>4745</v>
      </c>
      <c r="E2250" s="2">
        <v>12.9</v>
      </c>
      <c r="F2250" s="11">
        <v>5</v>
      </c>
      <c r="G2250" s="12">
        <v>9.9999999999999995E-7</v>
      </c>
      <c r="H2250" s="2">
        <v>248</v>
      </c>
      <c r="I2250" s="11" t="s">
        <v>6067</v>
      </c>
      <c r="J2250" s="11">
        <f>($S$5/(Table4[[#This Row],[modified  Half Life]]*Table4[[#This Row],[Order of Magnatude]]))</f>
        <v>53732.339578290332</v>
      </c>
      <c r="K2250" s="11"/>
      <c r="L2250" s="11"/>
      <c r="M2250" s="11"/>
      <c r="N2250" s="11"/>
      <c r="O2250" s="11"/>
    </row>
    <row r="2251" spans="1:15" x14ac:dyDescent="0.25">
      <c r="A2251" s="2">
        <v>76</v>
      </c>
      <c r="B2251" s="2">
        <v>119</v>
      </c>
      <c r="C2251" s="2">
        <v>195</v>
      </c>
      <c r="D2251" s="2" t="s">
        <v>3360</v>
      </c>
      <c r="E2251" s="2">
        <v>26</v>
      </c>
      <c r="F2251" s="11">
        <v>4</v>
      </c>
      <c r="G2251" s="12">
        <v>1.0000000000000001E-9</v>
      </c>
      <c r="H2251" s="2">
        <v>533.1</v>
      </c>
      <c r="I2251" s="11" t="s">
        <v>6068</v>
      </c>
      <c r="J2251" s="11">
        <f>($S$5/(Table4[[#This Row],[modified  Half Life]]*Table4[[#This Row],[Order of Magnatude]]))</f>
        <v>26659506.944613278</v>
      </c>
      <c r="K2251" s="11"/>
      <c r="L2251" s="11"/>
      <c r="M2251" s="11"/>
      <c r="N2251" s="11"/>
      <c r="O2251" s="11"/>
    </row>
    <row r="2252" spans="1:15" x14ac:dyDescent="0.25">
      <c r="A2252" s="2">
        <v>76</v>
      </c>
      <c r="B2252" s="2">
        <v>119</v>
      </c>
      <c r="C2252" s="2">
        <v>195</v>
      </c>
      <c r="D2252" s="2" t="s">
        <v>3360</v>
      </c>
      <c r="E2252" s="2">
        <v>34</v>
      </c>
      <c r="F2252" s="11">
        <v>23</v>
      </c>
      <c r="G2252" s="12">
        <v>1.0000000000000001E-9</v>
      </c>
      <c r="H2252" s="2">
        <v>714</v>
      </c>
      <c r="I2252" s="11" t="s">
        <v>6072</v>
      </c>
      <c r="J2252" s="11">
        <f>($S$5/(Table4[[#This Row],[modified  Half Life]]*Table4[[#This Row],[Order of Magnatude]]))</f>
        <v>20386681.781174861</v>
      </c>
      <c r="K2252" s="11"/>
      <c r="L2252" s="11"/>
      <c r="M2252" s="11"/>
      <c r="N2252" s="11"/>
      <c r="O2252" s="11"/>
    </row>
    <row r="2253" spans="1:15" x14ac:dyDescent="0.25">
      <c r="A2253" s="2">
        <v>77</v>
      </c>
      <c r="B2253" s="2">
        <v>118</v>
      </c>
      <c r="C2253" s="2">
        <v>195</v>
      </c>
      <c r="D2253" s="2" t="s">
        <v>3782</v>
      </c>
      <c r="E2253" s="2">
        <v>4.4000000000000004</v>
      </c>
      <c r="F2253" s="11">
        <v>6</v>
      </c>
      <c r="G2253" s="12">
        <v>9.9999999999999995E-7</v>
      </c>
      <c r="H2253" s="2">
        <v>268.39999999999998</v>
      </c>
      <c r="I2253" s="11" t="s">
        <v>6072</v>
      </c>
      <c r="J2253" s="11">
        <f>($S$5/(Table4[[#This Row],[modified  Half Life]]*Table4[[#This Row],[Order of Magnatude]]))</f>
        <v>157533.45012726029</v>
      </c>
      <c r="K2253" s="11"/>
      <c r="L2253" s="11"/>
      <c r="M2253" s="11"/>
      <c r="N2253" s="11"/>
      <c r="O2253" s="11"/>
    </row>
    <row r="2254" spans="1:15" x14ac:dyDescent="0.25">
      <c r="A2254" s="2">
        <v>78</v>
      </c>
      <c r="B2254" s="2">
        <v>117</v>
      </c>
      <c r="C2254" s="2">
        <v>195</v>
      </c>
      <c r="D2254" s="2" t="s">
        <v>3501</v>
      </c>
      <c r="E2254" s="2">
        <v>4.01</v>
      </c>
      <c r="F2254" s="11">
        <v>5</v>
      </c>
      <c r="G2254" s="12">
        <v>86400</v>
      </c>
      <c r="H2254" s="2">
        <v>-19.8</v>
      </c>
      <c r="I2254" s="11"/>
      <c r="J2254" s="11">
        <f>($S$5/(Table4[[#This Row],[modified  Half Life]]*Table4[[#This Row],[Order of Magnatude]]))</f>
        <v>2.0006326214554623E-6</v>
      </c>
      <c r="K2254" s="11"/>
      <c r="L2254" s="11"/>
      <c r="M2254" s="11"/>
      <c r="N2254" s="11"/>
      <c r="O2254" s="11"/>
    </row>
    <row r="2255" spans="1:15" x14ac:dyDescent="0.25">
      <c r="A2255" s="2">
        <v>78</v>
      </c>
      <c r="B2255" s="2">
        <v>117</v>
      </c>
      <c r="C2255" s="2">
        <v>195</v>
      </c>
      <c r="D2255" s="2" t="s">
        <v>3501</v>
      </c>
      <c r="E2255" s="2">
        <v>4.01</v>
      </c>
      <c r="F2255" s="11">
        <v>5</v>
      </c>
      <c r="G2255" s="12">
        <v>86400</v>
      </c>
      <c r="H2255" s="2">
        <v>129.5</v>
      </c>
      <c r="I2255" s="11" t="s">
        <v>6068</v>
      </c>
      <c r="J2255" s="11">
        <f>($S$5/(Table4[[#This Row],[modified  Half Life]]*Table4[[#This Row],[Order of Magnatude]]))</f>
        <v>2.0006326214554623E-6</v>
      </c>
      <c r="K2255" s="11"/>
      <c r="L2255" s="11"/>
      <c r="M2255" s="11"/>
      <c r="N2255" s="11"/>
      <c r="O2255" s="11"/>
    </row>
    <row r="2256" spans="1:15" x14ac:dyDescent="0.25">
      <c r="A2256" s="2">
        <v>79</v>
      </c>
      <c r="B2256" s="2">
        <v>116</v>
      </c>
      <c r="C2256" s="2">
        <v>195</v>
      </c>
      <c r="D2256" s="2" t="s">
        <v>4086</v>
      </c>
      <c r="E2256" s="2">
        <v>30.5</v>
      </c>
      <c r="F2256" s="11">
        <v>2</v>
      </c>
      <c r="G2256" s="12">
        <v>1</v>
      </c>
      <c r="H2256" s="2">
        <v>56.8</v>
      </c>
      <c r="I2256" s="11" t="s">
        <v>6065</v>
      </c>
      <c r="J2256" s="11">
        <f>($S$5/(Table4[[#This Row],[modified  Half Life]]*Table4[[#This Row],[Order of Magnatude]]))</f>
        <v>2.272613706753919E-2</v>
      </c>
      <c r="K2256" s="11"/>
      <c r="L2256" s="11"/>
      <c r="M2256" s="11"/>
      <c r="N2256" s="11"/>
      <c r="O2256" s="11"/>
    </row>
    <row r="2257" spans="1:15" x14ac:dyDescent="0.25">
      <c r="A2257" s="2">
        <v>79</v>
      </c>
      <c r="B2257" s="2">
        <v>116</v>
      </c>
      <c r="C2257" s="2">
        <v>195</v>
      </c>
      <c r="D2257" s="2" t="s">
        <v>4086</v>
      </c>
      <c r="E2257" s="2">
        <v>30.5</v>
      </c>
      <c r="F2257" s="11">
        <v>2</v>
      </c>
      <c r="G2257" s="12">
        <v>1</v>
      </c>
      <c r="H2257" s="2">
        <v>318.60000000000002</v>
      </c>
      <c r="I2257" s="11" t="s">
        <v>6069</v>
      </c>
      <c r="J2257" s="11">
        <f>($S$5/(Table4[[#This Row],[modified  Half Life]]*Table4[[#This Row],[Order of Magnatude]]))</f>
        <v>2.272613706753919E-2</v>
      </c>
      <c r="K2257" s="11"/>
      <c r="L2257" s="11"/>
      <c r="M2257" s="11"/>
      <c r="N2257" s="11"/>
      <c r="O2257" s="11"/>
    </row>
    <row r="2258" spans="1:15" x14ac:dyDescent="0.25">
      <c r="A2258" s="2">
        <v>81</v>
      </c>
      <c r="B2258" s="2">
        <v>114</v>
      </c>
      <c r="C2258" s="2">
        <v>195</v>
      </c>
      <c r="D2258" s="2" t="s">
        <v>4094</v>
      </c>
      <c r="E2258" s="2">
        <v>3.6</v>
      </c>
      <c r="F2258" s="11">
        <v>4</v>
      </c>
      <c r="G2258" s="12">
        <v>1</v>
      </c>
      <c r="H2258" s="2">
        <v>98.97</v>
      </c>
      <c r="I2258" s="11" t="s">
        <v>6079</v>
      </c>
      <c r="J2258" s="11">
        <f>($S$5/(Table4[[#This Row],[modified  Half Life]]*Table4[[#This Row],[Order of Magnatude]]))</f>
        <v>0.19254088348887369</v>
      </c>
      <c r="K2258" s="11"/>
      <c r="L2258" s="11"/>
      <c r="M2258" s="11"/>
      <c r="N2258" s="11"/>
      <c r="O2258" s="11"/>
    </row>
    <row r="2259" spans="1:15" x14ac:dyDescent="0.25">
      <c r="A2259" s="2">
        <v>82</v>
      </c>
      <c r="B2259" s="2">
        <v>113</v>
      </c>
      <c r="C2259" s="2">
        <v>195</v>
      </c>
      <c r="D2259" s="2" t="s">
        <v>4527</v>
      </c>
      <c r="E2259" s="2">
        <v>10</v>
      </c>
      <c r="F2259" s="11">
        <v>7</v>
      </c>
      <c r="G2259" s="12">
        <v>9.9999999999999995E-7</v>
      </c>
      <c r="H2259" s="2">
        <v>-5.0999999999999996</v>
      </c>
      <c r="I2259" s="11"/>
      <c r="J2259" s="11">
        <f>($S$5/(Table4[[#This Row],[modified  Half Life]]*Table4[[#This Row],[Order of Magnatude]]))</f>
        <v>69314.718055994541</v>
      </c>
      <c r="K2259" s="11"/>
      <c r="L2259" s="11"/>
      <c r="M2259" s="11"/>
      <c r="N2259" s="11"/>
      <c r="O2259" s="11"/>
    </row>
    <row r="2260" spans="1:15" x14ac:dyDescent="0.25">
      <c r="A2260" s="2">
        <v>82</v>
      </c>
      <c r="B2260" s="2">
        <v>113</v>
      </c>
      <c r="C2260" s="2">
        <v>195</v>
      </c>
      <c r="D2260" s="2" t="s">
        <v>4527</v>
      </c>
      <c r="E2260" s="2">
        <v>10</v>
      </c>
      <c r="F2260" s="11">
        <v>7</v>
      </c>
      <c r="G2260" s="12">
        <v>9.9999999999999995E-7</v>
      </c>
      <c r="H2260" s="2">
        <v>586.5</v>
      </c>
      <c r="I2260" s="11" t="s">
        <v>6068</v>
      </c>
      <c r="J2260" s="11">
        <f>($S$5/(Table4[[#This Row],[modified  Half Life]]*Table4[[#This Row],[Order of Magnatude]]))</f>
        <v>69314.718055994541</v>
      </c>
      <c r="K2260" s="11"/>
      <c r="L2260" s="11"/>
      <c r="M2260" s="11"/>
      <c r="N2260" s="11"/>
      <c r="O2260" s="11"/>
    </row>
    <row r="2261" spans="1:15" x14ac:dyDescent="0.25">
      <c r="A2261" s="2">
        <v>82</v>
      </c>
      <c r="B2261" s="2">
        <v>113</v>
      </c>
      <c r="C2261" s="2">
        <v>195</v>
      </c>
      <c r="D2261" s="2" t="s">
        <v>4527</v>
      </c>
      <c r="E2261" s="2">
        <v>95</v>
      </c>
      <c r="F2261" s="11">
        <v>20</v>
      </c>
      <c r="G2261" s="12">
        <v>1.0000000000000001E-9</v>
      </c>
      <c r="H2261" s="2">
        <v>86.8</v>
      </c>
      <c r="I2261" s="11" t="s">
        <v>6065</v>
      </c>
      <c r="J2261" s="11">
        <f>($S$5/(Table4[[#This Row],[modified  Half Life]]*Table4[[#This Row],[Order of Magnatude]]))</f>
        <v>7296286.1111573186</v>
      </c>
      <c r="K2261" s="11"/>
      <c r="L2261" s="11"/>
      <c r="M2261" s="11"/>
      <c r="N2261" s="11"/>
      <c r="O2261" s="11"/>
    </row>
    <row r="2262" spans="1:15" x14ac:dyDescent="0.25">
      <c r="A2262" s="2">
        <v>83</v>
      </c>
      <c r="B2262" s="2">
        <v>112</v>
      </c>
      <c r="C2262" s="2">
        <v>195</v>
      </c>
      <c r="D2262" s="2" t="s">
        <v>4530</v>
      </c>
      <c r="E2262" s="2">
        <v>32</v>
      </c>
      <c r="F2262" s="11">
        <v>2</v>
      </c>
      <c r="G2262" s="12">
        <v>1.0000000000000001E-9</v>
      </c>
      <c r="H2262" s="2">
        <v>886.7</v>
      </c>
      <c r="I2262" s="11" t="s">
        <v>6067</v>
      </c>
      <c r="J2262" s="11">
        <f>($S$5/(Table4[[#This Row],[modified  Half Life]]*Table4[[#This Row],[Order of Magnatude]]))</f>
        <v>21660849.392498288</v>
      </c>
      <c r="K2262" s="11"/>
      <c r="L2262" s="11"/>
      <c r="M2262" s="11"/>
      <c r="N2262" s="11"/>
      <c r="O2262" s="11"/>
    </row>
    <row r="2263" spans="1:15" x14ac:dyDescent="0.25">
      <c r="A2263" s="2">
        <v>83</v>
      </c>
      <c r="B2263" s="2">
        <v>112</v>
      </c>
      <c r="C2263" s="2">
        <v>195</v>
      </c>
      <c r="D2263" s="2" t="s">
        <v>4530</v>
      </c>
      <c r="E2263" s="2">
        <v>80</v>
      </c>
      <c r="F2263" s="11">
        <v>10</v>
      </c>
      <c r="G2263" s="12">
        <v>1.0000000000000001E-9</v>
      </c>
      <c r="H2263" s="2">
        <v>150.69999999999999</v>
      </c>
      <c r="I2263" s="11" t="s">
        <v>6068</v>
      </c>
      <c r="J2263" s="11">
        <f>($S$5/(Table4[[#This Row],[modified  Half Life]]*Table4[[#This Row],[Order of Magnatude]]))</f>
        <v>8664339.7569993157</v>
      </c>
      <c r="K2263" s="11"/>
      <c r="L2263" s="11"/>
      <c r="M2263" s="11"/>
      <c r="N2263" s="11"/>
      <c r="O2263" s="11"/>
    </row>
    <row r="2264" spans="1:15" x14ac:dyDescent="0.25">
      <c r="A2264" s="2">
        <v>83</v>
      </c>
      <c r="B2264" s="2">
        <v>112</v>
      </c>
      <c r="C2264" s="2">
        <v>195</v>
      </c>
      <c r="D2264" s="2" t="s">
        <v>4530</v>
      </c>
      <c r="E2264" s="2">
        <v>0.61399999999999999</v>
      </c>
      <c r="F2264" s="11">
        <v>5</v>
      </c>
      <c r="G2264" s="12">
        <v>9.9999999999999995E-7</v>
      </c>
      <c r="H2264" s="2">
        <v>46</v>
      </c>
      <c r="I2264" s="11" t="s">
        <v>6071</v>
      </c>
      <c r="J2264" s="11">
        <f>($S$5/(Table4[[#This Row],[modified  Half Life]]*Table4[[#This Row],[Order of Magnatude]]))</f>
        <v>1128904.2028663605</v>
      </c>
      <c r="K2264" s="11"/>
      <c r="L2264" s="11"/>
      <c r="M2264" s="11"/>
      <c r="N2264" s="11"/>
      <c r="O2264" s="11"/>
    </row>
    <row r="2265" spans="1:15" x14ac:dyDescent="0.25">
      <c r="A2265" s="2">
        <v>83</v>
      </c>
      <c r="B2265" s="2">
        <v>112</v>
      </c>
      <c r="C2265" s="2">
        <v>195</v>
      </c>
      <c r="D2265" s="2" t="s">
        <v>4530</v>
      </c>
      <c r="E2265" s="2">
        <v>1.49</v>
      </c>
      <c r="F2265" s="11">
        <v>10</v>
      </c>
      <c r="G2265" s="12">
        <v>9.9999999999999995E-7</v>
      </c>
      <c r="H2265" s="2">
        <v>235.8</v>
      </c>
      <c r="I2265" s="11" t="s">
        <v>6066</v>
      </c>
      <c r="J2265" s="11">
        <f>($S$5/(Table4[[#This Row],[modified  Half Life]]*Table4[[#This Row],[Order of Magnatude]]))</f>
        <v>465199.45004023175</v>
      </c>
      <c r="K2265" s="11"/>
      <c r="L2265" s="11"/>
      <c r="M2265" s="11"/>
      <c r="N2265" s="11"/>
      <c r="O2265" s="11"/>
    </row>
    <row r="2266" spans="1:15" x14ac:dyDescent="0.25">
      <c r="A2266" s="2">
        <v>83</v>
      </c>
      <c r="B2266" s="2">
        <v>112</v>
      </c>
      <c r="C2266" s="2">
        <v>195</v>
      </c>
      <c r="D2266" s="2" t="s">
        <v>4530</v>
      </c>
      <c r="E2266" s="2">
        <v>1.49</v>
      </c>
      <c r="F2266" s="11">
        <v>10</v>
      </c>
      <c r="G2266" s="12">
        <v>9.9999999999999995E-7</v>
      </c>
      <c r="H2266" s="2">
        <v>457.1</v>
      </c>
      <c r="I2266" s="11" t="s">
        <v>6066</v>
      </c>
      <c r="J2266" s="11">
        <f>($S$5/(Table4[[#This Row],[modified  Half Life]]*Table4[[#This Row],[Order of Magnatude]]))</f>
        <v>465199.45004023175</v>
      </c>
      <c r="K2266" s="11"/>
      <c r="L2266" s="11"/>
      <c r="M2266" s="11"/>
      <c r="N2266" s="11"/>
      <c r="O2266" s="11"/>
    </row>
    <row r="2267" spans="1:15" x14ac:dyDescent="0.25">
      <c r="A2267" s="2">
        <v>83</v>
      </c>
      <c r="B2267" s="2">
        <v>112</v>
      </c>
      <c r="C2267" s="2">
        <v>195</v>
      </c>
      <c r="D2267" s="2" t="s">
        <v>4530</v>
      </c>
      <c r="E2267" s="2">
        <v>1.6</v>
      </c>
      <c r="F2267" s="11">
        <v>1</v>
      </c>
      <c r="G2267" s="12">
        <v>9.9999999999999995E-7</v>
      </c>
      <c r="H2267" s="2">
        <v>238</v>
      </c>
      <c r="I2267" s="11" t="s">
        <v>6066</v>
      </c>
      <c r="J2267" s="11">
        <f>($S$5/(Table4[[#This Row],[modified  Half Life]]*Table4[[#This Row],[Order of Magnatude]]))</f>
        <v>433216.98784996581</v>
      </c>
      <c r="K2267" s="11"/>
      <c r="L2267" s="11"/>
      <c r="M2267" s="11"/>
      <c r="N2267" s="11"/>
      <c r="O2267" s="11"/>
    </row>
    <row r="2268" spans="1:15" x14ac:dyDescent="0.25">
      <c r="A2268" s="2">
        <v>79</v>
      </c>
      <c r="B2268" s="2">
        <v>117</v>
      </c>
      <c r="C2268" s="2">
        <v>196</v>
      </c>
      <c r="D2268" s="2" t="s">
        <v>4086</v>
      </c>
      <c r="E2268" s="2">
        <v>8.1</v>
      </c>
      <c r="F2268" s="11">
        <v>2</v>
      </c>
      <c r="G2268" s="12">
        <v>1</v>
      </c>
      <c r="H2268" s="2">
        <v>84.66</v>
      </c>
      <c r="I2268" s="11" t="s">
        <v>6068</v>
      </c>
      <c r="J2268" s="11">
        <f>($S$5/(Table4[[#This Row],[modified  Half Life]]*Table4[[#This Row],[Order of Magnatude]]))</f>
        <v>8.5573725995054972E-2</v>
      </c>
      <c r="K2268" s="11"/>
      <c r="L2268" s="11"/>
      <c r="M2268" s="11"/>
      <c r="N2268" s="11"/>
      <c r="O2268" s="11"/>
    </row>
    <row r="2269" spans="1:15" x14ac:dyDescent="0.25">
      <c r="A2269" s="2">
        <v>79</v>
      </c>
      <c r="B2269" s="2">
        <v>117</v>
      </c>
      <c r="C2269" s="2">
        <v>196</v>
      </c>
      <c r="D2269" s="2" t="s">
        <v>4086</v>
      </c>
      <c r="E2269" s="2">
        <v>9.6050000000000004</v>
      </c>
      <c r="F2269" s="11">
        <v>22</v>
      </c>
      <c r="G2269" s="12">
        <v>3600</v>
      </c>
      <c r="H2269" s="2">
        <v>174.91</v>
      </c>
      <c r="I2269" s="11" t="s">
        <v>6068</v>
      </c>
      <c r="J2269" s="11">
        <f>($S$5/(Table4[[#This Row],[modified  Half Life]]*Table4[[#This Row],[Order of Magnatude]]))</f>
        <v>2.0045901456415792E-5</v>
      </c>
      <c r="K2269" s="11"/>
      <c r="L2269" s="11"/>
      <c r="M2269" s="11"/>
      <c r="N2269" s="11"/>
      <c r="O2269" s="11"/>
    </row>
    <row r="2270" spans="1:15" x14ac:dyDescent="0.25">
      <c r="A2270" s="2">
        <v>81</v>
      </c>
      <c r="B2270" s="2">
        <v>115</v>
      </c>
      <c r="C2270" s="2">
        <v>196</v>
      </c>
      <c r="D2270" s="2" t="s">
        <v>4094</v>
      </c>
      <c r="E2270" s="2">
        <v>21.3</v>
      </c>
      <c r="F2270" s="11">
        <v>5</v>
      </c>
      <c r="G2270" s="12">
        <v>1.0000000000000001E-9</v>
      </c>
      <c r="H2270" s="2">
        <v>343.9</v>
      </c>
      <c r="I2270" s="11" t="s">
        <v>6065</v>
      </c>
      <c r="J2270" s="11">
        <f>($S$5/(Table4[[#This Row],[modified  Half Life]]*Table4[[#This Row],[Order of Magnatude]]))</f>
        <v>32542121.15304907</v>
      </c>
      <c r="K2270" s="11"/>
      <c r="L2270" s="11"/>
      <c r="M2270" s="11"/>
      <c r="N2270" s="11"/>
      <c r="O2270" s="11"/>
    </row>
    <row r="2271" spans="1:15" x14ac:dyDescent="0.25">
      <c r="A2271" s="2">
        <v>82</v>
      </c>
      <c r="B2271" s="2">
        <v>114</v>
      </c>
      <c r="C2271" s="2">
        <v>196</v>
      </c>
      <c r="D2271" s="2" t="s">
        <v>4527</v>
      </c>
      <c r="E2271" s="2">
        <v>140</v>
      </c>
      <c r="F2271" s="11">
        <v>14</v>
      </c>
      <c r="G2271" s="12">
        <v>1.0000000000000001E-9</v>
      </c>
      <c r="H2271" s="2">
        <v>59.23</v>
      </c>
      <c r="I2271" s="11" t="s">
        <v>6077</v>
      </c>
      <c r="J2271" s="11">
        <f>($S$5/(Table4[[#This Row],[modified  Half Life]]*Table4[[#This Row],[Order of Magnatude]]))</f>
        <v>4951051.2897138949</v>
      </c>
      <c r="K2271" s="11"/>
      <c r="L2271" s="11"/>
      <c r="M2271" s="11"/>
      <c r="N2271" s="11"/>
      <c r="O2271" s="11"/>
    </row>
    <row r="2272" spans="1:15" x14ac:dyDescent="0.25">
      <c r="A2272" s="2">
        <v>82</v>
      </c>
      <c r="B2272" s="2">
        <v>114</v>
      </c>
      <c r="C2272" s="2">
        <v>196</v>
      </c>
      <c r="D2272" s="2" t="s">
        <v>4527</v>
      </c>
      <c r="E2272" s="2">
        <v>140</v>
      </c>
      <c r="F2272" s="11">
        <v>14</v>
      </c>
      <c r="G2272" s="12">
        <v>1.0000000000000001E-9</v>
      </c>
      <c r="H2272" s="2">
        <v>748.4</v>
      </c>
      <c r="I2272" s="11" t="s">
        <v>6065</v>
      </c>
      <c r="J2272" s="11">
        <f>($S$5/(Table4[[#This Row],[modified  Half Life]]*Table4[[#This Row],[Order of Magnatude]]))</f>
        <v>4951051.2897138949</v>
      </c>
      <c r="K2272" s="11"/>
      <c r="L2272" s="11"/>
      <c r="M2272" s="11"/>
      <c r="N2272" s="11"/>
      <c r="O2272" s="11"/>
    </row>
    <row r="2273" spans="1:15" x14ac:dyDescent="0.25">
      <c r="A2273" s="2">
        <v>82</v>
      </c>
      <c r="B2273" s="2">
        <v>114</v>
      </c>
      <c r="C2273" s="2">
        <v>196</v>
      </c>
      <c r="D2273" s="2" t="s">
        <v>4527</v>
      </c>
      <c r="E2273" s="2">
        <v>52</v>
      </c>
      <c r="F2273" s="11">
        <v>5</v>
      </c>
      <c r="G2273" s="12">
        <v>1.0000000000000001E-9</v>
      </c>
      <c r="H2273" s="2">
        <v>138.41</v>
      </c>
      <c r="I2273" s="11" t="s">
        <v>6070</v>
      </c>
      <c r="J2273" s="11">
        <f>($S$5/(Table4[[#This Row],[modified  Half Life]]*Table4[[#This Row],[Order of Magnatude]]))</f>
        <v>13329753.472306639</v>
      </c>
      <c r="K2273" s="11"/>
      <c r="L2273" s="11"/>
      <c r="M2273" s="11"/>
      <c r="N2273" s="11"/>
      <c r="O2273" s="11"/>
    </row>
    <row r="2274" spans="1:15" x14ac:dyDescent="0.25">
      <c r="A2274" s="2">
        <v>82</v>
      </c>
      <c r="B2274" s="2">
        <v>114</v>
      </c>
      <c r="C2274" s="2">
        <v>196</v>
      </c>
      <c r="D2274" s="2" t="s">
        <v>4527</v>
      </c>
      <c r="E2274" s="2">
        <v>50</v>
      </c>
      <c r="F2274" s="11">
        <v>15</v>
      </c>
      <c r="G2274" s="12">
        <v>1.0000000000000001E-9</v>
      </c>
      <c r="H2274" s="2">
        <v>198</v>
      </c>
      <c r="I2274" s="11" t="s">
        <v>6072</v>
      </c>
      <c r="J2274" s="11">
        <f>($S$5/(Table4[[#This Row],[modified  Half Life]]*Table4[[#This Row],[Order of Magnatude]]))</f>
        <v>13862943.611198904</v>
      </c>
      <c r="K2274" s="11"/>
      <c r="L2274" s="11"/>
      <c r="M2274" s="11"/>
      <c r="N2274" s="11"/>
      <c r="O2274" s="11"/>
    </row>
    <row r="2275" spans="1:15" x14ac:dyDescent="0.25">
      <c r="A2275" s="2">
        <v>82</v>
      </c>
      <c r="B2275" s="2">
        <v>114</v>
      </c>
      <c r="C2275" s="2">
        <v>196</v>
      </c>
      <c r="D2275" s="2" t="s">
        <v>4527</v>
      </c>
      <c r="E2275" s="2">
        <v>270</v>
      </c>
      <c r="F2275" s="11">
        <v>4</v>
      </c>
      <c r="G2275" s="12">
        <v>1.0000000000000001E-9</v>
      </c>
      <c r="H2275" s="2">
        <v>47.7</v>
      </c>
      <c r="I2275" s="11" t="s">
        <v>6072</v>
      </c>
      <c r="J2275" s="11">
        <f>($S$5/(Table4[[#This Row],[modified  Half Life]]*Table4[[#This Row],[Order of Magnatude]]))</f>
        <v>2567211.779851649</v>
      </c>
      <c r="K2275" s="11"/>
      <c r="L2275" s="11"/>
      <c r="M2275" s="11"/>
      <c r="N2275" s="11"/>
      <c r="O2275" s="11"/>
    </row>
    <row r="2276" spans="1:15" x14ac:dyDescent="0.25">
      <c r="A2276" s="2">
        <v>82</v>
      </c>
      <c r="B2276" s="2">
        <v>114</v>
      </c>
      <c r="C2276" s="2">
        <v>196</v>
      </c>
      <c r="D2276" s="2" t="s">
        <v>4527</v>
      </c>
      <c r="E2276" s="2">
        <v>72</v>
      </c>
      <c r="F2276" s="11">
        <v>4</v>
      </c>
      <c r="G2276" s="12">
        <v>1.0000000000000001E-9</v>
      </c>
      <c r="H2276" s="2">
        <v>497.8</v>
      </c>
      <c r="I2276" s="11" t="s">
        <v>6068</v>
      </c>
      <c r="J2276" s="11">
        <f>($S$5/(Table4[[#This Row],[modified  Half Life]]*Table4[[#This Row],[Order of Magnatude]]))</f>
        <v>9627044.1744436827</v>
      </c>
      <c r="K2276" s="11"/>
      <c r="L2276" s="11"/>
      <c r="M2276" s="11"/>
      <c r="N2276" s="11"/>
      <c r="O2276" s="11"/>
    </row>
    <row r="2277" spans="1:15" x14ac:dyDescent="0.25">
      <c r="A2277" s="2">
        <v>82</v>
      </c>
      <c r="B2277" s="2">
        <v>114</v>
      </c>
      <c r="C2277" s="2">
        <v>196</v>
      </c>
      <c r="D2277" s="2" t="s">
        <v>4527</v>
      </c>
      <c r="E2277" s="2">
        <v>72</v>
      </c>
      <c r="F2277" s="11">
        <v>4</v>
      </c>
      <c r="G2277" s="12">
        <v>1.0000000000000001E-9</v>
      </c>
      <c r="H2277" s="2">
        <v>547.79999999999995</v>
      </c>
      <c r="I2277" s="11" t="s">
        <v>6068</v>
      </c>
      <c r="J2277" s="11">
        <f>($S$5/(Table4[[#This Row],[modified  Half Life]]*Table4[[#This Row],[Order of Magnatude]]))</f>
        <v>9627044.1744436827</v>
      </c>
      <c r="K2277" s="11"/>
      <c r="L2277" s="11"/>
      <c r="M2277" s="11"/>
      <c r="N2277" s="11"/>
      <c r="O2277" s="11"/>
    </row>
    <row r="2278" spans="1:15" x14ac:dyDescent="0.25">
      <c r="A2278" s="2">
        <v>82</v>
      </c>
      <c r="B2278" s="2">
        <v>114</v>
      </c>
      <c r="C2278" s="2">
        <v>196</v>
      </c>
      <c r="D2278" s="2" t="s">
        <v>4527</v>
      </c>
      <c r="E2278" s="2">
        <v>72</v>
      </c>
      <c r="F2278" s="11">
        <v>4</v>
      </c>
      <c r="G2278" s="12">
        <v>1.0000000000000001E-9</v>
      </c>
      <c r="H2278" s="2">
        <v>562</v>
      </c>
      <c r="I2278" s="11"/>
      <c r="J2278" s="11">
        <f>($S$5/(Table4[[#This Row],[modified  Half Life]]*Table4[[#This Row],[Order of Magnatude]]))</f>
        <v>9627044.1744436827</v>
      </c>
      <c r="K2278" s="11"/>
      <c r="L2278" s="11"/>
      <c r="M2278" s="11"/>
      <c r="N2278" s="11"/>
      <c r="O2278" s="11"/>
    </row>
    <row r="2279" spans="1:15" x14ac:dyDescent="0.25">
      <c r="A2279" s="2">
        <v>82</v>
      </c>
      <c r="B2279" s="2">
        <v>114</v>
      </c>
      <c r="C2279" s="2">
        <v>196</v>
      </c>
      <c r="D2279" s="2" t="s">
        <v>4527</v>
      </c>
      <c r="E2279" s="2">
        <v>72</v>
      </c>
      <c r="F2279" s="11">
        <v>4</v>
      </c>
      <c r="G2279" s="12">
        <v>1.0000000000000001E-9</v>
      </c>
      <c r="H2279" s="2">
        <v>884</v>
      </c>
      <c r="I2279" s="11"/>
      <c r="J2279" s="11">
        <f>($S$5/(Table4[[#This Row],[modified  Half Life]]*Table4[[#This Row],[Order of Magnatude]]))</f>
        <v>9627044.1744436827</v>
      </c>
      <c r="K2279" s="11"/>
      <c r="L2279" s="11"/>
      <c r="M2279" s="11"/>
      <c r="N2279" s="11"/>
      <c r="O2279" s="11"/>
    </row>
    <row r="2280" spans="1:15" x14ac:dyDescent="0.25">
      <c r="A2280" s="2">
        <v>84</v>
      </c>
      <c r="B2280" s="2">
        <v>112</v>
      </c>
      <c r="C2280" s="2">
        <v>196</v>
      </c>
      <c r="D2280" s="2" t="s">
        <v>4745</v>
      </c>
      <c r="E2280" s="2">
        <v>856</v>
      </c>
      <c r="F2280" s="11">
        <v>17</v>
      </c>
      <c r="G2280" s="12">
        <v>1.0000000000000001E-9</v>
      </c>
      <c r="H2280" s="2">
        <v>198</v>
      </c>
      <c r="I2280" s="11"/>
      <c r="J2280" s="11">
        <f>($S$5/(Table4[[#This Row],[modified  Half Life]]*Table4[[#This Row],[Order of Magnatude]]))</f>
        <v>809751.37915881455</v>
      </c>
      <c r="K2280" s="11"/>
      <c r="L2280" s="11"/>
      <c r="M2280" s="11"/>
      <c r="N2280" s="11"/>
      <c r="O2280" s="11"/>
    </row>
    <row r="2281" spans="1:15" x14ac:dyDescent="0.25">
      <c r="A2281" s="2">
        <v>84</v>
      </c>
      <c r="B2281" s="2">
        <v>112</v>
      </c>
      <c r="C2281" s="2">
        <v>196</v>
      </c>
      <c r="D2281" s="2" t="s">
        <v>4745</v>
      </c>
      <c r="E2281" s="2">
        <v>856</v>
      </c>
      <c r="F2281" s="11">
        <v>17</v>
      </c>
      <c r="G2281" s="12">
        <v>1.0000000000000001E-9</v>
      </c>
      <c r="H2281" s="2">
        <v>552</v>
      </c>
      <c r="I2281" s="11"/>
      <c r="J2281" s="11">
        <f>($S$5/(Table4[[#This Row],[modified  Half Life]]*Table4[[#This Row],[Order of Magnatude]]))</f>
        <v>809751.37915881455</v>
      </c>
      <c r="K2281" s="11"/>
      <c r="L2281" s="11"/>
      <c r="M2281" s="11"/>
      <c r="N2281" s="11"/>
      <c r="O2281" s="11"/>
    </row>
    <row r="2282" spans="1:15" x14ac:dyDescent="0.25">
      <c r="A2282" s="2">
        <v>85</v>
      </c>
      <c r="B2282" s="2">
        <v>111</v>
      </c>
      <c r="C2282" s="2">
        <v>196</v>
      </c>
      <c r="D2282" s="2" t="s">
        <v>4883</v>
      </c>
      <c r="E2282" s="2">
        <v>11</v>
      </c>
      <c r="F2282" s="11">
        <v>2</v>
      </c>
      <c r="G2282" s="12">
        <v>9.9999999999999995E-7</v>
      </c>
      <c r="H2282" s="2">
        <v>157.9</v>
      </c>
      <c r="I2282" s="11" t="s">
        <v>6067</v>
      </c>
      <c r="J2282" s="11">
        <f>($S$5/(Table4[[#This Row],[modified  Half Life]]*Table4[[#This Row],[Order of Magnatude]]))</f>
        <v>63013.380050904118</v>
      </c>
      <c r="K2282" s="11"/>
      <c r="L2282" s="11"/>
      <c r="M2282" s="11"/>
      <c r="N2282" s="11"/>
      <c r="O2282" s="11"/>
    </row>
    <row r="2283" spans="1:15" x14ac:dyDescent="0.25">
      <c r="A2283" s="2">
        <v>76</v>
      </c>
      <c r="B2283" s="2">
        <v>121</v>
      </c>
      <c r="C2283" s="2">
        <v>197</v>
      </c>
      <c r="D2283" s="2" t="s">
        <v>3360</v>
      </c>
      <c r="E2283" s="2">
        <v>78.2</v>
      </c>
      <c r="F2283" s="11">
        <v>66</v>
      </c>
      <c r="G2283" s="12">
        <v>1.0000000000000001E-9</v>
      </c>
      <c r="H2283" s="2">
        <v>204.4</v>
      </c>
      <c r="I2283" s="11" t="s">
        <v>6072</v>
      </c>
      <c r="J2283" s="11">
        <f>($S$5/(Table4[[#This Row],[modified  Half Life]]*Table4[[#This Row],[Order of Magnatude]]))</f>
        <v>8863774.6874673292</v>
      </c>
      <c r="K2283" s="11"/>
      <c r="L2283" s="11"/>
      <c r="M2283" s="11"/>
      <c r="N2283" s="11"/>
      <c r="O2283" s="11"/>
    </row>
    <row r="2284" spans="1:15" x14ac:dyDescent="0.25">
      <c r="A2284" s="2">
        <v>78</v>
      </c>
      <c r="B2284" s="2">
        <v>119</v>
      </c>
      <c r="C2284" s="2">
        <v>197</v>
      </c>
      <c r="D2284" s="2" t="s">
        <v>3501</v>
      </c>
      <c r="E2284" s="2">
        <v>16.579999999999998</v>
      </c>
      <c r="F2284" s="11">
        <v>17</v>
      </c>
      <c r="G2284" s="12">
        <v>1.0000000000000001E-9</v>
      </c>
      <c r="H2284" s="2">
        <v>53.1</v>
      </c>
      <c r="I2284" s="11" t="s">
        <v>6068</v>
      </c>
      <c r="J2284" s="11">
        <f>($S$5/(Table4[[#This Row],[modified  Half Life]]*Table4[[#This Row],[Order of Magnatude]]))</f>
        <v>41806223.194206588</v>
      </c>
      <c r="K2284" s="11"/>
      <c r="L2284" s="11"/>
      <c r="M2284" s="11"/>
      <c r="N2284" s="11"/>
      <c r="O2284" s="11"/>
    </row>
    <row r="2285" spans="1:15" x14ac:dyDescent="0.25">
      <c r="A2285" s="2">
        <v>79</v>
      </c>
      <c r="B2285" s="2">
        <v>118</v>
      </c>
      <c r="C2285" s="2">
        <v>197</v>
      </c>
      <c r="D2285" s="2" t="s">
        <v>4086</v>
      </c>
      <c r="E2285" s="2">
        <v>7.73</v>
      </c>
      <c r="F2285" s="11">
        <v>6</v>
      </c>
      <c r="G2285" s="12">
        <v>1</v>
      </c>
      <c r="H2285" s="2">
        <v>130.19999999999999</v>
      </c>
      <c r="I2285" s="11" t="s">
        <v>6067</v>
      </c>
      <c r="J2285" s="11">
        <f>($S$5/(Table4[[#This Row],[modified  Half Life]]*Table4[[#This Row],[Order of Magnatude]]))</f>
        <v>8.9669751689514257E-2</v>
      </c>
      <c r="K2285" s="11"/>
      <c r="L2285" s="11"/>
      <c r="M2285" s="11"/>
      <c r="N2285" s="11"/>
      <c r="O2285" s="11"/>
    </row>
    <row r="2286" spans="1:15" x14ac:dyDescent="0.25">
      <c r="A2286" s="2">
        <v>79</v>
      </c>
      <c r="B2286" s="2">
        <v>118</v>
      </c>
      <c r="C2286" s="2">
        <v>197</v>
      </c>
      <c r="D2286" s="2" t="s">
        <v>4086</v>
      </c>
      <c r="E2286" s="2">
        <v>7.73</v>
      </c>
      <c r="F2286" s="11">
        <v>6</v>
      </c>
      <c r="G2286" s="12">
        <v>1</v>
      </c>
      <c r="H2286" s="2">
        <v>409.1</v>
      </c>
      <c r="I2286" s="11" t="s">
        <v>6067</v>
      </c>
      <c r="J2286" s="11">
        <f>($S$5/(Table4[[#This Row],[modified  Half Life]]*Table4[[#This Row],[Order of Magnatude]]))</f>
        <v>8.9669751689514257E-2</v>
      </c>
      <c r="K2286" s="11"/>
      <c r="L2286" s="11"/>
      <c r="M2286" s="11"/>
      <c r="N2286" s="11"/>
      <c r="O2286" s="11"/>
    </row>
    <row r="2287" spans="1:15" x14ac:dyDescent="0.25">
      <c r="A2287" s="2">
        <v>79</v>
      </c>
      <c r="B2287" s="2">
        <v>118</v>
      </c>
      <c r="C2287" s="2">
        <v>197</v>
      </c>
      <c r="D2287" s="2" t="s">
        <v>4086</v>
      </c>
      <c r="E2287" s="2">
        <v>150</v>
      </c>
      <c r="F2287" s="11">
        <v>5</v>
      </c>
      <c r="G2287" s="12">
        <v>1.0000000000000001E-9</v>
      </c>
      <c r="H2287" s="2">
        <v>435.6</v>
      </c>
      <c r="I2287" s="11"/>
      <c r="J2287" s="11">
        <f>($S$5/(Table4[[#This Row],[modified  Half Life]]*Table4[[#This Row],[Order of Magnatude]]))</f>
        <v>4620981.2037329683</v>
      </c>
      <c r="K2287" s="11"/>
      <c r="L2287" s="11"/>
      <c r="M2287" s="11"/>
      <c r="N2287" s="11"/>
      <c r="O2287" s="11"/>
    </row>
    <row r="2288" spans="1:15" x14ac:dyDescent="0.25">
      <c r="A2288" s="2">
        <v>81</v>
      </c>
      <c r="B2288" s="2">
        <v>116</v>
      </c>
      <c r="C2288" s="2">
        <v>197</v>
      </c>
      <c r="D2288" s="2" t="s">
        <v>4094</v>
      </c>
      <c r="E2288" s="2">
        <v>0.54</v>
      </c>
      <c r="F2288" s="11">
        <v>1</v>
      </c>
      <c r="G2288" s="12">
        <v>1</v>
      </c>
      <c r="H2288" s="2">
        <v>222.45</v>
      </c>
      <c r="I2288" s="11" t="s">
        <v>6072</v>
      </c>
      <c r="J2288" s="11">
        <f>($S$5/(Table4[[#This Row],[modified  Half Life]]*Table4[[#This Row],[Order of Magnatude]]))</f>
        <v>1.2836058899258245</v>
      </c>
      <c r="K2288" s="11"/>
      <c r="L2288" s="11"/>
      <c r="M2288" s="11"/>
      <c r="N2288" s="11"/>
      <c r="O2288" s="11"/>
    </row>
    <row r="2289" spans="1:15" x14ac:dyDescent="0.25">
      <c r="A2289" s="2">
        <v>81</v>
      </c>
      <c r="B2289" s="2">
        <v>116</v>
      </c>
      <c r="C2289" s="2">
        <v>197</v>
      </c>
      <c r="D2289" s="2" t="s">
        <v>4094</v>
      </c>
      <c r="E2289" s="2">
        <v>18</v>
      </c>
      <c r="F2289" s="11">
        <v>4</v>
      </c>
      <c r="G2289" s="12">
        <v>1.0000000000000001E-9</v>
      </c>
      <c r="H2289" s="2">
        <v>263.10000000000002</v>
      </c>
      <c r="I2289" s="11" t="s">
        <v>6068</v>
      </c>
      <c r="J2289" s="11">
        <f>($S$5/(Table4[[#This Row],[modified  Half Life]]*Table4[[#This Row],[Order of Magnatude]]))</f>
        <v>38508176.697774731</v>
      </c>
      <c r="K2289" s="11"/>
      <c r="L2289" s="11"/>
      <c r="M2289" s="11"/>
      <c r="N2289" s="11"/>
      <c r="O2289" s="11"/>
    </row>
    <row r="2290" spans="1:15" x14ac:dyDescent="0.25">
      <c r="A2290" s="2">
        <v>82</v>
      </c>
      <c r="B2290" s="2">
        <v>115</v>
      </c>
      <c r="C2290" s="2">
        <v>197</v>
      </c>
      <c r="D2290" s="2" t="s">
        <v>4527</v>
      </c>
      <c r="E2290" s="2">
        <v>1.1499999999999999</v>
      </c>
      <c r="F2290" s="11">
        <v>20</v>
      </c>
      <c r="G2290" s="12">
        <v>9.9999999999999995E-7</v>
      </c>
      <c r="H2290" s="2">
        <v>32.4</v>
      </c>
      <c r="I2290" s="11" t="s">
        <v>6067</v>
      </c>
      <c r="J2290" s="11">
        <f>($S$5/(Table4[[#This Row],[modified  Half Life]]*Table4[[#This Row],[Order of Magnatude]]))</f>
        <v>602736.67874777864</v>
      </c>
      <c r="K2290" s="11"/>
      <c r="L2290" s="11"/>
      <c r="M2290" s="11"/>
      <c r="N2290" s="11"/>
      <c r="O2290" s="11"/>
    </row>
    <row r="2291" spans="1:15" x14ac:dyDescent="0.25">
      <c r="A2291" s="2">
        <v>82</v>
      </c>
      <c r="B2291" s="2">
        <v>115</v>
      </c>
      <c r="C2291" s="2">
        <v>197</v>
      </c>
      <c r="D2291" s="2" t="s">
        <v>4527</v>
      </c>
      <c r="E2291" s="2">
        <v>1.1499999999999999</v>
      </c>
      <c r="F2291" s="11">
        <v>20</v>
      </c>
      <c r="G2291" s="12">
        <v>9.9999999999999995E-7</v>
      </c>
      <c r="H2291" s="2">
        <v>57.35</v>
      </c>
      <c r="I2291" s="11" t="s">
        <v>6069</v>
      </c>
      <c r="J2291" s="11">
        <f>($S$5/(Table4[[#This Row],[modified  Half Life]]*Table4[[#This Row],[Order of Magnatude]]))</f>
        <v>602736.67874777864</v>
      </c>
      <c r="K2291" s="11"/>
      <c r="L2291" s="11"/>
      <c r="M2291" s="11"/>
      <c r="N2291" s="11"/>
      <c r="O2291" s="11"/>
    </row>
    <row r="2292" spans="1:15" x14ac:dyDescent="0.25">
      <c r="A2292" s="2">
        <v>82</v>
      </c>
      <c r="B2292" s="2">
        <v>115</v>
      </c>
      <c r="C2292" s="2">
        <v>197</v>
      </c>
      <c r="D2292" s="2" t="s">
        <v>4527</v>
      </c>
      <c r="E2292" s="2">
        <v>1.1499999999999999</v>
      </c>
      <c r="F2292" s="11">
        <v>20</v>
      </c>
      <c r="G2292" s="12">
        <v>9.9999999999999995E-7</v>
      </c>
      <c r="H2292" s="2">
        <v>589</v>
      </c>
      <c r="I2292" s="11" t="s">
        <v>6068</v>
      </c>
      <c r="J2292" s="11">
        <f>($S$5/(Table4[[#This Row],[modified  Half Life]]*Table4[[#This Row],[Order of Magnatude]]))</f>
        <v>602736.67874777864</v>
      </c>
      <c r="K2292" s="11"/>
      <c r="L2292" s="11"/>
      <c r="M2292" s="11"/>
      <c r="N2292" s="11"/>
      <c r="O2292" s="11"/>
    </row>
    <row r="2293" spans="1:15" x14ac:dyDescent="0.25">
      <c r="A2293" s="2">
        <v>82</v>
      </c>
      <c r="B2293" s="2">
        <v>115</v>
      </c>
      <c r="C2293" s="2">
        <v>197</v>
      </c>
      <c r="D2293" s="2" t="s">
        <v>4527</v>
      </c>
      <c r="E2293" s="2">
        <v>55</v>
      </c>
      <c r="F2293" s="11">
        <v>5</v>
      </c>
      <c r="G2293" s="12">
        <v>1.0000000000000001E-9</v>
      </c>
      <c r="H2293" s="2">
        <v>88.7</v>
      </c>
      <c r="I2293" s="11" t="s">
        <v>6067</v>
      </c>
      <c r="J2293" s="11">
        <f>($S$5/(Table4[[#This Row],[modified  Half Life]]*Table4[[#This Row],[Order of Magnatude]]))</f>
        <v>12602676.010180824</v>
      </c>
      <c r="K2293" s="11"/>
      <c r="L2293" s="11"/>
      <c r="M2293" s="11"/>
      <c r="N2293" s="11"/>
      <c r="O2293" s="11"/>
    </row>
    <row r="2294" spans="1:15" x14ac:dyDescent="0.25">
      <c r="A2294" s="2">
        <v>83</v>
      </c>
      <c r="B2294" s="2">
        <v>114</v>
      </c>
      <c r="C2294" s="2">
        <v>197</v>
      </c>
      <c r="D2294" s="2" t="s">
        <v>4530</v>
      </c>
      <c r="E2294" s="2">
        <v>15.3</v>
      </c>
      <c r="F2294" s="11">
        <v>30</v>
      </c>
      <c r="G2294" s="12">
        <v>1.0000000000000001E-9</v>
      </c>
      <c r="H2294" s="2">
        <v>404.7</v>
      </c>
      <c r="I2294" s="11" t="s">
        <v>6068</v>
      </c>
      <c r="J2294" s="11">
        <f>($S$5/(Table4[[#This Row],[modified  Half Life]]*Table4[[#This Row],[Order of Magnatude]]))</f>
        <v>45303737.291499689</v>
      </c>
      <c r="K2294" s="11"/>
      <c r="L2294" s="11"/>
      <c r="M2294" s="11"/>
      <c r="N2294" s="11"/>
      <c r="O2294" s="11"/>
    </row>
    <row r="2295" spans="1:15" x14ac:dyDescent="0.25">
      <c r="A2295" s="2">
        <v>83</v>
      </c>
      <c r="B2295" s="2">
        <v>114</v>
      </c>
      <c r="C2295" s="2">
        <v>197</v>
      </c>
      <c r="D2295" s="2" t="s">
        <v>4530</v>
      </c>
      <c r="E2295" s="2">
        <v>36.700000000000003</v>
      </c>
      <c r="F2295" s="11">
        <v>70</v>
      </c>
      <c r="G2295" s="12">
        <v>1.0000000000000001E-9</v>
      </c>
      <c r="H2295" s="2">
        <v>96.9</v>
      </c>
      <c r="I2295" s="11" t="s">
        <v>6068</v>
      </c>
      <c r="J2295" s="11">
        <f>($S$5/(Table4[[#This Row],[modified  Half Life]]*Table4[[#This Row],[Order of Magnatude]]))</f>
        <v>18886844.156946737</v>
      </c>
      <c r="K2295" s="11"/>
      <c r="L2295" s="11"/>
      <c r="M2295" s="11"/>
      <c r="N2295" s="11"/>
      <c r="O2295" s="11"/>
    </row>
    <row r="2296" spans="1:15" x14ac:dyDescent="0.25">
      <c r="A2296" s="2">
        <v>83</v>
      </c>
      <c r="B2296" s="2">
        <v>114</v>
      </c>
      <c r="C2296" s="2">
        <v>197</v>
      </c>
      <c r="D2296" s="2" t="s">
        <v>4530</v>
      </c>
      <c r="E2296" s="2">
        <v>19.3</v>
      </c>
      <c r="F2296" s="11">
        <v>49</v>
      </c>
      <c r="G2296" s="12">
        <v>1.0000000000000001E-9</v>
      </c>
      <c r="H2296" s="2">
        <v>121.1</v>
      </c>
      <c r="I2296" s="11" t="s">
        <v>6072</v>
      </c>
      <c r="J2296" s="11">
        <f>($S$5/(Table4[[#This Row],[modified  Half Life]]*Table4[[#This Row],[Order of Magnatude]]))</f>
        <v>35914361.687043793</v>
      </c>
      <c r="K2296" s="11"/>
      <c r="L2296" s="11"/>
      <c r="M2296" s="11"/>
      <c r="N2296" s="11"/>
      <c r="O2296" s="11"/>
    </row>
    <row r="2297" spans="1:15" x14ac:dyDescent="0.25">
      <c r="A2297" s="2">
        <v>83</v>
      </c>
      <c r="B2297" s="2">
        <v>114</v>
      </c>
      <c r="C2297" s="2">
        <v>197</v>
      </c>
      <c r="D2297" s="2" t="s">
        <v>4530</v>
      </c>
      <c r="E2297" s="2">
        <v>53</v>
      </c>
      <c r="F2297" s="11">
        <v>21</v>
      </c>
      <c r="G2297" s="12">
        <v>1.0000000000000001E-9</v>
      </c>
      <c r="H2297" s="2">
        <v>292.7</v>
      </c>
      <c r="I2297" s="11" t="s">
        <v>6072</v>
      </c>
      <c r="J2297" s="11">
        <f>($S$5/(Table4[[#This Row],[modified  Half Life]]*Table4[[#This Row],[Order of Magnatude]]))</f>
        <v>13078248.689810287</v>
      </c>
      <c r="K2297" s="11"/>
      <c r="L2297" s="11"/>
      <c r="M2297" s="11"/>
      <c r="N2297" s="11"/>
      <c r="O2297" s="11"/>
    </row>
    <row r="2298" spans="1:15" x14ac:dyDescent="0.25">
      <c r="A2298" s="2">
        <v>83</v>
      </c>
      <c r="B2298" s="2">
        <v>114</v>
      </c>
      <c r="C2298" s="2">
        <v>197</v>
      </c>
      <c r="D2298" s="2" t="s">
        <v>4530</v>
      </c>
      <c r="E2298" s="2">
        <v>253</v>
      </c>
      <c r="F2298" s="11">
        <v>39</v>
      </c>
      <c r="G2298" s="12">
        <v>1.0000000000000001E-9</v>
      </c>
      <c r="H2298" s="2">
        <v>255.2</v>
      </c>
      <c r="I2298" s="11" t="s">
        <v>6072</v>
      </c>
      <c r="J2298" s="11">
        <f>($S$5/(Table4[[#This Row],[modified  Half Life]]*Table4[[#This Row],[Order of Magnatude]]))</f>
        <v>2739712.1761262659</v>
      </c>
      <c r="K2298" s="11"/>
      <c r="L2298" s="11"/>
      <c r="M2298" s="11"/>
      <c r="N2298" s="11"/>
      <c r="O2298" s="11"/>
    </row>
    <row r="2299" spans="1:15" x14ac:dyDescent="0.25">
      <c r="A2299" s="2">
        <v>83</v>
      </c>
      <c r="B2299" s="2">
        <v>114</v>
      </c>
      <c r="C2299" s="2">
        <v>197</v>
      </c>
      <c r="D2299" s="2" t="s">
        <v>4530</v>
      </c>
      <c r="E2299" s="2">
        <v>209</v>
      </c>
      <c r="F2299" s="11">
        <v>30</v>
      </c>
      <c r="G2299" s="12">
        <v>1.0000000000000001E-9</v>
      </c>
      <c r="H2299" s="2">
        <v>864</v>
      </c>
      <c r="I2299" s="11" t="s">
        <v>6068</v>
      </c>
      <c r="J2299" s="11">
        <f>($S$5/(Table4[[#This Row],[modified  Half Life]]*Table4[[#This Row],[Order of Magnatude]]))</f>
        <v>3316493.6868896903</v>
      </c>
      <c r="K2299" s="11"/>
      <c r="L2299" s="11"/>
      <c r="M2299" s="11"/>
      <c r="N2299" s="11"/>
      <c r="O2299" s="11"/>
    </row>
    <row r="2300" spans="1:15" x14ac:dyDescent="0.25">
      <c r="A2300" s="2">
        <v>85</v>
      </c>
      <c r="B2300" s="2">
        <v>112</v>
      </c>
      <c r="C2300" s="2">
        <v>197</v>
      </c>
      <c r="D2300" s="2" t="s">
        <v>4883</v>
      </c>
      <c r="E2300" s="2">
        <v>1.3</v>
      </c>
      <c r="F2300" s="11">
        <v>2</v>
      </c>
      <c r="G2300" s="12">
        <v>9.9999999999999995E-7</v>
      </c>
      <c r="H2300" s="2">
        <v>310.7</v>
      </c>
      <c r="I2300" s="11" t="s">
        <v>6068</v>
      </c>
      <c r="J2300" s="11">
        <f>($S$5/(Table4[[#This Row],[modified  Half Life]]*Table4[[#This Row],[Order of Magnatude]]))</f>
        <v>533190.13889226562</v>
      </c>
      <c r="K2300" s="11"/>
      <c r="L2300" s="11"/>
      <c r="M2300" s="11"/>
      <c r="N2300" s="11"/>
      <c r="O2300" s="11"/>
    </row>
    <row r="2301" spans="1:15" x14ac:dyDescent="0.25">
      <c r="A2301" s="2">
        <v>77</v>
      </c>
      <c r="B2301" s="2">
        <v>121</v>
      </c>
      <c r="C2301" s="2">
        <v>198</v>
      </c>
      <c r="D2301" s="2" t="s">
        <v>3782</v>
      </c>
      <c r="E2301" s="2">
        <v>75</v>
      </c>
      <c r="F2301" s="11">
        <v>9</v>
      </c>
      <c r="G2301" s="12">
        <v>1.0000000000000001E-9</v>
      </c>
      <c r="H2301" s="2">
        <v>116.4</v>
      </c>
      <c r="I2301" s="11" t="s">
        <v>6068</v>
      </c>
      <c r="J2301" s="11">
        <f>($S$5/(Table4[[#This Row],[modified  Half Life]]*Table4[[#This Row],[Order of Magnatude]]))</f>
        <v>9241962.4074659366</v>
      </c>
      <c r="K2301" s="11"/>
      <c r="L2301" s="11"/>
      <c r="M2301" s="11"/>
      <c r="N2301" s="11"/>
      <c r="O2301" s="11"/>
    </row>
    <row r="2302" spans="1:15" x14ac:dyDescent="0.25">
      <c r="A2302" s="2">
        <v>78</v>
      </c>
      <c r="B2302" s="2">
        <v>120</v>
      </c>
      <c r="C2302" s="2">
        <v>198</v>
      </c>
      <c r="D2302" s="2" t="s">
        <v>3501</v>
      </c>
      <c r="E2302" s="2">
        <v>36</v>
      </c>
      <c r="F2302" s="11">
        <v>2</v>
      </c>
      <c r="G2302" s="12">
        <v>1.0000000000000001E-9</v>
      </c>
      <c r="H2302" s="2">
        <v>104</v>
      </c>
      <c r="I2302" s="11"/>
      <c r="J2302" s="11">
        <f>($S$5/(Table4[[#This Row],[modified  Half Life]]*Table4[[#This Row],[Order of Magnatude]]))</f>
        <v>19254088.348887365</v>
      </c>
      <c r="K2302" s="11"/>
      <c r="L2302" s="11"/>
      <c r="M2302" s="11"/>
      <c r="N2302" s="11"/>
      <c r="O2302" s="11"/>
    </row>
    <row r="2303" spans="1:15" x14ac:dyDescent="0.25">
      <c r="A2303" s="2">
        <v>78</v>
      </c>
      <c r="B2303" s="2">
        <v>120</v>
      </c>
      <c r="C2303" s="2">
        <v>198</v>
      </c>
      <c r="D2303" s="2" t="s">
        <v>3501</v>
      </c>
      <c r="E2303" s="2">
        <v>36</v>
      </c>
      <c r="F2303" s="11">
        <v>2</v>
      </c>
      <c r="G2303" s="12">
        <v>1.0000000000000001E-9</v>
      </c>
      <c r="H2303" s="2">
        <v>337</v>
      </c>
      <c r="I2303" s="11"/>
      <c r="J2303" s="11">
        <f>($S$5/(Table4[[#This Row],[modified  Half Life]]*Table4[[#This Row],[Order of Magnatude]]))</f>
        <v>19254088.348887365</v>
      </c>
      <c r="K2303" s="11"/>
      <c r="L2303" s="11"/>
      <c r="M2303" s="11"/>
      <c r="N2303" s="11"/>
      <c r="O2303" s="11"/>
    </row>
    <row r="2304" spans="1:15" x14ac:dyDescent="0.25">
      <c r="A2304" s="2">
        <v>79</v>
      </c>
      <c r="B2304" s="2">
        <v>119</v>
      </c>
      <c r="C2304" s="2">
        <v>198</v>
      </c>
      <c r="D2304" s="2" t="s">
        <v>4086</v>
      </c>
      <c r="E2304" s="2">
        <v>124</v>
      </c>
      <c r="F2304" s="11">
        <v>4</v>
      </c>
      <c r="G2304" s="12">
        <v>1.0000000000000001E-9</v>
      </c>
      <c r="H2304" s="2">
        <v>97.248999999999995</v>
      </c>
      <c r="I2304" s="11" t="s">
        <v>6068</v>
      </c>
      <c r="J2304" s="11">
        <f>($S$5/(Table4[[#This Row],[modified  Half Life]]*Table4[[#This Row],[Order of Magnatude]]))</f>
        <v>5589896.6174189141</v>
      </c>
      <c r="K2304" s="11"/>
      <c r="L2304" s="11"/>
      <c r="M2304" s="11"/>
      <c r="N2304" s="11"/>
      <c r="O2304" s="11"/>
    </row>
    <row r="2305" spans="1:15" x14ac:dyDescent="0.25">
      <c r="A2305" s="2">
        <v>79</v>
      </c>
      <c r="B2305" s="2">
        <v>119</v>
      </c>
      <c r="C2305" s="2">
        <v>198</v>
      </c>
      <c r="D2305" s="2" t="s">
        <v>4086</v>
      </c>
      <c r="E2305" s="2">
        <v>2.2719999999999998</v>
      </c>
      <c r="F2305" s="11">
        <v>16</v>
      </c>
      <c r="G2305" s="12">
        <v>86400</v>
      </c>
      <c r="H2305" s="2">
        <v>115.2</v>
      </c>
      <c r="I2305" s="11" t="s">
        <v>6074</v>
      </c>
      <c r="J2305" s="11">
        <f>($S$5/(Table4[[#This Row],[modified  Half Life]]*Table4[[#This Row],[Order of Magnatude]]))</f>
        <v>3.5310461320582765E-6</v>
      </c>
      <c r="K2305" s="11"/>
      <c r="L2305" s="11"/>
      <c r="M2305" s="11"/>
      <c r="N2305" s="11"/>
      <c r="O2305" s="11"/>
    </row>
    <row r="2306" spans="1:15" x14ac:dyDescent="0.25">
      <c r="A2306" s="2">
        <v>81</v>
      </c>
      <c r="B2306" s="2">
        <v>117</v>
      </c>
      <c r="C2306" s="2">
        <v>198</v>
      </c>
      <c r="D2306" s="2" t="s">
        <v>4094</v>
      </c>
      <c r="E2306" s="2">
        <v>150</v>
      </c>
      <c r="F2306" s="11">
        <v>40</v>
      </c>
      <c r="G2306" s="12">
        <v>1.0000000000000001E-9</v>
      </c>
      <c r="H2306" s="2">
        <v>-13</v>
      </c>
      <c r="I2306" s="11"/>
      <c r="J2306" s="11">
        <f>($S$5/(Table4[[#This Row],[modified  Half Life]]*Table4[[#This Row],[Order of Magnatude]]))</f>
        <v>4620981.2037329683</v>
      </c>
      <c r="K2306" s="11"/>
      <c r="L2306" s="11"/>
      <c r="M2306" s="11"/>
      <c r="N2306" s="11"/>
      <c r="O2306" s="11"/>
    </row>
    <row r="2307" spans="1:15" x14ac:dyDescent="0.25">
      <c r="A2307" s="2">
        <v>81</v>
      </c>
      <c r="B2307" s="2">
        <v>117</v>
      </c>
      <c r="C2307" s="2">
        <v>198</v>
      </c>
      <c r="D2307" s="2" t="s">
        <v>4094</v>
      </c>
      <c r="E2307" s="2">
        <v>32.1</v>
      </c>
      <c r="F2307" s="11">
        <v>10</v>
      </c>
      <c r="G2307" s="12">
        <v>1E-3</v>
      </c>
      <c r="H2307" s="2">
        <v>198.8</v>
      </c>
      <c r="I2307" s="11" t="s">
        <v>6068</v>
      </c>
      <c r="J2307" s="11">
        <f>($S$5/(Table4[[#This Row],[modified  Half Life]]*Table4[[#This Row],[Order of Magnatude]]))</f>
        <v>21.59337011090172</v>
      </c>
      <c r="K2307" s="11"/>
      <c r="L2307" s="11"/>
      <c r="M2307" s="11"/>
      <c r="N2307" s="11"/>
      <c r="O2307" s="11"/>
    </row>
    <row r="2308" spans="1:15" x14ac:dyDescent="0.25">
      <c r="A2308" s="2">
        <v>81</v>
      </c>
      <c r="B2308" s="2">
        <v>117</v>
      </c>
      <c r="C2308" s="2">
        <v>198</v>
      </c>
      <c r="D2308" s="2" t="s">
        <v>4094</v>
      </c>
      <c r="E2308" s="2">
        <v>12.3</v>
      </c>
      <c r="F2308" s="11">
        <v>3</v>
      </c>
      <c r="G2308" s="12">
        <v>1.0000000000000001E-9</v>
      </c>
      <c r="H2308" s="2">
        <v>391</v>
      </c>
      <c r="I2308" s="11" t="s">
        <v>6065</v>
      </c>
      <c r="J2308" s="11">
        <f>($S$5/(Table4[[#This Row],[modified  Half Life]]*Table4[[#This Row],[Order of Magnatude]]))</f>
        <v>56353429.313816689</v>
      </c>
      <c r="K2308" s="11"/>
      <c r="L2308" s="11"/>
      <c r="M2308" s="11"/>
      <c r="N2308" s="11"/>
      <c r="O2308" s="11"/>
    </row>
    <row r="2309" spans="1:15" x14ac:dyDescent="0.25">
      <c r="A2309" s="2">
        <v>82</v>
      </c>
      <c r="B2309" s="2">
        <v>116</v>
      </c>
      <c r="C2309" s="2">
        <v>198</v>
      </c>
      <c r="D2309" s="2" t="s">
        <v>4527</v>
      </c>
      <c r="E2309" s="2">
        <v>50.4</v>
      </c>
      <c r="F2309" s="11">
        <v>5</v>
      </c>
      <c r="G2309" s="12">
        <v>1.0000000000000001E-9</v>
      </c>
      <c r="H2309" s="2">
        <v>197.6</v>
      </c>
      <c r="I2309" s="11" t="s">
        <v>6068</v>
      </c>
      <c r="J2309" s="11">
        <f>($S$5/(Table4[[#This Row],[modified  Half Life]]*Table4[[#This Row],[Order of Magnatude]]))</f>
        <v>13752920.249205263</v>
      </c>
      <c r="K2309" s="11"/>
      <c r="L2309" s="11"/>
      <c r="M2309" s="11"/>
      <c r="N2309" s="11"/>
      <c r="O2309" s="11"/>
    </row>
    <row r="2310" spans="1:15" x14ac:dyDescent="0.25">
      <c r="A2310" s="2">
        <v>82</v>
      </c>
      <c r="B2310" s="2">
        <v>116</v>
      </c>
      <c r="C2310" s="2">
        <v>198</v>
      </c>
      <c r="D2310" s="2" t="s">
        <v>4527</v>
      </c>
      <c r="E2310" s="2">
        <v>50.4</v>
      </c>
      <c r="F2310" s="11">
        <v>5</v>
      </c>
      <c r="G2310" s="12">
        <v>1.0000000000000001E-9</v>
      </c>
      <c r="H2310" s="2">
        <v>760</v>
      </c>
      <c r="I2310" s="11"/>
      <c r="J2310" s="11">
        <f>($S$5/(Table4[[#This Row],[modified  Half Life]]*Table4[[#This Row],[Order of Magnatude]]))</f>
        <v>13752920.249205263</v>
      </c>
      <c r="K2310" s="11"/>
      <c r="L2310" s="11"/>
      <c r="M2310" s="11"/>
      <c r="N2310" s="11"/>
      <c r="O2310" s="11"/>
    </row>
    <row r="2311" spans="1:15" x14ac:dyDescent="0.25">
      <c r="A2311" s="2">
        <v>82</v>
      </c>
      <c r="B2311" s="2">
        <v>116</v>
      </c>
      <c r="C2311" s="2">
        <v>198</v>
      </c>
      <c r="D2311" s="2" t="s">
        <v>4527</v>
      </c>
      <c r="E2311" s="2">
        <v>4.1900000000000004</v>
      </c>
      <c r="F2311" s="11">
        <v>10</v>
      </c>
      <c r="G2311" s="12">
        <v>9.9999999999999995E-7</v>
      </c>
      <c r="H2311" s="2">
        <v>317.89999999999998</v>
      </c>
      <c r="I2311" s="11" t="s">
        <v>6068</v>
      </c>
      <c r="J2311" s="11">
        <f>($S$5/(Table4[[#This Row],[modified  Half Life]]*Table4[[#This Row],[Order of Magnatude]]))</f>
        <v>165428.92137468859</v>
      </c>
      <c r="K2311" s="11"/>
      <c r="L2311" s="11"/>
      <c r="M2311" s="11"/>
      <c r="N2311" s="11"/>
      <c r="O2311" s="11"/>
    </row>
    <row r="2312" spans="1:15" x14ac:dyDescent="0.25">
      <c r="A2312" s="2">
        <v>82</v>
      </c>
      <c r="B2312" s="2">
        <v>116</v>
      </c>
      <c r="C2312" s="2">
        <v>198</v>
      </c>
      <c r="D2312" s="2" t="s">
        <v>4527</v>
      </c>
      <c r="E2312" s="2">
        <v>137</v>
      </c>
      <c r="F2312" s="11">
        <v>10</v>
      </c>
      <c r="G2312" s="12">
        <v>1.0000000000000001E-9</v>
      </c>
      <c r="H2312" s="2">
        <v>90</v>
      </c>
      <c r="I2312" s="11" t="s">
        <v>6068</v>
      </c>
      <c r="J2312" s="11">
        <f>($S$5/(Table4[[#This Row],[modified  Half Life]]*Table4[[#This Row],[Order of Magnatude]]))</f>
        <v>5059468.4712404767</v>
      </c>
      <c r="K2312" s="11"/>
      <c r="L2312" s="11"/>
      <c r="M2312" s="11"/>
      <c r="N2312" s="11"/>
      <c r="O2312" s="11"/>
    </row>
    <row r="2313" spans="1:15" x14ac:dyDescent="0.25">
      <c r="A2313" s="2">
        <v>82</v>
      </c>
      <c r="B2313" s="2">
        <v>116</v>
      </c>
      <c r="C2313" s="2">
        <v>198</v>
      </c>
      <c r="D2313" s="2" t="s">
        <v>4527</v>
      </c>
      <c r="E2313" s="2">
        <v>212</v>
      </c>
      <c r="F2313" s="11">
        <v>4</v>
      </c>
      <c r="G2313" s="12">
        <v>1.0000000000000001E-9</v>
      </c>
      <c r="H2313" s="2">
        <v>49.2</v>
      </c>
      <c r="I2313" s="11" t="s">
        <v>6072</v>
      </c>
      <c r="J2313" s="11">
        <f>($S$5/(Table4[[#This Row],[modified  Half Life]]*Table4[[#This Row],[Order of Magnatude]]))</f>
        <v>3269562.1724525718</v>
      </c>
      <c r="K2313" s="11"/>
      <c r="L2313" s="11"/>
      <c r="M2313" s="11"/>
      <c r="N2313" s="11"/>
      <c r="O2313" s="11"/>
    </row>
    <row r="2314" spans="1:15" x14ac:dyDescent="0.25">
      <c r="A2314" s="2">
        <v>83</v>
      </c>
      <c r="B2314" s="2">
        <v>115</v>
      </c>
      <c r="C2314" s="2">
        <v>198</v>
      </c>
      <c r="D2314" s="2" t="s">
        <v>4530</v>
      </c>
      <c r="E2314" s="2">
        <v>7.7</v>
      </c>
      <c r="F2314" s="11">
        <v>5</v>
      </c>
      <c r="G2314" s="12">
        <v>1</v>
      </c>
      <c r="H2314" s="2">
        <v>248.5</v>
      </c>
      <c r="I2314" s="11" t="s">
        <v>6072</v>
      </c>
      <c r="J2314" s="11">
        <f>($S$5/(Table4[[#This Row],[modified  Half Life]]*Table4[[#This Row],[Order of Magnatude]]))</f>
        <v>9.0019114358434446E-2</v>
      </c>
      <c r="K2314" s="11"/>
      <c r="L2314" s="11"/>
      <c r="M2314" s="11"/>
      <c r="N2314" s="11"/>
      <c r="O2314" s="11"/>
    </row>
    <row r="2315" spans="1:15" x14ac:dyDescent="0.25">
      <c r="A2315" s="2">
        <v>84</v>
      </c>
      <c r="B2315" s="2">
        <v>114</v>
      </c>
      <c r="C2315" s="2">
        <v>198</v>
      </c>
      <c r="D2315" s="2" t="s">
        <v>4745</v>
      </c>
      <c r="E2315" s="2">
        <v>29</v>
      </c>
      <c r="F2315" s="11">
        <v>2</v>
      </c>
      <c r="G2315" s="12">
        <v>1.0000000000000001E-9</v>
      </c>
      <c r="H2315" s="2">
        <v>136.1</v>
      </c>
      <c r="I2315" s="11" t="s">
        <v>6068</v>
      </c>
      <c r="J2315" s="11">
        <f>($S$5/(Table4[[#This Row],[modified  Half Life]]*Table4[[#This Row],[Order of Magnatude]]))</f>
        <v>23901626.91586018</v>
      </c>
      <c r="K2315" s="11"/>
      <c r="L2315" s="11"/>
      <c r="M2315" s="11"/>
      <c r="N2315" s="11"/>
      <c r="O2315" s="11"/>
    </row>
    <row r="2316" spans="1:15" x14ac:dyDescent="0.25">
      <c r="A2316" s="2">
        <v>84</v>
      </c>
      <c r="B2316" s="2">
        <v>114</v>
      </c>
      <c r="C2316" s="2">
        <v>198</v>
      </c>
      <c r="D2316" s="2" t="s">
        <v>4745</v>
      </c>
      <c r="E2316" s="2">
        <v>200</v>
      </c>
      <c r="F2316" s="11">
        <v>20</v>
      </c>
      <c r="G2316" s="12">
        <v>1.0000000000000001E-9</v>
      </c>
      <c r="H2316" s="2">
        <v>241.2</v>
      </c>
      <c r="I2316" s="11" t="s">
        <v>6068</v>
      </c>
      <c r="J2316" s="11">
        <f>($S$5/(Table4[[#This Row],[modified  Half Life]]*Table4[[#This Row],[Order of Magnatude]]))</f>
        <v>3465735.902799726</v>
      </c>
      <c r="K2316" s="11"/>
      <c r="L2316" s="11"/>
      <c r="M2316" s="11"/>
      <c r="N2316" s="11"/>
      <c r="O2316" s="11"/>
    </row>
    <row r="2317" spans="1:15" x14ac:dyDescent="0.25">
      <c r="A2317" s="2">
        <v>84</v>
      </c>
      <c r="B2317" s="2">
        <v>114</v>
      </c>
      <c r="C2317" s="2">
        <v>198</v>
      </c>
      <c r="D2317" s="2" t="s">
        <v>4745</v>
      </c>
      <c r="E2317" s="2">
        <v>200</v>
      </c>
      <c r="F2317" s="11">
        <v>20</v>
      </c>
      <c r="G2317" s="12">
        <v>1.0000000000000001E-9</v>
      </c>
      <c r="H2317" s="2">
        <v>712.3</v>
      </c>
      <c r="I2317" s="11" t="s">
        <v>6067</v>
      </c>
      <c r="J2317" s="11">
        <f>($S$5/(Table4[[#This Row],[modified  Half Life]]*Table4[[#This Row],[Order of Magnatude]]))</f>
        <v>3465735.902799726</v>
      </c>
      <c r="K2317" s="11"/>
      <c r="L2317" s="11"/>
      <c r="M2317" s="11"/>
      <c r="N2317" s="11"/>
      <c r="O2317" s="11"/>
    </row>
    <row r="2318" spans="1:15" x14ac:dyDescent="0.25">
      <c r="A2318" s="2">
        <v>78</v>
      </c>
      <c r="B2318" s="2">
        <v>121</v>
      </c>
      <c r="C2318" s="2">
        <v>199</v>
      </c>
      <c r="D2318" s="2" t="s">
        <v>3501</v>
      </c>
      <c r="E2318" s="2">
        <v>13.5</v>
      </c>
      <c r="F2318" s="11">
        <v>3</v>
      </c>
      <c r="G2318" s="12">
        <v>1</v>
      </c>
      <c r="H2318" s="2">
        <v>391.93</v>
      </c>
      <c r="I2318" s="11" t="s">
        <v>6082</v>
      </c>
      <c r="J2318" s="11">
        <f>($S$5/(Table4[[#This Row],[modified  Half Life]]*Table4[[#This Row],[Order of Magnatude]]))</f>
        <v>5.1344235597032988E-2</v>
      </c>
      <c r="K2318" s="11"/>
      <c r="L2318" s="11"/>
      <c r="M2318" s="11"/>
      <c r="N2318" s="11"/>
      <c r="O2318" s="11"/>
    </row>
    <row r="2319" spans="1:15" x14ac:dyDescent="0.25">
      <c r="A2319" s="2">
        <v>79</v>
      </c>
      <c r="B2319" s="2">
        <v>120</v>
      </c>
      <c r="C2319" s="2">
        <v>199</v>
      </c>
      <c r="D2319" s="2" t="s">
        <v>4086</v>
      </c>
      <c r="E2319" s="2">
        <v>0.44</v>
      </c>
      <c r="F2319" s="11">
        <v>3</v>
      </c>
      <c r="G2319" s="12">
        <v>1E-3</v>
      </c>
      <c r="H2319" s="2">
        <v>55.15</v>
      </c>
      <c r="I2319" s="11" t="s">
        <v>6080</v>
      </c>
      <c r="J2319" s="11">
        <f>($S$5/(Table4[[#This Row],[modified  Half Life]]*Table4[[#This Row],[Order of Magnatude]]))</f>
        <v>1575.3345012726029</v>
      </c>
      <c r="K2319" s="11"/>
      <c r="L2319" s="11"/>
      <c r="M2319" s="11"/>
      <c r="N2319" s="11"/>
      <c r="O2319" s="11"/>
    </row>
    <row r="2320" spans="1:15" x14ac:dyDescent="0.25">
      <c r="A2320" s="2">
        <v>80</v>
      </c>
      <c r="B2320" s="2">
        <v>119</v>
      </c>
      <c r="C2320" s="2">
        <v>199</v>
      </c>
      <c r="D2320" s="2" t="s">
        <v>3784</v>
      </c>
      <c r="E2320" s="2">
        <v>42.67</v>
      </c>
      <c r="F2320" s="11">
        <v>9</v>
      </c>
      <c r="G2320" s="12">
        <v>60</v>
      </c>
      <c r="H2320" s="2">
        <v>-118.6</v>
      </c>
      <c r="I2320" s="11"/>
      <c r="J2320" s="11">
        <f>($S$5/(Table4[[#This Row],[modified  Half Life]]*Table4[[#This Row],[Order of Magnatude]]))</f>
        <v>2.7073946588545628E-4</v>
      </c>
      <c r="K2320" s="11"/>
      <c r="L2320" s="11"/>
      <c r="M2320" s="11"/>
      <c r="N2320" s="11"/>
      <c r="O2320" s="11"/>
    </row>
    <row r="2321" spans="1:15" x14ac:dyDescent="0.25">
      <c r="A2321" s="2">
        <v>80</v>
      </c>
      <c r="B2321" s="2">
        <v>119</v>
      </c>
      <c r="C2321" s="2">
        <v>199</v>
      </c>
      <c r="D2321" s="2" t="s">
        <v>3784</v>
      </c>
      <c r="E2321" s="2">
        <v>42.67</v>
      </c>
      <c r="F2321" s="11">
        <v>9</v>
      </c>
      <c r="G2321" s="12">
        <v>60</v>
      </c>
      <c r="H2321" s="2">
        <v>374.1</v>
      </c>
      <c r="I2321" s="11" t="s">
        <v>6067</v>
      </c>
      <c r="J2321" s="11">
        <f>($S$5/(Table4[[#This Row],[modified  Half Life]]*Table4[[#This Row],[Order of Magnatude]]))</f>
        <v>2.7073946588545628E-4</v>
      </c>
      <c r="K2321" s="11"/>
      <c r="L2321" s="11"/>
      <c r="M2321" s="11"/>
      <c r="N2321" s="11"/>
      <c r="O2321" s="11"/>
    </row>
    <row r="2322" spans="1:15" x14ac:dyDescent="0.25">
      <c r="A2322" s="2">
        <v>81</v>
      </c>
      <c r="B2322" s="2">
        <v>118</v>
      </c>
      <c r="C2322" s="2">
        <v>199</v>
      </c>
      <c r="D2322" s="2" t="s">
        <v>4094</v>
      </c>
      <c r="E2322" s="2">
        <v>28.4</v>
      </c>
      <c r="F2322" s="11">
        <v>2</v>
      </c>
      <c r="G2322" s="12">
        <v>1E-3</v>
      </c>
      <c r="H2322" s="2">
        <v>29</v>
      </c>
      <c r="I2322" s="11" t="s">
        <v>6068</v>
      </c>
      <c r="J2322" s="11">
        <f>($S$5/(Table4[[#This Row],[modified  Half Life]]*Table4[[#This Row],[Order of Magnatude]]))</f>
        <v>24.406590864786807</v>
      </c>
      <c r="K2322" s="11"/>
      <c r="L2322" s="11"/>
      <c r="M2322" s="11"/>
      <c r="N2322" s="11"/>
      <c r="O2322" s="11"/>
    </row>
    <row r="2323" spans="1:15" x14ac:dyDescent="0.25">
      <c r="A2323" s="2">
        <v>81</v>
      </c>
      <c r="B2323" s="2">
        <v>118</v>
      </c>
      <c r="C2323" s="2">
        <v>199</v>
      </c>
      <c r="D2323" s="2" t="s">
        <v>4094</v>
      </c>
      <c r="E2323" s="2">
        <v>28.4</v>
      </c>
      <c r="F2323" s="11">
        <v>2</v>
      </c>
      <c r="G2323" s="12">
        <v>1E-3</v>
      </c>
      <c r="H2323" s="2">
        <v>381.98</v>
      </c>
      <c r="I2323" s="11" t="s">
        <v>6072</v>
      </c>
      <c r="J2323" s="11">
        <f>($S$5/(Table4[[#This Row],[modified  Half Life]]*Table4[[#This Row],[Order of Magnatude]]))</f>
        <v>24.406590864786807</v>
      </c>
      <c r="K2323" s="11"/>
      <c r="L2323" s="11"/>
      <c r="M2323" s="11"/>
      <c r="N2323" s="11"/>
      <c r="O2323" s="11"/>
    </row>
    <row r="2324" spans="1:15" x14ac:dyDescent="0.25">
      <c r="A2324" s="2">
        <v>82</v>
      </c>
      <c r="B2324" s="2">
        <v>117</v>
      </c>
      <c r="C2324" s="2">
        <v>199</v>
      </c>
      <c r="D2324" s="2" t="s">
        <v>4527</v>
      </c>
      <c r="E2324" s="2">
        <v>10.1</v>
      </c>
      <c r="F2324" s="11">
        <v>2</v>
      </c>
      <c r="G2324" s="12">
        <v>9.9999999999999995E-7</v>
      </c>
      <c r="H2324" s="2">
        <v>59.1</v>
      </c>
      <c r="I2324" s="11" t="s">
        <v>6065</v>
      </c>
      <c r="J2324" s="11">
        <f>($S$5/(Table4[[#This Row],[modified  Half Life]]*Table4[[#This Row],[Order of Magnatude]]))</f>
        <v>68628.433718806467</v>
      </c>
      <c r="K2324" s="11"/>
      <c r="L2324" s="11"/>
      <c r="M2324" s="11"/>
      <c r="N2324" s="11"/>
      <c r="O2324" s="11"/>
    </row>
    <row r="2325" spans="1:15" x14ac:dyDescent="0.25">
      <c r="A2325" s="2">
        <v>82</v>
      </c>
      <c r="B2325" s="2">
        <v>117</v>
      </c>
      <c r="C2325" s="2">
        <v>199</v>
      </c>
      <c r="D2325" s="2" t="s">
        <v>4527</v>
      </c>
      <c r="E2325" s="2">
        <v>63</v>
      </c>
      <c r="F2325" s="11">
        <v>4</v>
      </c>
      <c r="G2325" s="12">
        <v>1.0000000000000001E-9</v>
      </c>
      <c r="H2325" s="2">
        <v>88.7</v>
      </c>
      <c r="I2325" s="11" t="s">
        <v>6068</v>
      </c>
      <c r="J2325" s="11">
        <f>($S$5/(Table4[[#This Row],[modified  Half Life]]*Table4[[#This Row],[Order of Magnatude]]))</f>
        <v>11002336.19936421</v>
      </c>
      <c r="K2325" s="11"/>
      <c r="L2325" s="11"/>
      <c r="M2325" s="11"/>
      <c r="N2325" s="11"/>
      <c r="O2325" s="11"/>
    </row>
    <row r="2326" spans="1:15" x14ac:dyDescent="0.25">
      <c r="A2326" s="2">
        <v>82</v>
      </c>
      <c r="B2326" s="2">
        <v>117</v>
      </c>
      <c r="C2326" s="2">
        <v>199</v>
      </c>
      <c r="D2326" s="2" t="s">
        <v>4527</v>
      </c>
      <c r="E2326" s="2">
        <v>40</v>
      </c>
      <c r="F2326" s="11">
        <v>10</v>
      </c>
      <c r="G2326" s="12">
        <v>1.0000000000000001E-9</v>
      </c>
      <c r="H2326" s="2">
        <v>217.2</v>
      </c>
      <c r="I2326" s="11" t="s">
        <v>6065</v>
      </c>
      <c r="J2326" s="11">
        <f>($S$5/(Table4[[#This Row],[modified  Half Life]]*Table4[[#This Row],[Order of Magnatude]]))</f>
        <v>17328679.513998631</v>
      </c>
      <c r="K2326" s="11"/>
      <c r="L2326" s="11"/>
      <c r="M2326" s="11"/>
      <c r="N2326" s="11"/>
      <c r="O2326" s="11"/>
    </row>
    <row r="2327" spans="1:15" x14ac:dyDescent="0.25">
      <c r="A2327" s="2">
        <v>83</v>
      </c>
      <c r="B2327" s="2">
        <v>116</v>
      </c>
      <c r="C2327" s="2">
        <v>199</v>
      </c>
      <c r="D2327" s="2" t="s">
        <v>4530</v>
      </c>
      <c r="E2327" s="2">
        <v>34.1</v>
      </c>
      <c r="F2327" s="11">
        <v>24</v>
      </c>
      <c r="G2327" s="12">
        <v>1.0000000000000001E-9</v>
      </c>
      <c r="H2327" s="2">
        <v>145.69999999999999</v>
      </c>
      <c r="I2327" s="11" t="s">
        <v>6084</v>
      </c>
      <c r="J2327" s="11">
        <f>($S$5/(Table4[[#This Row],[modified  Half Life]]*Table4[[#This Row],[Order of Magnatude]]))</f>
        <v>20326896.790614232</v>
      </c>
      <c r="K2327" s="11"/>
      <c r="L2327" s="11"/>
      <c r="M2327" s="11"/>
      <c r="N2327" s="11"/>
      <c r="O2327" s="11"/>
    </row>
    <row r="2328" spans="1:15" x14ac:dyDescent="0.25">
      <c r="A2328" s="2">
        <v>83</v>
      </c>
      <c r="B2328" s="2">
        <v>116</v>
      </c>
      <c r="C2328" s="2">
        <v>199</v>
      </c>
      <c r="D2328" s="2" t="s">
        <v>4530</v>
      </c>
      <c r="E2328" s="2">
        <v>34.1</v>
      </c>
      <c r="F2328" s="11">
        <v>24</v>
      </c>
      <c r="G2328" s="12">
        <v>1.0000000000000001E-9</v>
      </c>
      <c r="H2328" s="2">
        <v>251.13</v>
      </c>
      <c r="I2328" s="11" t="s">
        <v>6086</v>
      </c>
      <c r="J2328" s="11">
        <f>($S$5/(Table4[[#This Row],[modified  Half Life]]*Table4[[#This Row],[Order of Magnatude]]))</f>
        <v>20326896.790614232</v>
      </c>
      <c r="K2328" s="11"/>
      <c r="L2328" s="11"/>
      <c r="M2328" s="11"/>
      <c r="N2328" s="11"/>
      <c r="O2328" s="11"/>
    </row>
    <row r="2329" spans="1:15" x14ac:dyDescent="0.25">
      <c r="A2329" s="2">
        <v>83</v>
      </c>
      <c r="B2329" s="2">
        <v>116</v>
      </c>
      <c r="C2329" s="2">
        <v>199</v>
      </c>
      <c r="D2329" s="2" t="s">
        <v>4530</v>
      </c>
      <c r="E2329" s="2">
        <v>168</v>
      </c>
      <c r="F2329" s="11">
        <v>13</v>
      </c>
      <c r="G2329" s="12">
        <v>1.0000000000000001E-9</v>
      </c>
      <c r="H2329" s="2">
        <v>-80</v>
      </c>
      <c r="I2329" s="11"/>
      <c r="J2329" s="11">
        <f>($S$5/(Table4[[#This Row],[modified  Half Life]]*Table4[[#This Row],[Order of Magnatude]]))</f>
        <v>4125876.0747615783</v>
      </c>
      <c r="K2329" s="11"/>
      <c r="L2329" s="11"/>
      <c r="M2329" s="11"/>
      <c r="N2329" s="11"/>
      <c r="O2329" s="11"/>
    </row>
    <row r="2330" spans="1:15" x14ac:dyDescent="0.25">
      <c r="A2330" s="2">
        <v>83</v>
      </c>
      <c r="B2330" s="2">
        <v>116</v>
      </c>
      <c r="C2330" s="2">
        <v>199</v>
      </c>
      <c r="D2330" s="2" t="s">
        <v>4530</v>
      </c>
      <c r="E2330" s="2">
        <v>168</v>
      </c>
      <c r="F2330" s="11">
        <v>13</v>
      </c>
      <c r="G2330" s="12">
        <v>1.0000000000000001E-9</v>
      </c>
      <c r="H2330" s="2">
        <v>-87.6</v>
      </c>
      <c r="I2330" s="11"/>
      <c r="J2330" s="11">
        <f>($S$5/(Table4[[#This Row],[modified  Half Life]]*Table4[[#This Row],[Order of Magnatude]]))</f>
        <v>4125876.0747615783</v>
      </c>
      <c r="K2330" s="11"/>
      <c r="L2330" s="11"/>
      <c r="M2330" s="11"/>
      <c r="N2330" s="11"/>
      <c r="O2330" s="11"/>
    </row>
    <row r="2331" spans="1:15" x14ac:dyDescent="0.25">
      <c r="A2331" s="2">
        <v>83</v>
      </c>
      <c r="B2331" s="2">
        <v>116</v>
      </c>
      <c r="C2331" s="2">
        <v>199</v>
      </c>
      <c r="D2331" s="2" t="s">
        <v>4530</v>
      </c>
      <c r="E2331" s="2">
        <v>168</v>
      </c>
      <c r="F2331" s="11">
        <v>13</v>
      </c>
      <c r="G2331" s="12">
        <v>1.0000000000000001E-9</v>
      </c>
      <c r="H2331" s="2">
        <v>285.16000000000003</v>
      </c>
      <c r="I2331" s="11" t="s">
        <v>6086</v>
      </c>
      <c r="J2331" s="11">
        <f>($S$5/(Table4[[#This Row],[modified  Half Life]]*Table4[[#This Row],[Order of Magnatude]]))</f>
        <v>4125876.0747615783</v>
      </c>
      <c r="K2331" s="11"/>
      <c r="L2331" s="11"/>
      <c r="M2331" s="11"/>
      <c r="N2331" s="11"/>
      <c r="O2331" s="11"/>
    </row>
    <row r="2332" spans="1:15" x14ac:dyDescent="0.25">
      <c r="A2332" s="2">
        <v>83</v>
      </c>
      <c r="B2332" s="2">
        <v>116</v>
      </c>
      <c r="C2332" s="2">
        <v>199</v>
      </c>
      <c r="D2332" s="2" t="s">
        <v>4530</v>
      </c>
      <c r="E2332" s="2">
        <v>168</v>
      </c>
      <c r="F2332" s="11">
        <v>13</v>
      </c>
      <c r="G2332" s="12">
        <v>1.0000000000000001E-9</v>
      </c>
      <c r="H2332" s="2">
        <v>343.4</v>
      </c>
      <c r="I2332" s="11" t="s">
        <v>6065</v>
      </c>
      <c r="J2332" s="11">
        <f>($S$5/(Table4[[#This Row],[modified  Half Life]]*Table4[[#This Row],[Order of Magnatude]]))</f>
        <v>4125876.0747615783</v>
      </c>
      <c r="K2332" s="11"/>
      <c r="L2332" s="11"/>
      <c r="M2332" s="11"/>
      <c r="N2332" s="11"/>
      <c r="O2332" s="11"/>
    </row>
    <row r="2333" spans="1:15" x14ac:dyDescent="0.25">
      <c r="A2333" s="2">
        <v>83</v>
      </c>
      <c r="B2333" s="2">
        <v>116</v>
      </c>
      <c r="C2333" s="2">
        <v>199</v>
      </c>
      <c r="D2333" s="2" t="s">
        <v>4530</v>
      </c>
      <c r="E2333" s="2">
        <v>168</v>
      </c>
      <c r="F2333" s="11">
        <v>13</v>
      </c>
      <c r="G2333" s="12">
        <v>1.0000000000000001E-9</v>
      </c>
      <c r="H2333" s="2">
        <v>493.2</v>
      </c>
      <c r="I2333" s="11" t="s">
        <v>6065</v>
      </c>
      <c r="J2333" s="11">
        <f>($S$5/(Table4[[#This Row],[modified  Half Life]]*Table4[[#This Row],[Order of Magnatude]]))</f>
        <v>4125876.0747615783</v>
      </c>
      <c r="K2333" s="11"/>
      <c r="L2333" s="11"/>
      <c r="M2333" s="11"/>
      <c r="N2333" s="11"/>
      <c r="O2333" s="11"/>
    </row>
    <row r="2334" spans="1:15" x14ac:dyDescent="0.25">
      <c r="A2334" s="2">
        <v>85</v>
      </c>
      <c r="B2334" s="2">
        <v>114</v>
      </c>
      <c r="C2334" s="2">
        <v>199</v>
      </c>
      <c r="D2334" s="2" t="s">
        <v>4883</v>
      </c>
      <c r="E2334" s="2">
        <v>70</v>
      </c>
      <c r="F2334" s="11">
        <v>20</v>
      </c>
      <c r="G2334" s="12">
        <v>1.0000000000000001E-9</v>
      </c>
      <c r="H2334" s="2">
        <v>572.9</v>
      </c>
      <c r="I2334" s="11" t="s">
        <v>6067</v>
      </c>
      <c r="J2334" s="11">
        <f>($S$5/(Table4[[#This Row],[modified  Half Life]]*Table4[[#This Row],[Order of Magnatude]]))</f>
        <v>9902102.5794277899</v>
      </c>
      <c r="K2334" s="11"/>
      <c r="L2334" s="11"/>
      <c r="M2334" s="11"/>
      <c r="N2334" s="11"/>
      <c r="O2334" s="11"/>
    </row>
    <row r="2335" spans="1:15" x14ac:dyDescent="0.25">
      <c r="A2335" s="2">
        <v>85</v>
      </c>
      <c r="B2335" s="2">
        <v>114</v>
      </c>
      <c r="C2335" s="2">
        <v>199</v>
      </c>
      <c r="D2335" s="2" t="s">
        <v>4883</v>
      </c>
      <c r="E2335" s="2">
        <v>0.8</v>
      </c>
      <c r="F2335" s="11">
        <v>5</v>
      </c>
      <c r="G2335" s="12">
        <v>9.9999999999999995E-7</v>
      </c>
      <c r="H2335" s="2">
        <v>162.9</v>
      </c>
      <c r="I2335" s="11" t="s">
        <v>6068</v>
      </c>
      <c r="J2335" s="11">
        <f>($S$5/(Table4[[#This Row],[modified  Half Life]]*Table4[[#This Row],[Order of Magnatude]]))</f>
        <v>866433.97569993162</v>
      </c>
      <c r="K2335" s="11"/>
      <c r="L2335" s="11"/>
      <c r="M2335" s="11"/>
      <c r="N2335" s="11"/>
      <c r="O2335" s="11"/>
    </row>
    <row r="2336" spans="1:15" x14ac:dyDescent="0.25">
      <c r="A2336" s="2">
        <v>81</v>
      </c>
      <c r="B2336" s="2">
        <v>119</v>
      </c>
      <c r="C2336" s="2">
        <v>200</v>
      </c>
      <c r="D2336" s="2" t="s">
        <v>4094</v>
      </c>
      <c r="E2336" s="2">
        <v>34</v>
      </c>
      <c r="F2336" s="11">
        <v>9</v>
      </c>
      <c r="G2336" s="12">
        <v>1E-3</v>
      </c>
      <c r="H2336" s="2">
        <v>212.7</v>
      </c>
      <c r="I2336" s="11" t="s">
        <v>6068</v>
      </c>
      <c r="J2336" s="11">
        <f>($S$5/(Table4[[#This Row],[modified  Half Life]]*Table4[[#This Row],[Order of Magnatude]]))</f>
        <v>20.386681781174861</v>
      </c>
      <c r="K2336" s="11"/>
      <c r="L2336" s="11"/>
      <c r="M2336" s="11"/>
      <c r="N2336" s="11"/>
      <c r="O2336" s="11"/>
    </row>
    <row r="2337" spans="1:15" x14ac:dyDescent="0.25">
      <c r="A2337" s="2">
        <v>81</v>
      </c>
      <c r="B2337" s="2">
        <v>119</v>
      </c>
      <c r="C2337" s="2">
        <v>200</v>
      </c>
      <c r="D2337" s="2" t="s">
        <v>4094</v>
      </c>
      <c r="E2337" s="2">
        <v>390</v>
      </c>
      <c r="F2337" s="11">
        <v>20</v>
      </c>
      <c r="G2337" s="12">
        <v>1.0000000000000001E-9</v>
      </c>
      <c r="H2337" s="2">
        <v>221.1</v>
      </c>
      <c r="I2337" s="11" t="s">
        <v>6068</v>
      </c>
      <c r="J2337" s="11">
        <f>($S$5/(Table4[[#This Row],[modified  Half Life]]*Table4[[#This Row],[Order of Magnatude]]))</f>
        <v>1777300.4629742187</v>
      </c>
      <c r="K2337" s="11"/>
      <c r="L2337" s="11"/>
      <c r="M2337" s="11"/>
      <c r="N2337" s="11"/>
      <c r="O2337" s="11"/>
    </row>
    <row r="2338" spans="1:15" x14ac:dyDescent="0.25">
      <c r="A2338" s="2">
        <v>81</v>
      </c>
      <c r="B2338" s="2">
        <v>119</v>
      </c>
      <c r="C2338" s="2">
        <v>200</v>
      </c>
      <c r="D2338" s="2" t="s">
        <v>4094</v>
      </c>
      <c r="E2338" s="2">
        <v>57</v>
      </c>
      <c r="F2338" s="11">
        <v>2</v>
      </c>
      <c r="G2338" s="12">
        <v>1.0000000000000001E-9</v>
      </c>
      <c r="H2338" s="2">
        <v>99</v>
      </c>
      <c r="I2338" s="11"/>
      <c r="J2338" s="11">
        <f>($S$5/(Table4[[#This Row],[modified  Half Life]]*Table4[[#This Row],[Order of Magnatude]]))</f>
        <v>12160476.851928864</v>
      </c>
      <c r="K2338" s="11"/>
      <c r="L2338" s="11"/>
      <c r="M2338" s="11"/>
      <c r="N2338" s="11"/>
      <c r="O2338" s="11"/>
    </row>
    <row r="2339" spans="1:15" x14ac:dyDescent="0.25">
      <c r="A2339" s="2">
        <v>82</v>
      </c>
      <c r="B2339" s="2">
        <v>118</v>
      </c>
      <c r="C2339" s="2">
        <v>200</v>
      </c>
      <c r="D2339" s="2" t="s">
        <v>4527</v>
      </c>
      <c r="E2339" s="2">
        <v>45.2</v>
      </c>
      <c r="F2339" s="11">
        <v>10</v>
      </c>
      <c r="G2339" s="12">
        <v>1.0000000000000001E-9</v>
      </c>
      <c r="H2339" s="2">
        <v>245.15</v>
      </c>
      <c r="I2339" s="11" t="s">
        <v>6075</v>
      </c>
      <c r="J2339" s="11">
        <f>($S$5/(Table4[[#This Row],[modified  Half Life]]*Table4[[#This Row],[Order of Magnatude]]))</f>
        <v>15335114.614158079</v>
      </c>
      <c r="K2339" s="11"/>
      <c r="L2339" s="11"/>
      <c r="M2339" s="11"/>
      <c r="N2339" s="11"/>
      <c r="O2339" s="11"/>
    </row>
    <row r="2340" spans="1:15" x14ac:dyDescent="0.25">
      <c r="A2340" s="2">
        <v>82</v>
      </c>
      <c r="B2340" s="2">
        <v>118</v>
      </c>
      <c r="C2340" s="2">
        <v>200</v>
      </c>
      <c r="D2340" s="2" t="s">
        <v>4527</v>
      </c>
      <c r="E2340" s="2">
        <v>478</v>
      </c>
      <c r="F2340" s="11">
        <v>12</v>
      </c>
      <c r="G2340" s="12">
        <v>1.0000000000000001E-9</v>
      </c>
      <c r="H2340" s="2">
        <v>29.5</v>
      </c>
      <c r="I2340" s="11" t="s">
        <v>6069</v>
      </c>
      <c r="J2340" s="11">
        <f>($S$5/(Table4[[#This Row],[modified  Half Life]]*Table4[[#This Row],[Order of Magnatude]]))</f>
        <v>1450098.7041003038</v>
      </c>
      <c r="K2340" s="11"/>
      <c r="L2340" s="11"/>
      <c r="M2340" s="11"/>
      <c r="N2340" s="11"/>
      <c r="O2340" s="11"/>
    </row>
    <row r="2341" spans="1:15" x14ac:dyDescent="0.25">
      <c r="A2341" s="2">
        <v>82</v>
      </c>
      <c r="B2341" s="2">
        <v>118</v>
      </c>
      <c r="C2341" s="2">
        <v>200</v>
      </c>
      <c r="D2341" s="2" t="s">
        <v>4527</v>
      </c>
      <c r="E2341" s="2">
        <v>199</v>
      </c>
      <c r="F2341" s="11">
        <v>3</v>
      </c>
      <c r="G2341" s="12">
        <v>1.0000000000000001E-9</v>
      </c>
      <c r="H2341" s="2">
        <v>45.5</v>
      </c>
      <c r="I2341" s="11" t="s">
        <v>6072</v>
      </c>
      <c r="J2341" s="11">
        <f>($S$5/(Table4[[#This Row],[modified  Half Life]]*Table4[[#This Row],[Order of Magnatude]]))</f>
        <v>3483151.6611052523</v>
      </c>
      <c r="K2341" s="11"/>
      <c r="L2341" s="11"/>
      <c r="M2341" s="11"/>
      <c r="N2341" s="11"/>
      <c r="O2341" s="11"/>
    </row>
    <row r="2342" spans="1:15" x14ac:dyDescent="0.25">
      <c r="A2342" s="2">
        <v>82</v>
      </c>
      <c r="B2342" s="2">
        <v>118</v>
      </c>
      <c r="C2342" s="2">
        <v>200</v>
      </c>
      <c r="D2342" s="2" t="s">
        <v>4527</v>
      </c>
      <c r="E2342" s="2">
        <v>72</v>
      </c>
      <c r="F2342" s="11">
        <v>3</v>
      </c>
      <c r="G2342" s="12">
        <v>1.0000000000000001E-9</v>
      </c>
      <c r="H2342" s="2">
        <v>67.7</v>
      </c>
      <c r="I2342" s="11" t="s">
        <v>6073</v>
      </c>
      <c r="J2342" s="11">
        <f>($S$5/(Table4[[#This Row],[modified  Half Life]]*Table4[[#This Row],[Order of Magnatude]]))</f>
        <v>9627044.1744436827</v>
      </c>
      <c r="K2342" s="11"/>
      <c r="L2342" s="11"/>
      <c r="M2342" s="11"/>
      <c r="N2342" s="11"/>
      <c r="O2342" s="11"/>
    </row>
    <row r="2343" spans="1:15" x14ac:dyDescent="0.25">
      <c r="A2343" s="2">
        <v>82</v>
      </c>
      <c r="B2343" s="2">
        <v>118</v>
      </c>
      <c r="C2343" s="2">
        <v>200</v>
      </c>
      <c r="D2343" s="2" t="s">
        <v>4527</v>
      </c>
      <c r="E2343" s="2">
        <v>58</v>
      </c>
      <c r="F2343" s="11">
        <v>4</v>
      </c>
      <c r="G2343" s="12">
        <v>1.0000000000000001E-9</v>
      </c>
      <c r="H2343" s="2">
        <v>148.30000000000001</v>
      </c>
      <c r="I2343" s="11" t="s">
        <v>6072</v>
      </c>
      <c r="J2343" s="11">
        <f>($S$5/(Table4[[#This Row],[modified  Half Life]]*Table4[[#This Row],[Order of Magnatude]]))</f>
        <v>11950813.45793009</v>
      </c>
      <c r="K2343" s="11"/>
      <c r="L2343" s="11"/>
      <c r="M2343" s="11"/>
      <c r="N2343" s="11"/>
      <c r="O2343" s="11"/>
    </row>
    <row r="2344" spans="1:15" x14ac:dyDescent="0.25">
      <c r="A2344" s="2">
        <v>83</v>
      </c>
      <c r="B2344" s="2">
        <v>117</v>
      </c>
      <c r="C2344" s="2">
        <v>200</v>
      </c>
      <c r="D2344" s="2" t="s">
        <v>4530</v>
      </c>
      <c r="E2344" s="2">
        <v>0.4</v>
      </c>
      <c r="F2344" s="11">
        <v>5</v>
      </c>
      <c r="G2344" s="12">
        <v>1</v>
      </c>
      <c r="H2344" s="2">
        <v>428.2</v>
      </c>
      <c r="I2344" s="11" t="s">
        <v>6067</v>
      </c>
      <c r="J2344" s="11">
        <f>($S$5/(Table4[[#This Row],[modified  Half Life]]*Table4[[#This Row],[Order of Magnatude]]))</f>
        <v>1.732867951399863</v>
      </c>
      <c r="K2344" s="11"/>
      <c r="L2344" s="11"/>
      <c r="M2344" s="11"/>
      <c r="N2344" s="11"/>
      <c r="O2344" s="11"/>
    </row>
    <row r="2345" spans="1:15" x14ac:dyDescent="0.25">
      <c r="A2345" s="2">
        <v>84</v>
      </c>
      <c r="B2345" s="2">
        <v>116</v>
      </c>
      <c r="C2345" s="2">
        <v>200</v>
      </c>
      <c r="D2345" s="2" t="s">
        <v>4745</v>
      </c>
      <c r="E2345" s="2">
        <v>61</v>
      </c>
      <c r="F2345" s="11">
        <v>3</v>
      </c>
      <c r="G2345" s="12">
        <v>1.0000000000000001E-9</v>
      </c>
      <c r="H2345" s="2">
        <v>12.3</v>
      </c>
      <c r="I2345" s="11" t="s">
        <v>6066</v>
      </c>
      <c r="J2345" s="11">
        <f>($S$5/(Table4[[#This Row],[modified  Half Life]]*Table4[[#This Row],[Order of Magnatude]]))</f>
        <v>11363068.533769595</v>
      </c>
      <c r="K2345" s="11"/>
      <c r="L2345" s="11"/>
      <c r="M2345" s="11"/>
      <c r="N2345" s="11"/>
      <c r="O2345" s="11"/>
    </row>
    <row r="2346" spans="1:15" x14ac:dyDescent="0.25">
      <c r="A2346" s="2">
        <v>84</v>
      </c>
      <c r="B2346" s="2">
        <v>116</v>
      </c>
      <c r="C2346" s="2">
        <v>200</v>
      </c>
      <c r="D2346" s="2" t="s">
        <v>4745</v>
      </c>
      <c r="E2346" s="2">
        <v>100</v>
      </c>
      <c r="F2346" s="11">
        <v>10</v>
      </c>
      <c r="G2346" s="12">
        <v>1.0000000000000001E-9</v>
      </c>
      <c r="H2346" s="2">
        <v>334.8</v>
      </c>
      <c r="I2346" s="11" t="s">
        <v>6067</v>
      </c>
      <c r="J2346" s="11">
        <f>($S$5/(Table4[[#This Row],[modified  Half Life]]*Table4[[#This Row],[Order of Magnatude]]))</f>
        <v>6931471.805599452</v>
      </c>
      <c r="K2346" s="11"/>
      <c r="L2346" s="11"/>
      <c r="M2346" s="11"/>
      <c r="N2346" s="11"/>
      <c r="O2346" s="11"/>
    </row>
    <row r="2347" spans="1:15" x14ac:dyDescent="0.25">
      <c r="A2347" s="2">
        <v>84</v>
      </c>
      <c r="B2347" s="2">
        <v>116</v>
      </c>
      <c r="C2347" s="2">
        <v>200</v>
      </c>
      <c r="D2347" s="2" t="s">
        <v>4745</v>
      </c>
      <c r="E2347" s="2">
        <v>100</v>
      </c>
      <c r="F2347" s="11">
        <v>10</v>
      </c>
      <c r="G2347" s="12">
        <v>1.0000000000000001E-9</v>
      </c>
      <c r="H2347" s="2">
        <v>822.5</v>
      </c>
      <c r="I2347" s="11" t="s">
        <v>6067</v>
      </c>
      <c r="J2347" s="11">
        <f>($S$5/(Table4[[#This Row],[modified  Half Life]]*Table4[[#This Row],[Order of Magnatude]]))</f>
        <v>6931471.805599452</v>
      </c>
      <c r="K2347" s="11"/>
      <c r="L2347" s="11"/>
      <c r="M2347" s="11"/>
      <c r="N2347" s="11"/>
      <c r="O2347" s="11"/>
    </row>
    <row r="2348" spans="1:15" x14ac:dyDescent="0.25">
      <c r="A2348" s="2">
        <v>80</v>
      </c>
      <c r="B2348" s="2">
        <v>121</v>
      </c>
      <c r="C2348" s="2">
        <v>201</v>
      </c>
      <c r="D2348" s="2" t="s">
        <v>3784</v>
      </c>
      <c r="E2348" s="2">
        <v>81</v>
      </c>
      <c r="F2348" s="11">
        <v>5</v>
      </c>
      <c r="G2348" s="12">
        <v>1.0000000000000001E-9</v>
      </c>
      <c r="H2348" s="2">
        <v>1.5648</v>
      </c>
      <c r="I2348" s="11" t="s">
        <v>6069</v>
      </c>
      <c r="J2348" s="11">
        <f>($S$5/(Table4[[#This Row],[modified  Half Life]]*Table4[[#This Row],[Order of Magnatude]]))</f>
        <v>8557372.5995054971</v>
      </c>
      <c r="K2348" s="11"/>
      <c r="L2348" s="11"/>
      <c r="M2348" s="11"/>
      <c r="N2348" s="11"/>
      <c r="O2348" s="11"/>
    </row>
    <row r="2349" spans="1:15" x14ac:dyDescent="0.25">
      <c r="A2349" s="2">
        <v>80</v>
      </c>
      <c r="B2349" s="2">
        <v>121</v>
      </c>
      <c r="C2349" s="2">
        <v>201</v>
      </c>
      <c r="D2349" s="2" t="s">
        <v>3784</v>
      </c>
      <c r="E2349" s="2">
        <v>94</v>
      </c>
      <c r="F2349" s="11">
        <v>2</v>
      </c>
      <c r="G2349" s="12">
        <v>9.9999999999999995E-7</v>
      </c>
      <c r="H2349" s="2">
        <v>218.9</v>
      </c>
      <c r="I2349" s="11" t="s">
        <v>6067</v>
      </c>
      <c r="J2349" s="11">
        <f>($S$5/(Table4[[#This Row],[modified  Half Life]]*Table4[[#This Row],[Order of Magnatude]]))</f>
        <v>7373.9061761696312</v>
      </c>
      <c r="K2349" s="11"/>
      <c r="L2349" s="11"/>
      <c r="M2349" s="11"/>
      <c r="N2349" s="11"/>
      <c r="O2349" s="11"/>
    </row>
    <row r="2350" spans="1:15" x14ac:dyDescent="0.25">
      <c r="A2350" s="2">
        <v>81</v>
      </c>
      <c r="B2350" s="2">
        <v>120</v>
      </c>
      <c r="C2350" s="2">
        <v>201</v>
      </c>
      <c r="D2350" s="2" t="s">
        <v>4094</v>
      </c>
      <c r="E2350" s="2">
        <v>2.12</v>
      </c>
      <c r="F2350" s="11">
        <v>12</v>
      </c>
      <c r="G2350" s="12">
        <v>1E-3</v>
      </c>
      <c r="H2350" s="2">
        <v>588</v>
      </c>
      <c r="I2350" s="11" t="s">
        <v>6068</v>
      </c>
      <c r="J2350" s="11">
        <f>($S$5/(Table4[[#This Row],[modified  Half Life]]*Table4[[#This Row],[Order of Magnatude]]))</f>
        <v>326.95621724525716</v>
      </c>
      <c r="K2350" s="11"/>
      <c r="L2350" s="11"/>
      <c r="M2350" s="11"/>
      <c r="N2350" s="11"/>
      <c r="O2350" s="11"/>
    </row>
    <row r="2351" spans="1:15" x14ac:dyDescent="0.25">
      <c r="A2351" s="2">
        <v>82</v>
      </c>
      <c r="B2351" s="2">
        <v>119</v>
      </c>
      <c r="C2351" s="2">
        <v>201</v>
      </c>
      <c r="D2351" s="2" t="s">
        <v>4527</v>
      </c>
      <c r="E2351" s="2">
        <v>60.8</v>
      </c>
      <c r="F2351" s="11">
        <v>18</v>
      </c>
      <c r="G2351" s="12">
        <v>1</v>
      </c>
      <c r="H2351" s="2">
        <v>629.1</v>
      </c>
      <c r="I2351" s="11" t="s">
        <v>6072</v>
      </c>
      <c r="J2351" s="11">
        <f>($S$5/(Table4[[#This Row],[modified  Half Life]]*Table4[[#This Row],[Order of Magnatude]]))</f>
        <v>1.1400447048683312E-2</v>
      </c>
      <c r="K2351" s="11"/>
      <c r="L2351" s="11"/>
      <c r="M2351" s="11"/>
      <c r="N2351" s="11"/>
      <c r="O2351" s="11"/>
    </row>
    <row r="2352" spans="1:15" x14ac:dyDescent="0.25">
      <c r="A2352" s="2">
        <v>82</v>
      </c>
      <c r="B2352" s="2">
        <v>119</v>
      </c>
      <c r="C2352" s="2">
        <v>201</v>
      </c>
      <c r="D2352" s="2" t="s">
        <v>4527</v>
      </c>
      <c r="E2352" s="2">
        <v>63</v>
      </c>
      <c r="F2352" s="11">
        <v>3</v>
      </c>
      <c r="G2352" s="12">
        <v>1.0000000000000001E-9</v>
      </c>
      <c r="H2352" s="2">
        <v>222.4</v>
      </c>
      <c r="I2352" s="11" t="s">
        <v>6072</v>
      </c>
      <c r="J2352" s="11">
        <f>($S$5/(Table4[[#This Row],[modified  Half Life]]*Table4[[#This Row],[Order of Magnatude]]))</f>
        <v>11002336.19936421</v>
      </c>
      <c r="K2352" s="11"/>
      <c r="L2352" s="11"/>
      <c r="M2352" s="11"/>
      <c r="N2352" s="11"/>
      <c r="O2352" s="11"/>
    </row>
    <row r="2353" spans="1:15" x14ac:dyDescent="0.25">
      <c r="A2353" s="2">
        <v>82</v>
      </c>
      <c r="B2353" s="2">
        <v>119</v>
      </c>
      <c r="C2353" s="2">
        <v>201</v>
      </c>
      <c r="D2353" s="2" t="s">
        <v>4527</v>
      </c>
      <c r="E2353" s="2">
        <v>48</v>
      </c>
      <c r="F2353" s="11">
        <v>3</v>
      </c>
      <c r="G2353" s="12">
        <v>1.0000000000000001E-9</v>
      </c>
      <c r="H2353" s="2">
        <v>79.5</v>
      </c>
      <c r="I2353" s="11" t="s">
        <v>6072</v>
      </c>
      <c r="J2353" s="11">
        <f>($S$5/(Table4[[#This Row],[modified  Half Life]]*Table4[[#This Row],[Order of Magnatude]]))</f>
        <v>14440566.261665525</v>
      </c>
      <c r="K2353" s="11"/>
      <c r="L2353" s="11"/>
      <c r="M2353" s="11"/>
      <c r="N2353" s="11"/>
      <c r="O2353" s="11"/>
    </row>
    <row r="2354" spans="1:15" x14ac:dyDescent="0.25">
      <c r="A2354" s="2">
        <v>83</v>
      </c>
      <c r="B2354" s="2">
        <v>118</v>
      </c>
      <c r="C2354" s="2">
        <v>201</v>
      </c>
      <c r="D2354" s="2" t="s">
        <v>4530</v>
      </c>
      <c r="E2354" s="2">
        <v>105</v>
      </c>
      <c r="F2354" s="11">
        <v>75</v>
      </c>
      <c r="G2354" s="12">
        <v>1.0000000000000001E-9</v>
      </c>
      <c r="H2354" s="2">
        <v>39</v>
      </c>
      <c r="I2354" s="11" t="s">
        <v>6073</v>
      </c>
      <c r="J2354" s="11">
        <f>($S$5/(Table4[[#This Row],[modified  Half Life]]*Table4[[#This Row],[Order of Magnatude]]))</f>
        <v>6601401.7196185263</v>
      </c>
      <c r="K2354" s="11"/>
      <c r="L2354" s="11"/>
      <c r="M2354" s="11"/>
      <c r="N2354" s="11"/>
      <c r="O2354" s="11"/>
    </row>
    <row r="2355" spans="1:15" x14ac:dyDescent="0.25">
      <c r="A2355" s="2">
        <v>83</v>
      </c>
      <c r="B2355" s="2">
        <v>118</v>
      </c>
      <c r="C2355" s="2">
        <v>201</v>
      </c>
      <c r="D2355" s="2" t="s">
        <v>4530</v>
      </c>
      <c r="E2355" s="2">
        <v>124</v>
      </c>
      <c r="F2355" s="11">
        <v>4</v>
      </c>
      <c r="G2355" s="12">
        <v>1.0000000000000001E-9</v>
      </c>
      <c r="H2355" s="2">
        <v>71.7</v>
      </c>
      <c r="I2355" s="11" t="s">
        <v>6072</v>
      </c>
      <c r="J2355" s="11">
        <f>($S$5/(Table4[[#This Row],[modified  Half Life]]*Table4[[#This Row],[Order of Magnatude]]))</f>
        <v>5589896.6174189141</v>
      </c>
      <c r="K2355" s="11"/>
      <c r="L2355" s="11"/>
      <c r="M2355" s="11"/>
      <c r="N2355" s="11"/>
      <c r="O2355" s="11"/>
    </row>
    <row r="2356" spans="1:15" x14ac:dyDescent="0.25">
      <c r="A2356" s="2">
        <v>83</v>
      </c>
      <c r="B2356" s="2">
        <v>118</v>
      </c>
      <c r="C2356" s="2">
        <v>201</v>
      </c>
      <c r="D2356" s="2" t="s">
        <v>4530</v>
      </c>
      <c r="E2356" s="2">
        <v>124</v>
      </c>
      <c r="F2356" s="11">
        <v>4</v>
      </c>
      <c r="G2356" s="12">
        <v>1.0000000000000001E-9</v>
      </c>
      <c r="H2356" s="2">
        <v>88.88</v>
      </c>
      <c r="I2356" s="11" t="s">
        <v>6079</v>
      </c>
      <c r="J2356" s="11">
        <f>($S$5/(Table4[[#This Row],[modified  Half Life]]*Table4[[#This Row],[Order of Magnatude]]))</f>
        <v>5589896.6174189141</v>
      </c>
      <c r="K2356" s="11"/>
      <c r="L2356" s="11"/>
      <c r="M2356" s="11"/>
      <c r="N2356" s="11"/>
      <c r="O2356" s="11"/>
    </row>
    <row r="2357" spans="1:15" x14ac:dyDescent="0.25">
      <c r="A2357" s="2">
        <v>83</v>
      </c>
      <c r="B2357" s="2">
        <v>118</v>
      </c>
      <c r="C2357" s="2">
        <v>201</v>
      </c>
      <c r="D2357" s="2" t="s">
        <v>4530</v>
      </c>
      <c r="E2357" s="2">
        <v>124</v>
      </c>
      <c r="F2357" s="11">
        <v>4</v>
      </c>
      <c r="G2357" s="12">
        <v>1.0000000000000001E-9</v>
      </c>
      <c r="H2357" s="2">
        <v>150.5</v>
      </c>
      <c r="I2357" s="11" t="s">
        <v>6071</v>
      </c>
      <c r="J2357" s="11">
        <f>($S$5/(Table4[[#This Row],[modified  Half Life]]*Table4[[#This Row],[Order of Magnatude]]))</f>
        <v>5589896.6174189141</v>
      </c>
      <c r="K2357" s="11"/>
      <c r="L2357" s="11"/>
      <c r="M2357" s="11"/>
      <c r="N2357" s="11"/>
      <c r="O2357" s="11"/>
    </row>
    <row r="2358" spans="1:15" x14ac:dyDescent="0.25">
      <c r="A2358" s="2">
        <v>83</v>
      </c>
      <c r="B2358" s="2">
        <v>118</v>
      </c>
      <c r="C2358" s="2">
        <v>201</v>
      </c>
      <c r="D2358" s="2" t="s">
        <v>4530</v>
      </c>
      <c r="E2358" s="2">
        <v>124</v>
      </c>
      <c r="F2358" s="11">
        <v>4</v>
      </c>
      <c r="G2358" s="12">
        <v>1.0000000000000001E-9</v>
      </c>
      <c r="H2358" s="2">
        <v>190.49</v>
      </c>
      <c r="I2358" s="11" t="s">
        <v>6086</v>
      </c>
      <c r="J2358" s="11">
        <f>($S$5/(Table4[[#This Row],[modified  Half Life]]*Table4[[#This Row],[Order of Magnatude]]))</f>
        <v>5589896.6174189141</v>
      </c>
      <c r="K2358" s="11"/>
      <c r="L2358" s="11"/>
      <c r="M2358" s="11"/>
      <c r="N2358" s="11"/>
      <c r="O2358" s="11"/>
    </row>
    <row r="2359" spans="1:15" x14ac:dyDescent="0.25">
      <c r="A2359" s="2">
        <v>83</v>
      </c>
      <c r="B2359" s="2">
        <v>118</v>
      </c>
      <c r="C2359" s="2">
        <v>201</v>
      </c>
      <c r="D2359" s="2" t="s">
        <v>4530</v>
      </c>
      <c r="E2359" s="2">
        <v>124</v>
      </c>
      <c r="F2359" s="11">
        <v>4</v>
      </c>
      <c r="G2359" s="12">
        <v>1.0000000000000001E-9</v>
      </c>
      <c r="H2359" s="2">
        <v>440.9</v>
      </c>
      <c r="I2359" s="11" t="s">
        <v>6066</v>
      </c>
      <c r="J2359" s="11">
        <f>($S$5/(Table4[[#This Row],[modified  Half Life]]*Table4[[#This Row],[Order of Magnatude]]))</f>
        <v>5589896.6174189141</v>
      </c>
      <c r="K2359" s="11"/>
      <c r="L2359" s="11"/>
      <c r="M2359" s="11"/>
      <c r="N2359" s="11"/>
      <c r="O2359" s="11"/>
    </row>
    <row r="2360" spans="1:15" x14ac:dyDescent="0.25">
      <c r="A2360" s="2">
        <v>85</v>
      </c>
      <c r="B2360" s="2">
        <v>116</v>
      </c>
      <c r="C2360" s="2">
        <v>201</v>
      </c>
      <c r="D2360" s="2" t="s">
        <v>4883</v>
      </c>
      <c r="E2360" s="2">
        <v>45</v>
      </c>
      <c r="F2360" s="11">
        <v>3</v>
      </c>
      <c r="G2360" s="12">
        <v>1E-3</v>
      </c>
      <c r="H2360" s="2">
        <v>269.10000000000002</v>
      </c>
      <c r="I2360" s="11" t="s">
        <v>6067</v>
      </c>
      <c r="J2360" s="11">
        <f>($S$5/(Table4[[#This Row],[modified  Half Life]]*Table4[[#This Row],[Order of Magnatude]]))</f>
        <v>15.403270679109896</v>
      </c>
      <c r="K2360" s="11"/>
      <c r="L2360" s="11"/>
      <c r="M2360" s="11"/>
      <c r="N2360" s="11"/>
      <c r="O2360" s="11"/>
    </row>
    <row r="2361" spans="1:15" x14ac:dyDescent="0.25">
      <c r="A2361" s="2">
        <v>85</v>
      </c>
      <c r="B2361" s="2">
        <v>116</v>
      </c>
      <c r="C2361" s="2">
        <v>201</v>
      </c>
      <c r="D2361" s="2" t="s">
        <v>4883</v>
      </c>
      <c r="E2361" s="2">
        <v>15.9</v>
      </c>
      <c r="F2361" s="11">
        <v>14</v>
      </c>
      <c r="G2361" s="12">
        <v>1.0000000000000001E-9</v>
      </c>
      <c r="H2361" s="2">
        <v>114.1</v>
      </c>
      <c r="I2361" s="11"/>
      <c r="J2361" s="11">
        <f>($S$5/(Table4[[#This Row],[modified  Half Life]]*Table4[[#This Row],[Order of Magnatude]]))</f>
        <v>43594162.299367629</v>
      </c>
      <c r="K2361" s="11"/>
      <c r="L2361" s="11"/>
      <c r="M2361" s="11"/>
      <c r="N2361" s="11"/>
      <c r="O2361" s="11"/>
    </row>
    <row r="2362" spans="1:15" x14ac:dyDescent="0.25">
      <c r="A2362" s="2">
        <v>85</v>
      </c>
      <c r="B2362" s="2">
        <v>116</v>
      </c>
      <c r="C2362" s="2">
        <v>201</v>
      </c>
      <c r="D2362" s="2" t="s">
        <v>4883</v>
      </c>
      <c r="E2362" s="2">
        <v>15.9</v>
      </c>
      <c r="F2362" s="11">
        <v>14</v>
      </c>
      <c r="G2362" s="12">
        <v>1.0000000000000001E-9</v>
      </c>
      <c r="H2362" s="2">
        <v>749</v>
      </c>
      <c r="I2362" s="11" t="s">
        <v>6065</v>
      </c>
      <c r="J2362" s="11">
        <f>($S$5/(Table4[[#This Row],[modified  Half Life]]*Table4[[#This Row],[Order of Magnatude]]))</f>
        <v>43594162.299367629</v>
      </c>
      <c r="K2362" s="11"/>
      <c r="L2362" s="11"/>
      <c r="M2362" s="11"/>
      <c r="N2362" s="11"/>
      <c r="O2362" s="11"/>
    </row>
    <row r="2363" spans="1:15" x14ac:dyDescent="0.25">
      <c r="A2363" s="2">
        <v>85</v>
      </c>
      <c r="B2363" s="2">
        <v>116</v>
      </c>
      <c r="C2363" s="2">
        <v>201</v>
      </c>
      <c r="D2363" s="2" t="s">
        <v>4883</v>
      </c>
      <c r="E2363" s="2">
        <v>3.39</v>
      </c>
      <c r="F2363" s="11">
        <v>9</v>
      </c>
      <c r="G2363" s="12">
        <v>9.9999999999999995E-7</v>
      </c>
      <c r="H2363" s="2">
        <v>269</v>
      </c>
      <c r="I2363" s="11"/>
      <c r="J2363" s="11">
        <f>($S$5/(Table4[[#This Row],[modified  Half Life]]*Table4[[#This Row],[Order of Magnatude]]))</f>
        <v>204468.19485544108</v>
      </c>
      <c r="K2363" s="11"/>
      <c r="L2363" s="11"/>
      <c r="M2363" s="11"/>
      <c r="N2363" s="11"/>
      <c r="O2363" s="11"/>
    </row>
    <row r="2364" spans="1:15" x14ac:dyDescent="0.25">
      <c r="A2364" s="2">
        <v>85</v>
      </c>
      <c r="B2364" s="2">
        <v>116</v>
      </c>
      <c r="C2364" s="2">
        <v>201</v>
      </c>
      <c r="D2364" s="2" t="s">
        <v>4883</v>
      </c>
      <c r="E2364" s="2">
        <v>3.39</v>
      </c>
      <c r="F2364" s="11">
        <v>9</v>
      </c>
      <c r="G2364" s="12">
        <v>9.9999999999999995E-7</v>
      </c>
      <c r="H2364" s="2">
        <v>339</v>
      </c>
      <c r="I2364" s="11"/>
      <c r="J2364" s="11">
        <f>($S$5/(Table4[[#This Row],[modified  Half Life]]*Table4[[#This Row],[Order of Magnatude]]))</f>
        <v>204468.19485544108</v>
      </c>
      <c r="K2364" s="11"/>
      <c r="L2364" s="11"/>
      <c r="M2364" s="11"/>
      <c r="N2364" s="11"/>
      <c r="O2364" s="11"/>
    </row>
    <row r="2365" spans="1:15" x14ac:dyDescent="0.25">
      <c r="A2365" s="2">
        <v>87</v>
      </c>
      <c r="B2365" s="2">
        <v>114</v>
      </c>
      <c r="C2365" s="2">
        <v>201</v>
      </c>
      <c r="D2365" s="2" t="s">
        <v>5079</v>
      </c>
      <c r="E2365" s="2">
        <v>720</v>
      </c>
      <c r="F2365" s="11">
        <v>40</v>
      </c>
      <c r="G2365" s="12">
        <v>1.0000000000000001E-9</v>
      </c>
      <c r="H2365" s="2">
        <v>289.5</v>
      </c>
      <c r="I2365" s="11" t="s">
        <v>6066</v>
      </c>
      <c r="J2365" s="11">
        <f>($S$5/(Table4[[#This Row],[modified  Half Life]]*Table4[[#This Row],[Order of Magnatude]]))</f>
        <v>962704.41744436836</v>
      </c>
      <c r="K2365" s="11"/>
      <c r="L2365" s="11"/>
      <c r="M2365" s="11"/>
      <c r="N2365" s="11"/>
      <c r="O2365" s="11"/>
    </row>
    <row r="2366" spans="1:15" x14ac:dyDescent="0.25">
      <c r="A2366" s="2">
        <v>78</v>
      </c>
      <c r="B2366" s="2">
        <v>124</v>
      </c>
      <c r="C2366" s="2">
        <v>202</v>
      </c>
      <c r="D2366" s="2" t="s">
        <v>3501</v>
      </c>
      <c r="E2366" s="2">
        <v>141</v>
      </c>
      <c r="F2366" s="11">
        <v>7</v>
      </c>
      <c r="G2366" s="12">
        <v>9.9999999999999995E-7</v>
      </c>
      <c r="H2366" s="2">
        <v>534.9</v>
      </c>
      <c r="I2366" s="11" t="s">
        <v>6068</v>
      </c>
      <c r="J2366" s="11">
        <f>($S$5/(Table4[[#This Row],[modified  Half Life]]*Table4[[#This Row],[Order of Magnatude]]))</f>
        <v>4915.9374507797547</v>
      </c>
      <c r="K2366" s="11"/>
      <c r="L2366" s="11"/>
      <c r="M2366" s="11"/>
      <c r="N2366" s="11"/>
      <c r="O2366" s="11"/>
    </row>
    <row r="2367" spans="1:15" x14ac:dyDescent="0.25">
      <c r="A2367" s="2">
        <v>81</v>
      </c>
      <c r="B2367" s="2">
        <v>121</v>
      </c>
      <c r="C2367" s="2">
        <v>202</v>
      </c>
      <c r="D2367" s="2" t="s">
        <v>4094</v>
      </c>
      <c r="E2367" s="2">
        <v>591</v>
      </c>
      <c r="F2367" s="11">
        <v>3</v>
      </c>
      <c r="G2367" s="12">
        <v>9.9999999999999995E-7</v>
      </c>
      <c r="H2367" s="2">
        <v>459.72</v>
      </c>
      <c r="I2367" s="11" t="s">
        <v>6070</v>
      </c>
      <c r="J2367" s="11">
        <f>($S$5/(Table4[[#This Row],[modified  Half Life]]*Table4[[#This Row],[Order of Magnatude]]))</f>
        <v>1172.8378689677586</v>
      </c>
      <c r="K2367" s="11"/>
      <c r="L2367" s="11"/>
      <c r="M2367" s="11"/>
      <c r="N2367" s="11"/>
      <c r="O2367" s="11"/>
    </row>
    <row r="2368" spans="1:15" x14ac:dyDescent="0.25">
      <c r="A2368" s="2">
        <v>81</v>
      </c>
      <c r="B2368" s="2">
        <v>121</v>
      </c>
      <c r="C2368" s="2">
        <v>202</v>
      </c>
      <c r="D2368" s="2" t="s">
        <v>4094</v>
      </c>
      <c r="E2368" s="2">
        <v>215</v>
      </c>
      <c r="F2368" s="11">
        <v>10</v>
      </c>
      <c r="G2368" s="12">
        <v>9.9999999999999995E-7</v>
      </c>
      <c r="H2368" s="2">
        <v>286</v>
      </c>
      <c r="I2368" s="11"/>
      <c r="J2368" s="11">
        <f>($S$5/(Table4[[#This Row],[modified  Half Life]]*Table4[[#This Row],[Order of Magnatude]]))</f>
        <v>3223.9403746974199</v>
      </c>
      <c r="K2368" s="11"/>
      <c r="L2368" s="11"/>
      <c r="M2368" s="11"/>
      <c r="N2368" s="11"/>
      <c r="O2368" s="11"/>
    </row>
    <row r="2369" spans="1:15" x14ac:dyDescent="0.25">
      <c r="A2369" s="2">
        <v>82</v>
      </c>
      <c r="B2369" s="2">
        <v>120</v>
      </c>
      <c r="C2369" s="2">
        <v>202</v>
      </c>
      <c r="D2369" s="2" t="s">
        <v>4527</v>
      </c>
      <c r="E2369" s="2">
        <v>65.400000000000006</v>
      </c>
      <c r="F2369" s="11">
        <v>2</v>
      </c>
      <c r="G2369" s="12">
        <v>1.0000000000000001E-9</v>
      </c>
      <c r="H2369" s="2">
        <v>168.11</v>
      </c>
      <c r="I2369" s="11" t="s">
        <v>6066</v>
      </c>
      <c r="J2369" s="11">
        <f>($S$5/(Table4[[#This Row],[modified  Half Life]]*Table4[[#This Row],[Order of Magnatude]]))</f>
        <v>10598580.742506808</v>
      </c>
      <c r="K2369" s="11"/>
      <c r="L2369" s="11"/>
      <c r="M2369" s="11"/>
      <c r="N2369" s="11"/>
      <c r="O2369" s="11"/>
    </row>
    <row r="2370" spans="1:15" x14ac:dyDescent="0.25">
      <c r="A2370" s="2">
        <v>82</v>
      </c>
      <c r="B2370" s="2">
        <v>120</v>
      </c>
      <c r="C2370" s="2">
        <v>202</v>
      </c>
      <c r="D2370" s="2" t="s">
        <v>4527</v>
      </c>
      <c r="E2370" s="2">
        <v>65.400000000000006</v>
      </c>
      <c r="F2370" s="11">
        <v>2</v>
      </c>
      <c r="G2370" s="12">
        <v>1.0000000000000001E-9</v>
      </c>
      <c r="H2370" s="2">
        <v>825.4</v>
      </c>
      <c r="I2370" s="11" t="s">
        <v>6065</v>
      </c>
      <c r="J2370" s="11">
        <f>($S$5/(Table4[[#This Row],[modified  Half Life]]*Table4[[#This Row],[Order of Magnatude]]))</f>
        <v>10598580.742506808</v>
      </c>
      <c r="K2370" s="11"/>
      <c r="L2370" s="11"/>
      <c r="M2370" s="11"/>
      <c r="N2370" s="11"/>
      <c r="O2370" s="11"/>
    </row>
    <row r="2371" spans="1:15" x14ac:dyDescent="0.25">
      <c r="A2371" s="2">
        <v>82</v>
      </c>
      <c r="B2371" s="2">
        <v>120</v>
      </c>
      <c r="C2371" s="2">
        <v>202</v>
      </c>
      <c r="D2371" s="2" t="s">
        <v>4527</v>
      </c>
      <c r="E2371" s="2">
        <v>24.1</v>
      </c>
      <c r="F2371" s="11">
        <v>3</v>
      </c>
      <c r="G2371" s="12">
        <v>1.0000000000000001E-9</v>
      </c>
      <c r="H2371" s="2">
        <v>46</v>
      </c>
      <c r="I2371" s="11" t="s">
        <v>6072</v>
      </c>
      <c r="J2371" s="11">
        <f>($S$5/(Table4[[#This Row],[modified  Half Life]]*Table4[[#This Row],[Order of Magnatude]]))</f>
        <v>28761293.799167849</v>
      </c>
      <c r="K2371" s="11"/>
      <c r="L2371" s="11"/>
      <c r="M2371" s="11"/>
      <c r="N2371" s="11"/>
      <c r="O2371" s="11"/>
    </row>
    <row r="2372" spans="1:15" x14ac:dyDescent="0.25">
      <c r="A2372" s="2">
        <v>82</v>
      </c>
      <c r="B2372" s="2">
        <v>120</v>
      </c>
      <c r="C2372" s="2">
        <v>202</v>
      </c>
      <c r="D2372" s="2" t="s">
        <v>4527</v>
      </c>
      <c r="E2372" s="2">
        <v>24.1</v>
      </c>
      <c r="F2372" s="11">
        <v>3</v>
      </c>
      <c r="G2372" s="12">
        <v>1.0000000000000001E-9</v>
      </c>
      <c r="H2372" s="2">
        <v>179.7</v>
      </c>
      <c r="I2372" s="11" t="s">
        <v>6072</v>
      </c>
      <c r="J2372" s="11">
        <f>($S$5/(Table4[[#This Row],[modified  Half Life]]*Table4[[#This Row],[Order of Magnatude]]))</f>
        <v>28761293.799167849</v>
      </c>
      <c r="K2372" s="11"/>
      <c r="L2372" s="11"/>
      <c r="M2372" s="11"/>
      <c r="N2372" s="11"/>
      <c r="O2372" s="11"/>
    </row>
    <row r="2373" spans="1:15" x14ac:dyDescent="0.25">
      <c r="A2373" s="2">
        <v>82</v>
      </c>
      <c r="B2373" s="2">
        <v>120</v>
      </c>
      <c r="C2373" s="2">
        <v>202</v>
      </c>
      <c r="D2373" s="2" t="s">
        <v>4527</v>
      </c>
      <c r="E2373" s="2">
        <v>108</v>
      </c>
      <c r="F2373" s="11">
        <v>3</v>
      </c>
      <c r="G2373" s="12">
        <v>1.0000000000000001E-9</v>
      </c>
      <c r="H2373" s="2">
        <v>1160</v>
      </c>
      <c r="I2373" s="11" t="s">
        <v>6072</v>
      </c>
      <c r="J2373" s="11">
        <f>($S$5/(Table4[[#This Row],[modified  Half Life]]*Table4[[#This Row],[Order of Magnatude]]))</f>
        <v>6418029.4496291233</v>
      </c>
      <c r="K2373" s="11"/>
      <c r="L2373" s="11"/>
      <c r="M2373" s="11"/>
      <c r="N2373" s="11"/>
      <c r="O2373" s="11"/>
    </row>
    <row r="2374" spans="1:15" x14ac:dyDescent="0.25">
      <c r="A2374" s="2">
        <v>83</v>
      </c>
      <c r="B2374" s="2">
        <v>119</v>
      </c>
      <c r="C2374" s="2">
        <v>202</v>
      </c>
      <c r="D2374" s="2" t="s">
        <v>4530</v>
      </c>
      <c r="E2374" s="2">
        <v>310</v>
      </c>
      <c r="F2374" s="11">
        <v>50</v>
      </c>
      <c r="G2374" s="12">
        <v>1.0000000000000001E-9</v>
      </c>
      <c r="H2374" s="2">
        <v>50.7</v>
      </c>
      <c r="I2374" s="11" t="s">
        <v>6065</v>
      </c>
      <c r="J2374" s="11">
        <f>($S$5/(Table4[[#This Row],[modified  Half Life]]*Table4[[#This Row],[Order of Magnatude]]))</f>
        <v>2235958.6469675656</v>
      </c>
      <c r="K2374" s="11"/>
      <c r="L2374" s="11"/>
      <c r="M2374" s="11"/>
      <c r="N2374" s="11"/>
      <c r="O2374" s="11"/>
    </row>
    <row r="2375" spans="1:15" x14ac:dyDescent="0.25">
      <c r="A2375" s="2">
        <v>84</v>
      </c>
      <c r="B2375" s="2">
        <v>118</v>
      </c>
      <c r="C2375" s="2">
        <v>202</v>
      </c>
      <c r="D2375" s="2" t="s">
        <v>4745</v>
      </c>
      <c r="E2375" s="2">
        <v>85</v>
      </c>
      <c r="F2375" s="11">
        <v>10</v>
      </c>
      <c r="G2375" s="12">
        <v>1.0000000000000001E-9</v>
      </c>
      <c r="H2375" s="2">
        <v>386</v>
      </c>
      <c r="I2375" s="11" t="s">
        <v>6072</v>
      </c>
      <c r="J2375" s="11">
        <f>($S$5/(Table4[[#This Row],[modified  Half Life]]*Table4[[#This Row],[Order of Magnatude]]))</f>
        <v>8154672.7124699438</v>
      </c>
      <c r="K2375" s="11"/>
      <c r="L2375" s="11"/>
      <c r="M2375" s="11"/>
      <c r="N2375" s="11"/>
      <c r="O2375" s="11"/>
    </row>
    <row r="2376" spans="1:15" x14ac:dyDescent="0.25">
      <c r="A2376" s="2">
        <v>84</v>
      </c>
      <c r="B2376" s="2">
        <v>118</v>
      </c>
      <c r="C2376" s="2">
        <v>202</v>
      </c>
      <c r="D2376" s="2" t="s">
        <v>4745</v>
      </c>
      <c r="E2376" s="2">
        <v>85</v>
      </c>
      <c r="F2376" s="11">
        <v>10</v>
      </c>
      <c r="G2376" s="12">
        <v>1.0000000000000001E-9</v>
      </c>
      <c r="H2376" s="2">
        <v>912.5</v>
      </c>
      <c r="I2376" s="11" t="s">
        <v>6072</v>
      </c>
      <c r="J2376" s="11">
        <f>($S$5/(Table4[[#This Row],[modified  Half Life]]*Table4[[#This Row],[Order of Magnatude]]))</f>
        <v>8154672.7124699438</v>
      </c>
      <c r="K2376" s="11"/>
      <c r="L2376" s="11"/>
      <c r="M2376" s="11"/>
      <c r="N2376" s="11"/>
      <c r="O2376" s="11"/>
    </row>
    <row r="2377" spans="1:15" x14ac:dyDescent="0.25">
      <c r="A2377" s="2">
        <v>84</v>
      </c>
      <c r="B2377" s="2">
        <v>118</v>
      </c>
      <c r="C2377" s="2">
        <v>202</v>
      </c>
      <c r="D2377" s="2" t="s">
        <v>4745</v>
      </c>
      <c r="E2377" s="2">
        <v>19</v>
      </c>
      <c r="F2377" s="11">
        <v>4</v>
      </c>
      <c r="G2377" s="12">
        <v>1.0000000000000001E-9</v>
      </c>
      <c r="H2377" s="2">
        <v>143.1</v>
      </c>
      <c r="I2377" s="11" t="s">
        <v>6072</v>
      </c>
      <c r="J2377" s="11">
        <f>($S$5/(Table4[[#This Row],[modified  Half Life]]*Table4[[#This Row],[Order of Magnatude]]))</f>
        <v>36481430.555786595</v>
      </c>
      <c r="K2377" s="11"/>
      <c r="L2377" s="11"/>
      <c r="M2377" s="11"/>
      <c r="N2377" s="11"/>
      <c r="O2377" s="11"/>
    </row>
    <row r="2378" spans="1:15" x14ac:dyDescent="0.25">
      <c r="A2378" s="2">
        <v>84</v>
      </c>
      <c r="B2378" s="2">
        <v>118</v>
      </c>
      <c r="C2378" s="2">
        <v>202</v>
      </c>
      <c r="D2378" s="2" t="s">
        <v>4745</v>
      </c>
      <c r="E2378" s="2">
        <v>19</v>
      </c>
      <c r="F2378" s="11">
        <v>4</v>
      </c>
      <c r="G2378" s="12">
        <v>1.0000000000000001E-9</v>
      </c>
      <c r="H2378" s="2">
        <v>436.4</v>
      </c>
      <c r="I2378" s="11" t="s">
        <v>6072</v>
      </c>
      <c r="J2378" s="11">
        <f>($S$5/(Table4[[#This Row],[modified  Half Life]]*Table4[[#This Row],[Order of Magnatude]]))</f>
        <v>36481430.555786595</v>
      </c>
      <c r="K2378" s="11"/>
      <c r="L2378" s="11"/>
      <c r="M2378" s="11"/>
      <c r="N2378" s="11"/>
      <c r="O2378" s="11"/>
    </row>
    <row r="2379" spans="1:15" x14ac:dyDescent="0.25">
      <c r="A2379" s="2">
        <v>84</v>
      </c>
      <c r="B2379" s="2">
        <v>118</v>
      </c>
      <c r="C2379" s="2">
        <v>202</v>
      </c>
      <c r="D2379" s="2" t="s">
        <v>4745</v>
      </c>
      <c r="E2379" s="2">
        <v>11</v>
      </c>
      <c r="F2379" s="11">
        <v>3</v>
      </c>
      <c r="G2379" s="12">
        <v>1.0000000000000001E-9</v>
      </c>
      <c r="H2379" s="2">
        <v>138.30000000000001</v>
      </c>
      <c r="I2379" s="11" t="s">
        <v>6072</v>
      </c>
      <c r="J2379" s="11">
        <f>($S$5/(Table4[[#This Row],[modified  Half Life]]*Table4[[#This Row],[Order of Magnatude]]))</f>
        <v>63013380.05090411</v>
      </c>
      <c r="K2379" s="11"/>
      <c r="L2379" s="11"/>
      <c r="M2379" s="11"/>
      <c r="N2379" s="11"/>
      <c r="O2379" s="11"/>
    </row>
    <row r="2380" spans="1:15" x14ac:dyDescent="0.25">
      <c r="A2380" s="2">
        <v>77</v>
      </c>
      <c r="B2380" s="2">
        <v>126</v>
      </c>
      <c r="C2380" s="2">
        <v>203</v>
      </c>
      <c r="D2380" s="2" t="s">
        <v>3782</v>
      </c>
      <c r="E2380" s="2">
        <v>0.8</v>
      </c>
      <c r="F2380" s="11">
        <v>35</v>
      </c>
      <c r="G2380" s="12">
        <v>9.9999999999999995E-7</v>
      </c>
      <c r="H2380" s="2">
        <v>207</v>
      </c>
      <c r="I2380" s="11" t="s">
        <v>6072</v>
      </c>
      <c r="J2380" s="11">
        <f>($S$5/(Table4[[#This Row],[modified  Half Life]]*Table4[[#This Row],[Order of Magnatude]]))</f>
        <v>866433.97569993162</v>
      </c>
      <c r="K2380" s="11"/>
      <c r="L2380" s="11"/>
      <c r="M2380" s="11"/>
      <c r="N2380" s="11"/>
      <c r="O2380" s="11"/>
    </row>
    <row r="2381" spans="1:15" x14ac:dyDescent="0.25">
      <c r="A2381" s="2">
        <v>78</v>
      </c>
      <c r="B2381" s="2">
        <v>125</v>
      </c>
      <c r="C2381" s="2">
        <v>203</v>
      </c>
      <c r="D2381" s="2" t="s">
        <v>3501</v>
      </c>
      <c r="E2381" s="2">
        <v>641</v>
      </c>
      <c r="F2381" s="11">
        <v>55</v>
      </c>
      <c r="G2381" s="12">
        <v>1.0000000000000001E-9</v>
      </c>
      <c r="H2381" s="2">
        <v>1104</v>
      </c>
      <c r="I2381" s="11" t="s">
        <v>6072</v>
      </c>
      <c r="J2381" s="11">
        <f>($S$5/(Table4[[#This Row],[modified  Half Life]]*Table4[[#This Row],[Order of Magnatude]]))</f>
        <v>1081352.8557877459</v>
      </c>
      <c r="K2381" s="11"/>
      <c r="L2381" s="11"/>
      <c r="M2381" s="11"/>
      <c r="N2381" s="11"/>
      <c r="O2381" s="11"/>
    </row>
    <row r="2382" spans="1:15" x14ac:dyDescent="0.25">
      <c r="A2382" s="2">
        <v>79</v>
      </c>
      <c r="B2382" s="2">
        <v>124</v>
      </c>
      <c r="C2382" s="2">
        <v>203</v>
      </c>
      <c r="D2382" s="2" t="s">
        <v>4086</v>
      </c>
      <c r="E2382" s="2">
        <v>140</v>
      </c>
      <c r="F2382" s="11">
        <v>44</v>
      </c>
      <c r="G2382" s="12">
        <v>9.9999999999999995E-7</v>
      </c>
      <c r="H2382" s="2">
        <v>78</v>
      </c>
      <c r="I2382" s="11" t="s">
        <v>6065</v>
      </c>
      <c r="J2382" s="11">
        <f>($S$5/(Table4[[#This Row],[modified  Half Life]]*Table4[[#This Row],[Order of Magnatude]]))</f>
        <v>4951.0512897138951</v>
      </c>
      <c r="K2382" s="11"/>
      <c r="L2382" s="11"/>
      <c r="M2382" s="11"/>
      <c r="N2382" s="11"/>
      <c r="O2382" s="11"/>
    </row>
    <row r="2383" spans="1:15" x14ac:dyDescent="0.25">
      <c r="A2383" s="2">
        <v>80</v>
      </c>
      <c r="B2383" s="2">
        <v>123</v>
      </c>
      <c r="C2383" s="2">
        <v>203</v>
      </c>
      <c r="D2383" s="2" t="s">
        <v>3784</v>
      </c>
      <c r="E2383" s="2">
        <v>21.9</v>
      </c>
      <c r="F2383" s="11">
        <v>10</v>
      </c>
      <c r="G2383" s="12">
        <v>9.9999999999999995E-7</v>
      </c>
      <c r="H2383" s="2">
        <v>341</v>
      </c>
      <c r="I2383" s="11" t="s">
        <v>6072</v>
      </c>
      <c r="J2383" s="11">
        <f>($S$5/(Table4[[#This Row],[modified  Half Life]]*Table4[[#This Row],[Order of Magnatude]]))</f>
        <v>31650.556189951843</v>
      </c>
      <c r="K2383" s="11"/>
      <c r="L2383" s="11"/>
      <c r="M2383" s="11"/>
      <c r="N2383" s="11"/>
      <c r="O2383" s="11"/>
    </row>
    <row r="2384" spans="1:15" x14ac:dyDescent="0.25">
      <c r="A2384" s="2">
        <v>80</v>
      </c>
      <c r="B2384" s="2">
        <v>123</v>
      </c>
      <c r="C2384" s="2">
        <v>203</v>
      </c>
      <c r="D2384" s="2" t="s">
        <v>3784</v>
      </c>
      <c r="E2384" s="2">
        <v>146</v>
      </c>
      <c r="F2384" s="11">
        <v>30</v>
      </c>
      <c r="G2384" s="12">
        <v>1.0000000000000001E-9</v>
      </c>
      <c r="H2384" s="2">
        <v>753.9</v>
      </c>
      <c r="I2384" s="11" t="s">
        <v>6072</v>
      </c>
      <c r="J2384" s="11">
        <f>($S$5/(Table4[[#This Row],[modified  Half Life]]*Table4[[#This Row],[Order of Magnatude]]))</f>
        <v>4747583.4284927752</v>
      </c>
      <c r="K2384" s="11"/>
      <c r="L2384" s="11"/>
      <c r="M2384" s="11"/>
      <c r="N2384" s="11"/>
      <c r="O2384" s="11"/>
    </row>
    <row r="2385" spans="1:15" x14ac:dyDescent="0.25">
      <c r="A2385" s="2">
        <v>80</v>
      </c>
      <c r="B2385" s="2">
        <v>123</v>
      </c>
      <c r="C2385" s="2">
        <v>203</v>
      </c>
      <c r="D2385" s="2" t="s">
        <v>3784</v>
      </c>
      <c r="E2385" s="2">
        <v>146</v>
      </c>
      <c r="F2385" s="11">
        <v>30</v>
      </c>
      <c r="G2385" s="12">
        <v>1.0000000000000001E-9</v>
      </c>
      <c r="H2385" s="2">
        <v>887.4</v>
      </c>
      <c r="I2385" s="11" t="s">
        <v>6066</v>
      </c>
      <c r="J2385" s="11">
        <f>($S$5/(Table4[[#This Row],[modified  Half Life]]*Table4[[#This Row],[Order of Magnatude]]))</f>
        <v>4747583.4284927752</v>
      </c>
      <c r="K2385" s="11"/>
      <c r="L2385" s="11"/>
      <c r="M2385" s="11"/>
      <c r="N2385" s="11"/>
      <c r="O2385" s="11"/>
    </row>
    <row r="2386" spans="1:15" x14ac:dyDescent="0.25">
      <c r="A2386" s="2">
        <v>80</v>
      </c>
      <c r="B2386" s="2">
        <v>123</v>
      </c>
      <c r="C2386" s="2">
        <v>203</v>
      </c>
      <c r="D2386" s="2" t="s">
        <v>3784</v>
      </c>
      <c r="E2386" s="2">
        <v>146</v>
      </c>
      <c r="F2386" s="11">
        <v>30</v>
      </c>
      <c r="G2386" s="12">
        <v>1.0000000000000001E-9</v>
      </c>
      <c r="H2386" s="2">
        <v>1320.3</v>
      </c>
      <c r="I2386" s="11" t="s">
        <v>6068</v>
      </c>
      <c r="J2386" s="11">
        <f>($S$5/(Table4[[#This Row],[modified  Half Life]]*Table4[[#This Row],[Order of Magnatude]]))</f>
        <v>4747583.4284927752</v>
      </c>
      <c r="K2386" s="11"/>
      <c r="L2386" s="11"/>
      <c r="M2386" s="11"/>
      <c r="N2386" s="11"/>
      <c r="O2386" s="11"/>
    </row>
    <row r="2387" spans="1:15" x14ac:dyDescent="0.25">
      <c r="A2387" s="2">
        <v>81</v>
      </c>
      <c r="B2387" s="2">
        <v>122</v>
      </c>
      <c r="C2387" s="2">
        <v>203</v>
      </c>
      <c r="D2387" s="2" t="s">
        <v>4094</v>
      </c>
      <c r="E2387" s="2">
        <v>6.9</v>
      </c>
      <c r="F2387" s="11">
        <v>5</v>
      </c>
      <c r="G2387" s="12">
        <v>9.9999999999999995E-7</v>
      </c>
      <c r="H2387" s="2">
        <v>5.7</v>
      </c>
      <c r="I2387" s="11" t="s">
        <v>6072</v>
      </c>
      <c r="J2387" s="11">
        <f>($S$5/(Table4[[#This Row],[modified  Half Life]]*Table4[[#This Row],[Order of Magnatude]]))</f>
        <v>100456.11312462974</v>
      </c>
      <c r="K2387" s="11"/>
      <c r="L2387" s="11"/>
      <c r="M2387" s="11"/>
      <c r="N2387" s="11"/>
      <c r="O2387" s="11"/>
    </row>
    <row r="2388" spans="1:15" x14ac:dyDescent="0.25">
      <c r="A2388" s="2">
        <v>81</v>
      </c>
      <c r="B2388" s="2">
        <v>122</v>
      </c>
      <c r="C2388" s="2">
        <v>203</v>
      </c>
      <c r="D2388" s="2" t="s">
        <v>4094</v>
      </c>
      <c r="E2388" s="2">
        <v>6.9</v>
      </c>
      <c r="F2388" s="11">
        <v>5</v>
      </c>
      <c r="G2388" s="12">
        <v>9.9999999999999995E-7</v>
      </c>
      <c r="H2388" s="2">
        <v>333.7</v>
      </c>
      <c r="I2388" s="11" t="s">
        <v>6065</v>
      </c>
      <c r="J2388" s="11">
        <f>($S$5/(Table4[[#This Row],[modified  Half Life]]*Table4[[#This Row],[Order of Magnatude]]))</f>
        <v>100456.11312462974</v>
      </c>
      <c r="K2388" s="11"/>
      <c r="L2388" s="11"/>
      <c r="M2388" s="11"/>
      <c r="N2388" s="11"/>
      <c r="O2388" s="11"/>
    </row>
    <row r="2389" spans="1:15" x14ac:dyDescent="0.25">
      <c r="A2389" s="2">
        <v>82</v>
      </c>
      <c r="B2389" s="2">
        <v>121</v>
      </c>
      <c r="C2389" s="2">
        <v>203</v>
      </c>
      <c r="D2389" s="2" t="s">
        <v>4527</v>
      </c>
      <c r="E2389" s="2">
        <v>75</v>
      </c>
      <c r="F2389" s="11">
        <v>3</v>
      </c>
      <c r="G2389" s="12">
        <v>1.0000000000000001E-9</v>
      </c>
      <c r="H2389" s="2">
        <v>126.5</v>
      </c>
      <c r="I2389" s="11" t="s">
        <v>6069</v>
      </c>
      <c r="J2389" s="11">
        <f>($S$5/(Table4[[#This Row],[modified  Half Life]]*Table4[[#This Row],[Order of Magnatude]]))</f>
        <v>9241962.4074659366</v>
      </c>
      <c r="K2389" s="11"/>
      <c r="L2389" s="11"/>
      <c r="M2389" s="11"/>
      <c r="N2389" s="11"/>
      <c r="O2389" s="11"/>
    </row>
    <row r="2390" spans="1:15" x14ac:dyDescent="0.25">
      <c r="A2390" s="2">
        <v>82</v>
      </c>
      <c r="B2390" s="2">
        <v>121</v>
      </c>
      <c r="C2390" s="2">
        <v>203</v>
      </c>
      <c r="D2390" s="2" t="s">
        <v>4527</v>
      </c>
      <c r="E2390" s="2">
        <v>6.21</v>
      </c>
      <c r="F2390" s="11">
        <v>11</v>
      </c>
      <c r="G2390" s="12">
        <v>1</v>
      </c>
      <c r="H2390" s="2">
        <v>4.9000000000000004</v>
      </c>
      <c r="I2390" s="11" t="s">
        <v>6065</v>
      </c>
      <c r="J2390" s="11">
        <f>($S$5/(Table4[[#This Row],[modified  Half Life]]*Table4[[#This Row],[Order of Magnatude]]))</f>
        <v>0.11161790347181083</v>
      </c>
      <c r="K2390" s="11"/>
      <c r="L2390" s="11"/>
      <c r="M2390" s="11"/>
      <c r="N2390" s="11"/>
      <c r="O2390" s="11"/>
    </row>
    <row r="2391" spans="1:15" x14ac:dyDescent="0.25">
      <c r="A2391" s="2">
        <v>82</v>
      </c>
      <c r="B2391" s="2">
        <v>121</v>
      </c>
      <c r="C2391" s="2">
        <v>203</v>
      </c>
      <c r="D2391" s="2" t="s">
        <v>4527</v>
      </c>
      <c r="E2391" s="2">
        <v>6.21</v>
      </c>
      <c r="F2391" s="11">
        <v>11</v>
      </c>
      <c r="G2391" s="12">
        <v>1</v>
      </c>
      <c r="H2391" s="2">
        <v>825.1</v>
      </c>
      <c r="I2391" s="11" t="s">
        <v>6067</v>
      </c>
      <c r="J2391" s="11">
        <f>($S$5/(Table4[[#This Row],[modified  Half Life]]*Table4[[#This Row],[Order of Magnatude]]))</f>
        <v>0.11161790347181083</v>
      </c>
      <c r="K2391" s="11"/>
      <c r="L2391" s="11"/>
      <c r="M2391" s="11"/>
      <c r="N2391" s="11"/>
      <c r="O2391" s="11"/>
    </row>
    <row r="2392" spans="1:15" x14ac:dyDescent="0.25">
      <c r="A2392" s="2">
        <v>82</v>
      </c>
      <c r="B2392" s="2">
        <v>121</v>
      </c>
      <c r="C2392" s="2">
        <v>203</v>
      </c>
      <c r="D2392" s="2" t="s">
        <v>4527</v>
      </c>
      <c r="E2392" s="2">
        <v>42</v>
      </c>
      <c r="F2392" s="11">
        <v>3</v>
      </c>
      <c r="G2392" s="12">
        <v>1.0000000000000001E-9</v>
      </c>
      <c r="H2392" s="2">
        <v>258.39999999999998</v>
      </c>
      <c r="I2392" s="11" t="s">
        <v>6067</v>
      </c>
      <c r="J2392" s="11">
        <f>($S$5/(Table4[[#This Row],[modified  Half Life]]*Table4[[#This Row],[Order of Magnatude]]))</f>
        <v>16503504.299046313</v>
      </c>
      <c r="K2392" s="11"/>
      <c r="L2392" s="11"/>
      <c r="M2392" s="11"/>
      <c r="N2392" s="11"/>
      <c r="O2392" s="11"/>
    </row>
    <row r="2393" spans="1:15" x14ac:dyDescent="0.25">
      <c r="A2393" s="2">
        <v>82</v>
      </c>
      <c r="B2393" s="2">
        <v>121</v>
      </c>
      <c r="C2393" s="2">
        <v>203</v>
      </c>
      <c r="D2393" s="2" t="s">
        <v>4527</v>
      </c>
      <c r="E2393" s="2">
        <v>480</v>
      </c>
      <c r="F2393" s="11">
        <v>7</v>
      </c>
      <c r="G2393" s="12">
        <v>1E-3</v>
      </c>
      <c r="H2393" s="2">
        <v>153.4</v>
      </c>
      <c r="I2393" s="11" t="s">
        <v>6068</v>
      </c>
      <c r="J2393" s="11">
        <f>($S$5/(Table4[[#This Row],[modified  Half Life]]*Table4[[#This Row],[Order of Magnatude]]))</f>
        <v>1.4440566261665528</v>
      </c>
      <c r="K2393" s="11"/>
      <c r="L2393" s="11"/>
      <c r="M2393" s="11"/>
      <c r="N2393" s="11"/>
      <c r="O2393" s="11"/>
    </row>
    <row r="2394" spans="1:15" x14ac:dyDescent="0.25">
      <c r="A2394" s="2">
        <v>82</v>
      </c>
      <c r="B2394" s="2">
        <v>121</v>
      </c>
      <c r="C2394" s="2">
        <v>203</v>
      </c>
      <c r="D2394" s="2" t="s">
        <v>4527</v>
      </c>
      <c r="E2394" s="2">
        <v>480</v>
      </c>
      <c r="F2394" s="11">
        <v>7</v>
      </c>
      <c r="G2394" s="12">
        <v>1E-3</v>
      </c>
      <c r="H2394" s="2">
        <v>1027</v>
      </c>
      <c r="I2394" s="11" t="s">
        <v>6065</v>
      </c>
      <c r="J2394" s="11">
        <f>($S$5/(Table4[[#This Row],[modified  Half Life]]*Table4[[#This Row],[Order of Magnatude]]))</f>
        <v>1.4440566261665528</v>
      </c>
      <c r="K2394" s="11"/>
      <c r="L2394" s="11"/>
      <c r="M2394" s="11"/>
      <c r="N2394" s="11"/>
      <c r="O2394" s="11"/>
    </row>
    <row r="2395" spans="1:15" x14ac:dyDescent="0.25">
      <c r="A2395" s="2">
        <v>83</v>
      </c>
      <c r="B2395" s="2">
        <v>120</v>
      </c>
      <c r="C2395" s="2">
        <v>203</v>
      </c>
      <c r="D2395" s="2" t="s">
        <v>4530</v>
      </c>
      <c r="E2395" s="2">
        <v>305</v>
      </c>
      <c r="F2395" s="11">
        <v>5</v>
      </c>
      <c r="G2395" s="12">
        <v>1E-3</v>
      </c>
      <c r="H2395" s="2">
        <v>189.5</v>
      </c>
      <c r="I2395" s="11" t="s">
        <v>6067</v>
      </c>
      <c r="J2395" s="11">
        <f>($S$5/(Table4[[#This Row],[modified  Half Life]]*Table4[[#This Row],[Order of Magnatude]]))</f>
        <v>2.2726137067539192</v>
      </c>
      <c r="K2395" s="11"/>
      <c r="L2395" s="11"/>
      <c r="M2395" s="11"/>
      <c r="N2395" s="11"/>
      <c r="O2395" s="11"/>
    </row>
    <row r="2396" spans="1:15" x14ac:dyDescent="0.25">
      <c r="A2396" s="2">
        <v>83</v>
      </c>
      <c r="B2396" s="2">
        <v>120</v>
      </c>
      <c r="C2396" s="2">
        <v>203</v>
      </c>
      <c r="D2396" s="2" t="s">
        <v>4530</v>
      </c>
      <c r="E2396" s="2">
        <v>305</v>
      </c>
      <c r="F2396" s="11">
        <v>5</v>
      </c>
      <c r="G2396" s="12">
        <v>1E-3</v>
      </c>
      <c r="H2396" s="2">
        <v>204.7</v>
      </c>
      <c r="I2396" s="11" t="s">
        <v>6067</v>
      </c>
      <c r="J2396" s="11">
        <f>($S$5/(Table4[[#This Row],[modified  Half Life]]*Table4[[#This Row],[Order of Magnatude]]))</f>
        <v>2.2726137067539192</v>
      </c>
      <c r="K2396" s="11"/>
      <c r="L2396" s="11"/>
      <c r="M2396" s="11"/>
      <c r="N2396" s="11"/>
      <c r="O2396" s="11"/>
    </row>
    <row r="2397" spans="1:15" x14ac:dyDescent="0.25">
      <c r="A2397" s="2">
        <v>83</v>
      </c>
      <c r="B2397" s="2">
        <v>120</v>
      </c>
      <c r="C2397" s="2">
        <v>203</v>
      </c>
      <c r="D2397" s="2" t="s">
        <v>4530</v>
      </c>
      <c r="E2397" s="2">
        <v>90</v>
      </c>
      <c r="F2397" s="11">
        <v>7</v>
      </c>
      <c r="G2397" s="12">
        <v>1.0000000000000001E-9</v>
      </c>
      <c r="H2397" s="2">
        <v>87.1</v>
      </c>
      <c r="I2397" s="11" t="s">
        <v>6068</v>
      </c>
      <c r="J2397" s="11">
        <f>($S$5/(Table4[[#This Row],[modified  Half Life]]*Table4[[#This Row],[Order of Magnatude]]))</f>
        <v>7701635.3395549469</v>
      </c>
      <c r="K2397" s="11"/>
      <c r="L2397" s="11"/>
      <c r="M2397" s="11"/>
      <c r="N2397" s="11"/>
      <c r="O2397" s="11"/>
    </row>
    <row r="2398" spans="1:15" x14ac:dyDescent="0.25">
      <c r="A2398" s="2">
        <v>83</v>
      </c>
      <c r="B2398" s="2">
        <v>120</v>
      </c>
      <c r="C2398" s="2">
        <v>203</v>
      </c>
      <c r="D2398" s="2" t="s">
        <v>4530</v>
      </c>
      <c r="E2398" s="2">
        <v>194</v>
      </c>
      <c r="F2398" s="11">
        <v>30</v>
      </c>
      <c r="G2398" s="12">
        <v>1.0000000000000001E-9</v>
      </c>
      <c r="H2398" s="2">
        <v>50.9</v>
      </c>
      <c r="I2398" s="11" t="s">
        <v>6072</v>
      </c>
      <c r="J2398" s="11">
        <f>($S$5/(Table4[[#This Row],[modified  Half Life]]*Table4[[#This Row],[Order of Magnatude]]))</f>
        <v>3572923.6111337384</v>
      </c>
      <c r="K2398" s="11"/>
      <c r="L2398" s="11"/>
      <c r="M2398" s="11"/>
      <c r="N2398" s="11"/>
      <c r="O2398" s="11"/>
    </row>
    <row r="2399" spans="1:15" x14ac:dyDescent="0.25">
      <c r="A2399" s="2">
        <v>83</v>
      </c>
      <c r="B2399" s="2">
        <v>120</v>
      </c>
      <c r="C2399" s="2">
        <v>203</v>
      </c>
      <c r="D2399" s="2" t="s">
        <v>4530</v>
      </c>
      <c r="E2399" s="2">
        <v>22.4</v>
      </c>
      <c r="F2399" s="11">
        <v>9</v>
      </c>
      <c r="G2399" s="12">
        <v>1.0000000000000001E-9</v>
      </c>
      <c r="H2399" s="2">
        <v>176.7</v>
      </c>
      <c r="I2399" s="11" t="s">
        <v>6068</v>
      </c>
      <c r="J2399" s="11">
        <f>($S$5/(Table4[[#This Row],[modified  Half Life]]*Table4[[#This Row],[Order of Magnatude]]))</f>
        <v>30944070.560711846</v>
      </c>
      <c r="K2399" s="11"/>
      <c r="L2399" s="11"/>
      <c r="M2399" s="11"/>
      <c r="N2399" s="11"/>
      <c r="O2399" s="11"/>
    </row>
    <row r="2400" spans="1:15" x14ac:dyDescent="0.25">
      <c r="A2400" s="2">
        <v>83</v>
      </c>
      <c r="B2400" s="2">
        <v>120</v>
      </c>
      <c r="C2400" s="2">
        <v>203</v>
      </c>
      <c r="D2400" s="2" t="s">
        <v>4530</v>
      </c>
      <c r="E2400" s="2">
        <v>22.4</v>
      </c>
      <c r="F2400" s="11">
        <v>9</v>
      </c>
      <c r="G2400" s="12">
        <v>1.0000000000000001E-9</v>
      </c>
      <c r="H2400" s="2">
        <v>301.3</v>
      </c>
      <c r="I2400" s="11" t="s">
        <v>6068</v>
      </c>
      <c r="J2400" s="11">
        <f>($S$5/(Table4[[#This Row],[modified  Half Life]]*Table4[[#This Row],[Order of Magnatude]]))</f>
        <v>30944070.560711846</v>
      </c>
      <c r="K2400" s="11"/>
      <c r="L2400" s="11"/>
      <c r="M2400" s="11"/>
      <c r="N2400" s="11"/>
      <c r="O2400" s="11"/>
    </row>
    <row r="2401" spans="1:15" x14ac:dyDescent="0.25">
      <c r="A2401" s="2">
        <v>84</v>
      </c>
      <c r="B2401" s="2">
        <v>119</v>
      </c>
      <c r="C2401" s="2">
        <v>203</v>
      </c>
      <c r="D2401" s="2" t="s">
        <v>4745</v>
      </c>
      <c r="E2401" s="2">
        <v>45</v>
      </c>
      <c r="F2401" s="11">
        <v>2</v>
      </c>
      <c r="G2401" s="12">
        <v>1</v>
      </c>
      <c r="H2401" s="2">
        <v>2.2999999999999998</v>
      </c>
      <c r="I2401" s="11" t="s">
        <v>6068</v>
      </c>
      <c r="J2401" s="11">
        <f>($S$5/(Table4[[#This Row],[modified  Half Life]]*Table4[[#This Row],[Order of Magnatude]]))</f>
        <v>1.5403270679109895E-2</v>
      </c>
      <c r="K2401" s="11"/>
      <c r="L2401" s="11"/>
      <c r="M2401" s="11"/>
      <c r="N2401" s="11"/>
      <c r="O2401" s="11"/>
    </row>
    <row r="2402" spans="1:15" x14ac:dyDescent="0.25">
      <c r="A2402" s="2">
        <v>84</v>
      </c>
      <c r="B2402" s="2">
        <v>119</v>
      </c>
      <c r="C2402" s="2">
        <v>203</v>
      </c>
      <c r="D2402" s="2" t="s">
        <v>4745</v>
      </c>
      <c r="E2402" s="2">
        <v>45</v>
      </c>
      <c r="F2402" s="11">
        <v>2</v>
      </c>
      <c r="G2402" s="12">
        <v>1</v>
      </c>
      <c r="H2402" s="2">
        <v>641.5</v>
      </c>
      <c r="I2402" s="11" t="s">
        <v>6068</v>
      </c>
      <c r="J2402" s="11">
        <f>($S$5/(Table4[[#This Row],[modified  Half Life]]*Table4[[#This Row],[Order of Magnatude]]))</f>
        <v>1.5403270679109895E-2</v>
      </c>
      <c r="K2402" s="11"/>
      <c r="L2402" s="11"/>
      <c r="M2402" s="11"/>
      <c r="N2402" s="11"/>
      <c r="O2402" s="11"/>
    </row>
    <row r="2403" spans="1:15" x14ac:dyDescent="0.25">
      <c r="A2403" s="2">
        <v>84</v>
      </c>
      <c r="B2403" s="2">
        <v>119</v>
      </c>
      <c r="C2403" s="2">
        <v>203</v>
      </c>
      <c r="D2403" s="2" t="s">
        <v>4745</v>
      </c>
      <c r="E2403" s="2">
        <v>200</v>
      </c>
      <c r="F2403" s="11"/>
      <c r="G2403" s="12">
        <v>1.0000000000000001E-9</v>
      </c>
      <c r="H2403" s="2">
        <v>182.5</v>
      </c>
      <c r="I2403" s="11"/>
      <c r="J2403" s="11">
        <f>($S$5/(Table4[[#This Row],[modified  Half Life]]*Table4[[#This Row],[Order of Magnatude]]))</f>
        <v>3465735.902799726</v>
      </c>
      <c r="K2403" s="11"/>
      <c r="L2403" s="11"/>
      <c r="M2403" s="11"/>
      <c r="N2403" s="11"/>
      <c r="O2403" s="11"/>
    </row>
    <row r="2404" spans="1:15" x14ac:dyDescent="0.25">
      <c r="A2404" s="2">
        <v>84</v>
      </c>
      <c r="B2404" s="2">
        <v>119</v>
      </c>
      <c r="C2404" s="2">
        <v>203</v>
      </c>
      <c r="D2404" s="2" t="s">
        <v>4745</v>
      </c>
      <c r="E2404" s="2">
        <v>12</v>
      </c>
      <c r="F2404" s="11">
        <v>2</v>
      </c>
      <c r="G2404" s="12">
        <v>1.0000000000000001E-9</v>
      </c>
      <c r="H2404" s="2">
        <v>289.3</v>
      </c>
      <c r="I2404" s="11" t="s">
        <v>6067</v>
      </c>
      <c r="J2404" s="11">
        <f>($S$5/(Table4[[#This Row],[modified  Half Life]]*Table4[[#This Row],[Order of Magnatude]]))</f>
        <v>57762265.0466621</v>
      </c>
      <c r="K2404" s="11"/>
      <c r="L2404" s="11"/>
      <c r="M2404" s="11"/>
      <c r="N2404" s="11"/>
      <c r="O2404" s="11"/>
    </row>
    <row r="2405" spans="1:15" x14ac:dyDescent="0.25">
      <c r="A2405" s="2">
        <v>84</v>
      </c>
      <c r="B2405" s="2">
        <v>119</v>
      </c>
      <c r="C2405" s="2">
        <v>203</v>
      </c>
      <c r="D2405" s="2" t="s">
        <v>4745</v>
      </c>
      <c r="E2405" s="2">
        <v>12</v>
      </c>
      <c r="F2405" s="11">
        <v>2</v>
      </c>
      <c r="G2405" s="12">
        <v>1.0000000000000001E-9</v>
      </c>
      <c r="H2405" s="2">
        <v>303.5</v>
      </c>
      <c r="I2405" s="11" t="s">
        <v>6067</v>
      </c>
      <c r="J2405" s="11">
        <f>($S$5/(Table4[[#This Row],[modified  Half Life]]*Table4[[#This Row],[Order of Magnatude]]))</f>
        <v>57762265.0466621</v>
      </c>
      <c r="K2405" s="11"/>
      <c r="L2405" s="11"/>
      <c r="M2405" s="11"/>
      <c r="N2405" s="11"/>
      <c r="O2405" s="11"/>
    </row>
    <row r="2406" spans="1:15" x14ac:dyDescent="0.25">
      <c r="A2406" s="2">
        <v>84</v>
      </c>
      <c r="B2406" s="2">
        <v>119</v>
      </c>
      <c r="C2406" s="2">
        <v>203</v>
      </c>
      <c r="D2406" s="2" t="s">
        <v>4745</v>
      </c>
      <c r="E2406" s="2">
        <v>12</v>
      </c>
      <c r="F2406" s="11">
        <v>2</v>
      </c>
      <c r="G2406" s="12">
        <v>1.0000000000000001E-9</v>
      </c>
      <c r="H2406" s="2">
        <v>385.1</v>
      </c>
      <c r="I2406" s="11" t="s">
        <v>6067</v>
      </c>
      <c r="J2406" s="11">
        <f>($S$5/(Table4[[#This Row],[modified  Half Life]]*Table4[[#This Row],[Order of Magnatude]]))</f>
        <v>57762265.0466621</v>
      </c>
      <c r="K2406" s="11"/>
      <c r="L2406" s="11"/>
      <c r="M2406" s="11"/>
      <c r="N2406" s="11"/>
      <c r="O2406" s="11"/>
    </row>
    <row r="2407" spans="1:15" x14ac:dyDescent="0.25">
      <c r="A2407" s="2">
        <v>85</v>
      </c>
      <c r="B2407" s="2">
        <v>118</v>
      </c>
      <c r="C2407" s="2">
        <v>203</v>
      </c>
      <c r="D2407" s="2" t="s">
        <v>4883</v>
      </c>
      <c r="E2407" s="2">
        <v>3.5</v>
      </c>
      <c r="F2407" s="11">
        <v>6</v>
      </c>
      <c r="G2407" s="12">
        <v>1E-3</v>
      </c>
      <c r="H2407" s="2">
        <v>462</v>
      </c>
      <c r="I2407" s="11" t="s">
        <v>6068</v>
      </c>
      <c r="J2407" s="11">
        <f>($S$5/(Table4[[#This Row],[modified  Half Life]]*Table4[[#This Row],[Order of Magnatude]]))</f>
        <v>198.04205158855578</v>
      </c>
      <c r="K2407" s="11"/>
      <c r="L2407" s="11"/>
      <c r="M2407" s="11"/>
      <c r="N2407" s="11"/>
      <c r="O2407" s="11"/>
    </row>
    <row r="2408" spans="1:15" x14ac:dyDescent="0.25">
      <c r="A2408" s="2">
        <v>85</v>
      </c>
      <c r="B2408" s="2">
        <v>118</v>
      </c>
      <c r="C2408" s="2">
        <v>203</v>
      </c>
      <c r="D2408" s="2" t="s">
        <v>4883</v>
      </c>
      <c r="E2408" s="2">
        <v>16.600000000000001</v>
      </c>
      <c r="F2408" s="11">
        <v>7</v>
      </c>
      <c r="G2408" s="12">
        <v>1.0000000000000001E-9</v>
      </c>
      <c r="H2408" s="2">
        <v>100</v>
      </c>
      <c r="I2408" s="11"/>
      <c r="J2408" s="11">
        <f>($S$5/(Table4[[#This Row],[modified  Half Life]]*Table4[[#This Row],[Order of Magnatude]]))</f>
        <v>41755854.250599109</v>
      </c>
      <c r="K2408" s="11"/>
      <c r="L2408" s="11"/>
      <c r="M2408" s="11"/>
      <c r="N2408" s="11"/>
      <c r="O2408" s="11"/>
    </row>
    <row r="2409" spans="1:15" x14ac:dyDescent="0.25">
      <c r="A2409" s="2">
        <v>85</v>
      </c>
      <c r="B2409" s="2">
        <v>118</v>
      </c>
      <c r="C2409" s="2">
        <v>203</v>
      </c>
      <c r="D2409" s="2" t="s">
        <v>4883</v>
      </c>
      <c r="E2409" s="2">
        <v>13.9</v>
      </c>
      <c r="F2409" s="11">
        <v>14</v>
      </c>
      <c r="G2409" s="12">
        <v>1.0000000000000001E-9</v>
      </c>
      <c r="H2409" s="2">
        <v>63.5</v>
      </c>
      <c r="I2409" s="11" t="s">
        <v>6065</v>
      </c>
      <c r="J2409" s="11">
        <f>($S$5/(Table4[[#This Row],[modified  Half Life]]*Table4[[#This Row],[Order of Magnatude]]))</f>
        <v>49866703.637406126</v>
      </c>
      <c r="K2409" s="11"/>
      <c r="L2409" s="11"/>
      <c r="M2409" s="11"/>
      <c r="N2409" s="11"/>
      <c r="O2409" s="11"/>
    </row>
    <row r="2410" spans="1:15" x14ac:dyDescent="0.25">
      <c r="A2410" s="2">
        <v>85</v>
      </c>
      <c r="B2410" s="2">
        <v>118</v>
      </c>
      <c r="C2410" s="2">
        <v>203</v>
      </c>
      <c r="D2410" s="2" t="s">
        <v>4883</v>
      </c>
      <c r="E2410" s="2">
        <v>13.9</v>
      </c>
      <c r="F2410" s="11">
        <v>14</v>
      </c>
      <c r="G2410" s="12">
        <v>1.0000000000000001E-9</v>
      </c>
      <c r="H2410" s="2">
        <v>80</v>
      </c>
      <c r="I2410" s="11" t="s">
        <v>6068</v>
      </c>
      <c r="J2410" s="11">
        <f>($S$5/(Table4[[#This Row],[modified  Half Life]]*Table4[[#This Row],[Order of Magnatude]]))</f>
        <v>49866703.637406126</v>
      </c>
      <c r="K2410" s="11"/>
      <c r="L2410" s="11"/>
      <c r="M2410" s="11"/>
      <c r="N2410" s="11"/>
      <c r="O2410" s="11"/>
    </row>
    <row r="2411" spans="1:15" x14ac:dyDescent="0.25">
      <c r="A2411" s="2">
        <v>85</v>
      </c>
      <c r="B2411" s="2">
        <v>118</v>
      </c>
      <c r="C2411" s="2">
        <v>203</v>
      </c>
      <c r="D2411" s="2" t="s">
        <v>4883</v>
      </c>
      <c r="E2411" s="2">
        <v>9.77</v>
      </c>
      <c r="F2411" s="11">
        <v>21</v>
      </c>
      <c r="G2411" s="12">
        <v>9.9999999999999995E-7</v>
      </c>
      <c r="H2411" s="2">
        <v>285.8</v>
      </c>
      <c r="I2411" s="11" t="s">
        <v>6068</v>
      </c>
      <c r="J2411" s="11">
        <f>($S$5/(Table4[[#This Row],[modified  Half Life]]*Table4[[#This Row],[Order of Magnatude]]))</f>
        <v>70946.487263044561</v>
      </c>
      <c r="K2411" s="11"/>
      <c r="L2411" s="11"/>
      <c r="M2411" s="11"/>
      <c r="N2411" s="11"/>
      <c r="O2411" s="11"/>
    </row>
    <row r="2412" spans="1:15" x14ac:dyDescent="0.25">
      <c r="A2412" s="2">
        <v>85</v>
      </c>
      <c r="B2412" s="2">
        <v>118</v>
      </c>
      <c r="C2412" s="2">
        <v>203</v>
      </c>
      <c r="D2412" s="2" t="s">
        <v>4883</v>
      </c>
      <c r="E2412" s="2">
        <v>9.77</v>
      </c>
      <c r="F2412" s="11">
        <v>21</v>
      </c>
      <c r="G2412" s="12">
        <v>9.9999999999999995E-7</v>
      </c>
      <c r="H2412" s="2">
        <v>365.8</v>
      </c>
      <c r="I2412" s="11" t="s">
        <v>6068</v>
      </c>
      <c r="J2412" s="11">
        <f>($S$5/(Table4[[#This Row],[modified  Half Life]]*Table4[[#This Row],[Order of Magnatude]]))</f>
        <v>70946.487263044561</v>
      </c>
      <c r="K2412" s="11"/>
      <c r="L2412" s="11"/>
      <c r="M2412" s="11"/>
      <c r="N2412" s="11"/>
      <c r="O2412" s="11"/>
    </row>
    <row r="2413" spans="1:15" x14ac:dyDescent="0.25">
      <c r="A2413" s="2">
        <v>87</v>
      </c>
      <c r="B2413" s="2">
        <v>116</v>
      </c>
      <c r="C2413" s="2">
        <v>203</v>
      </c>
      <c r="D2413" s="2" t="s">
        <v>5079</v>
      </c>
      <c r="E2413" s="2">
        <v>0.37</v>
      </c>
      <c r="F2413" s="11">
        <v>5</v>
      </c>
      <c r="G2413" s="12">
        <v>9.9999999999999995E-7</v>
      </c>
      <c r="H2413" s="2">
        <v>426</v>
      </c>
      <c r="I2413" s="11" t="s">
        <v>6067</v>
      </c>
      <c r="J2413" s="11">
        <f>($S$5/(Table4[[#This Row],[modified  Half Life]]*Table4[[#This Row],[Order of Magnatude]]))</f>
        <v>1873370.7582701223</v>
      </c>
      <c r="K2413" s="11"/>
      <c r="L2413" s="11"/>
      <c r="M2413" s="11"/>
      <c r="N2413" s="11"/>
      <c r="O2413" s="11"/>
    </row>
    <row r="2414" spans="1:15" x14ac:dyDescent="0.25">
      <c r="A2414" s="2">
        <v>78</v>
      </c>
      <c r="B2414" s="2">
        <v>126</v>
      </c>
      <c r="C2414" s="2">
        <v>204</v>
      </c>
      <c r="D2414" s="2" t="s">
        <v>3501</v>
      </c>
      <c r="E2414" s="2">
        <v>5.5</v>
      </c>
      <c r="F2414" s="11">
        <v>7</v>
      </c>
      <c r="G2414" s="12">
        <v>9.9999999999999995E-7</v>
      </c>
      <c r="H2414" s="2">
        <v>1123</v>
      </c>
      <c r="I2414" s="11" t="s">
        <v>6067</v>
      </c>
      <c r="J2414" s="11">
        <f>($S$5/(Table4[[#This Row],[modified  Half Life]]*Table4[[#This Row],[Order of Magnatude]]))</f>
        <v>126026.76010180824</v>
      </c>
      <c r="K2414" s="11"/>
      <c r="L2414" s="11"/>
      <c r="M2414" s="11"/>
      <c r="N2414" s="11"/>
      <c r="O2414" s="11"/>
    </row>
    <row r="2415" spans="1:15" x14ac:dyDescent="0.25">
      <c r="A2415" s="2">
        <v>78</v>
      </c>
      <c r="B2415" s="2">
        <v>126</v>
      </c>
      <c r="C2415" s="2">
        <v>204</v>
      </c>
      <c r="D2415" s="2" t="s">
        <v>3501</v>
      </c>
      <c r="E2415" s="2">
        <v>146</v>
      </c>
      <c r="F2415" s="11">
        <v>14</v>
      </c>
      <c r="G2415" s="12">
        <v>1.0000000000000001E-9</v>
      </c>
      <c r="H2415" s="2">
        <v>97</v>
      </c>
      <c r="I2415" s="11" t="s">
        <v>6067</v>
      </c>
      <c r="J2415" s="11">
        <f>($S$5/(Table4[[#This Row],[modified  Half Life]]*Table4[[#This Row],[Order of Magnatude]]))</f>
        <v>4747583.4284927752</v>
      </c>
      <c r="K2415" s="11"/>
      <c r="L2415" s="11"/>
      <c r="M2415" s="11"/>
      <c r="N2415" s="11"/>
      <c r="O2415" s="11"/>
    </row>
    <row r="2416" spans="1:15" x14ac:dyDescent="0.25">
      <c r="A2416" s="2">
        <v>78</v>
      </c>
      <c r="B2416" s="2">
        <v>126</v>
      </c>
      <c r="C2416" s="2">
        <v>204</v>
      </c>
      <c r="D2416" s="2" t="s">
        <v>3501</v>
      </c>
      <c r="E2416" s="2">
        <v>146</v>
      </c>
      <c r="F2416" s="11">
        <v>14</v>
      </c>
      <c r="G2416" s="12">
        <v>1.0000000000000001E-9</v>
      </c>
      <c r="H2416" s="2">
        <v>1158</v>
      </c>
      <c r="I2416" s="11" t="s">
        <v>6067</v>
      </c>
      <c r="J2416" s="11">
        <f>($S$5/(Table4[[#This Row],[modified  Half Life]]*Table4[[#This Row],[Order of Magnatude]]))</f>
        <v>4747583.4284927752</v>
      </c>
      <c r="K2416" s="11"/>
      <c r="L2416" s="11"/>
      <c r="M2416" s="11"/>
      <c r="N2416" s="11"/>
      <c r="O2416" s="11"/>
    </row>
    <row r="2417" spans="1:15" x14ac:dyDescent="0.25">
      <c r="A2417" s="2">
        <v>79</v>
      </c>
      <c r="B2417" s="2">
        <v>125</v>
      </c>
      <c r="C2417" s="2">
        <v>204</v>
      </c>
      <c r="D2417" s="2" t="s">
        <v>4086</v>
      </c>
      <c r="E2417" s="2">
        <v>2.1</v>
      </c>
      <c r="F2417" s="11">
        <v>3</v>
      </c>
      <c r="G2417" s="12">
        <v>9.9999999999999995E-7</v>
      </c>
      <c r="H2417" s="2">
        <v>976.6</v>
      </c>
      <c r="I2417" s="11" t="s">
        <v>6072</v>
      </c>
      <c r="J2417" s="11">
        <f>($S$5/(Table4[[#This Row],[modified  Half Life]]*Table4[[#This Row],[Order of Magnatude]]))</f>
        <v>330070.08598092635</v>
      </c>
      <c r="K2417" s="11"/>
      <c r="L2417" s="11"/>
      <c r="M2417" s="11"/>
      <c r="N2417" s="11"/>
      <c r="O2417" s="11"/>
    </row>
    <row r="2418" spans="1:15" x14ac:dyDescent="0.25">
      <c r="A2418" s="2">
        <v>80</v>
      </c>
      <c r="B2418" s="2">
        <v>124</v>
      </c>
      <c r="C2418" s="2">
        <v>204</v>
      </c>
      <c r="D2418" s="2" t="s">
        <v>3784</v>
      </c>
      <c r="E2418" s="2">
        <v>21.4</v>
      </c>
      <c r="F2418" s="11">
        <v>20</v>
      </c>
      <c r="G2418" s="12">
        <v>1.0000000000000001E-9</v>
      </c>
      <c r="H2418" s="2">
        <v>101.8</v>
      </c>
      <c r="I2418" s="11" t="s">
        <v>6067</v>
      </c>
      <c r="J2418" s="11">
        <f>($S$5/(Table4[[#This Row],[modified  Half Life]]*Table4[[#This Row],[Order of Magnatude]]))</f>
        <v>32390055.166352585</v>
      </c>
      <c r="K2418" s="11"/>
      <c r="L2418" s="11"/>
      <c r="M2418" s="11"/>
      <c r="N2418" s="11"/>
      <c r="O2418" s="11"/>
    </row>
    <row r="2419" spans="1:15" x14ac:dyDescent="0.25">
      <c r="A2419" s="2">
        <v>80</v>
      </c>
      <c r="B2419" s="2">
        <v>124</v>
      </c>
      <c r="C2419" s="2">
        <v>204</v>
      </c>
      <c r="D2419" s="2" t="s">
        <v>3784</v>
      </c>
      <c r="E2419" s="2">
        <v>485</v>
      </c>
      <c r="F2419" s="11"/>
      <c r="G2419" s="12">
        <v>1.0000000000000001E-9</v>
      </c>
      <c r="H2419" s="2">
        <v>921.03</v>
      </c>
      <c r="I2419" s="11" t="s">
        <v>6072</v>
      </c>
      <c r="J2419" s="11">
        <f>($S$5/(Table4[[#This Row],[modified  Half Life]]*Table4[[#This Row],[Order of Magnatude]]))</f>
        <v>1429169.4444534953</v>
      </c>
      <c r="K2419" s="11"/>
      <c r="L2419" s="11"/>
      <c r="M2419" s="11"/>
      <c r="N2419" s="11"/>
      <c r="O2419" s="11"/>
    </row>
    <row r="2420" spans="1:15" x14ac:dyDescent="0.25">
      <c r="A2420" s="2">
        <v>81</v>
      </c>
      <c r="B2420" s="2">
        <v>123</v>
      </c>
      <c r="C2420" s="2">
        <v>204</v>
      </c>
      <c r="D2420" s="2" t="s">
        <v>4094</v>
      </c>
      <c r="E2420" s="2">
        <v>18.7</v>
      </c>
      <c r="F2420" s="11">
        <v>14</v>
      </c>
      <c r="G2420" s="12">
        <v>1.0000000000000001E-9</v>
      </c>
      <c r="H2420" s="2">
        <v>145.88</v>
      </c>
      <c r="I2420" s="11" t="s">
        <v>6069</v>
      </c>
      <c r="J2420" s="11">
        <f>($S$5/(Table4[[#This Row],[modified  Half Life]]*Table4[[#This Row],[Order of Magnatude]]))</f>
        <v>37066694.147590652</v>
      </c>
      <c r="K2420" s="11"/>
      <c r="L2420" s="11"/>
      <c r="M2420" s="11"/>
      <c r="N2420" s="11"/>
      <c r="O2420" s="11"/>
    </row>
    <row r="2421" spans="1:15" x14ac:dyDescent="0.25">
      <c r="A2421" s="2">
        <v>81</v>
      </c>
      <c r="B2421" s="2">
        <v>123</v>
      </c>
      <c r="C2421" s="2">
        <v>204</v>
      </c>
      <c r="D2421" s="2" t="s">
        <v>4094</v>
      </c>
      <c r="E2421" s="2">
        <v>61.7</v>
      </c>
      <c r="F2421" s="11">
        <v>12</v>
      </c>
      <c r="G2421" s="12">
        <v>9.9999999999999995E-7</v>
      </c>
      <c r="H2421" s="2">
        <v>690.1</v>
      </c>
      <c r="I2421" s="11" t="s">
        <v>6067</v>
      </c>
      <c r="J2421" s="11">
        <f>($S$5/(Table4[[#This Row],[modified  Half Life]]*Table4[[#This Row],[Order of Magnatude]]))</f>
        <v>11234.152035007217</v>
      </c>
      <c r="K2421" s="11"/>
      <c r="L2421" s="11"/>
      <c r="M2421" s="11"/>
      <c r="N2421" s="11"/>
      <c r="O2421" s="11"/>
    </row>
    <row r="2422" spans="1:15" x14ac:dyDescent="0.25">
      <c r="A2422" s="2">
        <v>81</v>
      </c>
      <c r="B2422" s="2">
        <v>123</v>
      </c>
      <c r="C2422" s="2">
        <v>204</v>
      </c>
      <c r="D2422" s="2" t="s">
        <v>4094</v>
      </c>
      <c r="E2422" s="2">
        <v>2.6</v>
      </c>
      <c r="F2422" s="11">
        <v>2</v>
      </c>
      <c r="G2422" s="12">
        <v>9.9999999999999995E-7</v>
      </c>
      <c r="H2422" s="2">
        <v>668.9</v>
      </c>
      <c r="I2422" s="11" t="s">
        <v>6067</v>
      </c>
      <c r="J2422" s="11">
        <f>($S$5/(Table4[[#This Row],[modified  Half Life]]*Table4[[#This Row],[Order of Magnatude]]))</f>
        <v>266595.06944613281</v>
      </c>
      <c r="K2422" s="11"/>
      <c r="L2422" s="11"/>
      <c r="M2422" s="11"/>
      <c r="N2422" s="11"/>
      <c r="O2422" s="11"/>
    </row>
    <row r="2423" spans="1:15" x14ac:dyDescent="0.25">
      <c r="A2423" s="2">
        <v>81</v>
      </c>
      <c r="B2423" s="2">
        <v>123</v>
      </c>
      <c r="C2423" s="2">
        <v>204</v>
      </c>
      <c r="D2423" s="2" t="s">
        <v>4094</v>
      </c>
      <c r="E2423" s="2">
        <v>420</v>
      </c>
      <c r="F2423" s="11">
        <v>30</v>
      </c>
      <c r="G2423" s="12">
        <v>1.0000000000000001E-9</v>
      </c>
      <c r="H2423" s="2">
        <v>754.3</v>
      </c>
      <c r="I2423" s="11" t="s">
        <v>6067</v>
      </c>
      <c r="J2423" s="11">
        <f>($S$5/(Table4[[#This Row],[modified  Half Life]]*Table4[[#This Row],[Order of Magnatude]]))</f>
        <v>1650350.4299046316</v>
      </c>
      <c r="K2423" s="11"/>
      <c r="L2423" s="11"/>
      <c r="M2423" s="11"/>
      <c r="N2423" s="11"/>
      <c r="O2423" s="11"/>
    </row>
    <row r="2424" spans="1:15" x14ac:dyDescent="0.25">
      <c r="A2424" s="2">
        <v>81</v>
      </c>
      <c r="B2424" s="2">
        <v>123</v>
      </c>
      <c r="C2424" s="2">
        <v>204</v>
      </c>
      <c r="D2424" s="2" t="s">
        <v>4094</v>
      </c>
      <c r="E2424" s="2">
        <v>420</v>
      </c>
      <c r="F2424" s="11">
        <v>30</v>
      </c>
      <c r="G2424" s="12">
        <v>1.0000000000000001E-9</v>
      </c>
      <c r="H2424" s="2">
        <v>1036.3</v>
      </c>
      <c r="I2424" s="11" t="s">
        <v>6067</v>
      </c>
      <c r="J2424" s="11">
        <f>($S$5/(Table4[[#This Row],[modified  Half Life]]*Table4[[#This Row],[Order of Magnatude]]))</f>
        <v>1650350.4299046316</v>
      </c>
      <c r="K2424" s="11"/>
      <c r="L2424" s="11"/>
      <c r="M2424" s="11"/>
      <c r="N2424" s="11"/>
      <c r="O2424" s="11"/>
    </row>
    <row r="2425" spans="1:15" x14ac:dyDescent="0.25">
      <c r="A2425" s="2">
        <v>81</v>
      </c>
      <c r="B2425" s="2">
        <v>123</v>
      </c>
      <c r="C2425" s="2">
        <v>204</v>
      </c>
      <c r="D2425" s="2" t="s">
        <v>4094</v>
      </c>
      <c r="E2425" s="2">
        <v>90</v>
      </c>
      <c r="F2425" s="11">
        <v>3</v>
      </c>
      <c r="G2425" s="12">
        <v>1.0000000000000001E-9</v>
      </c>
      <c r="H2425" s="2">
        <v>954.1</v>
      </c>
      <c r="I2425" s="11" t="s">
        <v>6065</v>
      </c>
      <c r="J2425" s="11">
        <f>($S$5/(Table4[[#This Row],[modified  Half Life]]*Table4[[#This Row],[Order of Magnatude]]))</f>
        <v>7701635.3395549469</v>
      </c>
      <c r="K2425" s="11"/>
      <c r="L2425" s="11"/>
      <c r="M2425" s="11"/>
      <c r="N2425" s="11"/>
      <c r="O2425" s="11"/>
    </row>
    <row r="2426" spans="1:15" x14ac:dyDescent="0.25">
      <c r="A2426" s="2">
        <v>81</v>
      </c>
      <c r="B2426" s="2">
        <v>123</v>
      </c>
      <c r="C2426" s="2">
        <v>204</v>
      </c>
      <c r="D2426" s="2" t="s">
        <v>4094</v>
      </c>
      <c r="E2426" s="2">
        <v>90</v>
      </c>
      <c r="F2426" s="11">
        <v>3</v>
      </c>
      <c r="G2426" s="12">
        <v>1.0000000000000001E-9</v>
      </c>
      <c r="H2426" s="2">
        <v>1084.8</v>
      </c>
      <c r="I2426" s="11" t="s">
        <v>6068</v>
      </c>
      <c r="J2426" s="11">
        <f>($S$5/(Table4[[#This Row],[modified  Half Life]]*Table4[[#This Row],[Order of Magnatude]]))</f>
        <v>7701635.3395549469</v>
      </c>
      <c r="K2426" s="11"/>
      <c r="L2426" s="11"/>
      <c r="M2426" s="11"/>
      <c r="N2426" s="11"/>
      <c r="O2426" s="11"/>
    </row>
    <row r="2427" spans="1:15" x14ac:dyDescent="0.25">
      <c r="A2427" s="2">
        <v>81</v>
      </c>
      <c r="B2427" s="2">
        <v>123</v>
      </c>
      <c r="C2427" s="2">
        <v>204</v>
      </c>
      <c r="D2427" s="2" t="s">
        <v>4094</v>
      </c>
      <c r="E2427" s="2">
        <v>90</v>
      </c>
      <c r="F2427" s="11">
        <v>3</v>
      </c>
      <c r="G2427" s="12">
        <v>1.0000000000000001E-9</v>
      </c>
      <c r="H2427" s="2">
        <v>1542.4</v>
      </c>
      <c r="I2427" s="11" t="s">
        <v>6067</v>
      </c>
      <c r="J2427" s="11">
        <f>($S$5/(Table4[[#This Row],[modified  Half Life]]*Table4[[#This Row],[Order of Magnatude]]))</f>
        <v>7701635.3395549469</v>
      </c>
      <c r="K2427" s="11"/>
      <c r="L2427" s="11"/>
      <c r="M2427" s="11"/>
      <c r="N2427" s="11"/>
      <c r="O2427" s="11"/>
    </row>
    <row r="2428" spans="1:15" x14ac:dyDescent="0.25">
      <c r="A2428" s="2">
        <v>82</v>
      </c>
      <c r="B2428" s="2">
        <v>122</v>
      </c>
      <c r="C2428" s="2">
        <v>204</v>
      </c>
      <c r="D2428" s="2" t="s">
        <v>4527</v>
      </c>
      <c r="E2428" s="2">
        <v>265</v>
      </c>
      <c r="F2428" s="11">
        <v>6</v>
      </c>
      <c r="G2428" s="12">
        <v>1.0000000000000001E-9</v>
      </c>
      <c r="H2428" s="2">
        <v>374.76</v>
      </c>
      <c r="I2428" s="11" t="s">
        <v>6070</v>
      </c>
      <c r="J2428" s="11">
        <f>($S$5/(Table4[[#This Row],[modified  Half Life]]*Table4[[#This Row],[Order of Magnatude]]))</f>
        <v>2615649.7379620578</v>
      </c>
      <c r="K2428" s="11"/>
      <c r="L2428" s="11"/>
      <c r="M2428" s="11"/>
      <c r="N2428" s="11"/>
      <c r="O2428" s="11"/>
    </row>
    <row r="2429" spans="1:15" x14ac:dyDescent="0.25">
      <c r="A2429" s="2">
        <v>82</v>
      </c>
      <c r="B2429" s="2">
        <v>122</v>
      </c>
      <c r="C2429" s="2">
        <v>204</v>
      </c>
      <c r="D2429" s="2" t="s">
        <v>4527</v>
      </c>
      <c r="E2429" s="2">
        <v>265</v>
      </c>
      <c r="F2429" s="11">
        <v>6</v>
      </c>
      <c r="G2429" s="12">
        <v>1.0000000000000001E-9</v>
      </c>
      <c r="H2429" s="2">
        <v>1274</v>
      </c>
      <c r="I2429" s="11"/>
      <c r="J2429" s="11">
        <f>($S$5/(Table4[[#This Row],[modified  Half Life]]*Table4[[#This Row],[Order of Magnatude]]))</f>
        <v>2615649.7379620578</v>
      </c>
      <c r="K2429" s="11"/>
      <c r="L2429" s="11"/>
      <c r="M2429" s="11"/>
      <c r="N2429" s="11"/>
      <c r="O2429" s="11"/>
    </row>
    <row r="2430" spans="1:15" x14ac:dyDescent="0.25">
      <c r="A2430" s="2">
        <v>82</v>
      </c>
      <c r="B2430" s="2">
        <v>122</v>
      </c>
      <c r="C2430" s="2">
        <v>204</v>
      </c>
      <c r="D2430" s="2" t="s">
        <v>4527</v>
      </c>
      <c r="E2430" s="2">
        <v>66.930000000000007</v>
      </c>
      <c r="F2430" s="11">
        <v>10</v>
      </c>
      <c r="G2430" s="12">
        <v>60</v>
      </c>
      <c r="H2430" s="2">
        <v>622.20000000000005</v>
      </c>
      <c r="I2430" s="11" t="s">
        <v>6068</v>
      </c>
      <c r="J2430" s="11">
        <f>($S$5/(Table4[[#This Row],[modified  Half Life]]*Table4[[#This Row],[Order of Magnatude]]))</f>
        <v>1.7260500536877963E-4</v>
      </c>
      <c r="K2430" s="11"/>
      <c r="L2430" s="11"/>
      <c r="M2430" s="11"/>
      <c r="N2430" s="11"/>
      <c r="O2430" s="11"/>
    </row>
    <row r="2431" spans="1:15" x14ac:dyDescent="0.25">
      <c r="A2431" s="2">
        <v>82</v>
      </c>
      <c r="B2431" s="2">
        <v>122</v>
      </c>
      <c r="C2431" s="2">
        <v>204</v>
      </c>
      <c r="D2431" s="2" t="s">
        <v>4527</v>
      </c>
      <c r="E2431" s="2">
        <v>66.930000000000007</v>
      </c>
      <c r="F2431" s="11">
        <v>10</v>
      </c>
      <c r="G2431" s="12">
        <v>60</v>
      </c>
      <c r="H2431" s="2">
        <v>911.74</v>
      </c>
      <c r="I2431" s="11" t="s">
        <v>6074</v>
      </c>
      <c r="J2431" s="11">
        <f>($S$5/(Table4[[#This Row],[modified  Half Life]]*Table4[[#This Row],[Order of Magnatude]]))</f>
        <v>1.7260500536877963E-4</v>
      </c>
      <c r="K2431" s="11"/>
      <c r="L2431" s="11"/>
      <c r="M2431" s="11"/>
      <c r="N2431" s="11"/>
      <c r="O2431" s="11"/>
    </row>
    <row r="2432" spans="1:15" x14ac:dyDescent="0.25">
      <c r="A2432" s="2">
        <v>82</v>
      </c>
      <c r="B2432" s="2">
        <v>122</v>
      </c>
      <c r="C2432" s="2">
        <v>204</v>
      </c>
      <c r="D2432" s="2" t="s">
        <v>4527</v>
      </c>
      <c r="E2432" s="2">
        <v>0.45</v>
      </c>
      <c r="F2432" s="11">
        <f>10-3</f>
        <v>7</v>
      </c>
      <c r="G2432" s="12">
        <v>9.9999999999999995E-7</v>
      </c>
      <c r="H2432" s="2">
        <v>6.26</v>
      </c>
      <c r="I2432" s="11" t="s">
        <v>6065</v>
      </c>
      <c r="J2432" s="11">
        <f>($S$5/(Table4[[#This Row],[modified  Half Life]]*Table4[[#This Row],[Order of Magnatude]]))</f>
        <v>1540327.0679109895</v>
      </c>
      <c r="K2432" s="11"/>
      <c r="L2432" s="11"/>
      <c r="M2432" s="11"/>
      <c r="N2432" s="11"/>
      <c r="O2432" s="11"/>
    </row>
    <row r="2433" spans="1:15" x14ac:dyDescent="0.25">
      <c r="A2433" s="2">
        <v>82</v>
      </c>
      <c r="B2433" s="2">
        <v>122</v>
      </c>
      <c r="C2433" s="2">
        <v>204</v>
      </c>
      <c r="D2433" s="2" t="s">
        <v>4527</v>
      </c>
      <c r="E2433" s="2">
        <v>0.45</v>
      </c>
      <c r="F2433" s="11">
        <f>10-3</f>
        <v>7</v>
      </c>
      <c r="G2433" s="12">
        <v>9.9999999999999995E-7</v>
      </c>
      <c r="H2433" s="2">
        <v>78.540000000000006</v>
      </c>
      <c r="I2433" s="11" t="s">
        <v>6073</v>
      </c>
      <c r="J2433" s="11">
        <f>($S$5/(Table4[[#This Row],[modified  Half Life]]*Table4[[#This Row],[Order of Magnatude]]))</f>
        <v>1540327.0679109895</v>
      </c>
      <c r="K2433" s="11"/>
      <c r="L2433" s="11"/>
      <c r="M2433" s="11"/>
      <c r="N2433" s="11"/>
      <c r="O2433" s="11"/>
    </row>
    <row r="2434" spans="1:15" x14ac:dyDescent="0.25">
      <c r="A2434" s="2">
        <v>82</v>
      </c>
      <c r="B2434" s="2">
        <v>122</v>
      </c>
      <c r="C2434" s="2">
        <v>204</v>
      </c>
      <c r="D2434" s="2" t="s">
        <v>4527</v>
      </c>
      <c r="E2434" s="2">
        <v>0.45</v>
      </c>
      <c r="F2434" s="11">
        <f>10-3</f>
        <v>7</v>
      </c>
      <c r="G2434" s="12">
        <v>9.9999999999999995E-7</v>
      </c>
      <c r="H2434" s="2">
        <v>990.4</v>
      </c>
      <c r="I2434" s="11" t="s">
        <v>6068</v>
      </c>
      <c r="J2434" s="11">
        <f>($S$5/(Table4[[#This Row],[modified  Half Life]]*Table4[[#This Row],[Order of Magnatude]]))</f>
        <v>1540327.0679109895</v>
      </c>
      <c r="K2434" s="11"/>
      <c r="L2434" s="11"/>
      <c r="M2434" s="11"/>
      <c r="N2434" s="11"/>
      <c r="O2434" s="11"/>
    </row>
    <row r="2435" spans="1:15" x14ac:dyDescent="0.25">
      <c r="A2435" s="2">
        <v>83</v>
      </c>
      <c r="B2435" s="2">
        <v>121</v>
      </c>
      <c r="C2435" s="2">
        <v>204</v>
      </c>
      <c r="D2435" s="2" t="s">
        <v>4530</v>
      </c>
      <c r="E2435" s="2">
        <v>13</v>
      </c>
      <c r="F2435" s="11">
        <v>1</v>
      </c>
      <c r="G2435" s="12">
        <v>1E-3</v>
      </c>
      <c r="H2435" s="2">
        <v>752.1</v>
      </c>
      <c r="I2435" s="11" t="s">
        <v>6068</v>
      </c>
      <c r="J2435" s="11">
        <f>($S$5/(Table4[[#This Row],[modified  Half Life]]*Table4[[#This Row],[Order of Magnatude]]))</f>
        <v>53.319013889226554</v>
      </c>
      <c r="K2435" s="11"/>
      <c r="L2435" s="11"/>
      <c r="M2435" s="11"/>
      <c r="N2435" s="11"/>
      <c r="O2435" s="11"/>
    </row>
    <row r="2436" spans="1:15" x14ac:dyDescent="0.25">
      <c r="A2436" s="2">
        <v>83</v>
      </c>
      <c r="B2436" s="2">
        <v>121</v>
      </c>
      <c r="C2436" s="2">
        <v>204</v>
      </c>
      <c r="D2436" s="2" t="s">
        <v>4530</v>
      </c>
      <c r="E2436" s="2">
        <v>1.07</v>
      </c>
      <c r="F2436" s="11">
        <v>3</v>
      </c>
      <c r="G2436" s="12">
        <v>1E-3</v>
      </c>
      <c r="H2436" s="2">
        <v>181.8</v>
      </c>
      <c r="I2436" s="11" t="s">
        <v>6068</v>
      </c>
      <c r="J2436" s="11">
        <f>($S$5/(Table4[[#This Row],[modified  Half Life]]*Table4[[#This Row],[Order of Magnatude]]))</f>
        <v>647.80110332705169</v>
      </c>
      <c r="K2436" s="11"/>
      <c r="L2436" s="11"/>
      <c r="M2436" s="11"/>
      <c r="N2436" s="11"/>
      <c r="O2436" s="11"/>
    </row>
    <row r="2437" spans="1:15" x14ac:dyDescent="0.25">
      <c r="A2437" s="2">
        <v>83</v>
      </c>
      <c r="B2437" s="2">
        <v>121</v>
      </c>
      <c r="C2437" s="2">
        <v>204</v>
      </c>
      <c r="D2437" s="2" t="s">
        <v>4530</v>
      </c>
      <c r="E2437" s="2">
        <v>1.07</v>
      </c>
      <c r="F2437" s="11">
        <v>3</v>
      </c>
      <c r="G2437" s="12">
        <v>1E-3</v>
      </c>
      <c r="H2437" s="2">
        <v>918.1</v>
      </c>
      <c r="I2437" s="11" t="s">
        <v>6068</v>
      </c>
      <c r="J2437" s="11">
        <f>($S$5/(Table4[[#This Row],[modified  Half Life]]*Table4[[#This Row],[Order of Magnatude]]))</f>
        <v>647.80110332705169</v>
      </c>
      <c r="K2437" s="11"/>
      <c r="L2437" s="11"/>
      <c r="M2437" s="11"/>
      <c r="N2437" s="11"/>
      <c r="O2437" s="11"/>
    </row>
    <row r="2438" spans="1:15" x14ac:dyDescent="0.25">
      <c r="A2438" s="2">
        <v>84</v>
      </c>
      <c r="B2438" s="2">
        <v>120</v>
      </c>
      <c r="C2438" s="2">
        <v>204</v>
      </c>
      <c r="D2438" s="2" t="s">
        <v>4745</v>
      </c>
      <c r="E2438" s="2">
        <v>157</v>
      </c>
      <c r="F2438" s="11">
        <v>3</v>
      </c>
      <c r="G2438" s="12">
        <v>1.0000000000000001E-9</v>
      </c>
      <c r="H2438" s="2">
        <v>-12.1</v>
      </c>
      <c r="I2438" s="11"/>
      <c r="J2438" s="11">
        <f>($S$5/(Table4[[#This Row],[modified  Half Life]]*Table4[[#This Row],[Order of Magnatude]]))</f>
        <v>4414950.1946493322</v>
      </c>
      <c r="K2438" s="11"/>
      <c r="L2438" s="11"/>
      <c r="M2438" s="11"/>
      <c r="N2438" s="11"/>
      <c r="O2438" s="11"/>
    </row>
    <row r="2439" spans="1:15" x14ac:dyDescent="0.25">
      <c r="A2439" s="2">
        <v>84</v>
      </c>
      <c r="B2439" s="2">
        <v>120</v>
      </c>
      <c r="C2439" s="2">
        <v>204</v>
      </c>
      <c r="D2439" s="2" t="s">
        <v>4745</v>
      </c>
      <c r="E2439" s="2">
        <v>15.6</v>
      </c>
      <c r="F2439" s="11">
        <v>5</v>
      </c>
      <c r="G2439" s="12">
        <v>1.0000000000000001E-9</v>
      </c>
      <c r="H2439" s="2">
        <v>588.29999999999995</v>
      </c>
      <c r="I2439" s="11" t="s">
        <v>6068</v>
      </c>
      <c r="J2439" s="11">
        <f>($S$5/(Table4[[#This Row],[modified  Half Life]]*Table4[[#This Row],[Order of Magnatude]]))</f>
        <v>44432511.574355468</v>
      </c>
      <c r="K2439" s="11"/>
      <c r="L2439" s="11"/>
      <c r="M2439" s="11"/>
      <c r="N2439" s="11"/>
      <c r="O2439" s="11"/>
    </row>
    <row r="2440" spans="1:15" x14ac:dyDescent="0.25">
      <c r="A2440" s="2">
        <v>84</v>
      </c>
      <c r="B2440" s="2">
        <v>120</v>
      </c>
      <c r="C2440" s="2">
        <v>204</v>
      </c>
      <c r="D2440" s="2" t="s">
        <v>4745</v>
      </c>
      <c r="E2440" s="2">
        <v>11.5</v>
      </c>
      <c r="F2440" s="11">
        <v>9</v>
      </c>
      <c r="G2440" s="12">
        <v>1.0000000000000001E-9</v>
      </c>
      <c r="H2440" s="2">
        <v>124.8</v>
      </c>
      <c r="I2440" s="11" t="s">
        <v>6065</v>
      </c>
      <c r="J2440" s="11">
        <f>($S$5/(Table4[[#This Row],[modified  Half Life]]*Table4[[#This Row],[Order of Magnatude]]))</f>
        <v>60273667.874777846</v>
      </c>
      <c r="K2440" s="11"/>
      <c r="L2440" s="11"/>
      <c r="M2440" s="11"/>
      <c r="N2440" s="11"/>
      <c r="O2440" s="11"/>
    </row>
    <row r="2441" spans="1:15" x14ac:dyDescent="0.25">
      <c r="A2441" s="2">
        <v>85</v>
      </c>
      <c r="B2441" s="2">
        <v>119</v>
      </c>
      <c r="C2441" s="2">
        <v>204</v>
      </c>
      <c r="D2441" s="2" t="s">
        <v>4883</v>
      </c>
      <c r="E2441" s="2">
        <v>108</v>
      </c>
      <c r="F2441" s="11">
        <v>10</v>
      </c>
      <c r="G2441" s="12">
        <v>1E-3</v>
      </c>
      <c r="H2441" s="2">
        <v>587.29999999999995</v>
      </c>
      <c r="I2441" s="11" t="s">
        <v>6068</v>
      </c>
      <c r="J2441" s="11">
        <f>($S$5/(Table4[[#This Row],[modified  Half Life]]*Table4[[#This Row],[Order of Magnatude]]))</f>
        <v>6.418029449629123</v>
      </c>
      <c r="K2441" s="11"/>
      <c r="L2441" s="11"/>
      <c r="M2441" s="11"/>
      <c r="N2441" s="11"/>
      <c r="O2441" s="11"/>
    </row>
    <row r="2442" spans="1:15" x14ac:dyDescent="0.25">
      <c r="A2442" s="2">
        <v>85</v>
      </c>
      <c r="B2442" s="2">
        <v>119</v>
      </c>
      <c r="C2442" s="2">
        <v>204</v>
      </c>
      <c r="D2442" s="2" t="s">
        <v>4883</v>
      </c>
      <c r="E2442" s="2">
        <v>36</v>
      </c>
      <c r="F2442" s="11">
        <v>35</v>
      </c>
      <c r="G2442" s="12">
        <v>1.0000000000000001E-9</v>
      </c>
      <c r="H2442" s="2">
        <v>718.3</v>
      </c>
      <c r="I2442" s="11" t="s">
        <v>6069</v>
      </c>
      <c r="J2442" s="11">
        <f>($S$5/(Table4[[#This Row],[modified  Half Life]]*Table4[[#This Row],[Order of Magnatude]]))</f>
        <v>19254088.348887365</v>
      </c>
      <c r="K2442" s="11"/>
      <c r="L2442" s="11"/>
      <c r="M2442" s="11"/>
      <c r="N2442" s="11"/>
      <c r="O2442" s="11"/>
    </row>
    <row r="2443" spans="1:15" x14ac:dyDescent="0.25">
      <c r="A2443" s="2">
        <v>85</v>
      </c>
      <c r="B2443" s="2">
        <v>119</v>
      </c>
      <c r="C2443" s="2">
        <v>204</v>
      </c>
      <c r="D2443" s="2" t="s">
        <v>4883</v>
      </c>
      <c r="E2443" s="2">
        <v>36</v>
      </c>
      <c r="F2443" s="11">
        <v>35</v>
      </c>
      <c r="G2443" s="12">
        <v>1.0000000000000001E-9</v>
      </c>
      <c r="H2443" s="2">
        <v>975.6</v>
      </c>
      <c r="I2443" s="11" t="s">
        <v>6069</v>
      </c>
      <c r="J2443" s="11">
        <f>($S$5/(Table4[[#This Row],[modified  Half Life]]*Table4[[#This Row],[Order of Magnatude]]))</f>
        <v>19254088.348887365</v>
      </c>
      <c r="K2443" s="11"/>
      <c r="L2443" s="11"/>
      <c r="M2443" s="11"/>
      <c r="N2443" s="11"/>
      <c r="O2443" s="11"/>
    </row>
    <row r="2444" spans="1:15" x14ac:dyDescent="0.25">
      <c r="A2444" s="2">
        <v>86</v>
      </c>
      <c r="B2444" s="2">
        <v>118</v>
      </c>
      <c r="C2444" s="2">
        <v>204</v>
      </c>
      <c r="D2444" s="2" t="s">
        <v>5253</v>
      </c>
      <c r="E2444" s="2">
        <v>33.4</v>
      </c>
      <c r="F2444" s="11">
        <v>24</v>
      </c>
      <c r="G2444" s="12">
        <v>1.0000000000000001E-9</v>
      </c>
      <c r="H2444" s="2">
        <v>242.8</v>
      </c>
      <c r="I2444" s="11" t="s">
        <v>6066</v>
      </c>
      <c r="J2444" s="11">
        <f>($S$5/(Table4[[#This Row],[modified  Half Life]]*Table4[[#This Row],[Order of Magnatude]]))</f>
        <v>20752909.59760315</v>
      </c>
      <c r="K2444" s="11"/>
      <c r="L2444" s="11"/>
      <c r="M2444" s="11"/>
      <c r="N2444" s="11"/>
      <c r="O2444" s="11"/>
    </row>
    <row r="2445" spans="1:15" x14ac:dyDescent="0.25">
      <c r="A2445" s="2">
        <v>86</v>
      </c>
      <c r="B2445" s="2">
        <v>118</v>
      </c>
      <c r="C2445" s="2">
        <v>204</v>
      </c>
      <c r="D2445" s="2" t="s">
        <v>5253</v>
      </c>
      <c r="E2445" s="2">
        <v>14</v>
      </c>
      <c r="F2445" s="11">
        <v>4</v>
      </c>
      <c r="G2445" s="12">
        <v>1.0000000000000001E-9</v>
      </c>
      <c r="H2445" s="2">
        <v>438</v>
      </c>
      <c r="I2445" s="11" t="s">
        <v>6066</v>
      </c>
      <c r="J2445" s="11">
        <f>($S$5/(Table4[[#This Row],[modified  Half Life]]*Table4[[#This Row],[Order of Magnatude]]))</f>
        <v>49510512.897138946</v>
      </c>
      <c r="K2445" s="11"/>
      <c r="L2445" s="11"/>
      <c r="M2445" s="11"/>
      <c r="N2445" s="11"/>
      <c r="O2445" s="11"/>
    </row>
    <row r="2446" spans="1:15" x14ac:dyDescent="0.25">
      <c r="A2446" s="2">
        <v>86</v>
      </c>
      <c r="B2446" s="2">
        <v>118</v>
      </c>
      <c r="C2446" s="2">
        <v>204</v>
      </c>
      <c r="D2446" s="2" t="s">
        <v>5253</v>
      </c>
      <c r="E2446" s="2">
        <v>14</v>
      </c>
      <c r="F2446" s="11">
        <v>4</v>
      </c>
      <c r="G2446" s="12">
        <v>1.0000000000000001E-9</v>
      </c>
      <c r="H2446" s="2">
        <v>582.6</v>
      </c>
      <c r="I2446" s="11" t="s">
        <v>6068</v>
      </c>
      <c r="J2446" s="11">
        <f>($S$5/(Table4[[#This Row],[modified  Half Life]]*Table4[[#This Row],[Order of Magnatude]]))</f>
        <v>49510512.897138946</v>
      </c>
      <c r="K2446" s="11"/>
      <c r="L2446" s="11"/>
      <c r="M2446" s="11"/>
      <c r="N2446" s="11"/>
      <c r="O2446" s="11"/>
    </row>
    <row r="2447" spans="1:15" x14ac:dyDescent="0.25">
      <c r="A2447" s="2">
        <v>79</v>
      </c>
      <c r="B2447" s="2">
        <v>126</v>
      </c>
      <c r="C2447" s="2">
        <v>205</v>
      </c>
      <c r="D2447" s="2" t="s">
        <v>4086</v>
      </c>
      <c r="E2447" s="2">
        <v>163</v>
      </c>
      <c r="F2447" s="11">
        <v>5</v>
      </c>
      <c r="G2447" s="12">
        <v>1.0000000000000001E-9</v>
      </c>
      <c r="H2447" s="2">
        <v>-34.200000000000003</v>
      </c>
      <c r="I2447" s="11"/>
      <c r="J2447" s="11">
        <f>($S$5/(Table4[[#This Row],[modified  Half Life]]*Table4[[#This Row],[Order of Magnatude]]))</f>
        <v>4252436.6905518109</v>
      </c>
      <c r="K2447" s="11"/>
      <c r="L2447" s="11"/>
      <c r="M2447" s="11"/>
      <c r="N2447" s="11"/>
      <c r="O2447" s="11"/>
    </row>
    <row r="2448" spans="1:15" x14ac:dyDescent="0.25">
      <c r="A2448" s="2">
        <v>79</v>
      </c>
      <c r="B2448" s="2">
        <v>126</v>
      </c>
      <c r="C2448" s="2">
        <v>205</v>
      </c>
      <c r="D2448" s="2" t="s">
        <v>4086</v>
      </c>
      <c r="E2448" s="2">
        <v>163</v>
      </c>
      <c r="F2448" s="11">
        <v>5</v>
      </c>
      <c r="G2448" s="12">
        <v>1.0000000000000001E-9</v>
      </c>
      <c r="H2448" s="2">
        <v>962.5</v>
      </c>
      <c r="I2448" s="11" t="s">
        <v>6072</v>
      </c>
      <c r="J2448" s="11">
        <f>($S$5/(Table4[[#This Row],[modified  Half Life]]*Table4[[#This Row],[Order of Magnatude]]))</f>
        <v>4252436.6905518109</v>
      </c>
      <c r="K2448" s="11"/>
      <c r="L2448" s="11"/>
      <c r="M2448" s="11"/>
      <c r="N2448" s="11"/>
      <c r="O2448" s="11"/>
    </row>
    <row r="2449" spans="1:15" x14ac:dyDescent="0.25">
      <c r="A2449" s="2">
        <v>80</v>
      </c>
      <c r="B2449" s="2">
        <v>125</v>
      </c>
      <c r="C2449" s="2">
        <v>205</v>
      </c>
      <c r="D2449" s="2" t="s">
        <v>3784</v>
      </c>
      <c r="E2449" s="2">
        <v>1.0900000000000001</v>
      </c>
      <c r="F2449" s="11">
        <v>4</v>
      </c>
      <c r="G2449" s="12">
        <v>1E-3</v>
      </c>
      <c r="H2449" s="2">
        <v>161.4</v>
      </c>
      <c r="I2449" s="11" t="s">
        <v>6068</v>
      </c>
      <c r="J2449" s="11">
        <f>($S$5/(Table4[[#This Row],[modified  Half Life]]*Table4[[#This Row],[Order of Magnatude]]))</f>
        <v>635.91484455040847</v>
      </c>
      <c r="K2449" s="11"/>
      <c r="L2449" s="11"/>
      <c r="M2449" s="11"/>
      <c r="N2449" s="11"/>
      <c r="O2449" s="11"/>
    </row>
    <row r="2450" spans="1:15" x14ac:dyDescent="0.25">
      <c r="A2450" s="2">
        <v>80</v>
      </c>
      <c r="B2450" s="2">
        <v>125</v>
      </c>
      <c r="C2450" s="2">
        <v>205</v>
      </c>
      <c r="D2450" s="2" t="s">
        <v>3784</v>
      </c>
      <c r="E2450" s="2">
        <v>1.0900000000000001</v>
      </c>
      <c r="F2450" s="11">
        <v>4</v>
      </c>
      <c r="G2450" s="12">
        <v>1E-3</v>
      </c>
      <c r="H2450" s="2">
        <v>210.3</v>
      </c>
      <c r="I2450" s="11" t="s">
        <v>6068</v>
      </c>
      <c r="J2450" s="11">
        <f>($S$5/(Table4[[#This Row],[modified  Half Life]]*Table4[[#This Row],[Order of Magnatude]]))</f>
        <v>635.91484455040847</v>
      </c>
      <c r="K2450" s="11"/>
      <c r="L2450" s="11"/>
      <c r="M2450" s="11"/>
      <c r="N2450" s="11"/>
      <c r="O2450" s="11"/>
    </row>
    <row r="2451" spans="1:15" x14ac:dyDescent="0.25">
      <c r="A2451" s="2">
        <v>80</v>
      </c>
      <c r="B2451" s="2">
        <v>125</v>
      </c>
      <c r="C2451" s="2">
        <v>205</v>
      </c>
      <c r="D2451" s="2" t="s">
        <v>3784</v>
      </c>
      <c r="E2451" s="2">
        <v>5.89</v>
      </c>
      <c r="F2451" s="11">
        <v>18</v>
      </c>
      <c r="G2451" s="12">
        <v>9.9999999999999995E-7</v>
      </c>
      <c r="H2451" s="2">
        <v>722.6</v>
      </c>
      <c r="I2451" s="11" t="s">
        <v>6072</v>
      </c>
      <c r="J2451" s="11">
        <f>($S$5/(Table4[[#This Row],[modified  Half Life]]*Table4[[#This Row],[Order of Magnatude]]))</f>
        <v>117682.0340509245</v>
      </c>
      <c r="K2451" s="11"/>
      <c r="L2451" s="11"/>
      <c r="M2451" s="11"/>
      <c r="N2451" s="11"/>
      <c r="O2451" s="11"/>
    </row>
    <row r="2452" spans="1:15" x14ac:dyDescent="0.25">
      <c r="A2452" s="2">
        <v>80</v>
      </c>
      <c r="B2452" s="2">
        <v>125</v>
      </c>
      <c r="C2452" s="2">
        <v>205</v>
      </c>
      <c r="D2452" s="2" t="s">
        <v>3784</v>
      </c>
      <c r="E2452" s="2">
        <v>5.89</v>
      </c>
      <c r="F2452" s="11">
        <v>18</v>
      </c>
      <c r="G2452" s="12">
        <v>9.9999999999999995E-7</v>
      </c>
      <c r="H2452" s="2">
        <v>950.2</v>
      </c>
      <c r="I2452" s="11" t="s">
        <v>6072</v>
      </c>
      <c r="J2452" s="11">
        <f>($S$5/(Table4[[#This Row],[modified  Half Life]]*Table4[[#This Row],[Order of Magnatude]]))</f>
        <v>117682.0340509245</v>
      </c>
      <c r="K2452" s="11"/>
      <c r="L2452" s="11"/>
      <c r="M2452" s="11"/>
      <c r="N2452" s="11"/>
      <c r="O2452" s="11"/>
    </row>
    <row r="2453" spans="1:15" x14ac:dyDescent="0.25">
      <c r="A2453" s="2">
        <v>81</v>
      </c>
      <c r="B2453" s="2">
        <v>124</v>
      </c>
      <c r="C2453" s="2">
        <v>205</v>
      </c>
      <c r="D2453" s="2" t="s">
        <v>4094</v>
      </c>
      <c r="E2453" s="2">
        <v>2.6</v>
      </c>
      <c r="F2453" s="11">
        <v>2</v>
      </c>
      <c r="G2453" s="12">
        <v>9.9999999999999995E-7</v>
      </c>
      <c r="H2453" s="2">
        <v>739.16</v>
      </c>
      <c r="I2453" s="11" t="s">
        <v>6069</v>
      </c>
      <c r="J2453" s="11">
        <f>($S$5/(Table4[[#This Row],[modified  Half Life]]*Table4[[#This Row],[Order of Magnatude]]))</f>
        <v>266595.06944613281</v>
      </c>
      <c r="K2453" s="11"/>
      <c r="L2453" s="11"/>
      <c r="M2453" s="11"/>
      <c r="N2453" s="11"/>
      <c r="O2453" s="11"/>
    </row>
    <row r="2454" spans="1:15" x14ac:dyDescent="0.25">
      <c r="A2454" s="2">
        <v>81</v>
      </c>
      <c r="B2454" s="2">
        <v>124</v>
      </c>
      <c r="C2454" s="2">
        <v>205</v>
      </c>
      <c r="D2454" s="2" t="s">
        <v>4094</v>
      </c>
      <c r="E2454" s="2">
        <v>235</v>
      </c>
      <c r="F2454" s="11">
        <v>10</v>
      </c>
      <c r="G2454" s="12">
        <v>1.0000000000000001E-9</v>
      </c>
      <c r="H2454" s="2">
        <v>1217</v>
      </c>
      <c r="I2454" s="11"/>
      <c r="J2454" s="11">
        <f>($S$5/(Table4[[#This Row],[modified  Half Life]]*Table4[[#This Row],[Order of Magnatude]]))</f>
        <v>2949562.470467852</v>
      </c>
      <c r="K2454" s="11"/>
      <c r="L2454" s="11"/>
      <c r="M2454" s="11"/>
      <c r="N2454" s="11"/>
      <c r="O2454" s="11"/>
    </row>
    <row r="2455" spans="1:15" x14ac:dyDescent="0.25">
      <c r="A2455" s="2">
        <v>82</v>
      </c>
      <c r="B2455" s="2">
        <v>123</v>
      </c>
      <c r="C2455" s="2">
        <v>205</v>
      </c>
      <c r="D2455" s="2" t="s">
        <v>4527</v>
      </c>
      <c r="E2455" s="2">
        <v>24.2</v>
      </c>
      <c r="F2455" s="11">
        <v>4</v>
      </c>
      <c r="G2455" s="12">
        <v>9.9999999999999995E-7</v>
      </c>
      <c r="H2455" s="2">
        <v>2.3279999999999998</v>
      </c>
      <c r="I2455" s="11" t="s">
        <v>6070</v>
      </c>
      <c r="J2455" s="11">
        <f>($S$5/(Table4[[#This Row],[modified  Half Life]]*Table4[[#This Row],[Order of Magnatude]]))</f>
        <v>28642.44547768369</v>
      </c>
      <c r="K2455" s="11"/>
      <c r="L2455" s="11"/>
      <c r="M2455" s="11"/>
      <c r="N2455" s="11"/>
      <c r="O2455" s="11"/>
    </row>
    <row r="2456" spans="1:15" x14ac:dyDescent="0.25">
      <c r="A2456" s="2">
        <v>82</v>
      </c>
      <c r="B2456" s="2">
        <v>123</v>
      </c>
      <c r="C2456" s="2">
        <v>205</v>
      </c>
      <c r="D2456" s="2" t="s">
        <v>4527</v>
      </c>
      <c r="E2456" s="2">
        <v>5.55</v>
      </c>
      <c r="F2456" s="11">
        <v>2</v>
      </c>
      <c r="G2456" s="12">
        <v>1E-3</v>
      </c>
      <c r="H2456" s="2">
        <v>26.22</v>
      </c>
      <c r="I2456" s="11" t="s">
        <v>6078</v>
      </c>
      <c r="J2456" s="11">
        <f>($S$5/(Table4[[#This Row],[modified  Half Life]]*Table4[[#This Row],[Order of Magnatude]]))</f>
        <v>124.89138388467482</v>
      </c>
      <c r="K2456" s="11"/>
      <c r="L2456" s="11"/>
      <c r="M2456" s="11"/>
      <c r="N2456" s="11"/>
      <c r="O2456" s="11"/>
    </row>
    <row r="2457" spans="1:15" x14ac:dyDescent="0.25">
      <c r="A2457" s="2">
        <v>82</v>
      </c>
      <c r="B2457" s="2">
        <v>123</v>
      </c>
      <c r="C2457" s="2">
        <v>205</v>
      </c>
      <c r="D2457" s="2" t="s">
        <v>4527</v>
      </c>
      <c r="E2457" s="2">
        <v>5.55</v>
      </c>
      <c r="F2457" s="11">
        <v>2</v>
      </c>
      <c r="G2457" s="12">
        <v>1E-3</v>
      </c>
      <c r="H2457" s="2">
        <v>310.35000000000002</v>
      </c>
      <c r="I2457" s="11" t="s">
        <v>6072</v>
      </c>
      <c r="J2457" s="11">
        <f>($S$5/(Table4[[#This Row],[modified  Half Life]]*Table4[[#This Row],[Order of Magnatude]]))</f>
        <v>124.89138388467482</v>
      </c>
      <c r="K2457" s="11"/>
      <c r="L2457" s="11"/>
      <c r="M2457" s="11"/>
      <c r="N2457" s="11"/>
      <c r="O2457" s="11"/>
    </row>
    <row r="2458" spans="1:15" x14ac:dyDescent="0.25">
      <c r="A2458" s="2">
        <v>82</v>
      </c>
      <c r="B2458" s="2">
        <v>123</v>
      </c>
      <c r="C2458" s="2">
        <v>205</v>
      </c>
      <c r="D2458" s="2" t="s">
        <v>4527</v>
      </c>
      <c r="E2458" s="2">
        <v>5.55</v>
      </c>
      <c r="F2458" s="11">
        <v>2</v>
      </c>
      <c r="G2458" s="12">
        <v>1E-3</v>
      </c>
      <c r="H2458" s="2">
        <v>1013.8</v>
      </c>
      <c r="I2458" s="11" t="s">
        <v>6067</v>
      </c>
      <c r="J2458" s="11">
        <f>($S$5/(Table4[[#This Row],[modified  Half Life]]*Table4[[#This Row],[Order of Magnatude]]))</f>
        <v>124.89138388467482</v>
      </c>
      <c r="K2458" s="11"/>
      <c r="L2458" s="11"/>
      <c r="M2458" s="11"/>
      <c r="N2458" s="11"/>
      <c r="O2458" s="11"/>
    </row>
    <row r="2459" spans="1:15" x14ac:dyDescent="0.25">
      <c r="A2459" s="2">
        <v>82</v>
      </c>
      <c r="B2459" s="2">
        <v>123</v>
      </c>
      <c r="C2459" s="2">
        <v>205</v>
      </c>
      <c r="D2459" s="2" t="s">
        <v>4527</v>
      </c>
      <c r="E2459" s="2">
        <v>217</v>
      </c>
      <c r="F2459" s="11">
        <v>5</v>
      </c>
      <c r="G2459" s="12">
        <v>1.0000000000000001E-9</v>
      </c>
      <c r="H2459" s="2">
        <v>27.8</v>
      </c>
      <c r="I2459" s="11" t="s">
        <v>6079</v>
      </c>
      <c r="J2459" s="11">
        <f>($S$5/(Table4[[#This Row],[modified  Half Life]]*Table4[[#This Row],[Order of Magnatude]]))</f>
        <v>3194226.638525093</v>
      </c>
      <c r="K2459" s="11"/>
      <c r="L2459" s="11"/>
      <c r="M2459" s="11"/>
      <c r="N2459" s="11"/>
      <c r="O2459" s="11"/>
    </row>
    <row r="2460" spans="1:15" x14ac:dyDescent="0.25">
      <c r="A2460" s="2">
        <v>82</v>
      </c>
      <c r="B2460" s="2">
        <v>123</v>
      </c>
      <c r="C2460" s="2">
        <v>205</v>
      </c>
      <c r="D2460" s="2" t="s">
        <v>4527</v>
      </c>
      <c r="E2460" s="2">
        <v>217</v>
      </c>
      <c r="F2460" s="11">
        <v>5</v>
      </c>
      <c r="G2460" s="12">
        <v>1.0000000000000001E-9</v>
      </c>
      <c r="H2460" s="2">
        <v>1175.0999999999999</v>
      </c>
      <c r="I2460" s="11" t="s">
        <v>6072</v>
      </c>
      <c r="J2460" s="11">
        <f>($S$5/(Table4[[#This Row],[modified  Half Life]]*Table4[[#This Row],[Order of Magnatude]]))</f>
        <v>3194226.638525093</v>
      </c>
      <c r="K2460" s="11"/>
      <c r="L2460" s="11"/>
      <c r="M2460" s="11"/>
      <c r="N2460" s="11"/>
      <c r="O2460" s="11"/>
    </row>
    <row r="2461" spans="1:15" x14ac:dyDescent="0.25">
      <c r="A2461" s="2">
        <v>82</v>
      </c>
      <c r="B2461" s="2">
        <v>123</v>
      </c>
      <c r="C2461" s="2">
        <v>205</v>
      </c>
      <c r="D2461" s="2" t="s">
        <v>4527</v>
      </c>
      <c r="E2461" s="2">
        <v>63</v>
      </c>
      <c r="F2461" s="11">
        <v>3</v>
      </c>
      <c r="G2461" s="12">
        <v>1.0000000000000001E-9</v>
      </c>
      <c r="H2461" s="2">
        <v>97.1</v>
      </c>
      <c r="I2461" s="11" t="s">
        <v>6072</v>
      </c>
      <c r="J2461" s="11">
        <f>($S$5/(Table4[[#This Row],[modified  Half Life]]*Table4[[#This Row],[Order of Magnatude]]))</f>
        <v>11002336.19936421</v>
      </c>
      <c r="K2461" s="11"/>
      <c r="L2461" s="11"/>
      <c r="M2461" s="11"/>
      <c r="N2461" s="11"/>
      <c r="O2461" s="11"/>
    </row>
    <row r="2462" spans="1:15" x14ac:dyDescent="0.25">
      <c r="A2462" s="2">
        <v>82</v>
      </c>
      <c r="B2462" s="2">
        <v>123</v>
      </c>
      <c r="C2462" s="2">
        <v>205</v>
      </c>
      <c r="D2462" s="2" t="s">
        <v>4527</v>
      </c>
      <c r="E2462" s="2">
        <v>63</v>
      </c>
      <c r="F2462" s="11">
        <v>3</v>
      </c>
      <c r="G2462" s="12">
        <v>1.0000000000000001E-9</v>
      </c>
      <c r="H2462" s="2">
        <v>1251.7</v>
      </c>
      <c r="I2462" s="11" t="s">
        <v>6072</v>
      </c>
      <c r="J2462" s="11">
        <f>($S$5/(Table4[[#This Row],[modified  Half Life]]*Table4[[#This Row],[Order of Magnatude]]))</f>
        <v>11002336.19936421</v>
      </c>
      <c r="K2462" s="11"/>
      <c r="L2462" s="11"/>
      <c r="M2462" s="11"/>
      <c r="N2462" s="11"/>
      <c r="O2462" s="11"/>
    </row>
    <row r="2463" spans="1:15" x14ac:dyDescent="0.25">
      <c r="A2463" s="2">
        <v>82</v>
      </c>
      <c r="B2463" s="2">
        <v>123</v>
      </c>
      <c r="C2463" s="2">
        <v>205</v>
      </c>
      <c r="D2463" s="2" t="s">
        <v>4527</v>
      </c>
      <c r="E2463" s="2">
        <v>63</v>
      </c>
      <c r="F2463" s="11">
        <v>3</v>
      </c>
      <c r="G2463" s="12">
        <v>1.0000000000000001E-9</v>
      </c>
      <c r="H2463" s="2">
        <v>1535.6</v>
      </c>
      <c r="I2463" s="11" t="s">
        <v>6072</v>
      </c>
      <c r="J2463" s="11">
        <f>($S$5/(Table4[[#This Row],[modified  Half Life]]*Table4[[#This Row],[Order of Magnatude]]))</f>
        <v>11002336.19936421</v>
      </c>
      <c r="K2463" s="11"/>
      <c r="L2463" s="11"/>
      <c r="M2463" s="11"/>
      <c r="N2463" s="11"/>
      <c r="O2463" s="11"/>
    </row>
    <row r="2464" spans="1:15" x14ac:dyDescent="0.25">
      <c r="A2464" s="2">
        <v>83</v>
      </c>
      <c r="B2464" s="2">
        <v>122</v>
      </c>
      <c r="C2464" s="2">
        <v>205</v>
      </c>
      <c r="D2464" s="2" t="s">
        <v>4530</v>
      </c>
      <c r="E2464" s="2">
        <v>7.9</v>
      </c>
      <c r="F2464" s="11">
        <v>7</v>
      </c>
      <c r="G2464" s="12">
        <v>9.9999999999999995E-7</v>
      </c>
      <c r="H2464" s="2">
        <v>-10.6</v>
      </c>
      <c r="I2464" s="11"/>
      <c r="J2464" s="11">
        <f>($S$5/(Table4[[#This Row],[modified  Half Life]]*Table4[[#This Row],[Order of Magnatude]]))</f>
        <v>87740.149437967746</v>
      </c>
      <c r="K2464" s="11"/>
      <c r="L2464" s="11"/>
      <c r="M2464" s="11"/>
      <c r="N2464" s="11"/>
      <c r="O2464" s="11"/>
    </row>
    <row r="2465" spans="1:15" x14ac:dyDescent="0.25">
      <c r="A2465" s="2">
        <v>83</v>
      </c>
      <c r="B2465" s="2">
        <v>122</v>
      </c>
      <c r="C2465" s="2">
        <v>205</v>
      </c>
      <c r="D2465" s="2" t="s">
        <v>4530</v>
      </c>
      <c r="E2465" s="2">
        <v>7.9</v>
      </c>
      <c r="F2465" s="11">
        <v>7</v>
      </c>
      <c r="G2465" s="12">
        <v>9.9999999999999995E-7</v>
      </c>
      <c r="H2465" s="2">
        <v>24.9</v>
      </c>
      <c r="I2465" s="11" t="s">
        <v>6068</v>
      </c>
      <c r="J2465" s="11">
        <f>($S$5/(Table4[[#This Row],[modified  Half Life]]*Table4[[#This Row],[Order of Magnatude]]))</f>
        <v>87740.149437967746</v>
      </c>
      <c r="K2465" s="11"/>
      <c r="L2465" s="11"/>
      <c r="M2465" s="11"/>
      <c r="N2465" s="11"/>
      <c r="O2465" s="11"/>
    </row>
    <row r="2466" spans="1:15" x14ac:dyDescent="0.25">
      <c r="A2466" s="2">
        <v>83</v>
      </c>
      <c r="B2466" s="2">
        <v>122</v>
      </c>
      <c r="C2466" s="2">
        <v>205</v>
      </c>
      <c r="D2466" s="2" t="s">
        <v>4530</v>
      </c>
      <c r="E2466" s="2">
        <v>7.9</v>
      </c>
      <c r="F2466" s="11">
        <v>7</v>
      </c>
      <c r="G2466" s="12">
        <v>9.9999999999999995E-7</v>
      </c>
      <c r="H2466" s="2">
        <v>495.9</v>
      </c>
      <c r="I2466" s="11" t="s">
        <v>6068</v>
      </c>
      <c r="J2466" s="11">
        <f>($S$5/(Table4[[#This Row],[modified  Half Life]]*Table4[[#This Row],[Order of Magnatude]]))</f>
        <v>87740.149437967746</v>
      </c>
      <c r="K2466" s="11"/>
      <c r="L2466" s="11"/>
      <c r="M2466" s="11"/>
      <c r="N2466" s="11"/>
      <c r="O2466" s="11"/>
    </row>
    <row r="2467" spans="1:15" x14ac:dyDescent="0.25">
      <c r="A2467" s="2">
        <v>83</v>
      </c>
      <c r="B2467" s="2">
        <v>122</v>
      </c>
      <c r="C2467" s="2">
        <v>205</v>
      </c>
      <c r="D2467" s="2" t="s">
        <v>4530</v>
      </c>
      <c r="E2467" s="2">
        <v>7.9</v>
      </c>
      <c r="F2467" s="11">
        <v>7</v>
      </c>
      <c r="G2467" s="12">
        <v>9.9999999999999995E-7</v>
      </c>
      <c r="H2467" s="2">
        <v>624.79999999999995</v>
      </c>
      <c r="I2467" s="11" t="s">
        <v>6067</v>
      </c>
      <c r="J2467" s="11">
        <f>($S$5/(Table4[[#This Row],[modified  Half Life]]*Table4[[#This Row],[Order of Magnatude]]))</f>
        <v>87740.149437967746</v>
      </c>
      <c r="K2467" s="11"/>
      <c r="L2467" s="11"/>
      <c r="M2467" s="11"/>
      <c r="N2467" s="11"/>
      <c r="O2467" s="11"/>
    </row>
    <row r="2468" spans="1:15" x14ac:dyDescent="0.25">
      <c r="A2468" s="2">
        <v>83</v>
      </c>
      <c r="B2468" s="2">
        <v>122</v>
      </c>
      <c r="C2468" s="2">
        <v>205</v>
      </c>
      <c r="D2468" s="2" t="s">
        <v>4530</v>
      </c>
      <c r="E2468" s="2">
        <v>100</v>
      </c>
      <c r="F2468" s="11">
        <v>6</v>
      </c>
      <c r="G2468" s="12">
        <v>1.0000000000000001E-9</v>
      </c>
      <c r="H2468" s="2">
        <v>23.8</v>
      </c>
      <c r="I2468" s="11" t="s">
        <v>6072</v>
      </c>
      <c r="J2468" s="11">
        <f>($S$5/(Table4[[#This Row],[modified  Half Life]]*Table4[[#This Row],[Order of Magnatude]]))</f>
        <v>6931471.805599452</v>
      </c>
      <c r="K2468" s="11"/>
      <c r="L2468" s="11"/>
      <c r="M2468" s="11"/>
      <c r="N2468" s="11"/>
      <c r="O2468" s="11"/>
    </row>
    <row r="2469" spans="1:15" x14ac:dyDescent="0.25">
      <c r="A2469" s="2">
        <v>83</v>
      </c>
      <c r="B2469" s="2">
        <v>122</v>
      </c>
      <c r="C2469" s="2">
        <v>205</v>
      </c>
      <c r="D2469" s="2" t="s">
        <v>4530</v>
      </c>
      <c r="E2469" s="2">
        <v>100</v>
      </c>
      <c r="F2469" s="11">
        <v>6</v>
      </c>
      <c r="G2469" s="12">
        <v>1.0000000000000001E-9</v>
      </c>
      <c r="H2469" s="2">
        <v>720.5</v>
      </c>
      <c r="I2469" s="11" t="s">
        <v>6072</v>
      </c>
      <c r="J2469" s="11">
        <f>($S$5/(Table4[[#This Row],[modified  Half Life]]*Table4[[#This Row],[Order of Magnatude]]))</f>
        <v>6931471.805599452</v>
      </c>
      <c r="K2469" s="11"/>
      <c r="L2469" s="11"/>
      <c r="M2469" s="11"/>
      <c r="N2469" s="11"/>
      <c r="O2469" s="11"/>
    </row>
    <row r="2470" spans="1:15" x14ac:dyDescent="0.25">
      <c r="A2470" s="2">
        <v>83</v>
      </c>
      <c r="B2470" s="2">
        <v>122</v>
      </c>
      <c r="C2470" s="2">
        <v>205</v>
      </c>
      <c r="D2470" s="2" t="s">
        <v>4530</v>
      </c>
      <c r="E2470" s="2">
        <v>220</v>
      </c>
      <c r="F2470" s="11">
        <v>25</v>
      </c>
      <c r="G2470" s="12">
        <v>1.0000000000000001E-9</v>
      </c>
      <c r="H2470" s="2">
        <v>74.3</v>
      </c>
      <c r="I2470" s="11" t="s">
        <v>6072</v>
      </c>
      <c r="J2470" s="11">
        <f>($S$5/(Table4[[#This Row],[modified  Half Life]]*Table4[[#This Row],[Order of Magnatude]]))</f>
        <v>3150669.0025452059</v>
      </c>
      <c r="K2470" s="11"/>
      <c r="L2470" s="11"/>
      <c r="M2470" s="11"/>
      <c r="N2470" s="11"/>
      <c r="O2470" s="11"/>
    </row>
    <row r="2471" spans="1:15" x14ac:dyDescent="0.25">
      <c r="A2471" s="2">
        <v>83</v>
      </c>
      <c r="B2471" s="2">
        <v>122</v>
      </c>
      <c r="C2471" s="2">
        <v>205</v>
      </c>
      <c r="D2471" s="2" t="s">
        <v>4530</v>
      </c>
      <c r="E2471" s="2">
        <v>8</v>
      </c>
      <c r="F2471" s="11">
        <v>2</v>
      </c>
      <c r="G2471" s="12">
        <v>1E-3</v>
      </c>
      <c r="H2471" s="2">
        <v>150</v>
      </c>
      <c r="I2471" s="11"/>
      <c r="J2471" s="11">
        <f>($S$5/(Table4[[#This Row],[modified  Half Life]]*Table4[[#This Row],[Order of Magnatude]]))</f>
        <v>86.643397569993155</v>
      </c>
      <c r="K2471" s="11"/>
      <c r="L2471" s="11"/>
      <c r="M2471" s="11"/>
      <c r="N2471" s="11"/>
      <c r="O2471" s="11"/>
    </row>
    <row r="2472" spans="1:15" x14ac:dyDescent="0.25">
      <c r="A2472" s="2">
        <v>84</v>
      </c>
      <c r="B2472" s="2">
        <v>121</v>
      </c>
      <c r="C2472" s="2">
        <v>205</v>
      </c>
      <c r="D2472" s="2" t="s">
        <v>4745</v>
      </c>
      <c r="E2472" s="2">
        <v>310</v>
      </c>
      <c r="F2472" s="11">
        <v>60</v>
      </c>
      <c r="G2472" s="12">
        <v>1.0000000000000001E-9</v>
      </c>
      <c r="H2472" s="2">
        <v>143.166</v>
      </c>
      <c r="I2472" s="11" t="s">
        <v>6076</v>
      </c>
      <c r="J2472" s="11">
        <f>($S$5/(Table4[[#This Row],[modified  Half Life]]*Table4[[#This Row],[Order of Magnatude]]))</f>
        <v>2235958.6469675656</v>
      </c>
      <c r="K2472" s="11"/>
      <c r="L2472" s="11"/>
      <c r="M2472" s="11"/>
      <c r="N2472" s="11"/>
      <c r="O2472" s="11"/>
    </row>
    <row r="2473" spans="1:15" x14ac:dyDescent="0.25">
      <c r="A2473" s="2">
        <v>84</v>
      </c>
      <c r="B2473" s="2">
        <v>121</v>
      </c>
      <c r="C2473" s="2">
        <v>205</v>
      </c>
      <c r="D2473" s="2" t="s">
        <v>4745</v>
      </c>
      <c r="E2473" s="2">
        <v>0.64500000000000002</v>
      </c>
      <c r="F2473" s="11">
        <v>20</v>
      </c>
      <c r="G2473" s="12">
        <v>1E-3</v>
      </c>
      <c r="H2473" s="2">
        <v>161.30000000000001</v>
      </c>
      <c r="I2473" s="11" t="s">
        <v>6076</v>
      </c>
      <c r="J2473" s="11">
        <f>($S$5/(Table4[[#This Row],[modified  Half Life]]*Table4[[#This Row],[Order of Magnatude]]))</f>
        <v>1074.6467915658066</v>
      </c>
      <c r="K2473" s="11"/>
      <c r="L2473" s="11"/>
      <c r="M2473" s="11"/>
      <c r="N2473" s="11"/>
      <c r="O2473" s="11"/>
    </row>
    <row r="2474" spans="1:15" x14ac:dyDescent="0.25">
      <c r="A2474" s="2">
        <v>84</v>
      </c>
      <c r="B2474" s="2">
        <v>121</v>
      </c>
      <c r="C2474" s="2">
        <v>205</v>
      </c>
      <c r="D2474" s="2" t="s">
        <v>4745</v>
      </c>
      <c r="E2474" s="2">
        <v>57.4</v>
      </c>
      <c r="F2474" s="11">
        <v>9</v>
      </c>
      <c r="G2474" s="12">
        <v>1E-3</v>
      </c>
      <c r="H2474" s="2">
        <v>580.9</v>
      </c>
      <c r="I2474" s="11" t="s">
        <v>6068</v>
      </c>
      <c r="J2474" s="11">
        <f>($S$5/(Table4[[#This Row],[modified  Half Life]]*Table4[[#This Row],[Order of Magnatude]]))</f>
        <v>12.07573485296072</v>
      </c>
      <c r="K2474" s="11"/>
      <c r="L2474" s="11"/>
      <c r="M2474" s="11"/>
      <c r="N2474" s="11"/>
      <c r="O2474" s="11"/>
    </row>
    <row r="2475" spans="1:15" x14ac:dyDescent="0.25">
      <c r="A2475" s="2">
        <v>84</v>
      </c>
      <c r="B2475" s="2">
        <v>121</v>
      </c>
      <c r="C2475" s="2">
        <v>205</v>
      </c>
      <c r="D2475" s="2" t="s">
        <v>4745</v>
      </c>
      <c r="E2475" s="2">
        <v>115</v>
      </c>
      <c r="F2475" s="11">
        <v>10</v>
      </c>
      <c r="G2475" s="12">
        <v>1.0000000000000001E-9</v>
      </c>
      <c r="H2475" s="2">
        <v>106.5</v>
      </c>
      <c r="I2475" s="11" t="s">
        <v>6068</v>
      </c>
      <c r="J2475" s="11">
        <f>($S$5/(Table4[[#This Row],[modified  Half Life]]*Table4[[#This Row],[Order of Magnatude]]))</f>
        <v>6027366.7874777848</v>
      </c>
      <c r="K2475" s="11"/>
      <c r="L2475" s="11"/>
      <c r="M2475" s="11"/>
      <c r="N2475" s="11"/>
      <c r="O2475" s="11"/>
    </row>
    <row r="2476" spans="1:15" x14ac:dyDescent="0.25">
      <c r="A2476" s="2">
        <v>84</v>
      </c>
      <c r="B2476" s="2">
        <v>121</v>
      </c>
      <c r="C2476" s="2">
        <v>205</v>
      </c>
      <c r="D2476" s="2" t="s">
        <v>4745</v>
      </c>
      <c r="E2476" s="2">
        <v>115</v>
      </c>
      <c r="F2476" s="11">
        <v>10</v>
      </c>
      <c r="G2476" s="12">
        <v>1.0000000000000001E-9</v>
      </c>
      <c r="H2476" s="2">
        <v>260.3</v>
      </c>
      <c r="I2476" s="11" t="s">
        <v>6068</v>
      </c>
      <c r="J2476" s="11">
        <f>($S$5/(Table4[[#This Row],[modified  Half Life]]*Table4[[#This Row],[Order of Magnatude]]))</f>
        <v>6027366.7874777848</v>
      </c>
      <c r="K2476" s="11"/>
      <c r="L2476" s="11"/>
      <c r="M2476" s="11"/>
      <c r="N2476" s="11"/>
      <c r="O2476" s="11"/>
    </row>
    <row r="2477" spans="1:15" x14ac:dyDescent="0.25">
      <c r="A2477" s="2">
        <v>84</v>
      </c>
      <c r="B2477" s="2">
        <v>121</v>
      </c>
      <c r="C2477" s="2">
        <v>205</v>
      </c>
      <c r="D2477" s="2" t="s">
        <v>4745</v>
      </c>
      <c r="E2477" s="2">
        <v>115</v>
      </c>
      <c r="F2477" s="11">
        <v>10</v>
      </c>
      <c r="G2477" s="12">
        <v>1.0000000000000001E-9</v>
      </c>
      <c r="H2477" s="2">
        <v>374.8</v>
      </c>
      <c r="I2477" s="11" t="s">
        <v>6068</v>
      </c>
      <c r="J2477" s="11">
        <f>($S$5/(Table4[[#This Row],[modified  Half Life]]*Table4[[#This Row],[Order of Magnatude]]))</f>
        <v>6027366.7874777848</v>
      </c>
      <c r="K2477" s="11"/>
      <c r="L2477" s="11"/>
      <c r="M2477" s="11"/>
      <c r="N2477" s="11"/>
      <c r="O2477" s="11"/>
    </row>
    <row r="2478" spans="1:15" x14ac:dyDescent="0.25">
      <c r="A2478" s="2">
        <v>85</v>
      </c>
      <c r="B2478" s="2">
        <v>120</v>
      </c>
      <c r="C2478" s="2">
        <v>205</v>
      </c>
      <c r="D2478" s="2" t="s">
        <v>4883</v>
      </c>
      <c r="E2478" s="2">
        <v>66.599999999999994</v>
      </c>
      <c r="F2478" s="11">
        <v>19</v>
      </c>
      <c r="G2478" s="12">
        <v>1.0000000000000001E-9</v>
      </c>
      <c r="H2478" s="2">
        <v>8.3000000000000007</v>
      </c>
      <c r="I2478" s="11" t="s">
        <v>6075</v>
      </c>
      <c r="J2478" s="11">
        <f>($S$5/(Table4[[#This Row],[modified  Half Life]]*Table4[[#This Row],[Order of Magnatude]]))</f>
        <v>10407615.323722903</v>
      </c>
      <c r="K2478" s="11"/>
      <c r="L2478" s="11"/>
      <c r="M2478" s="11"/>
      <c r="N2478" s="11"/>
      <c r="O2478" s="11"/>
    </row>
    <row r="2479" spans="1:15" x14ac:dyDescent="0.25">
      <c r="A2479" s="2">
        <v>85</v>
      </c>
      <c r="B2479" s="2">
        <v>120</v>
      </c>
      <c r="C2479" s="2">
        <v>205</v>
      </c>
      <c r="D2479" s="2" t="s">
        <v>4883</v>
      </c>
      <c r="E2479" s="2">
        <v>66.599999999999994</v>
      </c>
      <c r="F2479" s="11">
        <v>19</v>
      </c>
      <c r="G2479" s="12">
        <v>1.0000000000000001E-9</v>
      </c>
      <c r="H2479" s="2">
        <v>126.7</v>
      </c>
      <c r="I2479" s="11" t="s">
        <v>6067</v>
      </c>
      <c r="J2479" s="11">
        <f>($S$5/(Table4[[#This Row],[modified  Half Life]]*Table4[[#This Row],[Order of Magnatude]]))</f>
        <v>10407615.323722903</v>
      </c>
      <c r="K2479" s="11"/>
      <c r="L2479" s="11"/>
      <c r="M2479" s="11"/>
      <c r="N2479" s="11"/>
      <c r="O2479" s="11"/>
    </row>
    <row r="2480" spans="1:15" x14ac:dyDescent="0.25">
      <c r="A2480" s="2">
        <v>85</v>
      </c>
      <c r="B2480" s="2">
        <v>120</v>
      </c>
      <c r="C2480" s="2">
        <v>205</v>
      </c>
      <c r="D2480" s="2" t="s">
        <v>4883</v>
      </c>
      <c r="E2480" s="2">
        <v>7.76</v>
      </c>
      <c r="F2480" s="11">
        <v>14</v>
      </c>
      <c r="G2480" s="12">
        <v>9.9999999999999995E-7</v>
      </c>
      <c r="H2480" s="2">
        <v>277.10000000000002</v>
      </c>
      <c r="I2480" s="11" t="s">
        <v>6067</v>
      </c>
      <c r="J2480" s="11">
        <f>($S$5/(Table4[[#This Row],[modified  Half Life]]*Table4[[#This Row],[Order of Magnatude]]))</f>
        <v>89323.090278343458</v>
      </c>
      <c r="K2480" s="11"/>
      <c r="L2480" s="11"/>
      <c r="M2480" s="11"/>
      <c r="N2480" s="11"/>
      <c r="O2480" s="11"/>
    </row>
    <row r="2481" spans="1:15" x14ac:dyDescent="0.25">
      <c r="A2481" s="2">
        <v>85</v>
      </c>
      <c r="B2481" s="2">
        <v>120</v>
      </c>
      <c r="C2481" s="2">
        <v>205</v>
      </c>
      <c r="D2481" s="2" t="s">
        <v>4883</v>
      </c>
      <c r="E2481" s="2">
        <v>7.76</v>
      </c>
      <c r="F2481" s="11">
        <v>14</v>
      </c>
      <c r="G2481" s="12">
        <v>9.9999999999999995E-7</v>
      </c>
      <c r="H2481" s="2">
        <v>403.6</v>
      </c>
      <c r="I2481" s="11" t="s">
        <v>6067</v>
      </c>
      <c r="J2481" s="11">
        <f>($S$5/(Table4[[#This Row],[modified  Half Life]]*Table4[[#This Row],[Order of Magnatude]]))</f>
        <v>89323.090278343458</v>
      </c>
      <c r="K2481" s="11"/>
      <c r="L2481" s="11"/>
      <c r="M2481" s="11"/>
      <c r="N2481" s="11"/>
      <c r="O2481" s="11"/>
    </row>
    <row r="2482" spans="1:15" x14ac:dyDescent="0.25">
      <c r="A2482" s="2">
        <v>87</v>
      </c>
      <c r="B2482" s="2">
        <v>118</v>
      </c>
      <c r="C2482" s="2">
        <v>205</v>
      </c>
      <c r="D2482" s="2" t="s">
        <v>5079</v>
      </c>
      <c r="E2482" s="2">
        <v>80</v>
      </c>
      <c r="F2482" s="11">
        <v>20</v>
      </c>
      <c r="G2482" s="12">
        <v>1.0000000000000001E-9</v>
      </c>
      <c r="H2482" s="2">
        <v>544</v>
      </c>
      <c r="I2482" s="11" t="s">
        <v>6067</v>
      </c>
      <c r="J2482" s="11">
        <f>($S$5/(Table4[[#This Row],[modified  Half Life]]*Table4[[#This Row],[Order of Magnatude]]))</f>
        <v>8664339.7569993157</v>
      </c>
      <c r="K2482" s="11"/>
      <c r="L2482" s="11"/>
      <c r="M2482" s="11"/>
      <c r="N2482" s="11"/>
      <c r="O2482" s="11"/>
    </row>
    <row r="2483" spans="1:15" x14ac:dyDescent="0.25">
      <c r="A2483" s="2">
        <v>87</v>
      </c>
      <c r="B2483" s="2">
        <v>118</v>
      </c>
      <c r="C2483" s="2">
        <v>205</v>
      </c>
      <c r="D2483" s="2" t="s">
        <v>5079</v>
      </c>
      <c r="E2483" s="2">
        <v>1.1499999999999999</v>
      </c>
      <c r="F2483" s="11">
        <v>4</v>
      </c>
      <c r="G2483" s="12">
        <v>1E-3</v>
      </c>
      <c r="H2483" s="2">
        <v>165</v>
      </c>
      <c r="I2483" s="11" t="s">
        <v>6072</v>
      </c>
      <c r="J2483" s="11">
        <f>($S$5/(Table4[[#This Row],[modified  Half Life]]*Table4[[#This Row],[Order of Magnatude]]))</f>
        <v>602.73667874777857</v>
      </c>
      <c r="K2483" s="11"/>
      <c r="L2483" s="11"/>
      <c r="M2483" s="11"/>
      <c r="N2483" s="11"/>
      <c r="O2483" s="11"/>
    </row>
    <row r="2484" spans="1:15" x14ac:dyDescent="0.25">
      <c r="A2484" s="2">
        <v>80</v>
      </c>
      <c r="B2484" s="2">
        <v>126</v>
      </c>
      <c r="C2484" s="2">
        <v>206</v>
      </c>
      <c r="D2484" s="2" t="s">
        <v>3784</v>
      </c>
      <c r="E2484" s="2">
        <v>2.09</v>
      </c>
      <c r="F2484" s="11">
        <v>2</v>
      </c>
      <c r="G2484" s="12">
        <v>9.9999999999999995E-7</v>
      </c>
      <c r="H2484" s="2">
        <v>1034.2</v>
      </c>
      <c r="I2484" s="11" t="s">
        <v>6068</v>
      </c>
      <c r="J2484" s="11">
        <f>($S$5/(Table4[[#This Row],[modified  Half Life]]*Table4[[#This Row],[Order of Magnatude]]))</f>
        <v>331649.36868896906</v>
      </c>
      <c r="K2484" s="11"/>
      <c r="L2484" s="11"/>
      <c r="M2484" s="11"/>
      <c r="N2484" s="11"/>
      <c r="O2484" s="11"/>
    </row>
    <row r="2485" spans="1:15" x14ac:dyDescent="0.25">
      <c r="A2485" s="2">
        <v>80</v>
      </c>
      <c r="B2485" s="2">
        <v>126</v>
      </c>
      <c r="C2485" s="2">
        <v>206</v>
      </c>
      <c r="D2485" s="2" t="s">
        <v>3784</v>
      </c>
      <c r="E2485" s="2">
        <v>107</v>
      </c>
      <c r="F2485" s="11">
        <v>6</v>
      </c>
      <c r="G2485" s="12">
        <v>1.0000000000000001E-9</v>
      </c>
      <c r="H2485" s="2">
        <v>100</v>
      </c>
      <c r="I2485" s="11" t="s">
        <v>6067</v>
      </c>
      <c r="J2485" s="11">
        <f>($S$5/(Table4[[#This Row],[modified  Half Life]]*Table4[[#This Row],[Order of Magnatude]]))</f>
        <v>6478011.0332705164</v>
      </c>
      <c r="K2485" s="11"/>
      <c r="L2485" s="11"/>
      <c r="M2485" s="11"/>
      <c r="N2485" s="11"/>
      <c r="O2485" s="11"/>
    </row>
    <row r="2486" spans="1:15" x14ac:dyDescent="0.25">
      <c r="A2486" s="2">
        <v>80</v>
      </c>
      <c r="B2486" s="2">
        <v>126</v>
      </c>
      <c r="C2486" s="2">
        <v>206</v>
      </c>
      <c r="D2486" s="2" t="s">
        <v>3784</v>
      </c>
      <c r="E2486" s="2">
        <v>107</v>
      </c>
      <c r="F2486" s="11">
        <v>6</v>
      </c>
      <c r="G2486" s="12">
        <v>1.0000000000000001E-9</v>
      </c>
      <c r="H2486" s="2">
        <v>1257</v>
      </c>
      <c r="I2486" s="11" t="s">
        <v>6067</v>
      </c>
      <c r="J2486" s="11">
        <f>($S$5/(Table4[[#This Row],[modified  Half Life]]*Table4[[#This Row],[Order of Magnatude]]))</f>
        <v>6478011.0332705164</v>
      </c>
      <c r="K2486" s="11"/>
      <c r="L2486" s="11"/>
      <c r="M2486" s="11"/>
      <c r="N2486" s="11"/>
      <c r="O2486" s="11"/>
    </row>
    <row r="2487" spans="1:15" x14ac:dyDescent="0.25">
      <c r="A2487" s="2">
        <v>81</v>
      </c>
      <c r="B2487" s="2">
        <v>125</v>
      </c>
      <c r="C2487" s="2">
        <v>206</v>
      </c>
      <c r="D2487" s="2" t="s">
        <v>4094</v>
      </c>
      <c r="E2487" s="2">
        <v>78</v>
      </c>
      <c r="F2487" s="11">
        <v>2</v>
      </c>
      <c r="G2487" s="12">
        <v>1.0000000000000001E-9</v>
      </c>
      <c r="H2487" s="2">
        <v>453.28</v>
      </c>
      <c r="I2487" s="11" t="s">
        <v>6072</v>
      </c>
      <c r="J2487" s="11">
        <f>($S$5/(Table4[[#This Row],[modified  Half Life]]*Table4[[#This Row],[Order of Magnatude]]))</f>
        <v>8886502.3148710914</v>
      </c>
      <c r="K2487" s="11"/>
      <c r="L2487" s="11"/>
      <c r="M2487" s="11"/>
      <c r="N2487" s="11"/>
      <c r="O2487" s="11"/>
    </row>
    <row r="2488" spans="1:15" x14ac:dyDescent="0.25">
      <c r="A2488" s="2">
        <v>81</v>
      </c>
      <c r="B2488" s="2">
        <v>125</v>
      </c>
      <c r="C2488" s="2">
        <v>206</v>
      </c>
      <c r="D2488" s="2" t="s">
        <v>4094</v>
      </c>
      <c r="E2488" s="2">
        <v>78</v>
      </c>
      <c r="F2488" s="11">
        <v>2</v>
      </c>
      <c r="G2488" s="12">
        <v>1.0000000000000001E-9</v>
      </c>
      <c r="H2488" s="2">
        <v>604.29999999999995</v>
      </c>
      <c r="I2488" s="11" t="s">
        <v>6068</v>
      </c>
      <c r="J2488" s="11">
        <f>($S$5/(Table4[[#This Row],[modified  Half Life]]*Table4[[#This Row],[Order of Magnatude]]))</f>
        <v>8886502.3148710914</v>
      </c>
      <c r="K2488" s="11"/>
      <c r="L2488" s="11"/>
      <c r="M2488" s="11"/>
      <c r="N2488" s="11"/>
      <c r="O2488" s="11"/>
    </row>
    <row r="2489" spans="1:15" x14ac:dyDescent="0.25">
      <c r="A2489" s="2">
        <v>81</v>
      </c>
      <c r="B2489" s="2">
        <v>125</v>
      </c>
      <c r="C2489" s="2">
        <v>206</v>
      </c>
      <c r="D2489" s="2" t="s">
        <v>4094</v>
      </c>
      <c r="E2489" s="2">
        <v>78</v>
      </c>
      <c r="F2489" s="11">
        <v>2</v>
      </c>
      <c r="G2489" s="12">
        <v>1.0000000000000001E-9</v>
      </c>
      <c r="H2489" s="2">
        <v>1139.9000000000001</v>
      </c>
      <c r="I2489" s="11" t="s">
        <v>6065</v>
      </c>
      <c r="J2489" s="11">
        <f>($S$5/(Table4[[#This Row],[modified  Half Life]]*Table4[[#This Row],[Order of Magnatude]]))</f>
        <v>8886502.3148710914</v>
      </c>
      <c r="K2489" s="11"/>
      <c r="L2489" s="11"/>
      <c r="M2489" s="11"/>
      <c r="N2489" s="11"/>
      <c r="O2489" s="11"/>
    </row>
    <row r="2490" spans="1:15" x14ac:dyDescent="0.25">
      <c r="A2490" s="2">
        <v>81</v>
      </c>
      <c r="B2490" s="2">
        <v>125</v>
      </c>
      <c r="C2490" s="2">
        <v>206</v>
      </c>
      <c r="D2490" s="2" t="s">
        <v>4094</v>
      </c>
      <c r="E2490" s="2">
        <v>10.1</v>
      </c>
      <c r="F2490" s="11">
        <v>6</v>
      </c>
      <c r="G2490" s="12">
        <v>1.0000000000000001E-9</v>
      </c>
      <c r="H2490" s="2">
        <v>216.26</v>
      </c>
      <c r="I2490" s="11" t="s">
        <v>6073</v>
      </c>
      <c r="J2490" s="11">
        <f>($S$5/(Table4[[#This Row],[modified  Half Life]]*Table4[[#This Row],[Order of Magnatude]]))</f>
        <v>68628433.71880646</v>
      </c>
      <c r="K2490" s="11"/>
      <c r="L2490" s="11"/>
      <c r="M2490" s="11"/>
      <c r="N2490" s="11"/>
      <c r="O2490" s="11"/>
    </row>
    <row r="2491" spans="1:15" x14ac:dyDescent="0.25">
      <c r="A2491" s="2">
        <v>81</v>
      </c>
      <c r="B2491" s="2">
        <v>125</v>
      </c>
      <c r="C2491" s="2">
        <v>206</v>
      </c>
      <c r="D2491" s="2" t="s">
        <v>4094</v>
      </c>
      <c r="E2491" s="2">
        <v>3.74</v>
      </c>
      <c r="F2491" s="11">
        <v>3</v>
      </c>
      <c r="G2491" s="12">
        <v>60</v>
      </c>
      <c r="H2491" s="2">
        <v>316.8</v>
      </c>
      <c r="I2491" s="11" t="s">
        <v>6068</v>
      </c>
      <c r="J2491" s="11">
        <f>($S$5/(Table4[[#This Row],[modified  Half Life]]*Table4[[#This Row],[Order of Magnatude]]))</f>
        <v>3.088891178965888E-3</v>
      </c>
      <c r="K2491" s="11"/>
      <c r="L2491" s="11"/>
      <c r="M2491" s="11"/>
      <c r="N2491" s="11"/>
      <c r="O2491" s="11"/>
    </row>
    <row r="2492" spans="1:15" x14ac:dyDescent="0.25">
      <c r="A2492" s="2">
        <v>81</v>
      </c>
      <c r="B2492" s="2">
        <v>125</v>
      </c>
      <c r="C2492" s="2">
        <v>206</v>
      </c>
      <c r="D2492" s="2" t="s">
        <v>4094</v>
      </c>
      <c r="E2492" s="2">
        <v>3.74</v>
      </c>
      <c r="F2492" s="11">
        <v>3</v>
      </c>
      <c r="G2492" s="12">
        <v>60</v>
      </c>
      <c r="H2492" s="2">
        <v>564.20000000000005</v>
      </c>
      <c r="I2492" s="11" t="s">
        <v>6067</v>
      </c>
      <c r="J2492" s="11">
        <f>($S$5/(Table4[[#This Row],[modified  Half Life]]*Table4[[#This Row],[Order of Magnatude]]))</f>
        <v>3.088891178965888E-3</v>
      </c>
      <c r="K2492" s="11"/>
      <c r="L2492" s="11"/>
      <c r="M2492" s="11"/>
      <c r="N2492" s="11"/>
      <c r="O2492" s="11"/>
    </row>
    <row r="2493" spans="1:15" x14ac:dyDescent="0.25">
      <c r="A2493" s="2">
        <v>81</v>
      </c>
      <c r="B2493" s="2">
        <v>125</v>
      </c>
      <c r="C2493" s="2">
        <v>206</v>
      </c>
      <c r="D2493" s="2" t="s">
        <v>4094</v>
      </c>
      <c r="E2493" s="2">
        <v>3.74</v>
      </c>
      <c r="F2493" s="11">
        <v>3</v>
      </c>
      <c r="G2493" s="12">
        <v>60</v>
      </c>
      <c r="H2493" s="2">
        <v>1021.5</v>
      </c>
      <c r="I2493" s="11" t="s">
        <v>6068</v>
      </c>
      <c r="J2493" s="11">
        <f>($S$5/(Table4[[#This Row],[modified  Half Life]]*Table4[[#This Row],[Order of Magnatude]]))</f>
        <v>3.088891178965888E-3</v>
      </c>
      <c r="K2493" s="11"/>
      <c r="L2493" s="11"/>
      <c r="M2493" s="11"/>
      <c r="N2493" s="11"/>
      <c r="O2493" s="11"/>
    </row>
    <row r="2494" spans="1:15" x14ac:dyDescent="0.25">
      <c r="A2494" s="2">
        <v>82</v>
      </c>
      <c r="B2494" s="2">
        <v>124</v>
      </c>
      <c r="C2494" s="2">
        <v>206</v>
      </c>
      <c r="D2494" s="2" t="s">
        <v>4527</v>
      </c>
      <c r="E2494" s="2">
        <v>125</v>
      </c>
      <c r="F2494" s="11">
        <v>2</v>
      </c>
      <c r="G2494" s="12">
        <v>9.9999999999999995E-7</v>
      </c>
      <c r="H2494" s="2">
        <v>202.44</v>
      </c>
      <c r="I2494" s="11" t="s">
        <v>6065</v>
      </c>
      <c r="J2494" s="11">
        <f>($S$5/(Table4[[#This Row],[modified  Half Life]]*Table4[[#This Row],[Order of Magnatude]]))</f>
        <v>5545.1774444795619</v>
      </c>
      <c r="K2494" s="11"/>
      <c r="L2494" s="11"/>
      <c r="M2494" s="11"/>
      <c r="N2494" s="11"/>
      <c r="O2494" s="11"/>
    </row>
    <row r="2495" spans="1:15" x14ac:dyDescent="0.25">
      <c r="A2495" s="2">
        <v>82</v>
      </c>
      <c r="B2495" s="2">
        <v>124</v>
      </c>
      <c r="C2495" s="2">
        <v>206</v>
      </c>
      <c r="D2495" s="2" t="s">
        <v>4527</v>
      </c>
      <c r="E2495" s="2">
        <v>125</v>
      </c>
      <c r="F2495" s="11">
        <v>2</v>
      </c>
      <c r="G2495" s="12">
        <v>9.9999999999999995E-7</v>
      </c>
      <c r="H2495" s="2">
        <v>516.17999999999995</v>
      </c>
      <c r="I2495" s="11" t="s">
        <v>6066</v>
      </c>
      <c r="J2495" s="11">
        <f>($S$5/(Table4[[#This Row],[modified  Half Life]]*Table4[[#This Row],[Order of Magnatude]]))</f>
        <v>5545.1774444795619</v>
      </c>
      <c r="K2495" s="11"/>
      <c r="L2495" s="11"/>
      <c r="M2495" s="11"/>
      <c r="N2495" s="11"/>
      <c r="O2495" s="11"/>
    </row>
    <row r="2496" spans="1:15" x14ac:dyDescent="0.25">
      <c r="A2496" s="2">
        <v>82</v>
      </c>
      <c r="B2496" s="2">
        <v>124</v>
      </c>
      <c r="C2496" s="2">
        <v>206</v>
      </c>
      <c r="D2496" s="2" t="s">
        <v>4527</v>
      </c>
      <c r="E2496" s="2">
        <v>202</v>
      </c>
      <c r="F2496" s="11">
        <v>3</v>
      </c>
      <c r="G2496" s="12">
        <v>1.0000000000000001E-9</v>
      </c>
      <c r="H2496" s="2">
        <v>69.7</v>
      </c>
      <c r="I2496" s="11" t="s">
        <v>6072</v>
      </c>
      <c r="J2496" s="11">
        <f>($S$5/(Table4[[#This Row],[modified  Half Life]]*Table4[[#This Row],[Order of Magnatude]]))</f>
        <v>3431421.6859403229</v>
      </c>
      <c r="K2496" s="11"/>
      <c r="L2496" s="11"/>
      <c r="M2496" s="11"/>
      <c r="N2496" s="11"/>
      <c r="O2496" s="11"/>
    </row>
    <row r="2497" spans="1:15" x14ac:dyDescent="0.25">
      <c r="A2497" s="2">
        <v>82</v>
      </c>
      <c r="B2497" s="2">
        <v>124</v>
      </c>
      <c r="C2497" s="2">
        <v>206</v>
      </c>
      <c r="D2497" s="2" t="s">
        <v>4527</v>
      </c>
      <c r="E2497" s="2">
        <v>202</v>
      </c>
      <c r="F2497" s="11">
        <v>3</v>
      </c>
      <c r="G2497" s="12">
        <v>1.0000000000000001E-9</v>
      </c>
      <c r="H2497" s="2">
        <v>1369</v>
      </c>
      <c r="I2497" s="11" t="s">
        <v>6065</v>
      </c>
      <c r="J2497" s="11">
        <f>($S$5/(Table4[[#This Row],[modified  Half Life]]*Table4[[#This Row],[Order of Magnatude]]))</f>
        <v>3431421.6859403229</v>
      </c>
      <c r="K2497" s="11"/>
      <c r="L2497" s="11"/>
      <c r="M2497" s="11"/>
      <c r="N2497" s="11"/>
      <c r="O2497" s="11"/>
    </row>
    <row r="2498" spans="1:15" x14ac:dyDescent="0.25">
      <c r="A2498" s="2">
        <v>83</v>
      </c>
      <c r="B2498" s="2">
        <v>123</v>
      </c>
      <c r="C2498" s="2">
        <v>206</v>
      </c>
      <c r="D2498" s="2" t="s">
        <v>4530</v>
      </c>
      <c r="E2498" s="2">
        <v>7.7</v>
      </c>
      <c r="F2498" s="11">
        <v>2</v>
      </c>
      <c r="G2498" s="12">
        <v>9.9999999999999995E-7</v>
      </c>
      <c r="H2498" s="2">
        <v>59.908000000000001</v>
      </c>
      <c r="I2498" s="11" t="s">
        <v>6081</v>
      </c>
      <c r="J2498" s="11">
        <f>($S$5/(Table4[[#This Row],[modified  Half Life]]*Table4[[#This Row],[Order of Magnatude]]))</f>
        <v>90019.114358434468</v>
      </c>
      <c r="K2498" s="11"/>
      <c r="L2498" s="11"/>
      <c r="M2498" s="11"/>
      <c r="N2498" s="11"/>
      <c r="O2498" s="11"/>
    </row>
    <row r="2499" spans="1:15" x14ac:dyDescent="0.25">
      <c r="A2499" s="2">
        <v>83</v>
      </c>
      <c r="B2499" s="2">
        <v>123</v>
      </c>
      <c r="C2499" s="2">
        <v>206</v>
      </c>
      <c r="D2499" s="2" t="s">
        <v>4530</v>
      </c>
      <c r="E2499" s="2">
        <v>0.89</v>
      </c>
      <c r="F2499" s="11">
        <v>1</v>
      </c>
      <c r="G2499" s="12">
        <v>1E-3</v>
      </c>
      <c r="H2499" s="2">
        <v>229</v>
      </c>
      <c r="I2499" s="11" t="s">
        <v>6072</v>
      </c>
      <c r="J2499" s="11">
        <f>($S$5/(Table4[[#This Row],[modified  Half Life]]*Table4[[#This Row],[Order of Magnatude]]))</f>
        <v>778.81705680892719</v>
      </c>
      <c r="K2499" s="11"/>
      <c r="L2499" s="11"/>
      <c r="M2499" s="11"/>
      <c r="N2499" s="11"/>
      <c r="O2499" s="11"/>
    </row>
    <row r="2500" spans="1:15" x14ac:dyDescent="0.25">
      <c r="A2500" s="2">
        <v>83</v>
      </c>
      <c r="B2500" s="2">
        <v>123</v>
      </c>
      <c r="C2500" s="2">
        <v>206</v>
      </c>
      <c r="D2500" s="2" t="s">
        <v>4530</v>
      </c>
      <c r="E2500" s="2">
        <v>0.89</v>
      </c>
      <c r="F2500" s="11">
        <v>1</v>
      </c>
      <c r="G2500" s="12">
        <v>1E-3</v>
      </c>
      <c r="H2500" s="2">
        <v>903.6</v>
      </c>
      <c r="I2500" s="11" t="s">
        <v>6072</v>
      </c>
      <c r="J2500" s="11">
        <f>($S$5/(Table4[[#This Row],[modified  Half Life]]*Table4[[#This Row],[Order of Magnatude]]))</f>
        <v>778.81705680892719</v>
      </c>
      <c r="K2500" s="11"/>
      <c r="L2500" s="11"/>
      <c r="M2500" s="11"/>
      <c r="N2500" s="11"/>
      <c r="O2500" s="11"/>
    </row>
    <row r="2501" spans="1:15" x14ac:dyDescent="0.25">
      <c r="A2501" s="2">
        <v>83</v>
      </c>
      <c r="B2501" s="2">
        <v>123</v>
      </c>
      <c r="C2501" s="2">
        <v>206</v>
      </c>
      <c r="D2501" s="2" t="s">
        <v>4530</v>
      </c>
      <c r="E2501" s="2">
        <v>15.6</v>
      </c>
      <c r="F2501" s="11">
        <v>3</v>
      </c>
      <c r="G2501" s="12">
        <v>1.0000000000000001E-9</v>
      </c>
      <c r="H2501" s="2">
        <v>543.5</v>
      </c>
      <c r="I2501" s="11" t="s">
        <v>6072</v>
      </c>
      <c r="J2501" s="11">
        <f>($S$5/(Table4[[#This Row],[modified  Half Life]]*Table4[[#This Row],[Order of Magnatude]]))</f>
        <v>44432511.574355468</v>
      </c>
      <c r="K2501" s="11"/>
      <c r="L2501" s="11"/>
      <c r="M2501" s="11"/>
      <c r="N2501" s="11"/>
      <c r="O2501" s="11"/>
    </row>
    <row r="2502" spans="1:15" x14ac:dyDescent="0.25">
      <c r="A2502" s="2">
        <v>83</v>
      </c>
      <c r="B2502" s="2">
        <v>123</v>
      </c>
      <c r="C2502" s="2">
        <v>206</v>
      </c>
      <c r="D2502" s="2" t="s">
        <v>4530</v>
      </c>
      <c r="E2502" s="2">
        <v>155</v>
      </c>
      <c r="F2502" s="11">
        <v>15</v>
      </c>
      <c r="G2502" s="12">
        <v>1.0000000000000001E-9</v>
      </c>
      <c r="H2502" s="2">
        <v>713.2</v>
      </c>
      <c r="I2502" s="11" t="s">
        <v>6067</v>
      </c>
      <c r="J2502" s="11">
        <f>($S$5/(Table4[[#This Row],[modified  Half Life]]*Table4[[#This Row],[Order of Magnatude]]))</f>
        <v>4471917.2939351313</v>
      </c>
      <c r="K2502" s="11"/>
      <c r="L2502" s="11"/>
      <c r="M2502" s="11"/>
      <c r="N2502" s="11"/>
      <c r="O2502" s="11"/>
    </row>
    <row r="2503" spans="1:15" x14ac:dyDescent="0.25">
      <c r="A2503" s="2">
        <v>83</v>
      </c>
      <c r="B2503" s="2">
        <v>123</v>
      </c>
      <c r="C2503" s="2">
        <v>206</v>
      </c>
      <c r="D2503" s="2" t="s">
        <v>4530</v>
      </c>
      <c r="E2503" s="2">
        <v>27</v>
      </c>
      <c r="F2503" s="11">
        <v>2</v>
      </c>
      <c r="G2503" s="12">
        <v>9.9999999999999995E-7</v>
      </c>
      <c r="H2503" s="2">
        <v>937.2</v>
      </c>
      <c r="I2503" s="11" t="s">
        <v>6067</v>
      </c>
      <c r="J2503" s="11">
        <f>($S$5/(Table4[[#This Row],[modified  Half Life]]*Table4[[#This Row],[Order of Magnatude]]))</f>
        <v>25672.117798516494</v>
      </c>
      <c r="K2503" s="11"/>
      <c r="L2503" s="11"/>
      <c r="M2503" s="11"/>
      <c r="N2503" s="11"/>
      <c r="O2503" s="11"/>
    </row>
    <row r="2504" spans="1:15" x14ac:dyDescent="0.25">
      <c r="A2504" s="2">
        <v>84</v>
      </c>
      <c r="B2504" s="2">
        <v>122</v>
      </c>
      <c r="C2504" s="2">
        <v>206</v>
      </c>
      <c r="D2504" s="2" t="s">
        <v>4745</v>
      </c>
      <c r="E2504" s="2">
        <v>232</v>
      </c>
      <c r="F2504" s="11">
        <v>4</v>
      </c>
      <c r="G2504" s="12">
        <v>1.0000000000000001E-9</v>
      </c>
      <c r="H2504" s="2">
        <v>12.5</v>
      </c>
      <c r="I2504" s="11" t="s">
        <v>6069</v>
      </c>
      <c r="J2504" s="11">
        <f>($S$5/(Table4[[#This Row],[modified  Half Life]]*Table4[[#This Row],[Order of Magnatude]]))</f>
        <v>2987703.3644825225</v>
      </c>
      <c r="K2504" s="11"/>
      <c r="L2504" s="11"/>
      <c r="M2504" s="11"/>
      <c r="N2504" s="11"/>
      <c r="O2504" s="11"/>
    </row>
    <row r="2505" spans="1:15" x14ac:dyDescent="0.25">
      <c r="A2505" s="2">
        <v>84</v>
      </c>
      <c r="B2505" s="2">
        <v>122</v>
      </c>
      <c r="C2505" s="2">
        <v>206</v>
      </c>
      <c r="D2505" s="2" t="s">
        <v>4745</v>
      </c>
      <c r="E2505" s="2">
        <v>1.05</v>
      </c>
      <c r="F2505" s="11">
        <v>6</v>
      </c>
      <c r="G2505" s="12">
        <v>9.9999999999999995E-7</v>
      </c>
      <c r="H2505" s="2">
        <v>61.765999999999998</v>
      </c>
      <c r="I2505" s="11" t="s">
        <v>6080</v>
      </c>
      <c r="J2505" s="11">
        <f>($S$5/(Table4[[#This Row],[modified  Half Life]]*Table4[[#This Row],[Order of Magnatude]]))</f>
        <v>660140.1719618527</v>
      </c>
      <c r="K2505" s="11"/>
      <c r="L2505" s="11"/>
      <c r="M2505" s="11"/>
      <c r="N2505" s="11"/>
      <c r="O2505" s="11"/>
    </row>
    <row r="2506" spans="1:15" x14ac:dyDescent="0.25">
      <c r="A2506" s="2">
        <v>84</v>
      </c>
      <c r="B2506" s="2">
        <v>122</v>
      </c>
      <c r="C2506" s="2">
        <v>206</v>
      </c>
      <c r="D2506" s="2" t="s">
        <v>4745</v>
      </c>
      <c r="E2506" s="2">
        <v>1.05</v>
      </c>
      <c r="F2506" s="11">
        <v>6</v>
      </c>
      <c r="G2506" s="12">
        <v>9.9999999999999995E-7</v>
      </c>
      <c r="H2506" s="2">
        <v>676.4</v>
      </c>
      <c r="I2506" s="11" t="s">
        <v>6068</v>
      </c>
      <c r="J2506" s="11">
        <f>($S$5/(Table4[[#This Row],[modified  Half Life]]*Table4[[#This Row],[Order of Magnatude]]))</f>
        <v>660140.1719618527</v>
      </c>
      <c r="K2506" s="11"/>
      <c r="L2506" s="11"/>
      <c r="M2506" s="11"/>
      <c r="N2506" s="11"/>
      <c r="O2506" s="11"/>
    </row>
    <row r="2507" spans="1:15" x14ac:dyDescent="0.25">
      <c r="A2507" s="2">
        <v>86</v>
      </c>
      <c r="B2507" s="2">
        <v>120</v>
      </c>
      <c r="C2507" s="2">
        <v>206</v>
      </c>
      <c r="D2507" s="2" t="s">
        <v>5253</v>
      </c>
      <c r="E2507" s="2">
        <v>19</v>
      </c>
      <c r="F2507" s="11">
        <v>3</v>
      </c>
      <c r="G2507" s="12">
        <v>1.0000000000000001E-9</v>
      </c>
      <c r="H2507" s="2">
        <v>161.30000000000001</v>
      </c>
      <c r="I2507" s="11"/>
      <c r="J2507" s="11">
        <f>($S$5/(Table4[[#This Row],[modified  Half Life]]*Table4[[#This Row],[Order of Magnatude]]))</f>
        <v>36481430.555786595</v>
      </c>
      <c r="K2507" s="11"/>
      <c r="L2507" s="11"/>
      <c r="M2507" s="11"/>
      <c r="N2507" s="11"/>
      <c r="O2507" s="11"/>
    </row>
    <row r="2508" spans="1:15" x14ac:dyDescent="0.25">
      <c r="A2508" s="2">
        <v>86</v>
      </c>
      <c r="B2508" s="2">
        <v>120</v>
      </c>
      <c r="C2508" s="2">
        <v>206</v>
      </c>
      <c r="D2508" s="2" t="s">
        <v>5253</v>
      </c>
      <c r="E2508" s="2">
        <v>65</v>
      </c>
      <c r="F2508" s="11">
        <v>5</v>
      </c>
      <c r="G2508" s="12">
        <v>1.0000000000000001E-9</v>
      </c>
      <c r="H2508" s="2">
        <v>205.7</v>
      </c>
      <c r="I2508" s="11" t="s">
        <v>6068</v>
      </c>
      <c r="J2508" s="11">
        <f>($S$5/(Table4[[#This Row],[modified  Half Life]]*Table4[[#This Row],[Order of Magnatude]]))</f>
        <v>10663802.777845312</v>
      </c>
      <c r="K2508" s="11"/>
      <c r="L2508" s="11"/>
      <c r="M2508" s="11"/>
      <c r="N2508" s="11"/>
      <c r="O2508" s="11"/>
    </row>
    <row r="2509" spans="1:15" x14ac:dyDescent="0.25">
      <c r="A2509" s="2">
        <v>86</v>
      </c>
      <c r="B2509" s="2">
        <v>120</v>
      </c>
      <c r="C2509" s="2">
        <v>206</v>
      </c>
      <c r="D2509" s="2" t="s">
        <v>5253</v>
      </c>
      <c r="E2509" s="2">
        <v>65</v>
      </c>
      <c r="F2509" s="11">
        <v>5</v>
      </c>
      <c r="G2509" s="12">
        <v>1.0000000000000001E-9</v>
      </c>
      <c r="H2509" s="2">
        <v>551.20000000000005</v>
      </c>
      <c r="I2509" s="11" t="s">
        <v>6068</v>
      </c>
      <c r="J2509" s="11">
        <f>($S$5/(Table4[[#This Row],[modified  Half Life]]*Table4[[#This Row],[Order of Magnatude]]))</f>
        <v>10663802.777845312</v>
      </c>
      <c r="K2509" s="11"/>
      <c r="L2509" s="11"/>
      <c r="M2509" s="11"/>
      <c r="N2509" s="11"/>
      <c r="O2509" s="11"/>
    </row>
    <row r="2510" spans="1:15" x14ac:dyDescent="0.25">
      <c r="A2510" s="2">
        <v>86</v>
      </c>
      <c r="B2510" s="2">
        <v>120</v>
      </c>
      <c r="C2510" s="2">
        <v>206</v>
      </c>
      <c r="D2510" s="2" t="s">
        <v>5253</v>
      </c>
      <c r="E2510" s="2">
        <v>11</v>
      </c>
      <c r="F2510" s="11">
        <v>2</v>
      </c>
      <c r="G2510" s="12">
        <v>1.0000000000000001E-9</v>
      </c>
      <c r="H2510" s="2">
        <v>242</v>
      </c>
      <c r="I2510" s="11" t="s">
        <v>6067</v>
      </c>
      <c r="J2510" s="11">
        <f>($S$5/(Table4[[#This Row],[modified  Half Life]]*Table4[[#This Row],[Order of Magnatude]]))</f>
        <v>63013380.05090411</v>
      </c>
      <c r="K2510" s="11"/>
      <c r="L2510" s="11"/>
      <c r="M2510" s="11"/>
      <c r="N2510" s="11"/>
      <c r="O2510" s="11"/>
    </row>
    <row r="2511" spans="1:15" x14ac:dyDescent="0.25">
      <c r="A2511" s="2">
        <v>86</v>
      </c>
      <c r="B2511" s="2">
        <v>120</v>
      </c>
      <c r="C2511" s="2">
        <v>206</v>
      </c>
      <c r="D2511" s="2" t="s">
        <v>5253</v>
      </c>
      <c r="E2511" s="2">
        <v>11</v>
      </c>
      <c r="F2511" s="11">
        <v>2</v>
      </c>
      <c r="G2511" s="12">
        <v>1.0000000000000001E-9</v>
      </c>
      <c r="H2511" s="2">
        <v>768</v>
      </c>
      <c r="I2511" s="11" t="s">
        <v>6067</v>
      </c>
      <c r="J2511" s="11">
        <f>($S$5/(Table4[[#This Row],[modified  Half Life]]*Table4[[#This Row],[Order of Magnatude]]))</f>
        <v>63013380.05090411</v>
      </c>
      <c r="K2511" s="11"/>
      <c r="L2511" s="11"/>
      <c r="M2511" s="11"/>
      <c r="N2511" s="11"/>
      <c r="O2511" s="11"/>
    </row>
    <row r="2512" spans="1:15" x14ac:dyDescent="0.25">
      <c r="A2512" s="2">
        <v>81</v>
      </c>
      <c r="B2512" s="2">
        <v>126</v>
      </c>
      <c r="C2512" s="2">
        <v>207</v>
      </c>
      <c r="D2512" s="2" t="s">
        <v>4094</v>
      </c>
      <c r="E2512" s="2">
        <v>1.33</v>
      </c>
      <c r="F2512" s="11">
        <v>11</v>
      </c>
      <c r="G2512" s="12">
        <v>1</v>
      </c>
      <c r="H2512" s="2">
        <v>997.1</v>
      </c>
      <c r="I2512" s="11" t="s">
        <v>6065</v>
      </c>
      <c r="J2512" s="11">
        <f>($S$5/(Table4[[#This Row],[modified  Half Life]]*Table4[[#This Row],[Order of Magnatude]]))</f>
        <v>0.5211632936540942</v>
      </c>
      <c r="K2512" s="11"/>
      <c r="L2512" s="11"/>
      <c r="M2512" s="11"/>
      <c r="N2512" s="11"/>
      <c r="O2512" s="11"/>
    </row>
    <row r="2513" spans="1:15" x14ac:dyDescent="0.25">
      <c r="A2513" s="2">
        <v>81</v>
      </c>
      <c r="B2513" s="2">
        <v>126</v>
      </c>
      <c r="C2513" s="2">
        <v>207</v>
      </c>
      <c r="D2513" s="2" t="s">
        <v>4094</v>
      </c>
      <c r="E2513" s="2">
        <v>1.47</v>
      </c>
      <c r="F2513" s="11">
        <v>32</v>
      </c>
      <c r="G2513" s="12">
        <v>1</v>
      </c>
      <c r="H2513" s="2">
        <v>1348.1</v>
      </c>
      <c r="I2513" s="11" t="s">
        <v>6065</v>
      </c>
      <c r="J2513" s="11">
        <f>($S$5/(Table4[[#This Row],[modified  Half Life]]*Table4[[#This Row],[Order of Magnatude]]))</f>
        <v>0.47152869425846616</v>
      </c>
      <c r="K2513" s="11"/>
      <c r="L2513" s="11"/>
      <c r="M2513" s="11"/>
      <c r="N2513" s="11"/>
      <c r="O2513" s="11"/>
    </row>
    <row r="2514" spans="1:15" x14ac:dyDescent="0.25">
      <c r="A2514" s="2">
        <v>82</v>
      </c>
      <c r="B2514" s="2">
        <v>125</v>
      </c>
      <c r="C2514" s="2">
        <v>207</v>
      </c>
      <c r="D2514" s="2" t="s">
        <v>4527</v>
      </c>
      <c r="E2514" s="2">
        <v>0.80500000000000005</v>
      </c>
      <c r="F2514" s="11">
        <v>8</v>
      </c>
      <c r="G2514" s="12">
        <v>1</v>
      </c>
      <c r="H2514" s="2">
        <v>1063.6559999999999</v>
      </c>
      <c r="I2514" s="11" t="s">
        <v>6065</v>
      </c>
      <c r="J2514" s="11">
        <f>($S$5/(Table4[[#This Row],[modified  Half Life]]*Table4[[#This Row],[Order of Magnatude]]))</f>
        <v>0.86105239821111212</v>
      </c>
      <c r="K2514" s="11"/>
      <c r="L2514" s="11"/>
      <c r="M2514" s="11"/>
      <c r="N2514" s="11"/>
      <c r="O2514" s="11"/>
    </row>
    <row r="2515" spans="1:15" x14ac:dyDescent="0.25">
      <c r="A2515" s="2">
        <v>83</v>
      </c>
      <c r="B2515" s="2">
        <v>124</v>
      </c>
      <c r="C2515" s="2">
        <v>207</v>
      </c>
      <c r="D2515" s="2" t="s">
        <v>4530</v>
      </c>
      <c r="E2515" s="2">
        <v>182</v>
      </c>
      <c r="F2515" s="11">
        <v>6</v>
      </c>
      <c r="G2515" s="12">
        <v>9.9999999999999995E-7</v>
      </c>
      <c r="H2515" s="2">
        <v>456.1</v>
      </c>
      <c r="I2515" s="11" t="s">
        <v>6067</v>
      </c>
      <c r="J2515" s="11">
        <f>($S$5/(Table4[[#This Row],[modified  Half Life]]*Table4[[#This Row],[Order of Magnatude]]))</f>
        <v>3808.5009920876118</v>
      </c>
      <c r="K2515" s="11"/>
      <c r="L2515" s="11"/>
      <c r="M2515" s="11"/>
      <c r="N2515" s="11"/>
      <c r="O2515" s="11"/>
    </row>
    <row r="2516" spans="1:15" x14ac:dyDescent="0.25">
      <c r="A2516" s="2">
        <v>83</v>
      </c>
      <c r="B2516" s="2">
        <v>124</v>
      </c>
      <c r="C2516" s="2">
        <v>207</v>
      </c>
      <c r="D2516" s="2" t="s">
        <v>4530</v>
      </c>
      <c r="E2516" s="2">
        <v>182</v>
      </c>
      <c r="F2516" s="11">
        <v>6</v>
      </c>
      <c r="G2516" s="12">
        <v>9.9999999999999995E-7</v>
      </c>
      <c r="H2516" s="2">
        <v>743.3</v>
      </c>
      <c r="I2516" s="11" t="s">
        <v>6074</v>
      </c>
      <c r="J2516" s="11">
        <f>($S$5/(Table4[[#This Row],[modified  Half Life]]*Table4[[#This Row],[Order of Magnatude]]))</f>
        <v>3808.5009920876118</v>
      </c>
      <c r="K2516" s="11"/>
      <c r="L2516" s="11"/>
      <c r="M2516" s="11"/>
      <c r="N2516" s="11"/>
      <c r="O2516" s="11"/>
    </row>
    <row r="2517" spans="1:15" x14ac:dyDescent="0.25">
      <c r="A2517" s="2">
        <v>83</v>
      </c>
      <c r="B2517" s="2">
        <v>124</v>
      </c>
      <c r="C2517" s="2">
        <v>207</v>
      </c>
      <c r="D2517" s="2" t="s">
        <v>4530</v>
      </c>
      <c r="E2517" s="2">
        <v>12.7</v>
      </c>
      <c r="F2517" s="11">
        <v>9</v>
      </c>
      <c r="G2517" s="12">
        <v>1.0000000000000001E-9</v>
      </c>
      <c r="H2517" s="2">
        <v>386.8</v>
      </c>
      <c r="I2517" s="11" t="s">
        <v>6072</v>
      </c>
      <c r="J2517" s="11">
        <f>($S$5/(Table4[[#This Row],[modified  Half Life]]*Table4[[#This Row],[Order of Magnatude]]))</f>
        <v>54578518.154326402</v>
      </c>
      <c r="K2517" s="11"/>
      <c r="L2517" s="11"/>
      <c r="M2517" s="11"/>
      <c r="N2517" s="11"/>
      <c r="O2517" s="11"/>
    </row>
    <row r="2518" spans="1:15" x14ac:dyDescent="0.25">
      <c r="A2518" s="2">
        <v>84</v>
      </c>
      <c r="B2518" s="2">
        <v>123</v>
      </c>
      <c r="C2518" s="2">
        <v>207</v>
      </c>
      <c r="D2518" s="2" t="s">
        <v>4745</v>
      </c>
      <c r="E2518" s="2">
        <v>205</v>
      </c>
      <c r="F2518" s="11">
        <v>10</v>
      </c>
      <c r="G2518" s="12">
        <v>1.0000000000000001E-9</v>
      </c>
      <c r="H2518" s="2">
        <v>68.55</v>
      </c>
      <c r="I2518" s="11" t="s">
        <v>6068</v>
      </c>
      <c r="J2518" s="11">
        <f>($S$5/(Table4[[#This Row],[modified  Half Life]]*Table4[[#This Row],[Order of Magnatude]]))</f>
        <v>3381205.7588290009</v>
      </c>
      <c r="K2518" s="11"/>
      <c r="L2518" s="11"/>
      <c r="M2518" s="11"/>
      <c r="N2518" s="11"/>
      <c r="O2518" s="11"/>
    </row>
    <row r="2519" spans="1:15" x14ac:dyDescent="0.25">
      <c r="A2519" s="2">
        <v>84</v>
      </c>
      <c r="B2519" s="2">
        <v>123</v>
      </c>
      <c r="C2519" s="2">
        <v>207</v>
      </c>
      <c r="D2519" s="2" t="s">
        <v>4745</v>
      </c>
      <c r="E2519" s="2">
        <v>49</v>
      </c>
      <c r="F2519" s="11">
        <v>4</v>
      </c>
      <c r="G2519" s="12">
        <v>9.9999999999999995E-7</v>
      </c>
      <c r="H2519" s="2">
        <v>300.64800000000002</v>
      </c>
      <c r="I2519" s="11" t="s">
        <v>6075</v>
      </c>
      <c r="J2519" s="11">
        <f>($S$5/(Table4[[#This Row],[modified  Half Life]]*Table4[[#This Row],[Order of Magnatude]]))</f>
        <v>14145.860827753986</v>
      </c>
      <c r="K2519" s="11"/>
      <c r="L2519" s="11"/>
      <c r="M2519" s="11"/>
      <c r="N2519" s="11"/>
      <c r="O2519" s="11"/>
    </row>
    <row r="2520" spans="1:15" x14ac:dyDescent="0.25">
      <c r="A2520" s="2">
        <v>84</v>
      </c>
      <c r="B2520" s="2">
        <v>123</v>
      </c>
      <c r="C2520" s="2">
        <v>207</v>
      </c>
      <c r="D2520" s="2" t="s">
        <v>4745</v>
      </c>
      <c r="E2520" s="2">
        <v>2.79</v>
      </c>
      <c r="F2520" s="11">
        <v>8</v>
      </c>
      <c r="G2520" s="12">
        <v>1</v>
      </c>
      <c r="H2520" s="2">
        <v>109.1</v>
      </c>
      <c r="I2520" s="11"/>
      <c r="J2520" s="11">
        <f>($S$5/(Table4[[#This Row],[modified  Half Life]]*Table4[[#This Row],[Order of Magnatude]]))</f>
        <v>0.24843984966306282</v>
      </c>
      <c r="K2520" s="11"/>
      <c r="L2520" s="11"/>
      <c r="M2520" s="11"/>
      <c r="N2520" s="11"/>
      <c r="O2520" s="11"/>
    </row>
    <row r="2521" spans="1:15" x14ac:dyDescent="0.25">
      <c r="A2521" s="2">
        <v>84</v>
      </c>
      <c r="B2521" s="2">
        <v>123</v>
      </c>
      <c r="C2521" s="2">
        <v>207</v>
      </c>
      <c r="D2521" s="2" t="s">
        <v>4745</v>
      </c>
      <c r="E2521" s="2">
        <v>2.79</v>
      </c>
      <c r="F2521" s="11">
        <v>8</v>
      </c>
      <c r="G2521" s="12">
        <v>1</v>
      </c>
      <c r="H2521" s="2">
        <v>268.08</v>
      </c>
      <c r="I2521" s="11" t="s">
        <v>6071</v>
      </c>
      <c r="J2521" s="11">
        <f>($S$5/(Table4[[#This Row],[modified  Half Life]]*Table4[[#This Row],[Order of Magnatude]]))</f>
        <v>0.24843984966306282</v>
      </c>
      <c r="K2521" s="11"/>
      <c r="L2521" s="11"/>
      <c r="M2521" s="11"/>
      <c r="N2521" s="11"/>
      <c r="O2521" s="11"/>
    </row>
    <row r="2522" spans="1:15" x14ac:dyDescent="0.25">
      <c r="A2522" s="2">
        <v>84</v>
      </c>
      <c r="B2522" s="2">
        <v>123</v>
      </c>
      <c r="C2522" s="2">
        <v>207</v>
      </c>
      <c r="D2522" s="2" t="s">
        <v>4745</v>
      </c>
      <c r="E2522" s="2">
        <v>43</v>
      </c>
      <c r="F2522" s="11">
        <v>3</v>
      </c>
      <c r="G2522" s="12">
        <v>1.0000000000000001E-9</v>
      </c>
      <c r="H2522" s="2">
        <v>66.2</v>
      </c>
      <c r="I2522" s="11" t="s">
        <v>6068</v>
      </c>
      <c r="J2522" s="11">
        <f>($S$5/(Table4[[#This Row],[modified  Half Life]]*Table4[[#This Row],[Order of Magnatude]]))</f>
        <v>16119701.8734871</v>
      </c>
      <c r="K2522" s="11"/>
      <c r="L2522" s="11"/>
      <c r="M2522" s="11"/>
      <c r="N2522" s="11"/>
      <c r="O2522" s="11"/>
    </row>
    <row r="2523" spans="1:15" x14ac:dyDescent="0.25">
      <c r="A2523" s="2">
        <v>85</v>
      </c>
      <c r="B2523" s="2">
        <v>122</v>
      </c>
      <c r="C2523" s="2">
        <v>207</v>
      </c>
      <c r="D2523" s="2" t="s">
        <v>4883</v>
      </c>
      <c r="E2523" s="2">
        <v>108</v>
      </c>
      <c r="F2523" s="11">
        <v>2</v>
      </c>
      <c r="G2523" s="12">
        <v>1.0000000000000001E-9</v>
      </c>
      <c r="H2523" s="2">
        <v>219.6</v>
      </c>
      <c r="I2523" s="11" t="s">
        <v>6065</v>
      </c>
      <c r="J2523" s="11">
        <f>($S$5/(Table4[[#This Row],[modified  Half Life]]*Table4[[#This Row],[Order of Magnatude]]))</f>
        <v>6418029.4496291233</v>
      </c>
      <c r="K2523" s="11"/>
      <c r="L2523" s="11"/>
      <c r="M2523" s="11"/>
      <c r="N2523" s="11"/>
      <c r="O2523" s="11"/>
    </row>
    <row r="2524" spans="1:15" x14ac:dyDescent="0.25">
      <c r="A2524" s="2">
        <v>86</v>
      </c>
      <c r="B2524" s="2">
        <v>121</v>
      </c>
      <c r="C2524" s="2">
        <v>207</v>
      </c>
      <c r="D2524" s="2" t="s">
        <v>5253</v>
      </c>
      <c r="E2524" s="2">
        <v>184.5</v>
      </c>
      <c r="F2524" s="11">
        <v>9</v>
      </c>
      <c r="G2524" s="12">
        <v>9.9999999999999995E-7</v>
      </c>
      <c r="H2524" s="2">
        <v>234</v>
      </c>
      <c r="I2524" s="11" t="s">
        <v>6067</v>
      </c>
      <c r="J2524" s="11">
        <f>($S$5/(Table4[[#This Row],[modified  Half Life]]*Table4[[#This Row],[Order of Magnatude]]))</f>
        <v>3756.8952875877794</v>
      </c>
      <c r="K2524" s="11"/>
      <c r="L2524" s="11"/>
      <c r="M2524" s="11"/>
      <c r="N2524" s="11"/>
      <c r="O2524" s="11"/>
    </row>
    <row r="2525" spans="1:15" x14ac:dyDescent="0.25">
      <c r="A2525" s="2">
        <v>81</v>
      </c>
      <c r="B2525" s="2">
        <v>127</v>
      </c>
      <c r="C2525" s="2">
        <v>208</v>
      </c>
      <c r="D2525" s="2" t="s">
        <v>4094</v>
      </c>
      <c r="E2525" s="2">
        <v>1.3</v>
      </c>
      <c r="F2525" s="11">
        <v>1</v>
      </c>
      <c r="G2525" s="12">
        <v>9.9999999999999995E-7</v>
      </c>
      <c r="H2525" s="2">
        <v>220.7</v>
      </c>
      <c r="I2525" s="11" t="s">
        <v>6068</v>
      </c>
      <c r="J2525" s="11">
        <f>($S$5/(Table4[[#This Row],[modified  Half Life]]*Table4[[#This Row],[Order of Magnatude]]))</f>
        <v>533190.13889226562</v>
      </c>
      <c r="K2525" s="11"/>
      <c r="L2525" s="11"/>
      <c r="M2525" s="11"/>
      <c r="N2525" s="11"/>
      <c r="O2525" s="11"/>
    </row>
    <row r="2526" spans="1:15" x14ac:dyDescent="0.25">
      <c r="A2526" s="2">
        <v>81</v>
      </c>
      <c r="B2526" s="2">
        <v>127</v>
      </c>
      <c r="C2526" s="2">
        <v>208</v>
      </c>
      <c r="D2526" s="2" t="s">
        <v>4094</v>
      </c>
      <c r="E2526" s="2">
        <v>1.3</v>
      </c>
      <c r="F2526" s="11">
        <v>1</v>
      </c>
      <c r="G2526" s="12">
        <v>9.9999999999999995E-7</v>
      </c>
      <c r="H2526" s="2">
        <v>1314</v>
      </c>
      <c r="I2526" s="11" t="s">
        <v>6065</v>
      </c>
      <c r="J2526" s="11">
        <f>($S$5/(Table4[[#This Row],[modified  Half Life]]*Table4[[#This Row],[Order of Magnatude]]))</f>
        <v>533190.13889226562</v>
      </c>
      <c r="K2526" s="11"/>
      <c r="L2526" s="11"/>
      <c r="M2526" s="11"/>
      <c r="N2526" s="11"/>
      <c r="O2526" s="11"/>
    </row>
    <row r="2527" spans="1:15" x14ac:dyDescent="0.25">
      <c r="A2527" s="2">
        <v>82</v>
      </c>
      <c r="B2527" s="2">
        <v>126</v>
      </c>
      <c r="C2527" s="2">
        <v>208</v>
      </c>
      <c r="D2527" s="2" t="s">
        <v>4527</v>
      </c>
      <c r="E2527" s="2">
        <v>535</v>
      </c>
      <c r="F2527" s="11">
        <v>35</v>
      </c>
      <c r="G2527" s="12">
        <v>1.0000000000000001E-9</v>
      </c>
      <c r="H2527" s="2">
        <v>-34.4</v>
      </c>
      <c r="I2527" s="11"/>
      <c r="J2527" s="11">
        <f>($S$5/(Table4[[#This Row],[modified  Half Life]]*Table4[[#This Row],[Order of Magnatude]]))</f>
        <v>1295602.2066541032</v>
      </c>
      <c r="K2527" s="11"/>
      <c r="L2527" s="11"/>
      <c r="M2527" s="11"/>
      <c r="N2527" s="11"/>
      <c r="O2527" s="11"/>
    </row>
    <row r="2528" spans="1:15" x14ac:dyDescent="0.25">
      <c r="A2528" s="2">
        <v>82</v>
      </c>
      <c r="B2528" s="2">
        <v>126</v>
      </c>
      <c r="C2528" s="2">
        <v>208</v>
      </c>
      <c r="D2528" s="2" t="s">
        <v>4527</v>
      </c>
      <c r="E2528" s="2">
        <v>535</v>
      </c>
      <c r="F2528" s="11">
        <v>35</v>
      </c>
      <c r="G2528" s="12">
        <v>1.0000000000000001E-9</v>
      </c>
      <c r="H2528" s="2">
        <v>284.5</v>
      </c>
      <c r="I2528" s="11" t="s">
        <v>6067</v>
      </c>
      <c r="J2528" s="11">
        <f>($S$5/(Table4[[#This Row],[modified  Half Life]]*Table4[[#This Row],[Order of Magnatude]]))</f>
        <v>1295602.2066541032</v>
      </c>
      <c r="K2528" s="11"/>
      <c r="L2528" s="11"/>
      <c r="M2528" s="11"/>
      <c r="N2528" s="11"/>
      <c r="O2528" s="11"/>
    </row>
    <row r="2529" spans="1:15" x14ac:dyDescent="0.25">
      <c r="A2529" s="2">
        <v>82</v>
      </c>
      <c r="B2529" s="2">
        <v>126</v>
      </c>
      <c r="C2529" s="2">
        <v>208</v>
      </c>
      <c r="D2529" s="2" t="s">
        <v>4527</v>
      </c>
      <c r="E2529" s="2">
        <v>535</v>
      </c>
      <c r="F2529" s="11">
        <v>35</v>
      </c>
      <c r="G2529" s="12">
        <v>1.0000000000000001E-9</v>
      </c>
      <c r="H2529" s="2">
        <v>857.7</v>
      </c>
      <c r="I2529" s="11" t="s">
        <v>6067</v>
      </c>
      <c r="J2529" s="11">
        <f>($S$5/(Table4[[#This Row],[modified  Half Life]]*Table4[[#This Row],[Order of Magnatude]]))</f>
        <v>1295602.2066541032</v>
      </c>
      <c r="K2529" s="11"/>
      <c r="L2529" s="11"/>
      <c r="M2529" s="11"/>
      <c r="N2529" s="11"/>
      <c r="O2529" s="11"/>
    </row>
    <row r="2530" spans="1:15" x14ac:dyDescent="0.25">
      <c r="A2530" s="2">
        <v>82</v>
      </c>
      <c r="B2530" s="2">
        <v>126</v>
      </c>
      <c r="C2530" s="2">
        <v>208</v>
      </c>
      <c r="D2530" s="2" t="s">
        <v>4527</v>
      </c>
      <c r="E2530" s="2">
        <v>22</v>
      </c>
      <c r="F2530" s="11">
        <v>3</v>
      </c>
      <c r="G2530" s="12">
        <v>1.0000000000000001E-9</v>
      </c>
      <c r="H2530" s="2">
        <v>145.80000000000001</v>
      </c>
      <c r="I2530" s="11" t="s">
        <v>6068</v>
      </c>
      <c r="J2530" s="11">
        <f>($S$5/(Table4[[#This Row],[modified  Half Life]]*Table4[[#This Row],[Order of Magnatude]]))</f>
        <v>31506690.025452055</v>
      </c>
      <c r="K2530" s="11"/>
      <c r="L2530" s="11"/>
      <c r="M2530" s="11"/>
      <c r="N2530" s="11"/>
      <c r="O2530" s="11"/>
    </row>
    <row r="2531" spans="1:15" x14ac:dyDescent="0.25">
      <c r="A2531" s="2">
        <v>82</v>
      </c>
      <c r="B2531" s="2">
        <v>126</v>
      </c>
      <c r="C2531" s="2">
        <v>208</v>
      </c>
      <c r="D2531" s="2" t="s">
        <v>4527</v>
      </c>
      <c r="E2531" s="2">
        <v>22</v>
      </c>
      <c r="F2531" s="11">
        <v>3</v>
      </c>
      <c r="G2531" s="12">
        <v>1.0000000000000001E-9</v>
      </c>
      <c r="H2531" s="2">
        <v>206.1</v>
      </c>
      <c r="I2531" s="11" t="s">
        <v>6068</v>
      </c>
      <c r="J2531" s="11">
        <f>($S$5/(Table4[[#This Row],[modified  Half Life]]*Table4[[#This Row],[Order of Magnatude]]))</f>
        <v>31506690.025452055</v>
      </c>
      <c r="K2531" s="11"/>
      <c r="L2531" s="11"/>
      <c r="M2531" s="11"/>
      <c r="N2531" s="11"/>
      <c r="O2531" s="11"/>
    </row>
    <row r="2532" spans="1:15" x14ac:dyDescent="0.25">
      <c r="A2532" s="2">
        <v>82</v>
      </c>
      <c r="B2532" s="2">
        <v>126</v>
      </c>
      <c r="C2532" s="2">
        <v>208</v>
      </c>
      <c r="D2532" s="2" t="s">
        <v>4527</v>
      </c>
      <c r="E2532" s="2">
        <v>22</v>
      </c>
      <c r="F2532" s="11">
        <v>3</v>
      </c>
      <c r="G2532" s="12">
        <v>1.0000000000000001E-9</v>
      </c>
      <c r="H2532" s="2">
        <v>947.6</v>
      </c>
      <c r="I2532" s="11" t="s">
        <v>6067</v>
      </c>
      <c r="J2532" s="11">
        <f>($S$5/(Table4[[#This Row],[modified  Half Life]]*Table4[[#This Row],[Order of Magnatude]]))</f>
        <v>31506690.025452055</v>
      </c>
      <c r="K2532" s="11"/>
      <c r="L2532" s="11"/>
      <c r="M2532" s="11"/>
      <c r="N2532" s="11"/>
      <c r="O2532" s="11"/>
    </row>
    <row r="2533" spans="1:15" x14ac:dyDescent="0.25">
      <c r="A2533" s="2">
        <v>82</v>
      </c>
      <c r="B2533" s="2">
        <v>126</v>
      </c>
      <c r="C2533" s="2">
        <v>208</v>
      </c>
      <c r="D2533" s="2" t="s">
        <v>4527</v>
      </c>
      <c r="E2533" s="2">
        <v>12.7</v>
      </c>
      <c r="F2533" s="11">
        <v>15</v>
      </c>
      <c r="G2533" s="12">
        <v>1.0000000000000001E-9</v>
      </c>
      <c r="H2533" s="2">
        <v>1019</v>
      </c>
      <c r="I2533" s="11" t="s">
        <v>6067</v>
      </c>
      <c r="J2533" s="11">
        <f>($S$5/(Table4[[#This Row],[modified  Half Life]]*Table4[[#This Row],[Order of Magnatude]]))</f>
        <v>54578518.154326402</v>
      </c>
      <c r="K2533" s="11"/>
      <c r="L2533" s="11"/>
      <c r="M2533" s="11"/>
      <c r="N2533" s="11"/>
      <c r="O2533" s="11"/>
    </row>
    <row r="2534" spans="1:15" x14ac:dyDescent="0.25">
      <c r="A2534" s="2">
        <v>82</v>
      </c>
      <c r="B2534" s="2">
        <v>126</v>
      </c>
      <c r="C2534" s="2">
        <v>208</v>
      </c>
      <c r="D2534" s="2" t="s">
        <v>4527</v>
      </c>
      <c r="E2534" s="2">
        <v>60</v>
      </c>
      <c r="F2534" s="11">
        <v>6</v>
      </c>
      <c r="G2534" s="12">
        <v>1.0000000000000001E-9</v>
      </c>
      <c r="H2534" s="2">
        <v>138.69999999999999</v>
      </c>
      <c r="I2534" s="11" t="s">
        <v>6068</v>
      </c>
      <c r="J2534" s="11">
        <f>($S$5/(Table4[[#This Row],[modified  Half Life]]*Table4[[#This Row],[Order of Magnatude]]))</f>
        <v>11552453.00933242</v>
      </c>
      <c r="K2534" s="11"/>
      <c r="L2534" s="11"/>
      <c r="M2534" s="11"/>
      <c r="N2534" s="11"/>
      <c r="O2534" s="11"/>
    </row>
    <row r="2535" spans="1:15" x14ac:dyDescent="0.25">
      <c r="A2535" s="2">
        <v>82</v>
      </c>
      <c r="B2535" s="2">
        <v>126</v>
      </c>
      <c r="C2535" s="2">
        <v>208</v>
      </c>
      <c r="D2535" s="2" t="s">
        <v>4527</v>
      </c>
      <c r="E2535" s="2">
        <v>60</v>
      </c>
      <c r="F2535" s="11">
        <v>6</v>
      </c>
      <c r="G2535" s="12">
        <v>1.0000000000000001E-9</v>
      </c>
      <c r="H2535" s="2">
        <v>725.4</v>
      </c>
      <c r="I2535" s="11" t="s">
        <v>6067</v>
      </c>
      <c r="J2535" s="11">
        <f>($S$5/(Table4[[#This Row],[modified  Half Life]]*Table4[[#This Row],[Order of Magnatude]]))</f>
        <v>11552453.00933242</v>
      </c>
      <c r="K2535" s="11"/>
      <c r="L2535" s="11"/>
      <c r="M2535" s="11"/>
      <c r="N2535" s="11"/>
      <c r="O2535" s="11"/>
    </row>
    <row r="2536" spans="1:15" x14ac:dyDescent="0.25">
      <c r="A2536" s="2">
        <v>83</v>
      </c>
      <c r="B2536" s="2">
        <v>125</v>
      </c>
      <c r="C2536" s="2">
        <v>208</v>
      </c>
      <c r="D2536" s="2" t="s">
        <v>4530</v>
      </c>
      <c r="E2536" s="2">
        <v>2.6</v>
      </c>
      <c r="F2536" s="11">
        <v>5</v>
      </c>
      <c r="G2536" s="12">
        <v>1E-3</v>
      </c>
      <c r="H2536" s="2">
        <v>920.5</v>
      </c>
      <c r="I2536" s="11" t="s">
        <v>6065</v>
      </c>
      <c r="J2536" s="11">
        <f>($S$5/(Table4[[#This Row],[modified  Half Life]]*Table4[[#This Row],[Order of Magnatude]]))</f>
        <v>266.59506944613275</v>
      </c>
      <c r="K2536" s="11"/>
      <c r="L2536" s="11"/>
      <c r="M2536" s="11"/>
      <c r="N2536" s="11"/>
      <c r="O2536" s="11"/>
    </row>
    <row r="2537" spans="1:15" x14ac:dyDescent="0.25">
      <c r="A2537" s="2">
        <v>84</v>
      </c>
      <c r="B2537" s="2">
        <v>124</v>
      </c>
      <c r="C2537" s="2">
        <v>208</v>
      </c>
      <c r="D2537" s="2" t="s">
        <v>4745</v>
      </c>
      <c r="E2537" s="2">
        <v>373</v>
      </c>
      <c r="F2537" s="11">
        <v>9</v>
      </c>
      <c r="G2537" s="12">
        <v>1.0000000000000001E-9</v>
      </c>
      <c r="H2537" s="2">
        <v>4.0199999999999996</v>
      </c>
      <c r="I2537" s="11" t="s">
        <v>6065</v>
      </c>
      <c r="J2537" s="11">
        <f>($S$5/(Table4[[#This Row],[modified  Half Life]]*Table4[[#This Row],[Order of Magnatude]]))</f>
        <v>1858303.4331365824</v>
      </c>
      <c r="K2537" s="11"/>
      <c r="L2537" s="11"/>
      <c r="M2537" s="11"/>
      <c r="N2537" s="11"/>
      <c r="O2537" s="11"/>
    </row>
    <row r="2538" spans="1:15" x14ac:dyDescent="0.25">
      <c r="A2538" s="2">
        <v>85</v>
      </c>
      <c r="B2538" s="2">
        <v>123</v>
      </c>
      <c r="C2538" s="2">
        <v>208</v>
      </c>
      <c r="D2538" s="2" t="s">
        <v>4883</v>
      </c>
      <c r="E2538" s="2">
        <v>47.8</v>
      </c>
      <c r="F2538" s="11">
        <v>10</v>
      </c>
      <c r="G2538" s="12">
        <v>1.0000000000000001E-9</v>
      </c>
      <c r="H2538" s="2">
        <v>186.5</v>
      </c>
      <c r="I2538" s="11"/>
      <c r="J2538" s="11">
        <f>($S$5/(Table4[[#This Row],[modified  Half Life]]*Table4[[#This Row],[Order of Magnatude]]))</f>
        <v>14500987.041003041</v>
      </c>
      <c r="K2538" s="11"/>
      <c r="L2538" s="11"/>
      <c r="M2538" s="11"/>
      <c r="N2538" s="11"/>
      <c r="O2538" s="11"/>
    </row>
    <row r="2539" spans="1:15" x14ac:dyDescent="0.25">
      <c r="A2539" s="2">
        <v>85</v>
      </c>
      <c r="B2539" s="2">
        <v>123</v>
      </c>
      <c r="C2539" s="2">
        <v>208</v>
      </c>
      <c r="D2539" s="2" t="s">
        <v>4883</v>
      </c>
      <c r="E2539" s="2">
        <v>47.8</v>
      </c>
      <c r="F2539" s="11">
        <v>10</v>
      </c>
      <c r="G2539" s="12">
        <v>1.0000000000000001E-9</v>
      </c>
      <c r="H2539" s="2">
        <v>1018.5</v>
      </c>
      <c r="I2539" s="11"/>
      <c r="J2539" s="11">
        <f>($S$5/(Table4[[#This Row],[modified  Half Life]]*Table4[[#This Row],[Order of Magnatude]]))</f>
        <v>14500987.041003041</v>
      </c>
      <c r="K2539" s="11"/>
      <c r="L2539" s="11"/>
      <c r="M2539" s="11"/>
      <c r="N2539" s="11"/>
      <c r="O2539" s="11"/>
    </row>
    <row r="2540" spans="1:15" x14ac:dyDescent="0.25">
      <c r="A2540" s="2">
        <v>85</v>
      </c>
      <c r="B2540" s="2">
        <v>123</v>
      </c>
      <c r="C2540" s="2">
        <v>208</v>
      </c>
      <c r="D2540" s="2" t="s">
        <v>4883</v>
      </c>
      <c r="E2540" s="2">
        <v>1.5</v>
      </c>
      <c r="F2540" s="11">
        <v>2</v>
      </c>
      <c r="G2540" s="12">
        <v>9.9999999999999995E-7</v>
      </c>
      <c r="H2540" s="2">
        <v>472.2</v>
      </c>
      <c r="I2540" s="11"/>
      <c r="J2540" s="11">
        <f>($S$5/(Table4[[#This Row],[modified  Half Life]]*Table4[[#This Row],[Order of Magnatude]]))</f>
        <v>462098.12037329684</v>
      </c>
      <c r="K2540" s="11"/>
      <c r="L2540" s="11"/>
      <c r="M2540" s="11"/>
      <c r="N2540" s="11"/>
      <c r="O2540" s="11"/>
    </row>
    <row r="2541" spans="1:15" x14ac:dyDescent="0.25">
      <c r="A2541" s="2">
        <v>85</v>
      </c>
      <c r="B2541" s="2">
        <v>123</v>
      </c>
      <c r="C2541" s="2">
        <v>208</v>
      </c>
      <c r="D2541" s="2" t="s">
        <v>4883</v>
      </c>
      <c r="E2541" s="2">
        <v>1.5</v>
      </c>
      <c r="F2541" s="11">
        <v>2</v>
      </c>
      <c r="G2541" s="12">
        <v>9.9999999999999995E-7</v>
      </c>
      <c r="H2541" s="2">
        <v>750.9</v>
      </c>
      <c r="I2541" s="11"/>
      <c r="J2541" s="11">
        <f>($S$5/(Table4[[#This Row],[modified  Half Life]]*Table4[[#This Row],[Order of Magnatude]]))</f>
        <v>462098.12037329684</v>
      </c>
      <c r="K2541" s="11"/>
      <c r="L2541" s="11"/>
      <c r="M2541" s="11"/>
      <c r="N2541" s="11"/>
      <c r="O2541" s="11"/>
    </row>
    <row r="2542" spans="1:15" x14ac:dyDescent="0.25">
      <c r="A2542" s="2">
        <v>86</v>
      </c>
      <c r="B2542" s="2">
        <v>122</v>
      </c>
      <c r="C2542" s="2">
        <v>208</v>
      </c>
      <c r="D2542" s="2" t="s">
        <v>5253</v>
      </c>
      <c r="E2542" s="2">
        <v>487</v>
      </c>
      <c r="F2542" s="11">
        <v>12</v>
      </c>
      <c r="G2542" s="12">
        <v>1.0000000000000001E-9</v>
      </c>
      <c r="H2542" s="2">
        <v>88.9</v>
      </c>
      <c r="I2542" s="11" t="s">
        <v>6067</v>
      </c>
      <c r="J2542" s="11">
        <f>($S$5/(Table4[[#This Row],[modified  Half Life]]*Table4[[#This Row],[Order of Magnatude]]))</f>
        <v>1423300.1654208321</v>
      </c>
      <c r="K2542" s="11"/>
      <c r="L2542" s="11"/>
      <c r="M2542" s="11"/>
      <c r="N2542" s="11"/>
      <c r="O2542" s="11"/>
    </row>
    <row r="2543" spans="1:15" x14ac:dyDescent="0.25">
      <c r="A2543" s="2">
        <v>86</v>
      </c>
      <c r="B2543" s="2">
        <v>122</v>
      </c>
      <c r="C2543" s="2">
        <v>208</v>
      </c>
      <c r="D2543" s="2" t="s">
        <v>5253</v>
      </c>
      <c r="E2543" s="2">
        <v>11.8</v>
      </c>
      <c r="F2543" s="11">
        <v>7</v>
      </c>
      <c r="G2543" s="12">
        <v>1.0000000000000001E-9</v>
      </c>
      <c r="H2543" s="2">
        <v>153</v>
      </c>
      <c r="I2543" s="11" t="s">
        <v>6067</v>
      </c>
      <c r="J2543" s="11">
        <f>($S$5/(Table4[[#This Row],[modified  Half Life]]*Table4[[#This Row],[Order of Magnatude]]))</f>
        <v>58741286.488130949</v>
      </c>
      <c r="K2543" s="11"/>
      <c r="L2543" s="11"/>
      <c r="M2543" s="11"/>
      <c r="N2543" s="11"/>
      <c r="O2543" s="11"/>
    </row>
    <row r="2544" spans="1:15" x14ac:dyDescent="0.25">
      <c r="A2544" s="2">
        <v>86</v>
      </c>
      <c r="B2544" s="2">
        <v>122</v>
      </c>
      <c r="C2544" s="2">
        <v>208</v>
      </c>
      <c r="D2544" s="2" t="s">
        <v>5253</v>
      </c>
      <c r="E2544" s="2">
        <v>11.8</v>
      </c>
      <c r="F2544" s="11">
        <v>7</v>
      </c>
      <c r="G2544" s="12">
        <v>1.0000000000000001E-9</v>
      </c>
      <c r="H2544" s="2">
        <v>298.7</v>
      </c>
      <c r="I2544" s="11" t="s">
        <v>6067</v>
      </c>
      <c r="J2544" s="11">
        <f>($S$5/(Table4[[#This Row],[modified  Half Life]]*Table4[[#This Row],[Order of Magnatude]]))</f>
        <v>58741286.488130949</v>
      </c>
      <c r="K2544" s="11"/>
      <c r="L2544" s="11"/>
      <c r="M2544" s="11"/>
      <c r="N2544" s="11"/>
      <c r="O2544" s="11"/>
    </row>
    <row r="2545" spans="1:15" x14ac:dyDescent="0.25">
      <c r="A2545" s="2">
        <v>86</v>
      </c>
      <c r="B2545" s="2">
        <v>122</v>
      </c>
      <c r="C2545" s="2">
        <v>208</v>
      </c>
      <c r="D2545" s="2" t="s">
        <v>5253</v>
      </c>
      <c r="E2545" s="2">
        <v>11.8</v>
      </c>
      <c r="F2545" s="11">
        <v>7</v>
      </c>
      <c r="G2545" s="12">
        <v>1.0000000000000001E-9</v>
      </c>
      <c r="H2545" s="2">
        <v>789.7</v>
      </c>
      <c r="I2545" s="11" t="s">
        <v>6067</v>
      </c>
      <c r="J2545" s="11">
        <f>($S$5/(Table4[[#This Row],[modified  Half Life]]*Table4[[#This Row],[Order of Magnatude]]))</f>
        <v>58741286.488130949</v>
      </c>
      <c r="K2545" s="11"/>
      <c r="L2545" s="11"/>
      <c r="M2545" s="11"/>
      <c r="N2545" s="11"/>
      <c r="O2545" s="11"/>
    </row>
    <row r="2546" spans="1:15" x14ac:dyDescent="0.25">
      <c r="A2546" s="2">
        <v>86</v>
      </c>
      <c r="B2546" s="2">
        <v>122</v>
      </c>
      <c r="C2546" s="2">
        <v>208</v>
      </c>
      <c r="D2546" s="2" t="s">
        <v>5253</v>
      </c>
      <c r="E2546" s="2">
        <v>18.3</v>
      </c>
      <c r="F2546" s="11">
        <v>4</v>
      </c>
      <c r="G2546" s="12">
        <v>1.0000000000000001E-9</v>
      </c>
      <c r="H2546" s="2">
        <v>141.19999999999999</v>
      </c>
      <c r="I2546" s="11" t="s">
        <v>6068</v>
      </c>
      <c r="J2546" s="11">
        <f>($S$5/(Table4[[#This Row],[modified  Half Life]]*Table4[[#This Row],[Order of Magnatude]]))</f>
        <v>37876895.112565316</v>
      </c>
      <c r="K2546" s="11"/>
      <c r="L2546" s="11"/>
      <c r="M2546" s="11"/>
      <c r="N2546" s="11"/>
      <c r="O2546" s="11"/>
    </row>
    <row r="2547" spans="1:15" x14ac:dyDescent="0.25">
      <c r="A2547" s="2">
        <v>87</v>
      </c>
      <c r="B2547" s="2">
        <v>121</v>
      </c>
      <c r="C2547" s="2">
        <v>208</v>
      </c>
      <c r="D2547" s="2" t="s">
        <v>5079</v>
      </c>
      <c r="E2547" s="2">
        <v>432</v>
      </c>
      <c r="F2547" s="11">
        <v>11</v>
      </c>
      <c r="G2547" s="12">
        <v>1.0000000000000001E-9</v>
      </c>
      <c r="H2547" s="2">
        <v>194.1</v>
      </c>
      <c r="I2547" s="11"/>
      <c r="J2547" s="11">
        <f>($S$5/(Table4[[#This Row],[modified  Half Life]]*Table4[[#This Row],[Order of Magnatude]]))</f>
        <v>1604507.3624072808</v>
      </c>
      <c r="K2547" s="11"/>
      <c r="L2547" s="11"/>
      <c r="M2547" s="11"/>
      <c r="N2547" s="11"/>
      <c r="O2547" s="11"/>
    </row>
    <row r="2548" spans="1:15" x14ac:dyDescent="0.25">
      <c r="A2548" s="2">
        <v>87</v>
      </c>
      <c r="B2548" s="2">
        <v>121</v>
      </c>
      <c r="C2548" s="2">
        <v>208</v>
      </c>
      <c r="D2548" s="2" t="s">
        <v>5079</v>
      </c>
      <c r="E2548" s="2">
        <v>33</v>
      </c>
      <c r="F2548" s="11">
        <v>7</v>
      </c>
      <c r="G2548" s="12">
        <v>1.0000000000000001E-9</v>
      </c>
      <c r="H2548" s="2">
        <v>382.9</v>
      </c>
      <c r="I2548" s="11" t="s">
        <v>6081</v>
      </c>
      <c r="J2548" s="11">
        <f>($S$5/(Table4[[#This Row],[modified  Half Life]]*Table4[[#This Row],[Order of Magnatude]]))</f>
        <v>21004460.016968038</v>
      </c>
      <c r="K2548" s="11"/>
      <c r="L2548" s="11"/>
      <c r="M2548" s="11"/>
      <c r="N2548" s="11"/>
      <c r="O2548" s="11"/>
    </row>
    <row r="2549" spans="1:15" x14ac:dyDescent="0.25">
      <c r="A2549" s="2">
        <v>88</v>
      </c>
      <c r="B2549" s="2">
        <v>120</v>
      </c>
      <c r="C2549" s="2">
        <v>208</v>
      </c>
      <c r="D2549" s="2" t="s">
        <v>5471</v>
      </c>
      <c r="E2549" s="2">
        <v>270</v>
      </c>
      <c r="F2549" s="11">
        <v>21</v>
      </c>
      <c r="G2549" s="12">
        <v>1.0000000000000001E-9</v>
      </c>
      <c r="H2549" s="2">
        <v>130.19999999999999</v>
      </c>
      <c r="I2549" s="11" t="s">
        <v>6068</v>
      </c>
      <c r="J2549" s="11">
        <f>($S$5/(Table4[[#This Row],[modified  Half Life]]*Table4[[#This Row],[Order of Magnatude]]))</f>
        <v>2567211.779851649</v>
      </c>
      <c r="K2549" s="11"/>
      <c r="L2549" s="11"/>
      <c r="M2549" s="11"/>
      <c r="N2549" s="11"/>
      <c r="O2549" s="11"/>
    </row>
    <row r="2550" spans="1:15" x14ac:dyDescent="0.25">
      <c r="A2550" s="2">
        <v>88</v>
      </c>
      <c r="B2550" s="2">
        <v>120</v>
      </c>
      <c r="C2550" s="2">
        <v>208</v>
      </c>
      <c r="D2550" s="2" t="s">
        <v>5471</v>
      </c>
      <c r="E2550" s="2">
        <v>270</v>
      </c>
      <c r="F2550" s="11">
        <v>21</v>
      </c>
      <c r="G2550" s="12">
        <v>1.0000000000000001E-9</v>
      </c>
      <c r="H2550" s="2">
        <v>392.1</v>
      </c>
      <c r="I2550" s="11" t="s">
        <v>6068</v>
      </c>
      <c r="J2550" s="11">
        <f>($S$5/(Table4[[#This Row],[modified  Half Life]]*Table4[[#This Row],[Order of Magnatude]]))</f>
        <v>2567211.779851649</v>
      </c>
      <c r="K2550" s="11"/>
      <c r="L2550" s="11"/>
      <c r="M2550" s="11"/>
      <c r="N2550" s="11"/>
      <c r="O2550" s="11"/>
    </row>
    <row r="2551" spans="1:15" x14ac:dyDescent="0.25">
      <c r="A2551" s="2">
        <v>81</v>
      </c>
      <c r="B2551" s="2">
        <v>128</v>
      </c>
      <c r="C2551" s="2">
        <v>209</v>
      </c>
      <c r="D2551" s="2" t="s">
        <v>4094</v>
      </c>
      <c r="E2551" s="2">
        <v>14</v>
      </c>
      <c r="F2551" s="11">
        <v>5</v>
      </c>
      <c r="G2551" s="12">
        <v>1.0000000000000001E-9</v>
      </c>
      <c r="H2551" s="2">
        <v>137.80000000000001</v>
      </c>
      <c r="I2551" s="11" t="s">
        <v>6068</v>
      </c>
      <c r="J2551" s="11">
        <f>($S$5/(Table4[[#This Row],[modified  Half Life]]*Table4[[#This Row],[Order of Magnatude]]))</f>
        <v>49510512.897138946</v>
      </c>
      <c r="K2551" s="11"/>
      <c r="L2551" s="11"/>
      <c r="M2551" s="11"/>
      <c r="N2551" s="11"/>
      <c r="O2551" s="11"/>
    </row>
    <row r="2552" spans="1:15" x14ac:dyDescent="0.25">
      <c r="A2552" s="2">
        <v>81</v>
      </c>
      <c r="B2552" s="2">
        <v>128</v>
      </c>
      <c r="C2552" s="2">
        <v>209</v>
      </c>
      <c r="D2552" s="2" t="s">
        <v>4094</v>
      </c>
      <c r="E2552" s="2">
        <v>146</v>
      </c>
      <c r="F2552" s="11">
        <v>10</v>
      </c>
      <c r="G2552" s="12">
        <v>1.0000000000000001E-9</v>
      </c>
      <c r="H2552" s="2">
        <v>47.4</v>
      </c>
      <c r="I2552" s="11" t="s">
        <v>6084</v>
      </c>
      <c r="J2552" s="11">
        <f>($S$5/(Table4[[#This Row],[modified  Half Life]]*Table4[[#This Row],[Order of Magnatude]]))</f>
        <v>4747583.4284927752</v>
      </c>
      <c r="K2552" s="11"/>
      <c r="L2552" s="11"/>
      <c r="M2552" s="11"/>
      <c r="N2552" s="11"/>
      <c r="O2552" s="11"/>
    </row>
    <row r="2553" spans="1:15" x14ac:dyDescent="0.25">
      <c r="A2553" s="2">
        <v>83</v>
      </c>
      <c r="B2553" s="2">
        <v>126</v>
      </c>
      <c r="C2553" s="2">
        <v>209</v>
      </c>
      <c r="D2553" s="2" t="s">
        <v>4530</v>
      </c>
      <c r="E2553" s="2">
        <v>10.199999999999999</v>
      </c>
      <c r="F2553" s="11">
        <v>11</v>
      </c>
      <c r="G2553" s="12">
        <v>1.0000000000000001E-9</v>
      </c>
      <c r="H2553" s="2">
        <v>1546.52</v>
      </c>
      <c r="I2553" s="11" t="s">
        <v>6077</v>
      </c>
      <c r="J2553" s="11">
        <f>($S$5/(Table4[[#This Row],[modified  Half Life]]*Table4[[#This Row],[Order of Magnatude]]))</f>
        <v>67955605.937249541</v>
      </c>
      <c r="K2553" s="11"/>
      <c r="L2553" s="11"/>
      <c r="M2553" s="11"/>
      <c r="N2553" s="11"/>
      <c r="O2553" s="11"/>
    </row>
    <row r="2554" spans="1:15" x14ac:dyDescent="0.25">
      <c r="A2554" s="2">
        <v>83</v>
      </c>
      <c r="B2554" s="2">
        <v>126</v>
      </c>
      <c r="C2554" s="2">
        <v>209</v>
      </c>
      <c r="D2554" s="2" t="s">
        <v>4530</v>
      </c>
      <c r="E2554" s="2">
        <v>17.899999999999999</v>
      </c>
      <c r="F2554" s="11">
        <v>5</v>
      </c>
      <c r="G2554" s="12">
        <v>1.0000000000000001E-9</v>
      </c>
      <c r="H2554" s="2">
        <v>245.73</v>
      </c>
      <c r="I2554" s="11" t="s">
        <v>6068</v>
      </c>
      <c r="J2554" s="11">
        <f>($S$5/(Table4[[#This Row],[modified  Half Life]]*Table4[[#This Row],[Order of Magnatude]]))</f>
        <v>38723306.176533259</v>
      </c>
      <c r="K2554" s="11"/>
      <c r="L2554" s="11"/>
      <c r="M2554" s="11"/>
      <c r="N2554" s="11"/>
      <c r="O2554" s="11"/>
    </row>
    <row r="2555" spans="1:15" x14ac:dyDescent="0.25">
      <c r="A2555" s="2">
        <v>83</v>
      </c>
      <c r="B2555" s="2">
        <v>126</v>
      </c>
      <c r="C2555" s="2">
        <v>209</v>
      </c>
      <c r="D2555" s="2" t="s">
        <v>4530</v>
      </c>
      <c r="E2555" s="2">
        <v>17.899999999999999</v>
      </c>
      <c r="F2555" s="11">
        <v>5</v>
      </c>
      <c r="G2555" s="12">
        <v>1.0000000000000001E-9</v>
      </c>
      <c r="H2555" s="2">
        <v>385.9</v>
      </c>
      <c r="I2555" s="11"/>
      <c r="J2555" s="11">
        <f>($S$5/(Table4[[#This Row],[modified  Half Life]]*Table4[[#This Row],[Order of Magnatude]]))</f>
        <v>38723306.176533259</v>
      </c>
      <c r="K2555" s="11"/>
      <c r="L2555" s="11"/>
      <c r="M2555" s="11"/>
      <c r="N2555" s="11"/>
      <c r="O2555" s="11"/>
    </row>
    <row r="2556" spans="1:15" x14ac:dyDescent="0.25">
      <c r="A2556" s="2">
        <v>84</v>
      </c>
      <c r="B2556" s="2">
        <v>125</v>
      </c>
      <c r="C2556" s="2">
        <v>209</v>
      </c>
      <c r="D2556" s="2" t="s">
        <v>4745</v>
      </c>
      <c r="E2556" s="2">
        <v>24.2</v>
      </c>
      <c r="F2556" s="11">
        <v>4</v>
      </c>
      <c r="G2556" s="12">
        <v>1.0000000000000001E-9</v>
      </c>
      <c r="H2556" s="2">
        <v>90.8</v>
      </c>
      <c r="I2556" s="11" t="s">
        <v>6067</v>
      </c>
      <c r="J2556" s="11">
        <f>($S$5/(Table4[[#This Row],[modified  Half Life]]*Table4[[#This Row],[Order of Magnatude]]))</f>
        <v>28642445.477683686</v>
      </c>
      <c r="K2556" s="11"/>
      <c r="L2556" s="11"/>
      <c r="M2556" s="11"/>
      <c r="N2556" s="11"/>
      <c r="O2556" s="11"/>
    </row>
    <row r="2557" spans="1:15" x14ac:dyDescent="0.25">
      <c r="A2557" s="2">
        <v>84</v>
      </c>
      <c r="B2557" s="2">
        <v>125</v>
      </c>
      <c r="C2557" s="2">
        <v>209</v>
      </c>
      <c r="D2557" s="2" t="s">
        <v>4745</v>
      </c>
      <c r="E2557" s="2">
        <v>89.3</v>
      </c>
      <c r="F2557" s="11">
        <v>5</v>
      </c>
      <c r="G2557" s="12">
        <v>1.0000000000000001E-9</v>
      </c>
      <c r="H2557" s="2">
        <v>54.9</v>
      </c>
      <c r="I2557" s="11" t="s">
        <v>6068</v>
      </c>
      <c r="J2557" s="11">
        <f>($S$5/(Table4[[#This Row],[modified  Half Life]]*Table4[[#This Row],[Order of Magnatude]]))</f>
        <v>7762006.5012311907</v>
      </c>
      <c r="K2557" s="11"/>
      <c r="L2557" s="11"/>
      <c r="M2557" s="11"/>
      <c r="N2557" s="11"/>
      <c r="O2557" s="11"/>
    </row>
    <row r="2558" spans="1:15" x14ac:dyDescent="0.25">
      <c r="A2558" s="2">
        <v>84</v>
      </c>
      <c r="B2558" s="2">
        <v>125</v>
      </c>
      <c r="C2558" s="2">
        <v>209</v>
      </c>
      <c r="D2558" s="2" t="s">
        <v>4745</v>
      </c>
      <c r="E2558" s="2">
        <v>119</v>
      </c>
      <c r="F2558" s="11">
        <v>4</v>
      </c>
      <c r="G2558" s="12">
        <v>1.0000000000000001E-9</v>
      </c>
      <c r="H2558" s="2">
        <v>96.9</v>
      </c>
      <c r="I2558" s="11" t="s">
        <v>6067</v>
      </c>
      <c r="J2558" s="11">
        <f>($S$5/(Table4[[#This Row],[modified  Half Life]]*Table4[[#This Row],[Order of Magnatude]]))</f>
        <v>5824766.2231928175</v>
      </c>
      <c r="K2558" s="11"/>
      <c r="L2558" s="11"/>
      <c r="M2558" s="11"/>
      <c r="N2558" s="11"/>
      <c r="O2558" s="11"/>
    </row>
    <row r="2559" spans="1:15" x14ac:dyDescent="0.25">
      <c r="A2559" s="2">
        <v>84</v>
      </c>
      <c r="B2559" s="2">
        <v>125</v>
      </c>
      <c r="C2559" s="2">
        <v>209</v>
      </c>
      <c r="D2559" s="2" t="s">
        <v>4745</v>
      </c>
      <c r="E2559" s="2">
        <v>119</v>
      </c>
      <c r="F2559" s="11">
        <v>4</v>
      </c>
      <c r="G2559" s="12">
        <v>1.0000000000000001E-9</v>
      </c>
      <c r="H2559" s="2">
        <v>1289.0999999999999</v>
      </c>
      <c r="I2559" s="11" t="s">
        <v>6068</v>
      </c>
      <c r="J2559" s="11">
        <f>($S$5/(Table4[[#This Row],[modified  Half Life]]*Table4[[#This Row],[Order of Magnatude]]))</f>
        <v>5824766.2231928175</v>
      </c>
      <c r="K2559" s="11"/>
      <c r="L2559" s="11"/>
      <c r="M2559" s="11"/>
      <c r="N2559" s="11"/>
      <c r="O2559" s="11"/>
    </row>
    <row r="2560" spans="1:15" x14ac:dyDescent="0.25">
      <c r="A2560" s="2">
        <v>85</v>
      </c>
      <c r="B2560" s="2">
        <v>124</v>
      </c>
      <c r="C2560" s="2">
        <v>209</v>
      </c>
      <c r="D2560" s="2" t="s">
        <v>4883</v>
      </c>
      <c r="E2560" s="2">
        <v>25</v>
      </c>
      <c r="F2560" s="11">
        <v>10</v>
      </c>
      <c r="G2560" s="12">
        <v>1.0000000000000001E-9</v>
      </c>
      <c r="H2560" s="2">
        <v>106.1</v>
      </c>
      <c r="I2560" s="11" t="s">
        <v>6067</v>
      </c>
      <c r="J2560" s="11">
        <f>($S$5/(Table4[[#This Row],[modified  Half Life]]*Table4[[#This Row],[Order of Magnatude]]))</f>
        <v>27725887.222397808</v>
      </c>
      <c r="K2560" s="11"/>
      <c r="L2560" s="11"/>
      <c r="M2560" s="11"/>
      <c r="N2560" s="11"/>
      <c r="O2560" s="11"/>
    </row>
    <row r="2561" spans="1:15" x14ac:dyDescent="0.25">
      <c r="A2561" s="2">
        <v>85</v>
      </c>
      <c r="B2561" s="2">
        <v>124</v>
      </c>
      <c r="C2561" s="2">
        <v>209</v>
      </c>
      <c r="D2561" s="2" t="s">
        <v>4883</v>
      </c>
      <c r="E2561" s="2">
        <v>0.89300000000000002</v>
      </c>
      <c r="F2561" s="11">
        <v>32</v>
      </c>
      <c r="G2561" s="12">
        <v>9.9999999999999995E-7</v>
      </c>
      <c r="H2561" s="2">
        <v>577.6</v>
      </c>
      <c r="I2561" s="11" t="s">
        <v>6069</v>
      </c>
      <c r="J2561" s="11">
        <f>($S$5/(Table4[[#This Row],[modified  Half Life]]*Table4[[#This Row],[Order of Magnatude]]))</f>
        <v>776200.65012311901</v>
      </c>
      <c r="K2561" s="11"/>
      <c r="L2561" s="11"/>
      <c r="M2561" s="11"/>
      <c r="N2561" s="11"/>
      <c r="O2561" s="11"/>
    </row>
    <row r="2562" spans="1:15" x14ac:dyDescent="0.25">
      <c r="A2562" s="2">
        <v>86</v>
      </c>
      <c r="B2562" s="2">
        <v>123</v>
      </c>
      <c r="C2562" s="2">
        <v>209</v>
      </c>
      <c r="D2562" s="2" t="s">
        <v>5253</v>
      </c>
      <c r="E2562" s="2">
        <v>13.4</v>
      </c>
      <c r="F2562" s="11">
        <v>13</v>
      </c>
      <c r="G2562" s="12">
        <v>9.9999999999999995E-7</v>
      </c>
      <c r="H2562" s="2">
        <v>376.2</v>
      </c>
      <c r="I2562" s="11" t="s">
        <v>6067</v>
      </c>
      <c r="J2562" s="11">
        <f>($S$5/(Table4[[#This Row],[modified  Half Life]]*Table4[[#This Row],[Order of Magnatude]]))</f>
        <v>51727.401534324272</v>
      </c>
      <c r="K2562" s="11"/>
      <c r="L2562" s="11"/>
      <c r="M2562" s="11"/>
      <c r="N2562" s="11"/>
      <c r="O2562" s="11"/>
    </row>
    <row r="2563" spans="1:15" x14ac:dyDescent="0.25">
      <c r="A2563" s="2">
        <v>86</v>
      </c>
      <c r="B2563" s="2">
        <v>123</v>
      </c>
      <c r="C2563" s="2">
        <v>209</v>
      </c>
      <c r="D2563" s="2" t="s">
        <v>5253</v>
      </c>
      <c r="E2563" s="2">
        <v>13.9</v>
      </c>
      <c r="F2563" s="11">
        <v>21</v>
      </c>
      <c r="G2563" s="12">
        <v>1.0000000000000001E-9</v>
      </c>
      <c r="H2563" s="2">
        <v>199.9</v>
      </c>
      <c r="I2563" s="11" t="s">
        <v>6067</v>
      </c>
      <c r="J2563" s="11">
        <f>($S$5/(Table4[[#This Row],[modified  Half Life]]*Table4[[#This Row],[Order of Magnatude]]))</f>
        <v>49866703.637406126</v>
      </c>
      <c r="K2563" s="11"/>
      <c r="L2563" s="11"/>
      <c r="M2563" s="11"/>
      <c r="N2563" s="11"/>
      <c r="O2563" s="11"/>
    </row>
    <row r="2564" spans="1:15" x14ac:dyDescent="0.25">
      <c r="A2564" s="2">
        <v>86</v>
      </c>
      <c r="B2564" s="2">
        <v>123</v>
      </c>
      <c r="C2564" s="2">
        <v>209</v>
      </c>
      <c r="D2564" s="2" t="s">
        <v>5253</v>
      </c>
      <c r="E2564" s="2">
        <v>3</v>
      </c>
      <c r="F2564" s="11">
        <v>3</v>
      </c>
      <c r="G2564" s="12">
        <v>9.9999999999999995E-7</v>
      </c>
      <c r="H2564" s="2">
        <v>479.3</v>
      </c>
      <c r="I2564" s="11" t="s">
        <v>6067</v>
      </c>
      <c r="J2564" s="11">
        <f>($S$5/(Table4[[#This Row],[modified  Half Life]]*Table4[[#This Row],[Order of Magnatude]]))</f>
        <v>231049.06018664842</v>
      </c>
      <c r="K2564" s="11"/>
      <c r="L2564" s="11"/>
      <c r="M2564" s="11"/>
      <c r="N2564" s="11"/>
      <c r="O2564" s="11"/>
    </row>
    <row r="2565" spans="1:15" x14ac:dyDescent="0.25">
      <c r="A2565" s="2">
        <v>86</v>
      </c>
      <c r="B2565" s="2">
        <v>123</v>
      </c>
      <c r="C2565" s="2">
        <v>209</v>
      </c>
      <c r="D2565" s="2" t="s">
        <v>5253</v>
      </c>
      <c r="E2565" s="2">
        <v>10</v>
      </c>
      <c r="F2565" s="11">
        <v>4</v>
      </c>
      <c r="G2565" s="12">
        <v>1.0000000000000001E-9</v>
      </c>
      <c r="H2565" s="2">
        <v>1196.9000000000001</v>
      </c>
      <c r="I2565" s="11" t="s">
        <v>6068</v>
      </c>
      <c r="J2565" s="11">
        <f>($S$5/(Table4[[#This Row],[modified  Half Life]]*Table4[[#This Row],[Order of Magnatude]]))</f>
        <v>69314718.055994526</v>
      </c>
      <c r="K2565" s="11"/>
      <c r="L2565" s="11"/>
      <c r="M2565" s="11"/>
      <c r="N2565" s="11"/>
      <c r="O2565" s="11"/>
    </row>
    <row r="2566" spans="1:15" x14ac:dyDescent="0.25">
      <c r="A2566" s="2">
        <v>87</v>
      </c>
      <c r="B2566" s="2">
        <v>122</v>
      </c>
      <c r="C2566" s="2">
        <v>209</v>
      </c>
      <c r="D2566" s="2" t="s">
        <v>5079</v>
      </c>
      <c r="E2566" s="2">
        <v>446</v>
      </c>
      <c r="F2566" s="11">
        <v>14</v>
      </c>
      <c r="G2566" s="12">
        <v>1.0000000000000001E-9</v>
      </c>
      <c r="H2566" s="2">
        <v>194.1</v>
      </c>
      <c r="I2566" s="11" t="s">
        <v>6066</v>
      </c>
      <c r="J2566" s="11">
        <f>($S$5/(Table4[[#This Row],[modified  Half Life]]*Table4[[#This Row],[Order of Magnatude]]))</f>
        <v>1554141.6604483076</v>
      </c>
      <c r="K2566" s="11"/>
      <c r="L2566" s="11"/>
      <c r="M2566" s="11"/>
      <c r="N2566" s="11"/>
      <c r="O2566" s="11"/>
    </row>
    <row r="2567" spans="1:15" x14ac:dyDescent="0.25">
      <c r="A2567" s="2">
        <v>87</v>
      </c>
      <c r="B2567" s="2">
        <v>122</v>
      </c>
      <c r="C2567" s="2">
        <v>209</v>
      </c>
      <c r="D2567" s="2" t="s">
        <v>5079</v>
      </c>
      <c r="E2567" s="2">
        <v>33.299999999999997</v>
      </c>
      <c r="F2567" s="11">
        <v>21</v>
      </c>
      <c r="G2567" s="12">
        <v>1.0000000000000001E-9</v>
      </c>
      <c r="H2567" s="2">
        <v>201.9</v>
      </c>
      <c r="I2567" s="11" t="s">
        <v>6068</v>
      </c>
      <c r="J2567" s="11">
        <f>($S$5/(Table4[[#This Row],[modified  Half Life]]*Table4[[#This Row],[Order of Magnatude]]))</f>
        <v>20815230.647445805</v>
      </c>
      <c r="K2567" s="11"/>
      <c r="L2567" s="11"/>
      <c r="M2567" s="11"/>
      <c r="N2567" s="11"/>
      <c r="O2567" s="11"/>
    </row>
    <row r="2568" spans="1:15" x14ac:dyDescent="0.25">
      <c r="A2568" s="2">
        <v>87</v>
      </c>
      <c r="B2568" s="2">
        <v>122</v>
      </c>
      <c r="C2568" s="2">
        <v>209</v>
      </c>
      <c r="D2568" s="2" t="s">
        <v>5079</v>
      </c>
      <c r="E2568" s="2">
        <v>62</v>
      </c>
      <c r="F2568" s="11"/>
      <c r="G2568" s="12">
        <v>1.0000000000000001E-9</v>
      </c>
      <c r="H2568" s="2">
        <v>181.4</v>
      </c>
      <c r="I2568" s="11" t="s">
        <v>6065</v>
      </c>
      <c r="J2568" s="11">
        <f>($S$5/(Table4[[#This Row],[modified  Half Life]]*Table4[[#This Row],[Order of Magnatude]]))</f>
        <v>11179793.234837828</v>
      </c>
      <c r="K2568" s="11"/>
      <c r="L2568" s="11"/>
      <c r="M2568" s="11"/>
      <c r="N2568" s="11"/>
      <c r="O2568" s="11"/>
    </row>
    <row r="2569" spans="1:15" x14ac:dyDescent="0.25">
      <c r="A2569" s="2">
        <v>87</v>
      </c>
      <c r="B2569" s="2">
        <v>122</v>
      </c>
      <c r="C2569" s="2">
        <v>209</v>
      </c>
      <c r="D2569" s="2" t="s">
        <v>5079</v>
      </c>
      <c r="E2569" s="2">
        <v>420</v>
      </c>
      <c r="F2569" s="11">
        <v>18</v>
      </c>
      <c r="G2569" s="12">
        <v>1.0000000000000001E-9</v>
      </c>
      <c r="H2569" s="2">
        <v>335.5</v>
      </c>
      <c r="I2569" s="11" t="s">
        <v>6065</v>
      </c>
      <c r="J2569" s="11">
        <f>($S$5/(Table4[[#This Row],[modified  Half Life]]*Table4[[#This Row],[Order of Magnatude]]))</f>
        <v>1650350.4299046316</v>
      </c>
      <c r="K2569" s="11"/>
      <c r="L2569" s="11"/>
      <c r="M2569" s="11"/>
      <c r="N2569" s="11"/>
      <c r="O2569" s="11"/>
    </row>
    <row r="2570" spans="1:15" x14ac:dyDescent="0.25">
      <c r="A2570" s="2">
        <v>87</v>
      </c>
      <c r="B2570" s="2">
        <v>122</v>
      </c>
      <c r="C2570" s="2">
        <v>209</v>
      </c>
      <c r="D2570" s="2" t="s">
        <v>5079</v>
      </c>
      <c r="E2570" s="2">
        <v>420</v>
      </c>
      <c r="F2570" s="11">
        <v>18</v>
      </c>
      <c r="G2570" s="12">
        <v>1.0000000000000001E-9</v>
      </c>
      <c r="H2570" s="2">
        <v>620.20000000000005</v>
      </c>
      <c r="I2570" s="11" t="s">
        <v>6065</v>
      </c>
      <c r="J2570" s="11">
        <f>($S$5/(Table4[[#This Row],[modified  Half Life]]*Table4[[#This Row],[Order of Magnatude]]))</f>
        <v>1650350.4299046316</v>
      </c>
      <c r="K2570" s="11"/>
      <c r="L2570" s="11"/>
      <c r="M2570" s="11"/>
      <c r="N2570" s="11"/>
      <c r="O2570" s="11"/>
    </row>
    <row r="2571" spans="1:15" x14ac:dyDescent="0.25">
      <c r="A2571" s="2">
        <v>88</v>
      </c>
      <c r="B2571" s="2">
        <v>121</v>
      </c>
      <c r="C2571" s="2">
        <v>209</v>
      </c>
      <c r="D2571" s="2" t="s">
        <v>5471</v>
      </c>
      <c r="E2571" s="2">
        <v>117</v>
      </c>
      <c r="F2571" s="11">
        <v>5</v>
      </c>
      <c r="G2571" s="12">
        <v>9.9999999999999995E-7</v>
      </c>
      <c r="H2571" s="2">
        <v>238.4</v>
      </c>
      <c r="I2571" s="11" t="s">
        <v>6072</v>
      </c>
      <c r="J2571" s="11">
        <f>($S$5/(Table4[[#This Row],[modified  Half Life]]*Table4[[#This Row],[Order of Magnatude]]))</f>
        <v>5924.3348765807286</v>
      </c>
      <c r="K2571" s="11"/>
      <c r="L2571" s="11"/>
      <c r="M2571" s="11"/>
      <c r="N2571" s="11"/>
      <c r="O2571" s="11"/>
    </row>
    <row r="2572" spans="1:15" x14ac:dyDescent="0.25">
      <c r="A2572" s="2">
        <v>80</v>
      </c>
      <c r="B2572" s="2">
        <v>130</v>
      </c>
      <c r="C2572" s="2">
        <v>210</v>
      </c>
      <c r="D2572" s="2" t="s">
        <v>3784</v>
      </c>
      <c r="E2572" s="2">
        <v>2.1</v>
      </c>
      <c r="F2572" s="11">
        <v>7</v>
      </c>
      <c r="G2572" s="12">
        <v>9.9999999999999995E-7</v>
      </c>
      <c r="H2572" s="2">
        <v>-20</v>
      </c>
      <c r="I2572" s="11"/>
      <c r="J2572" s="11">
        <f>($S$5/(Table4[[#This Row],[modified  Half Life]]*Table4[[#This Row],[Order of Magnatude]]))</f>
        <v>330070.08598092635</v>
      </c>
      <c r="K2572" s="11"/>
      <c r="L2572" s="11"/>
      <c r="M2572" s="11"/>
      <c r="N2572" s="11"/>
      <c r="O2572" s="11"/>
    </row>
    <row r="2573" spans="1:15" x14ac:dyDescent="0.25">
      <c r="A2573" s="2">
        <v>80</v>
      </c>
      <c r="B2573" s="2">
        <v>130</v>
      </c>
      <c r="C2573" s="2">
        <v>210</v>
      </c>
      <c r="D2573" s="2" t="s">
        <v>3784</v>
      </c>
      <c r="E2573" s="2">
        <v>2.1</v>
      </c>
      <c r="F2573" s="11">
        <v>7</v>
      </c>
      <c r="G2573" s="12">
        <v>9.9999999999999995E-7</v>
      </c>
      <c r="H2573" s="2">
        <v>663</v>
      </c>
      <c r="I2573" s="11"/>
      <c r="J2573" s="11">
        <f>($S$5/(Table4[[#This Row],[modified  Half Life]]*Table4[[#This Row],[Order of Magnatude]]))</f>
        <v>330070.08598092635</v>
      </c>
      <c r="K2573" s="11"/>
      <c r="L2573" s="11"/>
      <c r="M2573" s="11"/>
      <c r="N2573" s="11"/>
      <c r="O2573" s="11"/>
    </row>
    <row r="2574" spans="1:15" x14ac:dyDescent="0.25">
      <c r="A2574" s="2">
        <v>82</v>
      </c>
      <c r="B2574" s="2">
        <v>128</v>
      </c>
      <c r="C2574" s="2">
        <v>210</v>
      </c>
      <c r="D2574" s="2" t="s">
        <v>4527</v>
      </c>
      <c r="E2574" s="2">
        <v>92</v>
      </c>
      <c r="F2574" s="11">
        <v>10</v>
      </c>
      <c r="G2574" s="12">
        <v>1.0000000000000001E-9</v>
      </c>
      <c r="H2574" s="2">
        <v>97.6</v>
      </c>
      <c r="I2574" s="11" t="s">
        <v>6067</v>
      </c>
      <c r="J2574" s="11">
        <f>($S$5/(Table4[[#This Row],[modified  Half Life]]*Table4[[#This Row],[Order of Magnatude]]))</f>
        <v>7534208.4843472308</v>
      </c>
      <c r="K2574" s="11"/>
      <c r="L2574" s="11"/>
      <c r="M2574" s="11"/>
      <c r="N2574" s="11"/>
      <c r="O2574" s="11"/>
    </row>
    <row r="2575" spans="1:15" x14ac:dyDescent="0.25">
      <c r="A2575" s="2">
        <v>82</v>
      </c>
      <c r="B2575" s="2">
        <v>128</v>
      </c>
      <c r="C2575" s="2">
        <v>210</v>
      </c>
      <c r="D2575" s="2" t="s">
        <v>4527</v>
      </c>
      <c r="E2575" s="2">
        <v>166</v>
      </c>
      <c r="F2575" s="11">
        <v>15</v>
      </c>
      <c r="G2575" s="12">
        <v>1.0000000000000001E-9</v>
      </c>
      <c r="H2575" s="2">
        <v>83</v>
      </c>
      <c r="I2575" s="11" t="s">
        <v>6065</v>
      </c>
      <c r="J2575" s="11">
        <f>($S$5/(Table4[[#This Row],[modified  Half Life]]*Table4[[#This Row],[Order of Magnatude]]))</f>
        <v>4175585.4250599113</v>
      </c>
      <c r="K2575" s="11"/>
      <c r="L2575" s="11"/>
      <c r="M2575" s="11"/>
      <c r="N2575" s="11"/>
      <c r="O2575" s="11"/>
    </row>
    <row r="2576" spans="1:15" x14ac:dyDescent="0.25">
      <c r="A2576" s="2">
        <v>83</v>
      </c>
      <c r="B2576" s="2">
        <v>127</v>
      </c>
      <c r="C2576" s="2">
        <v>210</v>
      </c>
      <c r="D2576" s="2" t="s">
        <v>4530</v>
      </c>
      <c r="E2576" s="2">
        <v>57.5</v>
      </c>
      <c r="F2576" s="11">
        <v>10</v>
      </c>
      <c r="G2576" s="12">
        <v>1.0000000000000001E-9</v>
      </c>
      <c r="H2576" s="2">
        <v>162.19</v>
      </c>
      <c r="I2576" s="11" t="s">
        <v>6072</v>
      </c>
      <c r="J2576" s="11">
        <f>($S$5/(Table4[[#This Row],[modified  Half Life]]*Table4[[#This Row],[Order of Magnatude]]))</f>
        <v>12054733.57495557</v>
      </c>
      <c r="K2576" s="11"/>
      <c r="L2576" s="11"/>
      <c r="M2576" s="11"/>
      <c r="N2576" s="11"/>
      <c r="O2576" s="11"/>
    </row>
    <row r="2577" spans="1:15" x14ac:dyDescent="0.25">
      <c r="A2577" s="2">
        <v>83</v>
      </c>
      <c r="B2577" s="2">
        <v>127</v>
      </c>
      <c r="C2577" s="2">
        <v>210</v>
      </c>
      <c r="D2577" s="2" t="s">
        <v>4530</v>
      </c>
      <c r="E2577" s="2">
        <v>38</v>
      </c>
      <c r="F2577" s="11">
        <v>1</v>
      </c>
      <c r="G2577" s="12">
        <v>1.0000000000000001E-9</v>
      </c>
      <c r="H2577" s="2">
        <v>91.32</v>
      </c>
      <c r="I2577" s="11" t="s">
        <v>6073</v>
      </c>
      <c r="J2577" s="11">
        <f>($S$5/(Table4[[#This Row],[modified  Half Life]]*Table4[[#This Row],[Order of Magnatude]]))</f>
        <v>18240715.277893297</v>
      </c>
      <c r="K2577" s="11"/>
      <c r="L2577" s="11"/>
      <c r="M2577" s="11"/>
      <c r="N2577" s="11"/>
      <c r="O2577" s="11"/>
    </row>
    <row r="2578" spans="1:15" x14ac:dyDescent="0.25">
      <c r="A2578" s="2">
        <v>83</v>
      </c>
      <c r="B2578" s="2">
        <v>127</v>
      </c>
      <c r="C2578" s="2">
        <v>210</v>
      </c>
      <c r="D2578" s="2" t="s">
        <v>4530</v>
      </c>
      <c r="E2578" s="2">
        <v>11.1</v>
      </c>
      <c r="F2578" s="11">
        <v>7</v>
      </c>
      <c r="G2578" s="12">
        <v>1.0000000000000001E-9</v>
      </c>
      <c r="H2578" s="2">
        <v>175</v>
      </c>
      <c r="I2578" s="11"/>
      <c r="J2578" s="11">
        <f>($S$5/(Table4[[#This Row],[modified  Half Life]]*Table4[[#This Row],[Order of Magnatude]]))</f>
        <v>62445691.942337416</v>
      </c>
      <c r="K2578" s="11"/>
      <c r="L2578" s="11"/>
      <c r="M2578" s="11"/>
      <c r="N2578" s="11"/>
      <c r="O2578" s="11"/>
    </row>
    <row r="2579" spans="1:15" x14ac:dyDescent="0.25">
      <c r="A2579" s="2">
        <v>83</v>
      </c>
      <c r="B2579" s="2">
        <v>127</v>
      </c>
      <c r="C2579" s="2">
        <v>210</v>
      </c>
      <c r="D2579" s="2" t="s">
        <v>4530</v>
      </c>
      <c r="E2579" s="2">
        <v>11.1</v>
      </c>
      <c r="F2579" s="11">
        <v>7</v>
      </c>
      <c r="G2579" s="12">
        <v>1.0000000000000001E-9</v>
      </c>
      <c r="H2579" s="2">
        <v>744</v>
      </c>
      <c r="I2579" s="11"/>
      <c r="J2579" s="11">
        <f>($S$5/(Table4[[#This Row],[modified  Half Life]]*Table4[[#This Row],[Order of Magnatude]]))</f>
        <v>62445691.942337416</v>
      </c>
      <c r="K2579" s="11"/>
      <c r="L2579" s="11"/>
      <c r="M2579" s="11"/>
      <c r="N2579" s="11"/>
      <c r="O2579" s="11"/>
    </row>
    <row r="2580" spans="1:15" x14ac:dyDescent="0.25">
      <c r="A2580" s="2">
        <v>84</v>
      </c>
      <c r="B2580" s="2">
        <v>126</v>
      </c>
      <c r="C2580" s="2">
        <v>210</v>
      </c>
      <c r="D2580" s="2" t="s">
        <v>4745</v>
      </c>
      <c r="E2580" s="2">
        <v>42.6</v>
      </c>
      <c r="F2580" s="11">
        <v>10</v>
      </c>
      <c r="G2580" s="12">
        <v>1.0000000000000001E-9</v>
      </c>
      <c r="H2580" s="2">
        <v>46.85</v>
      </c>
      <c r="I2580" s="11" t="s">
        <v>6072</v>
      </c>
      <c r="J2580" s="11">
        <f>($S$5/(Table4[[#This Row],[modified  Half Life]]*Table4[[#This Row],[Order of Magnatude]]))</f>
        <v>16271060.576524535</v>
      </c>
      <c r="K2580" s="11"/>
      <c r="L2580" s="11"/>
      <c r="M2580" s="11"/>
      <c r="N2580" s="11"/>
      <c r="O2580" s="11"/>
    </row>
    <row r="2581" spans="1:15" x14ac:dyDescent="0.25">
      <c r="A2581" s="2">
        <v>84</v>
      </c>
      <c r="B2581" s="2">
        <v>126</v>
      </c>
      <c r="C2581" s="2">
        <v>210</v>
      </c>
      <c r="D2581" s="2" t="s">
        <v>4745</v>
      </c>
      <c r="E2581" s="2">
        <v>98.9</v>
      </c>
      <c r="F2581" s="11">
        <v>25</v>
      </c>
      <c r="G2581" s="12">
        <v>1.0000000000000001E-9</v>
      </c>
      <c r="H2581" s="2">
        <v>83.54</v>
      </c>
      <c r="I2581" s="11" t="s">
        <v>6073</v>
      </c>
      <c r="J2581" s="11">
        <f>($S$5/(Table4[[#This Row],[modified  Half Life]]*Table4[[#This Row],[Order of Magnatude]]))</f>
        <v>7008566.0319509124</v>
      </c>
      <c r="K2581" s="11"/>
      <c r="L2581" s="11"/>
      <c r="M2581" s="11"/>
      <c r="N2581" s="11"/>
      <c r="O2581" s="11"/>
    </row>
    <row r="2582" spans="1:15" x14ac:dyDescent="0.25">
      <c r="A2582" s="2">
        <v>84</v>
      </c>
      <c r="B2582" s="2">
        <v>126</v>
      </c>
      <c r="C2582" s="2">
        <v>210</v>
      </c>
      <c r="D2582" s="2" t="s">
        <v>4745</v>
      </c>
      <c r="E2582" s="2">
        <v>19.600000000000001</v>
      </c>
      <c r="F2582" s="11">
        <v>4</v>
      </c>
      <c r="G2582" s="12">
        <v>1.0000000000000001E-9</v>
      </c>
      <c r="H2582" s="2">
        <v>661.17</v>
      </c>
      <c r="I2582" s="11" t="s">
        <v>6065</v>
      </c>
      <c r="J2582" s="11">
        <f>($S$5/(Table4[[#This Row],[modified  Half Life]]*Table4[[#This Row],[Order of Magnatude]]))</f>
        <v>35364652.069384955</v>
      </c>
      <c r="K2582" s="11"/>
      <c r="L2582" s="11"/>
      <c r="M2582" s="11"/>
      <c r="N2582" s="11"/>
      <c r="O2582" s="11"/>
    </row>
    <row r="2583" spans="1:15" x14ac:dyDescent="0.25">
      <c r="A2583" s="2">
        <v>84</v>
      </c>
      <c r="B2583" s="2">
        <v>126</v>
      </c>
      <c r="C2583" s="2">
        <v>210</v>
      </c>
      <c r="D2583" s="2" t="s">
        <v>4745</v>
      </c>
      <c r="E2583" s="2">
        <v>19.600000000000001</v>
      </c>
      <c r="F2583" s="11">
        <v>4</v>
      </c>
      <c r="G2583" s="12">
        <v>1.0000000000000001E-9</v>
      </c>
      <c r="H2583" s="2">
        <v>1292.2</v>
      </c>
      <c r="I2583" s="11" t="s">
        <v>6067</v>
      </c>
      <c r="J2583" s="11">
        <f>($S$5/(Table4[[#This Row],[modified  Half Life]]*Table4[[#This Row],[Order of Magnatude]]))</f>
        <v>35364652.069384955</v>
      </c>
      <c r="K2583" s="11"/>
      <c r="L2583" s="11"/>
      <c r="M2583" s="11"/>
      <c r="N2583" s="11"/>
      <c r="O2583" s="11"/>
    </row>
    <row r="2584" spans="1:15" x14ac:dyDescent="0.25">
      <c r="A2584" s="2">
        <v>84</v>
      </c>
      <c r="B2584" s="2">
        <v>126</v>
      </c>
      <c r="C2584" s="2">
        <v>210</v>
      </c>
      <c r="D2584" s="2" t="s">
        <v>4745</v>
      </c>
      <c r="E2584" s="2">
        <v>54.4</v>
      </c>
      <c r="F2584" s="11">
        <v>24</v>
      </c>
      <c r="G2584" s="12">
        <v>1.0000000000000001E-9</v>
      </c>
      <c r="H2584" s="2">
        <v>47.8</v>
      </c>
      <c r="I2584" s="11"/>
      <c r="J2584" s="11">
        <f>($S$5/(Table4[[#This Row],[modified  Half Life]]*Table4[[#This Row],[Order of Magnatude]]))</f>
        <v>12741676.113234287</v>
      </c>
      <c r="K2584" s="11"/>
      <c r="L2584" s="11"/>
      <c r="M2584" s="11"/>
      <c r="N2584" s="11"/>
      <c r="O2584" s="11"/>
    </row>
    <row r="2585" spans="1:15" x14ac:dyDescent="0.25">
      <c r="A2585" s="2">
        <v>84</v>
      </c>
      <c r="B2585" s="2">
        <v>126</v>
      </c>
      <c r="C2585" s="2">
        <v>210</v>
      </c>
      <c r="D2585" s="2" t="s">
        <v>4745</v>
      </c>
      <c r="E2585" s="2">
        <v>54.4</v>
      </c>
      <c r="F2585" s="11">
        <v>24</v>
      </c>
      <c r="G2585" s="12">
        <v>1.0000000000000001E-9</v>
      </c>
      <c r="H2585" s="2">
        <v>1522.79</v>
      </c>
      <c r="I2585" s="11" t="s">
        <v>6068</v>
      </c>
      <c r="J2585" s="11">
        <f>($S$5/(Table4[[#This Row],[modified  Half Life]]*Table4[[#This Row],[Order of Magnatude]]))</f>
        <v>12741676.113234287</v>
      </c>
      <c r="K2585" s="11"/>
      <c r="L2585" s="11"/>
      <c r="M2585" s="11"/>
      <c r="N2585" s="11"/>
      <c r="O2585" s="11"/>
    </row>
    <row r="2586" spans="1:15" x14ac:dyDescent="0.25">
      <c r="A2586" s="2">
        <v>84</v>
      </c>
      <c r="B2586" s="2">
        <v>126</v>
      </c>
      <c r="C2586" s="2">
        <v>210</v>
      </c>
      <c r="D2586" s="2" t="s">
        <v>4745</v>
      </c>
      <c r="E2586" s="2">
        <v>263</v>
      </c>
      <c r="F2586" s="11">
        <v>5</v>
      </c>
      <c r="G2586" s="12">
        <v>1.0000000000000001E-9</v>
      </c>
      <c r="H2586" s="2">
        <v>279.89</v>
      </c>
      <c r="I2586" s="11" t="s">
        <v>6069</v>
      </c>
      <c r="J2586" s="11">
        <f>($S$5/(Table4[[#This Row],[modified  Half Life]]*Table4[[#This Row],[Order of Magnatude]]))</f>
        <v>2635540.6104940884</v>
      </c>
      <c r="K2586" s="11"/>
      <c r="L2586" s="11"/>
      <c r="M2586" s="11"/>
      <c r="N2586" s="11"/>
      <c r="O2586" s="11"/>
    </row>
    <row r="2587" spans="1:15" x14ac:dyDescent="0.25">
      <c r="A2587" s="2">
        <v>84</v>
      </c>
      <c r="B2587" s="2">
        <v>126</v>
      </c>
      <c r="C2587" s="2">
        <v>210</v>
      </c>
      <c r="D2587" s="2" t="s">
        <v>4745</v>
      </c>
      <c r="E2587" s="2">
        <v>263</v>
      </c>
      <c r="F2587" s="11">
        <v>5</v>
      </c>
      <c r="G2587" s="12">
        <v>1.0000000000000001E-9</v>
      </c>
      <c r="H2587" s="2">
        <v>685.69</v>
      </c>
      <c r="I2587" s="11" t="s">
        <v>6068</v>
      </c>
      <c r="J2587" s="11">
        <f>($S$5/(Table4[[#This Row],[modified  Half Life]]*Table4[[#This Row],[Order of Magnatude]]))</f>
        <v>2635540.6104940884</v>
      </c>
      <c r="K2587" s="11"/>
      <c r="L2587" s="11"/>
      <c r="M2587" s="11"/>
      <c r="N2587" s="11"/>
      <c r="O2587" s="11"/>
    </row>
    <row r="2588" spans="1:15" x14ac:dyDescent="0.25">
      <c r="A2588" s="2">
        <v>85</v>
      </c>
      <c r="B2588" s="2">
        <v>125</v>
      </c>
      <c r="C2588" s="2">
        <v>210</v>
      </c>
      <c r="D2588" s="2" t="s">
        <v>4883</v>
      </c>
      <c r="E2588" s="2">
        <v>23.6</v>
      </c>
      <c r="F2588" s="11">
        <v>7</v>
      </c>
      <c r="G2588" s="12">
        <v>1.0000000000000001E-9</v>
      </c>
      <c r="H2588" s="2">
        <v>111.3</v>
      </c>
      <c r="I2588" s="11"/>
      <c r="J2588" s="11">
        <f>($S$5/(Table4[[#This Row],[modified  Half Life]]*Table4[[#This Row],[Order of Magnatude]]))</f>
        <v>29370643.244065475</v>
      </c>
      <c r="K2588" s="11"/>
      <c r="L2588" s="11"/>
      <c r="M2588" s="11"/>
      <c r="N2588" s="11"/>
      <c r="O2588" s="11"/>
    </row>
    <row r="2589" spans="1:15" x14ac:dyDescent="0.25">
      <c r="A2589" s="2">
        <v>85</v>
      </c>
      <c r="B2589" s="2">
        <v>125</v>
      </c>
      <c r="C2589" s="2">
        <v>210</v>
      </c>
      <c r="D2589" s="2" t="s">
        <v>4883</v>
      </c>
      <c r="E2589" s="2">
        <v>15.5</v>
      </c>
      <c r="F2589" s="11">
        <v>10</v>
      </c>
      <c r="G2589" s="12">
        <v>1.0000000000000001E-9</v>
      </c>
      <c r="H2589" s="2">
        <v>193.5</v>
      </c>
      <c r="I2589" s="11"/>
      <c r="J2589" s="11">
        <f>($S$5/(Table4[[#This Row],[modified  Half Life]]*Table4[[#This Row],[Order of Magnatude]]))</f>
        <v>44719172.939351313</v>
      </c>
      <c r="K2589" s="11"/>
      <c r="L2589" s="11"/>
      <c r="M2589" s="11"/>
      <c r="N2589" s="11"/>
      <c r="O2589" s="11"/>
    </row>
    <row r="2590" spans="1:15" x14ac:dyDescent="0.25">
      <c r="A2590" s="2">
        <v>85</v>
      </c>
      <c r="B2590" s="2">
        <v>125</v>
      </c>
      <c r="C2590" s="2">
        <v>210</v>
      </c>
      <c r="D2590" s="2" t="s">
        <v>4883</v>
      </c>
      <c r="E2590" s="2">
        <v>15.5</v>
      </c>
      <c r="F2590" s="11">
        <v>10</v>
      </c>
      <c r="G2590" s="12">
        <v>1.0000000000000001E-9</v>
      </c>
      <c r="H2590" s="2">
        <v>325.3</v>
      </c>
      <c r="I2590" s="11"/>
      <c r="J2590" s="11">
        <f>($S$5/(Table4[[#This Row],[modified  Half Life]]*Table4[[#This Row],[Order of Magnatude]]))</f>
        <v>44719172.939351313</v>
      </c>
      <c r="K2590" s="11"/>
      <c r="L2590" s="11"/>
      <c r="M2590" s="11"/>
      <c r="N2590" s="11"/>
      <c r="O2590" s="11"/>
    </row>
    <row r="2591" spans="1:15" x14ac:dyDescent="0.25">
      <c r="A2591" s="2">
        <v>85</v>
      </c>
      <c r="B2591" s="2">
        <v>125</v>
      </c>
      <c r="C2591" s="2">
        <v>210</v>
      </c>
      <c r="D2591" s="2" t="s">
        <v>4883</v>
      </c>
      <c r="E2591" s="2">
        <v>15.5</v>
      </c>
      <c r="F2591" s="11">
        <v>10</v>
      </c>
      <c r="G2591" s="12">
        <v>1.0000000000000001E-9</v>
      </c>
      <c r="H2591" s="2">
        <v>436.6</v>
      </c>
      <c r="I2591" s="11"/>
      <c r="J2591" s="11">
        <f>($S$5/(Table4[[#This Row],[modified  Half Life]]*Table4[[#This Row],[Order of Magnatude]]))</f>
        <v>44719172.939351313</v>
      </c>
      <c r="K2591" s="11"/>
      <c r="L2591" s="11"/>
      <c r="M2591" s="11"/>
      <c r="N2591" s="11"/>
      <c r="O2591" s="11"/>
    </row>
    <row r="2592" spans="1:15" x14ac:dyDescent="0.25">
      <c r="A2592" s="2">
        <v>85</v>
      </c>
      <c r="B2592" s="2">
        <v>125</v>
      </c>
      <c r="C2592" s="2">
        <v>210</v>
      </c>
      <c r="D2592" s="2" t="s">
        <v>4883</v>
      </c>
      <c r="E2592" s="2">
        <v>478</v>
      </c>
      <c r="F2592" s="11">
        <v>6</v>
      </c>
      <c r="G2592" s="12">
        <v>1.0000000000000001E-9</v>
      </c>
      <c r="H2592" s="2">
        <v>579.5</v>
      </c>
      <c r="I2592" s="11"/>
      <c r="J2592" s="11">
        <f>($S$5/(Table4[[#This Row],[modified  Half Life]]*Table4[[#This Row],[Order of Magnatude]]))</f>
        <v>1450098.7041003038</v>
      </c>
      <c r="K2592" s="11"/>
      <c r="L2592" s="11"/>
      <c r="M2592" s="11"/>
      <c r="N2592" s="11"/>
      <c r="O2592" s="11"/>
    </row>
    <row r="2593" spans="1:15" x14ac:dyDescent="0.25">
      <c r="A2593" s="2">
        <v>85</v>
      </c>
      <c r="B2593" s="2">
        <v>125</v>
      </c>
      <c r="C2593" s="2">
        <v>210</v>
      </c>
      <c r="D2593" s="2" t="s">
        <v>4883</v>
      </c>
      <c r="E2593" s="2">
        <v>478</v>
      </c>
      <c r="F2593" s="11">
        <v>6</v>
      </c>
      <c r="G2593" s="12">
        <v>1.0000000000000001E-9</v>
      </c>
      <c r="H2593" s="2">
        <v>644.29999999999995</v>
      </c>
      <c r="I2593" s="11"/>
      <c r="J2593" s="11">
        <f>($S$5/(Table4[[#This Row],[modified  Half Life]]*Table4[[#This Row],[Order of Magnatude]]))</f>
        <v>1450098.7041003038</v>
      </c>
      <c r="K2593" s="11"/>
      <c r="L2593" s="11"/>
      <c r="M2593" s="11"/>
      <c r="N2593" s="11"/>
      <c r="O2593" s="11"/>
    </row>
    <row r="2594" spans="1:15" x14ac:dyDescent="0.25">
      <c r="A2594" s="2">
        <v>85</v>
      </c>
      <c r="B2594" s="2">
        <v>125</v>
      </c>
      <c r="C2594" s="2">
        <v>210</v>
      </c>
      <c r="D2594" s="2" t="s">
        <v>4883</v>
      </c>
      <c r="E2594" s="2">
        <v>5.66</v>
      </c>
      <c r="F2594" s="11">
        <v>7</v>
      </c>
      <c r="G2594" s="12">
        <v>9.9999999999999995E-7</v>
      </c>
      <c r="H2594" s="2">
        <v>372.3</v>
      </c>
      <c r="I2594" s="11"/>
      <c r="J2594" s="11">
        <f>($S$5/(Table4[[#This Row],[modified  Half Life]]*Table4[[#This Row],[Order of Magnatude]]))</f>
        <v>122464.16617666878</v>
      </c>
      <c r="K2594" s="11"/>
      <c r="L2594" s="11"/>
      <c r="M2594" s="11"/>
      <c r="N2594" s="11"/>
      <c r="O2594" s="11"/>
    </row>
    <row r="2595" spans="1:15" x14ac:dyDescent="0.25">
      <c r="A2595" s="2">
        <v>85</v>
      </c>
      <c r="B2595" s="2">
        <v>125</v>
      </c>
      <c r="C2595" s="2">
        <v>210</v>
      </c>
      <c r="D2595" s="2" t="s">
        <v>4883</v>
      </c>
      <c r="E2595" s="2">
        <v>5.66</v>
      </c>
      <c r="F2595" s="11">
        <v>7</v>
      </c>
      <c r="G2595" s="12">
        <v>9.9999999999999995E-7</v>
      </c>
      <c r="H2595" s="2">
        <v>485.2</v>
      </c>
      <c r="I2595" s="11"/>
      <c r="J2595" s="11">
        <f>($S$5/(Table4[[#This Row],[modified  Half Life]]*Table4[[#This Row],[Order of Magnatude]]))</f>
        <v>122464.16617666878</v>
      </c>
      <c r="K2595" s="11"/>
      <c r="L2595" s="11"/>
      <c r="M2595" s="11"/>
      <c r="N2595" s="11"/>
      <c r="O2595" s="11"/>
    </row>
    <row r="2596" spans="1:15" x14ac:dyDescent="0.25">
      <c r="A2596" s="2">
        <v>85</v>
      </c>
      <c r="B2596" s="2">
        <v>125</v>
      </c>
      <c r="C2596" s="2">
        <v>210</v>
      </c>
      <c r="D2596" s="2" t="s">
        <v>4883</v>
      </c>
      <c r="E2596" s="2">
        <v>5.66</v>
      </c>
      <c r="F2596" s="11">
        <v>7</v>
      </c>
      <c r="G2596" s="12">
        <v>9.9999999999999995E-7</v>
      </c>
      <c r="H2596" s="2">
        <v>611.79999999999995</v>
      </c>
      <c r="I2596" s="11"/>
      <c r="J2596" s="11">
        <f>($S$5/(Table4[[#This Row],[modified  Half Life]]*Table4[[#This Row],[Order of Magnatude]]))</f>
        <v>122464.16617666878</v>
      </c>
      <c r="K2596" s="11"/>
      <c r="L2596" s="11"/>
      <c r="M2596" s="11"/>
      <c r="N2596" s="11"/>
      <c r="O2596" s="11"/>
    </row>
    <row r="2597" spans="1:15" x14ac:dyDescent="0.25">
      <c r="A2597" s="2">
        <v>85</v>
      </c>
      <c r="B2597" s="2">
        <v>125</v>
      </c>
      <c r="C2597" s="2">
        <v>210</v>
      </c>
      <c r="D2597" s="2" t="s">
        <v>4883</v>
      </c>
      <c r="E2597" s="2">
        <v>5.66</v>
      </c>
      <c r="F2597" s="11">
        <v>7</v>
      </c>
      <c r="G2597" s="12">
        <v>9.9999999999999995E-7</v>
      </c>
      <c r="H2597" s="2">
        <v>920.4</v>
      </c>
      <c r="I2597" s="11"/>
      <c r="J2597" s="11">
        <f>($S$5/(Table4[[#This Row],[modified  Half Life]]*Table4[[#This Row],[Order of Magnatude]]))</f>
        <v>122464.16617666878</v>
      </c>
      <c r="K2597" s="11"/>
      <c r="L2597" s="11"/>
      <c r="M2597" s="11"/>
      <c r="N2597" s="11"/>
      <c r="O2597" s="11"/>
    </row>
    <row r="2598" spans="1:15" x14ac:dyDescent="0.25">
      <c r="A2598" s="2">
        <v>85</v>
      </c>
      <c r="B2598" s="2">
        <v>125</v>
      </c>
      <c r="C2598" s="2">
        <v>210</v>
      </c>
      <c r="D2598" s="2" t="s">
        <v>4883</v>
      </c>
      <c r="E2598" s="2">
        <v>98</v>
      </c>
      <c r="F2598" s="11">
        <v>2</v>
      </c>
      <c r="G2598" s="12">
        <v>1.0000000000000001E-9</v>
      </c>
      <c r="H2598" s="2">
        <v>435</v>
      </c>
      <c r="I2598" s="11"/>
      <c r="J2598" s="11">
        <f>($S$5/(Table4[[#This Row],[modified  Half Life]]*Table4[[#This Row],[Order of Magnatude]]))</f>
        <v>7072930.4138769927</v>
      </c>
      <c r="K2598" s="11"/>
      <c r="L2598" s="11"/>
      <c r="M2598" s="11"/>
      <c r="N2598" s="11"/>
      <c r="O2598" s="11"/>
    </row>
    <row r="2599" spans="1:15" x14ac:dyDescent="0.25">
      <c r="A2599" s="2">
        <v>85</v>
      </c>
      <c r="B2599" s="2">
        <v>125</v>
      </c>
      <c r="C2599" s="2">
        <v>210</v>
      </c>
      <c r="D2599" s="2" t="s">
        <v>4883</v>
      </c>
      <c r="E2599" s="2">
        <v>36</v>
      </c>
      <c r="F2599" s="11">
        <v>14</v>
      </c>
      <c r="G2599" s="12">
        <v>1.0000000000000001E-9</v>
      </c>
      <c r="H2599" s="2">
        <v>888</v>
      </c>
      <c r="I2599" s="11"/>
      <c r="J2599" s="11">
        <f>($S$5/(Table4[[#This Row],[modified  Half Life]]*Table4[[#This Row],[Order of Magnatude]]))</f>
        <v>19254088.348887365</v>
      </c>
      <c r="K2599" s="11"/>
      <c r="L2599" s="11"/>
      <c r="M2599" s="11"/>
      <c r="N2599" s="11"/>
      <c r="O2599" s="11"/>
    </row>
    <row r="2600" spans="1:15" x14ac:dyDescent="0.25">
      <c r="A2600" s="2">
        <v>86</v>
      </c>
      <c r="B2600" s="2">
        <v>124</v>
      </c>
      <c r="C2600" s="2">
        <v>210</v>
      </c>
      <c r="D2600" s="2" t="s">
        <v>5253</v>
      </c>
      <c r="E2600" s="2">
        <v>64</v>
      </c>
      <c r="F2600" s="11">
        <v>3</v>
      </c>
      <c r="G2600" s="12">
        <v>1.0000000000000001E-9</v>
      </c>
      <c r="H2600" s="2">
        <v>185.5</v>
      </c>
      <c r="I2600" s="11" t="s">
        <v>6067</v>
      </c>
      <c r="J2600" s="11">
        <f>($S$5/(Table4[[#This Row],[modified  Half Life]]*Table4[[#This Row],[Order of Magnatude]]))</f>
        <v>10830424.696249144</v>
      </c>
      <c r="K2600" s="11"/>
      <c r="L2600" s="11"/>
      <c r="M2600" s="11"/>
      <c r="N2600" s="11"/>
      <c r="O2600" s="11"/>
    </row>
    <row r="2601" spans="1:15" x14ac:dyDescent="0.25">
      <c r="A2601" s="2">
        <v>86</v>
      </c>
      <c r="B2601" s="2">
        <v>124</v>
      </c>
      <c r="C2601" s="2">
        <v>210</v>
      </c>
      <c r="D2601" s="2" t="s">
        <v>5253</v>
      </c>
      <c r="E2601" s="2">
        <v>64</v>
      </c>
      <c r="F2601" s="11">
        <v>3</v>
      </c>
      <c r="G2601" s="12">
        <v>1.0000000000000001E-9</v>
      </c>
      <c r="H2601" s="2">
        <v>897.6</v>
      </c>
      <c r="I2601" s="11" t="s">
        <v>6068</v>
      </c>
      <c r="J2601" s="11">
        <f>($S$5/(Table4[[#This Row],[modified  Half Life]]*Table4[[#This Row],[Order of Magnatude]]))</f>
        <v>10830424.696249144</v>
      </c>
      <c r="K2601" s="11"/>
      <c r="L2601" s="11"/>
      <c r="M2601" s="11"/>
      <c r="N2601" s="11"/>
      <c r="O2601" s="11"/>
    </row>
    <row r="2602" spans="1:15" x14ac:dyDescent="0.25">
      <c r="A2602" s="2">
        <v>86</v>
      </c>
      <c r="B2602" s="2">
        <v>124</v>
      </c>
      <c r="C2602" s="2">
        <v>210</v>
      </c>
      <c r="D2602" s="2" t="s">
        <v>5253</v>
      </c>
      <c r="E2602" s="2">
        <v>76</v>
      </c>
      <c r="F2602" s="11">
        <v>7</v>
      </c>
      <c r="G2602" s="12">
        <v>1.0000000000000001E-9</v>
      </c>
      <c r="H2602" s="2">
        <v>325.39999999999998</v>
      </c>
      <c r="I2602" s="11" t="s">
        <v>6067</v>
      </c>
      <c r="J2602" s="11">
        <f>($S$5/(Table4[[#This Row],[modified  Half Life]]*Table4[[#This Row],[Order of Magnatude]]))</f>
        <v>9120357.6389466487</v>
      </c>
      <c r="K2602" s="11"/>
      <c r="L2602" s="11"/>
      <c r="M2602" s="11"/>
      <c r="N2602" s="11"/>
      <c r="O2602" s="11"/>
    </row>
    <row r="2603" spans="1:15" x14ac:dyDescent="0.25">
      <c r="A2603" s="2">
        <v>86</v>
      </c>
      <c r="B2603" s="2">
        <v>124</v>
      </c>
      <c r="C2603" s="2">
        <v>210</v>
      </c>
      <c r="D2603" s="2" t="s">
        <v>5253</v>
      </c>
      <c r="E2603" s="2">
        <v>1.06</v>
      </c>
      <c r="F2603" s="11">
        <v>5</v>
      </c>
      <c r="G2603" s="12">
        <v>9.9999999999999995E-7</v>
      </c>
      <c r="H2603" s="2">
        <v>564.29999999999995</v>
      </c>
      <c r="I2603" s="11" t="s">
        <v>6067</v>
      </c>
      <c r="J2603" s="11">
        <f>($S$5/(Table4[[#This Row],[modified  Half Life]]*Table4[[#This Row],[Order of Magnatude]]))</f>
        <v>653912.43449051445</v>
      </c>
      <c r="K2603" s="11"/>
      <c r="L2603" s="11"/>
      <c r="M2603" s="11"/>
      <c r="N2603" s="11"/>
      <c r="O2603" s="11"/>
    </row>
    <row r="2604" spans="1:15" x14ac:dyDescent="0.25">
      <c r="A2604" s="2">
        <v>86</v>
      </c>
      <c r="B2604" s="2">
        <v>124</v>
      </c>
      <c r="C2604" s="2">
        <v>210</v>
      </c>
      <c r="D2604" s="2" t="s">
        <v>5253</v>
      </c>
      <c r="E2604" s="2">
        <v>12.3</v>
      </c>
      <c r="F2604" s="11">
        <v>9</v>
      </c>
      <c r="G2604" s="12">
        <v>1.0000000000000001E-9</v>
      </c>
      <c r="H2604" s="2">
        <v>1181</v>
      </c>
      <c r="I2604" s="11" t="s">
        <v>6067</v>
      </c>
      <c r="J2604" s="11">
        <f>($S$5/(Table4[[#This Row],[modified  Half Life]]*Table4[[#This Row],[Order of Magnatude]]))</f>
        <v>56353429.313816689</v>
      </c>
      <c r="K2604" s="11"/>
      <c r="L2604" s="11"/>
      <c r="M2604" s="11"/>
      <c r="N2604" s="11"/>
      <c r="O2604" s="11"/>
    </row>
    <row r="2605" spans="1:15" x14ac:dyDescent="0.25">
      <c r="A2605" s="2">
        <v>86</v>
      </c>
      <c r="B2605" s="2">
        <v>124</v>
      </c>
      <c r="C2605" s="2">
        <v>210</v>
      </c>
      <c r="D2605" s="2" t="s">
        <v>5253</v>
      </c>
      <c r="E2605" s="2">
        <v>1.04</v>
      </c>
      <c r="F2605" s="11">
        <v>7</v>
      </c>
      <c r="G2605" s="12">
        <v>9.9999999999999995E-7</v>
      </c>
      <c r="H2605" s="2">
        <v>433</v>
      </c>
      <c r="I2605" s="11" t="s">
        <v>6067</v>
      </c>
      <c r="J2605" s="11">
        <f>($S$5/(Table4[[#This Row],[modified  Half Life]]*Table4[[#This Row],[Order of Magnatude]]))</f>
        <v>666487.67361533199</v>
      </c>
      <c r="K2605" s="11"/>
      <c r="L2605" s="11"/>
      <c r="M2605" s="11"/>
      <c r="N2605" s="11"/>
      <c r="O2605" s="11"/>
    </row>
    <row r="2606" spans="1:15" x14ac:dyDescent="0.25">
      <c r="A2606" s="2">
        <v>86</v>
      </c>
      <c r="B2606" s="2">
        <v>124</v>
      </c>
      <c r="C2606" s="2">
        <v>210</v>
      </c>
      <c r="D2606" s="2" t="s">
        <v>5253</v>
      </c>
      <c r="E2606" s="2">
        <v>1.04</v>
      </c>
      <c r="F2606" s="11">
        <v>7</v>
      </c>
      <c r="G2606" s="12">
        <v>9.9999999999999995E-7</v>
      </c>
      <c r="H2606" s="2">
        <v>602.70000000000005</v>
      </c>
      <c r="I2606" s="11" t="s">
        <v>6067</v>
      </c>
      <c r="J2606" s="11">
        <f>($S$5/(Table4[[#This Row],[modified  Half Life]]*Table4[[#This Row],[Order of Magnatude]]))</f>
        <v>666487.67361533199</v>
      </c>
      <c r="K2606" s="11"/>
      <c r="L2606" s="11"/>
      <c r="M2606" s="11"/>
      <c r="N2606" s="11"/>
      <c r="O2606" s="11"/>
    </row>
    <row r="2607" spans="1:15" x14ac:dyDescent="0.25">
      <c r="A2607" s="2">
        <v>86</v>
      </c>
      <c r="B2607" s="2">
        <v>124</v>
      </c>
      <c r="C2607" s="2">
        <v>210</v>
      </c>
      <c r="D2607" s="2" t="s">
        <v>5253</v>
      </c>
      <c r="E2607" s="2">
        <v>34</v>
      </c>
      <c r="F2607" s="11">
        <v>2</v>
      </c>
      <c r="G2607" s="12">
        <v>1.0000000000000001E-9</v>
      </c>
      <c r="H2607" s="2">
        <v>415.9</v>
      </c>
      <c r="I2607" s="11" t="s">
        <v>6067</v>
      </c>
      <c r="J2607" s="11">
        <f>($S$5/(Table4[[#This Row],[modified  Half Life]]*Table4[[#This Row],[Order of Magnatude]]))</f>
        <v>20386681.781174861</v>
      </c>
      <c r="K2607" s="11"/>
      <c r="L2607" s="11"/>
      <c r="M2607" s="11"/>
      <c r="N2607" s="11"/>
      <c r="O2607" s="11"/>
    </row>
    <row r="2608" spans="1:15" x14ac:dyDescent="0.25">
      <c r="A2608" s="2">
        <v>86</v>
      </c>
      <c r="B2608" s="2">
        <v>124</v>
      </c>
      <c r="C2608" s="2">
        <v>210</v>
      </c>
      <c r="D2608" s="2" t="s">
        <v>5253</v>
      </c>
      <c r="E2608" s="2">
        <v>34</v>
      </c>
      <c r="F2608" s="11">
        <v>2</v>
      </c>
      <c r="G2608" s="12">
        <v>1.0000000000000001E-9</v>
      </c>
      <c r="H2608" s="2">
        <v>842</v>
      </c>
      <c r="I2608" s="11" t="s">
        <v>6067</v>
      </c>
      <c r="J2608" s="11">
        <f>($S$5/(Table4[[#This Row],[modified  Half Life]]*Table4[[#This Row],[Order of Magnatude]]))</f>
        <v>20386681.781174861</v>
      </c>
      <c r="K2608" s="11"/>
      <c r="L2608" s="11"/>
      <c r="M2608" s="11"/>
      <c r="N2608" s="11"/>
      <c r="O2608" s="11"/>
    </row>
    <row r="2609" spans="1:15" x14ac:dyDescent="0.25">
      <c r="A2609" s="2">
        <v>87</v>
      </c>
      <c r="B2609" s="2">
        <v>123</v>
      </c>
      <c r="C2609" s="2">
        <v>210</v>
      </c>
      <c r="D2609" s="2" t="s">
        <v>5079</v>
      </c>
      <c r="E2609" s="2">
        <v>41</v>
      </c>
      <c r="F2609" s="11">
        <v>2</v>
      </c>
      <c r="G2609" s="12">
        <v>1.0000000000000001E-9</v>
      </c>
      <c r="H2609" s="2">
        <v>203.4</v>
      </c>
      <c r="I2609" s="11" t="s">
        <v>6089</v>
      </c>
      <c r="J2609" s="11">
        <f>($S$5/(Table4[[#This Row],[modified  Half Life]]*Table4[[#This Row],[Order of Magnatude]]))</f>
        <v>16906028.794145007</v>
      </c>
      <c r="K2609" s="11"/>
      <c r="L2609" s="11"/>
      <c r="M2609" s="11"/>
      <c r="N2609" s="11"/>
      <c r="O2609" s="11"/>
    </row>
    <row r="2610" spans="1:15" x14ac:dyDescent="0.25">
      <c r="A2610" s="2">
        <v>87</v>
      </c>
      <c r="B2610" s="2">
        <v>123</v>
      </c>
      <c r="C2610" s="2">
        <v>210</v>
      </c>
      <c r="D2610" s="2" t="s">
        <v>5079</v>
      </c>
      <c r="E2610" s="2">
        <v>20.7</v>
      </c>
      <c r="F2610" s="11">
        <v>5</v>
      </c>
      <c r="G2610" s="12">
        <v>1.0000000000000001E-9</v>
      </c>
      <c r="H2610" s="2">
        <v>271</v>
      </c>
      <c r="I2610" s="11"/>
      <c r="J2610" s="11">
        <f>($S$5/(Table4[[#This Row],[modified  Half Life]]*Table4[[#This Row],[Order of Magnatude]]))</f>
        <v>33485371.041543249</v>
      </c>
      <c r="K2610" s="11"/>
      <c r="L2610" s="11"/>
      <c r="M2610" s="11"/>
      <c r="N2610" s="11"/>
      <c r="O2610" s="11"/>
    </row>
    <row r="2611" spans="1:15" x14ac:dyDescent="0.25">
      <c r="A2611" s="2">
        <v>87</v>
      </c>
      <c r="B2611" s="2">
        <v>123</v>
      </c>
      <c r="C2611" s="2">
        <v>210</v>
      </c>
      <c r="D2611" s="2" t="s">
        <v>5079</v>
      </c>
      <c r="E2611" s="2">
        <v>475</v>
      </c>
      <c r="F2611" s="11">
        <v>6</v>
      </c>
      <c r="G2611" s="12">
        <v>1.0000000000000001E-9</v>
      </c>
      <c r="H2611" s="2">
        <v>573.5</v>
      </c>
      <c r="I2611" s="11"/>
      <c r="J2611" s="11">
        <f>($S$5/(Table4[[#This Row],[modified  Half Life]]*Table4[[#This Row],[Order of Magnatude]]))</f>
        <v>1459257.2222314638</v>
      </c>
      <c r="K2611" s="11"/>
      <c r="L2611" s="11"/>
      <c r="M2611" s="11"/>
      <c r="N2611" s="11"/>
      <c r="O2611" s="11"/>
    </row>
    <row r="2612" spans="1:15" x14ac:dyDescent="0.25">
      <c r="A2612" s="2">
        <v>87</v>
      </c>
      <c r="B2612" s="2">
        <v>123</v>
      </c>
      <c r="C2612" s="2">
        <v>210</v>
      </c>
      <c r="D2612" s="2" t="s">
        <v>5079</v>
      </c>
      <c r="E2612" s="2">
        <v>475</v>
      </c>
      <c r="F2612" s="11">
        <v>6</v>
      </c>
      <c r="G2612" s="12">
        <v>1.0000000000000001E-9</v>
      </c>
      <c r="H2612" s="2">
        <v>663.3</v>
      </c>
      <c r="I2612" s="11"/>
      <c r="J2612" s="11">
        <f>($S$5/(Table4[[#This Row],[modified  Half Life]]*Table4[[#This Row],[Order of Magnatude]]))</f>
        <v>1459257.2222314638</v>
      </c>
      <c r="K2612" s="11"/>
      <c r="L2612" s="11"/>
      <c r="M2612" s="11"/>
      <c r="N2612" s="11"/>
      <c r="O2612" s="11"/>
    </row>
    <row r="2613" spans="1:15" x14ac:dyDescent="0.25">
      <c r="A2613" s="2">
        <v>88</v>
      </c>
      <c r="B2613" s="2">
        <v>122</v>
      </c>
      <c r="C2613" s="2">
        <v>210</v>
      </c>
      <c r="D2613" s="2" t="s">
        <v>5471</v>
      </c>
      <c r="E2613" s="2">
        <v>2.1</v>
      </c>
      <c r="F2613" s="11">
        <v>1</v>
      </c>
      <c r="G2613" s="12">
        <v>9.9999999999999995E-7</v>
      </c>
      <c r="H2613" s="2">
        <v>95.7</v>
      </c>
      <c r="I2613" s="11" t="s">
        <v>6072</v>
      </c>
      <c r="J2613" s="11">
        <f>($S$5/(Table4[[#This Row],[modified  Half Life]]*Table4[[#This Row],[Order of Magnatude]]))</f>
        <v>330070.08598092635</v>
      </c>
      <c r="K2613" s="11"/>
      <c r="L2613" s="11"/>
      <c r="M2613" s="11"/>
      <c r="N2613" s="11"/>
      <c r="O2613" s="11"/>
    </row>
    <row r="2614" spans="1:15" x14ac:dyDescent="0.25">
      <c r="A2614" s="2">
        <v>81</v>
      </c>
      <c r="B2614" s="2">
        <v>130</v>
      </c>
      <c r="C2614" s="2">
        <v>211</v>
      </c>
      <c r="D2614" s="2" t="s">
        <v>4094</v>
      </c>
      <c r="E2614" s="2">
        <v>0.57999999999999996</v>
      </c>
      <c r="F2614" s="11">
        <v>8</v>
      </c>
      <c r="G2614" s="12">
        <v>9.9999999999999995E-7</v>
      </c>
      <c r="H2614" s="2">
        <v>144</v>
      </c>
      <c r="I2614" s="11" t="s">
        <v>6067</v>
      </c>
      <c r="J2614" s="11">
        <f>($S$5/(Table4[[#This Row],[modified  Half Life]]*Table4[[#This Row],[Order of Magnatude]]))</f>
        <v>1195081.3457930093</v>
      </c>
      <c r="K2614" s="11"/>
      <c r="L2614" s="11"/>
      <c r="M2614" s="11"/>
      <c r="N2614" s="11"/>
      <c r="O2614" s="11"/>
    </row>
    <row r="2615" spans="1:15" x14ac:dyDescent="0.25">
      <c r="A2615" s="2">
        <v>82</v>
      </c>
      <c r="B2615" s="2">
        <v>129</v>
      </c>
      <c r="C2615" s="2">
        <v>211</v>
      </c>
      <c r="D2615" s="2" t="s">
        <v>4527</v>
      </c>
      <c r="E2615" s="2">
        <v>42</v>
      </c>
      <c r="F2615" s="11">
        <v>7</v>
      </c>
      <c r="G2615" s="12">
        <v>1.0000000000000001E-9</v>
      </c>
      <c r="H2615" s="2">
        <v>137.4</v>
      </c>
      <c r="I2615" s="11" t="s">
        <v>6068</v>
      </c>
      <c r="J2615" s="11">
        <f>($S$5/(Table4[[#This Row],[modified  Half Life]]*Table4[[#This Row],[Order of Magnatude]]))</f>
        <v>16503504.299046313</v>
      </c>
      <c r="K2615" s="11"/>
      <c r="L2615" s="11"/>
      <c r="M2615" s="11"/>
      <c r="N2615" s="11"/>
      <c r="O2615" s="11"/>
    </row>
    <row r="2616" spans="1:15" x14ac:dyDescent="0.25">
      <c r="A2616" s="2">
        <v>83</v>
      </c>
      <c r="B2616" s="2">
        <v>128</v>
      </c>
      <c r="C2616" s="2">
        <v>211</v>
      </c>
      <c r="D2616" s="2" t="s">
        <v>4530</v>
      </c>
      <c r="E2616" s="2">
        <v>70</v>
      </c>
      <c r="F2616" s="11">
        <v>5</v>
      </c>
      <c r="G2616" s="12">
        <v>1.0000000000000001E-9</v>
      </c>
      <c r="H2616" s="2">
        <v>97.4</v>
      </c>
      <c r="I2616" s="11" t="s">
        <v>6065</v>
      </c>
      <c r="J2616" s="11">
        <f>($S$5/(Table4[[#This Row],[modified  Half Life]]*Table4[[#This Row],[Order of Magnatude]]))</f>
        <v>9902102.5794277899</v>
      </c>
      <c r="K2616" s="11"/>
      <c r="L2616" s="11"/>
      <c r="M2616" s="11"/>
      <c r="N2616" s="11"/>
      <c r="O2616" s="11"/>
    </row>
    <row r="2617" spans="1:15" x14ac:dyDescent="0.25">
      <c r="A2617" s="2">
        <v>83</v>
      </c>
      <c r="B2617" s="2">
        <v>128</v>
      </c>
      <c r="C2617" s="2">
        <v>211</v>
      </c>
      <c r="D2617" s="2" t="s">
        <v>4530</v>
      </c>
      <c r="E2617" s="2">
        <v>1.4</v>
      </c>
      <c r="F2617" s="11">
        <v>3</v>
      </c>
      <c r="G2617" s="12">
        <v>9.9999999999999995E-7</v>
      </c>
      <c r="H2617" s="2">
        <v>-30</v>
      </c>
      <c r="I2617" s="11"/>
      <c r="J2617" s="11">
        <f>($S$5/(Table4[[#This Row],[modified  Half Life]]*Table4[[#This Row],[Order of Magnatude]]))</f>
        <v>495105.12897138949</v>
      </c>
      <c r="K2617" s="11"/>
      <c r="L2617" s="11"/>
      <c r="M2617" s="11"/>
      <c r="N2617" s="11"/>
      <c r="O2617" s="11"/>
    </row>
    <row r="2618" spans="1:15" x14ac:dyDescent="0.25">
      <c r="A2618" s="2">
        <v>84</v>
      </c>
      <c r="B2618" s="2">
        <v>127</v>
      </c>
      <c r="C2618" s="2">
        <v>211</v>
      </c>
      <c r="D2618" s="2" t="s">
        <v>4745</v>
      </c>
      <c r="E2618" s="2">
        <v>14</v>
      </c>
      <c r="F2618" s="11">
        <v>2</v>
      </c>
      <c r="G2618" s="12">
        <v>1.0000000000000001E-9</v>
      </c>
      <c r="H2618" s="2">
        <v>377.6</v>
      </c>
      <c r="I2618" s="11" t="s">
        <v>6072</v>
      </c>
      <c r="J2618" s="11">
        <f>($S$5/(Table4[[#This Row],[modified  Half Life]]*Table4[[#This Row],[Order of Magnatude]]))</f>
        <v>49510512.897138946</v>
      </c>
      <c r="K2618" s="11"/>
      <c r="L2618" s="11"/>
      <c r="M2618" s="11"/>
      <c r="N2618" s="11"/>
      <c r="O2618" s="11"/>
    </row>
    <row r="2619" spans="1:15" x14ac:dyDescent="0.25">
      <c r="A2619" s="2">
        <v>84</v>
      </c>
      <c r="B2619" s="2">
        <v>127</v>
      </c>
      <c r="C2619" s="2">
        <v>211</v>
      </c>
      <c r="D2619" s="2" t="s">
        <v>4745</v>
      </c>
      <c r="E2619" s="2">
        <v>14</v>
      </c>
      <c r="F2619" s="11">
        <v>2</v>
      </c>
      <c r="G2619" s="12">
        <v>1.0000000000000001E-9</v>
      </c>
      <c r="H2619" s="2">
        <v>1064.9000000000001</v>
      </c>
      <c r="I2619" s="11" t="s">
        <v>6072</v>
      </c>
      <c r="J2619" s="11">
        <f>($S$5/(Table4[[#This Row],[modified  Half Life]]*Table4[[#This Row],[Order of Magnatude]]))</f>
        <v>49510512.897138946</v>
      </c>
      <c r="K2619" s="11"/>
      <c r="L2619" s="11"/>
      <c r="M2619" s="11"/>
      <c r="N2619" s="11"/>
      <c r="O2619" s="11"/>
    </row>
    <row r="2620" spans="1:15" x14ac:dyDescent="0.25">
      <c r="A2620" s="2">
        <v>84</v>
      </c>
      <c r="B2620" s="2">
        <v>127</v>
      </c>
      <c r="C2620" s="2">
        <v>211</v>
      </c>
      <c r="D2620" s="2" t="s">
        <v>4745</v>
      </c>
      <c r="E2620" s="2">
        <v>243</v>
      </c>
      <c r="F2620" s="11">
        <v>21</v>
      </c>
      <c r="G2620" s="12">
        <v>1.0000000000000001E-9</v>
      </c>
      <c r="H2620" s="2">
        <v>315.39999999999998</v>
      </c>
      <c r="I2620" s="11" t="s">
        <v>6072</v>
      </c>
      <c r="J2620" s="11">
        <f>($S$5/(Table4[[#This Row],[modified  Half Life]]*Table4[[#This Row],[Order of Magnatude]]))</f>
        <v>2852457.5331684994</v>
      </c>
      <c r="K2620" s="11"/>
      <c r="L2620" s="11"/>
      <c r="M2620" s="11"/>
      <c r="N2620" s="11"/>
      <c r="O2620" s="11"/>
    </row>
    <row r="2621" spans="1:15" x14ac:dyDescent="0.25">
      <c r="A2621" s="2">
        <v>84</v>
      </c>
      <c r="B2621" s="2">
        <v>127</v>
      </c>
      <c r="C2621" s="2">
        <v>211</v>
      </c>
      <c r="D2621" s="2" t="s">
        <v>4745</v>
      </c>
      <c r="E2621" s="2">
        <v>243</v>
      </c>
      <c r="F2621" s="11">
        <v>21</v>
      </c>
      <c r="G2621" s="12">
        <v>1.0000000000000001E-9</v>
      </c>
      <c r="H2621" s="2">
        <v>672.7</v>
      </c>
      <c r="I2621" s="11" t="s">
        <v>6072</v>
      </c>
      <c r="J2621" s="11">
        <f>($S$5/(Table4[[#This Row],[modified  Half Life]]*Table4[[#This Row],[Order of Magnatude]]))</f>
        <v>2852457.5331684994</v>
      </c>
      <c r="K2621" s="11"/>
      <c r="L2621" s="11"/>
      <c r="M2621" s="11"/>
      <c r="N2621" s="11"/>
      <c r="O2621" s="11"/>
    </row>
    <row r="2622" spans="1:15" x14ac:dyDescent="0.25">
      <c r="A2622" s="2">
        <v>84</v>
      </c>
      <c r="B2622" s="2">
        <v>127</v>
      </c>
      <c r="C2622" s="2">
        <v>211</v>
      </c>
      <c r="D2622" s="2" t="s">
        <v>4745</v>
      </c>
      <c r="E2622" s="2">
        <v>2.8</v>
      </c>
      <c r="F2622" s="11">
        <v>7</v>
      </c>
      <c r="G2622" s="12">
        <v>9.9999999999999995E-7</v>
      </c>
      <c r="H2622" s="2">
        <v>508.6</v>
      </c>
      <c r="I2622" s="11" t="s">
        <v>6072</v>
      </c>
      <c r="J2622" s="11">
        <f>($S$5/(Table4[[#This Row],[modified  Half Life]]*Table4[[#This Row],[Order of Magnatude]]))</f>
        <v>247552.56448569475</v>
      </c>
      <c r="K2622" s="11"/>
      <c r="L2622" s="11"/>
      <c r="M2622" s="11"/>
      <c r="N2622" s="11"/>
      <c r="O2622" s="11"/>
    </row>
    <row r="2623" spans="1:15" x14ac:dyDescent="0.25">
      <c r="A2623" s="2">
        <v>85</v>
      </c>
      <c r="B2623" s="2">
        <v>126</v>
      </c>
      <c r="C2623" s="2">
        <v>211</v>
      </c>
      <c r="D2623" s="2" t="s">
        <v>4883</v>
      </c>
      <c r="E2623" s="2">
        <v>12.1</v>
      </c>
      <c r="F2623" s="11">
        <v>15</v>
      </c>
      <c r="G2623" s="12">
        <v>1.0000000000000001E-9</v>
      </c>
      <c r="H2623" s="2">
        <v>146.80000000000001</v>
      </c>
      <c r="I2623" s="11" t="s">
        <v>6068</v>
      </c>
      <c r="J2623" s="11">
        <f>($S$5/(Table4[[#This Row],[modified  Half Life]]*Table4[[#This Row],[Order of Magnatude]]))</f>
        <v>57284890.955367371</v>
      </c>
      <c r="K2623" s="11"/>
      <c r="L2623" s="11"/>
      <c r="M2623" s="11"/>
      <c r="N2623" s="11"/>
      <c r="O2623" s="11"/>
    </row>
    <row r="2624" spans="1:15" x14ac:dyDescent="0.25">
      <c r="A2624" s="2">
        <v>85</v>
      </c>
      <c r="B2624" s="2">
        <v>126</v>
      </c>
      <c r="C2624" s="2">
        <v>211</v>
      </c>
      <c r="D2624" s="2" t="s">
        <v>4883</v>
      </c>
      <c r="E2624" s="2">
        <v>12.1</v>
      </c>
      <c r="F2624" s="11">
        <v>15</v>
      </c>
      <c r="G2624" s="12">
        <v>1.0000000000000001E-9</v>
      </c>
      <c r="H2624" s="2">
        <v>203.3</v>
      </c>
      <c r="I2624" s="11" t="s">
        <v>6068</v>
      </c>
      <c r="J2624" s="11">
        <f>($S$5/(Table4[[#This Row],[modified  Half Life]]*Table4[[#This Row],[Order of Magnatude]]))</f>
        <v>57284890.955367371</v>
      </c>
      <c r="K2624" s="11"/>
      <c r="L2624" s="11"/>
      <c r="M2624" s="11"/>
      <c r="N2624" s="11"/>
      <c r="O2624" s="11"/>
    </row>
    <row r="2625" spans="1:15" x14ac:dyDescent="0.25">
      <c r="A2625" s="2">
        <v>85</v>
      </c>
      <c r="B2625" s="2">
        <v>126</v>
      </c>
      <c r="C2625" s="2">
        <v>211</v>
      </c>
      <c r="D2625" s="2" t="s">
        <v>4883</v>
      </c>
      <c r="E2625" s="2">
        <v>35.1</v>
      </c>
      <c r="F2625" s="11">
        <v>7</v>
      </c>
      <c r="G2625" s="12">
        <v>1.0000000000000001E-9</v>
      </c>
      <c r="H2625" s="2">
        <v>95.9</v>
      </c>
      <c r="I2625" s="11" t="s">
        <v>6068</v>
      </c>
      <c r="J2625" s="11">
        <f>($S$5/(Table4[[#This Row],[modified  Half Life]]*Table4[[#This Row],[Order of Magnatude]]))</f>
        <v>19747782.921935759</v>
      </c>
      <c r="K2625" s="11"/>
      <c r="L2625" s="11"/>
      <c r="M2625" s="11"/>
      <c r="N2625" s="11"/>
      <c r="O2625" s="11"/>
    </row>
    <row r="2626" spans="1:15" x14ac:dyDescent="0.25">
      <c r="A2626" s="2">
        <v>85</v>
      </c>
      <c r="B2626" s="2">
        <v>126</v>
      </c>
      <c r="C2626" s="2">
        <v>211</v>
      </c>
      <c r="D2626" s="2" t="s">
        <v>4883</v>
      </c>
      <c r="E2626" s="2">
        <v>50.8</v>
      </c>
      <c r="F2626" s="11">
        <v>7</v>
      </c>
      <c r="G2626" s="12">
        <v>1.0000000000000001E-9</v>
      </c>
      <c r="H2626" s="2">
        <v>24.4</v>
      </c>
      <c r="I2626" s="11" t="s">
        <v>6072</v>
      </c>
      <c r="J2626" s="11">
        <f>($S$5/(Table4[[#This Row],[modified  Half Life]]*Table4[[#This Row],[Order of Magnatude]]))</f>
        <v>13644629.5385816</v>
      </c>
      <c r="K2626" s="11"/>
      <c r="L2626" s="11"/>
      <c r="M2626" s="11"/>
      <c r="N2626" s="11"/>
      <c r="O2626" s="11"/>
    </row>
    <row r="2627" spans="1:15" x14ac:dyDescent="0.25">
      <c r="A2627" s="2">
        <v>85</v>
      </c>
      <c r="B2627" s="2">
        <v>126</v>
      </c>
      <c r="C2627" s="2">
        <v>211</v>
      </c>
      <c r="D2627" s="2" t="s">
        <v>4883</v>
      </c>
      <c r="E2627" s="2">
        <v>50.8</v>
      </c>
      <c r="F2627" s="11">
        <v>7</v>
      </c>
      <c r="G2627" s="12">
        <v>1.0000000000000001E-9</v>
      </c>
      <c r="H2627" s="2">
        <v>713.3</v>
      </c>
      <c r="I2627" s="11" t="s">
        <v>6068</v>
      </c>
      <c r="J2627" s="11">
        <f>($S$5/(Table4[[#This Row],[modified  Half Life]]*Table4[[#This Row],[Order of Magnatude]]))</f>
        <v>13644629.5385816</v>
      </c>
      <c r="K2627" s="11"/>
      <c r="L2627" s="11"/>
      <c r="M2627" s="11"/>
      <c r="N2627" s="11"/>
      <c r="O2627" s="11"/>
    </row>
    <row r="2628" spans="1:15" x14ac:dyDescent="0.25">
      <c r="A2628" s="2">
        <v>85</v>
      </c>
      <c r="B2628" s="2">
        <v>126</v>
      </c>
      <c r="C2628" s="2">
        <v>211</v>
      </c>
      <c r="D2628" s="2" t="s">
        <v>4883</v>
      </c>
      <c r="E2628" s="2">
        <v>4.2300000000000004</v>
      </c>
      <c r="F2628" s="11">
        <v>7</v>
      </c>
      <c r="G2628" s="12">
        <v>9.9999999999999995E-7</v>
      </c>
      <c r="H2628" s="2">
        <v>435.2</v>
      </c>
      <c r="I2628" s="11" t="s">
        <v>6068</v>
      </c>
      <c r="J2628" s="11">
        <f>($S$5/(Table4[[#This Row],[modified  Half Life]]*Table4[[#This Row],[Order of Magnatude]]))</f>
        <v>163864.58169265845</v>
      </c>
      <c r="K2628" s="11"/>
      <c r="L2628" s="11"/>
      <c r="M2628" s="11"/>
      <c r="N2628" s="11"/>
      <c r="O2628" s="11"/>
    </row>
    <row r="2629" spans="1:15" x14ac:dyDescent="0.25">
      <c r="A2629" s="2">
        <v>85</v>
      </c>
      <c r="B2629" s="2">
        <v>126</v>
      </c>
      <c r="C2629" s="2">
        <v>211</v>
      </c>
      <c r="D2629" s="2" t="s">
        <v>4883</v>
      </c>
      <c r="E2629" s="2">
        <v>50.6</v>
      </c>
      <c r="F2629" s="11">
        <v>14</v>
      </c>
      <c r="G2629" s="12">
        <v>1.0000000000000001E-9</v>
      </c>
      <c r="H2629" s="2">
        <v>549.9</v>
      </c>
      <c r="I2629" s="11" t="s">
        <v>6068</v>
      </c>
      <c r="J2629" s="11">
        <f>($S$5/(Table4[[#This Row],[modified  Half Life]]*Table4[[#This Row],[Order of Magnatude]]))</f>
        <v>13698560.880631329</v>
      </c>
      <c r="K2629" s="11"/>
      <c r="L2629" s="11"/>
      <c r="M2629" s="11"/>
      <c r="N2629" s="11"/>
      <c r="O2629" s="11"/>
    </row>
    <row r="2630" spans="1:15" x14ac:dyDescent="0.25">
      <c r="A2630" s="2">
        <v>85</v>
      </c>
      <c r="B2630" s="2">
        <v>126</v>
      </c>
      <c r="C2630" s="2">
        <v>211</v>
      </c>
      <c r="D2630" s="2" t="s">
        <v>4883</v>
      </c>
      <c r="E2630" s="2">
        <v>24.3</v>
      </c>
      <c r="F2630" s="11">
        <v>14</v>
      </c>
      <c r="G2630" s="12">
        <v>1.0000000000000001E-9</v>
      </c>
      <c r="H2630" s="2">
        <v>950.2</v>
      </c>
      <c r="I2630" s="11" t="s">
        <v>6068</v>
      </c>
      <c r="J2630" s="11">
        <f>($S$5/(Table4[[#This Row],[modified  Half Life]]*Table4[[#This Row],[Order of Magnatude]]))</f>
        <v>28524575.331684988</v>
      </c>
      <c r="K2630" s="11"/>
      <c r="L2630" s="11"/>
      <c r="M2630" s="11"/>
      <c r="N2630" s="11"/>
      <c r="O2630" s="11"/>
    </row>
    <row r="2631" spans="1:15" x14ac:dyDescent="0.25">
      <c r="A2631" s="2">
        <v>86</v>
      </c>
      <c r="B2631" s="2">
        <v>125</v>
      </c>
      <c r="C2631" s="2">
        <v>211</v>
      </c>
      <c r="D2631" s="2" t="s">
        <v>5253</v>
      </c>
      <c r="E2631" s="2">
        <v>40.200000000000003</v>
      </c>
      <c r="F2631" s="11">
        <v>14</v>
      </c>
      <c r="G2631" s="12">
        <v>1.0000000000000001E-9</v>
      </c>
      <c r="H2631" s="2">
        <v>-52.1</v>
      </c>
      <c r="I2631" s="11"/>
      <c r="J2631" s="11">
        <f>($S$5/(Table4[[#This Row],[modified  Half Life]]*Table4[[#This Row],[Order of Magnatude]]))</f>
        <v>17242467.178108092</v>
      </c>
      <c r="K2631" s="11"/>
      <c r="L2631" s="11"/>
      <c r="M2631" s="11"/>
      <c r="N2631" s="11"/>
      <c r="O2631" s="11"/>
    </row>
    <row r="2632" spans="1:15" x14ac:dyDescent="0.25">
      <c r="A2632" s="2">
        <v>86</v>
      </c>
      <c r="B2632" s="2">
        <v>125</v>
      </c>
      <c r="C2632" s="2">
        <v>211</v>
      </c>
      <c r="D2632" s="2" t="s">
        <v>5253</v>
      </c>
      <c r="E2632" s="2">
        <v>40.200000000000003</v>
      </c>
      <c r="F2632" s="11">
        <v>14</v>
      </c>
      <c r="G2632" s="12">
        <v>1.0000000000000001E-9</v>
      </c>
      <c r="H2632" s="2">
        <v>81.7</v>
      </c>
      <c r="I2632" s="11" t="s">
        <v>6068</v>
      </c>
      <c r="J2632" s="11">
        <f>($S$5/(Table4[[#This Row],[modified  Half Life]]*Table4[[#This Row],[Order of Magnatude]]))</f>
        <v>17242467.178108092</v>
      </c>
      <c r="K2632" s="11"/>
      <c r="L2632" s="11"/>
      <c r="M2632" s="11"/>
      <c r="N2632" s="11"/>
      <c r="O2632" s="11"/>
    </row>
    <row r="2633" spans="1:15" x14ac:dyDescent="0.25">
      <c r="A2633" s="2">
        <v>86</v>
      </c>
      <c r="B2633" s="2">
        <v>125</v>
      </c>
      <c r="C2633" s="2">
        <v>211</v>
      </c>
      <c r="D2633" s="2" t="s">
        <v>5253</v>
      </c>
      <c r="E2633" s="2">
        <v>28.4</v>
      </c>
      <c r="F2633" s="11">
        <v>14</v>
      </c>
      <c r="G2633" s="12">
        <v>1.0000000000000001E-9</v>
      </c>
      <c r="H2633" s="2">
        <v>366.3</v>
      </c>
      <c r="I2633" s="11" t="s">
        <v>6068</v>
      </c>
      <c r="J2633" s="11">
        <f>($S$5/(Table4[[#This Row],[modified  Half Life]]*Table4[[#This Row],[Order of Magnatude]]))</f>
        <v>24406590.864786807</v>
      </c>
      <c r="K2633" s="11"/>
      <c r="L2633" s="11"/>
      <c r="M2633" s="11"/>
      <c r="N2633" s="11"/>
      <c r="O2633" s="11"/>
    </row>
    <row r="2634" spans="1:15" x14ac:dyDescent="0.25">
      <c r="A2634" s="2">
        <v>86</v>
      </c>
      <c r="B2634" s="2">
        <v>125</v>
      </c>
      <c r="C2634" s="2">
        <v>211</v>
      </c>
      <c r="D2634" s="2" t="s">
        <v>5253</v>
      </c>
      <c r="E2634" s="2">
        <v>28.4</v>
      </c>
      <c r="F2634" s="11">
        <v>14</v>
      </c>
      <c r="G2634" s="12">
        <v>1.0000000000000001E-9</v>
      </c>
      <c r="H2634" s="2">
        <v>854.3</v>
      </c>
      <c r="I2634" s="11" t="s">
        <v>6068</v>
      </c>
      <c r="J2634" s="11">
        <f>($S$5/(Table4[[#This Row],[modified  Half Life]]*Table4[[#This Row],[Order of Magnatude]]))</f>
        <v>24406590.864786807</v>
      </c>
      <c r="K2634" s="11"/>
      <c r="L2634" s="11"/>
      <c r="M2634" s="11"/>
      <c r="N2634" s="11"/>
      <c r="O2634" s="11"/>
    </row>
    <row r="2635" spans="1:15" x14ac:dyDescent="0.25">
      <c r="A2635" s="2">
        <v>86</v>
      </c>
      <c r="B2635" s="2">
        <v>125</v>
      </c>
      <c r="C2635" s="2">
        <v>211</v>
      </c>
      <c r="D2635" s="2" t="s">
        <v>5253</v>
      </c>
      <c r="E2635" s="2">
        <v>201</v>
      </c>
      <c r="F2635" s="11">
        <v>4</v>
      </c>
      <c r="G2635" s="12">
        <v>1.0000000000000001E-9</v>
      </c>
      <c r="H2635" s="2">
        <v>687</v>
      </c>
      <c r="I2635" s="11" t="s">
        <v>6068</v>
      </c>
      <c r="J2635" s="11">
        <f>($S$5/(Table4[[#This Row],[modified  Half Life]]*Table4[[#This Row],[Order of Magnatude]]))</f>
        <v>3448493.4356216183</v>
      </c>
      <c r="K2635" s="11"/>
      <c r="L2635" s="11"/>
      <c r="M2635" s="11"/>
      <c r="N2635" s="11"/>
      <c r="O2635" s="11"/>
    </row>
    <row r="2636" spans="1:15" x14ac:dyDescent="0.25">
      <c r="A2636" s="2">
        <v>87</v>
      </c>
      <c r="B2636" s="2">
        <v>124</v>
      </c>
      <c r="C2636" s="2">
        <v>211</v>
      </c>
      <c r="D2636" s="2" t="s">
        <v>5079</v>
      </c>
      <c r="E2636" s="2">
        <v>146</v>
      </c>
      <c r="F2636" s="11">
        <v>14</v>
      </c>
      <c r="G2636" s="12">
        <v>1.0000000000000001E-9</v>
      </c>
      <c r="H2636" s="2">
        <v>112.9</v>
      </c>
      <c r="I2636" s="11" t="s">
        <v>6067</v>
      </c>
      <c r="J2636" s="11">
        <f>($S$5/(Table4[[#This Row],[modified  Half Life]]*Table4[[#This Row],[Order of Magnatude]]))</f>
        <v>4747583.4284927752</v>
      </c>
      <c r="K2636" s="11"/>
      <c r="L2636" s="11"/>
      <c r="M2636" s="11"/>
      <c r="N2636" s="11"/>
      <c r="O2636" s="11"/>
    </row>
    <row r="2637" spans="1:15" x14ac:dyDescent="0.25">
      <c r="A2637" s="2">
        <v>87</v>
      </c>
      <c r="B2637" s="2">
        <v>124</v>
      </c>
      <c r="C2637" s="2">
        <v>211</v>
      </c>
      <c r="D2637" s="2" t="s">
        <v>5079</v>
      </c>
      <c r="E2637" s="2">
        <v>146</v>
      </c>
      <c r="F2637" s="11">
        <v>14</v>
      </c>
      <c r="G2637" s="12">
        <v>1.0000000000000001E-9</v>
      </c>
      <c r="H2637" s="2">
        <v>563.29999999999995</v>
      </c>
      <c r="I2637" s="11" t="s">
        <v>6065</v>
      </c>
      <c r="J2637" s="11">
        <f>($S$5/(Table4[[#This Row],[modified  Half Life]]*Table4[[#This Row],[Order of Magnatude]]))</f>
        <v>4747583.4284927752</v>
      </c>
      <c r="K2637" s="11"/>
      <c r="L2637" s="11"/>
      <c r="M2637" s="11"/>
      <c r="N2637" s="11"/>
      <c r="O2637" s="11"/>
    </row>
    <row r="2638" spans="1:15" x14ac:dyDescent="0.25">
      <c r="A2638" s="2">
        <v>87</v>
      </c>
      <c r="B2638" s="2">
        <v>124</v>
      </c>
      <c r="C2638" s="2">
        <v>211</v>
      </c>
      <c r="D2638" s="2" t="s">
        <v>5079</v>
      </c>
      <c r="E2638" s="2">
        <v>124.5</v>
      </c>
      <c r="F2638" s="11">
        <v>12</v>
      </c>
      <c r="G2638" s="12">
        <v>1.0000000000000001E-9</v>
      </c>
      <c r="H2638" s="2">
        <v>728.4</v>
      </c>
      <c r="I2638" s="11" t="s">
        <v>6068</v>
      </c>
      <c r="J2638" s="11">
        <f>($S$5/(Table4[[#This Row],[modified  Half Life]]*Table4[[#This Row],[Order of Magnatude]]))</f>
        <v>5567447.2334132148</v>
      </c>
      <c r="K2638" s="11"/>
      <c r="L2638" s="11"/>
      <c r="M2638" s="11"/>
      <c r="N2638" s="11"/>
      <c r="O2638" s="11"/>
    </row>
    <row r="2639" spans="1:15" x14ac:dyDescent="0.25">
      <c r="A2639" s="2">
        <v>88</v>
      </c>
      <c r="B2639" s="2">
        <v>123</v>
      </c>
      <c r="C2639" s="2">
        <v>211</v>
      </c>
      <c r="D2639" s="2" t="s">
        <v>5471</v>
      </c>
      <c r="E2639" s="2">
        <v>9.4</v>
      </c>
      <c r="F2639" s="11">
        <v>4</v>
      </c>
      <c r="G2639" s="12">
        <v>9.9999999999999995E-7</v>
      </c>
      <c r="H2639" s="2">
        <v>396.1</v>
      </c>
      <c r="I2639" s="11" t="s">
        <v>6071</v>
      </c>
      <c r="J2639" s="11">
        <f>($S$5/(Table4[[#This Row],[modified  Half Life]]*Table4[[#This Row],[Order of Magnatude]]))</f>
        <v>73739.061761696314</v>
      </c>
      <c r="K2639" s="11"/>
      <c r="L2639" s="11"/>
      <c r="M2639" s="11"/>
      <c r="N2639" s="11"/>
      <c r="O2639" s="11"/>
    </row>
    <row r="2640" spans="1:15" x14ac:dyDescent="0.25">
      <c r="A2640" s="2">
        <v>85</v>
      </c>
      <c r="B2640" s="2">
        <v>127</v>
      </c>
      <c r="C2640" s="2">
        <v>212</v>
      </c>
      <c r="D2640" s="2" t="s">
        <v>4883</v>
      </c>
      <c r="E2640" s="2">
        <v>32</v>
      </c>
      <c r="F2640" s="11">
        <v>1</v>
      </c>
      <c r="G2640" s="12">
        <v>1.0000000000000001E-9</v>
      </c>
      <c r="H2640" s="2">
        <v>69.900000000000006</v>
      </c>
      <c r="I2640" s="11"/>
      <c r="J2640" s="11">
        <f>($S$5/(Table4[[#This Row],[modified  Half Life]]*Table4[[#This Row],[Order of Magnatude]]))</f>
        <v>21660849.392498288</v>
      </c>
      <c r="K2640" s="11"/>
      <c r="L2640" s="11"/>
      <c r="M2640" s="11"/>
      <c r="N2640" s="11"/>
      <c r="O2640" s="11"/>
    </row>
    <row r="2641" spans="1:15" x14ac:dyDescent="0.25">
      <c r="A2641" s="2">
        <v>85</v>
      </c>
      <c r="B2641" s="2">
        <v>127</v>
      </c>
      <c r="C2641" s="2">
        <v>212</v>
      </c>
      <c r="D2641" s="2" t="s">
        <v>4883</v>
      </c>
      <c r="E2641" s="2">
        <v>18.7</v>
      </c>
      <c r="F2641" s="11">
        <v>7</v>
      </c>
      <c r="G2641" s="12">
        <v>1.0000000000000001E-9</v>
      </c>
      <c r="H2641" s="2">
        <v>183.9</v>
      </c>
      <c r="I2641" s="11" t="s">
        <v>6068</v>
      </c>
      <c r="J2641" s="11">
        <f>($S$5/(Table4[[#This Row],[modified  Half Life]]*Table4[[#This Row],[Order of Magnatude]]))</f>
        <v>37066694.147590652</v>
      </c>
      <c r="K2641" s="11"/>
      <c r="L2641" s="11"/>
      <c r="M2641" s="11"/>
      <c r="N2641" s="11"/>
      <c r="O2641" s="11"/>
    </row>
    <row r="2642" spans="1:15" x14ac:dyDescent="0.25">
      <c r="A2642" s="2">
        <v>85</v>
      </c>
      <c r="B2642" s="2">
        <v>127</v>
      </c>
      <c r="C2642" s="2">
        <v>212</v>
      </c>
      <c r="D2642" s="2" t="s">
        <v>4883</v>
      </c>
      <c r="E2642" s="2">
        <v>18.7</v>
      </c>
      <c r="F2642" s="11">
        <v>7</v>
      </c>
      <c r="G2642" s="12">
        <v>1.0000000000000001E-9</v>
      </c>
      <c r="H2642" s="2">
        <v>662.5</v>
      </c>
      <c r="I2642" s="11" t="s">
        <v>6068</v>
      </c>
      <c r="J2642" s="11">
        <f>($S$5/(Table4[[#This Row],[modified  Half Life]]*Table4[[#This Row],[Order of Magnatude]]))</f>
        <v>37066694.147590652</v>
      </c>
      <c r="K2642" s="11"/>
      <c r="L2642" s="11"/>
      <c r="M2642" s="11"/>
      <c r="N2642" s="11"/>
      <c r="O2642" s="11"/>
    </row>
    <row r="2643" spans="1:15" x14ac:dyDescent="0.25">
      <c r="A2643" s="2">
        <v>85</v>
      </c>
      <c r="B2643" s="2">
        <v>127</v>
      </c>
      <c r="C2643" s="2">
        <v>212</v>
      </c>
      <c r="D2643" s="2" t="s">
        <v>4883</v>
      </c>
      <c r="E2643" s="2">
        <v>35.4</v>
      </c>
      <c r="F2643" s="11">
        <v>14</v>
      </c>
      <c r="G2643" s="12">
        <v>1.0000000000000001E-9</v>
      </c>
      <c r="H2643" s="2">
        <v>63.9</v>
      </c>
      <c r="I2643" s="11"/>
      <c r="J2643" s="11">
        <f>($S$5/(Table4[[#This Row],[modified  Half Life]]*Table4[[#This Row],[Order of Magnatude]]))</f>
        <v>19580428.829376984</v>
      </c>
      <c r="K2643" s="11"/>
      <c r="L2643" s="11"/>
      <c r="M2643" s="11"/>
      <c r="N2643" s="11"/>
      <c r="O2643" s="11"/>
    </row>
    <row r="2644" spans="1:15" x14ac:dyDescent="0.25">
      <c r="A2644" s="2">
        <v>85</v>
      </c>
      <c r="B2644" s="2">
        <v>127</v>
      </c>
      <c r="C2644" s="2">
        <v>212</v>
      </c>
      <c r="D2644" s="2" t="s">
        <v>4883</v>
      </c>
      <c r="E2644" s="2">
        <v>42</v>
      </c>
      <c r="F2644" s="11">
        <v>2</v>
      </c>
      <c r="G2644" s="12">
        <v>1.0000000000000001E-9</v>
      </c>
      <c r="H2644" s="2">
        <v>-37.700000000000003</v>
      </c>
      <c r="I2644" s="11"/>
      <c r="J2644" s="11">
        <f>($S$5/(Table4[[#This Row],[modified  Half Life]]*Table4[[#This Row],[Order of Magnatude]]))</f>
        <v>16503504.299046313</v>
      </c>
      <c r="K2644" s="11"/>
      <c r="L2644" s="11"/>
      <c r="M2644" s="11"/>
      <c r="N2644" s="11"/>
      <c r="O2644" s="11"/>
    </row>
    <row r="2645" spans="1:15" x14ac:dyDescent="0.25">
      <c r="A2645" s="2">
        <v>85</v>
      </c>
      <c r="B2645" s="2">
        <v>127</v>
      </c>
      <c r="C2645" s="2">
        <v>212</v>
      </c>
      <c r="D2645" s="2" t="s">
        <v>4883</v>
      </c>
      <c r="E2645" s="2">
        <v>42</v>
      </c>
      <c r="F2645" s="11">
        <v>2</v>
      </c>
      <c r="G2645" s="12">
        <v>1.0000000000000001E-9</v>
      </c>
      <c r="H2645" s="2">
        <v>295.39999999999998</v>
      </c>
      <c r="I2645" s="11"/>
      <c r="J2645" s="11">
        <f>($S$5/(Table4[[#This Row],[modified  Half Life]]*Table4[[#This Row],[Order of Magnatude]]))</f>
        <v>16503504.299046313</v>
      </c>
      <c r="K2645" s="11"/>
      <c r="L2645" s="11"/>
      <c r="M2645" s="11"/>
      <c r="N2645" s="11"/>
      <c r="O2645" s="11"/>
    </row>
    <row r="2646" spans="1:15" x14ac:dyDescent="0.25">
      <c r="A2646" s="2">
        <v>85</v>
      </c>
      <c r="B2646" s="2">
        <v>127</v>
      </c>
      <c r="C2646" s="2">
        <v>212</v>
      </c>
      <c r="D2646" s="2" t="s">
        <v>4883</v>
      </c>
      <c r="E2646" s="2">
        <v>42</v>
      </c>
      <c r="F2646" s="11">
        <v>2</v>
      </c>
      <c r="G2646" s="12">
        <v>1.0000000000000001E-9</v>
      </c>
      <c r="H2646" s="2">
        <v>486</v>
      </c>
      <c r="I2646" s="11"/>
      <c r="J2646" s="11">
        <f>($S$5/(Table4[[#This Row],[modified  Half Life]]*Table4[[#This Row],[Order of Magnatude]]))</f>
        <v>16503504.299046313</v>
      </c>
      <c r="K2646" s="11"/>
      <c r="L2646" s="11"/>
      <c r="M2646" s="11"/>
      <c r="N2646" s="11"/>
      <c r="O2646" s="11"/>
    </row>
    <row r="2647" spans="1:15" x14ac:dyDescent="0.25">
      <c r="A2647" s="2">
        <v>85</v>
      </c>
      <c r="B2647" s="2">
        <v>127</v>
      </c>
      <c r="C2647" s="2">
        <v>212</v>
      </c>
      <c r="D2647" s="2" t="s">
        <v>4883</v>
      </c>
      <c r="E2647" s="2">
        <v>42</v>
      </c>
      <c r="F2647" s="11">
        <v>2</v>
      </c>
      <c r="G2647" s="12">
        <v>1.0000000000000001E-9</v>
      </c>
      <c r="H2647" s="2">
        <v>645.5</v>
      </c>
      <c r="I2647" s="11"/>
      <c r="J2647" s="11">
        <f>($S$5/(Table4[[#This Row],[modified  Half Life]]*Table4[[#This Row],[Order of Magnatude]]))</f>
        <v>16503504.299046313</v>
      </c>
      <c r="K2647" s="11"/>
      <c r="L2647" s="11"/>
      <c r="M2647" s="11"/>
      <c r="N2647" s="11"/>
      <c r="O2647" s="11"/>
    </row>
    <row r="2648" spans="1:15" x14ac:dyDescent="0.25">
      <c r="A2648" s="2">
        <v>85</v>
      </c>
      <c r="B2648" s="2">
        <v>127</v>
      </c>
      <c r="C2648" s="2">
        <v>212</v>
      </c>
      <c r="D2648" s="2" t="s">
        <v>4883</v>
      </c>
      <c r="E2648" s="2">
        <v>152</v>
      </c>
      <c r="F2648" s="11">
        <v>5</v>
      </c>
      <c r="G2648" s="12">
        <v>9.9999999999999995E-7</v>
      </c>
      <c r="H2648" s="2">
        <v>224.2</v>
      </c>
      <c r="I2648" s="11"/>
      <c r="J2648" s="11">
        <f>($S$5/(Table4[[#This Row],[modified  Half Life]]*Table4[[#This Row],[Order of Magnatude]]))</f>
        <v>4560.1788194733244</v>
      </c>
      <c r="K2648" s="11"/>
      <c r="L2648" s="11"/>
      <c r="M2648" s="11"/>
      <c r="N2648" s="11"/>
      <c r="O2648" s="11"/>
    </row>
    <row r="2649" spans="1:15" x14ac:dyDescent="0.25">
      <c r="A2649" s="2">
        <v>85</v>
      </c>
      <c r="B2649" s="2">
        <v>127</v>
      </c>
      <c r="C2649" s="2">
        <v>212</v>
      </c>
      <c r="D2649" s="2" t="s">
        <v>4883</v>
      </c>
      <c r="E2649" s="2">
        <v>152</v>
      </c>
      <c r="F2649" s="11">
        <v>5</v>
      </c>
      <c r="G2649" s="12">
        <v>9.9999999999999995E-7</v>
      </c>
      <c r="H2649" s="2">
        <v>1265.4000000000001</v>
      </c>
      <c r="I2649" s="11"/>
      <c r="J2649" s="11">
        <f>($S$5/(Table4[[#This Row],[modified  Half Life]]*Table4[[#This Row],[Order of Magnatude]]))</f>
        <v>4560.1788194733244</v>
      </c>
      <c r="K2649" s="11"/>
      <c r="L2649" s="11"/>
      <c r="M2649" s="11"/>
      <c r="N2649" s="11"/>
      <c r="O2649" s="11"/>
    </row>
    <row r="2650" spans="1:15" x14ac:dyDescent="0.25">
      <c r="A2650" s="2">
        <v>86</v>
      </c>
      <c r="B2650" s="2">
        <v>126</v>
      </c>
      <c r="C2650" s="2">
        <v>212</v>
      </c>
      <c r="D2650" s="2" t="s">
        <v>5253</v>
      </c>
      <c r="E2650" s="2">
        <v>118</v>
      </c>
      <c r="F2650" s="11">
        <v>14</v>
      </c>
      <c r="G2650" s="12">
        <v>1.0000000000000001E-9</v>
      </c>
      <c r="H2650" s="2">
        <v>138.30000000000001</v>
      </c>
      <c r="I2650" s="11" t="s">
        <v>6067</v>
      </c>
      <c r="J2650" s="11">
        <f>($S$5/(Table4[[#This Row],[modified  Half Life]]*Table4[[#This Row],[Order of Magnatude]]))</f>
        <v>5874128.6488130949</v>
      </c>
      <c r="K2650" s="11"/>
      <c r="L2650" s="11"/>
      <c r="M2650" s="11"/>
      <c r="N2650" s="11"/>
      <c r="O2650" s="11"/>
    </row>
    <row r="2651" spans="1:15" x14ac:dyDescent="0.25">
      <c r="A2651" s="2">
        <v>86</v>
      </c>
      <c r="B2651" s="2">
        <v>126</v>
      </c>
      <c r="C2651" s="2">
        <v>212</v>
      </c>
      <c r="D2651" s="2" t="s">
        <v>5253</v>
      </c>
      <c r="E2651" s="2">
        <v>0.91</v>
      </c>
      <c r="F2651" s="11">
        <v>3</v>
      </c>
      <c r="G2651" s="12">
        <v>9.9999999999999995E-7</v>
      </c>
      <c r="H2651" s="2">
        <v>54.2</v>
      </c>
      <c r="I2651" s="11" t="s">
        <v>6065</v>
      </c>
      <c r="J2651" s="11">
        <f>($S$5/(Table4[[#This Row],[modified  Half Life]]*Table4[[#This Row],[Order of Magnatude]]))</f>
        <v>761700.19841752236</v>
      </c>
      <c r="K2651" s="11"/>
      <c r="L2651" s="11"/>
      <c r="M2651" s="11"/>
      <c r="N2651" s="11"/>
      <c r="O2651" s="11"/>
    </row>
    <row r="2652" spans="1:15" x14ac:dyDescent="0.25">
      <c r="A2652" s="2">
        <v>86</v>
      </c>
      <c r="B2652" s="2">
        <v>126</v>
      </c>
      <c r="C2652" s="2">
        <v>212</v>
      </c>
      <c r="D2652" s="2" t="s">
        <v>5253</v>
      </c>
      <c r="E2652" s="2">
        <v>28.9</v>
      </c>
      <c r="F2652" s="11">
        <v>14</v>
      </c>
      <c r="G2652" s="12">
        <v>1.0000000000000001E-9</v>
      </c>
      <c r="H2652" s="2">
        <v>75.7</v>
      </c>
      <c r="I2652" s="11" t="s">
        <v>6068</v>
      </c>
      <c r="J2652" s="11">
        <f>($S$5/(Table4[[#This Row],[modified  Half Life]]*Table4[[#This Row],[Order of Magnatude]]))</f>
        <v>23984331.507264543</v>
      </c>
      <c r="K2652" s="11"/>
      <c r="L2652" s="11"/>
      <c r="M2652" s="11"/>
      <c r="N2652" s="11"/>
      <c r="O2652" s="11"/>
    </row>
    <row r="2653" spans="1:15" x14ac:dyDescent="0.25">
      <c r="A2653" s="2">
        <v>86</v>
      </c>
      <c r="B2653" s="2">
        <v>126</v>
      </c>
      <c r="C2653" s="2">
        <v>212</v>
      </c>
      <c r="D2653" s="2" t="s">
        <v>5253</v>
      </c>
      <c r="E2653" s="2">
        <v>28.9</v>
      </c>
      <c r="F2653" s="11">
        <v>14</v>
      </c>
      <c r="G2653" s="12">
        <v>1.0000000000000001E-9</v>
      </c>
      <c r="H2653" s="2">
        <v>709.1</v>
      </c>
      <c r="I2653" s="11" t="s">
        <v>6067</v>
      </c>
      <c r="J2653" s="11">
        <f>($S$5/(Table4[[#This Row],[modified  Half Life]]*Table4[[#This Row],[Order of Magnatude]]))</f>
        <v>23984331.507264543</v>
      </c>
      <c r="K2653" s="11"/>
      <c r="L2653" s="11"/>
      <c r="M2653" s="11"/>
      <c r="N2653" s="11"/>
      <c r="O2653" s="11"/>
    </row>
    <row r="2654" spans="1:15" x14ac:dyDescent="0.25">
      <c r="A2654" s="2">
        <v>86</v>
      </c>
      <c r="B2654" s="2">
        <v>126</v>
      </c>
      <c r="C2654" s="2">
        <v>212</v>
      </c>
      <c r="D2654" s="2" t="s">
        <v>5253</v>
      </c>
      <c r="E2654" s="2">
        <v>101.8</v>
      </c>
      <c r="F2654" s="11">
        <v>35</v>
      </c>
      <c r="G2654" s="12">
        <v>1.0000000000000001E-9</v>
      </c>
      <c r="H2654" s="2">
        <v>7.5</v>
      </c>
      <c r="I2654" s="11" t="s">
        <v>6071</v>
      </c>
      <c r="J2654" s="11">
        <f>($S$5/(Table4[[#This Row],[modified  Half Life]]*Table4[[#This Row],[Order of Magnatude]]))</f>
        <v>6808911.4003923899</v>
      </c>
      <c r="K2654" s="11"/>
      <c r="L2654" s="11"/>
      <c r="M2654" s="11"/>
      <c r="N2654" s="11"/>
      <c r="O2654" s="11"/>
    </row>
    <row r="2655" spans="1:15" x14ac:dyDescent="0.25">
      <c r="A2655" s="2">
        <v>86</v>
      </c>
      <c r="B2655" s="2">
        <v>126</v>
      </c>
      <c r="C2655" s="2">
        <v>212</v>
      </c>
      <c r="D2655" s="2" t="s">
        <v>5253</v>
      </c>
      <c r="E2655" s="2">
        <v>101.8</v>
      </c>
      <c r="F2655" s="11">
        <v>35</v>
      </c>
      <c r="G2655" s="12">
        <v>1.0000000000000001E-9</v>
      </c>
      <c r="H2655" s="2">
        <v>402.5</v>
      </c>
      <c r="I2655" s="11" t="s">
        <v>6065</v>
      </c>
      <c r="J2655" s="11">
        <f>($S$5/(Table4[[#This Row],[modified  Half Life]]*Table4[[#This Row],[Order of Magnatude]]))</f>
        <v>6808911.4003923899</v>
      </c>
      <c r="K2655" s="11"/>
      <c r="L2655" s="11"/>
      <c r="M2655" s="11"/>
      <c r="N2655" s="11"/>
      <c r="O2655" s="11"/>
    </row>
    <row r="2656" spans="1:15" x14ac:dyDescent="0.25">
      <c r="A2656" s="2">
        <v>86</v>
      </c>
      <c r="B2656" s="2">
        <v>126</v>
      </c>
      <c r="C2656" s="2">
        <v>212</v>
      </c>
      <c r="D2656" s="2" t="s">
        <v>5253</v>
      </c>
      <c r="E2656" s="2">
        <v>101.8</v>
      </c>
      <c r="F2656" s="11">
        <v>35</v>
      </c>
      <c r="G2656" s="12">
        <v>1.0000000000000001E-9</v>
      </c>
      <c r="H2656" s="2">
        <v>747.3</v>
      </c>
      <c r="I2656" s="11" t="s">
        <v>6067</v>
      </c>
      <c r="J2656" s="11">
        <f>($S$5/(Table4[[#This Row],[modified  Half Life]]*Table4[[#This Row],[Order of Magnatude]]))</f>
        <v>6808911.4003923899</v>
      </c>
      <c r="K2656" s="11"/>
      <c r="L2656" s="11"/>
      <c r="M2656" s="11"/>
      <c r="N2656" s="11"/>
      <c r="O2656" s="11"/>
    </row>
    <row r="2657" spans="1:15" x14ac:dyDescent="0.25">
      <c r="A2657" s="2">
        <v>86</v>
      </c>
      <c r="B2657" s="2">
        <v>126</v>
      </c>
      <c r="C2657" s="2">
        <v>212</v>
      </c>
      <c r="D2657" s="2" t="s">
        <v>5253</v>
      </c>
      <c r="E2657" s="2">
        <v>18</v>
      </c>
      <c r="F2657" s="11">
        <v>6</v>
      </c>
      <c r="G2657" s="12">
        <v>1.0000000000000001E-9</v>
      </c>
      <c r="H2657" s="2">
        <v>432.5</v>
      </c>
      <c r="I2657" s="11" t="s">
        <v>6068</v>
      </c>
      <c r="J2657" s="11">
        <f>($S$5/(Table4[[#This Row],[modified  Half Life]]*Table4[[#This Row],[Order of Magnatude]]))</f>
        <v>38508176.697774731</v>
      </c>
      <c r="K2657" s="11"/>
      <c r="L2657" s="11"/>
      <c r="M2657" s="11"/>
      <c r="N2657" s="11"/>
      <c r="O2657" s="11"/>
    </row>
    <row r="2658" spans="1:15" x14ac:dyDescent="0.25">
      <c r="A2658" s="2">
        <v>86</v>
      </c>
      <c r="B2658" s="2">
        <v>126</v>
      </c>
      <c r="C2658" s="2">
        <v>212</v>
      </c>
      <c r="D2658" s="2" t="s">
        <v>5253</v>
      </c>
      <c r="E2658" s="2">
        <v>18</v>
      </c>
      <c r="F2658" s="11">
        <v>6</v>
      </c>
      <c r="G2658" s="12">
        <v>1.0000000000000001E-9</v>
      </c>
      <c r="H2658" s="2">
        <v>967.8</v>
      </c>
      <c r="I2658" s="11" t="s">
        <v>6067</v>
      </c>
      <c r="J2658" s="11">
        <f>($S$5/(Table4[[#This Row],[modified  Half Life]]*Table4[[#This Row],[Order of Magnatude]]))</f>
        <v>38508176.697774731</v>
      </c>
      <c r="K2658" s="11"/>
      <c r="L2658" s="11"/>
      <c r="M2658" s="11"/>
      <c r="N2658" s="11"/>
      <c r="O2658" s="11"/>
    </row>
    <row r="2659" spans="1:15" x14ac:dyDescent="0.25">
      <c r="A2659" s="2">
        <v>86</v>
      </c>
      <c r="B2659" s="2">
        <v>126</v>
      </c>
      <c r="C2659" s="2">
        <v>212</v>
      </c>
      <c r="D2659" s="2" t="s">
        <v>5253</v>
      </c>
      <c r="E2659" s="2">
        <v>14</v>
      </c>
      <c r="F2659" s="11">
        <v>4</v>
      </c>
      <c r="G2659" s="12">
        <v>1.0000000000000001E-9</v>
      </c>
      <c r="H2659" s="2">
        <v>15.5</v>
      </c>
      <c r="I2659" s="11" t="s">
        <v>6071</v>
      </c>
      <c r="J2659" s="11">
        <f>($S$5/(Table4[[#This Row],[modified  Half Life]]*Table4[[#This Row],[Order of Magnatude]]))</f>
        <v>49510512.897138946</v>
      </c>
      <c r="K2659" s="11"/>
      <c r="L2659" s="11"/>
      <c r="M2659" s="11"/>
      <c r="N2659" s="11"/>
      <c r="O2659" s="11"/>
    </row>
    <row r="2660" spans="1:15" x14ac:dyDescent="0.25">
      <c r="A2660" s="2">
        <v>86</v>
      </c>
      <c r="B2660" s="2">
        <v>126</v>
      </c>
      <c r="C2660" s="2">
        <v>212</v>
      </c>
      <c r="D2660" s="2" t="s">
        <v>5253</v>
      </c>
      <c r="E2660" s="2">
        <v>14</v>
      </c>
      <c r="F2660" s="11">
        <v>4</v>
      </c>
      <c r="G2660" s="12">
        <v>1.0000000000000001E-9</v>
      </c>
      <c r="H2660" s="2">
        <v>59.2</v>
      </c>
      <c r="I2660" s="11" t="s">
        <v>6071</v>
      </c>
      <c r="J2660" s="11">
        <f>($S$5/(Table4[[#This Row],[modified  Half Life]]*Table4[[#This Row],[Order of Magnatude]]))</f>
        <v>49510512.897138946</v>
      </c>
      <c r="K2660" s="11"/>
      <c r="L2660" s="11"/>
      <c r="M2660" s="11"/>
      <c r="N2660" s="11"/>
      <c r="O2660" s="11"/>
    </row>
    <row r="2661" spans="1:15" x14ac:dyDescent="0.25">
      <c r="A2661" s="2">
        <v>86</v>
      </c>
      <c r="B2661" s="2">
        <v>126</v>
      </c>
      <c r="C2661" s="2">
        <v>212</v>
      </c>
      <c r="D2661" s="2" t="s">
        <v>5253</v>
      </c>
      <c r="E2661" s="2">
        <v>14</v>
      </c>
      <c r="F2661" s="11">
        <v>4</v>
      </c>
      <c r="G2661" s="12">
        <v>1.0000000000000001E-9</v>
      </c>
      <c r="H2661" s="2">
        <v>353.8</v>
      </c>
      <c r="I2661" s="11" t="s">
        <v>6065</v>
      </c>
      <c r="J2661" s="11">
        <f>($S$5/(Table4[[#This Row],[modified  Half Life]]*Table4[[#This Row],[Order of Magnatude]]))</f>
        <v>49510512.897138946</v>
      </c>
      <c r="K2661" s="11"/>
      <c r="L2661" s="11"/>
      <c r="M2661" s="11"/>
      <c r="N2661" s="11"/>
      <c r="O2661" s="11"/>
    </row>
    <row r="2662" spans="1:15" x14ac:dyDescent="0.25">
      <c r="A2662" s="2">
        <v>86</v>
      </c>
      <c r="B2662" s="2">
        <v>126</v>
      </c>
      <c r="C2662" s="2">
        <v>212</v>
      </c>
      <c r="D2662" s="2" t="s">
        <v>5253</v>
      </c>
      <c r="E2662" s="2">
        <v>14</v>
      </c>
      <c r="F2662" s="11">
        <v>4</v>
      </c>
      <c r="G2662" s="12">
        <v>1.0000000000000001E-9</v>
      </c>
      <c r="H2662" s="2">
        <v>736.3</v>
      </c>
      <c r="I2662" s="11" t="s">
        <v>6067</v>
      </c>
      <c r="J2662" s="11">
        <f>($S$5/(Table4[[#This Row],[modified  Half Life]]*Table4[[#This Row],[Order of Magnatude]]))</f>
        <v>49510512.897138946</v>
      </c>
      <c r="K2662" s="11"/>
      <c r="L2662" s="11"/>
      <c r="M2662" s="11"/>
      <c r="N2662" s="11"/>
      <c r="O2662" s="11"/>
    </row>
    <row r="2663" spans="1:15" x14ac:dyDescent="0.25">
      <c r="A2663" s="2">
        <v>86</v>
      </c>
      <c r="B2663" s="2">
        <v>126</v>
      </c>
      <c r="C2663" s="2">
        <v>212</v>
      </c>
      <c r="D2663" s="2" t="s">
        <v>5253</v>
      </c>
      <c r="E2663" s="2">
        <v>154</v>
      </c>
      <c r="F2663" s="11">
        <v>14</v>
      </c>
      <c r="G2663" s="12">
        <v>1.0000000000000001E-9</v>
      </c>
      <c r="H2663" s="2">
        <v>21.9</v>
      </c>
      <c r="I2663" s="11" t="s">
        <v>6071</v>
      </c>
      <c r="J2663" s="11">
        <f>($S$5/(Table4[[#This Row],[modified  Half Life]]*Table4[[#This Row],[Order of Magnatude]]))</f>
        <v>4500955.7179217227</v>
      </c>
      <c r="K2663" s="11"/>
      <c r="L2663" s="11"/>
      <c r="M2663" s="11"/>
      <c r="N2663" s="11"/>
      <c r="O2663" s="11"/>
    </row>
    <row r="2664" spans="1:15" x14ac:dyDescent="0.25">
      <c r="A2664" s="2">
        <v>86</v>
      </c>
      <c r="B2664" s="2">
        <v>126</v>
      </c>
      <c r="C2664" s="2">
        <v>212</v>
      </c>
      <c r="D2664" s="2" t="s">
        <v>5253</v>
      </c>
      <c r="E2664" s="2">
        <v>154</v>
      </c>
      <c r="F2664" s="11">
        <v>14</v>
      </c>
      <c r="G2664" s="12">
        <v>1.0000000000000001E-9</v>
      </c>
      <c r="H2664" s="2">
        <v>81.900000000000006</v>
      </c>
      <c r="I2664" s="11" t="s">
        <v>6071</v>
      </c>
      <c r="J2664" s="11">
        <f>($S$5/(Table4[[#This Row],[modified  Half Life]]*Table4[[#This Row],[Order of Magnatude]]))</f>
        <v>4500955.7179217227</v>
      </c>
      <c r="K2664" s="11"/>
      <c r="L2664" s="11"/>
      <c r="M2664" s="11"/>
      <c r="N2664" s="11"/>
      <c r="O2664" s="11"/>
    </row>
    <row r="2665" spans="1:15" x14ac:dyDescent="0.25">
      <c r="A2665" s="2">
        <v>86</v>
      </c>
      <c r="B2665" s="2">
        <v>126</v>
      </c>
      <c r="C2665" s="2">
        <v>212</v>
      </c>
      <c r="D2665" s="2" t="s">
        <v>5253</v>
      </c>
      <c r="E2665" s="2">
        <v>154</v>
      </c>
      <c r="F2665" s="11">
        <v>14</v>
      </c>
      <c r="G2665" s="12">
        <v>1.0000000000000001E-9</v>
      </c>
      <c r="H2665" s="2">
        <v>700.9</v>
      </c>
      <c r="I2665" s="11" t="s">
        <v>6067</v>
      </c>
      <c r="J2665" s="11">
        <f>($S$5/(Table4[[#This Row],[modified  Half Life]]*Table4[[#This Row],[Order of Magnatude]]))</f>
        <v>4500955.7179217227</v>
      </c>
      <c r="K2665" s="11"/>
      <c r="L2665" s="11"/>
      <c r="M2665" s="11"/>
      <c r="N2665" s="11"/>
      <c r="O2665" s="11"/>
    </row>
    <row r="2666" spans="1:15" x14ac:dyDescent="0.25">
      <c r="A2666" s="2">
        <v>86</v>
      </c>
      <c r="B2666" s="2">
        <v>126</v>
      </c>
      <c r="C2666" s="2">
        <v>212</v>
      </c>
      <c r="D2666" s="2" t="s">
        <v>5253</v>
      </c>
      <c r="E2666" s="2">
        <v>20</v>
      </c>
      <c r="F2666" s="11"/>
      <c r="G2666" s="12">
        <v>1.0000000000000001E-9</v>
      </c>
      <c r="H2666" s="2">
        <v>923.7</v>
      </c>
      <c r="I2666" s="11" t="s">
        <v>6067</v>
      </c>
      <c r="J2666" s="11">
        <f>($S$5/(Table4[[#This Row],[modified  Half Life]]*Table4[[#This Row],[Order of Magnatude]]))</f>
        <v>34657359.027997263</v>
      </c>
      <c r="K2666" s="11"/>
      <c r="L2666" s="11"/>
      <c r="M2666" s="11"/>
      <c r="N2666" s="11"/>
      <c r="O2666" s="11"/>
    </row>
    <row r="2667" spans="1:15" x14ac:dyDescent="0.25">
      <c r="A2667" s="2">
        <v>86</v>
      </c>
      <c r="B2667" s="2">
        <v>126</v>
      </c>
      <c r="C2667" s="2">
        <v>212</v>
      </c>
      <c r="D2667" s="2" t="s">
        <v>5253</v>
      </c>
      <c r="E2667" s="2">
        <v>17.3</v>
      </c>
      <c r="F2667" s="11">
        <v>14</v>
      </c>
      <c r="G2667" s="12">
        <v>1.0000000000000001E-9</v>
      </c>
      <c r="H2667" s="2">
        <v>158.4</v>
      </c>
      <c r="I2667" s="11" t="s">
        <v>6065</v>
      </c>
      <c r="J2667" s="11">
        <f>($S$5/(Table4[[#This Row],[modified  Half Life]]*Table4[[#This Row],[Order of Magnatude]]))</f>
        <v>40066311.015025735</v>
      </c>
      <c r="K2667" s="11"/>
      <c r="L2667" s="11"/>
      <c r="M2667" s="11"/>
      <c r="N2667" s="11"/>
      <c r="O2667" s="11"/>
    </row>
    <row r="2668" spans="1:15" x14ac:dyDescent="0.25">
      <c r="A2668" s="2">
        <v>86</v>
      </c>
      <c r="B2668" s="2">
        <v>126</v>
      </c>
      <c r="C2668" s="2">
        <v>212</v>
      </c>
      <c r="D2668" s="2" t="s">
        <v>5253</v>
      </c>
      <c r="E2668" s="2">
        <v>17.3</v>
      </c>
      <c r="F2668" s="11">
        <v>14</v>
      </c>
      <c r="G2668" s="12">
        <v>1.0000000000000001E-9</v>
      </c>
      <c r="H2668" s="2">
        <v>856.7</v>
      </c>
      <c r="I2668" s="11" t="s">
        <v>6068</v>
      </c>
      <c r="J2668" s="11">
        <f>($S$5/(Table4[[#This Row],[modified  Half Life]]*Table4[[#This Row],[Order of Magnatude]]))</f>
        <v>40066311.015025735</v>
      </c>
      <c r="K2668" s="11"/>
      <c r="L2668" s="11"/>
      <c r="M2668" s="11"/>
      <c r="N2668" s="11"/>
      <c r="O2668" s="11"/>
    </row>
    <row r="2669" spans="1:15" x14ac:dyDescent="0.25">
      <c r="A2669" s="2">
        <v>86</v>
      </c>
      <c r="B2669" s="2">
        <v>126</v>
      </c>
      <c r="C2669" s="2">
        <v>212</v>
      </c>
      <c r="D2669" s="2" t="s">
        <v>5253</v>
      </c>
      <c r="E2669" s="2">
        <v>17.3</v>
      </c>
      <c r="F2669" s="11">
        <v>14</v>
      </c>
      <c r="G2669" s="12">
        <v>1.0000000000000001E-9</v>
      </c>
      <c r="H2669" s="2">
        <v>949.5</v>
      </c>
      <c r="I2669" s="11" t="s">
        <v>6065</v>
      </c>
      <c r="J2669" s="11">
        <f>($S$5/(Table4[[#This Row],[modified  Half Life]]*Table4[[#This Row],[Order of Magnatude]]))</f>
        <v>40066311.015025735</v>
      </c>
      <c r="K2669" s="11"/>
      <c r="L2669" s="11"/>
      <c r="M2669" s="11"/>
      <c r="N2669" s="11"/>
      <c r="O2669" s="11"/>
    </row>
    <row r="2670" spans="1:15" x14ac:dyDescent="0.25">
      <c r="A2670" s="2">
        <v>87</v>
      </c>
      <c r="B2670" s="2">
        <v>125</v>
      </c>
      <c r="C2670" s="2">
        <v>212</v>
      </c>
      <c r="D2670" s="2" t="s">
        <v>5079</v>
      </c>
      <c r="E2670" s="2">
        <v>31.9</v>
      </c>
      <c r="F2670" s="11">
        <v>7</v>
      </c>
      <c r="G2670" s="12">
        <v>9.9999999999999995E-7</v>
      </c>
      <c r="H2670" s="2">
        <v>162</v>
      </c>
      <c r="I2670" s="11" t="s">
        <v>6067</v>
      </c>
      <c r="J2670" s="11">
        <f>($S$5/(Table4[[#This Row],[modified  Half Life]]*Table4[[#This Row],[Order of Magnatude]]))</f>
        <v>21728.751741691078</v>
      </c>
      <c r="K2670" s="11"/>
      <c r="L2670" s="11"/>
      <c r="M2670" s="11"/>
      <c r="N2670" s="11"/>
      <c r="O2670" s="11"/>
    </row>
    <row r="2671" spans="1:15" x14ac:dyDescent="0.25">
      <c r="A2671" s="2">
        <v>87</v>
      </c>
      <c r="B2671" s="2">
        <v>125</v>
      </c>
      <c r="C2671" s="2">
        <v>212</v>
      </c>
      <c r="D2671" s="2" t="s">
        <v>5079</v>
      </c>
      <c r="E2671" s="2">
        <v>604</v>
      </c>
      <c r="F2671" s="11">
        <v>28</v>
      </c>
      <c r="G2671" s="12">
        <v>1.0000000000000001E-9</v>
      </c>
      <c r="H2671" s="2">
        <v>612.4</v>
      </c>
      <c r="I2671" s="11" t="s">
        <v>6067</v>
      </c>
      <c r="J2671" s="11">
        <f>($S$5/(Table4[[#This Row],[modified  Half Life]]*Table4[[#This Row],[Order of Magnatude]]))</f>
        <v>1147594.6698012338</v>
      </c>
      <c r="K2671" s="11"/>
      <c r="L2671" s="11"/>
      <c r="M2671" s="11"/>
      <c r="N2671" s="11"/>
      <c r="O2671" s="11"/>
    </row>
    <row r="2672" spans="1:15" x14ac:dyDescent="0.25">
      <c r="A2672" s="2">
        <v>87</v>
      </c>
      <c r="B2672" s="2">
        <v>125</v>
      </c>
      <c r="C2672" s="2">
        <v>212</v>
      </c>
      <c r="D2672" s="2" t="s">
        <v>5079</v>
      </c>
      <c r="E2672" s="2">
        <v>312</v>
      </c>
      <c r="F2672" s="11">
        <v>21</v>
      </c>
      <c r="G2672" s="12">
        <v>1.0000000000000001E-9</v>
      </c>
      <c r="H2672" s="2">
        <v>588.29999999999995</v>
      </c>
      <c r="I2672" s="11" t="s">
        <v>6068</v>
      </c>
      <c r="J2672" s="11">
        <f>($S$5/(Table4[[#This Row],[modified  Half Life]]*Table4[[#This Row],[Order of Magnatude]]))</f>
        <v>2221625.5787177728</v>
      </c>
      <c r="K2672" s="11"/>
      <c r="L2672" s="11"/>
      <c r="M2672" s="11"/>
      <c r="N2672" s="11"/>
      <c r="O2672" s="11"/>
    </row>
    <row r="2673" spans="1:15" x14ac:dyDescent="0.25">
      <c r="A2673" s="2">
        <v>87</v>
      </c>
      <c r="B2673" s="2">
        <v>125</v>
      </c>
      <c r="C2673" s="2">
        <v>212</v>
      </c>
      <c r="D2673" s="2" t="s">
        <v>5079</v>
      </c>
      <c r="E2673" s="2">
        <v>23.6</v>
      </c>
      <c r="F2673" s="11">
        <v>21</v>
      </c>
      <c r="G2673" s="12">
        <v>9.9999999999999995E-7</v>
      </c>
      <c r="H2673" s="2">
        <v>126</v>
      </c>
      <c r="I2673" s="11"/>
      <c r="J2673" s="11">
        <f>($S$5/(Table4[[#This Row],[modified  Half Life]]*Table4[[#This Row],[Order of Magnatude]]))</f>
        <v>29370.643244065475</v>
      </c>
      <c r="K2673" s="11"/>
      <c r="L2673" s="11"/>
      <c r="M2673" s="11"/>
      <c r="N2673" s="11"/>
      <c r="O2673" s="11"/>
    </row>
    <row r="2674" spans="1:15" x14ac:dyDescent="0.25">
      <c r="A2674" s="2">
        <v>87</v>
      </c>
      <c r="B2674" s="2">
        <v>125</v>
      </c>
      <c r="C2674" s="2">
        <v>212</v>
      </c>
      <c r="D2674" s="2" t="s">
        <v>5079</v>
      </c>
      <c r="E2674" s="2">
        <v>23.6</v>
      </c>
      <c r="F2674" s="11">
        <v>21</v>
      </c>
      <c r="G2674" s="12">
        <v>9.9999999999999995E-7</v>
      </c>
      <c r="H2674" s="2">
        <v>278</v>
      </c>
      <c r="I2674" s="11"/>
      <c r="J2674" s="11">
        <f>($S$5/(Table4[[#This Row],[modified  Half Life]]*Table4[[#This Row],[Order of Magnatude]]))</f>
        <v>29370.643244065475</v>
      </c>
      <c r="K2674" s="11"/>
      <c r="L2674" s="11"/>
      <c r="M2674" s="11"/>
      <c r="N2674" s="11"/>
      <c r="O2674" s="11"/>
    </row>
    <row r="2675" spans="1:15" x14ac:dyDescent="0.25">
      <c r="A2675" s="2">
        <v>88</v>
      </c>
      <c r="B2675" s="2">
        <v>124</v>
      </c>
      <c r="C2675" s="2">
        <v>212</v>
      </c>
      <c r="D2675" s="2" t="s">
        <v>5471</v>
      </c>
      <c r="E2675" s="2">
        <v>9.3000000000000007</v>
      </c>
      <c r="F2675" s="11">
        <v>9</v>
      </c>
      <c r="G2675" s="12">
        <v>9.9999999999999995E-7</v>
      </c>
      <c r="H2675" s="2">
        <v>63.3</v>
      </c>
      <c r="I2675" s="11" t="s">
        <v>6084</v>
      </c>
      <c r="J2675" s="11">
        <f>($S$5/(Table4[[#This Row],[modified  Half Life]]*Table4[[#This Row],[Order of Magnatude]]))</f>
        <v>74531.954898918848</v>
      </c>
      <c r="K2675" s="11"/>
      <c r="L2675" s="11"/>
      <c r="M2675" s="11"/>
      <c r="N2675" s="11"/>
      <c r="O2675" s="11"/>
    </row>
    <row r="2676" spans="1:15" x14ac:dyDescent="0.25">
      <c r="A2676" s="2">
        <v>88</v>
      </c>
      <c r="B2676" s="2">
        <v>124</v>
      </c>
      <c r="C2676" s="2">
        <v>212</v>
      </c>
      <c r="D2676" s="2" t="s">
        <v>5471</v>
      </c>
      <c r="E2676" s="2">
        <v>0.85</v>
      </c>
      <c r="F2676" s="11">
        <v>13</v>
      </c>
      <c r="G2676" s="12">
        <v>9.9999999999999995E-7</v>
      </c>
      <c r="H2676" s="2">
        <v>-36.1</v>
      </c>
      <c r="I2676" s="11"/>
      <c r="J2676" s="11">
        <f>($S$5/(Table4[[#This Row],[modified  Half Life]]*Table4[[#This Row],[Order of Magnatude]]))</f>
        <v>815467.2712469945</v>
      </c>
      <c r="K2676" s="11"/>
      <c r="L2676" s="11"/>
      <c r="M2676" s="11"/>
      <c r="N2676" s="11"/>
      <c r="O2676" s="11"/>
    </row>
    <row r="2677" spans="1:15" x14ac:dyDescent="0.25">
      <c r="A2677" s="2">
        <v>88</v>
      </c>
      <c r="B2677" s="2">
        <v>124</v>
      </c>
      <c r="C2677" s="2">
        <v>212</v>
      </c>
      <c r="D2677" s="2" t="s">
        <v>5471</v>
      </c>
      <c r="E2677" s="2">
        <v>0.85</v>
      </c>
      <c r="F2677" s="11">
        <v>13</v>
      </c>
      <c r="G2677" s="12">
        <v>9.9999999999999995E-7</v>
      </c>
      <c r="H2677" s="2">
        <v>504.9</v>
      </c>
      <c r="I2677" s="11" t="s">
        <v>6068</v>
      </c>
      <c r="J2677" s="11">
        <f>($S$5/(Table4[[#This Row],[modified  Half Life]]*Table4[[#This Row],[Order of Magnatude]]))</f>
        <v>815467.2712469945</v>
      </c>
      <c r="K2677" s="11"/>
      <c r="L2677" s="11"/>
      <c r="M2677" s="11"/>
      <c r="N2677" s="11"/>
      <c r="O2677" s="11"/>
    </row>
    <row r="2678" spans="1:15" x14ac:dyDescent="0.25">
      <c r="A2678" s="2">
        <v>88</v>
      </c>
      <c r="B2678" s="2">
        <v>124</v>
      </c>
      <c r="C2678" s="2">
        <v>212</v>
      </c>
      <c r="D2678" s="2" t="s">
        <v>5471</v>
      </c>
      <c r="E2678" s="2">
        <v>0.85</v>
      </c>
      <c r="F2678" s="11">
        <v>13</v>
      </c>
      <c r="G2678" s="12">
        <v>9.9999999999999995E-7</v>
      </c>
      <c r="H2678" s="2">
        <v>654.9</v>
      </c>
      <c r="I2678" s="11" t="s">
        <v>6068</v>
      </c>
      <c r="J2678" s="11">
        <f>($S$5/(Table4[[#This Row],[modified  Half Life]]*Table4[[#This Row],[Order of Magnatude]]))</f>
        <v>815467.2712469945</v>
      </c>
      <c r="K2678" s="11"/>
      <c r="L2678" s="11"/>
      <c r="M2678" s="11"/>
      <c r="N2678" s="11"/>
      <c r="O2678" s="11"/>
    </row>
    <row r="2679" spans="1:15" x14ac:dyDescent="0.25">
      <c r="A2679" s="2">
        <v>88</v>
      </c>
      <c r="B2679" s="2">
        <v>124</v>
      </c>
      <c r="C2679" s="2">
        <v>212</v>
      </c>
      <c r="D2679" s="2" t="s">
        <v>5471</v>
      </c>
      <c r="E2679" s="2">
        <v>21.5</v>
      </c>
      <c r="F2679" s="11">
        <v>21</v>
      </c>
      <c r="G2679" s="12">
        <v>1.0000000000000001E-9</v>
      </c>
      <c r="H2679" s="2">
        <v>490.9</v>
      </c>
      <c r="I2679" s="11" t="s">
        <v>6067</v>
      </c>
      <c r="J2679" s="11">
        <f>($S$5/(Table4[[#This Row],[modified  Half Life]]*Table4[[#This Row],[Order of Magnatude]]))</f>
        <v>32239403.7469742</v>
      </c>
      <c r="K2679" s="11"/>
      <c r="L2679" s="11"/>
      <c r="M2679" s="11"/>
      <c r="N2679" s="11"/>
      <c r="O2679" s="11"/>
    </row>
    <row r="2680" spans="1:15" x14ac:dyDescent="0.25">
      <c r="A2680" s="2">
        <v>81</v>
      </c>
      <c r="B2680" s="2">
        <v>132</v>
      </c>
      <c r="C2680" s="2">
        <v>213</v>
      </c>
      <c r="D2680" s="2" t="s">
        <v>4094</v>
      </c>
      <c r="E2680" s="2">
        <v>4.0999999999999996</v>
      </c>
      <c r="F2680" s="11">
        <v>5</v>
      </c>
      <c r="G2680" s="12">
        <v>9.9999999999999995E-7</v>
      </c>
      <c r="H2680" s="2">
        <v>380</v>
      </c>
      <c r="I2680" s="11" t="s">
        <v>6067</v>
      </c>
      <c r="J2680" s="11">
        <f>($S$5/(Table4[[#This Row],[modified  Half Life]]*Table4[[#This Row],[Order of Magnatude]]))</f>
        <v>169060.28794145008</v>
      </c>
      <c r="K2680" s="11"/>
      <c r="L2680" s="11"/>
      <c r="M2680" s="11"/>
      <c r="N2680" s="11"/>
      <c r="O2680" s="11"/>
    </row>
    <row r="2681" spans="1:15" x14ac:dyDescent="0.25">
      <c r="A2681" s="2">
        <v>81</v>
      </c>
      <c r="B2681" s="2">
        <v>132</v>
      </c>
      <c r="C2681" s="2">
        <v>213</v>
      </c>
      <c r="D2681" s="2" t="s">
        <v>4094</v>
      </c>
      <c r="E2681" s="2">
        <v>0.6</v>
      </c>
      <c r="F2681" s="11">
        <v>3</v>
      </c>
      <c r="G2681" s="12">
        <v>9.9999999999999995E-7</v>
      </c>
      <c r="H2681" s="2">
        <v>698</v>
      </c>
      <c r="I2681" s="11" t="s">
        <v>6067</v>
      </c>
      <c r="J2681" s="11">
        <f>($S$5/(Table4[[#This Row],[modified  Half Life]]*Table4[[#This Row],[Order of Magnatude]]))</f>
        <v>1155245.3009332423</v>
      </c>
      <c r="K2681" s="11"/>
      <c r="L2681" s="11"/>
      <c r="M2681" s="11"/>
      <c r="N2681" s="11"/>
      <c r="O2681" s="11"/>
    </row>
    <row r="2682" spans="1:15" x14ac:dyDescent="0.25">
      <c r="A2682" s="2">
        <v>82</v>
      </c>
      <c r="B2682" s="2">
        <v>131</v>
      </c>
      <c r="C2682" s="2">
        <v>213</v>
      </c>
      <c r="D2682" s="2" t="s">
        <v>4527</v>
      </c>
      <c r="E2682" s="2">
        <v>0.26</v>
      </c>
      <c r="F2682" s="11">
        <v>2</v>
      </c>
      <c r="G2682" s="12">
        <v>9.9999999999999995E-7</v>
      </c>
      <c r="H2682" s="2">
        <v>71</v>
      </c>
      <c r="I2682" s="11"/>
      <c r="J2682" s="11">
        <f>($S$5/(Table4[[#This Row],[modified  Half Life]]*Table4[[#This Row],[Order of Magnatude]]))</f>
        <v>2665950.694461328</v>
      </c>
      <c r="K2682" s="11"/>
      <c r="L2682" s="11"/>
      <c r="M2682" s="11"/>
      <c r="N2682" s="11"/>
      <c r="O2682" s="11"/>
    </row>
    <row r="2683" spans="1:15" x14ac:dyDescent="0.25">
      <c r="A2683" s="2">
        <v>82</v>
      </c>
      <c r="B2683" s="2">
        <v>131</v>
      </c>
      <c r="C2683" s="2">
        <v>213</v>
      </c>
      <c r="D2683" s="2" t="s">
        <v>4527</v>
      </c>
      <c r="E2683" s="2">
        <v>0.26</v>
      </c>
      <c r="F2683" s="11">
        <v>2</v>
      </c>
      <c r="G2683" s="12">
        <v>9.9999999999999995E-7</v>
      </c>
      <c r="H2683" s="2">
        <v>190</v>
      </c>
      <c r="I2683" s="11"/>
      <c r="J2683" s="11">
        <f>($S$5/(Table4[[#This Row],[modified  Half Life]]*Table4[[#This Row],[Order of Magnatude]]))</f>
        <v>2665950.694461328</v>
      </c>
      <c r="K2683" s="11"/>
      <c r="L2683" s="11"/>
      <c r="M2683" s="11"/>
      <c r="N2683" s="11"/>
      <c r="O2683" s="11"/>
    </row>
    <row r="2684" spans="1:15" x14ac:dyDescent="0.25">
      <c r="A2684" s="2">
        <v>85</v>
      </c>
      <c r="B2684" s="2">
        <v>128</v>
      </c>
      <c r="C2684" s="2">
        <v>213</v>
      </c>
      <c r="D2684" s="2" t="s">
        <v>4883</v>
      </c>
      <c r="E2684" s="2">
        <v>82</v>
      </c>
      <c r="F2684" s="11"/>
      <c r="G2684" s="12">
        <v>1.0000000000000001E-9</v>
      </c>
      <c r="H2684" s="2">
        <v>156</v>
      </c>
      <c r="I2684" s="11"/>
      <c r="J2684" s="11">
        <f>($S$5/(Table4[[#This Row],[modified  Half Life]]*Table4[[#This Row],[Order of Magnatude]]))</f>
        <v>8453014.3970725033</v>
      </c>
      <c r="K2684" s="11"/>
      <c r="L2684" s="11"/>
      <c r="M2684" s="11"/>
      <c r="N2684" s="11"/>
      <c r="O2684" s="11"/>
    </row>
    <row r="2685" spans="1:15" x14ac:dyDescent="0.25">
      <c r="A2685" s="2">
        <v>85</v>
      </c>
      <c r="B2685" s="2">
        <v>128</v>
      </c>
      <c r="C2685" s="2">
        <v>213</v>
      </c>
      <c r="D2685" s="2" t="s">
        <v>4883</v>
      </c>
      <c r="E2685" s="2">
        <v>82</v>
      </c>
      <c r="F2685" s="11"/>
      <c r="G2685" s="12">
        <v>1.0000000000000001E-9</v>
      </c>
      <c r="H2685" s="2">
        <v>520</v>
      </c>
      <c r="I2685" s="11"/>
      <c r="J2685" s="11">
        <f>($S$5/(Table4[[#This Row],[modified  Half Life]]*Table4[[#This Row],[Order of Magnatude]]))</f>
        <v>8453014.3970725033</v>
      </c>
      <c r="K2685" s="11"/>
      <c r="L2685" s="11"/>
      <c r="M2685" s="11"/>
      <c r="N2685" s="11"/>
      <c r="O2685" s="11"/>
    </row>
    <row r="2686" spans="1:15" x14ac:dyDescent="0.25">
      <c r="A2686" s="2">
        <v>85</v>
      </c>
      <c r="B2686" s="2">
        <v>128</v>
      </c>
      <c r="C2686" s="2">
        <v>213</v>
      </c>
      <c r="D2686" s="2" t="s">
        <v>4883</v>
      </c>
      <c r="E2686" s="2">
        <v>34.700000000000003</v>
      </c>
      <c r="F2686" s="11"/>
      <c r="G2686" s="12">
        <v>1.0000000000000001E-9</v>
      </c>
      <c r="H2686" s="2">
        <v>-50</v>
      </c>
      <c r="I2686" s="11"/>
      <c r="J2686" s="11">
        <f>($S$5/(Table4[[#This Row],[modified  Half Life]]*Table4[[#This Row],[Order of Magnatude]]))</f>
        <v>19975423.07089179</v>
      </c>
      <c r="K2686" s="11"/>
      <c r="L2686" s="11"/>
      <c r="M2686" s="11"/>
      <c r="N2686" s="11"/>
      <c r="O2686" s="11"/>
    </row>
    <row r="2687" spans="1:15" x14ac:dyDescent="0.25">
      <c r="A2687" s="2">
        <v>85</v>
      </c>
      <c r="B2687" s="2">
        <v>128</v>
      </c>
      <c r="C2687" s="2">
        <v>213</v>
      </c>
      <c r="D2687" s="2" t="s">
        <v>4883</v>
      </c>
      <c r="E2687" s="2">
        <v>45</v>
      </c>
      <c r="F2687" s="11">
        <v>4</v>
      </c>
      <c r="G2687" s="12">
        <v>9.9999999999999995E-7</v>
      </c>
      <c r="H2687" s="2">
        <v>306</v>
      </c>
      <c r="I2687" s="11"/>
      <c r="J2687" s="11">
        <f>($S$5/(Table4[[#This Row],[modified  Half Life]]*Table4[[#This Row],[Order of Magnatude]]))</f>
        <v>15403.270679109897</v>
      </c>
      <c r="K2687" s="11"/>
      <c r="L2687" s="11"/>
      <c r="M2687" s="11"/>
      <c r="N2687" s="11"/>
      <c r="O2687" s="11"/>
    </row>
    <row r="2688" spans="1:15" x14ac:dyDescent="0.25">
      <c r="A2688" s="2">
        <v>86</v>
      </c>
      <c r="B2688" s="2">
        <v>127</v>
      </c>
      <c r="C2688" s="2">
        <v>213</v>
      </c>
      <c r="D2688" s="2" t="s">
        <v>5253</v>
      </c>
      <c r="E2688" s="2">
        <v>26</v>
      </c>
      <c r="F2688" s="11">
        <v>1</v>
      </c>
      <c r="G2688" s="12">
        <v>1.0000000000000001E-9</v>
      </c>
      <c r="H2688" s="2">
        <v>191.1</v>
      </c>
      <c r="I2688" s="11"/>
      <c r="J2688" s="11">
        <f>($S$5/(Table4[[#This Row],[modified  Half Life]]*Table4[[#This Row],[Order of Magnatude]]))</f>
        <v>26659506.944613278</v>
      </c>
      <c r="K2688" s="11"/>
      <c r="L2688" s="11"/>
      <c r="M2688" s="11"/>
      <c r="N2688" s="11"/>
      <c r="O2688" s="11"/>
    </row>
    <row r="2689" spans="1:15" x14ac:dyDescent="0.25">
      <c r="A2689" s="2">
        <v>86</v>
      </c>
      <c r="B2689" s="2">
        <v>127</v>
      </c>
      <c r="C2689" s="2">
        <v>213</v>
      </c>
      <c r="D2689" s="2" t="s">
        <v>5253</v>
      </c>
      <c r="E2689" s="2">
        <v>26</v>
      </c>
      <c r="F2689" s="11">
        <v>1</v>
      </c>
      <c r="G2689" s="12">
        <v>1.0000000000000001E-9</v>
      </c>
      <c r="H2689" s="2">
        <v>896.1</v>
      </c>
      <c r="I2689" s="11"/>
      <c r="J2689" s="11">
        <f>($S$5/(Table4[[#This Row],[modified  Half Life]]*Table4[[#This Row],[Order of Magnatude]]))</f>
        <v>26659506.944613278</v>
      </c>
      <c r="K2689" s="11"/>
      <c r="L2689" s="11"/>
      <c r="M2689" s="11"/>
      <c r="N2689" s="11"/>
      <c r="O2689" s="11"/>
    </row>
    <row r="2690" spans="1:15" x14ac:dyDescent="0.25">
      <c r="A2690" s="2">
        <v>86</v>
      </c>
      <c r="B2690" s="2">
        <v>127</v>
      </c>
      <c r="C2690" s="2">
        <v>213</v>
      </c>
      <c r="D2690" s="2" t="s">
        <v>5253</v>
      </c>
      <c r="E2690" s="2">
        <v>29</v>
      </c>
      <c r="F2690" s="11">
        <v>2</v>
      </c>
      <c r="G2690" s="12">
        <v>1.0000000000000001E-9</v>
      </c>
      <c r="H2690" s="2">
        <v>135</v>
      </c>
      <c r="I2690" s="11"/>
      <c r="J2690" s="11">
        <f>($S$5/(Table4[[#This Row],[modified  Half Life]]*Table4[[#This Row],[Order of Magnatude]]))</f>
        <v>23901626.91586018</v>
      </c>
      <c r="K2690" s="11"/>
      <c r="L2690" s="11"/>
      <c r="M2690" s="11"/>
      <c r="N2690" s="11"/>
      <c r="O2690" s="11"/>
    </row>
    <row r="2691" spans="1:15" x14ac:dyDescent="0.25">
      <c r="A2691" s="2">
        <v>86</v>
      </c>
      <c r="B2691" s="2">
        <v>127</v>
      </c>
      <c r="C2691" s="2">
        <v>213</v>
      </c>
      <c r="D2691" s="2" t="s">
        <v>5253</v>
      </c>
      <c r="E2691" s="2">
        <v>29</v>
      </c>
      <c r="F2691" s="11">
        <v>2</v>
      </c>
      <c r="G2691" s="12">
        <v>1.0000000000000001E-9</v>
      </c>
      <c r="H2691" s="2">
        <v>767.9</v>
      </c>
      <c r="I2691" s="11"/>
      <c r="J2691" s="11">
        <f>($S$5/(Table4[[#This Row],[modified  Half Life]]*Table4[[#This Row],[Order of Magnatude]]))</f>
        <v>23901626.91586018</v>
      </c>
      <c r="K2691" s="11"/>
      <c r="L2691" s="11"/>
      <c r="M2691" s="11"/>
      <c r="N2691" s="11"/>
      <c r="O2691" s="11"/>
    </row>
    <row r="2692" spans="1:15" x14ac:dyDescent="0.25">
      <c r="A2692" s="2">
        <v>86</v>
      </c>
      <c r="B2692" s="2">
        <v>127</v>
      </c>
      <c r="C2692" s="2">
        <v>213</v>
      </c>
      <c r="D2692" s="2" t="s">
        <v>5253</v>
      </c>
      <c r="E2692" s="2">
        <v>1.36</v>
      </c>
      <c r="F2692" s="11">
        <v>7</v>
      </c>
      <c r="G2692" s="12">
        <v>9.9999999999999995E-7</v>
      </c>
      <c r="H2692" s="2">
        <v>-65.099999999999994</v>
      </c>
      <c r="I2692" s="11"/>
      <c r="J2692" s="11">
        <f>($S$5/(Table4[[#This Row],[modified  Half Life]]*Table4[[#This Row],[Order of Magnatude]]))</f>
        <v>509667.04452937149</v>
      </c>
      <c r="K2692" s="11"/>
      <c r="L2692" s="11"/>
      <c r="M2692" s="11"/>
      <c r="N2692" s="11"/>
      <c r="O2692" s="11"/>
    </row>
    <row r="2693" spans="1:15" x14ac:dyDescent="0.25">
      <c r="A2693" s="2">
        <v>86</v>
      </c>
      <c r="B2693" s="2">
        <v>127</v>
      </c>
      <c r="C2693" s="2">
        <v>213</v>
      </c>
      <c r="D2693" s="2" t="s">
        <v>5253</v>
      </c>
      <c r="E2693" s="2">
        <v>1.36</v>
      </c>
      <c r="F2693" s="11">
        <v>7</v>
      </c>
      <c r="G2693" s="12">
        <v>9.9999999999999995E-7</v>
      </c>
      <c r="H2693" s="2">
        <v>330.1</v>
      </c>
      <c r="I2693" s="11"/>
      <c r="J2693" s="11">
        <f>($S$5/(Table4[[#This Row],[modified  Half Life]]*Table4[[#This Row],[Order of Magnatude]]))</f>
        <v>509667.04452937149</v>
      </c>
      <c r="K2693" s="11"/>
      <c r="L2693" s="11"/>
      <c r="M2693" s="11"/>
      <c r="N2693" s="11"/>
      <c r="O2693" s="11"/>
    </row>
    <row r="2694" spans="1:15" x14ac:dyDescent="0.25">
      <c r="A2694" s="2">
        <v>86</v>
      </c>
      <c r="B2694" s="2">
        <v>127</v>
      </c>
      <c r="C2694" s="2">
        <v>213</v>
      </c>
      <c r="D2694" s="2" t="s">
        <v>5253</v>
      </c>
      <c r="E2694" s="2">
        <v>1.36</v>
      </c>
      <c r="F2694" s="11">
        <v>7</v>
      </c>
      <c r="G2694" s="12">
        <v>9.9999999999999995E-7</v>
      </c>
      <c r="H2694" s="2">
        <v>522.70000000000005</v>
      </c>
      <c r="I2694" s="11"/>
      <c r="J2694" s="11">
        <f>($S$5/(Table4[[#This Row],[modified  Half Life]]*Table4[[#This Row],[Order of Magnatude]]))</f>
        <v>509667.04452937149</v>
      </c>
      <c r="K2694" s="11"/>
      <c r="L2694" s="11"/>
      <c r="M2694" s="11"/>
      <c r="N2694" s="11"/>
      <c r="O2694" s="11"/>
    </row>
    <row r="2695" spans="1:15" x14ac:dyDescent="0.25">
      <c r="A2695" s="2">
        <v>86</v>
      </c>
      <c r="B2695" s="2">
        <v>127</v>
      </c>
      <c r="C2695" s="2">
        <v>213</v>
      </c>
      <c r="D2695" s="2" t="s">
        <v>5253</v>
      </c>
      <c r="E2695" s="2">
        <v>26</v>
      </c>
      <c r="F2695" s="11">
        <v>1</v>
      </c>
      <c r="G2695" s="12">
        <v>1.0000000000000001E-9</v>
      </c>
      <c r="H2695" s="2">
        <v>45.3</v>
      </c>
      <c r="I2695" s="11"/>
      <c r="J2695" s="11">
        <f>($S$5/(Table4[[#This Row],[modified  Half Life]]*Table4[[#This Row],[Order of Magnatude]]))</f>
        <v>26659506.944613278</v>
      </c>
      <c r="K2695" s="11"/>
      <c r="L2695" s="11"/>
      <c r="M2695" s="11"/>
      <c r="N2695" s="11"/>
      <c r="O2695" s="11"/>
    </row>
    <row r="2696" spans="1:15" x14ac:dyDescent="0.25">
      <c r="A2696" s="2">
        <v>86</v>
      </c>
      <c r="B2696" s="2">
        <v>127</v>
      </c>
      <c r="C2696" s="2">
        <v>213</v>
      </c>
      <c r="D2696" s="2" t="s">
        <v>5253</v>
      </c>
      <c r="E2696" s="2">
        <v>26</v>
      </c>
      <c r="F2696" s="11">
        <v>1</v>
      </c>
      <c r="G2696" s="12">
        <v>1.0000000000000001E-9</v>
      </c>
      <c r="H2696" s="2">
        <v>113.5</v>
      </c>
      <c r="I2696" s="11"/>
      <c r="J2696" s="11">
        <f>($S$5/(Table4[[#This Row],[modified  Half Life]]*Table4[[#This Row],[Order of Magnatude]]))</f>
        <v>26659506.944613278</v>
      </c>
      <c r="K2696" s="11"/>
      <c r="L2696" s="11"/>
      <c r="M2696" s="11"/>
      <c r="N2696" s="11"/>
      <c r="O2696" s="11"/>
    </row>
    <row r="2697" spans="1:15" x14ac:dyDescent="0.25">
      <c r="A2697" s="2">
        <v>86</v>
      </c>
      <c r="B2697" s="2">
        <v>127</v>
      </c>
      <c r="C2697" s="2">
        <v>213</v>
      </c>
      <c r="D2697" s="2" t="s">
        <v>5253</v>
      </c>
      <c r="E2697" s="2">
        <v>26</v>
      </c>
      <c r="F2697" s="11">
        <v>1</v>
      </c>
      <c r="G2697" s="12">
        <v>1.0000000000000001E-9</v>
      </c>
      <c r="H2697" s="2">
        <v>842.6</v>
      </c>
      <c r="I2697" s="11"/>
      <c r="J2697" s="11">
        <f>($S$5/(Table4[[#This Row],[modified  Half Life]]*Table4[[#This Row],[Order of Magnatude]]))</f>
        <v>26659506.944613278</v>
      </c>
      <c r="K2697" s="11"/>
      <c r="L2697" s="11"/>
      <c r="M2697" s="11"/>
      <c r="N2697" s="11"/>
      <c r="O2697" s="11"/>
    </row>
    <row r="2698" spans="1:15" x14ac:dyDescent="0.25">
      <c r="A2698" s="2">
        <v>86</v>
      </c>
      <c r="B2698" s="2">
        <v>127</v>
      </c>
      <c r="C2698" s="2">
        <v>213</v>
      </c>
      <c r="D2698" s="2" t="s">
        <v>5253</v>
      </c>
      <c r="E2698" s="2">
        <v>28</v>
      </c>
      <c r="F2698" s="11">
        <v>1</v>
      </c>
      <c r="G2698" s="12">
        <v>1.0000000000000001E-9</v>
      </c>
      <c r="H2698" s="2">
        <v>54.3</v>
      </c>
      <c r="I2698" s="11"/>
      <c r="J2698" s="11">
        <f>($S$5/(Table4[[#This Row],[modified  Half Life]]*Table4[[#This Row],[Order of Magnatude]]))</f>
        <v>24755256.448569473</v>
      </c>
      <c r="K2698" s="11"/>
      <c r="L2698" s="11"/>
      <c r="M2698" s="11"/>
      <c r="N2698" s="11"/>
      <c r="O2698" s="11"/>
    </row>
    <row r="2699" spans="1:15" x14ac:dyDescent="0.25">
      <c r="A2699" s="2">
        <v>86</v>
      </c>
      <c r="B2699" s="2">
        <v>127</v>
      </c>
      <c r="C2699" s="2">
        <v>213</v>
      </c>
      <c r="D2699" s="2" t="s">
        <v>5253</v>
      </c>
      <c r="E2699" s="2">
        <v>12</v>
      </c>
      <c r="F2699" s="11">
        <v>1</v>
      </c>
      <c r="G2699" s="12">
        <v>1.0000000000000001E-9</v>
      </c>
      <c r="H2699" s="2">
        <v>457.6</v>
      </c>
      <c r="I2699" s="11"/>
      <c r="J2699" s="11">
        <f>($S$5/(Table4[[#This Row],[modified  Half Life]]*Table4[[#This Row],[Order of Magnatude]]))</f>
        <v>57762265.0466621</v>
      </c>
      <c r="K2699" s="11"/>
      <c r="L2699" s="11"/>
      <c r="M2699" s="11"/>
      <c r="N2699" s="11"/>
      <c r="O2699" s="11"/>
    </row>
    <row r="2700" spans="1:15" x14ac:dyDescent="0.25">
      <c r="A2700" s="2">
        <v>86</v>
      </c>
      <c r="B2700" s="2">
        <v>127</v>
      </c>
      <c r="C2700" s="2">
        <v>213</v>
      </c>
      <c r="D2700" s="2" t="s">
        <v>5253</v>
      </c>
      <c r="E2700" s="2">
        <v>12</v>
      </c>
      <c r="F2700" s="11">
        <v>1</v>
      </c>
      <c r="G2700" s="12">
        <v>1.0000000000000001E-9</v>
      </c>
      <c r="H2700" s="2">
        <v>1010.1</v>
      </c>
      <c r="I2700" s="11"/>
      <c r="J2700" s="11">
        <f>($S$5/(Table4[[#This Row],[modified  Half Life]]*Table4[[#This Row],[Order of Magnatude]]))</f>
        <v>57762265.0466621</v>
      </c>
      <c r="K2700" s="11"/>
      <c r="L2700" s="11"/>
      <c r="M2700" s="11"/>
      <c r="N2700" s="11"/>
      <c r="O2700" s="11"/>
    </row>
    <row r="2701" spans="1:15" x14ac:dyDescent="0.25">
      <c r="A2701" s="2">
        <v>86</v>
      </c>
      <c r="B2701" s="2">
        <v>127</v>
      </c>
      <c r="C2701" s="2">
        <v>213</v>
      </c>
      <c r="D2701" s="2" t="s">
        <v>5253</v>
      </c>
      <c r="E2701" s="2">
        <v>59</v>
      </c>
      <c r="F2701" s="11"/>
      <c r="G2701" s="12">
        <v>1.0000000000000001E-9</v>
      </c>
      <c r="H2701" s="2">
        <v>815</v>
      </c>
      <c r="I2701" s="11" t="s">
        <v>6068</v>
      </c>
      <c r="J2701" s="11">
        <f>($S$5/(Table4[[#This Row],[modified  Half Life]]*Table4[[#This Row],[Order of Magnatude]]))</f>
        <v>11748257.29762619</v>
      </c>
      <c r="K2701" s="11"/>
      <c r="L2701" s="11"/>
      <c r="M2701" s="11"/>
      <c r="N2701" s="11"/>
      <c r="O2701" s="11"/>
    </row>
    <row r="2702" spans="1:15" x14ac:dyDescent="0.25">
      <c r="A2702" s="2">
        <v>87</v>
      </c>
      <c r="B2702" s="2">
        <v>126</v>
      </c>
      <c r="C2702" s="2">
        <v>213</v>
      </c>
      <c r="D2702" s="2" t="s">
        <v>5079</v>
      </c>
      <c r="E2702" s="2">
        <v>18</v>
      </c>
      <c r="F2702" s="11">
        <v>1</v>
      </c>
      <c r="G2702" s="12">
        <v>1.0000000000000001E-9</v>
      </c>
      <c r="H2702" s="2">
        <v>222.2</v>
      </c>
      <c r="I2702" s="11" t="s">
        <v>6067</v>
      </c>
      <c r="J2702" s="11">
        <f>($S$5/(Table4[[#This Row],[modified  Half Life]]*Table4[[#This Row],[Order of Magnatude]]))</f>
        <v>38508176.697774731</v>
      </c>
      <c r="K2702" s="11"/>
      <c r="L2702" s="11"/>
      <c r="M2702" s="11"/>
      <c r="N2702" s="11"/>
      <c r="O2702" s="11"/>
    </row>
    <row r="2703" spans="1:15" x14ac:dyDescent="0.25">
      <c r="A2703" s="2">
        <v>87</v>
      </c>
      <c r="B2703" s="2">
        <v>126</v>
      </c>
      <c r="C2703" s="2">
        <v>213</v>
      </c>
      <c r="D2703" s="2" t="s">
        <v>5079</v>
      </c>
      <c r="E2703" s="2">
        <v>505</v>
      </c>
      <c r="F2703" s="11">
        <v>14</v>
      </c>
      <c r="G2703" s="12">
        <v>1.0000000000000001E-9</v>
      </c>
      <c r="H2703" s="2">
        <v>179.4</v>
      </c>
      <c r="I2703" s="11" t="s">
        <v>6067</v>
      </c>
      <c r="J2703" s="11">
        <f>($S$5/(Table4[[#This Row],[modified  Half Life]]*Table4[[#This Row],[Order of Magnatude]]))</f>
        <v>1372568.6743761292</v>
      </c>
      <c r="K2703" s="11"/>
      <c r="L2703" s="11"/>
      <c r="M2703" s="11"/>
      <c r="N2703" s="11"/>
      <c r="O2703" s="11"/>
    </row>
    <row r="2704" spans="1:15" x14ac:dyDescent="0.25">
      <c r="A2704" s="2">
        <v>87</v>
      </c>
      <c r="B2704" s="2">
        <v>126</v>
      </c>
      <c r="C2704" s="2">
        <v>213</v>
      </c>
      <c r="D2704" s="2" t="s">
        <v>5079</v>
      </c>
      <c r="E2704" s="2">
        <v>238</v>
      </c>
      <c r="F2704" s="11">
        <v>6</v>
      </c>
      <c r="G2704" s="12">
        <v>1.0000000000000001E-9</v>
      </c>
      <c r="H2704" s="2">
        <v>681.3</v>
      </c>
      <c r="I2704" s="11" t="s">
        <v>6067</v>
      </c>
      <c r="J2704" s="11">
        <f>($S$5/(Table4[[#This Row],[modified  Half Life]]*Table4[[#This Row],[Order of Magnatude]]))</f>
        <v>2912383.1115964088</v>
      </c>
      <c r="K2704" s="11"/>
      <c r="L2704" s="11"/>
      <c r="M2704" s="11"/>
      <c r="N2704" s="11"/>
      <c r="O2704" s="11"/>
    </row>
    <row r="2705" spans="1:15" x14ac:dyDescent="0.25">
      <c r="A2705" s="2">
        <v>87</v>
      </c>
      <c r="B2705" s="2">
        <v>126</v>
      </c>
      <c r="C2705" s="2">
        <v>213</v>
      </c>
      <c r="D2705" s="2" t="s">
        <v>5079</v>
      </c>
      <c r="E2705" s="2">
        <v>13</v>
      </c>
      <c r="F2705" s="11">
        <v>2</v>
      </c>
      <c r="G2705" s="12">
        <v>1.0000000000000001E-9</v>
      </c>
      <c r="H2705" s="2">
        <v>94.4</v>
      </c>
      <c r="I2705" s="11" t="s">
        <v>6065</v>
      </c>
      <c r="J2705" s="11">
        <f>($S$5/(Table4[[#This Row],[modified  Half Life]]*Table4[[#This Row],[Order of Magnatude]]))</f>
        <v>53319013.889226556</v>
      </c>
      <c r="K2705" s="11"/>
      <c r="L2705" s="11"/>
      <c r="M2705" s="11"/>
      <c r="N2705" s="11"/>
      <c r="O2705" s="11"/>
    </row>
    <row r="2706" spans="1:15" x14ac:dyDescent="0.25">
      <c r="A2706" s="2">
        <v>87</v>
      </c>
      <c r="B2706" s="2">
        <v>126</v>
      </c>
      <c r="C2706" s="2">
        <v>213</v>
      </c>
      <c r="D2706" s="2" t="s">
        <v>5079</v>
      </c>
      <c r="E2706" s="2">
        <v>13</v>
      </c>
      <c r="F2706" s="11">
        <v>2</v>
      </c>
      <c r="G2706" s="12">
        <v>1.0000000000000001E-9</v>
      </c>
      <c r="H2706" s="2">
        <v>909.8</v>
      </c>
      <c r="I2706" s="11" t="s">
        <v>6068</v>
      </c>
      <c r="J2706" s="11">
        <f>($S$5/(Table4[[#This Row],[modified  Half Life]]*Table4[[#This Row],[Order of Magnatude]]))</f>
        <v>53319013.889226556</v>
      </c>
      <c r="K2706" s="11"/>
      <c r="L2706" s="11"/>
      <c r="M2706" s="11"/>
      <c r="N2706" s="11"/>
      <c r="O2706" s="11"/>
    </row>
    <row r="2707" spans="1:15" x14ac:dyDescent="0.25">
      <c r="A2707" s="2">
        <v>87</v>
      </c>
      <c r="B2707" s="2">
        <v>126</v>
      </c>
      <c r="C2707" s="2">
        <v>213</v>
      </c>
      <c r="D2707" s="2" t="s">
        <v>5079</v>
      </c>
      <c r="E2707" s="2">
        <v>3.1</v>
      </c>
      <c r="F2707" s="11">
        <v>2</v>
      </c>
      <c r="G2707" s="12">
        <v>9.9999999999999995E-7</v>
      </c>
      <c r="H2707" s="2">
        <v>111.3</v>
      </c>
      <c r="I2707" s="11" t="s">
        <v>6068</v>
      </c>
      <c r="J2707" s="11">
        <f>($S$5/(Table4[[#This Row],[modified  Half Life]]*Table4[[#This Row],[Order of Magnatude]]))</f>
        <v>223595.86469675656</v>
      </c>
      <c r="K2707" s="11"/>
      <c r="L2707" s="11"/>
      <c r="M2707" s="11"/>
      <c r="N2707" s="11"/>
      <c r="O2707" s="11"/>
    </row>
    <row r="2708" spans="1:15" x14ac:dyDescent="0.25">
      <c r="A2708" s="2">
        <v>87</v>
      </c>
      <c r="B2708" s="2">
        <v>126</v>
      </c>
      <c r="C2708" s="2">
        <v>213</v>
      </c>
      <c r="D2708" s="2" t="s">
        <v>5079</v>
      </c>
      <c r="E2708" s="2">
        <v>3.1</v>
      </c>
      <c r="F2708" s="11">
        <v>2</v>
      </c>
      <c r="G2708" s="12">
        <v>9.9999999999999995E-7</v>
      </c>
      <c r="H2708" s="2">
        <v>371.2</v>
      </c>
      <c r="I2708" s="11" t="s">
        <v>6068</v>
      </c>
      <c r="J2708" s="11">
        <f>($S$5/(Table4[[#This Row],[modified  Half Life]]*Table4[[#This Row],[Order of Magnatude]]))</f>
        <v>223595.86469675656</v>
      </c>
      <c r="K2708" s="11"/>
      <c r="L2708" s="11"/>
      <c r="M2708" s="11"/>
      <c r="N2708" s="11"/>
      <c r="O2708" s="11"/>
    </row>
    <row r="2709" spans="1:15" x14ac:dyDescent="0.25">
      <c r="A2709" s="2">
        <v>88</v>
      </c>
      <c r="B2709" s="2">
        <v>125</v>
      </c>
      <c r="C2709" s="2">
        <v>213</v>
      </c>
      <c r="D2709" s="2" t="s">
        <v>5471</v>
      </c>
      <c r="E2709" s="2">
        <v>18.7</v>
      </c>
      <c r="F2709" s="11">
        <v>21</v>
      </c>
      <c r="G2709" s="12">
        <v>1.0000000000000001E-9</v>
      </c>
      <c r="H2709" s="2">
        <v>322.39999999999998</v>
      </c>
      <c r="I2709" s="11" t="s">
        <v>6067</v>
      </c>
      <c r="J2709" s="11">
        <f>($S$5/(Table4[[#This Row],[modified  Half Life]]*Table4[[#This Row],[Order of Magnatude]]))</f>
        <v>37066694.147590652</v>
      </c>
      <c r="K2709" s="11"/>
      <c r="L2709" s="11"/>
      <c r="M2709" s="11"/>
      <c r="N2709" s="11"/>
      <c r="O2709" s="11"/>
    </row>
    <row r="2710" spans="1:15" x14ac:dyDescent="0.25">
      <c r="A2710" s="2">
        <v>88</v>
      </c>
      <c r="B2710" s="2">
        <v>125</v>
      </c>
      <c r="C2710" s="2">
        <v>213</v>
      </c>
      <c r="D2710" s="2" t="s">
        <v>5471</v>
      </c>
      <c r="E2710" s="2">
        <v>34.700000000000003</v>
      </c>
      <c r="F2710" s="11">
        <v>21</v>
      </c>
      <c r="G2710" s="12">
        <v>1.0000000000000001E-9</v>
      </c>
      <c r="H2710" s="2">
        <v>40.799999999999997</v>
      </c>
      <c r="I2710" s="11" t="s">
        <v>6077</v>
      </c>
      <c r="J2710" s="11">
        <f>($S$5/(Table4[[#This Row],[modified  Half Life]]*Table4[[#This Row],[Order of Magnatude]]))</f>
        <v>19975423.07089179</v>
      </c>
      <c r="K2710" s="11"/>
      <c r="L2710" s="11"/>
      <c r="M2710" s="11"/>
      <c r="N2710" s="11"/>
      <c r="O2710" s="11"/>
    </row>
    <row r="2711" spans="1:15" x14ac:dyDescent="0.25">
      <c r="A2711" s="2">
        <v>88</v>
      </c>
      <c r="B2711" s="2">
        <v>125</v>
      </c>
      <c r="C2711" s="2">
        <v>213</v>
      </c>
      <c r="D2711" s="2" t="s">
        <v>5471</v>
      </c>
      <c r="E2711" s="2">
        <v>34.700000000000003</v>
      </c>
      <c r="F2711" s="11">
        <v>21</v>
      </c>
      <c r="G2711" s="12">
        <v>1.0000000000000001E-9</v>
      </c>
      <c r="H2711" s="2">
        <v>169.7</v>
      </c>
      <c r="I2711" s="11" t="s">
        <v>6065</v>
      </c>
      <c r="J2711" s="11">
        <f>($S$5/(Table4[[#This Row],[modified  Half Life]]*Table4[[#This Row],[Order of Magnatude]]))</f>
        <v>19975423.07089179</v>
      </c>
      <c r="K2711" s="11"/>
      <c r="L2711" s="11"/>
      <c r="M2711" s="11"/>
      <c r="N2711" s="11"/>
      <c r="O2711" s="11"/>
    </row>
    <row r="2712" spans="1:15" x14ac:dyDescent="0.25">
      <c r="A2712" s="2">
        <v>88</v>
      </c>
      <c r="B2712" s="2">
        <v>125</v>
      </c>
      <c r="C2712" s="2">
        <v>213</v>
      </c>
      <c r="D2712" s="2" t="s">
        <v>5471</v>
      </c>
      <c r="E2712" s="2">
        <v>34.700000000000003</v>
      </c>
      <c r="F2712" s="11">
        <v>21</v>
      </c>
      <c r="G2712" s="12">
        <v>1.0000000000000001E-9</v>
      </c>
      <c r="H2712" s="2">
        <v>606.29999999999995</v>
      </c>
      <c r="I2712" s="11" t="s">
        <v>6072</v>
      </c>
      <c r="J2712" s="11">
        <f>($S$5/(Table4[[#This Row],[modified  Half Life]]*Table4[[#This Row],[Order of Magnatude]]))</f>
        <v>19975423.07089179</v>
      </c>
      <c r="K2712" s="11"/>
      <c r="L2712" s="11"/>
      <c r="M2712" s="11"/>
      <c r="N2712" s="11"/>
      <c r="O2712" s="11"/>
    </row>
    <row r="2713" spans="1:15" x14ac:dyDescent="0.25">
      <c r="A2713" s="2">
        <v>90</v>
      </c>
      <c r="B2713" s="2">
        <v>123</v>
      </c>
      <c r="C2713" s="2">
        <v>213</v>
      </c>
      <c r="D2713" s="2" t="s">
        <v>5797</v>
      </c>
      <c r="E2713" s="2">
        <v>8.3000000000000007</v>
      </c>
      <c r="F2713" s="11">
        <v>82</v>
      </c>
      <c r="G2713" s="12">
        <v>9.9999999999999995E-7</v>
      </c>
      <c r="H2713" s="2">
        <v>381</v>
      </c>
      <c r="I2713" s="11" t="s">
        <v>6067</v>
      </c>
      <c r="J2713" s="11">
        <f>($S$5/(Table4[[#This Row],[modified  Half Life]]*Table4[[#This Row],[Order of Magnatude]]))</f>
        <v>83511.708501198227</v>
      </c>
      <c r="K2713" s="11"/>
      <c r="L2713" s="11"/>
      <c r="M2713" s="11"/>
      <c r="N2713" s="11"/>
      <c r="O2713" s="11"/>
    </row>
    <row r="2714" spans="1:15" x14ac:dyDescent="0.25">
      <c r="A2714" s="2">
        <v>86</v>
      </c>
      <c r="B2714" s="2">
        <v>128</v>
      </c>
      <c r="C2714" s="2">
        <v>214</v>
      </c>
      <c r="D2714" s="2" t="s">
        <v>5253</v>
      </c>
      <c r="E2714" s="2">
        <v>44</v>
      </c>
      <c r="F2714" s="11">
        <v>3</v>
      </c>
      <c r="G2714" s="12">
        <v>1.0000000000000001E-9</v>
      </c>
      <c r="H2714" s="2">
        <v>162.19999999999999</v>
      </c>
      <c r="I2714" s="11"/>
      <c r="J2714" s="11">
        <f>($S$5/(Table4[[#This Row],[modified  Half Life]]*Table4[[#This Row],[Order of Magnatude]]))</f>
        <v>15753345.012726028</v>
      </c>
      <c r="K2714" s="11"/>
      <c r="L2714" s="11"/>
      <c r="M2714" s="11"/>
      <c r="N2714" s="11"/>
      <c r="O2714" s="11"/>
    </row>
    <row r="2715" spans="1:15" x14ac:dyDescent="0.25">
      <c r="A2715" s="2">
        <v>86</v>
      </c>
      <c r="B2715" s="2">
        <v>128</v>
      </c>
      <c r="C2715" s="2">
        <v>214</v>
      </c>
      <c r="D2715" s="2" t="s">
        <v>5253</v>
      </c>
      <c r="E2715" s="2">
        <v>245</v>
      </c>
      <c r="F2715" s="11">
        <v>30</v>
      </c>
      <c r="G2715" s="12">
        <v>1.0000000000000001E-9</v>
      </c>
      <c r="H2715" s="2">
        <v>767.7</v>
      </c>
      <c r="I2715" s="11"/>
      <c r="J2715" s="11">
        <f>($S$5/(Table4[[#This Row],[modified  Half Life]]*Table4[[#This Row],[Order of Magnatude]]))</f>
        <v>2829172.1655507968</v>
      </c>
      <c r="K2715" s="11"/>
      <c r="L2715" s="11"/>
      <c r="M2715" s="11"/>
      <c r="N2715" s="11"/>
      <c r="O2715" s="11"/>
    </row>
    <row r="2716" spans="1:15" x14ac:dyDescent="0.25">
      <c r="A2716" s="2">
        <v>87</v>
      </c>
      <c r="B2716" s="2">
        <v>127</v>
      </c>
      <c r="C2716" s="2">
        <v>214</v>
      </c>
      <c r="D2716" s="2" t="s">
        <v>5079</v>
      </c>
      <c r="E2716" s="2">
        <v>103</v>
      </c>
      <c r="F2716" s="11">
        <v>4</v>
      </c>
      <c r="G2716" s="12">
        <v>1.0000000000000001E-9</v>
      </c>
      <c r="H2716" s="2">
        <v>471.7</v>
      </c>
      <c r="I2716" s="11" t="s">
        <v>6067</v>
      </c>
      <c r="J2716" s="11">
        <f>($S$5/(Table4[[#This Row],[modified  Half Life]]*Table4[[#This Row],[Order of Magnatude]]))</f>
        <v>6729584.2772810217</v>
      </c>
      <c r="K2716" s="11"/>
      <c r="L2716" s="11"/>
      <c r="M2716" s="11"/>
      <c r="N2716" s="11"/>
      <c r="O2716" s="11"/>
    </row>
    <row r="2717" spans="1:15" x14ac:dyDescent="0.25">
      <c r="A2717" s="2">
        <v>87</v>
      </c>
      <c r="B2717" s="2">
        <v>127</v>
      </c>
      <c r="C2717" s="2">
        <v>214</v>
      </c>
      <c r="D2717" s="2" t="s">
        <v>5079</v>
      </c>
      <c r="E2717" s="2">
        <v>103</v>
      </c>
      <c r="F2717" s="11">
        <v>4</v>
      </c>
      <c r="G2717" s="12">
        <v>1.0000000000000001E-9</v>
      </c>
      <c r="H2717" s="2">
        <v>516.6</v>
      </c>
      <c r="I2717" s="11" t="s">
        <v>6068</v>
      </c>
      <c r="J2717" s="11">
        <f>($S$5/(Table4[[#This Row],[modified  Half Life]]*Table4[[#This Row],[Order of Magnatude]]))</f>
        <v>6729584.2772810217</v>
      </c>
      <c r="K2717" s="11"/>
      <c r="L2717" s="11"/>
      <c r="M2717" s="11"/>
      <c r="N2717" s="11"/>
      <c r="O2717" s="11"/>
    </row>
    <row r="2718" spans="1:15" x14ac:dyDescent="0.25">
      <c r="A2718" s="2">
        <v>87</v>
      </c>
      <c r="B2718" s="2">
        <v>127</v>
      </c>
      <c r="C2718" s="2">
        <v>214</v>
      </c>
      <c r="D2718" s="2" t="s">
        <v>5079</v>
      </c>
      <c r="E2718" s="2">
        <v>11</v>
      </c>
      <c r="F2718" s="11">
        <v>2</v>
      </c>
      <c r="G2718" s="12">
        <v>1.0000000000000001E-9</v>
      </c>
      <c r="H2718" s="2">
        <v>63.9</v>
      </c>
      <c r="I2718" s="11" t="s">
        <v>6068</v>
      </c>
      <c r="J2718" s="11">
        <f>($S$5/(Table4[[#This Row],[modified  Half Life]]*Table4[[#This Row],[Order of Magnatude]]))</f>
        <v>63013380.05090411</v>
      </c>
      <c r="K2718" s="11"/>
      <c r="L2718" s="11"/>
      <c r="M2718" s="11"/>
      <c r="N2718" s="11"/>
      <c r="O2718" s="11"/>
    </row>
    <row r="2719" spans="1:15" x14ac:dyDescent="0.25">
      <c r="A2719" s="2">
        <v>87</v>
      </c>
      <c r="B2719" s="2">
        <v>127</v>
      </c>
      <c r="C2719" s="2">
        <v>214</v>
      </c>
      <c r="D2719" s="2" t="s">
        <v>5079</v>
      </c>
      <c r="E2719" s="2">
        <v>11</v>
      </c>
      <c r="F2719" s="11">
        <v>2</v>
      </c>
      <c r="G2719" s="12">
        <v>1.0000000000000001E-9</v>
      </c>
      <c r="H2719" s="2">
        <v>580.6</v>
      </c>
      <c r="I2719" s="11" t="s">
        <v>6068</v>
      </c>
      <c r="J2719" s="11">
        <f>($S$5/(Table4[[#This Row],[modified  Half Life]]*Table4[[#This Row],[Order of Magnatude]]))</f>
        <v>63013380.05090411</v>
      </c>
      <c r="K2719" s="11"/>
      <c r="L2719" s="11"/>
      <c r="M2719" s="11"/>
      <c r="N2719" s="11"/>
      <c r="O2719" s="11"/>
    </row>
    <row r="2720" spans="1:15" x14ac:dyDescent="0.25">
      <c r="A2720" s="2">
        <v>87</v>
      </c>
      <c r="B2720" s="2">
        <v>127</v>
      </c>
      <c r="C2720" s="2">
        <v>214</v>
      </c>
      <c r="D2720" s="2" t="s">
        <v>5079</v>
      </c>
      <c r="E2720" s="2">
        <v>11</v>
      </c>
      <c r="F2720" s="11">
        <v>2</v>
      </c>
      <c r="G2720" s="12">
        <v>1.0000000000000001E-9</v>
      </c>
      <c r="H2720" s="2">
        <v>1023.1</v>
      </c>
      <c r="I2720" s="11" t="s">
        <v>6068</v>
      </c>
      <c r="J2720" s="11">
        <f>($S$5/(Table4[[#This Row],[modified  Half Life]]*Table4[[#This Row],[Order of Magnatude]]))</f>
        <v>63013380.05090411</v>
      </c>
      <c r="K2720" s="11"/>
      <c r="L2720" s="11"/>
      <c r="M2720" s="11"/>
      <c r="N2720" s="11"/>
      <c r="O2720" s="11"/>
    </row>
    <row r="2721" spans="1:15" x14ac:dyDescent="0.25">
      <c r="A2721" s="2">
        <v>87</v>
      </c>
      <c r="B2721" s="2">
        <v>127</v>
      </c>
      <c r="C2721" s="2">
        <v>214</v>
      </c>
      <c r="D2721" s="2" t="s">
        <v>5079</v>
      </c>
      <c r="E2721" s="2">
        <v>10</v>
      </c>
      <c r="F2721" s="11">
        <v>2</v>
      </c>
      <c r="G2721" s="12">
        <v>1.0000000000000001E-9</v>
      </c>
      <c r="H2721" s="2">
        <v>71.400000000000006</v>
      </c>
      <c r="I2721" s="11" t="s">
        <v>6068</v>
      </c>
      <c r="J2721" s="11">
        <f>($S$5/(Table4[[#This Row],[modified  Half Life]]*Table4[[#This Row],[Order of Magnatude]]))</f>
        <v>69314718.055994526</v>
      </c>
      <c r="K2721" s="11"/>
      <c r="L2721" s="11"/>
      <c r="M2721" s="11"/>
      <c r="N2721" s="11"/>
      <c r="O2721" s="11"/>
    </row>
    <row r="2722" spans="1:15" x14ac:dyDescent="0.25">
      <c r="A2722" s="2">
        <v>87</v>
      </c>
      <c r="B2722" s="2">
        <v>127</v>
      </c>
      <c r="C2722" s="2">
        <v>214</v>
      </c>
      <c r="D2722" s="2" t="s">
        <v>5079</v>
      </c>
      <c r="E2722" s="2">
        <v>10</v>
      </c>
      <c r="F2722" s="11">
        <v>2</v>
      </c>
      <c r="G2722" s="12">
        <v>1.0000000000000001E-9</v>
      </c>
      <c r="H2722" s="2">
        <v>135.1</v>
      </c>
      <c r="I2722" s="11" t="s">
        <v>6068</v>
      </c>
      <c r="J2722" s="11">
        <f>($S$5/(Table4[[#This Row],[modified  Half Life]]*Table4[[#This Row],[Order of Magnatude]]))</f>
        <v>69314718.055994526</v>
      </c>
      <c r="K2722" s="11"/>
      <c r="L2722" s="11"/>
      <c r="M2722" s="11"/>
      <c r="N2722" s="11"/>
      <c r="O2722" s="11"/>
    </row>
    <row r="2723" spans="1:15" x14ac:dyDescent="0.25">
      <c r="A2723" s="2">
        <v>88</v>
      </c>
      <c r="B2723" s="2">
        <v>126</v>
      </c>
      <c r="C2723" s="2">
        <v>214</v>
      </c>
      <c r="D2723" s="2" t="s">
        <v>5471</v>
      </c>
      <c r="E2723" s="2">
        <v>35.1</v>
      </c>
      <c r="F2723" s="11">
        <v>3</v>
      </c>
      <c r="G2723" s="12">
        <v>1.0000000000000001E-9</v>
      </c>
      <c r="H2723" s="2">
        <v>257</v>
      </c>
      <c r="I2723" s="11" t="s">
        <v>6067</v>
      </c>
      <c r="J2723" s="11">
        <f>($S$5/(Table4[[#This Row],[modified  Half Life]]*Table4[[#This Row],[Order of Magnatude]]))</f>
        <v>19747782.921935759</v>
      </c>
      <c r="K2723" s="11"/>
      <c r="L2723" s="11"/>
      <c r="M2723" s="11"/>
      <c r="N2723" s="11"/>
      <c r="O2723" s="11"/>
    </row>
    <row r="2724" spans="1:15" x14ac:dyDescent="0.25">
      <c r="A2724" s="2">
        <v>88</v>
      </c>
      <c r="B2724" s="2">
        <v>126</v>
      </c>
      <c r="C2724" s="2">
        <v>214</v>
      </c>
      <c r="D2724" s="2" t="s">
        <v>5471</v>
      </c>
      <c r="E2724" s="2">
        <v>118</v>
      </c>
      <c r="F2724" s="11">
        <v>7</v>
      </c>
      <c r="G2724" s="12">
        <v>1.0000000000000001E-9</v>
      </c>
      <c r="H2724" s="2">
        <v>180.4</v>
      </c>
      <c r="I2724" s="11" t="s">
        <v>6067</v>
      </c>
      <c r="J2724" s="11">
        <f>($S$5/(Table4[[#This Row],[modified  Half Life]]*Table4[[#This Row],[Order of Magnatude]]))</f>
        <v>5874128.6488130949</v>
      </c>
      <c r="K2724" s="11"/>
      <c r="L2724" s="11"/>
      <c r="M2724" s="11"/>
      <c r="N2724" s="11"/>
      <c r="O2724" s="11"/>
    </row>
    <row r="2725" spans="1:15" x14ac:dyDescent="0.25">
      <c r="A2725" s="2">
        <v>88</v>
      </c>
      <c r="B2725" s="2">
        <v>126</v>
      </c>
      <c r="C2725" s="2">
        <v>214</v>
      </c>
      <c r="D2725" s="2" t="s">
        <v>5471</v>
      </c>
      <c r="E2725" s="2">
        <v>295</v>
      </c>
      <c r="F2725" s="11">
        <v>7</v>
      </c>
      <c r="G2725" s="12">
        <v>1.0000000000000001E-9</v>
      </c>
      <c r="H2725" s="2">
        <v>609.29999999999995</v>
      </c>
      <c r="I2725" s="11"/>
      <c r="J2725" s="11">
        <f>($S$5/(Table4[[#This Row],[modified  Half Life]]*Table4[[#This Row],[Order of Magnatude]]))</f>
        <v>2349651.4595252378</v>
      </c>
      <c r="K2725" s="11"/>
      <c r="L2725" s="11"/>
      <c r="M2725" s="11"/>
      <c r="N2725" s="11"/>
      <c r="O2725" s="11"/>
    </row>
    <row r="2726" spans="1:15" x14ac:dyDescent="0.25">
      <c r="A2726" s="2">
        <v>88</v>
      </c>
      <c r="B2726" s="2">
        <v>126</v>
      </c>
      <c r="C2726" s="2">
        <v>214</v>
      </c>
      <c r="D2726" s="2" t="s">
        <v>5471</v>
      </c>
      <c r="E2726" s="2">
        <v>295</v>
      </c>
      <c r="F2726" s="11">
        <v>7</v>
      </c>
      <c r="G2726" s="12">
        <v>1.0000000000000001E-9</v>
      </c>
      <c r="H2726" s="2">
        <v>818</v>
      </c>
      <c r="I2726" s="11"/>
      <c r="J2726" s="11">
        <f>($S$5/(Table4[[#This Row],[modified  Half Life]]*Table4[[#This Row],[Order of Magnatude]]))</f>
        <v>2349651.4595252378</v>
      </c>
      <c r="K2726" s="11"/>
      <c r="L2726" s="11"/>
      <c r="M2726" s="11"/>
      <c r="N2726" s="11"/>
      <c r="O2726" s="11"/>
    </row>
    <row r="2727" spans="1:15" x14ac:dyDescent="0.25">
      <c r="A2727" s="2">
        <v>88</v>
      </c>
      <c r="B2727" s="2">
        <v>126</v>
      </c>
      <c r="C2727" s="2">
        <v>214</v>
      </c>
      <c r="D2727" s="2" t="s">
        <v>5471</v>
      </c>
      <c r="E2727" s="2">
        <v>279</v>
      </c>
      <c r="F2727" s="11">
        <v>4</v>
      </c>
      <c r="G2727" s="12">
        <v>1.0000000000000001E-9</v>
      </c>
      <c r="H2727" s="2">
        <v>148.9</v>
      </c>
      <c r="I2727" s="11"/>
      <c r="J2727" s="11">
        <f>($S$5/(Table4[[#This Row],[modified  Half Life]]*Table4[[#This Row],[Order of Magnatude]]))</f>
        <v>2484398.4966306281</v>
      </c>
      <c r="K2727" s="11"/>
      <c r="L2727" s="11"/>
      <c r="M2727" s="11"/>
      <c r="N2727" s="11"/>
      <c r="O2727" s="11"/>
    </row>
    <row r="2728" spans="1:15" x14ac:dyDescent="0.25">
      <c r="A2728" s="2">
        <v>88</v>
      </c>
      <c r="B2728" s="2">
        <v>126</v>
      </c>
      <c r="C2728" s="2">
        <v>214</v>
      </c>
      <c r="D2728" s="2" t="s">
        <v>5471</v>
      </c>
      <c r="E2728" s="2">
        <v>279</v>
      </c>
      <c r="F2728" s="11">
        <v>4</v>
      </c>
      <c r="G2728" s="12">
        <v>1.0000000000000001E-9</v>
      </c>
      <c r="H2728" s="2">
        <v>222.1</v>
      </c>
      <c r="I2728" s="11"/>
      <c r="J2728" s="11">
        <f>($S$5/(Table4[[#This Row],[modified  Half Life]]*Table4[[#This Row],[Order of Magnatude]]))</f>
        <v>2484398.4966306281</v>
      </c>
      <c r="K2728" s="11"/>
      <c r="L2728" s="11"/>
      <c r="M2728" s="11"/>
      <c r="N2728" s="11"/>
      <c r="O2728" s="11"/>
    </row>
    <row r="2729" spans="1:15" x14ac:dyDescent="0.25">
      <c r="A2729" s="2">
        <v>88</v>
      </c>
      <c r="B2729" s="2">
        <v>126</v>
      </c>
      <c r="C2729" s="2">
        <v>214</v>
      </c>
      <c r="D2729" s="2" t="s">
        <v>5471</v>
      </c>
      <c r="E2729" s="2">
        <v>225</v>
      </c>
      <c r="F2729" s="11">
        <v>4</v>
      </c>
      <c r="G2729" s="12">
        <v>1.0000000000000001E-9</v>
      </c>
      <c r="H2729" s="2">
        <v>156.6</v>
      </c>
      <c r="I2729" s="11"/>
      <c r="J2729" s="11">
        <f>($S$5/(Table4[[#This Row],[modified  Half Life]]*Table4[[#This Row],[Order of Magnatude]]))</f>
        <v>3080654.135821979</v>
      </c>
      <c r="K2729" s="11"/>
      <c r="L2729" s="11"/>
      <c r="M2729" s="11"/>
      <c r="N2729" s="11"/>
      <c r="O2729" s="11"/>
    </row>
    <row r="2730" spans="1:15" x14ac:dyDescent="0.25">
      <c r="A2730" s="2">
        <v>88</v>
      </c>
      <c r="B2730" s="2">
        <v>126</v>
      </c>
      <c r="C2730" s="2">
        <v>214</v>
      </c>
      <c r="D2730" s="2" t="s">
        <v>5471</v>
      </c>
      <c r="E2730" s="2">
        <v>225</v>
      </c>
      <c r="F2730" s="11">
        <v>4</v>
      </c>
      <c r="G2730" s="12">
        <v>1.0000000000000001E-9</v>
      </c>
      <c r="H2730" s="2">
        <v>668.4</v>
      </c>
      <c r="I2730" s="11"/>
      <c r="J2730" s="11">
        <f>($S$5/(Table4[[#This Row],[modified  Half Life]]*Table4[[#This Row],[Order of Magnatude]]))</f>
        <v>3080654.135821979</v>
      </c>
      <c r="K2730" s="11"/>
      <c r="L2730" s="11"/>
      <c r="M2730" s="11"/>
      <c r="N2730" s="11"/>
      <c r="O2730" s="11"/>
    </row>
    <row r="2731" spans="1:15" x14ac:dyDescent="0.25">
      <c r="A2731" s="2">
        <v>88</v>
      </c>
      <c r="B2731" s="2">
        <v>126</v>
      </c>
      <c r="C2731" s="2">
        <v>214</v>
      </c>
      <c r="D2731" s="2" t="s">
        <v>5471</v>
      </c>
      <c r="E2731" s="2">
        <v>128</v>
      </c>
      <c r="F2731" s="11">
        <v>4</v>
      </c>
      <c r="G2731" s="12">
        <v>1.0000000000000001E-9</v>
      </c>
      <c r="H2731" s="2">
        <v>46.8</v>
      </c>
      <c r="I2731" s="11"/>
      <c r="J2731" s="11">
        <f>($S$5/(Table4[[#This Row],[modified  Half Life]]*Table4[[#This Row],[Order of Magnatude]]))</f>
        <v>5415212.3481245721</v>
      </c>
      <c r="K2731" s="11"/>
      <c r="L2731" s="11"/>
      <c r="M2731" s="11"/>
      <c r="N2731" s="11"/>
      <c r="O2731" s="11"/>
    </row>
    <row r="2732" spans="1:15" x14ac:dyDescent="0.25">
      <c r="A2732" s="2">
        <v>90</v>
      </c>
      <c r="B2732" s="2">
        <v>124</v>
      </c>
      <c r="C2732" s="2">
        <v>214</v>
      </c>
      <c r="D2732" s="2" t="s">
        <v>5797</v>
      </c>
      <c r="E2732" s="2">
        <v>1.21</v>
      </c>
      <c r="F2732" s="11">
        <v>12</v>
      </c>
      <c r="G2732" s="12">
        <v>9.9999999999999995E-7</v>
      </c>
      <c r="H2732" s="2">
        <v>89</v>
      </c>
      <c r="I2732" s="11" t="s">
        <v>6068</v>
      </c>
      <c r="J2732" s="11">
        <f>($S$5/(Table4[[#This Row],[modified  Half Life]]*Table4[[#This Row],[Order of Magnatude]]))</f>
        <v>572848.90955367382</v>
      </c>
      <c r="K2732" s="11"/>
      <c r="L2732" s="11"/>
      <c r="M2732" s="11"/>
      <c r="N2732" s="11"/>
      <c r="O2732" s="11"/>
    </row>
    <row r="2733" spans="1:15" x14ac:dyDescent="0.25">
      <c r="A2733" s="2">
        <v>87</v>
      </c>
      <c r="B2733" s="2">
        <v>128</v>
      </c>
      <c r="C2733" s="2">
        <v>215</v>
      </c>
      <c r="D2733" s="2" t="s">
        <v>5079</v>
      </c>
      <c r="E2733" s="2">
        <v>13</v>
      </c>
      <c r="F2733" s="11">
        <v>16</v>
      </c>
      <c r="G2733" s="12">
        <v>1.0000000000000001E-9</v>
      </c>
      <c r="H2733" s="2">
        <v>262.01</v>
      </c>
      <c r="I2733" s="11" t="s">
        <v>6074</v>
      </c>
      <c r="J2733" s="11">
        <f>($S$5/(Table4[[#This Row],[modified  Half Life]]*Table4[[#This Row],[Order of Magnatude]]))</f>
        <v>53319013.889226556</v>
      </c>
      <c r="K2733" s="11"/>
      <c r="L2733" s="11"/>
      <c r="M2733" s="11"/>
      <c r="N2733" s="11"/>
      <c r="O2733" s="11"/>
    </row>
    <row r="2734" spans="1:15" x14ac:dyDescent="0.25">
      <c r="A2734" s="2">
        <v>87</v>
      </c>
      <c r="B2734" s="2">
        <v>128</v>
      </c>
      <c r="C2734" s="2">
        <v>215</v>
      </c>
      <c r="D2734" s="2" t="s">
        <v>5079</v>
      </c>
      <c r="E2734" s="2">
        <v>13</v>
      </c>
      <c r="F2734" s="11">
        <v>16</v>
      </c>
      <c r="G2734" s="12">
        <v>1.0000000000000001E-9</v>
      </c>
      <c r="H2734" s="2">
        <v>817.53</v>
      </c>
      <c r="I2734" s="11" t="s">
        <v>6074</v>
      </c>
      <c r="J2734" s="11">
        <f>($S$5/(Table4[[#This Row],[modified  Half Life]]*Table4[[#This Row],[Order of Magnatude]]))</f>
        <v>53319013.889226556</v>
      </c>
      <c r="K2734" s="11"/>
      <c r="L2734" s="11"/>
      <c r="M2734" s="11"/>
      <c r="N2734" s="11"/>
      <c r="O2734" s="11"/>
    </row>
    <row r="2735" spans="1:15" x14ac:dyDescent="0.25">
      <c r="A2735" s="2">
        <v>87</v>
      </c>
      <c r="B2735" s="2">
        <v>128</v>
      </c>
      <c r="C2735" s="2">
        <v>215</v>
      </c>
      <c r="D2735" s="2" t="s">
        <v>5079</v>
      </c>
      <c r="E2735" s="2">
        <v>22.9</v>
      </c>
      <c r="F2735" s="11">
        <v>21</v>
      </c>
      <c r="G2735" s="12">
        <v>1.0000000000000001E-9</v>
      </c>
      <c r="H2735" s="2">
        <v>45.2</v>
      </c>
      <c r="I2735" s="11" t="s">
        <v>6065</v>
      </c>
      <c r="J2735" s="11">
        <f>($S$5/(Table4[[#This Row],[modified  Half Life]]*Table4[[#This Row],[Order of Magnatude]]))</f>
        <v>30268435.832312021</v>
      </c>
      <c r="K2735" s="11"/>
      <c r="L2735" s="11"/>
      <c r="M2735" s="11"/>
      <c r="N2735" s="11"/>
      <c r="O2735" s="11"/>
    </row>
    <row r="2736" spans="1:15" x14ac:dyDescent="0.25">
      <c r="A2736" s="2">
        <v>88</v>
      </c>
      <c r="B2736" s="2">
        <v>127</v>
      </c>
      <c r="C2736" s="2">
        <v>215</v>
      </c>
      <c r="D2736" s="2" t="s">
        <v>5471</v>
      </c>
      <c r="E2736" s="2">
        <v>67.2</v>
      </c>
      <c r="F2736" s="11">
        <v>14</v>
      </c>
      <c r="G2736" s="12">
        <v>1.0000000000000001E-9</v>
      </c>
      <c r="H2736" s="2">
        <v>773</v>
      </c>
      <c r="I2736" s="11" t="s">
        <v>6068</v>
      </c>
      <c r="J2736" s="11">
        <f>($S$5/(Table4[[#This Row],[modified  Half Life]]*Table4[[#This Row],[Order of Magnatude]]))</f>
        <v>10314690.186903946</v>
      </c>
      <c r="K2736" s="11"/>
      <c r="L2736" s="11"/>
      <c r="M2736" s="11"/>
      <c r="N2736" s="11"/>
      <c r="O2736" s="11"/>
    </row>
    <row r="2737" spans="1:15" x14ac:dyDescent="0.25">
      <c r="A2737" s="2">
        <v>88</v>
      </c>
      <c r="B2737" s="2">
        <v>127</v>
      </c>
      <c r="C2737" s="2">
        <v>215</v>
      </c>
      <c r="D2737" s="2" t="s">
        <v>5471</v>
      </c>
      <c r="E2737" s="2">
        <v>25</v>
      </c>
      <c r="F2737" s="11">
        <v>14</v>
      </c>
      <c r="G2737" s="12">
        <v>1.0000000000000001E-9</v>
      </c>
      <c r="H2737" s="2">
        <v>196</v>
      </c>
      <c r="I2737" s="11" t="s">
        <v>6068</v>
      </c>
      <c r="J2737" s="11">
        <f>($S$5/(Table4[[#This Row],[modified  Half Life]]*Table4[[#This Row],[Order of Magnatude]]))</f>
        <v>27725887.222397808</v>
      </c>
      <c r="K2737" s="11"/>
      <c r="L2737" s="11"/>
      <c r="M2737" s="11"/>
      <c r="N2737" s="11"/>
      <c r="O2737" s="11"/>
    </row>
    <row r="2738" spans="1:15" x14ac:dyDescent="0.25">
      <c r="A2738" s="2">
        <v>88</v>
      </c>
      <c r="B2738" s="2">
        <v>127</v>
      </c>
      <c r="C2738" s="2">
        <v>215</v>
      </c>
      <c r="D2738" s="2" t="s">
        <v>5471</v>
      </c>
      <c r="E2738" s="2">
        <v>25</v>
      </c>
      <c r="F2738" s="11">
        <v>14</v>
      </c>
      <c r="G2738" s="12">
        <v>1.0000000000000001E-9</v>
      </c>
      <c r="H2738" s="2">
        <v>1048.2</v>
      </c>
      <c r="I2738" s="11" t="s">
        <v>6068</v>
      </c>
      <c r="J2738" s="11">
        <f>($S$5/(Table4[[#This Row],[modified  Half Life]]*Table4[[#This Row],[Order of Magnatude]]))</f>
        <v>27725887.222397808</v>
      </c>
      <c r="K2738" s="11"/>
      <c r="L2738" s="11"/>
      <c r="M2738" s="11"/>
      <c r="N2738" s="11"/>
      <c r="O2738" s="11"/>
    </row>
    <row r="2739" spans="1:15" x14ac:dyDescent="0.25">
      <c r="A2739" s="2">
        <v>88</v>
      </c>
      <c r="B2739" s="2">
        <v>127</v>
      </c>
      <c r="C2739" s="2">
        <v>215</v>
      </c>
      <c r="D2739" s="2" t="s">
        <v>5471</v>
      </c>
      <c r="E2739" s="2">
        <v>7.29</v>
      </c>
      <c r="F2739" s="11">
        <v>20</v>
      </c>
      <c r="G2739" s="12">
        <v>9.9999999999999995E-7</v>
      </c>
      <c r="H2739" s="2">
        <v>56.5</v>
      </c>
      <c r="I2739" s="11" t="s">
        <v>6068</v>
      </c>
      <c r="J2739" s="11">
        <f>($S$5/(Table4[[#This Row],[modified  Half Life]]*Table4[[#This Row],[Order of Magnatude]]))</f>
        <v>95081.917772283312</v>
      </c>
      <c r="K2739" s="11"/>
      <c r="L2739" s="11"/>
      <c r="M2739" s="11"/>
      <c r="N2739" s="11"/>
      <c r="O2739" s="11"/>
    </row>
    <row r="2740" spans="1:15" x14ac:dyDescent="0.25">
      <c r="A2740" s="2">
        <v>88</v>
      </c>
      <c r="B2740" s="2">
        <v>127</v>
      </c>
      <c r="C2740" s="2">
        <v>215</v>
      </c>
      <c r="D2740" s="2" t="s">
        <v>5471</v>
      </c>
      <c r="E2740" s="2">
        <v>1.39</v>
      </c>
      <c r="F2740" s="11">
        <v>7</v>
      </c>
      <c r="G2740" s="12">
        <v>9.9999999999999995E-7</v>
      </c>
      <c r="H2740" s="2">
        <v>-32.5</v>
      </c>
      <c r="I2740" s="11"/>
      <c r="J2740" s="11">
        <f>($S$5/(Table4[[#This Row],[modified  Half Life]]*Table4[[#This Row],[Order of Magnatude]]))</f>
        <v>498667.03637406143</v>
      </c>
      <c r="K2740" s="11"/>
      <c r="L2740" s="11"/>
      <c r="M2740" s="11"/>
      <c r="N2740" s="11"/>
      <c r="O2740" s="11"/>
    </row>
    <row r="2741" spans="1:15" x14ac:dyDescent="0.25">
      <c r="A2741" s="2">
        <v>88</v>
      </c>
      <c r="B2741" s="2">
        <v>127</v>
      </c>
      <c r="C2741" s="2">
        <v>215</v>
      </c>
      <c r="D2741" s="2" t="s">
        <v>5471</v>
      </c>
      <c r="E2741" s="2">
        <v>1.39</v>
      </c>
      <c r="F2741" s="11">
        <v>7</v>
      </c>
      <c r="G2741" s="12">
        <v>9.9999999999999995E-7</v>
      </c>
      <c r="H2741" s="2">
        <v>193.1</v>
      </c>
      <c r="I2741" s="11" t="s">
        <v>6068</v>
      </c>
      <c r="J2741" s="11">
        <f>($S$5/(Table4[[#This Row],[modified  Half Life]]*Table4[[#This Row],[Order of Magnatude]]))</f>
        <v>498667.03637406143</v>
      </c>
      <c r="K2741" s="11"/>
      <c r="L2741" s="11"/>
      <c r="M2741" s="11"/>
      <c r="N2741" s="11"/>
      <c r="O2741" s="11"/>
    </row>
    <row r="2742" spans="1:15" x14ac:dyDescent="0.25">
      <c r="A2742" s="2">
        <v>88</v>
      </c>
      <c r="B2742" s="2">
        <v>127</v>
      </c>
      <c r="C2742" s="2">
        <v>215</v>
      </c>
      <c r="D2742" s="2" t="s">
        <v>5471</v>
      </c>
      <c r="E2742" s="2">
        <v>1.39</v>
      </c>
      <c r="F2742" s="11">
        <v>7</v>
      </c>
      <c r="G2742" s="12">
        <v>9.9999999999999995E-7</v>
      </c>
      <c r="H2742" s="2">
        <v>369.1</v>
      </c>
      <c r="I2742" s="11" t="s">
        <v>6068</v>
      </c>
      <c r="J2742" s="11">
        <f>($S$5/(Table4[[#This Row],[modified  Half Life]]*Table4[[#This Row],[Order of Magnatude]]))</f>
        <v>498667.03637406143</v>
      </c>
      <c r="K2742" s="11"/>
      <c r="L2742" s="11"/>
      <c r="M2742" s="11"/>
      <c r="N2742" s="11"/>
      <c r="O2742" s="11"/>
    </row>
    <row r="2743" spans="1:15" x14ac:dyDescent="0.25">
      <c r="A2743" s="2">
        <v>88</v>
      </c>
      <c r="B2743" s="2">
        <v>127</v>
      </c>
      <c r="C2743" s="2">
        <v>215</v>
      </c>
      <c r="D2743" s="2" t="s">
        <v>5471</v>
      </c>
      <c r="E2743" s="2">
        <v>555</v>
      </c>
      <c r="F2743" s="11">
        <v>10</v>
      </c>
      <c r="G2743" s="12">
        <v>1.0000000000000001E-9</v>
      </c>
      <c r="H2743" s="2">
        <v>-18</v>
      </c>
      <c r="I2743" s="11"/>
      <c r="J2743" s="11">
        <f>($S$5/(Table4[[#This Row],[modified  Half Life]]*Table4[[#This Row],[Order of Magnatude]]))</f>
        <v>1248913.838846748</v>
      </c>
      <c r="K2743" s="11"/>
      <c r="L2743" s="11"/>
      <c r="M2743" s="11"/>
      <c r="N2743" s="11"/>
      <c r="O2743" s="11"/>
    </row>
    <row r="2744" spans="1:15" x14ac:dyDescent="0.25">
      <c r="A2744" s="2">
        <v>88</v>
      </c>
      <c r="B2744" s="2">
        <v>127</v>
      </c>
      <c r="C2744" s="2">
        <v>215</v>
      </c>
      <c r="D2744" s="2" t="s">
        <v>5471</v>
      </c>
      <c r="E2744" s="2">
        <v>555</v>
      </c>
      <c r="F2744" s="11">
        <v>10</v>
      </c>
      <c r="G2744" s="12">
        <v>1.0000000000000001E-9</v>
      </c>
      <c r="H2744" s="2">
        <v>425.5</v>
      </c>
      <c r="I2744" s="11" t="s">
        <v>6068</v>
      </c>
      <c r="J2744" s="11">
        <f>($S$5/(Table4[[#This Row],[modified  Half Life]]*Table4[[#This Row],[Order of Magnatude]]))</f>
        <v>1248913.838846748</v>
      </c>
      <c r="K2744" s="11"/>
      <c r="L2744" s="11"/>
      <c r="M2744" s="11"/>
      <c r="N2744" s="11"/>
      <c r="O2744" s="11"/>
    </row>
    <row r="2745" spans="1:15" x14ac:dyDescent="0.25">
      <c r="A2745" s="2">
        <v>88</v>
      </c>
      <c r="B2745" s="2">
        <v>127</v>
      </c>
      <c r="C2745" s="2">
        <v>215</v>
      </c>
      <c r="D2745" s="2" t="s">
        <v>5471</v>
      </c>
      <c r="E2745" s="2">
        <v>10.47</v>
      </c>
      <c r="F2745" s="11">
        <v>14</v>
      </c>
      <c r="G2745" s="12">
        <v>1.0000000000000001E-9</v>
      </c>
      <c r="H2745" s="2">
        <v>-13.5</v>
      </c>
      <c r="I2745" s="11"/>
      <c r="J2745" s="11">
        <f>($S$5/(Table4[[#This Row],[modified  Half Life]]*Table4[[#This Row],[Order of Magnatude]]))</f>
        <v>66203169.107922174</v>
      </c>
      <c r="K2745" s="11"/>
      <c r="L2745" s="11"/>
      <c r="M2745" s="11"/>
      <c r="N2745" s="11"/>
      <c r="O2745" s="11"/>
    </row>
    <row r="2746" spans="1:15" x14ac:dyDescent="0.25">
      <c r="A2746" s="2">
        <v>88</v>
      </c>
      <c r="B2746" s="2">
        <v>127</v>
      </c>
      <c r="C2746" s="2">
        <v>215</v>
      </c>
      <c r="D2746" s="2" t="s">
        <v>5471</v>
      </c>
      <c r="E2746" s="2">
        <v>10.47</v>
      </c>
      <c r="F2746" s="11">
        <v>14</v>
      </c>
      <c r="G2746" s="12">
        <v>1.0000000000000001E-9</v>
      </c>
      <c r="H2746" s="2">
        <v>200.1</v>
      </c>
      <c r="I2746" s="11" t="s">
        <v>6068</v>
      </c>
      <c r="J2746" s="11">
        <f>($S$5/(Table4[[#This Row],[modified  Half Life]]*Table4[[#This Row],[Order of Magnatude]]))</f>
        <v>66203169.107922174</v>
      </c>
      <c r="K2746" s="11"/>
      <c r="L2746" s="11"/>
      <c r="M2746" s="11"/>
      <c r="N2746" s="11"/>
      <c r="O2746" s="11"/>
    </row>
    <row r="2747" spans="1:15" x14ac:dyDescent="0.25">
      <c r="A2747" s="2">
        <v>88</v>
      </c>
      <c r="B2747" s="2">
        <v>127</v>
      </c>
      <c r="C2747" s="2">
        <v>215</v>
      </c>
      <c r="D2747" s="2" t="s">
        <v>5471</v>
      </c>
      <c r="E2747" s="2">
        <v>10.47</v>
      </c>
      <c r="F2747" s="11">
        <v>14</v>
      </c>
      <c r="G2747" s="12">
        <v>1.0000000000000001E-9</v>
      </c>
      <c r="H2747" s="2">
        <v>810.2</v>
      </c>
      <c r="I2747" s="11" t="s">
        <v>6068</v>
      </c>
      <c r="J2747" s="11">
        <f>($S$5/(Table4[[#This Row],[modified  Half Life]]*Table4[[#This Row],[Order of Magnatude]]))</f>
        <v>66203169.107922174</v>
      </c>
      <c r="K2747" s="11"/>
      <c r="L2747" s="11"/>
      <c r="M2747" s="11"/>
      <c r="N2747" s="11"/>
      <c r="O2747" s="11"/>
    </row>
    <row r="2748" spans="1:15" x14ac:dyDescent="0.25">
      <c r="A2748" s="2">
        <v>89</v>
      </c>
      <c r="B2748" s="2">
        <v>126</v>
      </c>
      <c r="C2748" s="2">
        <v>215</v>
      </c>
      <c r="D2748" s="2" t="s">
        <v>5862</v>
      </c>
      <c r="E2748" s="2">
        <v>30</v>
      </c>
      <c r="F2748" s="11">
        <v>10</v>
      </c>
      <c r="G2748" s="12">
        <v>1.0000000000000001E-9</v>
      </c>
      <c r="H2748" s="2">
        <v>304</v>
      </c>
      <c r="I2748" s="11" t="s">
        <v>6072</v>
      </c>
      <c r="J2748" s="11">
        <f>($S$5/(Table4[[#This Row],[modified  Half Life]]*Table4[[#This Row],[Order of Magnatude]]))</f>
        <v>23104906.018664841</v>
      </c>
      <c r="K2748" s="11"/>
      <c r="L2748" s="11"/>
      <c r="M2748" s="11"/>
      <c r="N2748" s="11"/>
      <c r="O2748" s="11"/>
    </row>
    <row r="2749" spans="1:15" x14ac:dyDescent="0.25">
      <c r="A2749" s="2">
        <v>89</v>
      </c>
      <c r="B2749" s="2">
        <v>126</v>
      </c>
      <c r="C2749" s="2">
        <v>215</v>
      </c>
      <c r="D2749" s="2" t="s">
        <v>5862</v>
      </c>
      <c r="E2749" s="2">
        <v>185</v>
      </c>
      <c r="F2749" s="11">
        <v>30</v>
      </c>
      <c r="G2749" s="12">
        <v>1.0000000000000001E-9</v>
      </c>
      <c r="H2749" s="2">
        <v>175</v>
      </c>
      <c r="I2749" s="11" t="s">
        <v>6072</v>
      </c>
      <c r="J2749" s="11">
        <f>($S$5/(Table4[[#This Row],[modified  Half Life]]*Table4[[#This Row],[Order of Magnatude]]))</f>
        <v>3746741.5165402447</v>
      </c>
      <c r="K2749" s="11"/>
      <c r="L2749" s="11"/>
      <c r="M2749" s="11"/>
      <c r="N2749" s="11"/>
      <c r="O2749" s="11"/>
    </row>
    <row r="2750" spans="1:15" x14ac:dyDescent="0.25">
      <c r="A2750" s="2">
        <v>89</v>
      </c>
      <c r="B2750" s="2">
        <v>126</v>
      </c>
      <c r="C2750" s="2">
        <v>215</v>
      </c>
      <c r="D2750" s="2" t="s">
        <v>5862</v>
      </c>
      <c r="E2750" s="2">
        <v>335</v>
      </c>
      <c r="F2750" s="11">
        <v>10</v>
      </c>
      <c r="G2750" s="12">
        <v>1.0000000000000001E-9</v>
      </c>
      <c r="H2750" s="2">
        <v>642</v>
      </c>
      <c r="I2750" s="11" t="s">
        <v>6072</v>
      </c>
      <c r="J2750" s="11">
        <f>($S$5/(Table4[[#This Row],[modified  Half Life]]*Table4[[#This Row],[Order of Magnatude]]))</f>
        <v>2069096.0613729709</v>
      </c>
      <c r="K2750" s="11"/>
      <c r="L2750" s="11"/>
      <c r="M2750" s="11"/>
      <c r="N2750" s="11"/>
      <c r="O2750" s="11"/>
    </row>
    <row r="2751" spans="1:15" x14ac:dyDescent="0.25">
      <c r="A2751" s="2">
        <v>89</v>
      </c>
      <c r="B2751" s="2">
        <v>127</v>
      </c>
      <c r="C2751" s="2">
        <v>216</v>
      </c>
      <c r="D2751" s="2" t="s">
        <v>5862</v>
      </c>
      <c r="E2751" s="2">
        <v>300</v>
      </c>
      <c r="F2751" s="11"/>
      <c r="G2751" s="12">
        <v>1.0000000000000001E-9</v>
      </c>
      <c r="H2751" s="2">
        <v>322</v>
      </c>
      <c r="I2751" s="11"/>
      <c r="J2751" s="11">
        <f>($S$5/(Table4[[#This Row],[modified  Half Life]]*Table4[[#This Row],[Order of Magnatude]]))</f>
        <v>2310490.6018664842</v>
      </c>
      <c r="K2751" s="11"/>
      <c r="L2751" s="11"/>
      <c r="M2751" s="11"/>
      <c r="N2751" s="11"/>
      <c r="O2751" s="11"/>
    </row>
    <row r="2752" spans="1:15" x14ac:dyDescent="0.25">
      <c r="A2752" s="2">
        <v>90</v>
      </c>
      <c r="B2752" s="2">
        <v>126</v>
      </c>
      <c r="C2752" s="2">
        <v>216</v>
      </c>
      <c r="D2752" s="2" t="s">
        <v>5797</v>
      </c>
      <c r="E2752" s="2">
        <v>0.57999999999999996</v>
      </c>
      <c r="F2752" s="11">
        <v>3</v>
      </c>
      <c r="G2752" s="12">
        <v>9.9999999999999995E-7</v>
      </c>
      <c r="H2752" s="2">
        <v>516.29999999999995</v>
      </c>
      <c r="I2752" s="11" t="s">
        <v>6068</v>
      </c>
      <c r="J2752" s="11">
        <f>($S$5/(Table4[[#This Row],[modified  Half Life]]*Table4[[#This Row],[Order of Magnatude]]))</f>
        <v>1195081.3457930093</v>
      </c>
      <c r="K2752" s="11"/>
      <c r="L2752" s="11"/>
      <c r="M2752" s="11"/>
      <c r="N2752" s="11"/>
      <c r="O2752" s="11"/>
    </row>
    <row r="2753" spans="1:15" x14ac:dyDescent="0.25">
      <c r="A2753" s="2">
        <v>90</v>
      </c>
      <c r="B2753" s="2">
        <v>126</v>
      </c>
      <c r="C2753" s="2">
        <v>216</v>
      </c>
      <c r="D2753" s="2" t="s">
        <v>5797</v>
      </c>
      <c r="E2753" s="2">
        <v>0.57999999999999996</v>
      </c>
      <c r="F2753" s="11">
        <v>3</v>
      </c>
      <c r="G2753" s="12">
        <v>9.9999999999999995E-7</v>
      </c>
      <c r="H2753" s="2">
        <v>606.79999999999995</v>
      </c>
      <c r="I2753" s="11" t="s">
        <v>6067</v>
      </c>
      <c r="J2753" s="11">
        <f>($S$5/(Table4[[#This Row],[modified  Half Life]]*Table4[[#This Row],[Order of Magnatude]]))</f>
        <v>1195081.3457930093</v>
      </c>
      <c r="K2753" s="11"/>
      <c r="L2753" s="11"/>
      <c r="M2753" s="11"/>
      <c r="N2753" s="11"/>
      <c r="O2753" s="11"/>
    </row>
    <row r="2754" spans="1:15" x14ac:dyDescent="0.25">
      <c r="A2754" s="2">
        <v>90</v>
      </c>
      <c r="B2754" s="2">
        <v>126</v>
      </c>
      <c r="C2754" s="2">
        <v>216</v>
      </c>
      <c r="D2754" s="2" t="s">
        <v>5797</v>
      </c>
      <c r="E2754" s="2">
        <v>0.74</v>
      </c>
      <c r="F2754" s="11">
        <v>7</v>
      </c>
      <c r="G2754" s="12">
        <v>9.9999999999999995E-7</v>
      </c>
      <c r="H2754" s="2">
        <v>151.19999999999999</v>
      </c>
      <c r="I2754" s="11" t="s">
        <v>6071</v>
      </c>
      <c r="J2754" s="11">
        <f>($S$5/(Table4[[#This Row],[modified  Half Life]]*Table4[[#This Row],[Order of Magnatude]]))</f>
        <v>936685.37913506117</v>
      </c>
      <c r="K2754" s="11"/>
      <c r="L2754" s="11"/>
      <c r="M2754" s="11"/>
      <c r="N2754" s="11"/>
      <c r="O2754" s="11"/>
    </row>
    <row r="2755" spans="1:15" x14ac:dyDescent="0.25">
      <c r="A2755" s="2">
        <v>90</v>
      </c>
      <c r="B2755" s="2">
        <v>127</v>
      </c>
      <c r="C2755" s="2">
        <v>217</v>
      </c>
      <c r="D2755" s="2" t="s">
        <v>5797</v>
      </c>
      <c r="E2755" s="2">
        <v>141</v>
      </c>
      <c r="F2755" s="11">
        <v>50</v>
      </c>
      <c r="G2755" s="12">
        <v>1.0000000000000001E-9</v>
      </c>
      <c r="H2755" s="2">
        <v>673.8</v>
      </c>
      <c r="I2755" s="11"/>
      <c r="J2755" s="11">
        <f>($S$5/(Table4[[#This Row],[modified  Half Life]]*Table4[[#This Row],[Order of Magnatude]]))</f>
        <v>4915937.4507797537</v>
      </c>
      <c r="K2755" s="11"/>
      <c r="L2755" s="11"/>
      <c r="M2755" s="11"/>
      <c r="N2755" s="11"/>
      <c r="O2755" s="11"/>
    </row>
    <row r="2756" spans="1:15" x14ac:dyDescent="0.25">
      <c r="A2756" s="2">
        <v>89</v>
      </c>
      <c r="B2756" s="2">
        <v>129</v>
      </c>
      <c r="C2756" s="2">
        <v>218</v>
      </c>
      <c r="D2756" s="2" t="s">
        <v>5862</v>
      </c>
      <c r="E2756" s="2">
        <v>103</v>
      </c>
      <c r="F2756" s="11">
        <v>11</v>
      </c>
      <c r="G2756" s="12">
        <v>1.0000000000000001E-9</v>
      </c>
      <c r="H2756" s="2">
        <v>91</v>
      </c>
      <c r="I2756" s="11" t="s">
        <v>6068</v>
      </c>
      <c r="J2756" s="11">
        <f>($S$5/(Table4[[#This Row],[modified  Half Life]]*Table4[[#This Row],[Order of Magnatude]]))</f>
        <v>6729584.2772810217</v>
      </c>
      <c r="K2756" s="11"/>
      <c r="L2756" s="11"/>
      <c r="M2756" s="11"/>
      <c r="N2756" s="11"/>
      <c r="O2756" s="11"/>
    </row>
    <row r="2757" spans="1:15" x14ac:dyDescent="0.25">
      <c r="A2757" s="2">
        <v>89</v>
      </c>
      <c r="B2757" s="2">
        <v>129</v>
      </c>
      <c r="C2757" s="2">
        <v>218</v>
      </c>
      <c r="D2757" s="2" t="s">
        <v>5862</v>
      </c>
      <c r="E2757" s="2">
        <v>103</v>
      </c>
      <c r="F2757" s="11">
        <v>11</v>
      </c>
      <c r="G2757" s="12">
        <v>1.0000000000000001E-9</v>
      </c>
      <c r="H2757" s="2">
        <v>384.5</v>
      </c>
      <c r="I2757" s="11" t="s">
        <v>6068</v>
      </c>
      <c r="J2757" s="11">
        <f>($S$5/(Table4[[#This Row],[modified  Half Life]]*Table4[[#This Row],[Order of Magnatude]]))</f>
        <v>6729584.2772810217</v>
      </c>
      <c r="K2757" s="11"/>
      <c r="L2757" s="11"/>
      <c r="M2757" s="11"/>
      <c r="N2757" s="11"/>
      <c r="O2757" s="11"/>
    </row>
    <row r="2758" spans="1:15" x14ac:dyDescent="0.25">
      <c r="A2758" s="2">
        <v>86</v>
      </c>
      <c r="B2758" s="2">
        <v>133</v>
      </c>
      <c r="C2758" s="2">
        <v>219</v>
      </c>
      <c r="D2758" s="2" t="s">
        <v>5253</v>
      </c>
      <c r="E2758" s="2">
        <v>15.4</v>
      </c>
      <c r="F2758" s="11">
        <v>13</v>
      </c>
      <c r="G2758" s="12">
        <v>1.0000000000000001E-9</v>
      </c>
      <c r="H2758" s="2">
        <v>4.4130000000000003</v>
      </c>
      <c r="I2758" s="11" t="s">
        <v>6079</v>
      </c>
      <c r="J2758" s="11">
        <f>($S$5/(Table4[[#This Row],[modified  Half Life]]*Table4[[#This Row],[Order of Magnatude]]))</f>
        <v>45009557.179217219</v>
      </c>
      <c r="K2758" s="11"/>
      <c r="L2758" s="11"/>
      <c r="M2758" s="11"/>
      <c r="N2758" s="11"/>
      <c r="O2758" s="11"/>
    </row>
    <row r="2759" spans="1:15" x14ac:dyDescent="0.25">
      <c r="A2759" s="2">
        <v>89</v>
      </c>
      <c r="B2759" s="2">
        <v>138</v>
      </c>
      <c r="C2759" s="2">
        <v>227</v>
      </c>
      <c r="D2759" s="2" t="s">
        <v>5862</v>
      </c>
      <c r="E2759" s="2">
        <v>38.299999999999997</v>
      </c>
      <c r="F2759" s="11">
        <v>3</v>
      </c>
      <c r="G2759" s="12">
        <v>1.0000000000000001E-9</v>
      </c>
      <c r="H2759" s="2">
        <v>27.36</v>
      </c>
      <c r="I2759" s="11" t="s">
        <v>6068</v>
      </c>
      <c r="J2759" s="11">
        <f>($S$5/(Table4[[#This Row],[modified  Half Life]]*Table4[[#This Row],[Order of Magnatude]]))</f>
        <v>18097837.612531208</v>
      </c>
      <c r="K2759" s="11"/>
      <c r="L2759" s="11"/>
      <c r="M2759" s="11"/>
      <c r="N2759" s="11"/>
      <c r="O2759" s="11"/>
    </row>
    <row r="2760" spans="1:15" x14ac:dyDescent="0.25">
      <c r="A2760" s="2">
        <v>88</v>
      </c>
      <c r="B2760" s="2">
        <v>141</v>
      </c>
      <c r="C2760" s="2">
        <v>229</v>
      </c>
      <c r="D2760" s="2" t="s">
        <v>5471</v>
      </c>
      <c r="E2760" s="2">
        <v>17.23</v>
      </c>
      <c r="F2760" s="11">
        <v>12</v>
      </c>
      <c r="G2760" s="12">
        <v>1.0000000000000001E-9</v>
      </c>
      <c r="H2760" s="2">
        <v>35.6</v>
      </c>
      <c r="I2760" s="11"/>
      <c r="J2760" s="11">
        <f>($S$5/(Table4[[#This Row],[modified  Half Life]]*Table4[[#This Row],[Order of Magnatude]]))</f>
        <v>40229087.670339242</v>
      </c>
      <c r="K2760" s="11"/>
      <c r="L2760" s="11"/>
      <c r="M2760" s="11"/>
      <c r="N2760" s="11"/>
      <c r="O2760" s="11"/>
    </row>
    <row r="2761" spans="1:15" x14ac:dyDescent="0.25">
      <c r="A2761" s="2">
        <v>88</v>
      </c>
      <c r="B2761" s="2">
        <v>141</v>
      </c>
      <c r="C2761" s="2">
        <v>229</v>
      </c>
      <c r="D2761" s="2" t="s">
        <v>5471</v>
      </c>
      <c r="E2761" s="2">
        <v>17.23</v>
      </c>
      <c r="F2761" s="11">
        <v>12</v>
      </c>
      <c r="G2761" s="12">
        <v>1.0000000000000001E-9</v>
      </c>
      <c r="H2761" s="2">
        <v>142.69999999999999</v>
      </c>
      <c r="I2761" s="11" t="s">
        <v>6067</v>
      </c>
      <c r="J2761" s="11">
        <f>($S$5/(Table4[[#This Row],[modified  Half Life]]*Table4[[#This Row],[Order of Magnatude]]))</f>
        <v>40229087.670339242</v>
      </c>
      <c r="K2761" s="11"/>
      <c r="L2761" s="11"/>
      <c r="M2761" s="11"/>
      <c r="N2761" s="11"/>
      <c r="O2761" s="11"/>
    </row>
    <row r="2762" spans="1:15" x14ac:dyDescent="0.25">
      <c r="A2762" s="2">
        <v>90</v>
      </c>
      <c r="B2762" s="2">
        <v>139</v>
      </c>
      <c r="C2762" s="2">
        <v>229</v>
      </c>
      <c r="D2762" s="2" t="s">
        <v>5797</v>
      </c>
      <c r="E2762" s="2">
        <v>7</v>
      </c>
      <c r="F2762" s="11">
        <v>10</v>
      </c>
      <c r="G2762" s="12">
        <v>9.9999999999999995E-7</v>
      </c>
      <c r="H2762" s="2">
        <v>8.1200000000000005E-3</v>
      </c>
      <c r="I2762" s="11" t="s">
        <v>6078</v>
      </c>
      <c r="J2762" s="11">
        <f>($S$5/(Table4[[#This Row],[modified  Half Life]]*Table4[[#This Row],[Order of Magnatude]]))</f>
        <v>99021.025794277899</v>
      </c>
      <c r="K2762" s="11"/>
      <c r="L2762" s="11"/>
      <c r="M2762" s="11"/>
      <c r="N2762" s="11"/>
      <c r="O2762" s="11"/>
    </row>
    <row r="2763" spans="1:15" x14ac:dyDescent="0.25">
      <c r="A2763" s="2">
        <v>90</v>
      </c>
      <c r="B2763" s="2">
        <v>139</v>
      </c>
      <c r="C2763" s="2">
        <v>229</v>
      </c>
      <c r="D2763" s="2" t="s">
        <v>5797</v>
      </c>
      <c r="E2763" s="2">
        <v>5</v>
      </c>
      <c r="F2763" s="11">
        <v>11</v>
      </c>
      <c r="G2763" s="12">
        <v>10000</v>
      </c>
      <c r="H2763" s="2">
        <v>8.1200000000000005E-3</v>
      </c>
      <c r="I2763" s="11" t="s">
        <v>6078</v>
      </c>
      <c r="J2763" s="11">
        <f>($S$5/(Table4[[#This Row],[modified  Half Life]]*Table4[[#This Row],[Order of Magnatude]]))</f>
        <v>1.3862943611198905E-5</v>
      </c>
      <c r="K2763" s="11"/>
      <c r="L2763" s="11"/>
      <c r="M2763" s="11"/>
      <c r="N2763" s="11"/>
      <c r="O2763" s="11"/>
    </row>
    <row r="2764" spans="1:15" x14ac:dyDescent="0.25">
      <c r="A2764" s="2">
        <v>88</v>
      </c>
      <c r="B2764" s="2">
        <v>143</v>
      </c>
      <c r="C2764" s="2">
        <v>231</v>
      </c>
      <c r="D2764" s="2" t="s">
        <v>5471</v>
      </c>
      <c r="E2764" s="2">
        <v>53</v>
      </c>
      <c r="F2764" s="11"/>
      <c r="G2764" s="12">
        <v>9.9999999999999995E-7</v>
      </c>
      <c r="H2764" s="2">
        <v>66.2</v>
      </c>
      <c r="I2764" s="11" t="s">
        <v>6067</v>
      </c>
      <c r="J2764" s="11">
        <f>($S$5/(Table4[[#This Row],[modified  Half Life]]*Table4[[#This Row],[Order of Magnatude]]))</f>
        <v>13078.248689810289</v>
      </c>
      <c r="K2764" s="11"/>
      <c r="L2764" s="11"/>
      <c r="M2764" s="11"/>
      <c r="N2764" s="11"/>
      <c r="O2764" s="11"/>
    </row>
    <row r="2765" spans="1:15" x14ac:dyDescent="0.25">
      <c r="A2765" s="2">
        <v>89</v>
      </c>
      <c r="B2765" s="2">
        <v>142</v>
      </c>
      <c r="C2765" s="2">
        <v>231</v>
      </c>
      <c r="D2765" s="2" t="s">
        <v>5862</v>
      </c>
      <c r="E2765" s="2">
        <v>14.3</v>
      </c>
      <c r="F2765" s="11">
        <v>11</v>
      </c>
      <c r="G2765" s="12">
        <v>1.0000000000000001E-9</v>
      </c>
      <c r="H2765" s="2">
        <v>41.27</v>
      </c>
      <c r="I2765" s="11" t="s">
        <v>6072</v>
      </c>
      <c r="J2765" s="11">
        <f>($S$5/(Table4[[#This Row],[modified  Half Life]]*Table4[[#This Row],[Order of Magnatude]]))</f>
        <v>48471830.808387771</v>
      </c>
      <c r="K2765" s="11"/>
      <c r="L2765" s="11"/>
      <c r="M2765" s="11"/>
      <c r="N2765" s="11"/>
      <c r="O2765" s="11"/>
    </row>
    <row r="2766" spans="1:15" x14ac:dyDescent="0.25">
      <c r="A2766" s="2">
        <v>89</v>
      </c>
      <c r="B2766" s="2">
        <v>142</v>
      </c>
      <c r="C2766" s="2">
        <v>231</v>
      </c>
      <c r="D2766" s="2" t="s">
        <v>5862</v>
      </c>
      <c r="E2766" s="2">
        <v>14.3</v>
      </c>
      <c r="F2766" s="11">
        <v>11</v>
      </c>
      <c r="G2766" s="12">
        <v>1.0000000000000001E-9</v>
      </c>
      <c r="H2766" s="2">
        <v>47.45</v>
      </c>
      <c r="I2766" s="11" t="s">
        <v>6072</v>
      </c>
      <c r="J2766" s="11">
        <f>($S$5/(Table4[[#This Row],[modified  Half Life]]*Table4[[#This Row],[Order of Magnatude]]))</f>
        <v>48471830.808387771</v>
      </c>
      <c r="K2766" s="11"/>
      <c r="L2766" s="11"/>
      <c r="M2766" s="11"/>
      <c r="N2766" s="11"/>
      <c r="O2766" s="11"/>
    </row>
    <row r="2767" spans="1:15" x14ac:dyDescent="0.25">
      <c r="A2767" s="2">
        <v>89</v>
      </c>
      <c r="B2767" s="2">
        <v>142</v>
      </c>
      <c r="C2767" s="2">
        <v>231</v>
      </c>
      <c r="D2767" s="2" t="s">
        <v>5862</v>
      </c>
      <c r="E2767" s="2">
        <v>14.3</v>
      </c>
      <c r="F2767" s="11">
        <v>11</v>
      </c>
      <c r="G2767" s="12">
        <v>1.0000000000000001E-9</v>
      </c>
      <c r="H2767" s="2">
        <v>54.29</v>
      </c>
      <c r="I2767" s="11" t="s">
        <v>6072</v>
      </c>
      <c r="J2767" s="11">
        <f>($S$5/(Table4[[#This Row],[modified  Half Life]]*Table4[[#This Row],[Order of Magnatude]]))</f>
        <v>48471830.808387771</v>
      </c>
      <c r="K2767" s="11"/>
      <c r="L2767" s="11"/>
      <c r="M2767" s="11"/>
      <c r="N2767" s="11"/>
      <c r="O2767" s="11"/>
    </row>
    <row r="2768" spans="1:15" x14ac:dyDescent="0.25">
      <c r="A2768" s="2">
        <v>89</v>
      </c>
      <c r="B2768" s="2">
        <v>142</v>
      </c>
      <c r="C2768" s="2">
        <v>231</v>
      </c>
      <c r="D2768" s="2" t="s">
        <v>5862</v>
      </c>
      <c r="E2768" s="2">
        <v>14.3</v>
      </c>
      <c r="F2768" s="11">
        <v>11</v>
      </c>
      <c r="G2768" s="12">
        <v>1.0000000000000001E-9</v>
      </c>
      <c r="H2768" s="2">
        <v>77.97</v>
      </c>
      <c r="I2768" s="11" t="s">
        <v>6071</v>
      </c>
      <c r="J2768" s="11">
        <f>($S$5/(Table4[[#This Row],[modified  Half Life]]*Table4[[#This Row],[Order of Magnatude]]))</f>
        <v>48471830.808387771</v>
      </c>
      <c r="K2768" s="11"/>
      <c r="L2768" s="11"/>
      <c r="M2768" s="11"/>
      <c r="N2768" s="11"/>
      <c r="O2768" s="11"/>
    </row>
    <row r="2769" spans="1:15" x14ac:dyDescent="0.25">
      <c r="A2769" s="2">
        <v>91</v>
      </c>
      <c r="B2769" s="2">
        <v>140</v>
      </c>
      <c r="C2769" s="2">
        <v>231</v>
      </c>
      <c r="D2769" s="2" t="s">
        <v>5905</v>
      </c>
      <c r="E2769" s="2">
        <v>45.1</v>
      </c>
      <c r="F2769" s="11">
        <v>13</v>
      </c>
      <c r="G2769" s="12">
        <v>1.0000000000000001E-9</v>
      </c>
      <c r="H2769" s="2">
        <v>25.64</v>
      </c>
      <c r="I2769" s="11" t="s">
        <v>6068</v>
      </c>
      <c r="J2769" s="11">
        <f>($S$5/(Table4[[#This Row],[modified  Half Life]]*Table4[[#This Row],[Order of Magnatude]]))</f>
        <v>15369117.085586367</v>
      </c>
      <c r="K2769" s="11"/>
      <c r="L2769" s="11"/>
      <c r="M2769" s="11"/>
      <c r="N2769" s="11"/>
      <c r="O2769" s="11"/>
    </row>
    <row r="2770" spans="1:15" x14ac:dyDescent="0.25">
      <c r="A2770" s="2">
        <v>91</v>
      </c>
      <c r="B2770" s="2">
        <v>140</v>
      </c>
      <c r="C2770" s="2">
        <v>231</v>
      </c>
      <c r="D2770" s="2" t="s">
        <v>5905</v>
      </c>
      <c r="E2770" s="2">
        <v>45.1</v>
      </c>
      <c r="F2770" s="11">
        <v>13</v>
      </c>
      <c r="G2770" s="12">
        <v>1.0000000000000001E-9</v>
      </c>
      <c r="H2770" s="2">
        <v>84.213999999999999</v>
      </c>
      <c r="I2770" s="11" t="s">
        <v>6075</v>
      </c>
      <c r="J2770" s="11">
        <f>($S$5/(Table4[[#This Row],[modified  Half Life]]*Table4[[#This Row],[Order of Magnatude]]))</f>
        <v>15369117.085586367</v>
      </c>
      <c r="K2770" s="11"/>
      <c r="L2770" s="11"/>
      <c r="M2770" s="11"/>
      <c r="N2770" s="11"/>
      <c r="O2770" s="11"/>
    </row>
    <row r="2771" spans="1:15" x14ac:dyDescent="0.25">
      <c r="A2771" s="2">
        <v>91</v>
      </c>
      <c r="B2771" s="2">
        <v>142</v>
      </c>
      <c r="C2771" s="2">
        <v>233</v>
      </c>
      <c r="D2771" s="2" t="s">
        <v>5905</v>
      </c>
      <c r="E2771" s="2">
        <v>36.5</v>
      </c>
      <c r="F2771" s="11">
        <v>4</v>
      </c>
      <c r="G2771" s="12">
        <v>1.0000000000000001E-9</v>
      </c>
      <c r="H2771" s="2">
        <v>29.373000000000001</v>
      </c>
      <c r="I2771" s="11" t="s">
        <v>6069</v>
      </c>
      <c r="J2771" s="11">
        <f>($S$5/(Table4[[#This Row],[modified  Half Life]]*Table4[[#This Row],[Order of Magnatude]]))</f>
        <v>18990333.713971101</v>
      </c>
      <c r="K2771" s="11"/>
      <c r="L2771" s="11"/>
      <c r="M2771" s="11"/>
      <c r="N2771" s="11"/>
      <c r="O2771" s="11"/>
    </row>
    <row r="2772" spans="1:15" x14ac:dyDescent="0.25">
      <c r="A2772" s="2">
        <v>91</v>
      </c>
      <c r="B2772" s="2">
        <v>142</v>
      </c>
      <c r="C2772" s="2">
        <v>233</v>
      </c>
      <c r="D2772" s="2" t="s">
        <v>5905</v>
      </c>
      <c r="E2772" s="2">
        <v>36.5</v>
      </c>
      <c r="F2772" s="11">
        <v>4</v>
      </c>
      <c r="G2772" s="12">
        <v>1.0000000000000001E-9</v>
      </c>
      <c r="H2772" s="2">
        <v>86.484999999999999</v>
      </c>
      <c r="I2772" s="11" t="s">
        <v>6069</v>
      </c>
      <c r="J2772" s="11">
        <f>($S$5/(Table4[[#This Row],[modified  Half Life]]*Table4[[#This Row],[Order of Magnatude]]))</f>
        <v>18990333.713971101</v>
      </c>
      <c r="K2772" s="11"/>
      <c r="L2772" s="11"/>
      <c r="M2772" s="11"/>
      <c r="N2772" s="11"/>
      <c r="O2772" s="11"/>
    </row>
    <row r="2773" spans="1:15" x14ac:dyDescent="0.25">
      <c r="A2773" s="2">
        <v>92</v>
      </c>
      <c r="B2773" s="2">
        <v>142</v>
      </c>
      <c r="C2773" s="2">
        <v>234</v>
      </c>
      <c r="D2773" s="2" t="s">
        <v>5914</v>
      </c>
      <c r="E2773" s="2">
        <v>33.5</v>
      </c>
      <c r="F2773" s="11">
        <v>20</v>
      </c>
      <c r="G2773" s="12">
        <v>9.9999999999999995E-7</v>
      </c>
      <c r="H2773" s="2">
        <v>143.78</v>
      </c>
      <c r="I2773" s="11" t="s">
        <v>6068</v>
      </c>
      <c r="J2773" s="11">
        <f>($S$5/(Table4[[#This Row],[modified  Half Life]]*Table4[[#This Row],[Order of Magnatude]]))</f>
        <v>20690.960613729709</v>
      </c>
      <c r="K2773" s="11"/>
      <c r="L2773" s="11"/>
      <c r="M2773" s="11"/>
      <c r="N2773" s="11"/>
      <c r="O2773" s="11"/>
    </row>
    <row r="2774" spans="1:15" x14ac:dyDescent="0.25">
      <c r="A2774" s="2">
        <v>92</v>
      </c>
      <c r="B2774" s="2">
        <v>142</v>
      </c>
      <c r="C2774" s="2">
        <v>234</v>
      </c>
      <c r="D2774" s="2" t="s">
        <v>5914</v>
      </c>
      <c r="E2774" s="2">
        <v>33.5</v>
      </c>
      <c r="F2774" s="11">
        <v>20</v>
      </c>
      <c r="G2774" s="12">
        <v>9.9999999999999995E-7</v>
      </c>
      <c r="H2774" s="2">
        <v>159.47999999999999</v>
      </c>
      <c r="I2774" s="11" t="s">
        <v>6068</v>
      </c>
      <c r="J2774" s="11">
        <f>($S$5/(Table4[[#This Row],[modified  Half Life]]*Table4[[#This Row],[Order of Magnatude]]))</f>
        <v>20690.960613729709</v>
      </c>
      <c r="K2774" s="11"/>
      <c r="L2774" s="11"/>
      <c r="M2774" s="11"/>
      <c r="N2774" s="11"/>
      <c r="O2774" s="11"/>
    </row>
    <row r="2775" spans="1:15" x14ac:dyDescent="0.25">
      <c r="A2775" s="2">
        <v>92</v>
      </c>
      <c r="B2775" s="2">
        <v>142</v>
      </c>
      <c r="C2775" s="2">
        <v>234</v>
      </c>
      <c r="D2775" s="2" t="s">
        <v>5914</v>
      </c>
      <c r="E2775" s="2">
        <v>33.5</v>
      </c>
      <c r="F2775" s="11">
        <v>20</v>
      </c>
      <c r="G2775" s="12">
        <v>9.9999999999999995E-7</v>
      </c>
      <c r="H2775" s="2">
        <v>226.5</v>
      </c>
      <c r="I2775" s="11" t="s">
        <v>6065</v>
      </c>
      <c r="J2775" s="11">
        <f>($S$5/(Table4[[#This Row],[modified  Half Life]]*Table4[[#This Row],[Order of Magnatude]]))</f>
        <v>20690.960613729709</v>
      </c>
      <c r="K2775" s="11"/>
      <c r="L2775" s="11"/>
      <c r="M2775" s="11"/>
      <c r="N2775" s="11"/>
      <c r="O2775" s="11"/>
    </row>
    <row r="2776" spans="1:15" x14ac:dyDescent="0.25">
      <c r="A2776" s="2">
        <v>92</v>
      </c>
      <c r="B2776" s="2">
        <v>142</v>
      </c>
      <c r="C2776" s="2">
        <v>234</v>
      </c>
      <c r="D2776" s="2" t="s">
        <v>5914</v>
      </c>
      <c r="E2776" s="2">
        <v>33.5</v>
      </c>
      <c r="F2776" s="11">
        <v>20</v>
      </c>
      <c r="G2776" s="12">
        <v>9.9999999999999995E-7</v>
      </c>
      <c r="H2776" s="2">
        <v>249.22</v>
      </c>
      <c r="I2776" s="11" t="s">
        <v>6067</v>
      </c>
      <c r="J2776" s="11">
        <f>($S$5/(Table4[[#This Row],[modified  Half Life]]*Table4[[#This Row],[Order of Magnatude]]))</f>
        <v>20690.960613729709</v>
      </c>
      <c r="K2776" s="11"/>
      <c r="L2776" s="11"/>
      <c r="M2776" s="11"/>
      <c r="N2776" s="11"/>
      <c r="O2776" s="11"/>
    </row>
    <row r="2777" spans="1:15" x14ac:dyDescent="0.25">
      <c r="A2777" s="2">
        <v>92</v>
      </c>
      <c r="B2777" s="2">
        <v>142</v>
      </c>
      <c r="C2777" s="2">
        <v>234</v>
      </c>
      <c r="D2777" s="2" t="s">
        <v>5914</v>
      </c>
      <c r="E2777" s="2">
        <v>33.5</v>
      </c>
      <c r="F2777" s="11">
        <v>20</v>
      </c>
      <c r="G2777" s="12">
        <v>9.9999999999999995E-7</v>
      </c>
      <c r="H2777" s="2">
        <v>293.79000000000002</v>
      </c>
      <c r="I2777" s="11" t="s">
        <v>6072</v>
      </c>
      <c r="J2777" s="11">
        <f>($S$5/(Table4[[#This Row],[modified  Half Life]]*Table4[[#This Row],[Order of Magnatude]]))</f>
        <v>20690.960613729709</v>
      </c>
      <c r="K2777" s="11"/>
      <c r="L2777" s="11"/>
      <c r="M2777" s="11"/>
      <c r="N2777" s="11"/>
      <c r="O2777" s="11"/>
    </row>
    <row r="2778" spans="1:15" x14ac:dyDescent="0.25">
      <c r="A2778" s="2">
        <v>92</v>
      </c>
      <c r="B2778" s="2">
        <v>142</v>
      </c>
      <c r="C2778" s="2">
        <v>234</v>
      </c>
      <c r="D2778" s="2" t="s">
        <v>5914</v>
      </c>
      <c r="E2778" s="2">
        <v>33.5</v>
      </c>
      <c r="F2778" s="11">
        <v>20</v>
      </c>
      <c r="G2778" s="12">
        <v>9.9999999999999995E-7</v>
      </c>
      <c r="H2778" s="2">
        <v>295.91000000000003</v>
      </c>
      <c r="I2778" s="11" t="s">
        <v>6073</v>
      </c>
      <c r="J2778" s="11">
        <f>($S$5/(Table4[[#This Row],[modified  Half Life]]*Table4[[#This Row],[Order of Magnatude]]))</f>
        <v>20690.960613729709</v>
      </c>
      <c r="K2778" s="11"/>
      <c r="L2778" s="11"/>
      <c r="M2778" s="11"/>
      <c r="N2778" s="11"/>
      <c r="O2778" s="11"/>
    </row>
    <row r="2779" spans="1:15" x14ac:dyDescent="0.25">
      <c r="A2779" s="2">
        <v>92</v>
      </c>
      <c r="B2779" s="2">
        <v>142</v>
      </c>
      <c r="C2779" s="2">
        <v>234</v>
      </c>
      <c r="D2779" s="2" t="s">
        <v>5914</v>
      </c>
      <c r="E2779" s="2">
        <v>33.5</v>
      </c>
      <c r="F2779" s="11">
        <v>20</v>
      </c>
      <c r="G2779" s="12">
        <v>9.9999999999999995E-7</v>
      </c>
      <c r="H2779" s="2">
        <v>330.4</v>
      </c>
      <c r="I2779" s="11" t="s">
        <v>6072</v>
      </c>
      <c r="J2779" s="11">
        <f>($S$5/(Table4[[#This Row],[modified  Half Life]]*Table4[[#This Row],[Order of Magnatude]]))</f>
        <v>20690.960613729709</v>
      </c>
      <c r="K2779" s="11"/>
      <c r="L2779" s="11"/>
      <c r="M2779" s="11"/>
      <c r="N2779" s="11"/>
      <c r="O2779" s="11"/>
    </row>
    <row r="2780" spans="1:15" x14ac:dyDescent="0.25">
      <c r="A2780" s="2">
        <v>92</v>
      </c>
      <c r="B2780" s="2">
        <v>142</v>
      </c>
      <c r="C2780" s="2">
        <v>234</v>
      </c>
      <c r="D2780" s="2" t="s">
        <v>5914</v>
      </c>
      <c r="E2780" s="2">
        <v>33.5</v>
      </c>
      <c r="F2780" s="11">
        <v>20</v>
      </c>
      <c r="G2780" s="12">
        <v>9.9999999999999995E-7</v>
      </c>
      <c r="H2780" s="2">
        <v>351.9</v>
      </c>
      <c r="I2780" s="11" t="s">
        <v>6067</v>
      </c>
      <c r="J2780" s="11">
        <f>($S$5/(Table4[[#This Row],[modified  Half Life]]*Table4[[#This Row],[Order of Magnatude]]))</f>
        <v>20690.960613729709</v>
      </c>
      <c r="K2780" s="11"/>
      <c r="L2780" s="11"/>
      <c r="M2780" s="11"/>
      <c r="N2780" s="11"/>
      <c r="O2780" s="11"/>
    </row>
    <row r="2781" spans="1:15" x14ac:dyDescent="0.25">
      <c r="A2781" s="2">
        <v>92</v>
      </c>
      <c r="B2781" s="2">
        <v>142</v>
      </c>
      <c r="C2781" s="2">
        <v>234</v>
      </c>
      <c r="D2781" s="2" t="s">
        <v>5914</v>
      </c>
      <c r="E2781" s="2">
        <v>33.5</v>
      </c>
      <c r="F2781" s="11">
        <v>20</v>
      </c>
      <c r="G2781" s="12">
        <v>9.9999999999999995E-7</v>
      </c>
      <c r="H2781" s="2">
        <v>397.7</v>
      </c>
      <c r="I2781" s="11" t="s">
        <v>6065</v>
      </c>
      <c r="J2781" s="11">
        <f>($S$5/(Table4[[#This Row],[modified  Half Life]]*Table4[[#This Row],[Order of Magnatude]]))</f>
        <v>20690.960613729709</v>
      </c>
      <c r="K2781" s="11"/>
      <c r="L2781" s="11"/>
      <c r="M2781" s="11"/>
      <c r="N2781" s="11"/>
      <c r="O2781" s="11"/>
    </row>
    <row r="2782" spans="1:15" x14ac:dyDescent="0.25">
      <c r="A2782" s="2">
        <v>92</v>
      </c>
      <c r="B2782" s="2">
        <v>142</v>
      </c>
      <c r="C2782" s="2">
        <v>234</v>
      </c>
      <c r="D2782" s="2" t="s">
        <v>5914</v>
      </c>
      <c r="E2782" s="2">
        <v>33.5</v>
      </c>
      <c r="F2782" s="11">
        <v>20</v>
      </c>
      <c r="G2782" s="12">
        <v>9.9999999999999995E-7</v>
      </c>
      <c r="H2782" s="2">
        <v>458.68</v>
      </c>
      <c r="I2782" s="11" t="s">
        <v>6072</v>
      </c>
      <c r="J2782" s="11">
        <f>($S$5/(Table4[[#This Row],[modified  Half Life]]*Table4[[#This Row],[Order of Magnatude]]))</f>
        <v>20690.960613729709</v>
      </c>
      <c r="K2782" s="11"/>
      <c r="L2782" s="11"/>
      <c r="M2782" s="11"/>
      <c r="N2782" s="11"/>
      <c r="O2782" s="11"/>
    </row>
    <row r="2783" spans="1:15" x14ac:dyDescent="0.25">
      <c r="A2783" s="2">
        <v>92</v>
      </c>
      <c r="B2783" s="2">
        <v>142</v>
      </c>
      <c r="C2783" s="2">
        <v>234</v>
      </c>
      <c r="D2783" s="2" t="s">
        <v>5914</v>
      </c>
      <c r="E2783" s="2">
        <v>33.5</v>
      </c>
      <c r="F2783" s="11">
        <v>20</v>
      </c>
      <c r="G2783" s="12">
        <v>9.9999999999999995E-7</v>
      </c>
      <c r="H2783" s="2">
        <v>1125.2</v>
      </c>
      <c r="I2783" s="11" t="s">
        <v>6067</v>
      </c>
      <c r="J2783" s="11">
        <f>($S$5/(Table4[[#This Row],[modified  Half Life]]*Table4[[#This Row],[Order of Magnatude]]))</f>
        <v>20690.960613729709</v>
      </c>
      <c r="K2783" s="11"/>
      <c r="L2783" s="11"/>
      <c r="M2783" s="11"/>
      <c r="N2783" s="11"/>
      <c r="O2783" s="11"/>
    </row>
    <row r="2784" spans="1:15" x14ac:dyDescent="0.25">
      <c r="A2784" s="2">
        <v>92</v>
      </c>
      <c r="B2784" s="2">
        <v>142</v>
      </c>
      <c r="C2784" s="2">
        <v>234</v>
      </c>
      <c r="D2784" s="2" t="s">
        <v>5914</v>
      </c>
      <c r="E2784" s="2">
        <v>33.5</v>
      </c>
      <c r="F2784" s="11">
        <v>20</v>
      </c>
      <c r="G2784" s="12">
        <v>9.9999999999999995E-7</v>
      </c>
      <c r="H2784" s="2">
        <v>1277.7</v>
      </c>
      <c r="I2784" s="11" t="s">
        <v>6068</v>
      </c>
      <c r="J2784" s="11">
        <f>($S$5/(Table4[[#This Row],[modified  Half Life]]*Table4[[#This Row],[Order of Magnatude]]))</f>
        <v>20690.960613729709</v>
      </c>
      <c r="K2784" s="11"/>
      <c r="L2784" s="11"/>
      <c r="M2784" s="11"/>
      <c r="N2784" s="11"/>
      <c r="O2784" s="11"/>
    </row>
    <row r="2785" spans="1:15" x14ac:dyDescent="0.25">
      <c r="A2785" s="2">
        <v>92</v>
      </c>
      <c r="B2785" s="2">
        <v>133</v>
      </c>
      <c r="C2785" s="2">
        <v>235</v>
      </c>
      <c r="D2785" s="2" t="s">
        <v>5914</v>
      </c>
      <c r="E2785" s="2">
        <v>26.5</v>
      </c>
      <c r="F2785" s="11">
        <v>10</v>
      </c>
      <c r="G2785" s="12">
        <v>60</v>
      </c>
      <c r="H2785" s="2">
        <v>7.6499999999999999E-2</v>
      </c>
      <c r="I2785" s="11" t="s">
        <v>6066</v>
      </c>
      <c r="J2785" s="11">
        <f>($S$5/(Table4[[#This Row],[modified  Half Life]]*Table4[[#This Row],[Order of Magnatude]]))</f>
        <v>4.3594162299367631E-4</v>
      </c>
      <c r="K2785" s="11"/>
      <c r="L2785" s="11"/>
      <c r="M2785" s="11"/>
      <c r="N2785" s="11"/>
      <c r="O2785" s="11"/>
    </row>
    <row r="2786" spans="1:15" x14ac:dyDescent="0.25">
      <c r="A2786" s="2">
        <v>92</v>
      </c>
      <c r="B2786" s="2">
        <v>144</v>
      </c>
      <c r="C2786" s="2">
        <v>236</v>
      </c>
      <c r="D2786" s="2" t="s">
        <v>5914</v>
      </c>
      <c r="E2786" s="2">
        <v>100</v>
      </c>
      <c r="F2786" s="11">
        <v>4</v>
      </c>
      <c r="G2786" s="12">
        <v>1.0000000000000001E-9</v>
      </c>
      <c r="H2786" s="2">
        <v>65</v>
      </c>
      <c r="I2786" s="11" t="s">
        <v>6067</v>
      </c>
      <c r="J2786" s="11">
        <f>($S$5/(Table4[[#This Row],[modified  Half Life]]*Table4[[#This Row],[Order of Magnatude]]))</f>
        <v>6931471.805599452</v>
      </c>
      <c r="K2786" s="11"/>
      <c r="L2786" s="11"/>
      <c r="M2786" s="11"/>
      <c r="N2786" s="11"/>
      <c r="O2786" s="11"/>
    </row>
    <row r="2787" spans="1:15" x14ac:dyDescent="0.25">
      <c r="A2787" s="2">
        <v>92</v>
      </c>
      <c r="B2787" s="2">
        <v>144</v>
      </c>
      <c r="C2787" s="2">
        <v>236</v>
      </c>
      <c r="D2787" s="2" t="s">
        <v>5914</v>
      </c>
      <c r="E2787" s="2">
        <v>100</v>
      </c>
      <c r="F2787" s="11">
        <v>4</v>
      </c>
      <c r="G2787" s="12">
        <v>1.0000000000000001E-9</v>
      </c>
      <c r="H2787" s="2">
        <v>204.6</v>
      </c>
      <c r="I2787" s="11" t="s">
        <v>6069</v>
      </c>
      <c r="J2787" s="11">
        <f>($S$5/(Table4[[#This Row],[modified  Half Life]]*Table4[[#This Row],[Order of Magnatude]]))</f>
        <v>6931471.805599452</v>
      </c>
      <c r="K2787" s="11"/>
      <c r="L2787" s="11"/>
      <c r="M2787" s="11"/>
      <c r="N2787" s="11"/>
      <c r="O2787" s="11"/>
    </row>
    <row r="2788" spans="1:15" x14ac:dyDescent="0.25">
      <c r="A2788" s="2">
        <v>92</v>
      </c>
      <c r="B2788" s="2">
        <v>144</v>
      </c>
      <c r="C2788" s="2">
        <v>236</v>
      </c>
      <c r="D2788" s="2" t="s">
        <v>5914</v>
      </c>
      <c r="E2788" s="2">
        <v>100</v>
      </c>
      <c r="F2788" s="11">
        <v>4</v>
      </c>
      <c r="G2788" s="12">
        <v>1.0000000000000001E-9</v>
      </c>
      <c r="H2788" s="2">
        <v>307.89999999999998</v>
      </c>
      <c r="I2788" s="11" t="s">
        <v>6069</v>
      </c>
      <c r="J2788" s="11">
        <f>($S$5/(Table4[[#This Row],[modified  Half Life]]*Table4[[#This Row],[Order of Magnatude]]))</f>
        <v>6931471.805599452</v>
      </c>
      <c r="K2788" s="11"/>
      <c r="L2788" s="11"/>
      <c r="M2788" s="11"/>
      <c r="N2788" s="11"/>
      <c r="O2788" s="11"/>
    </row>
    <row r="2789" spans="1:15" x14ac:dyDescent="0.25">
      <c r="A2789" s="2">
        <v>92</v>
      </c>
      <c r="B2789" s="2">
        <v>144</v>
      </c>
      <c r="C2789" s="2">
        <v>236</v>
      </c>
      <c r="D2789" s="2" t="s">
        <v>5914</v>
      </c>
      <c r="E2789" s="2">
        <v>100</v>
      </c>
      <c r="F2789" s="11">
        <v>4</v>
      </c>
      <c r="G2789" s="12">
        <v>1.0000000000000001E-9</v>
      </c>
      <c r="H2789" s="2">
        <v>903.2</v>
      </c>
      <c r="I2789" s="11" t="s">
        <v>6069</v>
      </c>
      <c r="J2789" s="11">
        <f>($S$5/(Table4[[#This Row],[modified  Half Life]]*Table4[[#This Row],[Order of Magnatude]]))</f>
        <v>6931471.805599452</v>
      </c>
      <c r="K2789" s="11"/>
      <c r="L2789" s="11"/>
      <c r="M2789" s="11"/>
      <c r="N2789" s="11"/>
      <c r="O2789" s="11"/>
    </row>
    <row r="2790" spans="1:15" x14ac:dyDescent="0.25">
      <c r="A2790" s="2">
        <v>94</v>
      </c>
      <c r="B2790" s="2">
        <v>142</v>
      </c>
      <c r="C2790" s="2">
        <v>236</v>
      </c>
      <c r="D2790" s="2" t="s">
        <v>5937</v>
      </c>
      <c r="E2790" s="2">
        <v>1.2</v>
      </c>
      <c r="F2790" s="11">
        <v>3</v>
      </c>
      <c r="G2790" s="12">
        <v>9.9999999999999995E-7</v>
      </c>
      <c r="H2790" s="2">
        <v>319.5</v>
      </c>
      <c r="I2790" s="11" t="s">
        <v>6078</v>
      </c>
      <c r="J2790" s="11">
        <f>($S$5/(Table4[[#This Row],[modified  Half Life]]*Table4[[#This Row],[Order of Magnatude]]))</f>
        <v>577622.65046662115</v>
      </c>
      <c r="K2790" s="11"/>
      <c r="L2790" s="11"/>
      <c r="M2790" s="11"/>
      <c r="N2790" s="11"/>
      <c r="O2790" s="11"/>
    </row>
    <row r="2791" spans="1:15" x14ac:dyDescent="0.25">
      <c r="A2791" s="2">
        <v>94</v>
      </c>
      <c r="B2791" s="2">
        <v>142</v>
      </c>
      <c r="C2791" s="2">
        <v>236</v>
      </c>
      <c r="D2791" s="2" t="s">
        <v>5937</v>
      </c>
      <c r="E2791" s="2">
        <v>1.2</v>
      </c>
      <c r="F2791" s="11">
        <v>3</v>
      </c>
      <c r="G2791" s="12">
        <v>9.9999999999999995E-7</v>
      </c>
      <c r="H2791" s="2">
        <v>879.7</v>
      </c>
      <c r="I2791" s="11" t="s">
        <v>6068</v>
      </c>
      <c r="J2791" s="11">
        <f>($S$5/(Table4[[#This Row],[modified  Half Life]]*Table4[[#This Row],[Order of Magnatude]]))</f>
        <v>577622.65046662115</v>
      </c>
      <c r="K2791" s="11"/>
      <c r="L2791" s="11"/>
      <c r="M2791" s="11"/>
      <c r="N2791" s="11"/>
      <c r="O2791" s="11"/>
    </row>
    <row r="2792" spans="1:15" x14ac:dyDescent="0.25">
      <c r="A2792" s="2">
        <v>94</v>
      </c>
      <c r="B2792" s="2">
        <v>142</v>
      </c>
      <c r="C2792" s="2">
        <v>236</v>
      </c>
      <c r="D2792" s="2" t="s">
        <v>5937</v>
      </c>
      <c r="E2792" s="2">
        <v>1.2</v>
      </c>
      <c r="F2792" s="11">
        <v>3</v>
      </c>
      <c r="G2792" s="12">
        <v>9.9999999999999995E-7</v>
      </c>
      <c r="H2792" s="2">
        <v>1037.8</v>
      </c>
      <c r="I2792" s="11" t="s">
        <v>6068</v>
      </c>
      <c r="J2792" s="11">
        <f>($S$5/(Table4[[#This Row],[modified  Half Life]]*Table4[[#This Row],[Order of Magnatude]]))</f>
        <v>577622.65046662115</v>
      </c>
      <c r="K2792" s="11"/>
      <c r="L2792" s="11"/>
      <c r="M2792" s="11"/>
      <c r="N2792" s="11"/>
      <c r="O2792" s="11"/>
    </row>
    <row r="2793" spans="1:15" x14ac:dyDescent="0.25">
      <c r="A2793" s="2">
        <v>92</v>
      </c>
      <c r="B2793" s="2">
        <v>145</v>
      </c>
      <c r="C2793" s="2">
        <v>237</v>
      </c>
      <c r="D2793" s="2" t="s">
        <v>5914</v>
      </c>
      <c r="E2793" s="2">
        <v>155</v>
      </c>
      <c r="F2793" s="11">
        <v>6</v>
      </c>
      <c r="G2793" s="12">
        <v>1.0000000000000001E-9</v>
      </c>
      <c r="H2793" s="2">
        <v>114</v>
      </c>
      <c r="I2793" s="11" t="s">
        <v>6069</v>
      </c>
      <c r="J2793" s="11">
        <f>($S$5/(Table4[[#This Row],[modified  Half Life]]*Table4[[#This Row],[Order of Magnatude]]))</f>
        <v>4471917.2939351313</v>
      </c>
      <c r="K2793" s="11"/>
      <c r="L2793" s="11"/>
      <c r="M2793" s="11"/>
      <c r="N2793" s="11"/>
      <c r="O2793" s="11"/>
    </row>
    <row r="2794" spans="1:15" x14ac:dyDescent="0.25">
      <c r="A2794" s="2">
        <v>93</v>
      </c>
      <c r="B2794" s="2">
        <v>144</v>
      </c>
      <c r="C2794" s="2">
        <v>237</v>
      </c>
      <c r="D2794" s="2" t="s">
        <v>5945</v>
      </c>
      <c r="E2794" s="2">
        <v>67.5</v>
      </c>
      <c r="F2794" s="11">
        <v>25</v>
      </c>
      <c r="G2794" s="12">
        <v>1.0000000000000001E-9</v>
      </c>
      <c r="H2794" s="2">
        <v>26.3446</v>
      </c>
      <c r="I2794" s="11" t="s">
        <v>6068</v>
      </c>
      <c r="J2794" s="11">
        <f>($S$5/(Table4[[#This Row],[modified  Half Life]]*Table4[[#This Row],[Order of Magnatude]]))</f>
        <v>10268847.119406596</v>
      </c>
      <c r="K2794" s="11"/>
      <c r="L2794" s="11"/>
      <c r="M2794" s="11"/>
      <c r="N2794" s="11"/>
      <c r="O2794" s="11"/>
    </row>
    <row r="2795" spans="1:15" x14ac:dyDescent="0.25">
      <c r="A2795" s="2">
        <v>93</v>
      </c>
      <c r="B2795" s="2">
        <v>144</v>
      </c>
      <c r="C2795" s="2">
        <v>237</v>
      </c>
      <c r="D2795" s="2" t="s">
        <v>5945</v>
      </c>
      <c r="E2795" s="2">
        <v>67.5</v>
      </c>
      <c r="F2795" s="11">
        <v>25</v>
      </c>
      <c r="G2795" s="12">
        <v>1.0000000000000001E-9</v>
      </c>
      <c r="H2795" s="2">
        <v>59.540900000000001</v>
      </c>
      <c r="I2795" s="11" t="s">
        <v>6067</v>
      </c>
      <c r="J2795" s="11">
        <f>($S$5/(Table4[[#This Row],[modified  Half Life]]*Table4[[#This Row],[Order of Magnatude]]))</f>
        <v>10268847.119406596</v>
      </c>
      <c r="K2795" s="11"/>
      <c r="L2795" s="11"/>
      <c r="M2795" s="11"/>
      <c r="N2795" s="11"/>
      <c r="O2795" s="11"/>
    </row>
    <row r="2796" spans="1:15" x14ac:dyDescent="0.25">
      <c r="A2796" s="2">
        <v>93</v>
      </c>
      <c r="B2796" s="2">
        <v>144</v>
      </c>
      <c r="C2796" s="2">
        <v>237</v>
      </c>
      <c r="D2796" s="2" t="s">
        <v>5945</v>
      </c>
      <c r="E2796" s="2">
        <v>0.71</v>
      </c>
      <c r="F2796" s="11">
        <v>4</v>
      </c>
      <c r="G2796" s="12">
        <v>9.9999999999999995E-7</v>
      </c>
      <c r="H2796" s="2">
        <v>640.4</v>
      </c>
      <c r="I2796" s="11" t="s">
        <v>6065</v>
      </c>
      <c r="J2796" s="11">
        <f>($S$5/(Table4[[#This Row],[modified  Half Life]]*Table4[[#This Row],[Order of Magnatude]]))</f>
        <v>976263.63459147222</v>
      </c>
      <c r="K2796" s="11"/>
      <c r="L2796" s="11"/>
      <c r="M2796" s="11"/>
      <c r="N2796" s="11"/>
      <c r="O2796" s="11"/>
    </row>
    <row r="2797" spans="1:15" x14ac:dyDescent="0.25">
      <c r="A2797" s="2">
        <v>93</v>
      </c>
      <c r="B2797" s="2">
        <v>144</v>
      </c>
      <c r="C2797" s="2">
        <v>237</v>
      </c>
      <c r="D2797" s="2" t="s">
        <v>5945</v>
      </c>
      <c r="E2797" s="2">
        <v>0.71</v>
      </c>
      <c r="F2797" s="11">
        <v>4</v>
      </c>
      <c r="G2797" s="12">
        <v>9.9999999999999995E-7</v>
      </c>
      <c r="H2797" s="2">
        <v>675.6</v>
      </c>
      <c r="I2797" s="11" t="s">
        <v>6066</v>
      </c>
      <c r="J2797" s="11">
        <f>($S$5/(Table4[[#This Row],[modified  Half Life]]*Table4[[#This Row],[Order of Magnatude]]))</f>
        <v>976263.63459147222</v>
      </c>
      <c r="K2797" s="11"/>
      <c r="L2797" s="11"/>
      <c r="M2797" s="11"/>
      <c r="N2797" s="11"/>
      <c r="O2797" s="11"/>
    </row>
    <row r="2798" spans="1:15" x14ac:dyDescent="0.25">
      <c r="A2798" s="2">
        <v>93</v>
      </c>
      <c r="B2798" s="2">
        <v>144</v>
      </c>
      <c r="C2798" s="2">
        <v>237</v>
      </c>
      <c r="D2798" s="2" t="s">
        <v>5945</v>
      </c>
      <c r="E2798" s="2">
        <v>0.71</v>
      </c>
      <c r="F2798" s="11">
        <v>4</v>
      </c>
      <c r="G2798" s="12">
        <v>9.9999999999999995E-7</v>
      </c>
      <c r="H2798" s="2">
        <v>719.2</v>
      </c>
      <c r="I2798" s="11" t="s">
        <v>6068</v>
      </c>
      <c r="J2798" s="11">
        <f>($S$5/(Table4[[#This Row],[modified  Half Life]]*Table4[[#This Row],[Order of Magnatude]]))</f>
        <v>976263.63459147222</v>
      </c>
      <c r="K2798" s="11"/>
      <c r="L2798" s="11"/>
      <c r="M2798" s="11"/>
      <c r="N2798" s="11"/>
      <c r="O2798" s="11"/>
    </row>
    <row r="2799" spans="1:15" x14ac:dyDescent="0.25">
      <c r="A2799" s="2">
        <v>93</v>
      </c>
      <c r="B2799" s="2">
        <v>144</v>
      </c>
      <c r="C2799" s="2">
        <v>237</v>
      </c>
      <c r="D2799" s="2" t="s">
        <v>5945</v>
      </c>
      <c r="E2799" s="2">
        <v>0.71</v>
      </c>
      <c r="F2799" s="11">
        <v>4</v>
      </c>
      <c r="G2799" s="12">
        <v>9.9999999999999995E-7</v>
      </c>
      <c r="H2799" s="2">
        <v>753.6</v>
      </c>
      <c r="I2799" s="11" t="s">
        <v>6068</v>
      </c>
      <c r="J2799" s="11">
        <f>($S$5/(Table4[[#This Row],[modified  Half Life]]*Table4[[#This Row],[Order of Magnatude]]))</f>
        <v>976263.63459147222</v>
      </c>
      <c r="K2799" s="11"/>
      <c r="L2799" s="11"/>
      <c r="M2799" s="11"/>
      <c r="N2799" s="11"/>
      <c r="O2799" s="11"/>
    </row>
    <row r="2800" spans="1:15" x14ac:dyDescent="0.25">
      <c r="A2800" s="2">
        <v>93</v>
      </c>
      <c r="B2800" s="2">
        <v>144</v>
      </c>
      <c r="C2800" s="2">
        <v>237</v>
      </c>
      <c r="D2800" s="2" t="s">
        <v>5945</v>
      </c>
      <c r="E2800" s="2">
        <v>0.71</v>
      </c>
      <c r="F2800" s="11">
        <v>4</v>
      </c>
      <c r="G2800" s="12">
        <v>9.9999999999999995E-7</v>
      </c>
      <c r="H2800" s="2">
        <v>786.8</v>
      </c>
      <c r="I2800" s="11" t="s">
        <v>6068</v>
      </c>
      <c r="J2800" s="11">
        <f>($S$5/(Table4[[#This Row],[modified  Half Life]]*Table4[[#This Row],[Order of Magnatude]]))</f>
        <v>976263.63459147222</v>
      </c>
      <c r="K2800" s="11"/>
      <c r="L2800" s="11"/>
      <c r="M2800" s="11"/>
      <c r="N2800" s="11"/>
      <c r="O2800" s="11"/>
    </row>
    <row r="2801" spans="1:15" x14ac:dyDescent="0.25">
      <c r="A2801" s="2">
        <v>93</v>
      </c>
      <c r="B2801" s="2">
        <v>144</v>
      </c>
      <c r="C2801" s="2">
        <v>237</v>
      </c>
      <c r="D2801" s="2" t="s">
        <v>5945</v>
      </c>
      <c r="E2801" s="2">
        <v>0.71</v>
      </c>
      <c r="F2801" s="11">
        <v>4</v>
      </c>
      <c r="G2801" s="12">
        <v>9.9999999999999995E-7</v>
      </c>
      <c r="H2801" s="2">
        <v>815.3</v>
      </c>
      <c r="I2801" s="11" t="s">
        <v>6068</v>
      </c>
      <c r="J2801" s="11">
        <f>($S$5/(Table4[[#This Row],[modified  Half Life]]*Table4[[#This Row],[Order of Magnatude]]))</f>
        <v>976263.63459147222</v>
      </c>
      <c r="K2801" s="11"/>
      <c r="L2801" s="11"/>
      <c r="M2801" s="11"/>
      <c r="N2801" s="11"/>
      <c r="O2801" s="11"/>
    </row>
    <row r="2802" spans="1:15" x14ac:dyDescent="0.25">
      <c r="A2802" s="2">
        <v>94</v>
      </c>
      <c r="B2802" s="2">
        <v>143</v>
      </c>
      <c r="C2802" s="2">
        <v>237</v>
      </c>
      <c r="D2802" s="2" t="s">
        <v>5937</v>
      </c>
      <c r="E2802" s="2">
        <v>0.18</v>
      </c>
      <c r="F2802" s="11">
        <v>2</v>
      </c>
      <c r="G2802" s="12">
        <v>1</v>
      </c>
      <c r="H2802" s="2">
        <v>145.542</v>
      </c>
      <c r="I2802" s="11" t="s">
        <v>6073</v>
      </c>
      <c r="J2802" s="11">
        <f>($S$5/(Table4[[#This Row],[modified  Half Life]]*Table4[[#This Row],[Order of Magnatude]]))</f>
        <v>3.8508176697774741</v>
      </c>
      <c r="K2802" s="11"/>
      <c r="L2802" s="11"/>
      <c r="M2802" s="11"/>
      <c r="N2802" s="11"/>
      <c r="O2802" s="11"/>
    </row>
    <row r="2803" spans="1:15" x14ac:dyDescent="0.25">
      <c r="A2803" s="2">
        <v>92</v>
      </c>
      <c r="B2803" s="2">
        <v>147</v>
      </c>
      <c r="C2803" s="2">
        <v>239</v>
      </c>
      <c r="D2803" s="2" t="s">
        <v>5914</v>
      </c>
      <c r="E2803" s="2">
        <v>0.78</v>
      </c>
      <c r="F2803" s="11">
        <v>4</v>
      </c>
      <c r="G2803" s="12">
        <v>9.9999999999999995E-7</v>
      </c>
      <c r="H2803" s="2">
        <v>133.79900000000001</v>
      </c>
      <c r="I2803" s="11" t="s">
        <v>6067</v>
      </c>
      <c r="J2803" s="11">
        <f>($S$5/(Table4[[#This Row],[modified  Half Life]]*Table4[[#This Row],[Order of Magnatude]]))</f>
        <v>888650.23148710944</v>
      </c>
      <c r="K2803" s="11"/>
      <c r="L2803" s="11"/>
      <c r="M2803" s="11"/>
      <c r="N2803" s="11"/>
      <c r="O2803" s="11"/>
    </row>
    <row r="2804" spans="1:15" x14ac:dyDescent="0.25">
      <c r="A2804" s="2">
        <v>94</v>
      </c>
      <c r="B2804" s="2">
        <v>145</v>
      </c>
      <c r="C2804" s="2">
        <v>239</v>
      </c>
      <c r="D2804" s="2" t="s">
        <v>5937</v>
      </c>
      <c r="E2804" s="2">
        <v>190.2</v>
      </c>
      <c r="F2804" s="11">
        <v>2</v>
      </c>
      <c r="G2804" s="12">
        <v>1.0000000000000001E-9</v>
      </c>
      <c r="H2804" s="2">
        <v>-4.2</v>
      </c>
      <c r="I2804" s="11"/>
      <c r="J2804" s="11">
        <f>($S$5/(Table4[[#This Row],[modified  Half Life]]*Table4[[#This Row],[Order of Magnatude]]))</f>
        <v>3644306.9430070729</v>
      </c>
      <c r="K2804" s="11"/>
      <c r="L2804" s="11"/>
      <c r="M2804" s="11"/>
      <c r="N2804" s="11"/>
      <c r="O2804" s="11"/>
    </row>
    <row r="2805" spans="1:15" x14ac:dyDescent="0.25">
      <c r="A2805" s="2">
        <v>94</v>
      </c>
      <c r="B2805" s="2">
        <v>145</v>
      </c>
      <c r="C2805" s="2">
        <v>239</v>
      </c>
      <c r="D2805" s="2" t="s">
        <v>5937</v>
      </c>
      <c r="E2805" s="2">
        <v>190.2</v>
      </c>
      <c r="F2805" s="11">
        <v>2</v>
      </c>
      <c r="G2805" s="12">
        <v>1.0000000000000001E-9</v>
      </c>
      <c r="H2805" s="2">
        <v>61.46</v>
      </c>
      <c r="I2805" s="11" t="s">
        <v>6068</v>
      </c>
      <c r="J2805" s="11">
        <f>($S$5/(Table4[[#This Row],[modified  Half Life]]*Table4[[#This Row],[Order of Magnatude]]))</f>
        <v>3644306.9430070729</v>
      </c>
      <c r="K2805" s="11"/>
      <c r="L2805" s="11"/>
      <c r="M2805" s="11"/>
      <c r="N2805" s="11"/>
      <c r="O2805" s="11"/>
    </row>
    <row r="2806" spans="1:15" x14ac:dyDescent="0.25">
      <c r="A2806" s="2">
        <v>94</v>
      </c>
      <c r="B2806" s="2">
        <v>145</v>
      </c>
      <c r="C2806" s="2">
        <v>239</v>
      </c>
      <c r="D2806" s="2" t="s">
        <v>5937</v>
      </c>
      <c r="E2806" s="2">
        <v>190.2</v>
      </c>
      <c r="F2806" s="11">
        <v>2</v>
      </c>
      <c r="G2806" s="12">
        <v>1.0000000000000001E-9</v>
      </c>
      <c r="H2806" s="2">
        <v>106.125</v>
      </c>
      <c r="I2806" s="11" t="s">
        <v>6068</v>
      </c>
      <c r="J2806" s="11">
        <f>($S$5/(Table4[[#This Row],[modified  Half Life]]*Table4[[#This Row],[Order of Magnatude]]))</f>
        <v>3644306.9430070729</v>
      </c>
      <c r="K2806" s="11"/>
      <c r="L2806" s="11"/>
      <c r="M2806" s="11"/>
      <c r="N2806" s="11"/>
      <c r="O2806" s="11"/>
    </row>
    <row r="2807" spans="1:15" x14ac:dyDescent="0.25">
      <c r="A2807" s="2">
        <v>94</v>
      </c>
      <c r="B2807" s="2">
        <v>145</v>
      </c>
      <c r="C2807" s="2">
        <v>239</v>
      </c>
      <c r="D2807" s="2" t="s">
        <v>5937</v>
      </c>
      <c r="E2807" s="2">
        <v>190.2</v>
      </c>
      <c r="F2807" s="11">
        <v>2</v>
      </c>
      <c r="G2807" s="12">
        <v>1.0000000000000001E-9</v>
      </c>
      <c r="H2807" s="2">
        <v>315.88</v>
      </c>
      <c r="I2807" s="11" t="s">
        <v>6065</v>
      </c>
      <c r="J2807" s="11">
        <f>($S$5/(Table4[[#This Row],[modified  Half Life]]*Table4[[#This Row],[Order of Magnatude]]))</f>
        <v>3644306.9430070729</v>
      </c>
      <c r="K2807" s="11"/>
      <c r="L2807" s="11"/>
      <c r="M2807" s="11"/>
      <c r="N2807" s="11"/>
      <c r="O2807" s="11"/>
    </row>
    <row r="2808" spans="1:15" x14ac:dyDescent="0.25">
      <c r="A2808" s="2">
        <v>94</v>
      </c>
      <c r="B2808" s="2">
        <v>145</v>
      </c>
      <c r="C2808" s="2">
        <v>239</v>
      </c>
      <c r="D2808" s="2" t="s">
        <v>5937</v>
      </c>
      <c r="E2808" s="2">
        <v>190.2</v>
      </c>
      <c r="F2808" s="11">
        <v>2</v>
      </c>
      <c r="G2808" s="12">
        <v>1.0000000000000001E-9</v>
      </c>
      <c r="H2808" s="2">
        <v>334.31</v>
      </c>
      <c r="I2808" s="11" t="s">
        <v>6065</v>
      </c>
      <c r="J2808" s="11">
        <f>($S$5/(Table4[[#This Row],[modified  Half Life]]*Table4[[#This Row],[Order of Magnatude]]))</f>
        <v>3644306.9430070729</v>
      </c>
      <c r="K2808" s="11"/>
      <c r="L2808" s="11"/>
      <c r="M2808" s="11"/>
      <c r="N2808" s="11"/>
      <c r="O2808" s="11"/>
    </row>
    <row r="2809" spans="1:15" x14ac:dyDescent="0.25">
      <c r="A2809" s="2">
        <v>94</v>
      </c>
      <c r="B2809" s="2">
        <v>146</v>
      </c>
      <c r="C2809" s="2">
        <v>240</v>
      </c>
      <c r="D2809" s="2" t="s">
        <v>5937</v>
      </c>
      <c r="E2809" s="2">
        <v>165</v>
      </c>
      <c r="F2809" s="11">
        <v>10</v>
      </c>
      <c r="G2809" s="12">
        <v>1.0000000000000001E-9</v>
      </c>
      <c r="H2809" s="2">
        <v>147.19999999999999</v>
      </c>
      <c r="I2809" s="11" t="s">
        <v>6069</v>
      </c>
      <c r="J2809" s="11">
        <f>($S$5/(Table4[[#This Row],[modified  Half Life]]*Table4[[#This Row],[Order of Magnatude]]))</f>
        <v>4200892.0033936072</v>
      </c>
      <c r="K2809" s="11"/>
      <c r="L2809" s="11"/>
      <c r="M2809" s="11"/>
      <c r="N2809" s="11"/>
      <c r="O2809" s="11"/>
    </row>
    <row r="2810" spans="1:15" x14ac:dyDescent="0.25">
      <c r="A2810" s="2">
        <v>94</v>
      </c>
      <c r="B2810" s="2">
        <v>146</v>
      </c>
      <c r="C2810" s="2">
        <v>240</v>
      </c>
      <c r="D2810" s="2" t="s">
        <v>5937</v>
      </c>
      <c r="E2810" s="2">
        <v>165</v>
      </c>
      <c r="F2810" s="11">
        <v>10</v>
      </c>
      <c r="G2810" s="12">
        <v>1.0000000000000001E-9</v>
      </c>
      <c r="H2810" s="2">
        <v>193.3</v>
      </c>
      <c r="I2810" s="11" t="s">
        <v>6069</v>
      </c>
      <c r="J2810" s="11">
        <f>($S$5/(Table4[[#This Row],[modified  Half Life]]*Table4[[#This Row],[Order of Magnatude]]))</f>
        <v>4200892.0033936072</v>
      </c>
      <c r="K2810" s="11"/>
      <c r="L2810" s="11"/>
      <c r="M2810" s="11"/>
      <c r="N2810" s="11"/>
      <c r="O2810" s="11"/>
    </row>
    <row r="2811" spans="1:15" x14ac:dyDescent="0.25">
      <c r="A2811" s="2">
        <v>94</v>
      </c>
      <c r="B2811" s="2">
        <v>146</v>
      </c>
      <c r="C2811" s="2">
        <v>240</v>
      </c>
      <c r="D2811" s="2" t="s">
        <v>5937</v>
      </c>
      <c r="E2811" s="2">
        <v>165</v>
      </c>
      <c r="F2811" s="11">
        <v>10</v>
      </c>
      <c r="G2811" s="12">
        <v>1.0000000000000001E-9</v>
      </c>
      <c r="H2811" s="2">
        <v>271.3</v>
      </c>
      <c r="I2811" s="11" t="s">
        <v>6069</v>
      </c>
      <c r="J2811" s="11">
        <f>($S$5/(Table4[[#This Row],[modified  Half Life]]*Table4[[#This Row],[Order of Magnatude]]))</f>
        <v>4200892.0033936072</v>
      </c>
      <c r="K2811" s="11"/>
      <c r="L2811" s="11"/>
      <c r="M2811" s="11"/>
      <c r="N2811" s="11"/>
      <c r="O2811" s="11"/>
    </row>
    <row r="2812" spans="1:15" x14ac:dyDescent="0.25">
      <c r="A2812" s="2">
        <v>94</v>
      </c>
      <c r="B2812" s="2">
        <v>146</v>
      </c>
      <c r="C2812" s="2">
        <v>240</v>
      </c>
      <c r="D2812" s="2" t="s">
        <v>5937</v>
      </c>
      <c r="E2812" s="2">
        <v>165</v>
      </c>
      <c r="F2812" s="11">
        <v>10</v>
      </c>
      <c r="G2812" s="12">
        <v>1.0000000000000001E-9</v>
      </c>
      <c r="H2812" s="2">
        <v>306.8</v>
      </c>
      <c r="I2812" s="11" t="s">
        <v>6069</v>
      </c>
      <c r="J2812" s="11">
        <f>($S$5/(Table4[[#This Row],[modified  Half Life]]*Table4[[#This Row],[Order of Magnatude]]))</f>
        <v>4200892.0033936072</v>
      </c>
      <c r="K2812" s="11"/>
      <c r="L2812" s="11"/>
      <c r="M2812" s="11"/>
      <c r="N2812" s="11"/>
      <c r="O2812" s="11"/>
    </row>
    <row r="2813" spans="1:15" x14ac:dyDescent="0.25">
      <c r="A2813" s="2">
        <v>94</v>
      </c>
      <c r="B2813" s="2">
        <v>146</v>
      </c>
      <c r="C2813" s="2">
        <v>240</v>
      </c>
      <c r="D2813" s="2" t="s">
        <v>5937</v>
      </c>
      <c r="E2813" s="2">
        <v>165</v>
      </c>
      <c r="F2813" s="11">
        <v>10</v>
      </c>
      <c r="G2813" s="12">
        <v>1.0000000000000001E-9</v>
      </c>
      <c r="H2813" s="2">
        <v>566.34</v>
      </c>
      <c r="I2813" s="11" t="s">
        <v>6071</v>
      </c>
      <c r="J2813" s="11">
        <f>($S$5/(Table4[[#This Row],[modified  Half Life]]*Table4[[#This Row],[Order of Magnatude]]))</f>
        <v>4200892.0033936072</v>
      </c>
      <c r="K2813" s="11"/>
      <c r="L2813" s="11"/>
      <c r="M2813" s="11"/>
      <c r="N2813" s="11"/>
      <c r="O2813" s="11"/>
    </row>
    <row r="2814" spans="1:15" x14ac:dyDescent="0.25">
      <c r="A2814" s="2">
        <v>94</v>
      </c>
      <c r="B2814" s="2">
        <v>146</v>
      </c>
      <c r="C2814" s="2">
        <v>240</v>
      </c>
      <c r="D2814" s="2" t="s">
        <v>5937</v>
      </c>
      <c r="E2814" s="2">
        <v>165</v>
      </c>
      <c r="F2814" s="11">
        <v>10</v>
      </c>
      <c r="G2814" s="12">
        <v>1.0000000000000001E-9</v>
      </c>
      <c r="H2814" s="2">
        <v>1014.4</v>
      </c>
      <c r="I2814" s="11" t="s">
        <v>6069</v>
      </c>
      <c r="J2814" s="11">
        <f>($S$5/(Table4[[#This Row],[modified  Half Life]]*Table4[[#This Row],[Order of Magnatude]]))</f>
        <v>4200892.0033936072</v>
      </c>
      <c r="K2814" s="11"/>
      <c r="L2814" s="11"/>
      <c r="M2814" s="11"/>
      <c r="N2814" s="11"/>
      <c r="O2814" s="11"/>
    </row>
    <row r="2815" spans="1:15" x14ac:dyDescent="0.25">
      <c r="A2815" s="2">
        <v>94</v>
      </c>
      <c r="B2815" s="2">
        <v>146</v>
      </c>
      <c r="C2815" s="2">
        <v>240</v>
      </c>
      <c r="D2815" s="2" t="s">
        <v>5937</v>
      </c>
      <c r="E2815" s="2">
        <v>165</v>
      </c>
      <c r="F2815" s="11">
        <v>10</v>
      </c>
      <c r="G2815" s="12">
        <v>1.0000000000000001E-9</v>
      </c>
      <c r="H2815" s="2">
        <v>1167.0999999999999</v>
      </c>
      <c r="I2815" s="11" t="s">
        <v>6069</v>
      </c>
      <c r="J2815" s="11">
        <f>($S$5/(Table4[[#This Row],[modified  Half Life]]*Table4[[#This Row],[Order of Magnatude]]))</f>
        <v>4200892.0033936072</v>
      </c>
      <c r="K2815" s="11"/>
      <c r="L2815" s="11"/>
      <c r="M2815" s="11"/>
      <c r="N2815" s="11"/>
      <c r="O2815" s="11"/>
    </row>
    <row r="2816" spans="1:15" x14ac:dyDescent="0.25">
      <c r="A2816" s="2">
        <v>94</v>
      </c>
      <c r="B2816" s="2">
        <v>147</v>
      </c>
      <c r="C2816" s="2">
        <v>241</v>
      </c>
      <c r="D2816" s="2" t="s">
        <v>5937</v>
      </c>
      <c r="E2816" s="2">
        <v>0.88</v>
      </c>
      <c r="F2816" s="11">
        <v>5</v>
      </c>
      <c r="G2816" s="12">
        <v>9.9999999999999995E-7</v>
      </c>
      <c r="H2816" s="2">
        <v>161.685</v>
      </c>
      <c r="I2816" s="11" t="s">
        <v>6067</v>
      </c>
      <c r="J2816" s="11">
        <f>($S$5/(Table4[[#This Row],[modified  Half Life]]*Table4[[#This Row],[Order of Magnatude]]))</f>
        <v>787667.25063630147</v>
      </c>
      <c r="K2816" s="11"/>
      <c r="L2816" s="11"/>
      <c r="M2816" s="11"/>
      <c r="N2816" s="11"/>
      <c r="O2816" s="11"/>
    </row>
    <row r="2817" spans="1:15" x14ac:dyDescent="0.25">
      <c r="A2817" s="2">
        <v>94</v>
      </c>
      <c r="B2817" s="2">
        <v>149</v>
      </c>
      <c r="C2817" s="2">
        <v>243</v>
      </c>
      <c r="D2817" s="2" t="s">
        <v>5937</v>
      </c>
      <c r="E2817" s="2">
        <v>0.33</v>
      </c>
      <c r="F2817" s="11">
        <v>3</v>
      </c>
      <c r="G2817" s="12">
        <v>9.9999999999999995E-7</v>
      </c>
      <c r="H2817" s="2">
        <v>96.2</v>
      </c>
      <c r="I2817" s="11" t="s">
        <v>6068</v>
      </c>
      <c r="J2817" s="11">
        <f>($S$5/(Table4[[#This Row],[modified  Half Life]]*Table4[[#This Row],[Order of Magnatude]]))</f>
        <v>2100446.0016968036</v>
      </c>
      <c r="K2817" s="11"/>
      <c r="L2817" s="11"/>
      <c r="M2817" s="11"/>
      <c r="N2817" s="11"/>
      <c r="O2817" s="11"/>
    </row>
    <row r="2818" spans="1:15" x14ac:dyDescent="0.25">
      <c r="A2818" s="2">
        <v>96</v>
      </c>
      <c r="B2818" s="2">
        <v>147</v>
      </c>
      <c r="C2818" s="2">
        <v>243</v>
      </c>
      <c r="D2818" s="2" t="s">
        <v>5984</v>
      </c>
      <c r="E2818" s="2">
        <v>1.08</v>
      </c>
      <c r="F2818" s="11">
        <v>3</v>
      </c>
      <c r="G2818" s="12">
        <v>9.9999999999999995E-7</v>
      </c>
      <c r="H2818" s="2">
        <v>87.4</v>
      </c>
      <c r="I2818" s="11" t="s">
        <v>6067</v>
      </c>
      <c r="J2818" s="11">
        <f>($S$5/(Table4[[#This Row],[modified  Half Life]]*Table4[[#This Row],[Order of Magnatude]]))</f>
        <v>641802.94496291224</v>
      </c>
      <c r="K2818" s="11"/>
      <c r="L2818" s="11"/>
      <c r="M2818" s="11"/>
      <c r="N2818" s="11"/>
      <c r="O2818" s="11"/>
    </row>
    <row r="2819" spans="1:15" x14ac:dyDescent="0.25">
      <c r="A2819" s="2">
        <v>96</v>
      </c>
      <c r="B2819" s="2">
        <v>148</v>
      </c>
      <c r="C2819" s="2">
        <v>244</v>
      </c>
      <c r="D2819" s="2" t="s">
        <v>5984</v>
      </c>
      <c r="E2819" s="2">
        <v>34</v>
      </c>
      <c r="F2819" s="11">
        <v>2</v>
      </c>
      <c r="G2819" s="12">
        <v>1E-3</v>
      </c>
      <c r="H2819" s="2">
        <v>538.4</v>
      </c>
      <c r="I2819" s="11" t="s">
        <v>6085</v>
      </c>
      <c r="J2819" s="11">
        <f>($S$5/(Table4[[#This Row],[modified  Half Life]]*Table4[[#This Row],[Order of Magnatude]]))</f>
        <v>20.386681781174861</v>
      </c>
      <c r="K2819" s="11"/>
      <c r="L2819" s="11"/>
      <c r="M2819" s="11"/>
      <c r="N2819" s="11"/>
      <c r="O2819" s="11"/>
    </row>
    <row r="2820" spans="1:15" x14ac:dyDescent="0.25">
      <c r="A2820" s="2">
        <v>96</v>
      </c>
      <c r="B2820" s="2">
        <v>148</v>
      </c>
      <c r="C2820" s="2">
        <v>244</v>
      </c>
      <c r="D2820" s="2" t="s">
        <v>5984</v>
      </c>
      <c r="E2820" s="2">
        <v>34</v>
      </c>
      <c r="F2820" s="11">
        <v>2</v>
      </c>
      <c r="G2820" s="12">
        <v>1E-3</v>
      </c>
      <c r="H2820" s="2">
        <v>743.971</v>
      </c>
      <c r="I2820" s="11" t="s">
        <v>6072</v>
      </c>
      <c r="J2820" s="11">
        <f>($S$5/(Table4[[#This Row],[modified  Half Life]]*Table4[[#This Row],[Order of Magnatude]]))</f>
        <v>20.386681781174861</v>
      </c>
      <c r="K2820" s="11"/>
      <c r="L2820" s="11"/>
      <c r="M2820" s="11"/>
      <c r="N2820" s="11"/>
      <c r="O2820" s="11"/>
    </row>
    <row r="2821" spans="1:15" x14ac:dyDescent="0.25">
      <c r="A2821" s="2">
        <v>96</v>
      </c>
      <c r="B2821" s="2">
        <v>148</v>
      </c>
      <c r="C2821" s="2">
        <v>244</v>
      </c>
      <c r="D2821" s="2" t="s">
        <v>5984</v>
      </c>
      <c r="E2821" s="2">
        <v>34</v>
      </c>
      <c r="F2821" s="11">
        <v>2</v>
      </c>
      <c r="G2821" s="12">
        <v>1E-3</v>
      </c>
      <c r="H2821" s="2">
        <v>897.84799999999996</v>
      </c>
      <c r="I2821" s="11" t="s">
        <v>6070</v>
      </c>
      <c r="J2821" s="11">
        <f>($S$5/(Table4[[#This Row],[modified  Half Life]]*Table4[[#This Row],[Order of Magnatude]]))</f>
        <v>20.386681781174861</v>
      </c>
      <c r="K2821" s="11"/>
      <c r="L2821" s="11"/>
      <c r="M2821" s="11"/>
      <c r="N2821" s="11"/>
      <c r="O2821" s="11"/>
    </row>
    <row r="2822" spans="1:15" x14ac:dyDescent="0.25">
      <c r="A2822" s="2">
        <v>94</v>
      </c>
      <c r="B2822" s="2">
        <v>151</v>
      </c>
      <c r="C2822" s="2">
        <v>245</v>
      </c>
      <c r="D2822" s="2" t="s">
        <v>5937</v>
      </c>
      <c r="E2822" s="2">
        <v>0.33</v>
      </c>
      <c r="F2822" s="11">
        <v>2</v>
      </c>
      <c r="G2822" s="12">
        <v>9.9999999999999995E-7</v>
      </c>
      <c r="H2822" s="2">
        <v>-0.47</v>
      </c>
      <c r="I2822" s="11"/>
      <c r="J2822" s="11">
        <f>($S$5/(Table4[[#This Row],[modified  Half Life]]*Table4[[#This Row],[Order of Magnatude]]))</f>
        <v>2100446.0016968036</v>
      </c>
      <c r="K2822" s="11"/>
      <c r="L2822" s="11"/>
      <c r="M2822" s="11"/>
      <c r="N2822" s="11"/>
      <c r="O2822" s="11"/>
    </row>
    <row r="2823" spans="1:15" x14ac:dyDescent="0.25">
      <c r="A2823" s="2">
        <v>96</v>
      </c>
      <c r="B2823" s="2">
        <v>149</v>
      </c>
      <c r="C2823" s="2">
        <v>245</v>
      </c>
      <c r="D2823" s="2" t="s">
        <v>5984</v>
      </c>
      <c r="E2823" s="2">
        <v>0.28999999999999998</v>
      </c>
      <c r="F2823" s="11">
        <v>2</v>
      </c>
      <c r="G2823" s="12">
        <v>9.9999999999999995E-7</v>
      </c>
      <c r="H2823" s="2">
        <v>103.1</v>
      </c>
      <c r="I2823" s="11" t="s">
        <v>6067</v>
      </c>
      <c r="J2823" s="11">
        <f>($S$5/(Table4[[#This Row],[modified  Half Life]]*Table4[[#This Row],[Order of Magnatude]]))</f>
        <v>2390162.6915860185</v>
      </c>
      <c r="K2823" s="11"/>
      <c r="L2823" s="11"/>
      <c r="M2823" s="11"/>
      <c r="N2823" s="11"/>
      <c r="O2823" s="11"/>
    </row>
    <row r="2824" spans="1:15" x14ac:dyDescent="0.25">
      <c r="A2824" s="2">
        <v>96</v>
      </c>
      <c r="B2824" s="2">
        <v>151</v>
      </c>
      <c r="C2824" s="2">
        <v>247</v>
      </c>
      <c r="D2824" s="2" t="s">
        <v>5984</v>
      </c>
      <c r="E2824" s="2">
        <v>26.3</v>
      </c>
      <c r="F2824" s="11">
        <v>3</v>
      </c>
      <c r="G2824" s="12">
        <v>9.9999999999999995E-7</v>
      </c>
      <c r="H2824" s="2">
        <v>165.7</v>
      </c>
      <c r="I2824" s="11" t="s">
        <v>6072</v>
      </c>
      <c r="J2824" s="11">
        <f>($S$5/(Table4[[#This Row],[modified  Half Life]]*Table4[[#This Row],[Order of Magnatude]]))</f>
        <v>26355.406104940885</v>
      </c>
      <c r="K2824" s="11"/>
      <c r="L2824" s="11"/>
      <c r="M2824" s="11"/>
      <c r="N2824" s="11"/>
      <c r="O2824" s="11"/>
    </row>
    <row r="2825" spans="1:15" x14ac:dyDescent="0.25">
      <c r="A2825" s="2">
        <v>96</v>
      </c>
      <c r="B2825" s="2">
        <v>151</v>
      </c>
      <c r="C2825" s="2">
        <v>247</v>
      </c>
      <c r="D2825" s="2" t="s">
        <v>5984</v>
      </c>
      <c r="E2825" s="2">
        <v>26.3</v>
      </c>
      <c r="F2825" s="11">
        <v>3</v>
      </c>
      <c r="G2825" s="12">
        <v>9.9999999999999995E-7</v>
      </c>
      <c r="H2825" s="2">
        <v>227.38</v>
      </c>
      <c r="I2825" s="11" t="s">
        <v>6068</v>
      </c>
      <c r="J2825" s="11">
        <f>($S$5/(Table4[[#This Row],[modified  Half Life]]*Table4[[#This Row],[Order of Magnatude]]))</f>
        <v>26355.406104940885</v>
      </c>
      <c r="K2825" s="11"/>
      <c r="L2825" s="11"/>
      <c r="M2825" s="11"/>
      <c r="N2825" s="11"/>
      <c r="O2825" s="11"/>
    </row>
    <row r="2826" spans="1:15" x14ac:dyDescent="0.25">
      <c r="A2826" s="2">
        <v>96</v>
      </c>
      <c r="B2826" s="2">
        <v>151</v>
      </c>
      <c r="C2826" s="2">
        <v>247</v>
      </c>
      <c r="D2826" s="2" t="s">
        <v>5984</v>
      </c>
      <c r="E2826" s="2">
        <v>100.6</v>
      </c>
      <c r="F2826" s="11">
        <v>6</v>
      </c>
      <c r="G2826" s="12">
        <v>1.0000000000000001E-9</v>
      </c>
      <c r="H2826" s="2">
        <v>177.52</v>
      </c>
      <c r="I2826" s="11" t="s">
        <v>6068</v>
      </c>
      <c r="J2826" s="11">
        <f>($S$5/(Table4[[#This Row],[modified  Half Life]]*Table4[[#This Row],[Order of Magnatude]]))</f>
        <v>6890131.0194825577</v>
      </c>
      <c r="K2826" s="11"/>
      <c r="L2826" s="11"/>
      <c r="M2826" s="11"/>
      <c r="N2826" s="11"/>
      <c r="O2826" s="11"/>
    </row>
    <row r="2827" spans="1:15" x14ac:dyDescent="0.25">
      <c r="A2827" s="2">
        <v>96</v>
      </c>
      <c r="B2827" s="2">
        <v>153</v>
      </c>
      <c r="C2827" s="2">
        <v>249</v>
      </c>
      <c r="D2827" s="2" t="s">
        <v>5984</v>
      </c>
      <c r="E2827" s="2">
        <v>19</v>
      </c>
      <c r="F2827" s="11">
        <v>1</v>
      </c>
      <c r="G2827" s="12">
        <v>1.0000000000000001E-9</v>
      </c>
      <c r="H2827" s="2">
        <v>192.5</v>
      </c>
      <c r="I2827" s="11" t="s">
        <v>6067</v>
      </c>
      <c r="J2827" s="11">
        <f>($S$5/(Table4[[#This Row],[modified  Half Life]]*Table4[[#This Row],[Order of Magnatude]]))</f>
        <v>36481430.555786595</v>
      </c>
      <c r="K2827" s="11"/>
      <c r="L2827" s="11"/>
      <c r="M2827" s="11"/>
      <c r="N2827" s="11"/>
      <c r="O2827" s="11"/>
    </row>
    <row r="2828" spans="1:15" x14ac:dyDescent="0.25">
      <c r="A2828" s="2">
        <v>96</v>
      </c>
      <c r="B2828" s="2">
        <v>153</v>
      </c>
      <c r="C2828" s="2">
        <v>249</v>
      </c>
      <c r="D2828" s="2" t="s">
        <v>5984</v>
      </c>
      <c r="E2828" s="2">
        <v>19</v>
      </c>
      <c r="F2828" s="11">
        <v>1</v>
      </c>
      <c r="G2828" s="12">
        <v>1.0000000000000001E-9</v>
      </c>
      <c r="H2828" s="2">
        <v>265.7</v>
      </c>
      <c r="I2828" s="11" t="s">
        <v>6067</v>
      </c>
      <c r="J2828" s="11">
        <f>($S$5/(Table4[[#This Row],[modified  Half Life]]*Table4[[#This Row],[Order of Magnatude]]))</f>
        <v>36481430.555786595</v>
      </c>
      <c r="K2828" s="11"/>
      <c r="L2828" s="11"/>
      <c r="M2828" s="11"/>
      <c r="N2828" s="11"/>
      <c r="O2828" s="11"/>
    </row>
    <row r="2829" spans="1:15" x14ac:dyDescent="0.25">
      <c r="A2829" s="2">
        <v>98</v>
      </c>
      <c r="B2829" s="2">
        <v>151</v>
      </c>
      <c r="C2829" s="2">
        <v>249</v>
      </c>
      <c r="D2829" s="2" t="s">
        <v>6006</v>
      </c>
      <c r="E2829" s="2">
        <v>45</v>
      </c>
      <c r="F2829" s="11">
        <v>5</v>
      </c>
      <c r="G2829" s="12">
        <v>9.9999999999999995E-7</v>
      </c>
      <c r="H2829" s="2">
        <v>144.99</v>
      </c>
      <c r="I2829" s="11" t="s">
        <v>6071</v>
      </c>
      <c r="J2829" s="11">
        <f>($S$5/(Table4[[#This Row],[modified  Half Life]]*Table4[[#This Row],[Order of Magnatude]]))</f>
        <v>15403.270679109897</v>
      </c>
      <c r="K2829" s="11"/>
      <c r="L2829" s="11"/>
      <c r="M2829" s="11"/>
      <c r="N2829" s="11"/>
      <c r="O2829" s="11"/>
    </row>
    <row r="2830" spans="1:15" x14ac:dyDescent="0.25">
      <c r="A2830" s="2">
        <v>97</v>
      </c>
      <c r="B2830" s="2">
        <v>153</v>
      </c>
      <c r="C2830" s="2">
        <v>250</v>
      </c>
      <c r="D2830" s="2" t="s">
        <v>6010</v>
      </c>
      <c r="E2830" s="2">
        <v>29</v>
      </c>
      <c r="F2830" s="11">
        <v>1</v>
      </c>
      <c r="G2830" s="12">
        <v>9.9999999999999995E-7</v>
      </c>
      <c r="H2830" s="2">
        <v>-1.1200000000000001</v>
      </c>
      <c r="I2830" s="11"/>
      <c r="J2830" s="11">
        <f>($S$5/(Table4[[#This Row],[modified  Half Life]]*Table4[[#This Row],[Order of Magnatude]]))</f>
        <v>23901.626915860183</v>
      </c>
      <c r="K2830" s="11"/>
      <c r="L2830" s="11"/>
      <c r="M2830" s="11"/>
      <c r="N2830" s="11"/>
      <c r="O2830" s="11"/>
    </row>
    <row r="2831" spans="1:15" x14ac:dyDescent="0.25">
      <c r="A2831" s="2">
        <v>97</v>
      </c>
      <c r="B2831" s="2">
        <v>153</v>
      </c>
      <c r="C2831" s="2">
        <v>250</v>
      </c>
      <c r="D2831" s="2" t="s">
        <v>6010</v>
      </c>
      <c r="E2831" s="2">
        <v>29</v>
      </c>
      <c r="F2831" s="11">
        <v>1</v>
      </c>
      <c r="G2831" s="12">
        <v>9.9999999999999995E-7</v>
      </c>
      <c r="H2831" s="2">
        <v>35.590000000000003</v>
      </c>
      <c r="I2831" s="11"/>
      <c r="J2831" s="11">
        <f>($S$5/(Table4[[#This Row],[modified  Half Life]]*Table4[[#This Row],[Order of Magnatude]]))</f>
        <v>23901.626915860183</v>
      </c>
      <c r="K2831" s="11"/>
      <c r="L2831" s="11"/>
      <c r="M2831" s="11"/>
      <c r="N2831" s="11"/>
      <c r="O2831" s="11"/>
    </row>
    <row r="2832" spans="1:15" x14ac:dyDescent="0.25">
      <c r="A2832" s="2">
        <v>97</v>
      </c>
      <c r="B2832" s="2">
        <v>153</v>
      </c>
      <c r="C2832" s="2">
        <v>250</v>
      </c>
      <c r="D2832" s="2" t="s">
        <v>6010</v>
      </c>
      <c r="E2832" s="2">
        <v>213</v>
      </c>
      <c r="F2832" s="11">
        <v>8</v>
      </c>
      <c r="G2832" s="12">
        <v>9.9999999999999995E-7</v>
      </c>
      <c r="H2832" s="2">
        <v>6.1</v>
      </c>
      <c r="I2832" s="11"/>
      <c r="J2832" s="11">
        <f>($S$5/(Table4[[#This Row],[modified  Half Life]]*Table4[[#This Row],[Order of Magnatude]]))</f>
        <v>3254.2121153049075</v>
      </c>
      <c r="K2832" s="11"/>
      <c r="L2832" s="11"/>
      <c r="M2832" s="11"/>
      <c r="N2832" s="11"/>
      <c r="O2832" s="11"/>
    </row>
    <row r="2833" spans="1:15" x14ac:dyDescent="0.25">
      <c r="A2833" s="2">
        <v>97</v>
      </c>
      <c r="B2833" s="2">
        <v>153</v>
      </c>
      <c r="C2833" s="2">
        <v>250</v>
      </c>
      <c r="D2833" s="2" t="s">
        <v>6010</v>
      </c>
      <c r="E2833" s="2">
        <v>38</v>
      </c>
      <c r="F2833" s="11">
        <v>5</v>
      </c>
      <c r="G2833" s="12">
        <v>1.0000000000000001E-9</v>
      </c>
      <c r="H2833" s="2">
        <v>61.89</v>
      </c>
      <c r="I2833" s="11" t="s">
        <v>6067</v>
      </c>
      <c r="J2833" s="11">
        <f>($S$5/(Table4[[#This Row],[modified  Half Life]]*Table4[[#This Row],[Order of Magnatude]]))</f>
        <v>18240715.277893297</v>
      </c>
      <c r="K2833" s="11"/>
      <c r="L2833" s="11"/>
      <c r="M2833" s="11"/>
      <c r="N2833" s="11"/>
      <c r="O2833" s="11"/>
    </row>
    <row r="2834" spans="1:15" x14ac:dyDescent="0.25">
      <c r="A2834" s="2">
        <v>97</v>
      </c>
      <c r="B2834" s="2">
        <v>153</v>
      </c>
      <c r="C2834" s="2">
        <v>250</v>
      </c>
      <c r="D2834" s="2" t="s">
        <v>6010</v>
      </c>
      <c r="E2834" s="2">
        <v>42</v>
      </c>
      <c r="F2834" s="11">
        <v>2</v>
      </c>
      <c r="G2834" s="12">
        <v>1.0000000000000001E-9</v>
      </c>
      <c r="H2834" s="2">
        <v>50.12</v>
      </c>
      <c r="I2834" s="11"/>
      <c r="J2834" s="11">
        <f>($S$5/(Table4[[#This Row],[modified  Half Life]]*Table4[[#This Row],[Order of Magnatude]]))</f>
        <v>16503504.299046313</v>
      </c>
      <c r="K2834" s="11"/>
      <c r="L2834" s="11"/>
      <c r="M2834" s="11"/>
      <c r="N2834" s="11"/>
      <c r="O2834" s="11"/>
    </row>
    <row r="2835" spans="1:15" x14ac:dyDescent="0.25">
      <c r="A2835" s="2">
        <v>97</v>
      </c>
      <c r="B2835" s="2">
        <v>153</v>
      </c>
      <c r="C2835" s="2">
        <v>250</v>
      </c>
      <c r="D2835" s="2" t="s">
        <v>6010</v>
      </c>
      <c r="E2835" s="2">
        <v>42</v>
      </c>
      <c r="F2835" s="11">
        <v>2</v>
      </c>
      <c r="G2835" s="12">
        <v>1.0000000000000001E-9</v>
      </c>
      <c r="H2835" s="2">
        <v>71.3</v>
      </c>
      <c r="I2835" s="11"/>
      <c r="J2835" s="11">
        <f>($S$5/(Table4[[#This Row],[modified  Half Life]]*Table4[[#This Row],[Order of Magnatude]]))</f>
        <v>16503504.299046313</v>
      </c>
      <c r="K2835" s="11"/>
      <c r="L2835" s="11"/>
      <c r="M2835" s="11"/>
      <c r="N2835" s="11"/>
      <c r="O2835" s="11"/>
    </row>
    <row r="2836" spans="1:15" x14ac:dyDescent="0.25">
      <c r="A2836" s="2">
        <v>97</v>
      </c>
      <c r="B2836" s="2">
        <v>153</v>
      </c>
      <c r="C2836" s="2">
        <v>250</v>
      </c>
      <c r="D2836" s="2" t="s">
        <v>6010</v>
      </c>
      <c r="E2836" s="2">
        <v>42</v>
      </c>
      <c r="F2836" s="11">
        <v>2</v>
      </c>
      <c r="G2836" s="12">
        <v>1.0000000000000001E-9</v>
      </c>
      <c r="H2836" s="2">
        <v>175.12</v>
      </c>
      <c r="I2836" s="11"/>
      <c r="J2836" s="11">
        <f>($S$5/(Table4[[#This Row],[modified  Half Life]]*Table4[[#This Row],[Order of Magnatude]]))</f>
        <v>16503504.299046313</v>
      </c>
      <c r="K2836" s="11"/>
      <c r="L2836" s="11"/>
      <c r="M2836" s="11"/>
      <c r="N2836" s="11"/>
      <c r="O2836" s="11"/>
    </row>
    <row r="2837" spans="1:15" x14ac:dyDescent="0.25">
      <c r="A2837" s="2">
        <v>97</v>
      </c>
      <c r="B2837" s="2">
        <v>154</v>
      </c>
      <c r="C2837" s="2">
        <v>251</v>
      </c>
      <c r="D2837" s="2" t="s">
        <v>6010</v>
      </c>
      <c r="E2837" s="2">
        <v>58</v>
      </c>
      <c r="F2837" s="11">
        <v>4</v>
      </c>
      <c r="G2837" s="12">
        <v>9.9999999999999995E-7</v>
      </c>
      <c r="H2837" s="2">
        <v>-35.5</v>
      </c>
      <c r="I2837" s="11"/>
      <c r="J2837" s="11">
        <f>($S$5/(Table4[[#This Row],[modified  Half Life]]*Table4[[#This Row],[Order of Magnatude]]))</f>
        <v>11950.813457930091</v>
      </c>
      <c r="K2837" s="11"/>
      <c r="L2837" s="11"/>
      <c r="M2837" s="11"/>
      <c r="N2837" s="11"/>
      <c r="O2837" s="11"/>
    </row>
    <row r="2838" spans="1:15" x14ac:dyDescent="0.25">
      <c r="A2838" s="2">
        <v>98</v>
      </c>
      <c r="B2838" s="2">
        <v>153</v>
      </c>
      <c r="C2838" s="2">
        <v>251</v>
      </c>
      <c r="D2838" s="2" t="s">
        <v>6006</v>
      </c>
      <c r="E2838" s="2">
        <v>38</v>
      </c>
      <c r="F2838" s="11">
        <v>2</v>
      </c>
      <c r="G2838" s="12">
        <v>1.0000000000000001E-9</v>
      </c>
      <c r="H2838" s="2">
        <v>0.56999999999999995</v>
      </c>
      <c r="I2838" s="11"/>
      <c r="J2838" s="11">
        <f>($S$5/(Table4[[#This Row],[modified  Half Life]]*Table4[[#This Row],[Order of Magnatude]]))</f>
        <v>18240715.277893297</v>
      </c>
      <c r="K2838" s="11"/>
      <c r="L2838" s="11"/>
      <c r="M2838" s="11"/>
      <c r="N2838" s="11"/>
      <c r="O2838" s="11"/>
    </row>
    <row r="2839" spans="1:15" x14ac:dyDescent="0.25">
      <c r="A2839" s="2">
        <v>98</v>
      </c>
      <c r="B2839" s="2">
        <v>153</v>
      </c>
      <c r="C2839" s="2">
        <v>251</v>
      </c>
      <c r="D2839" s="2" t="s">
        <v>6006</v>
      </c>
      <c r="E2839" s="2">
        <v>38</v>
      </c>
      <c r="F2839" s="11">
        <v>2</v>
      </c>
      <c r="G2839" s="12">
        <v>1.0000000000000001E-9</v>
      </c>
      <c r="H2839" s="2">
        <v>58.48</v>
      </c>
      <c r="I2839" s="11" t="s">
        <v>6068</v>
      </c>
      <c r="J2839" s="11">
        <f>($S$5/(Table4[[#This Row],[modified  Half Life]]*Table4[[#This Row],[Order of Magnatude]]))</f>
        <v>18240715.277893297</v>
      </c>
      <c r="K2839" s="11"/>
      <c r="L2839" s="11"/>
      <c r="M2839" s="11"/>
      <c r="N2839" s="11"/>
      <c r="O2839" s="11"/>
    </row>
    <row r="2840" spans="1:15" x14ac:dyDescent="0.25">
      <c r="A2840" s="2">
        <v>98</v>
      </c>
      <c r="B2840" s="2">
        <v>153</v>
      </c>
      <c r="C2840" s="2">
        <v>251</v>
      </c>
      <c r="D2840" s="2" t="s">
        <v>6006</v>
      </c>
      <c r="E2840" s="2">
        <v>38</v>
      </c>
      <c r="F2840" s="11">
        <v>2</v>
      </c>
      <c r="G2840" s="12">
        <v>1.0000000000000001E-9</v>
      </c>
      <c r="H2840" s="2">
        <v>81.48</v>
      </c>
      <c r="I2840" s="11" t="s">
        <v>6068</v>
      </c>
      <c r="J2840" s="11">
        <f>($S$5/(Table4[[#This Row],[modified  Half Life]]*Table4[[#This Row],[Order of Magnatude]]))</f>
        <v>18240715.277893297</v>
      </c>
      <c r="K2840" s="11"/>
      <c r="L2840" s="11"/>
      <c r="M2840" s="11"/>
      <c r="N2840" s="11"/>
      <c r="O2840" s="11"/>
    </row>
    <row r="2841" spans="1:15" x14ac:dyDescent="0.25">
      <c r="A2841" s="2">
        <v>98</v>
      </c>
      <c r="B2841" s="2">
        <v>153</v>
      </c>
      <c r="C2841" s="2">
        <v>251</v>
      </c>
      <c r="D2841" s="2" t="s">
        <v>6006</v>
      </c>
      <c r="E2841" s="2">
        <v>1.3</v>
      </c>
      <c r="F2841" s="11">
        <v>1</v>
      </c>
      <c r="G2841" s="12">
        <v>9.9999999999999995E-7</v>
      </c>
      <c r="H2841" s="2">
        <v>45.2</v>
      </c>
      <c r="I2841" s="11" t="s">
        <v>6067</v>
      </c>
      <c r="J2841" s="11">
        <f>($S$5/(Table4[[#This Row],[modified  Half Life]]*Table4[[#This Row],[Order of Magnatude]]))</f>
        <v>533190.13889226562</v>
      </c>
      <c r="K2841" s="11"/>
      <c r="L2841" s="11"/>
      <c r="M2841" s="11"/>
      <c r="N2841" s="11"/>
      <c r="O2841" s="11"/>
    </row>
    <row r="2842" spans="1:15" x14ac:dyDescent="0.25">
      <c r="A2842" s="2">
        <v>98</v>
      </c>
      <c r="B2842" s="2">
        <v>153</v>
      </c>
      <c r="C2842" s="2">
        <v>251</v>
      </c>
      <c r="D2842" s="2" t="s">
        <v>6006</v>
      </c>
      <c r="E2842" s="2">
        <v>1.3</v>
      </c>
      <c r="F2842" s="11">
        <v>1</v>
      </c>
      <c r="G2842" s="12">
        <v>9.9999999999999995E-7</v>
      </c>
      <c r="H2842" s="2">
        <v>131.13</v>
      </c>
      <c r="I2842" s="11" t="s">
        <v>6072</v>
      </c>
      <c r="J2842" s="11">
        <f>($S$5/(Table4[[#This Row],[modified  Half Life]]*Table4[[#This Row],[Order of Magnatude]]))</f>
        <v>533190.13889226562</v>
      </c>
      <c r="K2842" s="11"/>
      <c r="L2842" s="11"/>
      <c r="M2842" s="11"/>
      <c r="N2842" s="11"/>
      <c r="O2842" s="11"/>
    </row>
    <row r="2843" spans="1:15" x14ac:dyDescent="0.25">
      <c r="A2843" s="2">
        <v>98</v>
      </c>
      <c r="B2843" s="2">
        <v>153</v>
      </c>
      <c r="C2843" s="2">
        <v>251</v>
      </c>
      <c r="D2843" s="2" t="s">
        <v>6006</v>
      </c>
      <c r="E2843" s="2">
        <v>1.3</v>
      </c>
      <c r="F2843" s="11">
        <v>1</v>
      </c>
      <c r="G2843" s="12">
        <v>9.9999999999999995E-7</v>
      </c>
      <c r="H2843" s="2">
        <v>204.17</v>
      </c>
      <c r="I2843" s="11" t="s">
        <v>6068</v>
      </c>
      <c r="J2843" s="11">
        <f>($S$5/(Table4[[#This Row],[modified  Half Life]]*Table4[[#This Row],[Order of Magnatude]]))</f>
        <v>533190.13889226562</v>
      </c>
      <c r="K2843" s="11"/>
      <c r="L2843" s="11"/>
      <c r="M2843" s="11"/>
      <c r="N2843" s="11"/>
      <c r="O2843" s="11"/>
    </row>
    <row r="2844" spans="1:15" x14ac:dyDescent="0.25">
      <c r="A2844" s="2">
        <v>98</v>
      </c>
      <c r="B2844" s="2">
        <v>153</v>
      </c>
      <c r="C2844" s="2">
        <v>251</v>
      </c>
      <c r="D2844" s="2" t="s">
        <v>6006</v>
      </c>
      <c r="E2844" s="2">
        <v>1.3</v>
      </c>
      <c r="F2844" s="11">
        <v>1</v>
      </c>
      <c r="G2844" s="12">
        <v>9.9999999999999995E-7</v>
      </c>
      <c r="H2844" s="2">
        <v>264.14999999999998</v>
      </c>
      <c r="I2844" s="11" t="s">
        <v>6065</v>
      </c>
      <c r="J2844" s="11">
        <f>($S$5/(Table4[[#This Row],[modified  Half Life]]*Table4[[#This Row],[Order of Magnatude]]))</f>
        <v>533190.13889226562</v>
      </c>
      <c r="K2844" s="11"/>
      <c r="L2844" s="11"/>
      <c r="M2844" s="11"/>
      <c r="N2844" s="11"/>
      <c r="O2844" s="11"/>
    </row>
    <row r="2845" spans="1:15" x14ac:dyDescent="0.25">
      <c r="A2845" s="2">
        <v>100</v>
      </c>
      <c r="B2845" s="2">
        <v>151</v>
      </c>
      <c r="C2845" s="2">
        <v>251</v>
      </c>
      <c r="D2845" s="2" t="s">
        <v>6028</v>
      </c>
      <c r="E2845" s="2">
        <v>23</v>
      </c>
      <c r="F2845" s="11">
        <v>11</v>
      </c>
      <c r="G2845" s="12">
        <v>9.9999999999999995E-7</v>
      </c>
      <c r="H2845" s="2">
        <v>200</v>
      </c>
      <c r="I2845" s="11" t="s">
        <v>6067</v>
      </c>
      <c r="J2845" s="11">
        <f>($S$5/(Table4[[#This Row],[modified  Half Life]]*Table4[[#This Row],[Order of Magnatude]]))</f>
        <v>30136.833937388925</v>
      </c>
      <c r="K2845" s="11"/>
      <c r="L2845" s="11"/>
      <c r="M2845" s="11"/>
      <c r="N2845" s="11"/>
      <c r="O2845" s="11"/>
    </row>
    <row r="2846" spans="1:15" x14ac:dyDescent="0.25">
      <c r="A2846" s="2">
        <v>100</v>
      </c>
      <c r="B2846" s="2">
        <v>151</v>
      </c>
      <c r="C2846" s="2">
        <v>251</v>
      </c>
      <c r="D2846" s="2" t="s">
        <v>6028</v>
      </c>
      <c r="E2846" s="2">
        <v>22</v>
      </c>
      <c r="F2846" s="11">
        <v>3</v>
      </c>
      <c r="G2846" s="12">
        <v>1.0000000000000001E-9</v>
      </c>
      <c r="H2846" s="2">
        <v>192</v>
      </c>
      <c r="I2846" s="11" t="s">
        <v>6068</v>
      </c>
      <c r="J2846" s="11">
        <f>($S$5/(Table4[[#This Row],[modified  Half Life]]*Table4[[#This Row],[Order of Magnatude]]))</f>
        <v>31506690.025452055</v>
      </c>
      <c r="K2846" s="11"/>
      <c r="L2846" s="11"/>
      <c r="M2846" s="11"/>
      <c r="N2846" s="11"/>
      <c r="O2846" s="11"/>
    </row>
    <row r="2847" spans="1:15" x14ac:dyDescent="0.25">
      <c r="A2847" s="2">
        <v>102</v>
      </c>
      <c r="B2847" s="2">
        <v>150</v>
      </c>
      <c r="C2847" s="2">
        <v>252</v>
      </c>
      <c r="D2847" s="2" t="s">
        <v>6033</v>
      </c>
      <c r="E2847" s="2">
        <v>109</v>
      </c>
      <c r="F2847" s="11">
        <v>3</v>
      </c>
      <c r="G2847" s="12">
        <v>1E-3</v>
      </c>
      <c r="H2847" s="2">
        <v>710</v>
      </c>
      <c r="I2847" s="11"/>
      <c r="J2847" s="11">
        <f>($S$5/(Table4[[#This Row],[modified  Half Life]]*Table4[[#This Row],[Order of Magnatude]]))</f>
        <v>6.3591484455040854</v>
      </c>
      <c r="K2847" s="11"/>
      <c r="L2847" s="11"/>
      <c r="M2847" s="11"/>
      <c r="N2847" s="11"/>
      <c r="O2847" s="11"/>
    </row>
    <row r="2848" spans="1:15" x14ac:dyDescent="0.25">
      <c r="A2848" s="2">
        <v>100</v>
      </c>
      <c r="B2848" s="2">
        <v>153</v>
      </c>
      <c r="C2848" s="2">
        <v>253</v>
      </c>
      <c r="D2848" s="2" t="s">
        <v>6028</v>
      </c>
      <c r="E2848" s="2">
        <v>0.56000000000000005</v>
      </c>
      <c r="F2848" s="11">
        <v>6</v>
      </c>
      <c r="G2848" s="12">
        <v>9.9999999999999995E-7</v>
      </c>
      <c r="H2848" s="2">
        <v>76.8</v>
      </c>
      <c r="I2848" s="11"/>
      <c r="J2848" s="11">
        <f>($S$5/(Table4[[#This Row],[modified  Half Life]]*Table4[[#This Row],[Order of Magnatude]]))</f>
        <v>1237762.8224284737</v>
      </c>
      <c r="K2848" s="11"/>
      <c r="L2848" s="11"/>
      <c r="M2848" s="11"/>
      <c r="N2848" s="11"/>
      <c r="O2848" s="11"/>
    </row>
    <row r="2849" spans="1:15" x14ac:dyDescent="0.25">
      <c r="A2849" s="2">
        <v>100</v>
      </c>
      <c r="B2849" s="2">
        <v>153</v>
      </c>
      <c r="C2849" s="2">
        <v>253</v>
      </c>
      <c r="D2849" s="2" t="s">
        <v>6028</v>
      </c>
      <c r="E2849" s="2">
        <v>0.56000000000000005</v>
      </c>
      <c r="F2849" s="11">
        <v>6</v>
      </c>
      <c r="G2849" s="12">
        <v>9.9999999999999995E-7</v>
      </c>
      <c r="H2849" s="2">
        <v>150.5</v>
      </c>
      <c r="I2849" s="11" t="s">
        <v>6072</v>
      </c>
      <c r="J2849" s="11">
        <f>($S$5/(Table4[[#This Row],[modified  Half Life]]*Table4[[#This Row],[Order of Magnatude]]))</f>
        <v>1237762.8224284737</v>
      </c>
      <c r="K2849" s="11"/>
      <c r="L2849" s="11"/>
      <c r="M2849" s="11"/>
      <c r="N2849" s="11"/>
      <c r="O2849" s="11"/>
    </row>
    <row r="2850" spans="1:15" x14ac:dyDescent="0.25">
      <c r="A2850" s="2">
        <v>102</v>
      </c>
      <c r="B2850" s="2">
        <v>151</v>
      </c>
      <c r="C2850" s="2">
        <v>253</v>
      </c>
      <c r="D2850" s="2" t="s">
        <v>6033</v>
      </c>
      <c r="E2850" s="2">
        <v>30.3</v>
      </c>
      <c r="F2850" s="11">
        <v>21</v>
      </c>
      <c r="G2850" s="12">
        <v>9.9999999999999995E-7</v>
      </c>
      <c r="H2850" s="2">
        <v>167.5</v>
      </c>
      <c r="I2850" s="11" t="s">
        <v>6072</v>
      </c>
      <c r="J2850" s="11">
        <f>($S$5/(Table4[[#This Row],[modified  Half Life]]*Table4[[#This Row],[Order of Magnatude]]))</f>
        <v>22876.144572935489</v>
      </c>
      <c r="K2850" s="11"/>
      <c r="L2850" s="11"/>
      <c r="M2850" s="11"/>
      <c r="N2850" s="11"/>
      <c r="O2850" s="11"/>
    </row>
    <row r="2851" spans="1:15" x14ac:dyDescent="0.25">
      <c r="A2851" s="2">
        <v>102</v>
      </c>
      <c r="B2851" s="2">
        <v>152</v>
      </c>
      <c r="C2851" s="2">
        <v>254</v>
      </c>
      <c r="D2851" s="2" t="s">
        <v>6033</v>
      </c>
      <c r="E2851" s="2">
        <v>263</v>
      </c>
      <c r="F2851" s="11">
        <v>2</v>
      </c>
      <c r="G2851" s="12">
        <v>1E-3</v>
      </c>
      <c r="H2851" s="2">
        <v>53</v>
      </c>
      <c r="I2851" s="11" t="s">
        <v>6067</v>
      </c>
      <c r="J2851" s="11">
        <f>($S$5/(Table4[[#This Row],[modified  Half Life]]*Table4[[#This Row],[Order of Magnatude]]))</f>
        <v>2.6355406104940884</v>
      </c>
      <c r="K2851" s="11"/>
      <c r="L2851" s="11"/>
      <c r="M2851" s="11"/>
      <c r="N2851" s="11"/>
      <c r="O2851" s="11"/>
    </row>
    <row r="2852" spans="1:15" x14ac:dyDescent="0.25">
      <c r="A2852" s="2">
        <v>102</v>
      </c>
      <c r="B2852" s="2">
        <v>152</v>
      </c>
      <c r="C2852" s="2">
        <v>254</v>
      </c>
      <c r="D2852" s="2" t="s">
        <v>6033</v>
      </c>
      <c r="E2852" s="2">
        <v>263</v>
      </c>
      <c r="F2852" s="11">
        <v>2</v>
      </c>
      <c r="G2852" s="12">
        <v>1E-3</v>
      </c>
      <c r="H2852" s="2">
        <v>778</v>
      </c>
      <c r="I2852" s="11" t="s">
        <v>6067</v>
      </c>
      <c r="J2852" s="11">
        <f>($S$5/(Table4[[#This Row],[modified  Half Life]]*Table4[[#This Row],[Order of Magnatude]]))</f>
        <v>2.6355406104940884</v>
      </c>
      <c r="K2852" s="11"/>
      <c r="L2852" s="11"/>
      <c r="M2852" s="11"/>
      <c r="N2852" s="11"/>
      <c r="O2852" s="11"/>
    </row>
    <row r="2853" spans="1:15" x14ac:dyDescent="0.25">
      <c r="A2853" s="2">
        <v>102</v>
      </c>
      <c r="B2853" s="2">
        <v>152</v>
      </c>
      <c r="C2853" s="2">
        <v>254</v>
      </c>
      <c r="D2853" s="2" t="s">
        <v>6033</v>
      </c>
      <c r="E2853" s="2">
        <v>184</v>
      </c>
      <c r="F2853" s="11">
        <v>2</v>
      </c>
      <c r="G2853" s="12">
        <v>9.9999999999999995E-7</v>
      </c>
      <c r="H2853" s="2">
        <v>133.4</v>
      </c>
      <c r="I2853" s="11" t="s">
        <v>6066</v>
      </c>
      <c r="J2853" s="11">
        <f>($S$5/(Table4[[#This Row],[modified  Half Life]]*Table4[[#This Row],[Order of Magnatude]]))</f>
        <v>3767.1042421736156</v>
      </c>
      <c r="K2853" s="11"/>
      <c r="L2853" s="11"/>
      <c r="M2853" s="11"/>
      <c r="N2853" s="11"/>
      <c r="O2853" s="11"/>
    </row>
    <row r="2854" spans="1:15" x14ac:dyDescent="0.25">
      <c r="A2854" s="2">
        <v>102</v>
      </c>
      <c r="B2854" s="2">
        <v>152</v>
      </c>
      <c r="C2854" s="2">
        <v>254</v>
      </c>
      <c r="D2854" s="2" t="s">
        <v>6033</v>
      </c>
      <c r="E2854" s="2">
        <v>184</v>
      </c>
      <c r="F2854" s="11">
        <v>2</v>
      </c>
      <c r="G2854" s="12">
        <v>9.9999999999999995E-7</v>
      </c>
      <c r="H2854" s="2">
        <v>312.39999999999998</v>
      </c>
      <c r="I2854" s="11" t="s">
        <v>6066</v>
      </c>
      <c r="J2854" s="11">
        <f>($S$5/(Table4[[#This Row],[modified  Half Life]]*Table4[[#This Row],[Order of Magnatude]]))</f>
        <v>3767.1042421736156</v>
      </c>
      <c r="K2854" s="11"/>
      <c r="L2854" s="11"/>
      <c r="M2854" s="11"/>
      <c r="N2854" s="11"/>
      <c r="O2854" s="11"/>
    </row>
    <row r="2855" spans="1:15" x14ac:dyDescent="0.25">
      <c r="A2855" s="2">
        <v>102</v>
      </c>
      <c r="B2855" s="2">
        <v>153</v>
      </c>
      <c r="C2855" s="2">
        <v>255</v>
      </c>
      <c r="D2855" s="2" t="s">
        <v>6033</v>
      </c>
      <c r="E2855" s="2">
        <v>109</v>
      </c>
      <c r="F2855" s="11">
        <v>9</v>
      </c>
      <c r="G2855" s="12">
        <v>9.9999999999999995E-7</v>
      </c>
      <c r="H2855" s="2">
        <v>25</v>
      </c>
      <c r="I2855" s="11"/>
      <c r="J2855" s="11">
        <f>($S$5/(Table4[[#This Row],[modified  Half Life]]*Table4[[#This Row],[Order of Magnatude]]))</f>
        <v>6359.1484455040854</v>
      </c>
      <c r="K2855" s="11"/>
      <c r="L2855" s="11"/>
      <c r="M2855" s="11"/>
      <c r="N2855" s="11"/>
      <c r="O2855" s="11"/>
    </row>
    <row r="2856" spans="1:15" x14ac:dyDescent="0.25">
      <c r="A2856" s="2">
        <v>102</v>
      </c>
      <c r="B2856" s="2">
        <v>153</v>
      </c>
      <c r="C2856" s="2">
        <v>255</v>
      </c>
      <c r="D2856" s="2" t="s">
        <v>6033</v>
      </c>
      <c r="E2856" s="2">
        <v>77</v>
      </c>
      <c r="F2856" s="11">
        <v>6</v>
      </c>
      <c r="G2856" s="12">
        <v>9.9999999999999995E-7</v>
      </c>
      <c r="H2856" s="2">
        <v>657</v>
      </c>
      <c r="I2856" s="11"/>
      <c r="J2856" s="11">
        <f>($S$5/(Table4[[#This Row],[modified  Half Life]]*Table4[[#This Row],[Order of Magnatude]]))</f>
        <v>9001.9114358434454</v>
      </c>
      <c r="K2856" s="11"/>
      <c r="L2856" s="11"/>
      <c r="M2856" s="11"/>
      <c r="N2856" s="11"/>
      <c r="O2856" s="11"/>
    </row>
    <row r="2857" spans="1:15" x14ac:dyDescent="0.25">
      <c r="A2857" s="2">
        <v>102</v>
      </c>
      <c r="B2857" s="2">
        <v>153</v>
      </c>
      <c r="C2857" s="2">
        <v>255</v>
      </c>
      <c r="D2857" s="2" t="s">
        <v>6033</v>
      </c>
      <c r="E2857" s="2">
        <v>1.2</v>
      </c>
      <c r="F2857" s="11">
        <f>6-4</f>
        <v>2</v>
      </c>
      <c r="G2857" s="12">
        <v>9.9999999999999995E-7</v>
      </c>
      <c r="H2857" s="2">
        <v>355</v>
      </c>
      <c r="I2857" s="11"/>
      <c r="J2857" s="11">
        <f>($S$5/(Table4[[#This Row],[modified  Half Life]]*Table4[[#This Row],[Order of Magnatude]]))</f>
        <v>577622.65046662115</v>
      </c>
      <c r="K2857" s="11"/>
      <c r="L2857" s="11"/>
      <c r="M2857" s="11"/>
      <c r="N2857" s="11"/>
      <c r="O2857" s="11"/>
    </row>
    <row r="2858" spans="1:15" x14ac:dyDescent="0.25">
      <c r="A2858" s="2">
        <v>103</v>
      </c>
      <c r="B2858" s="2">
        <v>152</v>
      </c>
      <c r="C2858" s="2">
        <v>255</v>
      </c>
      <c r="D2858" s="2" t="s">
        <v>6054</v>
      </c>
      <c r="E2858" s="2">
        <v>10</v>
      </c>
      <c r="F2858" s="11"/>
      <c r="G2858" s="12">
        <v>1.0000000000000001E-9</v>
      </c>
      <c r="H2858" s="2">
        <v>-28</v>
      </c>
      <c r="I2858" s="11"/>
      <c r="J2858" s="11">
        <f>($S$5/(Table4[[#This Row],[modified  Half Life]]*Table4[[#This Row],[Order of Magnatude]]))</f>
        <v>69314718.055994526</v>
      </c>
      <c r="K2858" s="11"/>
      <c r="L2858" s="11"/>
      <c r="M2858" s="11"/>
      <c r="N2858" s="11"/>
      <c r="O2858" s="11"/>
    </row>
    <row r="2859" spans="1:15" x14ac:dyDescent="0.25">
      <c r="A2859" s="2">
        <v>100</v>
      </c>
      <c r="B2859" s="2">
        <v>156</v>
      </c>
      <c r="C2859" s="2">
        <v>256</v>
      </c>
      <c r="D2859" s="2" t="s">
        <v>6028</v>
      </c>
      <c r="E2859" s="2">
        <v>70</v>
      </c>
      <c r="F2859" s="11">
        <v>5</v>
      </c>
      <c r="G2859" s="12">
        <v>1.0000000000000001E-9</v>
      </c>
      <c r="H2859" s="2">
        <v>96.8</v>
      </c>
      <c r="I2859" s="11"/>
      <c r="J2859" s="11">
        <f>($S$5/(Table4[[#This Row],[modified  Half Life]]*Table4[[#This Row],[Order of Magnatude]]))</f>
        <v>9902102.5794277899</v>
      </c>
      <c r="K2859" s="11"/>
      <c r="L2859" s="11"/>
      <c r="M2859" s="11"/>
      <c r="N2859" s="11"/>
      <c r="O2859" s="11"/>
    </row>
    <row r="2860" spans="1:15" x14ac:dyDescent="0.25">
      <c r="A2860" s="2">
        <v>100</v>
      </c>
      <c r="B2860" s="2">
        <v>156</v>
      </c>
      <c r="C2860" s="2">
        <v>256</v>
      </c>
      <c r="D2860" s="2" t="s">
        <v>6028</v>
      </c>
      <c r="E2860" s="2">
        <v>70</v>
      </c>
      <c r="F2860" s="11">
        <v>5</v>
      </c>
      <c r="G2860" s="12">
        <v>1.0000000000000001E-9</v>
      </c>
      <c r="H2860" s="2">
        <v>211.2</v>
      </c>
      <c r="I2860" s="11"/>
      <c r="J2860" s="11">
        <f>($S$5/(Table4[[#This Row],[modified  Half Life]]*Table4[[#This Row],[Order of Magnatude]]))</f>
        <v>9902102.5794277899</v>
      </c>
      <c r="K2860" s="11"/>
      <c r="L2860" s="11"/>
      <c r="M2860" s="11"/>
      <c r="N2860" s="11"/>
      <c r="O2860" s="11"/>
    </row>
    <row r="2861" spans="1:15" x14ac:dyDescent="0.25">
      <c r="A2861" s="2">
        <v>100</v>
      </c>
      <c r="B2861" s="2">
        <v>156</v>
      </c>
      <c r="C2861" s="2">
        <v>256</v>
      </c>
      <c r="D2861" s="2" t="s">
        <v>6028</v>
      </c>
      <c r="E2861" s="2">
        <v>70</v>
      </c>
      <c r="F2861" s="11">
        <v>5</v>
      </c>
      <c r="G2861" s="12">
        <v>1.0000000000000001E-9</v>
      </c>
      <c r="H2861" s="2">
        <v>275.3</v>
      </c>
      <c r="I2861" s="11"/>
      <c r="J2861" s="11">
        <f>($S$5/(Table4[[#This Row],[modified  Half Life]]*Table4[[#This Row],[Order of Magnatude]]))</f>
        <v>9902102.5794277899</v>
      </c>
      <c r="K2861" s="11"/>
      <c r="L2861" s="11"/>
      <c r="M2861" s="11"/>
      <c r="N2861" s="11"/>
      <c r="O2861" s="11"/>
    </row>
    <row r="2862" spans="1:15" x14ac:dyDescent="0.25">
      <c r="A2862" s="2">
        <v>100</v>
      </c>
      <c r="B2862" s="2">
        <v>156</v>
      </c>
      <c r="C2862" s="2">
        <v>256</v>
      </c>
      <c r="D2862" s="2" t="s">
        <v>6028</v>
      </c>
      <c r="E2862" s="2">
        <v>70</v>
      </c>
      <c r="F2862" s="11">
        <v>5</v>
      </c>
      <c r="G2862" s="12">
        <v>1.0000000000000001E-9</v>
      </c>
      <c r="H2862" s="2">
        <v>302</v>
      </c>
      <c r="I2862" s="11"/>
      <c r="J2862" s="11">
        <f>($S$5/(Table4[[#This Row],[modified  Half Life]]*Table4[[#This Row],[Order of Magnatude]]))</f>
        <v>9902102.5794277899</v>
      </c>
      <c r="K2862" s="11"/>
      <c r="L2862" s="11"/>
      <c r="M2862" s="11"/>
      <c r="N2862" s="11"/>
      <c r="O2862" s="11"/>
    </row>
    <row r="2863" spans="1:15" x14ac:dyDescent="0.25">
      <c r="A2863" s="2">
        <v>100</v>
      </c>
      <c r="B2863" s="2">
        <v>156</v>
      </c>
      <c r="C2863" s="2">
        <v>256</v>
      </c>
      <c r="D2863" s="2" t="s">
        <v>6028</v>
      </c>
      <c r="E2863" s="2">
        <v>70</v>
      </c>
      <c r="F2863" s="11">
        <v>5</v>
      </c>
      <c r="G2863" s="12">
        <v>1.0000000000000001E-9</v>
      </c>
      <c r="H2863" s="2">
        <v>380</v>
      </c>
      <c r="I2863" s="11"/>
      <c r="J2863" s="11">
        <f>($S$5/(Table4[[#This Row],[modified  Half Life]]*Table4[[#This Row],[Order of Magnatude]]))</f>
        <v>9902102.5794277899</v>
      </c>
      <c r="K2863" s="11"/>
      <c r="L2863" s="11"/>
      <c r="M2863" s="11"/>
      <c r="N2863" s="11"/>
      <c r="O2863" s="11"/>
    </row>
    <row r="2864" spans="1:15" x14ac:dyDescent="0.25">
      <c r="A2864" s="2">
        <v>100</v>
      </c>
      <c r="B2864" s="2">
        <v>156</v>
      </c>
      <c r="C2864" s="2">
        <v>256</v>
      </c>
      <c r="D2864" s="2" t="s">
        <v>6028</v>
      </c>
      <c r="E2864" s="2">
        <v>70</v>
      </c>
      <c r="F2864" s="11">
        <v>5</v>
      </c>
      <c r="G2864" s="12">
        <v>1.0000000000000001E-9</v>
      </c>
      <c r="H2864" s="2">
        <v>861.8</v>
      </c>
      <c r="I2864" s="11"/>
      <c r="J2864" s="11">
        <f>($S$5/(Table4[[#This Row],[modified  Half Life]]*Table4[[#This Row],[Order of Magnatude]]))</f>
        <v>9902102.5794277899</v>
      </c>
      <c r="K2864" s="11"/>
      <c r="L2864" s="11"/>
      <c r="M2864" s="11"/>
      <c r="N2864" s="11"/>
      <c r="O2864" s="11"/>
    </row>
    <row r="2865" spans="1:15" x14ac:dyDescent="0.25">
      <c r="A2865" s="2">
        <v>100</v>
      </c>
      <c r="B2865" s="2">
        <v>156</v>
      </c>
      <c r="C2865" s="2">
        <v>256</v>
      </c>
      <c r="D2865" s="2" t="s">
        <v>6028</v>
      </c>
      <c r="E2865" s="2">
        <v>70</v>
      </c>
      <c r="F2865" s="11">
        <v>5</v>
      </c>
      <c r="G2865" s="12">
        <v>1.0000000000000001E-9</v>
      </c>
      <c r="H2865" s="2">
        <v>1092.9000000000001</v>
      </c>
      <c r="I2865" s="11"/>
      <c r="J2865" s="11">
        <f>($S$5/(Table4[[#This Row],[modified  Half Life]]*Table4[[#This Row],[Order of Magnatude]]))</f>
        <v>9902102.5794277899</v>
      </c>
      <c r="K2865" s="11"/>
      <c r="L2865" s="11"/>
      <c r="M2865" s="11"/>
      <c r="N2865" s="11"/>
      <c r="O2865" s="11"/>
    </row>
    <row r="2866" spans="1:15" x14ac:dyDescent="0.25">
      <c r="A2866" s="2">
        <v>104</v>
      </c>
      <c r="B2866" s="2">
        <v>153</v>
      </c>
      <c r="C2866" s="2">
        <v>257</v>
      </c>
      <c r="D2866" s="2" t="s">
        <v>6056</v>
      </c>
      <c r="E2866" s="2">
        <v>106</v>
      </c>
      <c r="F2866" s="11">
        <v>6</v>
      </c>
      <c r="G2866" s="12">
        <v>9.9999999999999995E-7</v>
      </c>
      <c r="H2866" s="2">
        <v>295.60000000000002</v>
      </c>
      <c r="I2866" s="11" t="s">
        <v>6070</v>
      </c>
      <c r="J2866" s="11">
        <f>($S$5/(Table4[[#This Row],[modified  Half Life]]*Table4[[#This Row],[Order of Magnatude]]))</f>
        <v>6539.1243449051444</v>
      </c>
      <c r="K2866" s="11"/>
      <c r="L2866" s="11"/>
      <c r="M2866" s="11"/>
      <c r="N2866" s="11"/>
      <c r="O2866" s="11"/>
    </row>
    <row r="2867" spans="1:15" x14ac:dyDescent="0.25">
      <c r="A2867" s="2">
        <v>104</v>
      </c>
      <c r="B2867" s="2">
        <v>153</v>
      </c>
      <c r="C2867" s="2">
        <v>257</v>
      </c>
      <c r="D2867" s="2" t="s">
        <v>6056</v>
      </c>
      <c r="E2867" s="2">
        <v>106</v>
      </c>
      <c r="F2867" s="11">
        <v>6</v>
      </c>
      <c r="G2867" s="12">
        <v>9.9999999999999995E-7</v>
      </c>
      <c r="H2867" s="2">
        <v>446.8</v>
      </c>
      <c r="I2867" s="11" t="s">
        <v>6070</v>
      </c>
      <c r="J2867" s="11">
        <f>($S$5/(Table4[[#This Row],[modified  Half Life]]*Table4[[#This Row],[Order of Magnatude]]))</f>
        <v>6539.1243449051444</v>
      </c>
      <c r="K2867" s="11"/>
      <c r="L2867" s="11"/>
      <c r="M2867" s="11"/>
      <c r="N2867" s="11"/>
      <c r="O2867" s="11"/>
    </row>
    <row r="2868" spans="1:15" x14ac:dyDescent="0.25">
      <c r="A2868" s="2">
        <v>104</v>
      </c>
      <c r="B2868" s="2">
        <v>153</v>
      </c>
      <c r="C2868" s="2">
        <v>257</v>
      </c>
      <c r="D2868" s="2" t="s">
        <v>6056</v>
      </c>
      <c r="E2868" s="2">
        <v>106</v>
      </c>
      <c r="F2868" s="17">
        <v>6</v>
      </c>
      <c r="G2868" s="18">
        <v>9.9999999999999995E-7</v>
      </c>
      <c r="H2868" s="2">
        <v>586.1</v>
      </c>
      <c r="I2868" s="17" t="s">
        <v>6075</v>
      </c>
      <c r="J2868" s="17">
        <f>($S$5/(Table4[[#This Row],[modified  Half Life]]*Table4[[#This Row],[Order of Magnatude]]))</f>
        <v>6539.1243449051444</v>
      </c>
      <c r="K2868" s="17"/>
      <c r="L2868" s="17"/>
      <c r="M2868" s="17"/>
      <c r="N2868" s="17"/>
      <c r="O2868" s="17"/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D1DE1-790F-45A2-95E8-0B3BD3160894}">
  <dimension ref="A1:D2868"/>
  <sheetViews>
    <sheetView workbookViewId="0">
      <selection activeCell="F9" sqref="F9"/>
    </sheetView>
  </sheetViews>
  <sheetFormatPr defaultRowHeight="15" x14ac:dyDescent="0.25"/>
  <cols>
    <col min="1" max="1" width="9.7109375" customWidth="1"/>
    <col min="2" max="2" width="19.140625" customWidth="1"/>
    <col min="3" max="3" width="25.140625" customWidth="1"/>
    <col min="4" max="4" width="14.85546875" bestFit="1" customWidth="1"/>
  </cols>
  <sheetData>
    <row r="1" spans="1:4" x14ac:dyDescent="0.25">
      <c r="A1" s="14" t="s">
        <v>6095</v>
      </c>
      <c r="B1" s="14" t="s">
        <v>3174</v>
      </c>
      <c r="C1" s="16" t="s">
        <v>6096</v>
      </c>
      <c r="D1" s="21" t="s">
        <v>183</v>
      </c>
    </row>
    <row r="2" spans="1:4" x14ac:dyDescent="0.25">
      <c r="A2" s="11">
        <v>229</v>
      </c>
      <c r="B2" s="11" t="s">
        <v>5797</v>
      </c>
      <c r="C2" s="11">
        <v>8.1200000000000005E-3</v>
      </c>
      <c r="D2" s="20" t="s">
        <v>5</v>
      </c>
    </row>
    <row r="3" spans="1:4" x14ac:dyDescent="0.25">
      <c r="A3" s="10">
        <v>229</v>
      </c>
      <c r="B3" s="10" t="s">
        <v>5797</v>
      </c>
      <c r="C3" s="10">
        <v>8.1200000000000005E-3</v>
      </c>
      <c r="D3" s="11" t="s">
        <v>5</v>
      </c>
    </row>
    <row r="4" spans="1:4" x14ac:dyDescent="0.25">
      <c r="A4" s="11">
        <v>235</v>
      </c>
      <c r="B4" s="11" t="s">
        <v>5914</v>
      </c>
      <c r="C4" s="11">
        <v>7.6499999999999999E-2</v>
      </c>
      <c r="D4" s="11" t="s">
        <v>12</v>
      </c>
    </row>
    <row r="5" spans="1:4" x14ac:dyDescent="0.25">
      <c r="A5" s="11">
        <v>93</v>
      </c>
      <c r="B5" s="11" t="s">
        <v>574</v>
      </c>
      <c r="C5" s="11">
        <v>0.31</v>
      </c>
      <c r="D5" s="11" t="s">
        <v>12</v>
      </c>
    </row>
    <row r="6" spans="1:4" x14ac:dyDescent="0.25">
      <c r="A6" s="11">
        <v>245</v>
      </c>
      <c r="B6" s="11" t="s">
        <v>5937</v>
      </c>
      <c r="C6" s="11">
        <v>0.47</v>
      </c>
      <c r="D6" s="11"/>
    </row>
    <row r="7" spans="1:4" x14ac:dyDescent="0.25">
      <c r="A7" s="10">
        <v>251</v>
      </c>
      <c r="B7" s="10" t="s">
        <v>6006</v>
      </c>
      <c r="C7" s="10">
        <v>0.56999999999999995</v>
      </c>
      <c r="D7" s="11"/>
    </row>
    <row r="8" spans="1:4" x14ac:dyDescent="0.25">
      <c r="A8" s="11">
        <v>154</v>
      </c>
      <c r="B8" s="11" t="s">
        <v>2336</v>
      </c>
      <c r="C8" s="11">
        <v>0.91</v>
      </c>
      <c r="D8" s="11"/>
    </row>
    <row r="9" spans="1:4" x14ac:dyDescent="0.25">
      <c r="A9" s="11">
        <v>110</v>
      </c>
      <c r="B9" s="11" t="s">
        <v>847</v>
      </c>
      <c r="C9" s="11">
        <v>1.1120000000000001</v>
      </c>
      <c r="D9" s="11" t="s">
        <v>19</v>
      </c>
    </row>
    <row r="10" spans="1:4" x14ac:dyDescent="0.25">
      <c r="A10" s="11">
        <v>250</v>
      </c>
      <c r="B10" s="11" t="s">
        <v>6010</v>
      </c>
      <c r="C10" s="11">
        <v>1.1200000000000001</v>
      </c>
      <c r="D10" s="11" t="s">
        <v>19</v>
      </c>
    </row>
    <row r="11" spans="1:4" x14ac:dyDescent="0.25">
      <c r="A11" s="10">
        <v>201</v>
      </c>
      <c r="B11" s="10" t="s">
        <v>3784</v>
      </c>
      <c r="C11" s="10">
        <v>1.5648</v>
      </c>
      <c r="D11" s="11" t="s">
        <v>24</v>
      </c>
    </row>
    <row r="12" spans="1:4" x14ac:dyDescent="0.25">
      <c r="A12" s="11">
        <v>203</v>
      </c>
      <c r="B12" s="11" t="s">
        <v>4745</v>
      </c>
      <c r="C12" s="11">
        <v>2.2999999999999998</v>
      </c>
      <c r="D12" s="11" t="s">
        <v>29</v>
      </c>
    </row>
    <row r="13" spans="1:4" x14ac:dyDescent="0.25">
      <c r="A13" s="10">
        <v>205</v>
      </c>
      <c r="B13" s="10" t="s">
        <v>4527</v>
      </c>
      <c r="C13" s="10">
        <v>2.3279999999999998</v>
      </c>
      <c r="D13" s="11"/>
    </row>
    <row r="14" spans="1:4" x14ac:dyDescent="0.25">
      <c r="A14" s="11">
        <v>188</v>
      </c>
      <c r="B14" s="11" t="s">
        <v>3143</v>
      </c>
      <c r="C14" s="11">
        <v>2.6360000000000001</v>
      </c>
      <c r="D14" s="11"/>
    </row>
    <row r="15" spans="1:4" x14ac:dyDescent="0.25">
      <c r="A15" s="11">
        <v>153</v>
      </c>
      <c r="B15" s="11" t="s">
        <v>2319</v>
      </c>
      <c r="C15" s="11">
        <v>2.8</v>
      </c>
      <c r="D15" s="11" t="s">
        <v>36</v>
      </c>
    </row>
    <row r="16" spans="1:4" x14ac:dyDescent="0.25">
      <c r="A16" s="11">
        <v>181</v>
      </c>
      <c r="B16" s="11" t="s">
        <v>3501</v>
      </c>
      <c r="C16" s="11">
        <v>2.8</v>
      </c>
      <c r="D16" s="11" t="s">
        <v>29</v>
      </c>
    </row>
    <row r="17" spans="1:4" x14ac:dyDescent="0.25">
      <c r="A17" s="10">
        <v>208</v>
      </c>
      <c r="B17" s="10" t="s">
        <v>4745</v>
      </c>
      <c r="C17" s="10">
        <v>4.0199999999999996</v>
      </c>
      <c r="D17" s="11" t="s">
        <v>29</v>
      </c>
    </row>
    <row r="18" spans="1:4" x14ac:dyDescent="0.25">
      <c r="A18" s="11">
        <v>239</v>
      </c>
      <c r="B18" s="11" t="s">
        <v>5937</v>
      </c>
      <c r="C18" s="11">
        <v>4.2</v>
      </c>
      <c r="D18" s="11">
        <v>-4</v>
      </c>
    </row>
    <row r="19" spans="1:4" x14ac:dyDescent="0.25">
      <c r="A19" s="10">
        <v>163</v>
      </c>
      <c r="B19" s="10" t="s">
        <v>2695</v>
      </c>
      <c r="C19" s="10">
        <v>4.2</v>
      </c>
      <c r="D19" s="11" t="s">
        <v>19</v>
      </c>
    </row>
    <row r="20" spans="1:4" x14ac:dyDescent="0.25">
      <c r="A20" s="11">
        <v>128</v>
      </c>
      <c r="B20" s="11" t="s">
        <v>1344</v>
      </c>
      <c r="C20" s="11">
        <v>4.24</v>
      </c>
      <c r="D20" s="11" t="s">
        <v>19</v>
      </c>
    </row>
    <row r="21" spans="1:4" x14ac:dyDescent="0.25">
      <c r="A21" s="10">
        <v>219</v>
      </c>
      <c r="B21" s="10" t="s">
        <v>5253</v>
      </c>
      <c r="C21" s="10">
        <v>4.4130000000000003</v>
      </c>
      <c r="D21" s="11" t="s">
        <v>55</v>
      </c>
    </row>
    <row r="22" spans="1:4" x14ac:dyDescent="0.25">
      <c r="A22" s="11">
        <v>123</v>
      </c>
      <c r="B22" s="11" t="s">
        <v>1292</v>
      </c>
      <c r="C22" s="11">
        <v>4.5999999999999996</v>
      </c>
      <c r="D22" s="11" t="s">
        <v>55</v>
      </c>
    </row>
    <row r="23" spans="1:4" x14ac:dyDescent="0.25">
      <c r="A23" s="11">
        <v>151</v>
      </c>
      <c r="B23" s="11" t="s">
        <v>2230</v>
      </c>
      <c r="C23" s="11">
        <v>4.8209999999999997</v>
      </c>
      <c r="D23" s="11" t="s">
        <v>5</v>
      </c>
    </row>
    <row r="24" spans="1:4" x14ac:dyDescent="0.25">
      <c r="A24" s="10">
        <v>185</v>
      </c>
      <c r="B24" s="10" t="s">
        <v>3360</v>
      </c>
      <c r="C24" s="10">
        <v>4.9000000000000004</v>
      </c>
      <c r="D24" s="11">
        <v>-6</v>
      </c>
    </row>
    <row r="25" spans="1:4" x14ac:dyDescent="0.25">
      <c r="A25" s="11">
        <v>203</v>
      </c>
      <c r="B25" s="11" t="s">
        <v>4527</v>
      </c>
      <c r="C25" s="11">
        <v>4.9000000000000004</v>
      </c>
      <c r="D25" s="11" t="s">
        <v>70</v>
      </c>
    </row>
    <row r="26" spans="1:4" x14ac:dyDescent="0.25">
      <c r="A26" s="10">
        <v>195</v>
      </c>
      <c r="B26" s="10" t="s">
        <v>4527</v>
      </c>
      <c r="C26" s="10">
        <v>5.0999999999999996</v>
      </c>
      <c r="D26" s="11" t="s">
        <v>75</v>
      </c>
    </row>
    <row r="27" spans="1:4" x14ac:dyDescent="0.25">
      <c r="A27" s="11">
        <v>175</v>
      </c>
      <c r="B27" s="11" t="s">
        <v>2659</v>
      </c>
      <c r="C27" s="11">
        <v>5.2</v>
      </c>
      <c r="D27" s="11" t="s">
        <v>80</v>
      </c>
    </row>
    <row r="28" spans="1:4" x14ac:dyDescent="0.25">
      <c r="A28" s="11">
        <v>83</v>
      </c>
      <c r="B28" s="11" t="s">
        <v>370</v>
      </c>
      <c r="C28" s="11">
        <v>5.2356999999999996</v>
      </c>
      <c r="D28" s="11" t="s">
        <v>84</v>
      </c>
    </row>
    <row r="29" spans="1:4" x14ac:dyDescent="0.25">
      <c r="A29" s="11">
        <v>203</v>
      </c>
      <c r="B29" s="11" t="s">
        <v>4094</v>
      </c>
      <c r="C29" s="11">
        <v>5.7</v>
      </c>
      <c r="D29" s="11" t="s">
        <v>89</v>
      </c>
    </row>
    <row r="30" spans="1:4" x14ac:dyDescent="0.25">
      <c r="A30" s="10">
        <v>250</v>
      </c>
      <c r="B30" s="10" t="s">
        <v>6010</v>
      </c>
      <c r="C30" s="10">
        <v>6.1</v>
      </c>
      <c r="D30" s="11" t="s">
        <v>94</v>
      </c>
    </row>
    <row r="31" spans="1:4" x14ac:dyDescent="0.25">
      <c r="A31" s="11">
        <v>181</v>
      </c>
      <c r="B31" s="11" t="s">
        <v>3425</v>
      </c>
      <c r="C31" s="11">
        <v>6.24</v>
      </c>
      <c r="D31" s="11" t="s">
        <v>98</v>
      </c>
    </row>
    <row r="32" spans="1:4" x14ac:dyDescent="0.25">
      <c r="A32" s="10">
        <v>177</v>
      </c>
      <c r="B32" s="10" t="s">
        <v>3252</v>
      </c>
      <c r="C32" s="10">
        <v>6.25</v>
      </c>
      <c r="D32" s="11" t="s">
        <v>101</v>
      </c>
    </row>
    <row r="33" spans="1:4" x14ac:dyDescent="0.25">
      <c r="A33" s="11">
        <v>204</v>
      </c>
      <c r="B33" s="11" t="s">
        <v>4527</v>
      </c>
      <c r="C33" s="11">
        <v>6.26</v>
      </c>
      <c r="D33" s="11" t="s">
        <v>104</v>
      </c>
    </row>
    <row r="34" spans="1:4" x14ac:dyDescent="0.25">
      <c r="A34" s="10">
        <v>101</v>
      </c>
      <c r="B34" s="10" t="s">
        <v>574</v>
      </c>
      <c r="C34" s="10">
        <v>6.2809999999999997</v>
      </c>
      <c r="D34" s="11" t="s">
        <v>107</v>
      </c>
    </row>
    <row r="35" spans="1:4" x14ac:dyDescent="0.25">
      <c r="A35" s="11">
        <v>190</v>
      </c>
      <c r="B35" s="11" t="s">
        <v>3782</v>
      </c>
      <c r="C35" s="11">
        <v>6.3</v>
      </c>
      <c r="D35" s="11" t="s">
        <v>112</v>
      </c>
    </row>
    <row r="36" spans="1:4" x14ac:dyDescent="0.25">
      <c r="A36" s="11">
        <v>75</v>
      </c>
      <c r="B36" s="11" t="s">
        <v>228</v>
      </c>
      <c r="C36" s="11">
        <v>6.5</v>
      </c>
      <c r="D36" s="11" t="s">
        <v>116</v>
      </c>
    </row>
    <row r="37" spans="1:4" x14ac:dyDescent="0.25">
      <c r="A37" s="11">
        <v>129</v>
      </c>
      <c r="B37" s="11" t="s">
        <v>1577</v>
      </c>
      <c r="C37" s="11">
        <v>6.5449999999999999</v>
      </c>
      <c r="D37" s="11" t="s">
        <v>116</v>
      </c>
    </row>
    <row r="38" spans="1:4" x14ac:dyDescent="0.25">
      <c r="A38" s="10">
        <v>176</v>
      </c>
      <c r="B38" s="10" t="s">
        <v>3425</v>
      </c>
      <c r="C38" s="10">
        <v>6.9</v>
      </c>
      <c r="D38" s="11" t="s">
        <v>116</v>
      </c>
    </row>
    <row r="39" spans="1:4" x14ac:dyDescent="0.25">
      <c r="A39" s="11">
        <v>167</v>
      </c>
      <c r="B39" s="11" t="s">
        <v>2659</v>
      </c>
      <c r="C39" s="11">
        <v>6.93</v>
      </c>
      <c r="D39" s="11" t="s">
        <v>123</v>
      </c>
    </row>
    <row r="40" spans="1:4" x14ac:dyDescent="0.25">
      <c r="A40" s="10">
        <v>144</v>
      </c>
      <c r="B40" s="10" t="s">
        <v>2336</v>
      </c>
      <c r="C40" s="10">
        <v>7.5</v>
      </c>
      <c r="D40" s="11" t="s">
        <v>123</v>
      </c>
    </row>
    <row r="41" spans="1:4" x14ac:dyDescent="0.25">
      <c r="A41" s="11">
        <v>212</v>
      </c>
      <c r="B41" s="11" t="s">
        <v>5253</v>
      </c>
      <c r="C41" s="11">
        <v>7.5</v>
      </c>
      <c r="D41" s="11" t="s">
        <v>128</v>
      </c>
    </row>
    <row r="42" spans="1:4" x14ac:dyDescent="0.25">
      <c r="A42" s="10">
        <v>205</v>
      </c>
      <c r="B42" s="10" t="s">
        <v>4883</v>
      </c>
      <c r="C42" s="10">
        <v>8.3000000000000007</v>
      </c>
      <c r="D42" s="11" t="s">
        <v>132</v>
      </c>
    </row>
    <row r="43" spans="1:4" x14ac:dyDescent="0.25">
      <c r="A43" s="11">
        <v>154</v>
      </c>
      <c r="B43" s="11" t="s">
        <v>2336</v>
      </c>
      <c r="C43" s="11">
        <v>8.6</v>
      </c>
      <c r="D43" s="11"/>
    </row>
    <row r="44" spans="1:4" x14ac:dyDescent="0.25">
      <c r="A44" s="10">
        <v>155</v>
      </c>
      <c r="B44" s="10" t="s">
        <v>2376</v>
      </c>
      <c r="C44" s="10">
        <v>9.1</v>
      </c>
      <c r="D44" s="11" t="s">
        <v>84</v>
      </c>
    </row>
    <row r="45" spans="1:4" x14ac:dyDescent="0.25">
      <c r="A45" s="11">
        <v>101</v>
      </c>
      <c r="B45" s="11" t="s">
        <v>574</v>
      </c>
      <c r="C45" s="11">
        <v>9.3170000000000002</v>
      </c>
      <c r="D45" s="11" t="s">
        <v>80</v>
      </c>
    </row>
    <row r="46" spans="1:4" x14ac:dyDescent="0.25">
      <c r="A46" s="10">
        <v>157</v>
      </c>
      <c r="B46" s="10" t="s">
        <v>2319</v>
      </c>
      <c r="C46" s="10">
        <v>9.3650000000000002</v>
      </c>
      <c r="D46" s="11" t="s">
        <v>84</v>
      </c>
    </row>
    <row r="47" spans="1:4" x14ac:dyDescent="0.25">
      <c r="A47" s="11">
        <v>83</v>
      </c>
      <c r="B47" s="11" t="s">
        <v>310</v>
      </c>
      <c r="C47" s="11">
        <v>9.4056999999999995</v>
      </c>
      <c r="D47" s="11" t="s">
        <v>80</v>
      </c>
    </row>
    <row r="48" spans="1:4" x14ac:dyDescent="0.25">
      <c r="A48" s="10">
        <v>185</v>
      </c>
      <c r="B48" s="10" t="s">
        <v>3252</v>
      </c>
      <c r="C48" s="10">
        <v>9.5299999999999994</v>
      </c>
      <c r="D48" s="11" t="s">
        <v>55</v>
      </c>
    </row>
    <row r="49" spans="1:4" x14ac:dyDescent="0.25">
      <c r="A49" s="11">
        <v>189</v>
      </c>
      <c r="B49" s="11" t="s">
        <v>4086</v>
      </c>
      <c r="C49" s="11">
        <v>9.9</v>
      </c>
      <c r="D49" s="11" t="s">
        <v>84</v>
      </c>
    </row>
    <row r="50" spans="1:4" x14ac:dyDescent="0.25">
      <c r="A50" s="10">
        <v>169</v>
      </c>
      <c r="B50" s="10" t="s">
        <v>2659</v>
      </c>
      <c r="C50" s="10">
        <v>10</v>
      </c>
      <c r="D50" s="11"/>
    </row>
    <row r="51" spans="1:4" x14ac:dyDescent="0.25">
      <c r="A51" s="10">
        <v>125</v>
      </c>
      <c r="B51" s="10" t="s">
        <v>1238</v>
      </c>
      <c r="C51" s="10">
        <v>10</v>
      </c>
      <c r="D51" s="11" t="s">
        <v>158</v>
      </c>
    </row>
    <row r="52" spans="1:4" x14ac:dyDescent="0.25">
      <c r="A52" s="11">
        <v>174</v>
      </c>
      <c r="B52" s="11" t="s">
        <v>3071</v>
      </c>
      <c r="C52" s="11">
        <v>10.3</v>
      </c>
      <c r="D52" s="11">
        <v>-5</v>
      </c>
    </row>
    <row r="53" spans="1:4" x14ac:dyDescent="0.25">
      <c r="A53" s="10">
        <v>166</v>
      </c>
      <c r="B53" s="10" t="s">
        <v>2487</v>
      </c>
      <c r="C53" s="10">
        <v>10.43</v>
      </c>
      <c r="D53" s="11" t="s">
        <v>164</v>
      </c>
    </row>
    <row r="54" spans="1:4" x14ac:dyDescent="0.25">
      <c r="A54" s="11">
        <v>205</v>
      </c>
      <c r="B54" s="11" t="s">
        <v>4530</v>
      </c>
      <c r="C54" s="11">
        <v>10.6</v>
      </c>
      <c r="D54" s="11" t="s">
        <v>164</v>
      </c>
    </row>
    <row r="55" spans="1:4" x14ac:dyDescent="0.25">
      <c r="A55" s="11">
        <v>137</v>
      </c>
      <c r="B55" s="11" t="s">
        <v>1760</v>
      </c>
      <c r="C55" s="11">
        <v>10.61</v>
      </c>
      <c r="D55" s="11" t="s">
        <v>164</v>
      </c>
    </row>
    <row r="56" spans="1:4" x14ac:dyDescent="0.25">
      <c r="A56" s="11">
        <v>154</v>
      </c>
      <c r="B56" s="11" t="s">
        <v>2336</v>
      </c>
      <c r="C56" s="11">
        <v>10.904999999999999</v>
      </c>
      <c r="D56" s="11">
        <v>-7</v>
      </c>
    </row>
    <row r="57" spans="1:4" x14ac:dyDescent="0.25">
      <c r="A57" s="11">
        <v>96</v>
      </c>
      <c r="B57" s="11" t="s">
        <v>446</v>
      </c>
      <c r="C57" s="11">
        <v>11.2</v>
      </c>
      <c r="D57" s="11">
        <v>-7</v>
      </c>
    </row>
    <row r="58" spans="1:4" x14ac:dyDescent="0.25">
      <c r="A58" s="11">
        <v>131</v>
      </c>
      <c r="B58" s="11" t="s">
        <v>1108</v>
      </c>
      <c r="C58" s="11">
        <v>11.2</v>
      </c>
      <c r="D58" s="11" t="s">
        <v>107</v>
      </c>
    </row>
    <row r="59" spans="1:4" x14ac:dyDescent="0.25">
      <c r="A59" s="10">
        <v>176</v>
      </c>
      <c r="B59" s="10" t="s">
        <v>3425</v>
      </c>
      <c r="C59" s="10">
        <v>11.2</v>
      </c>
      <c r="D59" s="11" t="s">
        <v>107</v>
      </c>
    </row>
    <row r="60" spans="1:4" x14ac:dyDescent="0.25">
      <c r="A60" s="11">
        <v>191</v>
      </c>
      <c r="B60" s="11" t="s">
        <v>4086</v>
      </c>
      <c r="C60" s="11">
        <v>11.2</v>
      </c>
      <c r="D60" s="11" t="s">
        <v>107</v>
      </c>
    </row>
    <row r="61" spans="1:4" x14ac:dyDescent="0.25">
      <c r="A61" s="10">
        <v>134</v>
      </c>
      <c r="B61" s="10" t="s">
        <v>1577</v>
      </c>
      <c r="C61" s="10">
        <v>11.242000000000001</v>
      </c>
      <c r="D61" s="11" t="s">
        <v>107</v>
      </c>
    </row>
    <row r="62" spans="1:4" x14ac:dyDescent="0.25">
      <c r="A62" s="11">
        <v>132</v>
      </c>
      <c r="B62" s="11" t="s">
        <v>1878</v>
      </c>
      <c r="C62" s="11">
        <v>11.6</v>
      </c>
      <c r="D62" s="11" t="s">
        <v>173</v>
      </c>
    </row>
    <row r="63" spans="1:4" x14ac:dyDescent="0.25">
      <c r="A63" s="10">
        <v>174</v>
      </c>
      <c r="B63" s="10" t="s">
        <v>3071</v>
      </c>
      <c r="C63" s="10">
        <v>11.87</v>
      </c>
      <c r="D63" s="11" t="s">
        <v>173</v>
      </c>
    </row>
    <row r="64" spans="1:4" x14ac:dyDescent="0.25">
      <c r="A64" s="11">
        <v>204</v>
      </c>
      <c r="B64" s="11" t="s">
        <v>4745</v>
      </c>
      <c r="C64" s="11">
        <v>12.1</v>
      </c>
      <c r="D64" s="11" t="s">
        <v>177</v>
      </c>
    </row>
    <row r="65" spans="1:4" x14ac:dyDescent="0.25">
      <c r="A65" s="10">
        <v>200</v>
      </c>
      <c r="B65" s="10" t="s">
        <v>4745</v>
      </c>
      <c r="C65" s="10">
        <v>12.3</v>
      </c>
      <c r="D65" s="11" t="s">
        <v>177</v>
      </c>
    </row>
    <row r="66" spans="1:4" x14ac:dyDescent="0.25">
      <c r="A66" s="11">
        <v>206</v>
      </c>
      <c r="B66" s="11" t="s">
        <v>4745</v>
      </c>
      <c r="C66" s="11">
        <v>12.5</v>
      </c>
      <c r="D66" s="11" t="s">
        <v>177</v>
      </c>
    </row>
    <row r="67" spans="1:4" x14ac:dyDescent="0.25">
      <c r="A67" s="10">
        <v>152</v>
      </c>
      <c r="B67" s="10" t="s">
        <v>2336</v>
      </c>
      <c r="C67" s="10">
        <v>12.598000000000001</v>
      </c>
      <c r="D67" s="11" t="s">
        <v>210</v>
      </c>
    </row>
    <row r="68" spans="1:4" x14ac:dyDescent="0.25">
      <c r="A68" s="11">
        <v>178</v>
      </c>
      <c r="B68" s="11" t="s">
        <v>3071</v>
      </c>
      <c r="C68" s="11">
        <v>12.7</v>
      </c>
      <c r="D68" s="11" t="s">
        <v>213</v>
      </c>
    </row>
    <row r="69" spans="1:4" x14ac:dyDescent="0.25">
      <c r="A69" s="11">
        <v>130</v>
      </c>
      <c r="B69" s="11" t="s">
        <v>1344</v>
      </c>
      <c r="C69" s="11">
        <v>12.81</v>
      </c>
      <c r="D69" s="11" t="s">
        <v>213</v>
      </c>
    </row>
    <row r="70" spans="1:4" x14ac:dyDescent="0.25">
      <c r="A70" s="11">
        <v>152</v>
      </c>
      <c r="B70" s="11" t="s">
        <v>2336</v>
      </c>
      <c r="C70" s="11">
        <v>12.965</v>
      </c>
      <c r="D70" s="11" t="s">
        <v>216</v>
      </c>
    </row>
    <row r="71" spans="1:4" x14ac:dyDescent="0.25">
      <c r="A71" s="10">
        <v>198</v>
      </c>
      <c r="B71" s="10" t="s">
        <v>4094</v>
      </c>
      <c r="C71" s="10">
        <v>13</v>
      </c>
      <c r="D71" s="11" t="s">
        <v>219</v>
      </c>
    </row>
    <row r="72" spans="1:4" x14ac:dyDescent="0.25">
      <c r="A72" s="10">
        <v>125</v>
      </c>
      <c r="B72" s="10" t="s">
        <v>1577</v>
      </c>
      <c r="C72" s="10">
        <v>13</v>
      </c>
      <c r="D72" s="11" t="s">
        <v>219</v>
      </c>
    </row>
    <row r="73" spans="1:4" x14ac:dyDescent="0.25">
      <c r="A73" s="11">
        <v>73</v>
      </c>
      <c r="B73" s="11" t="s">
        <v>149</v>
      </c>
      <c r="C73" s="11">
        <v>13.2845</v>
      </c>
      <c r="D73" s="11" t="s">
        <v>80</v>
      </c>
    </row>
    <row r="74" spans="1:4" x14ac:dyDescent="0.25">
      <c r="A74" s="10">
        <v>155</v>
      </c>
      <c r="B74" s="10" t="s">
        <v>2319</v>
      </c>
      <c r="C74" s="10">
        <v>13.47</v>
      </c>
      <c r="D74" s="11" t="s">
        <v>84</v>
      </c>
    </row>
    <row r="75" spans="1:4" x14ac:dyDescent="0.25">
      <c r="A75" s="11">
        <v>101</v>
      </c>
      <c r="B75" s="11" t="s">
        <v>623</v>
      </c>
      <c r="C75" s="11">
        <v>13.49</v>
      </c>
      <c r="D75" s="11" t="s">
        <v>55</v>
      </c>
    </row>
    <row r="76" spans="1:4" x14ac:dyDescent="0.25">
      <c r="A76" s="10">
        <v>215</v>
      </c>
      <c r="B76" s="10" t="s">
        <v>5471</v>
      </c>
      <c r="C76" s="10">
        <v>13.5</v>
      </c>
      <c r="D76" s="11" t="s">
        <v>84</v>
      </c>
    </row>
    <row r="77" spans="1:4" x14ac:dyDescent="0.25">
      <c r="A77" s="11">
        <v>120</v>
      </c>
      <c r="B77" s="11" t="s">
        <v>1344</v>
      </c>
      <c r="C77" s="11">
        <v>13.5</v>
      </c>
      <c r="D77" s="11" t="s">
        <v>164</v>
      </c>
    </row>
    <row r="78" spans="1:4" x14ac:dyDescent="0.25">
      <c r="A78" s="10">
        <v>191</v>
      </c>
      <c r="B78" s="10" t="s">
        <v>4086</v>
      </c>
      <c r="C78" s="10">
        <v>13.7</v>
      </c>
      <c r="D78" s="11">
        <v>-4</v>
      </c>
    </row>
    <row r="79" spans="1:4" x14ac:dyDescent="0.25">
      <c r="A79" s="11">
        <v>177</v>
      </c>
      <c r="B79" s="11" t="s">
        <v>3425</v>
      </c>
      <c r="C79" s="11">
        <v>13.9</v>
      </c>
      <c r="D79" s="11" t="s">
        <v>241</v>
      </c>
    </row>
    <row r="80" spans="1:4" x14ac:dyDescent="0.25">
      <c r="A80" s="11">
        <v>140</v>
      </c>
      <c r="B80" s="11" t="s">
        <v>1577</v>
      </c>
      <c r="C80" s="11">
        <v>13.93</v>
      </c>
      <c r="D80" s="11" t="s">
        <v>216</v>
      </c>
    </row>
    <row r="81" spans="1:4" x14ac:dyDescent="0.25">
      <c r="A81" s="11">
        <v>189</v>
      </c>
      <c r="B81" s="11" t="s">
        <v>3143</v>
      </c>
      <c r="C81" s="11">
        <v>14</v>
      </c>
      <c r="D81" s="11" t="s">
        <v>55</v>
      </c>
    </row>
    <row r="82" spans="1:4" x14ac:dyDescent="0.25">
      <c r="A82" s="10">
        <v>177</v>
      </c>
      <c r="B82" s="10" t="s">
        <v>3071</v>
      </c>
      <c r="C82" s="10">
        <v>14.05</v>
      </c>
      <c r="D82" s="11" t="s">
        <v>84</v>
      </c>
    </row>
    <row r="83" spans="1:4" x14ac:dyDescent="0.25">
      <c r="A83" s="11">
        <v>157</v>
      </c>
      <c r="B83" s="11" t="s">
        <v>2376</v>
      </c>
      <c r="C83" s="11">
        <v>14.23</v>
      </c>
      <c r="D83" s="11" t="s">
        <v>89</v>
      </c>
    </row>
    <row r="84" spans="1:4" x14ac:dyDescent="0.25">
      <c r="A84" s="11">
        <v>119</v>
      </c>
      <c r="B84" s="11" t="s">
        <v>856</v>
      </c>
      <c r="C84" s="11">
        <v>14.3</v>
      </c>
      <c r="D84" s="11" t="s">
        <v>84</v>
      </c>
    </row>
    <row r="85" spans="1:4" x14ac:dyDescent="0.25">
      <c r="A85" s="12">
        <v>57</v>
      </c>
      <c r="B85" s="9" t="s">
        <v>11</v>
      </c>
      <c r="C85" s="12">
        <v>14.4129</v>
      </c>
      <c r="D85" s="11" t="s">
        <v>80</v>
      </c>
    </row>
    <row r="86" spans="1:4" x14ac:dyDescent="0.25">
      <c r="A86" s="13">
        <v>57</v>
      </c>
      <c r="B86" s="8" t="s">
        <v>11</v>
      </c>
      <c r="C86" s="13">
        <v>14.4129</v>
      </c>
      <c r="D86" s="11" t="s">
        <v>84</v>
      </c>
    </row>
    <row r="87" spans="1:4" x14ac:dyDescent="0.25">
      <c r="A87" s="11">
        <v>185</v>
      </c>
      <c r="B87" s="11" t="s">
        <v>3425</v>
      </c>
      <c r="C87" s="11">
        <v>14.5</v>
      </c>
      <c r="D87" s="11" t="s">
        <v>29</v>
      </c>
    </row>
    <row r="88" spans="1:4" x14ac:dyDescent="0.25">
      <c r="A88" s="11">
        <v>154</v>
      </c>
      <c r="B88" s="11" t="s">
        <v>2336</v>
      </c>
      <c r="C88" s="11">
        <v>14.634</v>
      </c>
      <c r="D88" s="11" t="s">
        <v>29</v>
      </c>
    </row>
    <row r="89" spans="1:4" x14ac:dyDescent="0.25">
      <c r="A89" s="11">
        <v>185</v>
      </c>
      <c r="B89" s="11" t="s">
        <v>3360</v>
      </c>
      <c r="C89" s="11">
        <v>15.2</v>
      </c>
      <c r="D89" s="11" t="s">
        <v>270</v>
      </c>
    </row>
    <row r="90" spans="1:4" x14ac:dyDescent="0.25">
      <c r="A90" s="10">
        <v>212</v>
      </c>
      <c r="B90" s="10" t="s">
        <v>5253</v>
      </c>
      <c r="C90" s="10">
        <v>15.5</v>
      </c>
      <c r="D90" s="11" t="s">
        <v>173</v>
      </c>
    </row>
    <row r="91" spans="1:4" x14ac:dyDescent="0.25">
      <c r="A91" s="11">
        <v>101</v>
      </c>
      <c r="B91" s="11" t="s">
        <v>574</v>
      </c>
      <c r="C91" s="11">
        <v>15.606</v>
      </c>
      <c r="D91" s="11">
        <v>-2</v>
      </c>
    </row>
    <row r="92" spans="1:4" x14ac:dyDescent="0.25">
      <c r="A92" s="10">
        <v>174</v>
      </c>
      <c r="B92" s="10" t="s">
        <v>3071</v>
      </c>
      <c r="C92" s="10">
        <v>15.7</v>
      </c>
      <c r="D92" s="11" t="s">
        <v>281</v>
      </c>
    </row>
    <row r="93" spans="1:4" x14ac:dyDescent="0.25">
      <c r="A93" s="11">
        <v>188</v>
      </c>
      <c r="B93" s="11" t="s">
        <v>3143</v>
      </c>
      <c r="C93" s="11">
        <v>15.93</v>
      </c>
      <c r="D93" s="11" t="s">
        <v>158</v>
      </c>
    </row>
    <row r="94" spans="1:4" x14ac:dyDescent="0.25">
      <c r="A94" s="11">
        <v>134</v>
      </c>
      <c r="B94" s="11" t="s">
        <v>1631</v>
      </c>
      <c r="C94" s="11">
        <v>16</v>
      </c>
      <c r="D94" s="11" t="s">
        <v>107</v>
      </c>
    </row>
    <row r="95" spans="1:4" x14ac:dyDescent="0.25">
      <c r="A95" s="11">
        <v>182</v>
      </c>
      <c r="B95" s="11" t="s">
        <v>3425</v>
      </c>
      <c r="C95" s="11">
        <v>16.273</v>
      </c>
      <c r="D95" s="11" t="s">
        <v>292</v>
      </c>
    </row>
    <row r="96" spans="1:4" x14ac:dyDescent="0.25">
      <c r="A96" s="10">
        <v>72</v>
      </c>
      <c r="B96" s="10" t="s">
        <v>58</v>
      </c>
      <c r="C96" s="10">
        <v>16.399999999999999</v>
      </c>
      <c r="D96" s="11" t="s">
        <v>292</v>
      </c>
    </row>
    <row r="97" spans="1:4" x14ac:dyDescent="0.25">
      <c r="A97" s="11">
        <v>117</v>
      </c>
      <c r="B97" s="11" t="s">
        <v>1108</v>
      </c>
      <c r="C97" s="11">
        <v>16.399999999999999</v>
      </c>
      <c r="D97" s="11">
        <v>-4</v>
      </c>
    </row>
    <row r="98" spans="1:4" x14ac:dyDescent="0.25">
      <c r="A98" s="10">
        <v>127</v>
      </c>
      <c r="B98" s="10" t="s">
        <v>1238</v>
      </c>
      <c r="C98" s="10">
        <v>16.52</v>
      </c>
      <c r="D98" s="11">
        <v>-4</v>
      </c>
    </row>
    <row r="99" spans="1:4" x14ac:dyDescent="0.25">
      <c r="A99" s="11">
        <v>155</v>
      </c>
      <c r="B99" s="11" t="s">
        <v>2230</v>
      </c>
      <c r="C99" s="11">
        <v>16.547000000000001</v>
      </c>
      <c r="D99" s="11" t="s">
        <v>19</v>
      </c>
    </row>
    <row r="100" spans="1:4" x14ac:dyDescent="0.25">
      <c r="A100" s="10">
        <v>142</v>
      </c>
      <c r="B100" s="10" t="s">
        <v>2150</v>
      </c>
      <c r="C100" s="10">
        <v>16.899999999999999</v>
      </c>
      <c r="D100" s="11" t="s">
        <v>19</v>
      </c>
    </row>
    <row r="101" spans="1:4" x14ac:dyDescent="0.25">
      <c r="A101" s="11">
        <v>152</v>
      </c>
      <c r="B101" s="11" t="s">
        <v>2121</v>
      </c>
      <c r="C101" s="11">
        <v>17</v>
      </c>
      <c r="D101" s="11">
        <v>-7</v>
      </c>
    </row>
    <row r="102" spans="1:4" x14ac:dyDescent="0.25">
      <c r="A102" s="11">
        <v>159</v>
      </c>
      <c r="B102" s="11" t="s">
        <v>2319</v>
      </c>
      <c r="C102" s="11">
        <v>17.100000000000001</v>
      </c>
      <c r="D102" s="11" t="s">
        <v>158</v>
      </c>
    </row>
    <row r="103" spans="1:4" x14ac:dyDescent="0.25">
      <c r="A103" s="11">
        <v>79</v>
      </c>
      <c r="B103" s="11" t="s">
        <v>310</v>
      </c>
      <c r="C103" s="11">
        <v>17.3</v>
      </c>
      <c r="D103" s="11" t="s">
        <v>158</v>
      </c>
    </row>
    <row r="104" spans="1:4" x14ac:dyDescent="0.25">
      <c r="A104" s="10">
        <v>169</v>
      </c>
      <c r="B104" s="10" t="s">
        <v>2601</v>
      </c>
      <c r="C104" s="10">
        <v>17.46</v>
      </c>
      <c r="D104" s="11" t="s">
        <v>158</v>
      </c>
    </row>
    <row r="105" spans="1:4" x14ac:dyDescent="0.25">
      <c r="A105" s="11">
        <v>113</v>
      </c>
      <c r="B105" s="11" t="s">
        <v>856</v>
      </c>
      <c r="C105" s="11">
        <v>17.78</v>
      </c>
      <c r="D105" s="11" t="s">
        <v>314</v>
      </c>
    </row>
    <row r="106" spans="1:4" x14ac:dyDescent="0.25">
      <c r="A106" s="10">
        <v>130</v>
      </c>
      <c r="B106" s="10" t="s">
        <v>1244</v>
      </c>
      <c r="C106" s="10">
        <v>17.899999999999999</v>
      </c>
      <c r="D106" s="11" t="s">
        <v>314</v>
      </c>
    </row>
    <row r="107" spans="1:4" x14ac:dyDescent="0.25">
      <c r="A107" s="11">
        <v>215</v>
      </c>
      <c r="B107" s="11" t="s">
        <v>5471</v>
      </c>
      <c r="C107" s="11">
        <v>18</v>
      </c>
      <c r="D107" s="11" t="s">
        <v>80</v>
      </c>
    </row>
    <row r="108" spans="1:4" x14ac:dyDescent="0.25">
      <c r="A108" s="11">
        <v>67</v>
      </c>
      <c r="B108" s="11" t="s">
        <v>149</v>
      </c>
      <c r="C108" s="11">
        <v>18.2</v>
      </c>
      <c r="D108" s="11" t="s">
        <v>84</v>
      </c>
    </row>
    <row r="109" spans="1:4" x14ac:dyDescent="0.25">
      <c r="A109" s="11">
        <v>189</v>
      </c>
      <c r="B109" s="11" t="s">
        <v>3501</v>
      </c>
      <c r="C109" s="11">
        <v>18.7</v>
      </c>
      <c r="D109" s="11" t="s">
        <v>84</v>
      </c>
    </row>
    <row r="110" spans="1:4" x14ac:dyDescent="0.25">
      <c r="A110" s="11">
        <v>146</v>
      </c>
      <c r="B110" s="11" t="s">
        <v>2336</v>
      </c>
      <c r="C110" s="11">
        <v>18.8</v>
      </c>
      <c r="D110" s="11" t="s">
        <v>326</v>
      </c>
    </row>
    <row r="111" spans="1:4" x14ac:dyDescent="0.25">
      <c r="A111" s="11">
        <v>192</v>
      </c>
      <c r="B111" s="11" t="s">
        <v>4527</v>
      </c>
      <c r="C111" s="11">
        <v>19</v>
      </c>
      <c r="D111" s="11" t="s">
        <v>329</v>
      </c>
    </row>
    <row r="112" spans="1:4" x14ac:dyDescent="0.25">
      <c r="A112" s="10">
        <v>123</v>
      </c>
      <c r="B112" s="10" t="s">
        <v>1238</v>
      </c>
      <c r="C112" s="10">
        <v>19</v>
      </c>
      <c r="D112" s="11" t="s">
        <v>29</v>
      </c>
    </row>
    <row r="113" spans="1:4" x14ac:dyDescent="0.25">
      <c r="A113" s="11">
        <v>182</v>
      </c>
      <c r="B113" s="11" t="s">
        <v>3252</v>
      </c>
      <c r="C113" s="11">
        <v>19</v>
      </c>
      <c r="D113" s="11" t="s">
        <v>29</v>
      </c>
    </row>
    <row r="114" spans="1:4" x14ac:dyDescent="0.25">
      <c r="A114" s="10">
        <v>171</v>
      </c>
      <c r="B114" s="10" t="s">
        <v>2695</v>
      </c>
      <c r="C114" s="10">
        <v>19.393999999999998</v>
      </c>
      <c r="D114" s="11" t="s">
        <v>19</v>
      </c>
    </row>
    <row r="115" spans="1:4" x14ac:dyDescent="0.25">
      <c r="A115" s="11">
        <v>152</v>
      </c>
      <c r="B115" s="11" t="s">
        <v>2336</v>
      </c>
      <c r="C115" s="11">
        <v>19.695</v>
      </c>
      <c r="D115" s="11" t="s">
        <v>19</v>
      </c>
    </row>
    <row r="116" spans="1:4" x14ac:dyDescent="0.25">
      <c r="A116" s="11">
        <v>129</v>
      </c>
      <c r="B116" s="11" t="s">
        <v>1238</v>
      </c>
      <c r="C116" s="11">
        <v>19.7</v>
      </c>
      <c r="D116" s="11" t="s">
        <v>270</v>
      </c>
    </row>
    <row r="117" spans="1:4" x14ac:dyDescent="0.25">
      <c r="A117" s="11">
        <v>195</v>
      </c>
      <c r="B117" s="11" t="s">
        <v>3501</v>
      </c>
      <c r="C117" s="11">
        <v>19.8</v>
      </c>
      <c r="D117" s="11" t="s">
        <v>158</v>
      </c>
    </row>
    <row r="118" spans="1:4" x14ac:dyDescent="0.25">
      <c r="A118" s="10">
        <v>185</v>
      </c>
      <c r="B118" s="10" t="s">
        <v>3501</v>
      </c>
      <c r="C118" s="10">
        <v>19.8</v>
      </c>
      <c r="D118" s="11" t="s">
        <v>158</v>
      </c>
    </row>
    <row r="119" spans="1:4" x14ac:dyDescent="0.25">
      <c r="A119" s="11">
        <v>166</v>
      </c>
      <c r="B119" s="11" t="s">
        <v>2487</v>
      </c>
      <c r="C119" s="11">
        <v>19.84</v>
      </c>
      <c r="D119" s="11" t="s">
        <v>80</v>
      </c>
    </row>
    <row r="120" spans="1:4" x14ac:dyDescent="0.25">
      <c r="A120" s="10">
        <v>210</v>
      </c>
      <c r="B120" s="10" t="s">
        <v>3784</v>
      </c>
      <c r="C120" s="10">
        <v>20</v>
      </c>
      <c r="D120" s="11" t="s">
        <v>12</v>
      </c>
    </row>
    <row r="121" spans="1:4" x14ac:dyDescent="0.25">
      <c r="A121" s="11">
        <v>107</v>
      </c>
      <c r="B121" s="11" t="s">
        <v>574</v>
      </c>
      <c r="C121" s="11">
        <v>20</v>
      </c>
      <c r="D121" s="11" t="s">
        <v>314</v>
      </c>
    </row>
    <row r="122" spans="1:4" x14ac:dyDescent="0.25">
      <c r="A122" s="10">
        <v>180</v>
      </c>
      <c r="B122" s="10" t="s">
        <v>3143</v>
      </c>
      <c r="C122" s="10">
        <v>20.100000000000001</v>
      </c>
      <c r="D122" s="11" t="s">
        <v>84</v>
      </c>
    </row>
    <row r="123" spans="1:4" x14ac:dyDescent="0.25">
      <c r="A123" s="11">
        <v>105</v>
      </c>
      <c r="B123" s="11" t="s">
        <v>721</v>
      </c>
      <c r="C123" s="11">
        <v>20.56</v>
      </c>
      <c r="D123" s="11" t="s">
        <v>84</v>
      </c>
    </row>
    <row r="124" spans="1:4" x14ac:dyDescent="0.25">
      <c r="A124" s="10">
        <v>153</v>
      </c>
      <c r="B124" s="10" t="s">
        <v>2957</v>
      </c>
      <c r="C124" s="10">
        <v>21</v>
      </c>
      <c r="D124" s="11" t="s">
        <v>80</v>
      </c>
    </row>
    <row r="125" spans="1:4" x14ac:dyDescent="0.25">
      <c r="A125" s="11">
        <v>179</v>
      </c>
      <c r="B125" s="11" t="s">
        <v>3071</v>
      </c>
      <c r="C125" s="11">
        <v>21.01</v>
      </c>
      <c r="D125" s="11" t="s">
        <v>359</v>
      </c>
    </row>
    <row r="126" spans="1:4" x14ac:dyDescent="0.25">
      <c r="A126" s="11">
        <v>123</v>
      </c>
      <c r="B126" s="11" t="s">
        <v>1292</v>
      </c>
      <c r="C126" s="11">
        <v>21.1</v>
      </c>
      <c r="D126" s="11" t="s">
        <v>363</v>
      </c>
    </row>
    <row r="127" spans="1:4" x14ac:dyDescent="0.25">
      <c r="A127" s="11">
        <v>126</v>
      </c>
      <c r="B127" s="11" t="s">
        <v>1108</v>
      </c>
      <c r="C127" s="11">
        <v>21.646000000000001</v>
      </c>
      <c r="D127" s="11"/>
    </row>
    <row r="128" spans="1:4" x14ac:dyDescent="0.25">
      <c r="A128" s="10">
        <v>177</v>
      </c>
      <c r="B128" s="10" t="s">
        <v>3252</v>
      </c>
      <c r="C128" s="10">
        <v>21.74</v>
      </c>
      <c r="D128" s="11" t="s">
        <v>368</v>
      </c>
    </row>
    <row r="129" spans="1:4" x14ac:dyDescent="0.25">
      <c r="A129" s="11">
        <v>212</v>
      </c>
      <c r="B129" s="11" t="s">
        <v>5253</v>
      </c>
      <c r="C129" s="11">
        <v>21.9</v>
      </c>
      <c r="D129" s="11" t="s">
        <v>372</v>
      </c>
    </row>
    <row r="130" spans="1:4" x14ac:dyDescent="0.25">
      <c r="A130" s="10">
        <v>171</v>
      </c>
      <c r="B130" s="10" t="s">
        <v>3071</v>
      </c>
      <c r="C130" s="10">
        <v>21.93</v>
      </c>
      <c r="D130" s="11" t="s">
        <v>84</v>
      </c>
    </row>
    <row r="131" spans="1:4" x14ac:dyDescent="0.25">
      <c r="A131" s="11">
        <v>132</v>
      </c>
      <c r="B131" s="11" t="s">
        <v>1244</v>
      </c>
      <c r="C131" s="11">
        <v>22</v>
      </c>
      <c r="D131" s="11" t="s">
        <v>84</v>
      </c>
    </row>
    <row r="132" spans="1:4" x14ac:dyDescent="0.25">
      <c r="A132" s="11">
        <v>66</v>
      </c>
      <c r="B132" s="9" t="s">
        <v>58</v>
      </c>
      <c r="C132" s="12">
        <v>22.33</v>
      </c>
      <c r="D132" s="11" t="s">
        <v>380</v>
      </c>
    </row>
    <row r="133" spans="1:4" x14ac:dyDescent="0.25">
      <c r="A133" s="11">
        <v>185</v>
      </c>
      <c r="B133" s="11" t="s">
        <v>3425</v>
      </c>
      <c r="C133" s="11">
        <v>22.6</v>
      </c>
      <c r="D133" s="11" t="s">
        <v>84</v>
      </c>
    </row>
    <row r="134" spans="1:4" x14ac:dyDescent="0.25">
      <c r="A134" s="10">
        <v>181</v>
      </c>
      <c r="B134" s="10" t="s">
        <v>3143</v>
      </c>
      <c r="C134" s="10">
        <v>22.6</v>
      </c>
      <c r="D134" s="11" t="s">
        <v>12</v>
      </c>
    </row>
    <row r="135" spans="1:4" x14ac:dyDescent="0.25">
      <c r="A135" s="11">
        <v>126</v>
      </c>
      <c r="B135" s="11" t="s">
        <v>1108</v>
      </c>
      <c r="C135" s="11">
        <v>22.7</v>
      </c>
      <c r="D135" s="11" t="s">
        <v>363</v>
      </c>
    </row>
    <row r="136" spans="1:4" x14ac:dyDescent="0.25">
      <c r="A136" s="10">
        <v>183</v>
      </c>
      <c r="B136" s="10" t="s">
        <v>3425</v>
      </c>
      <c r="C136" s="10">
        <v>22.7</v>
      </c>
      <c r="D136" s="11" t="s">
        <v>393</v>
      </c>
    </row>
    <row r="137" spans="1:4" x14ac:dyDescent="0.25">
      <c r="A137" s="11">
        <v>126</v>
      </c>
      <c r="B137" s="11" t="s">
        <v>1108</v>
      </c>
      <c r="C137" s="11">
        <v>23.28</v>
      </c>
      <c r="D137" s="11" t="s">
        <v>5</v>
      </c>
    </row>
    <row r="138" spans="1:4" x14ac:dyDescent="0.25">
      <c r="A138" s="11">
        <v>71</v>
      </c>
      <c r="B138" s="11" t="s">
        <v>149</v>
      </c>
      <c r="C138" s="11">
        <v>23.437999999999999</v>
      </c>
      <c r="D138" s="11" t="s">
        <v>400</v>
      </c>
    </row>
    <row r="139" spans="1:4" x14ac:dyDescent="0.25">
      <c r="A139" s="11">
        <v>185</v>
      </c>
      <c r="B139" s="11" t="s">
        <v>3252</v>
      </c>
      <c r="C139" s="11">
        <v>23.54</v>
      </c>
      <c r="D139" s="11" t="s">
        <v>404</v>
      </c>
    </row>
    <row r="140" spans="1:4" x14ac:dyDescent="0.25">
      <c r="A140" s="10">
        <v>191</v>
      </c>
      <c r="B140" s="10" t="s">
        <v>4527</v>
      </c>
      <c r="C140" s="10">
        <v>23.6</v>
      </c>
      <c r="D140" s="11" t="s">
        <v>404</v>
      </c>
    </row>
    <row r="141" spans="1:4" x14ac:dyDescent="0.25">
      <c r="A141" s="11">
        <v>205</v>
      </c>
      <c r="B141" s="11" t="s">
        <v>4530</v>
      </c>
      <c r="C141" s="11">
        <v>23.8</v>
      </c>
      <c r="D141" s="11" t="s">
        <v>408</v>
      </c>
    </row>
    <row r="142" spans="1:4" x14ac:dyDescent="0.25">
      <c r="A142" s="11">
        <v>119</v>
      </c>
      <c r="B142" s="11" t="s">
        <v>1238</v>
      </c>
      <c r="C142" s="11">
        <v>23.87</v>
      </c>
      <c r="D142" s="11" t="s">
        <v>359</v>
      </c>
    </row>
    <row r="143" spans="1:4" x14ac:dyDescent="0.25">
      <c r="A143" s="11">
        <v>190</v>
      </c>
      <c r="B143" s="11" t="s">
        <v>3784</v>
      </c>
      <c r="C143" s="11">
        <v>23.9</v>
      </c>
      <c r="D143" s="11" t="s">
        <v>84</v>
      </c>
    </row>
    <row r="144" spans="1:4" x14ac:dyDescent="0.25">
      <c r="A144" s="10">
        <v>172</v>
      </c>
      <c r="B144" s="10" t="s">
        <v>2957</v>
      </c>
      <c r="C144" s="10">
        <v>23.9331</v>
      </c>
      <c r="D144" s="11" t="s">
        <v>380</v>
      </c>
    </row>
    <row r="145" spans="1:4" x14ac:dyDescent="0.25">
      <c r="A145" s="11">
        <v>117</v>
      </c>
      <c r="B145" s="11" t="s">
        <v>1292</v>
      </c>
      <c r="C145" s="11">
        <v>24</v>
      </c>
      <c r="D145" s="11" t="s">
        <v>55</v>
      </c>
    </row>
    <row r="146" spans="1:4" x14ac:dyDescent="0.25">
      <c r="A146" s="10">
        <v>142</v>
      </c>
      <c r="B146" s="10" t="s">
        <v>2230</v>
      </c>
      <c r="C146" s="10">
        <v>24.1</v>
      </c>
      <c r="D146" s="11" t="s">
        <v>55</v>
      </c>
    </row>
    <row r="147" spans="1:4" x14ac:dyDescent="0.25">
      <c r="A147" s="11">
        <v>127</v>
      </c>
      <c r="B147" s="11" t="s">
        <v>1631</v>
      </c>
      <c r="C147" s="11">
        <v>24.2</v>
      </c>
      <c r="D147" s="11" t="s">
        <v>423</v>
      </c>
    </row>
    <row r="148" spans="1:4" x14ac:dyDescent="0.25">
      <c r="A148" s="10">
        <v>169</v>
      </c>
      <c r="B148" s="10" t="s">
        <v>2695</v>
      </c>
      <c r="C148" s="10">
        <v>24.2</v>
      </c>
      <c r="D148" s="11" t="s">
        <v>84</v>
      </c>
    </row>
    <row r="149" spans="1:4" x14ac:dyDescent="0.25">
      <c r="A149" s="11">
        <v>83</v>
      </c>
      <c r="B149" s="11" t="s">
        <v>496</v>
      </c>
      <c r="C149" s="11">
        <v>24.3</v>
      </c>
      <c r="D149" s="11" t="s">
        <v>75</v>
      </c>
    </row>
    <row r="150" spans="1:4" x14ac:dyDescent="0.25">
      <c r="A150" s="10">
        <v>75</v>
      </c>
      <c r="B150" s="10" t="s">
        <v>126</v>
      </c>
      <c r="C150" s="10">
        <v>24.38</v>
      </c>
      <c r="D150" s="11" t="s">
        <v>437</v>
      </c>
    </row>
    <row r="151" spans="1:4" x14ac:dyDescent="0.25">
      <c r="A151" s="11">
        <v>211</v>
      </c>
      <c r="B151" s="11" t="s">
        <v>4883</v>
      </c>
      <c r="C151" s="11">
        <v>24.4</v>
      </c>
      <c r="D151" s="11">
        <v>-5</v>
      </c>
    </row>
    <row r="152" spans="1:4" x14ac:dyDescent="0.25">
      <c r="A152" s="11">
        <v>140</v>
      </c>
      <c r="B152" s="11" t="s">
        <v>1878</v>
      </c>
      <c r="C152" s="11">
        <v>24.594999999999999</v>
      </c>
      <c r="D152" s="11" t="s">
        <v>363</v>
      </c>
    </row>
    <row r="153" spans="1:4" x14ac:dyDescent="0.25">
      <c r="A153" s="11">
        <v>163</v>
      </c>
      <c r="B153" s="11" t="s">
        <v>2695</v>
      </c>
      <c r="C153" s="11">
        <v>24.7</v>
      </c>
      <c r="D153" s="11" t="s">
        <v>70</v>
      </c>
    </row>
    <row r="154" spans="1:4" x14ac:dyDescent="0.25">
      <c r="A154" s="10">
        <v>205</v>
      </c>
      <c r="B154" s="10" t="s">
        <v>4530</v>
      </c>
      <c r="C154" s="10">
        <v>24.9</v>
      </c>
      <c r="D154" s="11" t="s">
        <v>84</v>
      </c>
    </row>
    <row r="155" spans="1:4" x14ac:dyDescent="0.25">
      <c r="A155" s="11">
        <v>151</v>
      </c>
      <c r="B155" s="11" t="s">
        <v>2376</v>
      </c>
      <c r="C155" s="11">
        <v>25</v>
      </c>
      <c r="D155" s="11" t="s">
        <v>329</v>
      </c>
    </row>
    <row r="156" spans="1:4" x14ac:dyDescent="0.25">
      <c r="A156" s="10">
        <v>255</v>
      </c>
      <c r="B156" s="10" t="s">
        <v>6033</v>
      </c>
      <c r="C156" s="10">
        <v>25</v>
      </c>
      <c r="D156" s="11" t="s">
        <v>455</v>
      </c>
    </row>
    <row r="157" spans="1:4" x14ac:dyDescent="0.25">
      <c r="A157" s="11">
        <v>120</v>
      </c>
      <c r="B157" s="11" t="s">
        <v>1344</v>
      </c>
      <c r="C157" s="11">
        <v>25.1</v>
      </c>
      <c r="D157" s="11" t="s">
        <v>458</v>
      </c>
    </row>
    <row r="158" spans="1:4" x14ac:dyDescent="0.25">
      <c r="A158" s="11">
        <v>127</v>
      </c>
      <c r="B158" s="11" t="s">
        <v>1631</v>
      </c>
      <c r="C158" s="11">
        <v>25.1</v>
      </c>
      <c r="D158" s="11" t="s">
        <v>461</v>
      </c>
    </row>
    <row r="159" spans="1:4" x14ac:dyDescent="0.25">
      <c r="A159" s="11">
        <v>187</v>
      </c>
      <c r="B159" s="11" t="s">
        <v>3360</v>
      </c>
      <c r="C159" s="11">
        <v>25.62</v>
      </c>
      <c r="D159" s="11" t="s">
        <v>19</v>
      </c>
    </row>
    <row r="160" spans="1:4" x14ac:dyDescent="0.25">
      <c r="A160" s="10">
        <v>231</v>
      </c>
      <c r="B160" s="10" t="s">
        <v>5905</v>
      </c>
      <c r="C160" s="10">
        <v>25.64</v>
      </c>
      <c r="D160" s="11" t="s">
        <v>19</v>
      </c>
    </row>
    <row r="161" spans="1:4" x14ac:dyDescent="0.25">
      <c r="A161" s="11">
        <v>161</v>
      </c>
      <c r="B161" s="11" t="s">
        <v>2376</v>
      </c>
      <c r="C161" s="11">
        <v>25.651350000000001</v>
      </c>
      <c r="D161" s="11" t="s">
        <v>19</v>
      </c>
    </row>
    <row r="162" spans="1:4" x14ac:dyDescent="0.25">
      <c r="A162" s="10">
        <v>173</v>
      </c>
      <c r="B162" s="10" t="s">
        <v>3071</v>
      </c>
      <c r="C162" s="10">
        <v>25.7</v>
      </c>
      <c r="D162" s="11">
        <v>-4</v>
      </c>
    </row>
    <row r="163" spans="1:4" x14ac:dyDescent="0.25">
      <c r="A163" s="11">
        <v>151</v>
      </c>
      <c r="B163" s="11" t="s">
        <v>2230</v>
      </c>
      <c r="C163" s="11">
        <v>25.71</v>
      </c>
      <c r="D163" s="11">
        <v>-4</v>
      </c>
    </row>
    <row r="164" spans="1:4" x14ac:dyDescent="0.25">
      <c r="A164" s="10">
        <v>124</v>
      </c>
      <c r="B164" s="10" t="s">
        <v>1108</v>
      </c>
      <c r="C164" s="10">
        <v>25.981000000000002</v>
      </c>
      <c r="D164" s="11">
        <v>-4</v>
      </c>
    </row>
    <row r="165" spans="1:4" x14ac:dyDescent="0.25">
      <c r="A165" s="11">
        <v>122</v>
      </c>
      <c r="B165" s="11" t="s">
        <v>1108</v>
      </c>
      <c r="C165" s="11">
        <v>26.0867</v>
      </c>
      <c r="D165" s="11" t="s">
        <v>461</v>
      </c>
    </row>
    <row r="166" spans="1:4" x14ac:dyDescent="0.25">
      <c r="A166" s="10">
        <v>177</v>
      </c>
      <c r="B166" s="10" t="s">
        <v>3425</v>
      </c>
      <c r="C166" s="10">
        <v>26.2</v>
      </c>
      <c r="D166" s="11"/>
    </row>
    <row r="167" spans="1:4" x14ac:dyDescent="0.25">
      <c r="A167" s="11">
        <v>205</v>
      </c>
      <c r="B167" s="11" t="s">
        <v>4527</v>
      </c>
      <c r="C167" s="11">
        <v>26.22</v>
      </c>
      <c r="D167" s="11" t="s">
        <v>216</v>
      </c>
    </row>
    <row r="168" spans="1:4" x14ac:dyDescent="0.25">
      <c r="A168" s="10">
        <v>237</v>
      </c>
      <c r="B168" s="10" t="s">
        <v>5945</v>
      </c>
      <c r="C168" s="10">
        <v>26.3446</v>
      </c>
      <c r="D168" s="11" t="s">
        <v>380</v>
      </c>
    </row>
    <row r="169" spans="1:4" x14ac:dyDescent="0.25">
      <c r="A169" s="11">
        <v>142</v>
      </c>
      <c r="B169" s="11" t="s">
        <v>1577</v>
      </c>
      <c r="C169" s="11">
        <v>26.4</v>
      </c>
      <c r="D169" s="11" t="s">
        <v>80</v>
      </c>
    </row>
    <row r="170" spans="1:4" x14ac:dyDescent="0.25">
      <c r="A170" s="11">
        <v>156</v>
      </c>
      <c r="B170" s="11" t="s">
        <v>2487</v>
      </c>
      <c r="C170" s="11">
        <v>26.55</v>
      </c>
      <c r="D170" s="11" t="s">
        <v>12</v>
      </c>
    </row>
    <row r="171" spans="1:4" x14ac:dyDescent="0.25">
      <c r="A171" s="11">
        <v>139</v>
      </c>
      <c r="B171" s="11" t="s">
        <v>2336</v>
      </c>
      <c r="C171" s="11">
        <v>26.7</v>
      </c>
      <c r="D171" s="11" t="s">
        <v>84</v>
      </c>
    </row>
    <row r="172" spans="1:4" x14ac:dyDescent="0.25">
      <c r="A172" s="10">
        <v>150</v>
      </c>
      <c r="B172" s="10" t="s">
        <v>2336</v>
      </c>
      <c r="C172" s="10">
        <v>26.8</v>
      </c>
      <c r="D172" s="11" t="s">
        <v>80</v>
      </c>
    </row>
    <row r="173" spans="1:4" x14ac:dyDescent="0.25">
      <c r="A173" s="11">
        <v>194</v>
      </c>
      <c r="B173" s="11" t="s">
        <v>4086</v>
      </c>
      <c r="C173" s="11">
        <v>26.9</v>
      </c>
      <c r="D173" s="11" t="s">
        <v>36</v>
      </c>
    </row>
    <row r="174" spans="1:4" x14ac:dyDescent="0.25">
      <c r="A174" s="10">
        <v>171</v>
      </c>
      <c r="B174" s="10" t="s">
        <v>2695</v>
      </c>
      <c r="C174" s="10">
        <v>27.132999999999999</v>
      </c>
      <c r="D174" s="11" t="s">
        <v>501</v>
      </c>
    </row>
    <row r="175" spans="1:4" x14ac:dyDescent="0.25">
      <c r="A175" s="11">
        <v>145</v>
      </c>
      <c r="B175" s="11" t="s">
        <v>2319</v>
      </c>
      <c r="C175" s="11">
        <v>27.3</v>
      </c>
      <c r="D175" s="11" t="s">
        <v>164</v>
      </c>
    </row>
    <row r="176" spans="1:4" x14ac:dyDescent="0.25">
      <c r="A176" s="10">
        <v>227</v>
      </c>
      <c r="B176" s="10" t="s">
        <v>5862</v>
      </c>
      <c r="C176" s="10">
        <v>27.36</v>
      </c>
      <c r="D176" s="11" t="s">
        <v>508</v>
      </c>
    </row>
    <row r="177" spans="1:4" x14ac:dyDescent="0.25">
      <c r="A177" s="11">
        <v>169</v>
      </c>
      <c r="B177" s="11" t="s">
        <v>2601</v>
      </c>
      <c r="C177" s="11">
        <v>27.6</v>
      </c>
      <c r="D177" s="11">
        <v>-6</v>
      </c>
    </row>
    <row r="178" spans="1:4" x14ac:dyDescent="0.25">
      <c r="A178" s="10">
        <v>99</v>
      </c>
      <c r="B178" s="10" t="s">
        <v>446</v>
      </c>
      <c r="C178" s="10">
        <v>27.7</v>
      </c>
      <c r="D178" s="11">
        <v>-6</v>
      </c>
    </row>
    <row r="179" spans="1:4" x14ac:dyDescent="0.25">
      <c r="A179" s="11">
        <v>205</v>
      </c>
      <c r="B179" s="11" t="s">
        <v>4527</v>
      </c>
      <c r="C179" s="11">
        <v>27.8</v>
      </c>
      <c r="D179" s="11" t="s">
        <v>400</v>
      </c>
    </row>
    <row r="180" spans="1:4" x14ac:dyDescent="0.25">
      <c r="A180" s="10">
        <v>129</v>
      </c>
      <c r="B180" s="10" t="s">
        <v>1344</v>
      </c>
      <c r="C180" s="10">
        <v>27.81</v>
      </c>
      <c r="D180" s="11" t="s">
        <v>400</v>
      </c>
    </row>
    <row r="181" spans="1:4" x14ac:dyDescent="0.25">
      <c r="A181" s="11">
        <v>255</v>
      </c>
      <c r="B181" s="11" t="s">
        <v>6054</v>
      </c>
      <c r="C181" s="11">
        <v>28</v>
      </c>
      <c r="D181" s="11" t="s">
        <v>400</v>
      </c>
    </row>
    <row r="182" spans="1:4" x14ac:dyDescent="0.25">
      <c r="A182" s="11">
        <v>100</v>
      </c>
      <c r="B182" s="11" t="s">
        <v>476</v>
      </c>
      <c r="C182" s="11">
        <v>28</v>
      </c>
      <c r="D182" s="11" t="s">
        <v>5</v>
      </c>
    </row>
    <row r="183" spans="1:4" x14ac:dyDescent="0.25">
      <c r="A183" s="11">
        <v>134</v>
      </c>
      <c r="B183" s="11" t="s">
        <v>1292</v>
      </c>
      <c r="C183" s="11">
        <v>28</v>
      </c>
      <c r="D183" s="11" t="s">
        <v>363</v>
      </c>
    </row>
    <row r="184" spans="1:4" x14ac:dyDescent="0.25">
      <c r="A184" s="12">
        <v>58</v>
      </c>
      <c r="B184" s="9" t="s">
        <v>18</v>
      </c>
      <c r="C184" s="12">
        <v>28.3</v>
      </c>
      <c r="D184" s="11" t="s">
        <v>94</v>
      </c>
    </row>
    <row r="185" spans="1:4" x14ac:dyDescent="0.25">
      <c r="A185" s="11">
        <v>192</v>
      </c>
      <c r="B185" s="11" t="s">
        <v>3784</v>
      </c>
      <c r="C185" s="11">
        <v>28.4</v>
      </c>
      <c r="D185" s="11" t="s">
        <v>458</v>
      </c>
    </row>
    <row r="186" spans="1:4" x14ac:dyDescent="0.25">
      <c r="A186" s="10">
        <v>89</v>
      </c>
      <c r="B186" s="10" t="s">
        <v>310</v>
      </c>
      <c r="C186" s="10">
        <v>28.51</v>
      </c>
      <c r="D186" s="11" t="s">
        <v>458</v>
      </c>
    </row>
    <row r="187" spans="1:4" x14ac:dyDescent="0.25">
      <c r="A187" s="11">
        <v>100</v>
      </c>
      <c r="B187" s="11" t="s">
        <v>574</v>
      </c>
      <c r="C187" s="11">
        <v>28.52</v>
      </c>
      <c r="D187" s="11" t="s">
        <v>458</v>
      </c>
    </row>
    <row r="188" spans="1:4" x14ac:dyDescent="0.25">
      <c r="A188" s="10">
        <v>169</v>
      </c>
      <c r="B188" s="10" t="s">
        <v>3071</v>
      </c>
      <c r="C188" s="10">
        <v>28.8</v>
      </c>
      <c r="D188" s="11" t="s">
        <v>94</v>
      </c>
    </row>
    <row r="189" spans="1:4" x14ac:dyDescent="0.25">
      <c r="A189" s="11">
        <v>169</v>
      </c>
      <c r="B189" s="11" t="s">
        <v>2957</v>
      </c>
      <c r="C189" s="11">
        <v>29</v>
      </c>
      <c r="D189" s="11" t="s">
        <v>98</v>
      </c>
    </row>
    <row r="190" spans="1:4" x14ac:dyDescent="0.25">
      <c r="A190" s="10">
        <v>199</v>
      </c>
      <c r="B190" s="10" t="s">
        <v>4094</v>
      </c>
      <c r="C190" s="10">
        <v>29</v>
      </c>
      <c r="D190" s="11" t="s">
        <v>400</v>
      </c>
    </row>
    <row r="191" spans="1:4" x14ac:dyDescent="0.25">
      <c r="A191" s="11">
        <v>233</v>
      </c>
      <c r="B191" s="11" t="s">
        <v>5905</v>
      </c>
      <c r="C191" s="11">
        <v>29.373000000000001</v>
      </c>
      <c r="D191" s="11" t="s">
        <v>400</v>
      </c>
    </row>
    <row r="192" spans="1:4" x14ac:dyDescent="0.25">
      <c r="A192" s="10">
        <v>200</v>
      </c>
      <c r="B192" s="10" t="s">
        <v>4527</v>
      </c>
      <c r="C192" s="10">
        <v>29.5</v>
      </c>
      <c r="D192" s="11" t="s">
        <v>94</v>
      </c>
    </row>
    <row r="193" spans="1:4" x14ac:dyDescent="0.25">
      <c r="A193" s="11">
        <v>128</v>
      </c>
      <c r="B193" s="11" t="s">
        <v>1344</v>
      </c>
      <c r="C193" s="11">
        <v>29.512</v>
      </c>
      <c r="D193" s="11" t="s">
        <v>94</v>
      </c>
    </row>
    <row r="194" spans="1:4" x14ac:dyDescent="0.25">
      <c r="A194" s="10">
        <v>127</v>
      </c>
      <c r="B194" s="10" t="s">
        <v>1878</v>
      </c>
      <c r="C194" s="10">
        <v>29.56</v>
      </c>
      <c r="D194" s="11" t="s">
        <v>219</v>
      </c>
    </row>
    <row r="195" spans="1:4" x14ac:dyDescent="0.25">
      <c r="A195" s="11">
        <v>124</v>
      </c>
      <c r="B195" s="11" t="s">
        <v>1108</v>
      </c>
      <c r="C195" s="11">
        <v>29.94</v>
      </c>
      <c r="D195" s="11" t="s">
        <v>84</v>
      </c>
    </row>
    <row r="196" spans="1:4" x14ac:dyDescent="0.25">
      <c r="A196" s="10">
        <v>211</v>
      </c>
      <c r="B196" s="10" t="s">
        <v>4530</v>
      </c>
      <c r="C196" s="10">
        <v>30</v>
      </c>
      <c r="D196" s="11" t="s">
        <v>84</v>
      </c>
    </row>
    <row r="197" spans="1:4" x14ac:dyDescent="0.25">
      <c r="A197" s="11">
        <v>107</v>
      </c>
      <c r="B197" s="11" t="s">
        <v>574</v>
      </c>
      <c r="C197" s="11">
        <v>30.1</v>
      </c>
      <c r="D197" s="11" t="s">
        <v>84</v>
      </c>
    </row>
    <row r="198" spans="1:4" x14ac:dyDescent="0.25">
      <c r="A198" s="11">
        <v>145</v>
      </c>
      <c r="B198" s="11" t="s">
        <v>2230</v>
      </c>
      <c r="C198" s="11">
        <v>30.2</v>
      </c>
      <c r="D198" s="11" t="s">
        <v>550</v>
      </c>
    </row>
    <row r="199" spans="1:4" x14ac:dyDescent="0.25">
      <c r="A199" s="11">
        <v>179</v>
      </c>
      <c r="B199" s="11" t="s">
        <v>3425</v>
      </c>
      <c r="C199" s="11">
        <v>30.7</v>
      </c>
      <c r="D199" s="11" t="s">
        <v>329</v>
      </c>
    </row>
    <row r="200" spans="1:4" x14ac:dyDescent="0.25">
      <c r="A200" s="10">
        <v>93</v>
      </c>
      <c r="B200" s="10" t="s">
        <v>476</v>
      </c>
      <c r="C200" s="10">
        <v>30.76</v>
      </c>
      <c r="D200" s="11" t="s">
        <v>164</v>
      </c>
    </row>
    <row r="201" spans="1:4" x14ac:dyDescent="0.25">
      <c r="A201" s="11">
        <v>124</v>
      </c>
      <c r="B201" s="11" t="s">
        <v>1577</v>
      </c>
      <c r="C201" s="11">
        <v>30.8</v>
      </c>
      <c r="D201" s="11" t="s">
        <v>560</v>
      </c>
    </row>
    <row r="202" spans="1:4" x14ac:dyDescent="0.25">
      <c r="A202" s="10">
        <v>165</v>
      </c>
      <c r="B202" s="10" t="s">
        <v>2659</v>
      </c>
      <c r="C202" s="10">
        <v>30.8</v>
      </c>
      <c r="D202" s="11">
        <v>-2</v>
      </c>
    </row>
    <row r="203" spans="1:4" x14ac:dyDescent="0.25">
      <c r="A203" s="11">
        <v>189</v>
      </c>
      <c r="B203" s="11" t="s">
        <v>3360</v>
      </c>
      <c r="C203" s="11">
        <v>30.81</v>
      </c>
      <c r="D203" s="11" t="s">
        <v>567</v>
      </c>
    </row>
    <row r="204" spans="1:4" x14ac:dyDescent="0.25">
      <c r="A204" s="11">
        <v>126</v>
      </c>
      <c r="B204" s="11" t="s">
        <v>1577</v>
      </c>
      <c r="C204" s="11">
        <v>31</v>
      </c>
      <c r="D204" s="11" t="s">
        <v>567</v>
      </c>
    </row>
    <row r="205" spans="1:4" x14ac:dyDescent="0.25">
      <c r="A205" s="11">
        <v>123</v>
      </c>
      <c r="B205" s="11" t="s">
        <v>1093</v>
      </c>
      <c r="C205" s="11">
        <v>31.5</v>
      </c>
      <c r="D205" s="11" t="s">
        <v>571</v>
      </c>
    </row>
    <row r="206" spans="1:4" x14ac:dyDescent="0.25">
      <c r="A206" s="11">
        <v>155</v>
      </c>
      <c r="B206" s="11" t="s">
        <v>2601</v>
      </c>
      <c r="C206" s="11">
        <v>31.5</v>
      </c>
      <c r="D206" s="11" t="s">
        <v>567</v>
      </c>
    </row>
    <row r="207" spans="1:4" x14ac:dyDescent="0.25">
      <c r="A207" s="11">
        <v>186</v>
      </c>
      <c r="B207" s="11" t="s">
        <v>3784</v>
      </c>
      <c r="C207" s="11">
        <v>31.6</v>
      </c>
      <c r="D207" s="11" t="s">
        <v>80</v>
      </c>
    </row>
    <row r="208" spans="1:4" x14ac:dyDescent="0.25">
      <c r="A208" s="10">
        <v>187</v>
      </c>
      <c r="B208" s="10" t="s">
        <v>3501</v>
      </c>
      <c r="C208" s="10">
        <v>31.6</v>
      </c>
      <c r="D208" s="11" t="s">
        <v>36</v>
      </c>
    </row>
    <row r="209" spans="1:4" x14ac:dyDescent="0.25">
      <c r="A209" s="11">
        <v>155</v>
      </c>
      <c r="B209" s="11" t="s">
        <v>2487</v>
      </c>
      <c r="C209" s="11">
        <v>31.7</v>
      </c>
      <c r="D209" s="11" t="s">
        <v>36</v>
      </c>
    </row>
    <row r="210" spans="1:4" x14ac:dyDescent="0.25">
      <c r="A210" s="10">
        <v>109</v>
      </c>
      <c r="B210" s="10" t="s">
        <v>729</v>
      </c>
      <c r="C210" s="10">
        <v>31.8</v>
      </c>
      <c r="D210" s="11"/>
    </row>
    <row r="211" spans="1:4" x14ac:dyDescent="0.25">
      <c r="A211" s="11">
        <v>138</v>
      </c>
      <c r="B211" s="11" t="s">
        <v>1878</v>
      </c>
      <c r="C211" s="11">
        <v>31.9</v>
      </c>
      <c r="D211" s="11"/>
    </row>
    <row r="212" spans="1:4" x14ac:dyDescent="0.25">
      <c r="A212" s="10">
        <v>174</v>
      </c>
      <c r="B212" s="10" t="s">
        <v>3071</v>
      </c>
      <c r="C212" s="10">
        <v>31.9</v>
      </c>
      <c r="D212" s="11" t="s">
        <v>458</v>
      </c>
    </row>
    <row r="213" spans="1:4" x14ac:dyDescent="0.25">
      <c r="A213" s="11">
        <v>70</v>
      </c>
      <c r="B213" s="11" t="s">
        <v>126</v>
      </c>
      <c r="C213" s="11">
        <v>32.049999999999997</v>
      </c>
      <c r="D213" s="11" t="s">
        <v>589</v>
      </c>
    </row>
    <row r="214" spans="1:4" x14ac:dyDescent="0.25">
      <c r="A214" s="11">
        <v>83</v>
      </c>
      <c r="B214" s="11" t="s">
        <v>310</v>
      </c>
      <c r="C214" s="11">
        <v>32.151600000000002</v>
      </c>
      <c r="D214" s="11" t="s">
        <v>589</v>
      </c>
    </row>
    <row r="215" spans="1:4" x14ac:dyDescent="0.25">
      <c r="A215" s="11">
        <v>78</v>
      </c>
      <c r="B215" s="11" t="s">
        <v>265</v>
      </c>
      <c r="C215" s="11">
        <v>32.299999999999997</v>
      </c>
      <c r="D215" s="11" t="s">
        <v>107</v>
      </c>
    </row>
    <row r="216" spans="1:4" x14ac:dyDescent="0.25">
      <c r="A216" s="10">
        <v>147</v>
      </c>
      <c r="B216" s="10" t="s">
        <v>2487</v>
      </c>
      <c r="C216" s="10">
        <v>32.299999999999997</v>
      </c>
      <c r="D216" s="11" t="s">
        <v>164</v>
      </c>
    </row>
    <row r="217" spans="1:4" x14ac:dyDescent="0.25">
      <c r="A217" s="11">
        <v>197</v>
      </c>
      <c r="B217" s="11" t="s">
        <v>4527</v>
      </c>
      <c r="C217" s="11">
        <v>32.4</v>
      </c>
      <c r="D217" s="11" t="s">
        <v>164</v>
      </c>
    </row>
    <row r="218" spans="1:4" x14ac:dyDescent="0.25">
      <c r="A218" s="10">
        <v>215</v>
      </c>
      <c r="B218" s="10" t="s">
        <v>5471</v>
      </c>
      <c r="C218" s="10">
        <v>32.5</v>
      </c>
      <c r="D218" s="11"/>
    </row>
    <row r="219" spans="1:4" x14ac:dyDescent="0.25">
      <c r="A219" s="11">
        <v>152</v>
      </c>
      <c r="B219" s="11" t="s">
        <v>2336</v>
      </c>
      <c r="C219" s="11">
        <v>32.634099999999997</v>
      </c>
      <c r="D219" s="11" t="s">
        <v>75</v>
      </c>
    </row>
    <row r="220" spans="1:4" x14ac:dyDescent="0.25">
      <c r="A220" s="10">
        <v>100</v>
      </c>
      <c r="B220" s="10" t="s">
        <v>729</v>
      </c>
      <c r="C220" s="10">
        <v>32.68</v>
      </c>
      <c r="D220" s="11" t="s">
        <v>612</v>
      </c>
    </row>
    <row r="221" spans="1:4" x14ac:dyDescent="0.25">
      <c r="A221" s="11">
        <v>154</v>
      </c>
      <c r="B221" s="11" t="s">
        <v>2336</v>
      </c>
      <c r="C221" s="11">
        <v>32.700000000000003</v>
      </c>
      <c r="D221" s="11" t="s">
        <v>612</v>
      </c>
    </row>
    <row r="222" spans="1:4" x14ac:dyDescent="0.25">
      <c r="A222" s="11">
        <v>153</v>
      </c>
      <c r="B222" s="11" t="s">
        <v>2230</v>
      </c>
      <c r="C222" s="11">
        <v>32.9</v>
      </c>
      <c r="D222" s="11" t="s">
        <v>612</v>
      </c>
    </row>
    <row r="223" spans="1:4" x14ac:dyDescent="0.25">
      <c r="A223" s="11">
        <v>131</v>
      </c>
      <c r="B223" s="11" t="s">
        <v>1344</v>
      </c>
      <c r="C223" s="11">
        <v>33</v>
      </c>
      <c r="D223" s="11" t="s">
        <v>84</v>
      </c>
    </row>
    <row r="224" spans="1:4" x14ac:dyDescent="0.25">
      <c r="A224" s="10">
        <v>194</v>
      </c>
      <c r="B224" s="10" t="s">
        <v>4745</v>
      </c>
      <c r="C224" s="10">
        <v>33</v>
      </c>
      <c r="D224" s="11" t="s">
        <v>620</v>
      </c>
    </row>
    <row r="225" spans="1:4" x14ac:dyDescent="0.25">
      <c r="A225" s="11">
        <v>176</v>
      </c>
      <c r="B225" s="11" t="s">
        <v>3425</v>
      </c>
      <c r="C225" s="11">
        <v>33.5</v>
      </c>
      <c r="D225" s="11" t="s">
        <v>625</v>
      </c>
    </row>
    <row r="226" spans="1:4" x14ac:dyDescent="0.25">
      <c r="A226" s="10">
        <v>65</v>
      </c>
      <c r="B226" s="8" t="s">
        <v>11</v>
      </c>
      <c r="C226" s="13">
        <v>33.9</v>
      </c>
      <c r="D226" s="11"/>
    </row>
    <row r="227" spans="1:4" x14ac:dyDescent="0.25">
      <c r="A227" s="11">
        <v>160</v>
      </c>
      <c r="B227" s="11" t="s">
        <v>2659</v>
      </c>
      <c r="C227" s="11">
        <v>34.18</v>
      </c>
      <c r="D227" s="11" t="s">
        <v>158</v>
      </c>
    </row>
    <row r="228" spans="1:4" x14ac:dyDescent="0.25">
      <c r="A228" s="10">
        <v>205</v>
      </c>
      <c r="B228" s="10" t="s">
        <v>4086</v>
      </c>
      <c r="C228" s="10">
        <v>34.200000000000003</v>
      </c>
      <c r="D228" s="11">
        <v>-5</v>
      </c>
    </row>
    <row r="229" spans="1:4" x14ac:dyDescent="0.25">
      <c r="A229" s="11">
        <v>100</v>
      </c>
      <c r="B229" s="11" t="s">
        <v>476</v>
      </c>
      <c r="C229" s="11">
        <v>34.299999999999997</v>
      </c>
      <c r="D229" s="11">
        <v>-5</v>
      </c>
    </row>
    <row r="230" spans="1:4" x14ac:dyDescent="0.25">
      <c r="A230" s="11">
        <v>157</v>
      </c>
      <c r="B230" s="11" t="s">
        <v>2695</v>
      </c>
      <c r="C230" s="11">
        <v>34.4</v>
      </c>
      <c r="D230" s="11" t="s">
        <v>164</v>
      </c>
    </row>
    <row r="231" spans="1:4" x14ac:dyDescent="0.25">
      <c r="A231" s="11">
        <v>208</v>
      </c>
      <c r="B231" s="11" t="s">
        <v>4527</v>
      </c>
      <c r="C231" s="11">
        <v>34.4</v>
      </c>
      <c r="D231" s="11" t="s">
        <v>164</v>
      </c>
    </row>
    <row r="232" spans="1:4" x14ac:dyDescent="0.25">
      <c r="A232" s="10">
        <v>166</v>
      </c>
      <c r="B232" s="10" t="s">
        <v>2659</v>
      </c>
      <c r="C232" s="10">
        <v>34.417999999999999</v>
      </c>
      <c r="D232" s="11" t="s">
        <v>461</v>
      </c>
    </row>
    <row r="233" spans="1:4" x14ac:dyDescent="0.25">
      <c r="A233" s="11">
        <v>192</v>
      </c>
      <c r="B233" s="11" t="s">
        <v>3782</v>
      </c>
      <c r="C233" s="11">
        <v>34.520000000000003</v>
      </c>
      <c r="D233" s="11" t="s">
        <v>107</v>
      </c>
    </row>
    <row r="234" spans="1:4" x14ac:dyDescent="0.25">
      <c r="A234" s="10">
        <v>172</v>
      </c>
      <c r="B234" s="10" t="s">
        <v>2659</v>
      </c>
      <c r="C234" s="10">
        <v>34.6</v>
      </c>
      <c r="D234" s="11">
        <v>-11</v>
      </c>
    </row>
    <row r="235" spans="1:4" x14ac:dyDescent="0.25">
      <c r="A235" s="11">
        <v>194</v>
      </c>
      <c r="B235" s="11" t="s">
        <v>3782</v>
      </c>
      <c r="C235" s="11">
        <v>34.829000000000001</v>
      </c>
      <c r="D235" s="11">
        <v>-11</v>
      </c>
    </row>
    <row r="236" spans="1:4" x14ac:dyDescent="0.25">
      <c r="A236" s="10">
        <v>151</v>
      </c>
      <c r="B236" s="10" t="s">
        <v>2121</v>
      </c>
      <c r="C236" s="10">
        <v>35.1</v>
      </c>
      <c r="D236" s="11" t="s">
        <v>164</v>
      </c>
    </row>
    <row r="237" spans="1:4" x14ac:dyDescent="0.25">
      <c r="A237" s="11">
        <v>156</v>
      </c>
      <c r="B237" s="11" t="s">
        <v>2487</v>
      </c>
      <c r="C237" s="11">
        <v>35.369999999999997</v>
      </c>
      <c r="D237" s="11" t="s">
        <v>653</v>
      </c>
    </row>
    <row r="238" spans="1:4" x14ac:dyDescent="0.25">
      <c r="A238" s="10">
        <v>173</v>
      </c>
      <c r="B238" s="10" t="s">
        <v>3425</v>
      </c>
      <c r="C238" s="10">
        <v>35.4</v>
      </c>
      <c r="D238" s="11" t="s">
        <v>29</v>
      </c>
    </row>
    <row r="239" spans="1:4" x14ac:dyDescent="0.25">
      <c r="A239" s="11">
        <v>251</v>
      </c>
      <c r="B239" s="11" t="s">
        <v>6010</v>
      </c>
      <c r="C239" s="11">
        <v>35.5</v>
      </c>
      <c r="D239" s="11" t="s">
        <v>29</v>
      </c>
    </row>
    <row r="240" spans="1:4" x14ac:dyDescent="0.25">
      <c r="A240" s="10">
        <v>250</v>
      </c>
      <c r="B240" s="10" t="s">
        <v>6010</v>
      </c>
      <c r="C240" s="10">
        <v>35.590000000000003</v>
      </c>
      <c r="D240" s="11" t="s">
        <v>29</v>
      </c>
    </row>
    <row r="241" spans="1:4" x14ac:dyDescent="0.25">
      <c r="A241" s="11">
        <v>229</v>
      </c>
      <c r="B241" s="11" t="s">
        <v>5471</v>
      </c>
      <c r="C241" s="11">
        <v>35.6</v>
      </c>
      <c r="D241" s="11" t="s">
        <v>29</v>
      </c>
    </row>
    <row r="242" spans="1:4" x14ac:dyDescent="0.25">
      <c r="A242" s="10">
        <v>153</v>
      </c>
      <c r="B242" s="10" t="s">
        <v>2487</v>
      </c>
      <c r="C242" s="10">
        <v>36</v>
      </c>
      <c r="D242" s="11" t="s">
        <v>665</v>
      </c>
    </row>
    <row r="243" spans="1:4" x14ac:dyDescent="0.25">
      <c r="A243" s="11">
        <v>212</v>
      </c>
      <c r="B243" s="11" t="s">
        <v>5471</v>
      </c>
      <c r="C243" s="11">
        <v>36.1</v>
      </c>
      <c r="D243" s="11" t="s">
        <v>668</v>
      </c>
    </row>
    <row r="244" spans="1:4" x14ac:dyDescent="0.25">
      <c r="A244" s="10">
        <v>190</v>
      </c>
      <c r="B244" s="10" t="s">
        <v>3782</v>
      </c>
      <c r="C244" s="10">
        <v>36.155000000000001</v>
      </c>
      <c r="D244" s="11" t="s">
        <v>668</v>
      </c>
    </row>
    <row r="245" spans="1:4" x14ac:dyDescent="0.25">
      <c r="A245" s="11">
        <v>104</v>
      </c>
      <c r="B245" s="11" t="s">
        <v>574</v>
      </c>
      <c r="C245" s="11">
        <v>36.299999999999997</v>
      </c>
      <c r="D245" s="11" t="s">
        <v>672</v>
      </c>
    </row>
    <row r="246" spans="1:4" x14ac:dyDescent="0.25">
      <c r="A246" s="11">
        <v>107</v>
      </c>
      <c r="B246" s="11" t="s">
        <v>856</v>
      </c>
      <c r="C246" s="11">
        <v>36.5</v>
      </c>
      <c r="D246" s="11" t="s">
        <v>676</v>
      </c>
    </row>
    <row r="247" spans="1:4" x14ac:dyDescent="0.25">
      <c r="A247" s="11">
        <v>130</v>
      </c>
      <c r="B247" s="11" t="s">
        <v>1108</v>
      </c>
      <c r="C247" s="11">
        <v>36.5</v>
      </c>
      <c r="D247" s="11" t="s">
        <v>676</v>
      </c>
    </row>
    <row r="248" spans="1:4" x14ac:dyDescent="0.25">
      <c r="A248" s="11">
        <v>140</v>
      </c>
      <c r="B248" s="11" t="s">
        <v>2150</v>
      </c>
      <c r="C248" s="11">
        <v>36.799999999999997</v>
      </c>
      <c r="D248" s="11" t="s">
        <v>680</v>
      </c>
    </row>
    <row r="249" spans="1:4" x14ac:dyDescent="0.25">
      <c r="A249" s="11">
        <v>174</v>
      </c>
      <c r="B249" s="11" t="s">
        <v>2659</v>
      </c>
      <c r="C249" s="11">
        <v>37</v>
      </c>
      <c r="D249" s="11" t="s">
        <v>684</v>
      </c>
    </row>
    <row r="250" spans="1:4" x14ac:dyDescent="0.25">
      <c r="A250" s="10">
        <v>176</v>
      </c>
      <c r="B250" s="10" t="s">
        <v>3071</v>
      </c>
      <c r="C250" s="10">
        <v>37</v>
      </c>
      <c r="D250" s="11" t="s">
        <v>210</v>
      </c>
    </row>
    <row r="251" spans="1:4" x14ac:dyDescent="0.25">
      <c r="A251" s="11">
        <v>167</v>
      </c>
      <c r="B251" s="11" t="s">
        <v>2659</v>
      </c>
      <c r="C251" s="11">
        <v>37.049999999999997</v>
      </c>
      <c r="D251" s="11" t="s">
        <v>691</v>
      </c>
    </row>
    <row r="252" spans="1:4" x14ac:dyDescent="0.25">
      <c r="A252" s="10">
        <v>140</v>
      </c>
      <c r="B252" s="10" t="s">
        <v>2336</v>
      </c>
      <c r="C252" s="10">
        <v>37.1</v>
      </c>
      <c r="D252" s="11"/>
    </row>
    <row r="253" spans="1:4" x14ac:dyDescent="0.25">
      <c r="A253" s="11">
        <v>142</v>
      </c>
      <c r="B253" s="11" t="s">
        <v>2426</v>
      </c>
      <c r="C253" s="11">
        <v>37.200000000000003</v>
      </c>
      <c r="D253" s="11"/>
    </row>
    <row r="254" spans="1:4" x14ac:dyDescent="0.25">
      <c r="A254" s="10">
        <v>157</v>
      </c>
      <c r="B254" s="10" t="s">
        <v>2376</v>
      </c>
      <c r="C254" s="10">
        <v>37.36</v>
      </c>
      <c r="D254" s="11"/>
    </row>
    <row r="255" spans="1:4" x14ac:dyDescent="0.25">
      <c r="A255" s="11">
        <v>173</v>
      </c>
      <c r="B255" s="11" t="s">
        <v>3071</v>
      </c>
      <c r="C255" s="11">
        <v>37.4</v>
      </c>
      <c r="D255" s="11"/>
    </row>
    <row r="256" spans="1:4" x14ac:dyDescent="0.25">
      <c r="A256" s="10">
        <v>142</v>
      </c>
      <c r="B256" s="10" t="s">
        <v>2206</v>
      </c>
      <c r="C256" s="10">
        <v>37.5</v>
      </c>
      <c r="D256" s="11">
        <v>-3</v>
      </c>
    </row>
    <row r="257" spans="1:4" x14ac:dyDescent="0.25">
      <c r="A257" s="11">
        <v>124</v>
      </c>
      <c r="B257" s="11" t="s">
        <v>1108</v>
      </c>
      <c r="C257" s="11">
        <v>37.628999999999998</v>
      </c>
      <c r="D257" s="11" t="s">
        <v>709</v>
      </c>
    </row>
    <row r="258" spans="1:4" x14ac:dyDescent="0.25">
      <c r="A258" s="10">
        <v>212</v>
      </c>
      <c r="B258" s="10" t="s">
        <v>4883</v>
      </c>
      <c r="C258" s="10">
        <v>37.700000000000003</v>
      </c>
      <c r="D258" s="11">
        <v>-11</v>
      </c>
    </row>
    <row r="259" spans="1:4" x14ac:dyDescent="0.25">
      <c r="A259" s="11">
        <v>159</v>
      </c>
      <c r="B259" s="11" t="s">
        <v>2601</v>
      </c>
      <c r="C259" s="11">
        <v>38.32</v>
      </c>
      <c r="D259" s="11" t="s">
        <v>164</v>
      </c>
    </row>
    <row r="260" spans="1:4" x14ac:dyDescent="0.25">
      <c r="A260" s="10">
        <v>163</v>
      </c>
      <c r="B260" s="10" t="s">
        <v>3252</v>
      </c>
      <c r="C260" s="10">
        <v>38.4</v>
      </c>
      <c r="D260" s="11" t="s">
        <v>5</v>
      </c>
    </row>
    <row r="261" spans="1:4" x14ac:dyDescent="0.25">
      <c r="A261" s="11">
        <v>175</v>
      </c>
      <c r="B261" s="11" t="s">
        <v>3252</v>
      </c>
      <c r="C261" s="11">
        <v>38.69</v>
      </c>
      <c r="D261" s="11" t="s">
        <v>94</v>
      </c>
    </row>
    <row r="262" spans="1:4" x14ac:dyDescent="0.25">
      <c r="A262" s="11">
        <v>144</v>
      </c>
      <c r="B262" s="11" t="s">
        <v>2336</v>
      </c>
      <c r="C262" s="11">
        <v>38.700000000000003</v>
      </c>
      <c r="D262" s="11" t="s">
        <v>94</v>
      </c>
    </row>
    <row r="263" spans="1:4" x14ac:dyDescent="0.25">
      <c r="A263" s="11">
        <v>176</v>
      </c>
      <c r="B263" s="11" t="s">
        <v>3071</v>
      </c>
      <c r="C263" s="11">
        <v>38.700000000000003</v>
      </c>
      <c r="D263" s="11" t="s">
        <v>363</v>
      </c>
    </row>
    <row r="264" spans="1:4" x14ac:dyDescent="0.25">
      <c r="A264" s="10">
        <v>190</v>
      </c>
      <c r="B264" s="10" t="s">
        <v>3360</v>
      </c>
      <c r="C264" s="10">
        <v>38.9</v>
      </c>
      <c r="D264" s="11" t="s">
        <v>5</v>
      </c>
    </row>
    <row r="265" spans="1:4" x14ac:dyDescent="0.25">
      <c r="A265" s="11">
        <v>174</v>
      </c>
      <c r="B265" s="11" t="s">
        <v>2659</v>
      </c>
      <c r="C265" s="11">
        <v>39</v>
      </c>
      <c r="D265" s="11"/>
    </row>
    <row r="266" spans="1:4" x14ac:dyDescent="0.25">
      <c r="A266" s="10">
        <v>201</v>
      </c>
      <c r="B266" s="10" t="s">
        <v>4530</v>
      </c>
      <c r="C266" s="10">
        <v>39</v>
      </c>
      <c r="D266" s="11"/>
    </row>
    <row r="267" spans="1:4" x14ac:dyDescent="0.25">
      <c r="A267" s="11">
        <v>165</v>
      </c>
      <c r="B267" s="11" t="s">
        <v>2695</v>
      </c>
      <c r="C267" s="11">
        <v>39.229999999999997</v>
      </c>
      <c r="D267" s="11" t="s">
        <v>501</v>
      </c>
    </row>
    <row r="268" spans="1:4" x14ac:dyDescent="0.25">
      <c r="A268" s="10">
        <v>69</v>
      </c>
      <c r="B268" s="10" t="s">
        <v>228</v>
      </c>
      <c r="C268" s="10">
        <v>39.4</v>
      </c>
      <c r="D268" s="11" t="s">
        <v>740</v>
      </c>
    </row>
    <row r="269" spans="1:4" x14ac:dyDescent="0.25">
      <c r="A269" s="11">
        <v>150</v>
      </c>
      <c r="B269" s="11" t="s">
        <v>2601</v>
      </c>
      <c r="C269" s="11">
        <v>39.4</v>
      </c>
      <c r="D269" s="11" t="s">
        <v>84</v>
      </c>
    </row>
    <row r="270" spans="1:4" x14ac:dyDescent="0.25">
      <c r="A270" s="10">
        <v>79</v>
      </c>
      <c r="B270" s="10" t="s">
        <v>370</v>
      </c>
      <c r="C270" s="10">
        <v>39.409999999999997</v>
      </c>
      <c r="D270" s="11" t="s">
        <v>80</v>
      </c>
    </row>
    <row r="271" spans="1:4" x14ac:dyDescent="0.25">
      <c r="A271" s="11">
        <v>93</v>
      </c>
      <c r="B271" s="11" t="s">
        <v>574</v>
      </c>
      <c r="C271" s="11">
        <v>39.75</v>
      </c>
      <c r="D271" s="11" t="s">
        <v>210</v>
      </c>
    </row>
    <row r="272" spans="1:4" x14ac:dyDescent="0.25">
      <c r="A272" s="10">
        <v>152</v>
      </c>
      <c r="B272" s="10" t="s">
        <v>2336</v>
      </c>
      <c r="C272" s="10">
        <v>39.75</v>
      </c>
      <c r="D272" s="11" t="s">
        <v>210</v>
      </c>
    </row>
    <row r="273" spans="1:4" x14ac:dyDescent="0.25">
      <c r="A273" s="11">
        <v>103</v>
      </c>
      <c r="B273" s="11" t="s">
        <v>729</v>
      </c>
      <c r="C273" s="11">
        <v>39.755000000000003</v>
      </c>
      <c r="D273" s="11" t="s">
        <v>210</v>
      </c>
    </row>
    <row r="274" spans="1:4" x14ac:dyDescent="0.25">
      <c r="A274" s="11">
        <v>156</v>
      </c>
      <c r="B274" s="11" t="s">
        <v>2336</v>
      </c>
      <c r="C274" s="11">
        <v>39.780500000000004</v>
      </c>
      <c r="D274" s="11" t="s">
        <v>753</v>
      </c>
    </row>
    <row r="275" spans="1:4" x14ac:dyDescent="0.25">
      <c r="A275" s="11">
        <v>96</v>
      </c>
      <c r="B275" s="11" t="s">
        <v>370</v>
      </c>
      <c r="C275" s="11">
        <v>40</v>
      </c>
      <c r="D275" s="11" t="s">
        <v>210</v>
      </c>
    </row>
    <row r="276" spans="1:4" x14ac:dyDescent="0.25">
      <c r="A276" s="10">
        <v>159</v>
      </c>
      <c r="B276" s="10" t="s">
        <v>2487</v>
      </c>
      <c r="C276" s="10">
        <v>40</v>
      </c>
      <c r="D276" s="11" t="s">
        <v>210</v>
      </c>
    </row>
    <row r="277" spans="1:4" x14ac:dyDescent="0.25">
      <c r="A277" s="11">
        <v>178</v>
      </c>
      <c r="B277" s="11" t="s">
        <v>3071</v>
      </c>
      <c r="C277" s="11">
        <v>40</v>
      </c>
      <c r="D277" s="11" t="s">
        <v>210</v>
      </c>
    </row>
    <row r="278" spans="1:4" x14ac:dyDescent="0.25">
      <c r="A278" s="10">
        <v>186</v>
      </c>
      <c r="B278" s="10" t="s">
        <v>3143</v>
      </c>
      <c r="C278" s="10">
        <v>40.35</v>
      </c>
      <c r="D278" s="11" t="s">
        <v>762</v>
      </c>
    </row>
    <row r="279" spans="1:4" x14ac:dyDescent="0.25">
      <c r="A279" s="11">
        <v>181</v>
      </c>
      <c r="B279" s="11" t="s">
        <v>3501</v>
      </c>
      <c r="C279" s="11">
        <v>40.5</v>
      </c>
      <c r="D279" s="11"/>
    </row>
    <row r="280" spans="1:4" x14ac:dyDescent="0.25">
      <c r="A280" s="10">
        <v>73</v>
      </c>
      <c r="B280" s="10" t="s">
        <v>310</v>
      </c>
      <c r="C280" s="10">
        <v>40.799999999999997</v>
      </c>
      <c r="D280" s="11"/>
    </row>
    <row r="281" spans="1:4" x14ac:dyDescent="0.25">
      <c r="A281" s="11">
        <v>118</v>
      </c>
      <c r="B281" s="11" t="s">
        <v>1238</v>
      </c>
      <c r="C281" s="11">
        <v>40.799999999999997</v>
      </c>
      <c r="D281" s="11" t="s">
        <v>770</v>
      </c>
    </row>
    <row r="282" spans="1:4" x14ac:dyDescent="0.25">
      <c r="A282" s="10">
        <v>144</v>
      </c>
      <c r="B282" s="10" t="s">
        <v>2426</v>
      </c>
      <c r="C282" s="10">
        <v>40.799999999999997</v>
      </c>
      <c r="D282" s="11" t="s">
        <v>363</v>
      </c>
    </row>
    <row r="283" spans="1:4" x14ac:dyDescent="0.25">
      <c r="A283" s="11">
        <v>213</v>
      </c>
      <c r="B283" s="11" t="s">
        <v>5471</v>
      </c>
      <c r="C283" s="11">
        <v>40.799999999999997</v>
      </c>
      <c r="D283" s="11" t="s">
        <v>363</v>
      </c>
    </row>
    <row r="284" spans="1:4" x14ac:dyDescent="0.25">
      <c r="A284" s="10">
        <v>124</v>
      </c>
      <c r="B284" s="10" t="s">
        <v>1108</v>
      </c>
      <c r="C284" s="10">
        <v>40.804099999999998</v>
      </c>
      <c r="D284" s="11" t="s">
        <v>363</v>
      </c>
    </row>
    <row r="285" spans="1:4" x14ac:dyDescent="0.25">
      <c r="A285" s="11">
        <v>183</v>
      </c>
      <c r="B285" s="11" t="s">
        <v>3252</v>
      </c>
      <c r="C285" s="11">
        <v>40.975999999999999</v>
      </c>
      <c r="D285" s="11" t="s">
        <v>776</v>
      </c>
    </row>
    <row r="286" spans="1:4" x14ac:dyDescent="0.25">
      <c r="A286" s="10">
        <v>129</v>
      </c>
      <c r="B286" s="10" t="s">
        <v>1238</v>
      </c>
      <c r="C286" s="10">
        <v>41</v>
      </c>
      <c r="D286" s="11" t="s">
        <v>400</v>
      </c>
    </row>
    <row r="287" spans="1:4" x14ac:dyDescent="0.25">
      <c r="A287" s="11">
        <v>163</v>
      </c>
      <c r="B287" s="11" t="s">
        <v>2695</v>
      </c>
      <c r="C287" s="11">
        <v>41</v>
      </c>
      <c r="D287" s="11" t="s">
        <v>400</v>
      </c>
    </row>
    <row r="288" spans="1:4" x14ac:dyDescent="0.25">
      <c r="A288" s="10">
        <v>231</v>
      </c>
      <c r="B288" s="10" t="s">
        <v>5862</v>
      </c>
      <c r="C288" s="10">
        <v>41.27</v>
      </c>
      <c r="D288" s="11" t="s">
        <v>709</v>
      </c>
    </row>
    <row r="289" spans="1:4" x14ac:dyDescent="0.25">
      <c r="A289" s="11">
        <v>172</v>
      </c>
      <c r="B289" s="11" t="s">
        <v>2957</v>
      </c>
      <c r="C289" s="11">
        <v>41.86</v>
      </c>
      <c r="D289" s="11" t="s">
        <v>164</v>
      </c>
    </row>
    <row r="290" spans="1:4" x14ac:dyDescent="0.25">
      <c r="A290" s="10">
        <v>191</v>
      </c>
      <c r="B290" s="10" t="s">
        <v>3782</v>
      </c>
      <c r="C290" s="10">
        <v>41.89</v>
      </c>
      <c r="D290" s="11" t="s">
        <v>164</v>
      </c>
    </row>
    <row r="291" spans="1:4" x14ac:dyDescent="0.25">
      <c r="A291" s="11">
        <v>102</v>
      </c>
      <c r="B291" s="11" t="s">
        <v>729</v>
      </c>
      <c r="C291" s="11">
        <v>41.938000000000002</v>
      </c>
      <c r="D291" s="11" t="s">
        <v>461</v>
      </c>
    </row>
    <row r="292" spans="1:4" x14ac:dyDescent="0.25">
      <c r="A292" s="10">
        <v>83</v>
      </c>
      <c r="B292" s="10" t="s">
        <v>370</v>
      </c>
      <c r="C292" s="10">
        <v>42.078000000000003</v>
      </c>
      <c r="D292" s="11" t="s">
        <v>164</v>
      </c>
    </row>
    <row r="293" spans="1:4" x14ac:dyDescent="0.25">
      <c r="A293" s="11">
        <v>100</v>
      </c>
      <c r="B293" s="11" t="s">
        <v>729</v>
      </c>
      <c r="C293" s="11">
        <v>42.09</v>
      </c>
      <c r="D293" s="11" t="s">
        <v>164</v>
      </c>
    </row>
    <row r="294" spans="1:4" x14ac:dyDescent="0.25">
      <c r="A294" s="10">
        <v>174</v>
      </c>
      <c r="B294" s="10" t="s">
        <v>3071</v>
      </c>
      <c r="C294" s="10">
        <v>42.69</v>
      </c>
      <c r="D294" s="11" t="s">
        <v>70</v>
      </c>
    </row>
    <row r="295" spans="1:4" x14ac:dyDescent="0.25">
      <c r="A295" s="11">
        <v>136</v>
      </c>
      <c r="B295" s="11" t="s">
        <v>2206</v>
      </c>
      <c r="C295" s="11">
        <v>42.7</v>
      </c>
      <c r="D295" s="11" t="s">
        <v>798</v>
      </c>
    </row>
    <row r="296" spans="1:4" x14ac:dyDescent="0.25">
      <c r="A296" s="10">
        <v>64</v>
      </c>
      <c r="B296" s="8" t="s">
        <v>58</v>
      </c>
      <c r="C296" s="13">
        <v>42.89</v>
      </c>
      <c r="D296" s="11" t="s">
        <v>803</v>
      </c>
    </row>
    <row r="297" spans="1:4" x14ac:dyDescent="0.25">
      <c r="A297" s="11">
        <v>146</v>
      </c>
      <c r="B297" s="11" t="s">
        <v>1760</v>
      </c>
      <c r="C297" s="11">
        <v>43</v>
      </c>
      <c r="D297" s="11" t="s">
        <v>803</v>
      </c>
    </row>
    <row r="298" spans="1:4" x14ac:dyDescent="0.25">
      <c r="A298" s="11">
        <v>190</v>
      </c>
      <c r="B298" s="11" t="s">
        <v>4527</v>
      </c>
      <c r="C298" s="11">
        <v>43.2</v>
      </c>
      <c r="D298" s="11" t="s">
        <v>806</v>
      </c>
    </row>
    <row r="299" spans="1:4" x14ac:dyDescent="0.25">
      <c r="A299" s="10">
        <v>100</v>
      </c>
      <c r="B299" s="10" t="s">
        <v>574</v>
      </c>
      <c r="C299" s="10">
        <v>43.286200000000001</v>
      </c>
      <c r="D299" s="11" t="s">
        <v>501</v>
      </c>
    </row>
    <row r="300" spans="1:4" x14ac:dyDescent="0.25">
      <c r="A300" s="11">
        <v>125</v>
      </c>
      <c r="B300" s="11" t="s">
        <v>1292</v>
      </c>
      <c r="C300" s="11">
        <v>43.3</v>
      </c>
      <c r="D300" s="11" t="s">
        <v>29</v>
      </c>
    </row>
    <row r="301" spans="1:4" x14ac:dyDescent="0.25">
      <c r="A301" s="10">
        <v>173</v>
      </c>
      <c r="B301" s="10" t="s">
        <v>2659</v>
      </c>
      <c r="C301" s="10">
        <v>43.4</v>
      </c>
      <c r="D301" s="11" t="s">
        <v>29</v>
      </c>
    </row>
    <row r="302" spans="1:4" x14ac:dyDescent="0.25">
      <c r="A302" s="11">
        <v>101</v>
      </c>
      <c r="B302" s="11" t="s">
        <v>623</v>
      </c>
      <c r="C302" s="11">
        <v>43.515000000000001</v>
      </c>
      <c r="D302" s="11" t="s">
        <v>814</v>
      </c>
    </row>
    <row r="303" spans="1:4" x14ac:dyDescent="0.25">
      <c r="A303" s="10">
        <v>96</v>
      </c>
      <c r="B303" s="10" t="s">
        <v>847</v>
      </c>
      <c r="C303" s="10">
        <v>43.7</v>
      </c>
      <c r="D303" s="11" t="s">
        <v>84</v>
      </c>
    </row>
    <row r="304" spans="1:4" x14ac:dyDescent="0.25">
      <c r="A304" s="11">
        <v>178</v>
      </c>
      <c r="B304" s="11" t="s">
        <v>3252</v>
      </c>
      <c r="C304" s="11">
        <v>43.8</v>
      </c>
      <c r="D304" s="11" t="s">
        <v>84</v>
      </c>
    </row>
    <row r="305" spans="1:4" x14ac:dyDescent="0.25">
      <c r="A305" s="10">
        <v>66</v>
      </c>
      <c r="B305" s="8" t="s">
        <v>58</v>
      </c>
      <c r="C305" s="13">
        <v>43.81</v>
      </c>
      <c r="D305" s="11" t="s">
        <v>210</v>
      </c>
    </row>
    <row r="306" spans="1:4" x14ac:dyDescent="0.25">
      <c r="A306" s="11">
        <v>140</v>
      </c>
      <c r="B306" s="11" t="s">
        <v>2230</v>
      </c>
      <c r="C306" s="11">
        <v>44</v>
      </c>
      <c r="D306" s="11" t="s">
        <v>740</v>
      </c>
    </row>
    <row r="307" spans="1:4" x14ac:dyDescent="0.25">
      <c r="A307" s="10">
        <v>141</v>
      </c>
      <c r="B307" s="10" t="s">
        <v>2206</v>
      </c>
      <c r="C307" s="10">
        <v>44</v>
      </c>
      <c r="D307" s="11" t="s">
        <v>740</v>
      </c>
    </row>
    <row r="308" spans="1:4" x14ac:dyDescent="0.25">
      <c r="A308" s="11">
        <v>192</v>
      </c>
      <c r="B308" s="11" t="s">
        <v>4527</v>
      </c>
      <c r="C308" s="11">
        <v>44</v>
      </c>
      <c r="D308" s="11" t="s">
        <v>740</v>
      </c>
    </row>
    <row r="309" spans="1:4" x14ac:dyDescent="0.25">
      <c r="A309" s="10">
        <v>145</v>
      </c>
      <c r="B309" s="10" t="s">
        <v>2206</v>
      </c>
      <c r="C309" s="10">
        <v>44.2</v>
      </c>
      <c r="D309" s="11" t="s">
        <v>740</v>
      </c>
    </row>
    <row r="310" spans="1:4" x14ac:dyDescent="0.25">
      <c r="A310" s="11">
        <v>116</v>
      </c>
      <c r="B310" s="11" t="s">
        <v>1344</v>
      </c>
      <c r="C310" s="11">
        <v>44.3</v>
      </c>
      <c r="D310" s="11" t="s">
        <v>672</v>
      </c>
    </row>
    <row r="311" spans="1:4" x14ac:dyDescent="0.25">
      <c r="A311" s="11">
        <v>76</v>
      </c>
      <c r="B311" s="11" t="s">
        <v>126</v>
      </c>
      <c r="C311" s="11">
        <v>44.424999999999997</v>
      </c>
      <c r="D311" s="11" t="s">
        <v>210</v>
      </c>
    </row>
    <row r="312" spans="1:4" x14ac:dyDescent="0.25">
      <c r="A312" s="11">
        <v>127</v>
      </c>
      <c r="B312" s="11" t="s">
        <v>1292</v>
      </c>
      <c r="C312" s="11">
        <v>45.1</v>
      </c>
      <c r="D312" s="11" t="s">
        <v>828</v>
      </c>
    </row>
    <row r="313" spans="1:4" x14ac:dyDescent="0.25">
      <c r="A313" s="10">
        <v>175</v>
      </c>
      <c r="B313" s="10" t="s">
        <v>3782</v>
      </c>
      <c r="C313" s="10">
        <v>45.2</v>
      </c>
      <c r="D313" s="11" t="s">
        <v>828</v>
      </c>
    </row>
    <row r="314" spans="1:4" x14ac:dyDescent="0.25">
      <c r="A314" s="11">
        <v>179</v>
      </c>
      <c r="B314" s="11" t="s">
        <v>3360</v>
      </c>
      <c r="C314" s="11">
        <v>45.2</v>
      </c>
      <c r="D314" s="11"/>
    </row>
    <row r="315" spans="1:4" x14ac:dyDescent="0.25">
      <c r="A315" s="10">
        <v>215</v>
      </c>
      <c r="B315" s="10" t="s">
        <v>5079</v>
      </c>
      <c r="C315" s="10">
        <v>45.2</v>
      </c>
      <c r="D315" s="11" t="s">
        <v>776</v>
      </c>
    </row>
    <row r="316" spans="1:4" x14ac:dyDescent="0.25">
      <c r="A316" s="11">
        <v>251</v>
      </c>
      <c r="B316" s="11" t="s">
        <v>6006</v>
      </c>
      <c r="C316" s="11">
        <v>45.2</v>
      </c>
      <c r="D316" s="11">
        <v>-9</v>
      </c>
    </row>
    <row r="317" spans="1:4" x14ac:dyDescent="0.25">
      <c r="A317" s="10">
        <v>163</v>
      </c>
      <c r="B317" s="10" t="s">
        <v>2695</v>
      </c>
      <c r="C317" s="10">
        <v>45.3</v>
      </c>
      <c r="D317" s="11">
        <v>-9</v>
      </c>
    </row>
    <row r="318" spans="1:4" x14ac:dyDescent="0.25">
      <c r="A318" s="11">
        <v>182</v>
      </c>
      <c r="B318" s="11" t="s">
        <v>3782</v>
      </c>
      <c r="C318" s="11">
        <v>45.3</v>
      </c>
      <c r="D318" s="11" t="s">
        <v>567</v>
      </c>
    </row>
    <row r="319" spans="1:4" x14ac:dyDescent="0.25">
      <c r="A319" s="10">
        <v>213</v>
      </c>
      <c r="B319" s="10" t="s">
        <v>5253</v>
      </c>
      <c r="C319" s="10">
        <v>45.3</v>
      </c>
      <c r="D319" s="11" t="s">
        <v>567</v>
      </c>
    </row>
    <row r="320" spans="1:4" x14ac:dyDescent="0.25">
      <c r="A320" s="11">
        <v>155</v>
      </c>
      <c r="B320" s="11" t="s">
        <v>2376</v>
      </c>
      <c r="C320" s="11">
        <v>45.38</v>
      </c>
      <c r="D320" s="11" t="s">
        <v>567</v>
      </c>
    </row>
    <row r="321" spans="1:4" x14ac:dyDescent="0.25">
      <c r="A321" s="10">
        <v>200</v>
      </c>
      <c r="B321" s="10" t="s">
        <v>4527</v>
      </c>
      <c r="C321" s="10">
        <v>45.5</v>
      </c>
      <c r="D321" s="11" t="s">
        <v>158</v>
      </c>
    </row>
    <row r="322" spans="1:4" x14ac:dyDescent="0.25">
      <c r="A322" s="11">
        <v>161</v>
      </c>
      <c r="B322" s="11" t="s">
        <v>2601</v>
      </c>
      <c r="C322" s="11">
        <v>45.54</v>
      </c>
      <c r="D322" s="11" t="s">
        <v>709</v>
      </c>
    </row>
    <row r="323" spans="1:4" x14ac:dyDescent="0.25">
      <c r="A323" s="10">
        <v>164</v>
      </c>
      <c r="B323" s="10" t="s">
        <v>2487</v>
      </c>
      <c r="C323" s="10">
        <v>45.79</v>
      </c>
      <c r="D323" s="11" t="s">
        <v>709</v>
      </c>
    </row>
    <row r="324" spans="1:4" x14ac:dyDescent="0.25">
      <c r="A324" s="11">
        <v>118</v>
      </c>
      <c r="B324" s="11" t="s">
        <v>847</v>
      </c>
      <c r="C324" s="11">
        <v>45.8</v>
      </c>
      <c r="D324" s="11" t="s">
        <v>164</v>
      </c>
    </row>
    <row r="325" spans="1:4" x14ac:dyDescent="0.25">
      <c r="A325" s="10">
        <v>187</v>
      </c>
      <c r="B325" s="10" t="s">
        <v>3252</v>
      </c>
      <c r="C325" s="10">
        <v>45.8</v>
      </c>
      <c r="D325" s="11" t="s">
        <v>843</v>
      </c>
    </row>
    <row r="326" spans="1:4" x14ac:dyDescent="0.25">
      <c r="A326" s="11">
        <v>122</v>
      </c>
      <c r="B326" s="11" t="s">
        <v>1577</v>
      </c>
      <c r="C326" s="11">
        <v>45.85</v>
      </c>
      <c r="D326" s="11" t="s">
        <v>845</v>
      </c>
    </row>
    <row r="327" spans="1:4" x14ac:dyDescent="0.25">
      <c r="A327" s="11">
        <v>114</v>
      </c>
      <c r="B327" s="11" t="s">
        <v>1108</v>
      </c>
      <c r="C327" s="11">
        <v>45.87</v>
      </c>
      <c r="D327" s="11" t="s">
        <v>849</v>
      </c>
    </row>
    <row r="328" spans="1:4" x14ac:dyDescent="0.25">
      <c r="A328" s="11">
        <v>72</v>
      </c>
      <c r="B328" s="11" t="s">
        <v>126</v>
      </c>
      <c r="C328" s="11">
        <v>45.89</v>
      </c>
      <c r="D328" s="11" t="s">
        <v>849</v>
      </c>
    </row>
    <row r="329" spans="1:4" x14ac:dyDescent="0.25">
      <c r="A329" s="11">
        <v>130</v>
      </c>
      <c r="B329" s="11" t="s">
        <v>1244</v>
      </c>
      <c r="C329" s="11">
        <v>46</v>
      </c>
      <c r="D329" s="11" t="s">
        <v>843</v>
      </c>
    </row>
    <row r="330" spans="1:4" x14ac:dyDescent="0.25">
      <c r="A330" s="11">
        <v>122</v>
      </c>
      <c r="B330" s="11" t="s">
        <v>1344</v>
      </c>
      <c r="C330" s="11">
        <v>46</v>
      </c>
      <c r="D330" s="11" t="s">
        <v>854</v>
      </c>
    </row>
    <row r="331" spans="1:4" x14ac:dyDescent="0.25">
      <c r="A331" s="10">
        <v>195</v>
      </c>
      <c r="B331" s="10" t="s">
        <v>4530</v>
      </c>
      <c r="C331" s="10">
        <v>46</v>
      </c>
      <c r="D331" s="11" t="s">
        <v>854</v>
      </c>
    </row>
    <row r="332" spans="1:4" x14ac:dyDescent="0.25">
      <c r="A332" s="11">
        <v>202</v>
      </c>
      <c r="B332" s="11" t="s">
        <v>4527</v>
      </c>
      <c r="C332" s="11">
        <v>46</v>
      </c>
      <c r="D332" s="11" t="s">
        <v>857</v>
      </c>
    </row>
    <row r="333" spans="1:4" x14ac:dyDescent="0.25">
      <c r="A333" s="10">
        <v>183</v>
      </c>
      <c r="B333" s="10" t="s">
        <v>3501</v>
      </c>
      <c r="C333" s="10">
        <v>46.03</v>
      </c>
      <c r="D333" s="11" t="s">
        <v>883</v>
      </c>
    </row>
    <row r="334" spans="1:4" x14ac:dyDescent="0.25">
      <c r="A334" s="11">
        <v>78</v>
      </c>
      <c r="B334" s="11" t="s">
        <v>265</v>
      </c>
      <c r="C334" s="11">
        <v>46.3</v>
      </c>
      <c r="D334" s="11" t="s">
        <v>380</v>
      </c>
    </row>
    <row r="335" spans="1:4" x14ac:dyDescent="0.25">
      <c r="A335" s="10">
        <v>171</v>
      </c>
      <c r="B335" s="10" t="s">
        <v>2695</v>
      </c>
      <c r="C335" s="10">
        <v>46.542999999999999</v>
      </c>
      <c r="D335" s="11" t="s">
        <v>29</v>
      </c>
    </row>
    <row r="336" spans="1:4" x14ac:dyDescent="0.25">
      <c r="A336" s="11">
        <v>78</v>
      </c>
      <c r="B336" s="11" t="s">
        <v>265</v>
      </c>
      <c r="C336" s="11">
        <v>46.8</v>
      </c>
      <c r="D336" s="11" t="s">
        <v>29</v>
      </c>
    </row>
    <row r="337" spans="1:4" x14ac:dyDescent="0.25">
      <c r="A337" s="10">
        <v>78</v>
      </c>
      <c r="B337" s="10" t="s">
        <v>370</v>
      </c>
      <c r="C337" s="10">
        <v>46.8</v>
      </c>
      <c r="D337" s="11" t="s">
        <v>380</v>
      </c>
    </row>
    <row r="338" spans="1:4" x14ac:dyDescent="0.25">
      <c r="A338" s="11">
        <v>136</v>
      </c>
      <c r="B338" s="11" t="s">
        <v>2121</v>
      </c>
      <c r="C338" s="11">
        <v>46.8</v>
      </c>
      <c r="D338" s="11" t="s">
        <v>380</v>
      </c>
    </row>
    <row r="339" spans="1:4" x14ac:dyDescent="0.25">
      <c r="A339" s="10">
        <v>194</v>
      </c>
      <c r="B339" s="10" t="s">
        <v>4527</v>
      </c>
      <c r="C339" s="10">
        <v>46.8</v>
      </c>
      <c r="D339" s="11" t="s">
        <v>80</v>
      </c>
    </row>
    <row r="340" spans="1:4" x14ac:dyDescent="0.25">
      <c r="A340" s="11">
        <v>214</v>
      </c>
      <c r="B340" s="11" t="s">
        <v>5471</v>
      </c>
      <c r="C340" s="11">
        <v>46.8</v>
      </c>
      <c r="D340" s="11"/>
    </row>
    <row r="341" spans="1:4" x14ac:dyDescent="0.25">
      <c r="A341" s="10">
        <v>210</v>
      </c>
      <c r="B341" s="10" t="s">
        <v>4745</v>
      </c>
      <c r="C341" s="10">
        <v>46.85</v>
      </c>
      <c r="D341" s="11"/>
    </row>
    <row r="342" spans="1:4" x14ac:dyDescent="0.25">
      <c r="A342" s="11">
        <v>127</v>
      </c>
      <c r="B342" s="11" t="s">
        <v>1093</v>
      </c>
      <c r="C342" s="11">
        <v>47</v>
      </c>
      <c r="D342" s="11" t="s">
        <v>158</v>
      </c>
    </row>
    <row r="343" spans="1:4" x14ac:dyDescent="0.25">
      <c r="A343" s="10">
        <v>209</v>
      </c>
      <c r="B343" s="10" t="s">
        <v>4094</v>
      </c>
      <c r="C343" s="10">
        <v>47.4</v>
      </c>
      <c r="D343" s="11" t="s">
        <v>158</v>
      </c>
    </row>
    <row r="344" spans="1:4" x14ac:dyDescent="0.25">
      <c r="A344" s="11">
        <v>231</v>
      </c>
      <c r="B344" s="11" t="s">
        <v>5862</v>
      </c>
      <c r="C344" s="11">
        <v>47.45</v>
      </c>
      <c r="D344" s="11">
        <v>-2</v>
      </c>
    </row>
    <row r="345" spans="1:4" x14ac:dyDescent="0.25">
      <c r="A345" s="13">
        <v>56</v>
      </c>
      <c r="B345" s="8" t="s">
        <v>4</v>
      </c>
      <c r="C345" s="13">
        <v>47.7</v>
      </c>
      <c r="D345" s="11">
        <v>-2</v>
      </c>
    </row>
    <row r="346" spans="1:4" x14ac:dyDescent="0.25">
      <c r="A346" s="11">
        <v>196</v>
      </c>
      <c r="B346" s="11" t="s">
        <v>4527</v>
      </c>
      <c r="C346" s="11">
        <v>47.7</v>
      </c>
      <c r="D346" s="11">
        <v>-4</v>
      </c>
    </row>
    <row r="347" spans="1:4" x14ac:dyDescent="0.25">
      <c r="A347" s="10">
        <v>210</v>
      </c>
      <c r="B347" s="10" t="s">
        <v>4745</v>
      </c>
      <c r="C347" s="10">
        <v>47.8</v>
      </c>
      <c r="D347" s="11">
        <v>-4</v>
      </c>
    </row>
    <row r="348" spans="1:4" x14ac:dyDescent="0.25">
      <c r="A348" s="11">
        <v>84</v>
      </c>
      <c r="B348" s="11" t="s">
        <v>476</v>
      </c>
      <c r="C348" s="11">
        <v>47.9</v>
      </c>
      <c r="D348" s="11">
        <v>-4</v>
      </c>
    </row>
    <row r="349" spans="1:4" x14ac:dyDescent="0.25">
      <c r="A349" s="10">
        <v>192</v>
      </c>
      <c r="B349" s="10" t="s">
        <v>3782</v>
      </c>
      <c r="C349" s="10">
        <v>48.056800000000003</v>
      </c>
      <c r="D349" s="11">
        <v>-4</v>
      </c>
    </row>
    <row r="350" spans="1:4" x14ac:dyDescent="0.25">
      <c r="A350" s="11">
        <v>128</v>
      </c>
      <c r="B350" s="11" t="s">
        <v>1344</v>
      </c>
      <c r="C350" s="11">
        <v>48.148000000000003</v>
      </c>
      <c r="D350" s="11" t="s">
        <v>363</v>
      </c>
    </row>
    <row r="351" spans="1:4" x14ac:dyDescent="0.25">
      <c r="A351" s="10">
        <v>191</v>
      </c>
      <c r="B351" s="10" t="s">
        <v>3501</v>
      </c>
      <c r="C351" s="10">
        <v>48.37</v>
      </c>
      <c r="D351" s="11">
        <v>-10</v>
      </c>
    </row>
    <row r="352" spans="1:4" x14ac:dyDescent="0.25">
      <c r="A352" s="11">
        <v>68</v>
      </c>
      <c r="B352" s="11" t="s">
        <v>18</v>
      </c>
      <c r="C352" s="11">
        <v>48.4</v>
      </c>
      <c r="D352" s="11" t="s">
        <v>158</v>
      </c>
    </row>
    <row r="353" spans="1:4" x14ac:dyDescent="0.25">
      <c r="A353" s="10">
        <v>170</v>
      </c>
      <c r="B353" s="10" t="s">
        <v>2957</v>
      </c>
      <c r="C353" s="10">
        <v>48.42</v>
      </c>
      <c r="D353" s="11" t="s">
        <v>926</v>
      </c>
    </row>
    <row r="354" spans="1:4" x14ac:dyDescent="0.25">
      <c r="A354" s="11">
        <v>71</v>
      </c>
      <c r="B354" s="11" t="s">
        <v>228</v>
      </c>
      <c r="C354" s="11">
        <v>48.78</v>
      </c>
      <c r="D354" s="11" t="s">
        <v>158</v>
      </c>
    </row>
    <row r="355" spans="1:4" x14ac:dyDescent="0.25">
      <c r="A355" s="11">
        <v>80</v>
      </c>
      <c r="B355" s="11" t="s">
        <v>265</v>
      </c>
      <c r="C355" s="11">
        <v>48.786000000000001</v>
      </c>
      <c r="D355" s="11" t="s">
        <v>5</v>
      </c>
    </row>
    <row r="356" spans="1:4" x14ac:dyDescent="0.25">
      <c r="A356" s="11">
        <v>193</v>
      </c>
      <c r="B356" s="11" t="s">
        <v>4530</v>
      </c>
      <c r="C356" s="11">
        <v>48.8</v>
      </c>
      <c r="D356" s="11" t="s">
        <v>98</v>
      </c>
    </row>
    <row r="357" spans="1:4" x14ac:dyDescent="0.25">
      <c r="A357" s="10">
        <v>184</v>
      </c>
      <c r="B357" s="10" t="s">
        <v>3501</v>
      </c>
      <c r="C357" s="10">
        <v>49</v>
      </c>
      <c r="D357" s="11" t="s">
        <v>567</v>
      </c>
    </row>
    <row r="358" spans="1:4" x14ac:dyDescent="0.25">
      <c r="A358" s="11">
        <v>98</v>
      </c>
      <c r="B358" s="11" t="s">
        <v>856</v>
      </c>
      <c r="C358" s="11">
        <v>49.2</v>
      </c>
      <c r="D358" s="11" t="s">
        <v>363</v>
      </c>
    </row>
    <row r="359" spans="1:4" x14ac:dyDescent="0.25">
      <c r="A359" s="10">
        <v>198</v>
      </c>
      <c r="B359" s="10" t="s">
        <v>4527</v>
      </c>
      <c r="C359" s="10">
        <v>49.2</v>
      </c>
      <c r="D359" s="11" t="s">
        <v>942</v>
      </c>
    </row>
    <row r="360" spans="1:4" x14ac:dyDescent="0.25">
      <c r="A360" s="11">
        <v>172</v>
      </c>
      <c r="B360" s="11" t="s">
        <v>3425</v>
      </c>
      <c r="C360" s="11">
        <v>49.3</v>
      </c>
      <c r="D360" s="11" t="s">
        <v>942</v>
      </c>
    </row>
    <row r="361" spans="1:4" x14ac:dyDescent="0.25">
      <c r="A361" s="11">
        <v>144</v>
      </c>
      <c r="B361" s="11" t="s">
        <v>1577</v>
      </c>
      <c r="C361" s="11">
        <v>49.4</v>
      </c>
      <c r="D361" s="11" t="s">
        <v>219</v>
      </c>
    </row>
    <row r="362" spans="1:4" x14ac:dyDescent="0.25">
      <c r="A362" s="11">
        <v>171</v>
      </c>
      <c r="B362" s="11" t="s">
        <v>3071</v>
      </c>
      <c r="C362" s="11">
        <v>49.6</v>
      </c>
      <c r="D362" s="11" t="s">
        <v>219</v>
      </c>
    </row>
    <row r="363" spans="1:4" x14ac:dyDescent="0.25">
      <c r="A363" s="10">
        <v>173</v>
      </c>
      <c r="B363" s="10" t="s">
        <v>3360</v>
      </c>
      <c r="C363" s="10">
        <v>49.6</v>
      </c>
      <c r="D363" s="11" t="s">
        <v>219</v>
      </c>
    </row>
    <row r="364" spans="1:4" x14ac:dyDescent="0.25">
      <c r="A364" s="11">
        <v>156</v>
      </c>
      <c r="B364" s="11" t="s">
        <v>2426</v>
      </c>
      <c r="C364" s="11">
        <v>49.63</v>
      </c>
      <c r="D364" s="11" t="s">
        <v>219</v>
      </c>
    </row>
    <row r="365" spans="1:4" x14ac:dyDescent="0.25">
      <c r="A365" s="10">
        <v>177</v>
      </c>
      <c r="B365" s="10" t="s">
        <v>3252</v>
      </c>
      <c r="C365" s="10">
        <v>49.8</v>
      </c>
      <c r="D365" s="11" t="s">
        <v>219</v>
      </c>
    </row>
    <row r="366" spans="1:4" x14ac:dyDescent="0.25">
      <c r="A366" s="11">
        <v>98</v>
      </c>
      <c r="B366" s="11" t="s">
        <v>446</v>
      </c>
      <c r="C366" s="11">
        <v>49.9</v>
      </c>
      <c r="D366" s="11" t="s">
        <v>219</v>
      </c>
    </row>
    <row r="367" spans="1:4" x14ac:dyDescent="0.25">
      <c r="A367" s="10">
        <v>86</v>
      </c>
      <c r="B367" s="10" t="s">
        <v>476</v>
      </c>
      <c r="C367" s="10">
        <v>49.95</v>
      </c>
      <c r="D367" s="11" t="s">
        <v>380</v>
      </c>
    </row>
    <row r="368" spans="1:4" x14ac:dyDescent="0.25">
      <c r="A368" s="11">
        <v>213</v>
      </c>
      <c r="B368" s="11" t="s">
        <v>4883</v>
      </c>
      <c r="C368" s="11">
        <v>50</v>
      </c>
      <c r="D368" s="11" t="s">
        <v>29</v>
      </c>
    </row>
    <row r="369" spans="1:4" x14ac:dyDescent="0.25">
      <c r="A369" s="11">
        <v>135</v>
      </c>
      <c r="B369" s="11" t="s">
        <v>1244</v>
      </c>
      <c r="C369" s="11">
        <v>50</v>
      </c>
      <c r="D369" s="11" t="s">
        <v>29</v>
      </c>
    </row>
    <row r="370" spans="1:4" x14ac:dyDescent="0.25">
      <c r="A370" s="11">
        <v>186</v>
      </c>
      <c r="B370" s="11" t="s">
        <v>3143</v>
      </c>
      <c r="C370" s="11">
        <v>50</v>
      </c>
      <c r="D370" s="11" t="s">
        <v>29</v>
      </c>
    </row>
    <row r="371" spans="1:4" x14ac:dyDescent="0.25">
      <c r="A371" s="11">
        <v>91</v>
      </c>
      <c r="B371" s="11" t="s">
        <v>476</v>
      </c>
      <c r="C371" s="11">
        <v>50.1</v>
      </c>
      <c r="D371" s="11" t="s">
        <v>314</v>
      </c>
    </row>
    <row r="372" spans="1:4" x14ac:dyDescent="0.25">
      <c r="A372" s="11">
        <v>250</v>
      </c>
      <c r="B372" s="11" t="s">
        <v>6010</v>
      </c>
      <c r="C372" s="11">
        <v>50.12</v>
      </c>
      <c r="D372" s="11" t="s">
        <v>962</v>
      </c>
    </row>
    <row r="373" spans="1:4" x14ac:dyDescent="0.25">
      <c r="A373" s="10">
        <v>119</v>
      </c>
      <c r="B373" s="10" t="s">
        <v>1093</v>
      </c>
      <c r="C373" s="10">
        <v>50.2</v>
      </c>
      <c r="D373" s="11" t="s">
        <v>966</v>
      </c>
    </row>
    <row r="374" spans="1:4" x14ac:dyDescent="0.25">
      <c r="A374" s="11">
        <v>202</v>
      </c>
      <c r="B374" s="11" t="s">
        <v>4530</v>
      </c>
      <c r="C374" s="11">
        <v>50.7</v>
      </c>
      <c r="D374" s="11" t="s">
        <v>625</v>
      </c>
    </row>
    <row r="375" spans="1:4" x14ac:dyDescent="0.25">
      <c r="A375" s="10">
        <v>192</v>
      </c>
      <c r="B375" s="10" t="s">
        <v>3782</v>
      </c>
      <c r="C375" s="10">
        <v>50.78</v>
      </c>
      <c r="D375" s="11" t="s">
        <v>219</v>
      </c>
    </row>
    <row r="376" spans="1:4" x14ac:dyDescent="0.25">
      <c r="A376" s="11">
        <v>118</v>
      </c>
      <c r="B376" s="11" t="s">
        <v>1108</v>
      </c>
      <c r="C376" s="11">
        <v>50.82</v>
      </c>
      <c r="D376" s="11" t="s">
        <v>458</v>
      </c>
    </row>
    <row r="377" spans="1:4" x14ac:dyDescent="0.25">
      <c r="A377" s="10">
        <v>203</v>
      </c>
      <c r="B377" s="10" t="s">
        <v>4530</v>
      </c>
      <c r="C377" s="10">
        <v>50.9</v>
      </c>
      <c r="D377" s="11" t="s">
        <v>458</v>
      </c>
    </row>
    <row r="378" spans="1:4" x14ac:dyDescent="0.25">
      <c r="A378" s="11">
        <v>72</v>
      </c>
      <c r="B378" s="11" t="s">
        <v>50</v>
      </c>
      <c r="C378" s="11">
        <v>51</v>
      </c>
      <c r="D378" s="11" t="s">
        <v>458</v>
      </c>
    </row>
    <row r="379" spans="1:4" x14ac:dyDescent="0.25">
      <c r="A379" s="10">
        <v>122</v>
      </c>
      <c r="B379" s="10" t="s">
        <v>1344</v>
      </c>
      <c r="C379" s="10">
        <v>51</v>
      </c>
      <c r="D379" s="11" t="s">
        <v>458</v>
      </c>
    </row>
    <row r="380" spans="1:4" x14ac:dyDescent="0.25">
      <c r="A380" s="11">
        <v>170</v>
      </c>
      <c r="B380" s="11" t="s">
        <v>2601</v>
      </c>
      <c r="C380" s="11">
        <v>51.3</v>
      </c>
      <c r="D380" s="11" t="s">
        <v>981</v>
      </c>
    </row>
    <row r="381" spans="1:4" x14ac:dyDescent="0.25">
      <c r="A381" s="11">
        <v>98</v>
      </c>
      <c r="B381" s="11" t="s">
        <v>446</v>
      </c>
      <c r="C381" s="11">
        <v>51.5</v>
      </c>
      <c r="D381" s="11" t="s">
        <v>101</v>
      </c>
    </row>
    <row r="382" spans="1:4" x14ac:dyDescent="0.25">
      <c r="A382" s="11">
        <v>113</v>
      </c>
      <c r="B382" s="11" t="s">
        <v>847</v>
      </c>
      <c r="C382" s="11">
        <v>51.5</v>
      </c>
      <c r="D382" s="11" t="s">
        <v>985</v>
      </c>
    </row>
    <row r="383" spans="1:4" x14ac:dyDescent="0.25">
      <c r="A383" s="10">
        <v>180</v>
      </c>
      <c r="B383" s="10" t="s">
        <v>3360</v>
      </c>
      <c r="C383" s="10">
        <v>51.6</v>
      </c>
      <c r="D383" s="11" t="s">
        <v>989</v>
      </c>
    </row>
    <row r="384" spans="1:4" x14ac:dyDescent="0.25">
      <c r="A384" s="11">
        <v>157</v>
      </c>
      <c r="B384" s="11" t="s">
        <v>2376</v>
      </c>
      <c r="C384" s="11">
        <v>51.7</v>
      </c>
      <c r="D384" s="11" t="s">
        <v>709</v>
      </c>
    </row>
    <row r="385" spans="1:4" x14ac:dyDescent="0.25">
      <c r="A385" s="10">
        <v>177</v>
      </c>
      <c r="B385" s="10" t="s">
        <v>2957</v>
      </c>
      <c r="C385" s="10">
        <v>52.085000000000001</v>
      </c>
      <c r="D385" s="11" t="s">
        <v>112</v>
      </c>
    </row>
    <row r="386" spans="1:4" x14ac:dyDescent="0.25">
      <c r="A386" s="11">
        <v>211</v>
      </c>
      <c r="B386" s="11" t="s">
        <v>5253</v>
      </c>
      <c r="C386" s="11">
        <v>52.1</v>
      </c>
      <c r="D386" s="11" t="s">
        <v>112</v>
      </c>
    </row>
    <row r="387" spans="1:4" x14ac:dyDescent="0.25">
      <c r="A387" s="10">
        <v>156</v>
      </c>
      <c r="B387" s="10" t="s">
        <v>2487</v>
      </c>
      <c r="C387" s="10">
        <v>52.37</v>
      </c>
      <c r="D387" s="11" t="s">
        <v>589</v>
      </c>
    </row>
    <row r="388" spans="1:4" x14ac:dyDescent="0.25">
      <c r="A388" s="11">
        <v>128</v>
      </c>
      <c r="B388" s="11" t="s">
        <v>1344</v>
      </c>
      <c r="C388" s="11">
        <v>52.378</v>
      </c>
      <c r="D388" s="11" t="s">
        <v>363</v>
      </c>
    </row>
    <row r="389" spans="1:4" x14ac:dyDescent="0.25">
      <c r="A389" s="10">
        <v>75</v>
      </c>
      <c r="B389" s="10" t="s">
        <v>149</v>
      </c>
      <c r="C389" s="10">
        <v>52.5</v>
      </c>
      <c r="D389" s="11" t="s">
        <v>363</v>
      </c>
    </row>
    <row r="390" spans="1:4" x14ac:dyDescent="0.25">
      <c r="A390" s="11">
        <v>83</v>
      </c>
      <c r="B390" s="11" t="s">
        <v>496</v>
      </c>
      <c r="C390" s="11">
        <v>52.7</v>
      </c>
      <c r="D390" s="11" t="s">
        <v>29</v>
      </c>
    </row>
    <row r="391" spans="1:4" x14ac:dyDescent="0.25">
      <c r="A391" s="12">
        <v>58</v>
      </c>
      <c r="B391" s="9" t="s">
        <v>18</v>
      </c>
      <c r="C391" s="12">
        <v>52.96</v>
      </c>
      <c r="D391" s="11" t="s">
        <v>29</v>
      </c>
    </row>
    <row r="392" spans="1:4" x14ac:dyDescent="0.25">
      <c r="A392" s="11">
        <v>177</v>
      </c>
      <c r="B392" s="11" t="s">
        <v>3425</v>
      </c>
      <c r="C392" s="11">
        <v>53</v>
      </c>
      <c r="D392" s="11" t="s">
        <v>29</v>
      </c>
    </row>
    <row r="393" spans="1:4" x14ac:dyDescent="0.25">
      <c r="A393" s="10">
        <v>254</v>
      </c>
      <c r="B393" s="10" t="s">
        <v>6033</v>
      </c>
      <c r="C393" s="10">
        <v>53</v>
      </c>
      <c r="D393" s="11" t="s">
        <v>29</v>
      </c>
    </row>
    <row r="394" spans="1:4" x14ac:dyDescent="0.25">
      <c r="A394" s="11">
        <v>157</v>
      </c>
      <c r="B394" s="11" t="s">
        <v>2487</v>
      </c>
      <c r="C394" s="11">
        <v>53.05</v>
      </c>
      <c r="D394" s="11" t="s">
        <v>29</v>
      </c>
    </row>
    <row r="395" spans="1:4" x14ac:dyDescent="0.25">
      <c r="A395" s="10">
        <v>132</v>
      </c>
      <c r="B395" s="10" t="s">
        <v>2121</v>
      </c>
      <c r="C395" s="10">
        <v>53.1</v>
      </c>
      <c r="D395" s="11" t="s">
        <v>29</v>
      </c>
    </row>
    <row r="396" spans="1:4" x14ac:dyDescent="0.25">
      <c r="A396" s="11">
        <v>171</v>
      </c>
      <c r="B396" s="11" t="s">
        <v>3425</v>
      </c>
      <c r="C396" s="11">
        <v>53.1</v>
      </c>
      <c r="D396" s="11" t="s">
        <v>29</v>
      </c>
    </row>
    <row r="397" spans="1:4" x14ac:dyDescent="0.25">
      <c r="A397" s="10">
        <v>197</v>
      </c>
      <c r="B397" s="10" t="s">
        <v>3501</v>
      </c>
      <c r="C397" s="10">
        <v>53.1</v>
      </c>
      <c r="D397" s="11" t="s">
        <v>966</v>
      </c>
    </row>
    <row r="398" spans="1:4" x14ac:dyDescent="0.25">
      <c r="A398" s="11">
        <v>74</v>
      </c>
      <c r="B398" s="11" t="s">
        <v>310</v>
      </c>
      <c r="C398" s="11">
        <v>53.23</v>
      </c>
      <c r="D398" s="11" t="s">
        <v>314</v>
      </c>
    </row>
    <row r="399" spans="1:4" x14ac:dyDescent="0.25">
      <c r="A399" s="11">
        <v>152</v>
      </c>
      <c r="B399" s="11" t="s">
        <v>2376</v>
      </c>
      <c r="C399" s="11">
        <v>53.3</v>
      </c>
      <c r="D399" s="11" t="s">
        <v>314</v>
      </c>
    </row>
    <row r="400" spans="1:4" x14ac:dyDescent="0.25">
      <c r="A400" s="11">
        <v>66</v>
      </c>
      <c r="B400" s="11" t="s">
        <v>58</v>
      </c>
      <c r="C400" s="12">
        <v>53.39</v>
      </c>
      <c r="D400" s="11" t="s">
        <v>380</v>
      </c>
    </row>
    <row r="401" spans="1:4" x14ac:dyDescent="0.25">
      <c r="A401" s="11">
        <v>136</v>
      </c>
      <c r="B401" s="11" t="s">
        <v>1108</v>
      </c>
      <c r="C401" s="11">
        <v>53.4</v>
      </c>
      <c r="D401" s="11" t="s">
        <v>314</v>
      </c>
    </row>
    <row r="402" spans="1:4" x14ac:dyDescent="0.25">
      <c r="A402" s="11">
        <v>73</v>
      </c>
      <c r="B402" s="11" t="s">
        <v>149</v>
      </c>
      <c r="C402" s="11">
        <v>53.44</v>
      </c>
      <c r="D402" s="11" t="s">
        <v>314</v>
      </c>
    </row>
    <row r="403" spans="1:4" x14ac:dyDescent="0.25">
      <c r="A403" s="10">
        <v>176</v>
      </c>
      <c r="B403" s="10" t="s">
        <v>3071</v>
      </c>
      <c r="C403" s="10">
        <v>53.49</v>
      </c>
      <c r="D403" s="11" t="s">
        <v>80</v>
      </c>
    </row>
    <row r="404" spans="1:4" x14ac:dyDescent="0.25">
      <c r="A404" s="11">
        <v>153</v>
      </c>
      <c r="B404" s="11" t="s">
        <v>2319</v>
      </c>
      <c r="C404" s="11">
        <v>53.6</v>
      </c>
      <c r="D404" s="11" t="s">
        <v>962</v>
      </c>
    </row>
    <row r="405" spans="1:4" x14ac:dyDescent="0.25">
      <c r="A405" s="11">
        <v>65</v>
      </c>
      <c r="B405" s="9" t="s">
        <v>87</v>
      </c>
      <c r="C405" s="12">
        <v>53.93</v>
      </c>
      <c r="D405" s="11" t="s">
        <v>89</v>
      </c>
    </row>
    <row r="406" spans="1:4" x14ac:dyDescent="0.25">
      <c r="A406" s="11">
        <v>116</v>
      </c>
      <c r="B406" s="11" t="s">
        <v>1238</v>
      </c>
      <c r="C406" s="11">
        <v>54</v>
      </c>
      <c r="D406" s="11" t="s">
        <v>1039</v>
      </c>
    </row>
    <row r="407" spans="1:4" x14ac:dyDescent="0.25">
      <c r="A407" s="10">
        <v>174</v>
      </c>
      <c r="B407" s="10" t="s">
        <v>3071</v>
      </c>
      <c r="C407" s="10">
        <v>54</v>
      </c>
      <c r="D407" s="11" t="s">
        <v>158</v>
      </c>
    </row>
    <row r="408" spans="1:4" x14ac:dyDescent="0.25">
      <c r="A408" s="11">
        <v>191</v>
      </c>
      <c r="B408" s="11" t="s">
        <v>3782</v>
      </c>
      <c r="C408" s="11">
        <v>54</v>
      </c>
      <c r="D408" s="11" t="s">
        <v>158</v>
      </c>
    </row>
    <row r="409" spans="1:4" x14ac:dyDescent="0.25">
      <c r="A409" s="10">
        <v>212</v>
      </c>
      <c r="B409" s="10" t="s">
        <v>5253</v>
      </c>
      <c r="C409" s="10">
        <v>54.2</v>
      </c>
      <c r="D409" s="11" t="s">
        <v>158</v>
      </c>
    </row>
    <row r="410" spans="1:4" x14ac:dyDescent="0.25">
      <c r="A410" s="11">
        <v>231</v>
      </c>
      <c r="B410" s="11" t="s">
        <v>5862</v>
      </c>
      <c r="C410" s="11">
        <v>54.29</v>
      </c>
      <c r="D410" s="11" t="s">
        <v>363</v>
      </c>
    </row>
    <row r="411" spans="1:4" x14ac:dyDescent="0.25">
      <c r="A411" s="10">
        <v>213</v>
      </c>
      <c r="B411" s="10" t="s">
        <v>5253</v>
      </c>
      <c r="C411" s="10">
        <v>54.3</v>
      </c>
      <c r="D411" s="11" t="s">
        <v>363</v>
      </c>
    </row>
    <row r="412" spans="1:4" x14ac:dyDescent="0.25">
      <c r="A412" s="11">
        <v>98</v>
      </c>
      <c r="B412" s="11" t="s">
        <v>370</v>
      </c>
      <c r="C412" s="11">
        <v>54.5</v>
      </c>
      <c r="D412" s="11" t="s">
        <v>363</v>
      </c>
    </row>
    <row r="413" spans="1:4" x14ac:dyDescent="0.25">
      <c r="A413" s="11">
        <v>94</v>
      </c>
      <c r="B413" s="11" t="s">
        <v>729</v>
      </c>
      <c r="C413" s="11">
        <v>54.6</v>
      </c>
      <c r="D413" s="11" t="s">
        <v>363</v>
      </c>
    </row>
    <row r="414" spans="1:4" x14ac:dyDescent="0.25">
      <c r="A414" s="11">
        <v>126</v>
      </c>
      <c r="B414" s="11" t="s">
        <v>1344</v>
      </c>
      <c r="C414" s="11">
        <v>54.6</v>
      </c>
      <c r="D414" s="11" t="s">
        <v>962</v>
      </c>
    </row>
    <row r="415" spans="1:4" x14ac:dyDescent="0.25">
      <c r="A415" s="10">
        <v>152</v>
      </c>
      <c r="B415" s="10" t="s">
        <v>2695</v>
      </c>
      <c r="C415" s="10">
        <v>54.6</v>
      </c>
      <c r="D415" s="11" t="s">
        <v>380</v>
      </c>
    </row>
    <row r="416" spans="1:4" x14ac:dyDescent="0.25">
      <c r="A416" s="11">
        <v>114</v>
      </c>
      <c r="B416" s="11" t="s">
        <v>1108</v>
      </c>
      <c r="C416" s="11">
        <v>54.65</v>
      </c>
      <c r="D416" s="11" t="s">
        <v>962</v>
      </c>
    </row>
    <row r="417" spans="1:4" x14ac:dyDescent="0.25">
      <c r="A417" s="10">
        <v>181</v>
      </c>
      <c r="B417" s="10" t="s">
        <v>3782</v>
      </c>
      <c r="C417" s="10">
        <v>54.9</v>
      </c>
      <c r="D417" s="11" t="s">
        <v>962</v>
      </c>
    </row>
    <row r="418" spans="1:4" x14ac:dyDescent="0.25">
      <c r="A418" s="11">
        <v>209</v>
      </c>
      <c r="B418" s="11" t="s">
        <v>4745</v>
      </c>
      <c r="C418" s="11">
        <v>54.9</v>
      </c>
      <c r="D418" s="11" t="s">
        <v>80</v>
      </c>
    </row>
    <row r="419" spans="1:4" x14ac:dyDescent="0.25">
      <c r="A419" s="10">
        <v>126</v>
      </c>
      <c r="B419" s="10" t="s">
        <v>1577</v>
      </c>
      <c r="C419" s="10">
        <v>55</v>
      </c>
      <c r="D419" s="11" t="s">
        <v>1065</v>
      </c>
    </row>
    <row r="420" spans="1:4" x14ac:dyDescent="0.25">
      <c r="A420" s="11">
        <v>194</v>
      </c>
      <c r="B420" s="11" t="s">
        <v>4527</v>
      </c>
      <c r="C420" s="11">
        <v>55</v>
      </c>
      <c r="D420" s="11" t="s">
        <v>1065</v>
      </c>
    </row>
    <row r="421" spans="1:4" x14ac:dyDescent="0.25">
      <c r="A421" s="11">
        <v>149</v>
      </c>
      <c r="B421" s="11" t="s">
        <v>2601</v>
      </c>
      <c r="C421" s="11">
        <v>55.1</v>
      </c>
      <c r="D421" s="11">
        <v>-6</v>
      </c>
    </row>
    <row r="422" spans="1:4" x14ac:dyDescent="0.25">
      <c r="A422" s="11">
        <v>177</v>
      </c>
      <c r="B422" s="11" t="s">
        <v>3071</v>
      </c>
      <c r="C422" s="11">
        <v>55.15</v>
      </c>
      <c r="D422" s="11">
        <v>-6</v>
      </c>
    </row>
    <row r="423" spans="1:4" x14ac:dyDescent="0.25">
      <c r="A423" s="10">
        <v>199</v>
      </c>
      <c r="B423" s="10" t="s">
        <v>4086</v>
      </c>
      <c r="C423" s="10">
        <v>55.15</v>
      </c>
      <c r="D423" s="11">
        <v>-6</v>
      </c>
    </row>
    <row r="424" spans="1:4" x14ac:dyDescent="0.25">
      <c r="A424" s="11">
        <v>124</v>
      </c>
      <c r="B424" s="11" t="s">
        <v>1344</v>
      </c>
      <c r="C424" s="11">
        <v>55.2</v>
      </c>
      <c r="D424" s="11" t="s">
        <v>75</v>
      </c>
    </row>
    <row r="425" spans="1:4" x14ac:dyDescent="0.25">
      <c r="A425" s="10">
        <v>92</v>
      </c>
      <c r="B425" s="10" t="s">
        <v>729</v>
      </c>
      <c r="C425" s="10">
        <v>55.3</v>
      </c>
      <c r="D425" s="11" t="s">
        <v>314</v>
      </c>
    </row>
    <row r="426" spans="1:4" x14ac:dyDescent="0.25">
      <c r="A426" s="11">
        <v>153</v>
      </c>
      <c r="B426" s="11" t="s">
        <v>2150</v>
      </c>
      <c r="C426" s="11">
        <v>55.61</v>
      </c>
      <c r="D426" s="11" t="s">
        <v>75</v>
      </c>
    </row>
    <row r="427" spans="1:4" x14ac:dyDescent="0.25">
      <c r="A427" s="10">
        <v>171</v>
      </c>
      <c r="B427" s="10" t="s">
        <v>2695</v>
      </c>
      <c r="C427" s="10">
        <v>55.689</v>
      </c>
      <c r="D427" s="11" t="s">
        <v>75</v>
      </c>
    </row>
    <row r="428" spans="1:4" x14ac:dyDescent="0.25">
      <c r="A428" s="11">
        <v>105</v>
      </c>
      <c r="B428" s="11" t="s">
        <v>721</v>
      </c>
      <c r="C428" s="11">
        <v>55.74</v>
      </c>
      <c r="D428" s="11" t="s">
        <v>80</v>
      </c>
    </row>
    <row r="429" spans="1:4" x14ac:dyDescent="0.25">
      <c r="A429" s="11">
        <v>118</v>
      </c>
      <c r="B429" s="11" t="s">
        <v>1238</v>
      </c>
      <c r="C429" s="11">
        <v>55.9</v>
      </c>
      <c r="D429" s="11" t="s">
        <v>962</v>
      </c>
    </row>
    <row r="430" spans="1:4" x14ac:dyDescent="0.25">
      <c r="A430" s="11">
        <v>148</v>
      </c>
      <c r="B430" s="11" t="s">
        <v>1760</v>
      </c>
      <c r="C430" s="11">
        <v>56.08</v>
      </c>
      <c r="D430" s="11" t="s">
        <v>620</v>
      </c>
    </row>
    <row r="431" spans="1:4" x14ac:dyDescent="0.25">
      <c r="A431" s="10">
        <v>125</v>
      </c>
      <c r="B431" s="10" t="s">
        <v>1093</v>
      </c>
      <c r="C431" s="10">
        <v>56.3</v>
      </c>
      <c r="D431" s="11" t="s">
        <v>625</v>
      </c>
    </row>
    <row r="432" spans="1:4" x14ac:dyDescent="0.25">
      <c r="A432" s="11">
        <v>92</v>
      </c>
      <c r="B432" s="11" t="s">
        <v>574</v>
      </c>
      <c r="C432" s="11">
        <v>56.34</v>
      </c>
      <c r="D432" s="11" t="s">
        <v>98</v>
      </c>
    </row>
    <row r="433" spans="1:4" x14ac:dyDescent="0.25">
      <c r="A433" s="10">
        <v>126</v>
      </c>
      <c r="B433" s="10" t="s">
        <v>1344</v>
      </c>
      <c r="C433" s="10">
        <v>56.4</v>
      </c>
      <c r="D433" s="11" t="s">
        <v>1100</v>
      </c>
    </row>
    <row r="434" spans="1:4" x14ac:dyDescent="0.25">
      <c r="A434" s="11">
        <v>144</v>
      </c>
      <c r="B434" s="11" t="s">
        <v>2487</v>
      </c>
      <c r="C434" s="11">
        <v>56.4</v>
      </c>
      <c r="D434" s="11" t="s">
        <v>1100</v>
      </c>
    </row>
    <row r="435" spans="1:4" x14ac:dyDescent="0.25">
      <c r="A435" s="10">
        <v>215</v>
      </c>
      <c r="B435" s="10" t="s">
        <v>5471</v>
      </c>
      <c r="C435" s="10">
        <v>56.5</v>
      </c>
      <c r="D435" s="11" t="s">
        <v>1100</v>
      </c>
    </row>
    <row r="436" spans="1:4" x14ac:dyDescent="0.25">
      <c r="A436" s="11">
        <v>195</v>
      </c>
      <c r="B436" s="11" t="s">
        <v>4086</v>
      </c>
      <c r="C436" s="11">
        <v>56.8</v>
      </c>
      <c r="D436" s="11" t="s">
        <v>1104</v>
      </c>
    </row>
    <row r="437" spans="1:4" x14ac:dyDescent="0.25">
      <c r="A437" s="11">
        <v>101</v>
      </c>
      <c r="B437" s="11" t="s">
        <v>623</v>
      </c>
      <c r="C437" s="11">
        <v>56.892000000000003</v>
      </c>
      <c r="D437" s="11" t="s">
        <v>1104</v>
      </c>
    </row>
    <row r="438" spans="1:4" x14ac:dyDescent="0.25">
      <c r="A438" s="11">
        <v>151</v>
      </c>
      <c r="B438" s="11" t="s">
        <v>2695</v>
      </c>
      <c r="C438" s="11">
        <v>57</v>
      </c>
      <c r="D438" s="11" t="s">
        <v>5</v>
      </c>
    </row>
    <row r="439" spans="1:4" x14ac:dyDescent="0.25">
      <c r="A439" s="10">
        <v>186</v>
      </c>
      <c r="B439" s="10" t="s">
        <v>4086</v>
      </c>
      <c r="C439" s="10">
        <v>57</v>
      </c>
      <c r="D439" s="11" t="s">
        <v>314</v>
      </c>
    </row>
    <row r="440" spans="1:4" x14ac:dyDescent="0.25">
      <c r="A440" s="10">
        <v>197</v>
      </c>
      <c r="B440" s="10" t="s">
        <v>4527</v>
      </c>
      <c r="C440" s="10">
        <v>57.35</v>
      </c>
      <c r="D440" s="11" t="s">
        <v>455</v>
      </c>
    </row>
    <row r="441" spans="1:4" x14ac:dyDescent="0.25">
      <c r="A441" s="11">
        <v>126</v>
      </c>
      <c r="B441" s="11" t="s">
        <v>1238</v>
      </c>
      <c r="C441" s="11">
        <v>57.47</v>
      </c>
      <c r="D441" s="11" t="s">
        <v>75</v>
      </c>
    </row>
    <row r="442" spans="1:4" x14ac:dyDescent="0.25">
      <c r="A442" s="10">
        <v>163</v>
      </c>
      <c r="B442" s="10" t="s">
        <v>2695</v>
      </c>
      <c r="C442" s="10">
        <v>58</v>
      </c>
      <c r="D442" s="11" t="s">
        <v>75</v>
      </c>
    </row>
    <row r="443" spans="1:4" x14ac:dyDescent="0.25">
      <c r="A443" s="11">
        <v>117</v>
      </c>
      <c r="B443" s="11" t="s">
        <v>1108</v>
      </c>
      <c r="C443" s="11">
        <v>58.1</v>
      </c>
      <c r="D443" s="11" t="s">
        <v>1065</v>
      </c>
    </row>
    <row r="444" spans="1:4" x14ac:dyDescent="0.25">
      <c r="A444" s="10">
        <v>124</v>
      </c>
      <c r="B444" s="10" t="s">
        <v>1577</v>
      </c>
      <c r="C444" s="10">
        <v>58.2</v>
      </c>
      <c r="D444" s="11"/>
    </row>
    <row r="445" spans="1:4" x14ac:dyDescent="0.25">
      <c r="A445" s="11">
        <v>100</v>
      </c>
      <c r="B445" s="11" t="s">
        <v>429</v>
      </c>
      <c r="C445" s="11">
        <v>58.3</v>
      </c>
      <c r="D445" s="11" t="s">
        <v>653</v>
      </c>
    </row>
    <row r="446" spans="1:4" x14ac:dyDescent="0.25">
      <c r="A446" s="11">
        <v>102</v>
      </c>
      <c r="B446" s="11" t="s">
        <v>796</v>
      </c>
      <c r="C446" s="11">
        <v>58.3</v>
      </c>
      <c r="D446" s="11" t="s">
        <v>653</v>
      </c>
    </row>
    <row r="447" spans="1:4" x14ac:dyDescent="0.25">
      <c r="A447" s="11">
        <v>133</v>
      </c>
      <c r="B447" s="11" t="s">
        <v>1760</v>
      </c>
      <c r="C447" s="11">
        <v>58.39</v>
      </c>
      <c r="D447" s="11" t="s">
        <v>1131</v>
      </c>
    </row>
    <row r="448" spans="1:4" x14ac:dyDescent="0.25">
      <c r="A448" s="10">
        <v>251</v>
      </c>
      <c r="B448" s="10" t="s">
        <v>6006</v>
      </c>
      <c r="C448" s="10">
        <v>58.48</v>
      </c>
      <c r="D448" s="11" t="s">
        <v>962</v>
      </c>
    </row>
    <row r="449" spans="1:4" x14ac:dyDescent="0.25">
      <c r="A449" s="11">
        <v>149</v>
      </c>
      <c r="B449" s="11" t="s">
        <v>2121</v>
      </c>
      <c r="C449" s="11">
        <v>58.5</v>
      </c>
      <c r="D449" s="11" t="s">
        <v>380</v>
      </c>
    </row>
    <row r="450" spans="1:4" x14ac:dyDescent="0.25">
      <c r="A450" s="10">
        <v>190</v>
      </c>
      <c r="B450" s="10" t="s">
        <v>3252</v>
      </c>
      <c r="C450" s="10">
        <v>58.5</v>
      </c>
      <c r="D450" s="11" t="s">
        <v>962</v>
      </c>
    </row>
    <row r="451" spans="1:4" x14ac:dyDescent="0.25">
      <c r="A451" s="11">
        <v>133</v>
      </c>
      <c r="B451" s="11" t="s">
        <v>1344</v>
      </c>
      <c r="C451" s="11">
        <v>58.7</v>
      </c>
      <c r="D451" s="11" t="s">
        <v>962</v>
      </c>
    </row>
    <row r="452" spans="1:4" x14ac:dyDescent="0.25">
      <c r="A452" s="11">
        <v>152</v>
      </c>
      <c r="B452" s="11" t="s">
        <v>2426</v>
      </c>
      <c r="C452" s="11">
        <v>58.9</v>
      </c>
      <c r="D452" s="11" t="s">
        <v>962</v>
      </c>
    </row>
    <row r="453" spans="1:4" x14ac:dyDescent="0.25">
      <c r="A453" s="11">
        <v>120</v>
      </c>
      <c r="B453" s="11" t="s">
        <v>729</v>
      </c>
      <c r="C453" s="11">
        <v>59.1</v>
      </c>
      <c r="D453" s="11" t="s">
        <v>672</v>
      </c>
    </row>
    <row r="454" spans="1:4" x14ac:dyDescent="0.25">
      <c r="A454" s="10">
        <v>199</v>
      </c>
      <c r="B454" s="10" t="s">
        <v>4527</v>
      </c>
      <c r="C454" s="10">
        <v>59.1</v>
      </c>
      <c r="D454" s="11" t="s">
        <v>80</v>
      </c>
    </row>
    <row r="455" spans="1:4" x14ac:dyDescent="0.25">
      <c r="A455" s="11">
        <v>212</v>
      </c>
      <c r="B455" s="11" t="s">
        <v>5253</v>
      </c>
      <c r="C455" s="11">
        <v>59.2</v>
      </c>
      <c r="D455" s="11" t="s">
        <v>567</v>
      </c>
    </row>
    <row r="456" spans="1:4" x14ac:dyDescent="0.25">
      <c r="A456" s="10">
        <v>196</v>
      </c>
      <c r="B456" s="10" t="s">
        <v>4527</v>
      </c>
      <c r="C456" s="10">
        <v>59.23</v>
      </c>
      <c r="D456" s="11" t="s">
        <v>567</v>
      </c>
    </row>
    <row r="457" spans="1:4" x14ac:dyDescent="0.25">
      <c r="A457" s="11">
        <v>166</v>
      </c>
      <c r="B457" s="11" t="s">
        <v>2659</v>
      </c>
      <c r="C457" s="11">
        <v>59.488</v>
      </c>
      <c r="D457" s="11"/>
    </row>
    <row r="458" spans="1:4" x14ac:dyDescent="0.25">
      <c r="A458" s="10">
        <v>237</v>
      </c>
      <c r="B458" s="10" t="s">
        <v>5945</v>
      </c>
      <c r="C458" s="10">
        <v>59.540900000000001</v>
      </c>
      <c r="D458" s="11"/>
    </row>
    <row r="459" spans="1:4" x14ac:dyDescent="0.25">
      <c r="A459" s="11">
        <v>109</v>
      </c>
      <c r="B459" s="11" t="s">
        <v>856</v>
      </c>
      <c r="C459" s="11">
        <v>59.6</v>
      </c>
      <c r="D459" s="11"/>
    </row>
    <row r="460" spans="1:4" x14ac:dyDescent="0.25">
      <c r="A460" s="10">
        <v>192</v>
      </c>
      <c r="B460" s="10" t="s">
        <v>4086</v>
      </c>
      <c r="C460" s="10">
        <v>59.8</v>
      </c>
      <c r="D460" s="11"/>
    </row>
    <row r="461" spans="1:4" x14ac:dyDescent="0.25">
      <c r="A461" s="11">
        <v>206</v>
      </c>
      <c r="B461" s="11" t="s">
        <v>4530</v>
      </c>
      <c r="C461" s="11">
        <v>59.908000000000001</v>
      </c>
      <c r="D461" s="11"/>
    </row>
    <row r="462" spans="1:4" x14ac:dyDescent="0.25">
      <c r="A462" s="10">
        <v>174</v>
      </c>
      <c r="B462" s="10" t="s">
        <v>3071</v>
      </c>
      <c r="C462" s="10">
        <v>60.18</v>
      </c>
      <c r="D462" s="11" t="s">
        <v>292</v>
      </c>
    </row>
    <row r="463" spans="1:4" x14ac:dyDescent="0.25">
      <c r="A463" s="11">
        <v>85</v>
      </c>
      <c r="B463" s="11" t="s">
        <v>310</v>
      </c>
      <c r="C463" s="11">
        <v>60.2</v>
      </c>
      <c r="D463" s="11" t="s">
        <v>292</v>
      </c>
    </row>
    <row r="464" spans="1:4" x14ac:dyDescent="0.25">
      <c r="A464" s="10">
        <v>164</v>
      </c>
      <c r="B464" s="10" t="s">
        <v>2319</v>
      </c>
      <c r="C464" s="10">
        <v>60.2</v>
      </c>
      <c r="D464" s="11"/>
    </row>
    <row r="465" spans="1:4" x14ac:dyDescent="0.25">
      <c r="A465" s="11">
        <v>177</v>
      </c>
      <c r="B465" s="11" t="s">
        <v>3360</v>
      </c>
      <c r="C465" s="11">
        <v>60.2</v>
      </c>
      <c r="D465" s="11"/>
    </row>
    <row r="466" spans="1:4" x14ac:dyDescent="0.25">
      <c r="A466" s="10">
        <v>183</v>
      </c>
      <c r="B466" s="10" t="s">
        <v>4086</v>
      </c>
      <c r="C466" s="10">
        <v>60.5</v>
      </c>
      <c r="D466" s="11" t="s">
        <v>314</v>
      </c>
    </row>
    <row r="467" spans="1:4" x14ac:dyDescent="0.25">
      <c r="A467" s="11">
        <v>192</v>
      </c>
      <c r="B467" s="11" t="s">
        <v>4527</v>
      </c>
      <c r="C467" s="11">
        <v>60.8</v>
      </c>
      <c r="D467" s="11" t="s">
        <v>36</v>
      </c>
    </row>
    <row r="468" spans="1:4" x14ac:dyDescent="0.25">
      <c r="A468" s="10">
        <v>188</v>
      </c>
      <c r="B468" s="10" t="s">
        <v>3143</v>
      </c>
      <c r="C468" s="10">
        <v>61.1</v>
      </c>
      <c r="D468" s="11" t="s">
        <v>966</v>
      </c>
    </row>
    <row r="469" spans="1:4" x14ac:dyDescent="0.25">
      <c r="A469" s="11">
        <v>176</v>
      </c>
      <c r="B469" s="11" t="s">
        <v>3425</v>
      </c>
      <c r="C469" s="11">
        <v>61.4</v>
      </c>
      <c r="D469" s="11" t="s">
        <v>665</v>
      </c>
    </row>
    <row r="470" spans="1:4" x14ac:dyDescent="0.25">
      <c r="A470" s="10">
        <v>178</v>
      </c>
      <c r="B470" s="10" t="s">
        <v>3252</v>
      </c>
      <c r="C470" s="10">
        <v>61.4</v>
      </c>
      <c r="D470" s="11" t="s">
        <v>80</v>
      </c>
    </row>
    <row r="471" spans="1:4" x14ac:dyDescent="0.25">
      <c r="A471" s="11">
        <v>122</v>
      </c>
      <c r="B471" s="11" t="s">
        <v>1108</v>
      </c>
      <c r="C471" s="11">
        <v>61.412700000000001</v>
      </c>
      <c r="D471" s="11" t="s">
        <v>80</v>
      </c>
    </row>
    <row r="472" spans="1:4" x14ac:dyDescent="0.25">
      <c r="A472" s="10">
        <v>239</v>
      </c>
      <c r="B472" s="10" t="s">
        <v>5937</v>
      </c>
      <c r="C472" s="10">
        <v>61.46</v>
      </c>
      <c r="D472" s="11" t="s">
        <v>1131</v>
      </c>
    </row>
    <row r="473" spans="1:4" x14ac:dyDescent="0.25">
      <c r="A473" s="11">
        <v>188</v>
      </c>
      <c r="B473" s="11" t="s">
        <v>3784</v>
      </c>
      <c r="C473" s="11">
        <v>61.6</v>
      </c>
      <c r="D473" s="11" t="s">
        <v>962</v>
      </c>
    </row>
    <row r="474" spans="1:4" x14ac:dyDescent="0.25">
      <c r="A474" s="10">
        <v>75</v>
      </c>
      <c r="B474" s="10" t="s">
        <v>50</v>
      </c>
      <c r="C474" s="10">
        <v>61.7</v>
      </c>
      <c r="D474" s="11" t="s">
        <v>380</v>
      </c>
    </row>
    <row r="475" spans="1:4" x14ac:dyDescent="0.25">
      <c r="A475" s="11">
        <v>84</v>
      </c>
      <c r="B475" s="11" t="s">
        <v>446</v>
      </c>
      <c r="C475" s="11">
        <v>61.7</v>
      </c>
      <c r="D475" s="11" t="s">
        <v>1131</v>
      </c>
    </row>
    <row r="476" spans="1:4" x14ac:dyDescent="0.25">
      <c r="A476" s="10">
        <v>123</v>
      </c>
      <c r="B476" s="10" t="s">
        <v>1577</v>
      </c>
      <c r="C476" s="10">
        <v>61.7</v>
      </c>
      <c r="D476" s="11" t="s">
        <v>962</v>
      </c>
    </row>
    <row r="477" spans="1:4" x14ac:dyDescent="0.25">
      <c r="A477" s="11">
        <v>177</v>
      </c>
      <c r="B477" s="11" t="s">
        <v>3360</v>
      </c>
      <c r="C477" s="11">
        <v>61.7</v>
      </c>
      <c r="D477" s="11" t="s">
        <v>80</v>
      </c>
    </row>
    <row r="478" spans="1:4" x14ac:dyDescent="0.25">
      <c r="A478" s="10">
        <v>206</v>
      </c>
      <c r="B478" s="10" t="s">
        <v>4745</v>
      </c>
      <c r="C478" s="10">
        <v>61.765999999999998</v>
      </c>
      <c r="D478" s="11" t="s">
        <v>1202</v>
      </c>
    </row>
    <row r="479" spans="1:4" x14ac:dyDescent="0.25">
      <c r="A479" s="11">
        <v>250</v>
      </c>
      <c r="B479" s="11" t="s">
        <v>6010</v>
      </c>
      <c r="C479" s="11">
        <v>61.89</v>
      </c>
      <c r="D479" s="11">
        <v>-2</v>
      </c>
    </row>
    <row r="480" spans="1:4" x14ac:dyDescent="0.25">
      <c r="A480" s="11">
        <v>124</v>
      </c>
      <c r="B480" s="11" t="s">
        <v>796</v>
      </c>
      <c r="C480" s="11">
        <v>62.2</v>
      </c>
      <c r="D480" s="11" t="s">
        <v>292</v>
      </c>
    </row>
    <row r="481" spans="1:4" x14ac:dyDescent="0.25">
      <c r="A481" s="11">
        <v>133</v>
      </c>
      <c r="B481" s="11" t="s">
        <v>2150</v>
      </c>
      <c r="C481" s="11">
        <v>62.3</v>
      </c>
      <c r="D481" s="11" t="s">
        <v>292</v>
      </c>
    </row>
    <row r="482" spans="1:4" x14ac:dyDescent="0.25">
      <c r="A482" s="10">
        <v>73</v>
      </c>
      <c r="B482" s="10" t="s">
        <v>265</v>
      </c>
      <c r="C482" s="10">
        <v>62.4</v>
      </c>
      <c r="D482" s="11" t="s">
        <v>101</v>
      </c>
    </row>
    <row r="483" spans="1:4" x14ac:dyDescent="0.25">
      <c r="A483" s="11">
        <v>179</v>
      </c>
      <c r="B483" s="11" t="s">
        <v>4086</v>
      </c>
      <c r="C483" s="11">
        <v>62.4</v>
      </c>
      <c r="D483" s="11" t="s">
        <v>1214</v>
      </c>
    </row>
    <row r="484" spans="1:4" x14ac:dyDescent="0.25">
      <c r="A484" s="10">
        <v>194</v>
      </c>
      <c r="B484" s="10" t="s">
        <v>3782</v>
      </c>
      <c r="C484" s="10">
        <v>62.792999999999999</v>
      </c>
      <c r="D484" s="11" t="s">
        <v>1214</v>
      </c>
    </row>
    <row r="485" spans="1:4" x14ac:dyDescent="0.25">
      <c r="A485" s="11">
        <v>124</v>
      </c>
      <c r="B485" s="11" t="s">
        <v>1093</v>
      </c>
      <c r="C485" s="11">
        <v>62.8</v>
      </c>
      <c r="D485" s="11" t="s">
        <v>653</v>
      </c>
    </row>
    <row r="486" spans="1:4" x14ac:dyDescent="0.25">
      <c r="A486" s="10">
        <v>192</v>
      </c>
      <c r="B486" s="10" t="s">
        <v>4086</v>
      </c>
      <c r="C486" s="10">
        <v>62.8</v>
      </c>
      <c r="D486" s="11" t="s">
        <v>653</v>
      </c>
    </row>
    <row r="487" spans="1:4" x14ac:dyDescent="0.25">
      <c r="A487" s="11">
        <v>180</v>
      </c>
      <c r="B487" s="11" t="s">
        <v>3143</v>
      </c>
      <c r="C487" s="11">
        <v>62.9</v>
      </c>
      <c r="D487" s="11" t="s">
        <v>966</v>
      </c>
    </row>
    <row r="488" spans="1:4" x14ac:dyDescent="0.25">
      <c r="A488" s="10">
        <v>167</v>
      </c>
      <c r="B488" s="10" t="s">
        <v>2659</v>
      </c>
      <c r="C488" s="10">
        <v>62.91</v>
      </c>
      <c r="D488" s="11" t="s">
        <v>966</v>
      </c>
    </row>
    <row r="489" spans="1:4" x14ac:dyDescent="0.25">
      <c r="A489" s="11">
        <v>98</v>
      </c>
      <c r="B489" s="11" t="s">
        <v>496</v>
      </c>
      <c r="C489" s="11">
        <v>63</v>
      </c>
      <c r="D489" s="11" t="s">
        <v>966</v>
      </c>
    </row>
    <row r="490" spans="1:4" x14ac:dyDescent="0.25">
      <c r="A490" s="10">
        <v>173</v>
      </c>
      <c r="B490" s="10" t="s">
        <v>3425</v>
      </c>
      <c r="C490" s="10">
        <v>63</v>
      </c>
      <c r="D490" s="11" t="s">
        <v>314</v>
      </c>
    </row>
    <row r="491" spans="1:4" x14ac:dyDescent="0.25">
      <c r="A491" s="11">
        <v>169</v>
      </c>
      <c r="B491" s="11" t="s">
        <v>2659</v>
      </c>
      <c r="C491" s="11">
        <v>63.120440000000002</v>
      </c>
      <c r="D491" s="11" t="s">
        <v>962</v>
      </c>
    </row>
    <row r="492" spans="1:4" x14ac:dyDescent="0.25">
      <c r="A492" s="10">
        <v>90</v>
      </c>
      <c r="B492" s="10" t="s">
        <v>623</v>
      </c>
      <c r="C492" s="10">
        <v>63.15</v>
      </c>
      <c r="D492" s="11" t="s">
        <v>80</v>
      </c>
    </row>
    <row r="493" spans="1:4" x14ac:dyDescent="0.25">
      <c r="A493" s="11">
        <v>150</v>
      </c>
      <c r="B493" s="11" t="s">
        <v>2601</v>
      </c>
      <c r="C493" s="11">
        <v>63.2</v>
      </c>
      <c r="D493" s="11" t="s">
        <v>672</v>
      </c>
    </row>
    <row r="494" spans="1:4" x14ac:dyDescent="0.25">
      <c r="A494" s="10">
        <v>212</v>
      </c>
      <c r="B494" s="10" t="s">
        <v>5471</v>
      </c>
      <c r="C494" s="10">
        <v>63.3</v>
      </c>
      <c r="D494" s="11" t="s">
        <v>1131</v>
      </c>
    </row>
    <row r="495" spans="1:4" x14ac:dyDescent="0.25">
      <c r="A495" s="11">
        <v>65</v>
      </c>
      <c r="B495" s="9" t="s">
        <v>53</v>
      </c>
      <c r="C495" s="12">
        <v>63.36</v>
      </c>
      <c r="D495" s="11" t="s">
        <v>962</v>
      </c>
    </row>
    <row r="496" spans="1:4" x14ac:dyDescent="0.25">
      <c r="A496" s="11">
        <v>134</v>
      </c>
      <c r="B496" s="11" t="s">
        <v>1577</v>
      </c>
      <c r="C496" s="11">
        <v>63.49</v>
      </c>
      <c r="D496" s="11" t="s">
        <v>962</v>
      </c>
    </row>
    <row r="497" spans="1:4" x14ac:dyDescent="0.25">
      <c r="A497" s="11">
        <v>84</v>
      </c>
      <c r="B497" s="11" t="s">
        <v>310</v>
      </c>
      <c r="C497" s="11">
        <v>63.5</v>
      </c>
      <c r="D497" s="11" t="s">
        <v>400</v>
      </c>
    </row>
    <row r="498" spans="1:4" x14ac:dyDescent="0.25">
      <c r="A498" s="10">
        <v>203</v>
      </c>
      <c r="B498" s="10" t="s">
        <v>4883</v>
      </c>
      <c r="C498" s="10">
        <v>63.5</v>
      </c>
      <c r="D498" s="11" t="s">
        <v>19</v>
      </c>
    </row>
    <row r="499" spans="1:4" x14ac:dyDescent="0.25">
      <c r="A499" s="11">
        <v>163</v>
      </c>
      <c r="B499" s="11" t="s">
        <v>2659</v>
      </c>
      <c r="C499" s="11">
        <v>63.62</v>
      </c>
      <c r="D499" s="11" t="s">
        <v>1254</v>
      </c>
    </row>
    <row r="500" spans="1:4" x14ac:dyDescent="0.25">
      <c r="A500" s="10">
        <v>160</v>
      </c>
      <c r="B500" s="10" t="s">
        <v>2426</v>
      </c>
      <c r="C500" s="10">
        <v>63.685899999999997</v>
      </c>
      <c r="D500" s="11" t="s">
        <v>1258</v>
      </c>
    </row>
    <row r="501" spans="1:4" x14ac:dyDescent="0.25">
      <c r="A501" s="11">
        <v>184</v>
      </c>
      <c r="B501" s="11" t="s">
        <v>3252</v>
      </c>
      <c r="C501" s="11">
        <v>63.689</v>
      </c>
      <c r="D501" s="11" t="s">
        <v>461</v>
      </c>
    </row>
    <row r="502" spans="1:4" x14ac:dyDescent="0.25">
      <c r="A502" s="10">
        <v>68</v>
      </c>
      <c r="B502" s="10" t="s">
        <v>126</v>
      </c>
      <c r="C502" s="10">
        <v>63.9</v>
      </c>
      <c r="D502" s="11" t="s">
        <v>101</v>
      </c>
    </row>
    <row r="503" spans="1:4" x14ac:dyDescent="0.25">
      <c r="A503" s="11">
        <v>122</v>
      </c>
      <c r="B503" s="11" t="s">
        <v>729</v>
      </c>
      <c r="C503" s="11">
        <v>63.9</v>
      </c>
      <c r="D503" s="11" t="s">
        <v>36</v>
      </c>
    </row>
    <row r="504" spans="1:4" x14ac:dyDescent="0.25">
      <c r="A504" s="10">
        <v>212</v>
      </c>
      <c r="B504" s="10" t="s">
        <v>4883</v>
      </c>
      <c r="C504" s="10">
        <v>63.9</v>
      </c>
      <c r="D504" s="11" t="s">
        <v>1271</v>
      </c>
    </row>
    <row r="505" spans="1:4" x14ac:dyDescent="0.25">
      <c r="A505" s="11">
        <v>214</v>
      </c>
      <c r="B505" s="11" t="s">
        <v>5079</v>
      </c>
      <c r="C505" s="11">
        <v>63.9</v>
      </c>
      <c r="D505" s="11" t="s">
        <v>966</v>
      </c>
    </row>
    <row r="506" spans="1:4" x14ac:dyDescent="0.25">
      <c r="A506" s="11">
        <v>157</v>
      </c>
      <c r="B506" s="11" t="s">
        <v>2319</v>
      </c>
      <c r="C506" s="11">
        <v>63.929000000000002</v>
      </c>
      <c r="D506" s="11" t="s">
        <v>1278</v>
      </c>
    </row>
    <row r="507" spans="1:4" x14ac:dyDescent="0.25">
      <c r="A507" s="11">
        <v>87</v>
      </c>
      <c r="B507" s="11" t="s">
        <v>574</v>
      </c>
      <c r="C507" s="11">
        <v>64</v>
      </c>
      <c r="D507" s="11" t="s">
        <v>1278</v>
      </c>
    </row>
    <row r="508" spans="1:4" x14ac:dyDescent="0.25">
      <c r="A508" s="10">
        <v>126</v>
      </c>
      <c r="B508" s="10" t="s">
        <v>1108</v>
      </c>
      <c r="C508" s="10">
        <v>64.281000000000006</v>
      </c>
      <c r="D508" s="11" t="s">
        <v>314</v>
      </c>
    </row>
    <row r="509" spans="1:4" x14ac:dyDescent="0.25">
      <c r="A509" s="11">
        <v>82</v>
      </c>
      <c r="B509" s="11" t="s">
        <v>446</v>
      </c>
      <c r="C509" s="11">
        <v>64.3</v>
      </c>
      <c r="D509" s="11" t="s">
        <v>314</v>
      </c>
    </row>
    <row r="510" spans="1:4" x14ac:dyDescent="0.25">
      <c r="A510" s="11">
        <v>145</v>
      </c>
      <c r="B510" s="11" t="s">
        <v>1878</v>
      </c>
      <c r="C510" s="11">
        <v>64.3</v>
      </c>
      <c r="D510" s="11" t="s">
        <v>80</v>
      </c>
    </row>
    <row r="511" spans="1:4" x14ac:dyDescent="0.25">
      <c r="A511" s="11">
        <v>122</v>
      </c>
      <c r="B511" s="11" t="s">
        <v>1344</v>
      </c>
      <c r="C511" s="11">
        <v>64.5</v>
      </c>
      <c r="D511" s="11" t="s">
        <v>962</v>
      </c>
    </row>
    <row r="512" spans="1:4" x14ac:dyDescent="0.25">
      <c r="A512" s="11">
        <v>122</v>
      </c>
      <c r="B512" s="11" t="s">
        <v>1344</v>
      </c>
      <c r="C512" s="11">
        <v>64.7</v>
      </c>
      <c r="D512" s="11" t="s">
        <v>962</v>
      </c>
    </row>
    <row r="513" spans="1:4" x14ac:dyDescent="0.25">
      <c r="A513" s="11">
        <v>179</v>
      </c>
      <c r="B513" s="11" t="s">
        <v>3425</v>
      </c>
      <c r="C513" s="11">
        <v>64.7</v>
      </c>
      <c r="D513" s="11">
        <v>-8</v>
      </c>
    </row>
    <row r="514" spans="1:4" x14ac:dyDescent="0.25">
      <c r="A514" s="10">
        <v>185</v>
      </c>
      <c r="B514" s="10" t="s">
        <v>3360</v>
      </c>
      <c r="C514" s="10">
        <v>64.900000000000006</v>
      </c>
      <c r="D514" s="11">
        <v>-7</v>
      </c>
    </row>
    <row r="515" spans="1:4" x14ac:dyDescent="0.25">
      <c r="A515" s="11">
        <v>156</v>
      </c>
      <c r="B515" s="11" t="s">
        <v>2336</v>
      </c>
      <c r="C515" s="11">
        <v>64.972499999999997</v>
      </c>
      <c r="D515" s="11" t="s">
        <v>1303</v>
      </c>
    </row>
    <row r="516" spans="1:4" x14ac:dyDescent="0.25">
      <c r="A516" s="10">
        <v>152</v>
      </c>
      <c r="B516" s="10" t="s">
        <v>2426</v>
      </c>
      <c r="C516" s="10">
        <v>65</v>
      </c>
      <c r="D516" s="11" t="s">
        <v>292</v>
      </c>
    </row>
    <row r="517" spans="1:4" x14ac:dyDescent="0.25">
      <c r="A517" s="11">
        <v>236</v>
      </c>
      <c r="B517" s="11" t="s">
        <v>5914</v>
      </c>
      <c r="C517" s="11">
        <v>65</v>
      </c>
      <c r="D517" s="11" t="s">
        <v>101</v>
      </c>
    </row>
    <row r="518" spans="1:4" x14ac:dyDescent="0.25">
      <c r="A518" s="10">
        <v>213</v>
      </c>
      <c r="B518" s="10" t="s">
        <v>5253</v>
      </c>
      <c r="C518" s="10">
        <v>65.099999999999994</v>
      </c>
      <c r="D518" s="11" t="s">
        <v>380</v>
      </c>
    </row>
    <row r="519" spans="1:4" x14ac:dyDescent="0.25">
      <c r="A519" s="11">
        <v>156</v>
      </c>
      <c r="B519" s="11" t="s">
        <v>2487</v>
      </c>
      <c r="C519" s="11">
        <v>65.16</v>
      </c>
      <c r="D519" s="11" t="s">
        <v>962</v>
      </c>
    </row>
    <row r="520" spans="1:4" x14ac:dyDescent="0.25">
      <c r="A520" s="11">
        <v>147</v>
      </c>
      <c r="B520" s="11" t="s">
        <v>2121</v>
      </c>
      <c r="C520" s="11">
        <v>65.209999999999994</v>
      </c>
      <c r="D520" s="11" t="s">
        <v>550</v>
      </c>
    </row>
    <row r="521" spans="1:4" x14ac:dyDescent="0.25">
      <c r="A521" s="11">
        <v>152</v>
      </c>
      <c r="B521" s="11" t="s">
        <v>2336</v>
      </c>
      <c r="C521" s="11">
        <v>65.296499999999995</v>
      </c>
      <c r="D521" s="11" t="s">
        <v>550</v>
      </c>
    </row>
    <row r="522" spans="1:4" x14ac:dyDescent="0.25">
      <c r="A522" s="11">
        <v>179</v>
      </c>
      <c r="B522" s="11" t="s">
        <v>3143</v>
      </c>
      <c r="C522" s="11">
        <v>65.349999999999994</v>
      </c>
      <c r="D522" s="11" t="s">
        <v>962</v>
      </c>
    </row>
    <row r="523" spans="1:4" x14ac:dyDescent="0.25">
      <c r="A523" s="11">
        <v>107</v>
      </c>
      <c r="B523" s="11" t="s">
        <v>623</v>
      </c>
      <c r="C523" s="11">
        <v>65.400000000000006</v>
      </c>
      <c r="D523" s="11">
        <v>-8</v>
      </c>
    </row>
    <row r="524" spans="1:4" x14ac:dyDescent="0.25">
      <c r="A524" s="11">
        <v>119</v>
      </c>
      <c r="B524" s="11" t="s">
        <v>1238</v>
      </c>
      <c r="C524" s="11">
        <v>65.66</v>
      </c>
      <c r="D524" s="11">
        <v>-5</v>
      </c>
    </row>
    <row r="525" spans="1:4" x14ac:dyDescent="0.25">
      <c r="A525" s="10">
        <v>82</v>
      </c>
      <c r="B525" s="10" t="s">
        <v>446</v>
      </c>
      <c r="C525" s="10">
        <v>65.7</v>
      </c>
      <c r="D525" s="11">
        <v>-5</v>
      </c>
    </row>
    <row r="526" spans="1:4" x14ac:dyDescent="0.25">
      <c r="A526" s="11">
        <v>120</v>
      </c>
      <c r="B526" s="11" t="s">
        <v>1238</v>
      </c>
      <c r="C526" s="11">
        <v>65.7</v>
      </c>
      <c r="D526" s="11" t="s">
        <v>1333</v>
      </c>
    </row>
    <row r="527" spans="1:4" x14ac:dyDescent="0.25">
      <c r="A527" s="11">
        <v>158</v>
      </c>
      <c r="B527" s="11" t="s">
        <v>2426</v>
      </c>
      <c r="C527" s="11">
        <v>65.760000000000005</v>
      </c>
      <c r="D527" s="11" t="s">
        <v>1333</v>
      </c>
    </row>
    <row r="528" spans="1:4" x14ac:dyDescent="0.25">
      <c r="A528" s="11">
        <v>107</v>
      </c>
      <c r="B528" s="11" t="s">
        <v>574</v>
      </c>
      <c r="C528" s="11">
        <v>65.77</v>
      </c>
      <c r="D528" s="11" t="s">
        <v>107</v>
      </c>
    </row>
    <row r="529" spans="1:4" x14ac:dyDescent="0.25">
      <c r="A529" s="11">
        <v>73</v>
      </c>
      <c r="B529" s="11" t="s">
        <v>310</v>
      </c>
      <c r="C529" s="11">
        <v>65.8</v>
      </c>
      <c r="D529" s="11" t="s">
        <v>123</v>
      </c>
    </row>
    <row r="530" spans="1:4" x14ac:dyDescent="0.25">
      <c r="A530" s="11">
        <v>127</v>
      </c>
      <c r="B530" s="11" t="s">
        <v>1577</v>
      </c>
      <c r="C530" s="11">
        <v>66.06</v>
      </c>
      <c r="D530" s="11" t="s">
        <v>123</v>
      </c>
    </row>
    <row r="531" spans="1:4" x14ac:dyDescent="0.25">
      <c r="A531" s="11">
        <v>75</v>
      </c>
      <c r="B531" s="11" t="s">
        <v>50</v>
      </c>
      <c r="C531" s="11">
        <v>66.2</v>
      </c>
      <c r="D531" s="11" t="s">
        <v>762</v>
      </c>
    </row>
    <row r="532" spans="1:4" x14ac:dyDescent="0.25">
      <c r="A532" s="11">
        <v>207</v>
      </c>
      <c r="B532" s="11" t="s">
        <v>4745</v>
      </c>
      <c r="C532" s="11">
        <v>66.2</v>
      </c>
      <c r="D532" s="11"/>
    </row>
    <row r="533" spans="1:4" x14ac:dyDescent="0.25">
      <c r="A533" s="10">
        <v>231</v>
      </c>
      <c r="B533" s="10" t="s">
        <v>5471</v>
      </c>
      <c r="C533" s="10">
        <v>66.2</v>
      </c>
      <c r="D533" s="11"/>
    </row>
    <row r="534" spans="1:4" x14ac:dyDescent="0.25">
      <c r="A534" s="11">
        <v>193</v>
      </c>
      <c r="B534" s="11" t="s">
        <v>4527</v>
      </c>
      <c r="C534" s="11">
        <v>66.5</v>
      </c>
      <c r="D534" s="11"/>
    </row>
    <row r="535" spans="1:4" x14ac:dyDescent="0.25">
      <c r="A535" s="11">
        <v>77</v>
      </c>
      <c r="B535" s="11" t="s">
        <v>310</v>
      </c>
      <c r="C535" s="11">
        <v>66.52</v>
      </c>
      <c r="D535" s="11" t="s">
        <v>653</v>
      </c>
    </row>
    <row r="536" spans="1:4" x14ac:dyDescent="0.25">
      <c r="A536" s="11">
        <v>138</v>
      </c>
      <c r="B536" s="11" t="s">
        <v>2150</v>
      </c>
      <c r="C536" s="11">
        <v>66.599999999999994</v>
      </c>
      <c r="D536" s="11" t="s">
        <v>1356</v>
      </c>
    </row>
    <row r="537" spans="1:4" x14ac:dyDescent="0.25">
      <c r="A537" s="10">
        <v>192</v>
      </c>
      <c r="B537" s="10" t="s">
        <v>3782</v>
      </c>
      <c r="C537" s="10">
        <v>66.83</v>
      </c>
      <c r="D537" s="11" t="s">
        <v>1356</v>
      </c>
    </row>
    <row r="538" spans="1:4" x14ac:dyDescent="0.25">
      <c r="A538" s="11">
        <v>192</v>
      </c>
      <c r="B538" s="11" t="s">
        <v>4527</v>
      </c>
      <c r="C538" s="11">
        <v>66.900000000000006</v>
      </c>
      <c r="D538" s="11" t="s">
        <v>966</v>
      </c>
    </row>
    <row r="539" spans="1:4" x14ac:dyDescent="0.25">
      <c r="A539" s="11">
        <v>103</v>
      </c>
      <c r="B539" s="11" t="s">
        <v>796</v>
      </c>
      <c r="C539" s="11">
        <v>66.95</v>
      </c>
      <c r="D539" s="11" t="s">
        <v>966</v>
      </c>
    </row>
    <row r="540" spans="1:4" x14ac:dyDescent="0.25">
      <c r="A540" s="11">
        <v>87</v>
      </c>
      <c r="B540" s="11" t="s">
        <v>476</v>
      </c>
      <c r="C540" s="11">
        <v>67</v>
      </c>
      <c r="D540" s="11" t="s">
        <v>962</v>
      </c>
    </row>
    <row r="541" spans="1:4" x14ac:dyDescent="0.25">
      <c r="A541" s="10">
        <v>92</v>
      </c>
      <c r="B541" s="10" t="s">
        <v>228</v>
      </c>
      <c r="C541" s="10">
        <v>67</v>
      </c>
      <c r="D541" s="11" t="s">
        <v>962</v>
      </c>
    </row>
    <row r="542" spans="1:4" x14ac:dyDescent="0.25">
      <c r="A542" s="11">
        <v>180</v>
      </c>
      <c r="B542" s="11" t="s">
        <v>3252</v>
      </c>
      <c r="C542" s="11">
        <v>67</v>
      </c>
      <c r="D542" s="11" t="s">
        <v>1370</v>
      </c>
    </row>
    <row r="543" spans="1:4" x14ac:dyDescent="0.25">
      <c r="A543" s="10">
        <v>191</v>
      </c>
      <c r="B543" s="10" t="s">
        <v>4086</v>
      </c>
      <c r="C543" s="10">
        <v>67</v>
      </c>
      <c r="D543" s="11" t="s">
        <v>1370</v>
      </c>
    </row>
    <row r="544" spans="1:4" x14ac:dyDescent="0.25">
      <c r="A544" s="11">
        <v>145</v>
      </c>
      <c r="B544" s="11" t="s">
        <v>2150</v>
      </c>
      <c r="C544" s="11">
        <v>67.099999999999994</v>
      </c>
      <c r="D544" s="11" t="s">
        <v>1375</v>
      </c>
    </row>
    <row r="545" spans="1:4" x14ac:dyDescent="0.25">
      <c r="A545" s="10">
        <v>119</v>
      </c>
      <c r="B545" s="10" t="s">
        <v>1292</v>
      </c>
      <c r="C545" s="10">
        <v>67.3</v>
      </c>
      <c r="D545" s="11" t="s">
        <v>1379</v>
      </c>
    </row>
    <row r="546" spans="1:4" x14ac:dyDescent="0.25">
      <c r="A546" s="11">
        <v>169</v>
      </c>
      <c r="B546" s="11" t="s">
        <v>2601</v>
      </c>
      <c r="C546" s="11">
        <v>67.3</v>
      </c>
      <c r="D546" s="11" t="s">
        <v>1379</v>
      </c>
    </row>
    <row r="547" spans="1:4" x14ac:dyDescent="0.25">
      <c r="A547" s="10">
        <v>172</v>
      </c>
      <c r="B547" s="10" t="s">
        <v>2957</v>
      </c>
      <c r="C547" s="10">
        <v>67.349999999999994</v>
      </c>
      <c r="D547" s="11" t="s">
        <v>314</v>
      </c>
    </row>
    <row r="548" spans="1:4" x14ac:dyDescent="0.25">
      <c r="A548" s="11">
        <v>191</v>
      </c>
      <c r="B548" s="11" t="s">
        <v>3252</v>
      </c>
      <c r="C548" s="11">
        <v>67.5</v>
      </c>
      <c r="D548" s="11" t="s">
        <v>359</v>
      </c>
    </row>
    <row r="549" spans="1:4" x14ac:dyDescent="0.25">
      <c r="A549" s="10">
        <v>125</v>
      </c>
      <c r="B549" s="10" t="s">
        <v>1631</v>
      </c>
      <c r="C549" s="10">
        <v>67.599999999999994</v>
      </c>
      <c r="D549" s="11" t="s">
        <v>359</v>
      </c>
    </row>
    <row r="550" spans="1:4" x14ac:dyDescent="0.25">
      <c r="A550" s="11">
        <v>200</v>
      </c>
      <c r="B550" s="11" t="s">
        <v>4527</v>
      </c>
      <c r="C550" s="11">
        <v>67.7</v>
      </c>
      <c r="D550" s="11" t="s">
        <v>1391</v>
      </c>
    </row>
    <row r="551" spans="1:4" x14ac:dyDescent="0.25">
      <c r="A551" s="11">
        <v>159</v>
      </c>
      <c r="B551" s="11" t="s">
        <v>2319</v>
      </c>
      <c r="C551" s="11">
        <v>67.8</v>
      </c>
      <c r="D551" s="11" t="s">
        <v>1391</v>
      </c>
    </row>
    <row r="552" spans="1:4" x14ac:dyDescent="0.25">
      <c r="A552" s="10">
        <v>138</v>
      </c>
      <c r="B552" s="10" t="s">
        <v>1344</v>
      </c>
      <c r="C552" s="10">
        <v>67.900000000000006</v>
      </c>
      <c r="D552" s="11" t="s">
        <v>1356</v>
      </c>
    </row>
    <row r="553" spans="1:4" x14ac:dyDescent="0.25">
      <c r="A553" s="11">
        <v>154</v>
      </c>
      <c r="B553" s="11" t="s">
        <v>2336</v>
      </c>
      <c r="C553" s="11">
        <v>68.171099999999996</v>
      </c>
      <c r="D553" s="11" t="s">
        <v>1400</v>
      </c>
    </row>
    <row r="554" spans="1:4" x14ac:dyDescent="0.25">
      <c r="A554" s="11">
        <v>82</v>
      </c>
      <c r="B554" s="11" t="s">
        <v>446</v>
      </c>
      <c r="C554" s="11">
        <v>68.2</v>
      </c>
      <c r="D554" s="11" t="s">
        <v>1403</v>
      </c>
    </row>
    <row r="555" spans="1:4" x14ac:dyDescent="0.25">
      <c r="A555" s="11">
        <v>142</v>
      </c>
      <c r="B555" s="11" t="s">
        <v>2426</v>
      </c>
      <c r="C555" s="11">
        <v>68.2</v>
      </c>
      <c r="D555" s="11" t="s">
        <v>1407</v>
      </c>
    </row>
    <row r="556" spans="1:4" x14ac:dyDescent="0.25">
      <c r="A556" s="10">
        <v>142</v>
      </c>
      <c r="B556" s="10" t="s">
        <v>1760</v>
      </c>
      <c r="C556" s="10">
        <v>68.3</v>
      </c>
      <c r="D556" s="11">
        <v>-5</v>
      </c>
    </row>
    <row r="557" spans="1:4" x14ac:dyDescent="0.25">
      <c r="A557" s="11">
        <v>207</v>
      </c>
      <c r="B557" s="11" t="s">
        <v>4745</v>
      </c>
      <c r="C557" s="11">
        <v>68.55</v>
      </c>
      <c r="D557" s="11">
        <v>-5</v>
      </c>
    </row>
    <row r="558" spans="1:4" x14ac:dyDescent="0.25">
      <c r="A558" s="10">
        <v>170</v>
      </c>
      <c r="B558" s="10" t="s">
        <v>2659</v>
      </c>
      <c r="C558" s="10">
        <v>68.649100000000004</v>
      </c>
      <c r="D558" s="11">
        <v>-7</v>
      </c>
    </row>
    <row r="559" spans="1:4" x14ac:dyDescent="0.25">
      <c r="A559" s="11">
        <v>128</v>
      </c>
      <c r="B559" s="11" t="s">
        <v>856</v>
      </c>
      <c r="C559" s="11">
        <v>68.7</v>
      </c>
      <c r="D559" s="11" t="s">
        <v>1333</v>
      </c>
    </row>
    <row r="560" spans="1:4" x14ac:dyDescent="0.25">
      <c r="A560" s="10">
        <v>165</v>
      </c>
      <c r="B560" s="10" t="s">
        <v>2659</v>
      </c>
      <c r="C560" s="10">
        <v>68.86</v>
      </c>
      <c r="D560" s="11" t="s">
        <v>116</v>
      </c>
    </row>
    <row r="561" spans="1:4" x14ac:dyDescent="0.25">
      <c r="A561" s="11">
        <v>149</v>
      </c>
      <c r="B561" s="11" t="s">
        <v>2601</v>
      </c>
      <c r="C561" s="11">
        <v>68.900000000000006</v>
      </c>
      <c r="D561" s="11" t="s">
        <v>1422</v>
      </c>
    </row>
    <row r="562" spans="1:4" x14ac:dyDescent="0.25">
      <c r="A562" s="10">
        <v>194</v>
      </c>
      <c r="B562" s="10" t="s">
        <v>4086</v>
      </c>
      <c r="C562" s="10">
        <v>69</v>
      </c>
      <c r="D562" s="11" t="s">
        <v>1422</v>
      </c>
    </row>
    <row r="563" spans="1:4" x14ac:dyDescent="0.25">
      <c r="A563" s="11">
        <v>141</v>
      </c>
      <c r="B563" s="11" t="s">
        <v>1577</v>
      </c>
      <c r="C563" s="11">
        <v>69.05</v>
      </c>
      <c r="D563" s="11" t="s">
        <v>1422</v>
      </c>
    </row>
    <row r="564" spans="1:4" x14ac:dyDescent="0.25">
      <c r="A564" s="10">
        <v>192</v>
      </c>
      <c r="B564" s="10" t="s">
        <v>3501</v>
      </c>
      <c r="C564" s="10">
        <v>69.12</v>
      </c>
      <c r="D564" s="11" t="s">
        <v>123</v>
      </c>
    </row>
    <row r="565" spans="1:4" x14ac:dyDescent="0.25">
      <c r="A565" s="11">
        <v>183</v>
      </c>
      <c r="B565" s="11" t="s">
        <v>4094</v>
      </c>
      <c r="C565" s="11">
        <v>69.3</v>
      </c>
      <c r="D565" s="11" t="s">
        <v>123</v>
      </c>
    </row>
    <row r="566" spans="1:4" x14ac:dyDescent="0.25">
      <c r="A566" s="11">
        <v>130</v>
      </c>
      <c r="B566" s="11" t="s">
        <v>1344</v>
      </c>
      <c r="C566" s="11">
        <v>69.586200000000005</v>
      </c>
      <c r="D566" s="11"/>
    </row>
    <row r="567" spans="1:4" x14ac:dyDescent="0.25">
      <c r="A567" s="11">
        <v>104</v>
      </c>
      <c r="B567" s="11" t="s">
        <v>574</v>
      </c>
      <c r="C567" s="11">
        <v>69.7</v>
      </c>
      <c r="D567" s="11" t="s">
        <v>1435</v>
      </c>
    </row>
    <row r="568" spans="1:4" x14ac:dyDescent="0.25">
      <c r="A568" s="11">
        <v>109</v>
      </c>
      <c r="B568" s="11" t="s">
        <v>623</v>
      </c>
      <c r="C568" s="11">
        <v>69.7</v>
      </c>
      <c r="D568" s="11" t="s">
        <v>1435</v>
      </c>
    </row>
    <row r="569" spans="1:4" x14ac:dyDescent="0.25">
      <c r="A569" s="11">
        <v>185</v>
      </c>
      <c r="B569" s="11" t="s">
        <v>3252</v>
      </c>
      <c r="C569" s="11">
        <v>69.7</v>
      </c>
      <c r="D569" s="11" t="s">
        <v>665</v>
      </c>
    </row>
    <row r="570" spans="1:4" x14ac:dyDescent="0.25">
      <c r="A570" s="10">
        <v>206</v>
      </c>
      <c r="B570" s="10" t="s">
        <v>4527</v>
      </c>
      <c r="C570" s="10">
        <v>69.7</v>
      </c>
      <c r="D570" s="11" t="s">
        <v>665</v>
      </c>
    </row>
    <row r="571" spans="1:4" x14ac:dyDescent="0.25">
      <c r="A571" s="11">
        <v>120</v>
      </c>
      <c r="B571" s="11" t="s">
        <v>1108</v>
      </c>
      <c r="C571" s="11">
        <v>69.78</v>
      </c>
      <c r="D571" s="11" t="s">
        <v>1442</v>
      </c>
    </row>
    <row r="572" spans="1:4" x14ac:dyDescent="0.25">
      <c r="A572" s="10">
        <v>212</v>
      </c>
      <c r="B572" s="10" t="s">
        <v>4883</v>
      </c>
      <c r="C572" s="10">
        <v>69.900000000000006</v>
      </c>
      <c r="D572" s="11" t="s">
        <v>966</v>
      </c>
    </row>
    <row r="573" spans="1:4" x14ac:dyDescent="0.25">
      <c r="A573" s="11">
        <v>122</v>
      </c>
      <c r="B573" s="11" t="s">
        <v>1238</v>
      </c>
      <c r="C573" s="11">
        <v>70.2</v>
      </c>
      <c r="D573" s="11" t="s">
        <v>962</v>
      </c>
    </row>
    <row r="574" spans="1:4" x14ac:dyDescent="0.25">
      <c r="A574" s="10">
        <v>157</v>
      </c>
      <c r="B574" s="10" t="s">
        <v>3071</v>
      </c>
      <c r="C574" s="10">
        <v>70.3</v>
      </c>
      <c r="D574" s="11" t="s">
        <v>1370</v>
      </c>
    </row>
    <row r="575" spans="1:4" x14ac:dyDescent="0.25">
      <c r="A575" s="11">
        <v>108</v>
      </c>
      <c r="B575" s="11" t="s">
        <v>574</v>
      </c>
      <c r="C575" s="11">
        <v>70.400000000000006</v>
      </c>
      <c r="D575" s="11" t="s">
        <v>1370</v>
      </c>
    </row>
    <row r="576" spans="1:4" x14ac:dyDescent="0.25">
      <c r="A576" s="10">
        <v>177</v>
      </c>
      <c r="B576" s="10" t="s">
        <v>3425</v>
      </c>
      <c r="C576" s="10">
        <v>70.45</v>
      </c>
      <c r="D576" s="11" t="s">
        <v>1455</v>
      </c>
    </row>
    <row r="577" spans="1:4" x14ac:dyDescent="0.25">
      <c r="A577" s="11">
        <v>76</v>
      </c>
      <c r="B577" s="11" t="s">
        <v>370</v>
      </c>
      <c r="C577" s="11">
        <v>70.55</v>
      </c>
      <c r="D577" s="11" t="s">
        <v>1459</v>
      </c>
    </row>
    <row r="578" spans="1:4" x14ac:dyDescent="0.25">
      <c r="A578" s="10">
        <v>84</v>
      </c>
      <c r="B578" s="10" t="s">
        <v>370</v>
      </c>
      <c r="C578" s="10">
        <v>70.7</v>
      </c>
      <c r="D578" s="11" t="s">
        <v>216</v>
      </c>
    </row>
    <row r="579" spans="1:4" x14ac:dyDescent="0.25">
      <c r="A579" s="11">
        <v>134</v>
      </c>
      <c r="B579" s="11" t="s">
        <v>2206</v>
      </c>
      <c r="C579" s="11">
        <v>70.7</v>
      </c>
      <c r="D579" s="11" t="s">
        <v>216</v>
      </c>
    </row>
    <row r="580" spans="1:4" x14ac:dyDescent="0.25">
      <c r="A580" s="11">
        <v>87</v>
      </c>
      <c r="B580" s="11" t="s">
        <v>574</v>
      </c>
      <c r="C580" s="11">
        <v>71</v>
      </c>
      <c r="D580" s="11" t="s">
        <v>1442</v>
      </c>
    </row>
    <row r="581" spans="1:4" x14ac:dyDescent="0.25">
      <c r="A581" s="11">
        <v>98</v>
      </c>
      <c r="B581" s="11" t="s">
        <v>429</v>
      </c>
      <c r="C581" s="11">
        <v>71</v>
      </c>
      <c r="D581" s="11" t="s">
        <v>84</v>
      </c>
    </row>
    <row r="582" spans="1:4" x14ac:dyDescent="0.25">
      <c r="A582" s="10">
        <v>213</v>
      </c>
      <c r="B582" s="10" t="s">
        <v>4527</v>
      </c>
      <c r="C582" s="10">
        <v>71</v>
      </c>
      <c r="D582" s="11" t="s">
        <v>84</v>
      </c>
    </row>
    <row r="583" spans="1:4" x14ac:dyDescent="0.25">
      <c r="A583" s="11">
        <v>90</v>
      </c>
      <c r="B583" s="11" t="s">
        <v>476</v>
      </c>
      <c r="C583" s="11">
        <v>71.099999999999994</v>
      </c>
      <c r="D583" s="11" t="s">
        <v>1356</v>
      </c>
    </row>
    <row r="584" spans="1:4" x14ac:dyDescent="0.25">
      <c r="A584" s="10">
        <v>171</v>
      </c>
      <c r="B584" s="10" t="s">
        <v>2957</v>
      </c>
      <c r="C584" s="10">
        <v>71.099999999999994</v>
      </c>
      <c r="D584" s="11" t="s">
        <v>1400</v>
      </c>
    </row>
    <row r="585" spans="1:4" x14ac:dyDescent="0.25">
      <c r="A585" s="11">
        <v>182</v>
      </c>
      <c r="B585" s="11" t="s">
        <v>3782</v>
      </c>
      <c r="C585" s="11">
        <v>71.099999999999994</v>
      </c>
      <c r="D585" s="11" t="s">
        <v>455</v>
      </c>
    </row>
    <row r="586" spans="1:4" x14ac:dyDescent="0.25">
      <c r="A586" s="10">
        <v>117</v>
      </c>
      <c r="B586" s="10" t="s">
        <v>1093</v>
      </c>
      <c r="C586" s="10">
        <v>71.12</v>
      </c>
      <c r="D586" s="11" t="s">
        <v>455</v>
      </c>
    </row>
    <row r="587" spans="1:4" x14ac:dyDescent="0.25">
      <c r="A587" s="11">
        <v>250</v>
      </c>
      <c r="B587" s="11" t="s">
        <v>6010</v>
      </c>
      <c r="C587" s="11">
        <v>71.3</v>
      </c>
      <c r="D587" s="11"/>
    </row>
    <row r="588" spans="1:4" x14ac:dyDescent="0.25">
      <c r="A588" s="10">
        <v>214</v>
      </c>
      <c r="B588" s="10" t="s">
        <v>5079</v>
      </c>
      <c r="C588" s="10">
        <v>71.400000000000006</v>
      </c>
      <c r="D588" s="11">
        <v>-7</v>
      </c>
    </row>
    <row r="589" spans="1:4" x14ac:dyDescent="0.25">
      <c r="A589" s="11">
        <v>117</v>
      </c>
      <c r="B589" s="11" t="s">
        <v>796</v>
      </c>
      <c r="C589" s="11">
        <v>71.5</v>
      </c>
      <c r="D589" s="11" t="s">
        <v>1333</v>
      </c>
    </row>
    <row r="590" spans="1:4" x14ac:dyDescent="0.25">
      <c r="A590" s="11">
        <v>153</v>
      </c>
      <c r="B590" s="11" t="s">
        <v>2150</v>
      </c>
      <c r="C590" s="11">
        <v>71.5</v>
      </c>
      <c r="D590" s="11">
        <v>-15</v>
      </c>
    </row>
    <row r="591" spans="1:4" x14ac:dyDescent="0.25">
      <c r="A591" s="11">
        <v>176</v>
      </c>
      <c r="B591" s="11" t="s">
        <v>2957</v>
      </c>
      <c r="C591" s="11">
        <v>71.516000000000005</v>
      </c>
      <c r="D591" s="11" t="s">
        <v>292</v>
      </c>
    </row>
    <row r="592" spans="1:4" x14ac:dyDescent="0.25">
      <c r="A592" s="10">
        <v>189</v>
      </c>
      <c r="B592" s="10" t="s">
        <v>3782</v>
      </c>
      <c r="C592" s="10">
        <v>71.69</v>
      </c>
      <c r="D592" s="11" t="s">
        <v>1493</v>
      </c>
    </row>
    <row r="593" spans="1:4" x14ac:dyDescent="0.25">
      <c r="A593" s="11">
        <v>201</v>
      </c>
      <c r="B593" s="11" t="s">
        <v>4530</v>
      </c>
      <c r="C593" s="11">
        <v>71.7</v>
      </c>
      <c r="D593" s="11">
        <v>-16</v>
      </c>
    </row>
    <row r="594" spans="1:4" x14ac:dyDescent="0.25">
      <c r="A594" s="10">
        <v>180</v>
      </c>
      <c r="B594" s="10" t="s">
        <v>3425</v>
      </c>
      <c r="C594" s="10">
        <v>71.8</v>
      </c>
      <c r="D594" s="11" t="s">
        <v>107</v>
      </c>
    </row>
    <row r="595" spans="1:4" x14ac:dyDescent="0.25">
      <c r="A595" s="11">
        <v>187</v>
      </c>
      <c r="B595" s="11" t="s">
        <v>3143</v>
      </c>
      <c r="C595" s="11">
        <v>72.001999999999995</v>
      </c>
      <c r="D595" s="11" t="s">
        <v>292</v>
      </c>
    </row>
    <row r="596" spans="1:4" x14ac:dyDescent="0.25">
      <c r="A596" s="10">
        <v>74</v>
      </c>
      <c r="B596" s="10" t="s">
        <v>265</v>
      </c>
      <c r="C596" s="10">
        <v>72.099999999999994</v>
      </c>
      <c r="D596" s="11" t="s">
        <v>292</v>
      </c>
    </row>
    <row r="597" spans="1:4" x14ac:dyDescent="0.25">
      <c r="A597" s="11">
        <v>180</v>
      </c>
      <c r="B597" s="11" t="s">
        <v>3425</v>
      </c>
      <c r="C597" s="11">
        <v>72.2</v>
      </c>
      <c r="D597" s="11" t="s">
        <v>1504</v>
      </c>
    </row>
    <row r="598" spans="1:4" x14ac:dyDescent="0.25">
      <c r="A598" s="11">
        <v>120</v>
      </c>
      <c r="B598" s="11" t="s">
        <v>1344</v>
      </c>
      <c r="C598" s="11">
        <v>72.3</v>
      </c>
      <c r="D598" s="11" t="s">
        <v>1507</v>
      </c>
    </row>
    <row r="599" spans="1:4" x14ac:dyDescent="0.25">
      <c r="A599" s="11">
        <v>138</v>
      </c>
      <c r="B599" s="11" t="s">
        <v>1760</v>
      </c>
      <c r="C599" s="11">
        <v>72.569999999999993</v>
      </c>
      <c r="D599" s="11" t="s">
        <v>1202</v>
      </c>
    </row>
    <row r="600" spans="1:4" x14ac:dyDescent="0.25">
      <c r="A600" s="11">
        <v>68</v>
      </c>
      <c r="B600" s="11" t="s">
        <v>126</v>
      </c>
      <c r="C600" s="11">
        <v>72.599999999999994</v>
      </c>
      <c r="D600" s="11" t="s">
        <v>1202</v>
      </c>
    </row>
    <row r="601" spans="1:4" x14ac:dyDescent="0.25">
      <c r="A601" s="11">
        <v>130</v>
      </c>
      <c r="B601" s="11" t="s">
        <v>1878</v>
      </c>
      <c r="C601" s="11">
        <v>72.8</v>
      </c>
      <c r="D601" s="11" t="s">
        <v>1455</v>
      </c>
    </row>
    <row r="602" spans="1:4" x14ac:dyDescent="0.25">
      <c r="A602" s="10">
        <v>167</v>
      </c>
      <c r="B602" s="10" t="s">
        <v>2426</v>
      </c>
      <c r="C602" s="10">
        <v>73</v>
      </c>
      <c r="D602" s="11" t="s">
        <v>1459</v>
      </c>
    </row>
    <row r="603" spans="1:4" x14ac:dyDescent="0.25">
      <c r="A603" s="11">
        <v>176</v>
      </c>
      <c r="B603" s="11" t="s">
        <v>2957</v>
      </c>
      <c r="C603" s="11">
        <v>73</v>
      </c>
      <c r="D603" s="11" t="s">
        <v>380</v>
      </c>
    </row>
    <row r="604" spans="1:4" x14ac:dyDescent="0.25">
      <c r="A604" s="10">
        <v>177</v>
      </c>
      <c r="B604" s="10" t="s">
        <v>3425</v>
      </c>
      <c r="C604" s="10">
        <v>73.150000000000006</v>
      </c>
      <c r="D604" s="11" t="s">
        <v>1522</v>
      </c>
    </row>
    <row r="605" spans="1:4" x14ac:dyDescent="0.25">
      <c r="A605" s="11">
        <v>183</v>
      </c>
      <c r="B605" s="11" t="s">
        <v>3425</v>
      </c>
      <c r="C605" s="11">
        <v>73.174000000000007</v>
      </c>
      <c r="D605" s="11" t="s">
        <v>1504</v>
      </c>
    </row>
    <row r="606" spans="1:4" x14ac:dyDescent="0.25">
      <c r="A606" s="11">
        <v>69</v>
      </c>
      <c r="B606" s="11" t="s">
        <v>50</v>
      </c>
      <c r="C606" s="11">
        <v>74</v>
      </c>
      <c r="D606" s="11" t="s">
        <v>455</v>
      </c>
    </row>
    <row r="607" spans="1:4" x14ac:dyDescent="0.25">
      <c r="A607" s="11">
        <v>133</v>
      </c>
      <c r="B607" s="11" t="s">
        <v>1344</v>
      </c>
      <c r="C607" s="11">
        <v>74.05</v>
      </c>
      <c r="D607" s="11" t="s">
        <v>1504</v>
      </c>
    </row>
    <row r="608" spans="1:4" x14ac:dyDescent="0.25">
      <c r="A608" s="10">
        <v>205</v>
      </c>
      <c r="B608" s="10" t="s">
        <v>4530</v>
      </c>
      <c r="C608" s="10">
        <v>74.3</v>
      </c>
      <c r="D608" s="11" t="s">
        <v>437</v>
      </c>
    </row>
    <row r="609" spans="1:4" x14ac:dyDescent="0.25">
      <c r="A609" s="11">
        <v>191</v>
      </c>
      <c r="B609" s="11" t="s">
        <v>3360</v>
      </c>
      <c r="C609" s="11">
        <v>74.379000000000005</v>
      </c>
      <c r="D609" s="11">
        <v>-7</v>
      </c>
    </row>
    <row r="610" spans="1:4" x14ac:dyDescent="0.25">
      <c r="A610" s="10">
        <v>175</v>
      </c>
      <c r="B610" s="10" t="s">
        <v>3071</v>
      </c>
      <c r="C610" s="10">
        <v>74.5</v>
      </c>
      <c r="D610" s="11" t="s">
        <v>1333</v>
      </c>
    </row>
    <row r="611" spans="1:4" x14ac:dyDescent="0.25">
      <c r="A611" s="11">
        <v>100</v>
      </c>
      <c r="B611" s="11" t="s">
        <v>729</v>
      </c>
      <c r="C611" s="11">
        <v>74.78</v>
      </c>
      <c r="D611" s="11">
        <v>-13</v>
      </c>
    </row>
    <row r="612" spans="1:4" x14ac:dyDescent="0.25">
      <c r="A612" s="10">
        <v>188</v>
      </c>
      <c r="B612" s="10" t="s">
        <v>3143</v>
      </c>
      <c r="C612" s="10">
        <v>74.864000000000004</v>
      </c>
      <c r="D612" s="11">
        <v>-13</v>
      </c>
    </row>
    <row r="613" spans="1:4" x14ac:dyDescent="0.25">
      <c r="A613" s="11">
        <v>190</v>
      </c>
      <c r="B613" s="11" t="s">
        <v>3501</v>
      </c>
      <c r="C613" s="11">
        <v>75</v>
      </c>
      <c r="D613" s="11">
        <v>-13</v>
      </c>
    </row>
    <row r="614" spans="1:4" x14ac:dyDescent="0.25">
      <c r="A614" s="10">
        <v>72</v>
      </c>
      <c r="B614" s="10" t="s">
        <v>228</v>
      </c>
      <c r="C614" s="10">
        <v>75.06</v>
      </c>
      <c r="D614" s="11">
        <v>-13</v>
      </c>
    </row>
    <row r="615" spans="1:4" x14ac:dyDescent="0.25">
      <c r="A615" s="11">
        <v>128</v>
      </c>
      <c r="B615" s="11" t="s">
        <v>796</v>
      </c>
      <c r="C615" s="11">
        <v>75.099999999999994</v>
      </c>
      <c r="D615" s="11">
        <v>-15</v>
      </c>
    </row>
    <row r="616" spans="1:4" x14ac:dyDescent="0.25">
      <c r="A616" s="13">
        <v>63</v>
      </c>
      <c r="B616" s="8" t="s">
        <v>58</v>
      </c>
      <c r="C616" s="13">
        <v>75.2</v>
      </c>
      <c r="D616" s="11" t="s">
        <v>292</v>
      </c>
    </row>
    <row r="617" spans="1:4" x14ac:dyDescent="0.25">
      <c r="A617" s="11">
        <v>122</v>
      </c>
      <c r="B617" s="11" t="s">
        <v>1238</v>
      </c>
      <c r="C617" s="11">
        <v>75.2</v>
      </c>
      <c r="D617" s="11" t="s">
        <v>1556</v>
      </c>
    </row>
    <row r="618" spans="1:4" x14ac:dyDescent="0.25">
      <c r="A618" s="10">
        <v>179</v>
      </c>
      <c r="B618" s="10" t="s">
        <v>3425</v>
      </c>
      <c r="C618" s="10">
        <v>75.3</v>
      </c>
      <c r="D618" s="11" t="s">
        <v>1258</v>
      </c>
    </row>
    <row r="619" spans="1:4" x14ac:dyDescent="0.25">
      <c r="A619" s="11">
        <v>124</v>
      </c>
      <c r="B619" s="11" t="s">
        <v>847</v>
      </c>
      <c r="C619" s="11">
        <v>75.5</v>
      </c>
      <c r="D619" s="11" t="s">
        <v>5</v>
      </c>
    </row>
    <row r="620" spans="1:4" x14ac:dyDescent="0.25">
      <c r="A620" s="10">
        <v>212</v>
      </c>
      <c r="B620" s="10" t="s">
        <v>5253</v>
      </c>
      <c r="C620" s="10">
        <v>75.7</v>
      </c>
      <c r="D620" s="11" t="s">
        <v>5</v>
      </c>
    </row>
    <row r="621" spans="1:4" x14ac:dyDescent="0.25">
      <c r="A621" s="11">
        <v>165</v>
      </c>
      <c r="B621" s="11" t="s">
        <v>2426</v>
      </c>
      <c r="C621" s="11">
        <v>76</v>
      </c>
      <c r="D621" s="11" t="s">
        <v>762</v>
      </c>
    </row>
    <row r="622" spans="1:4" x14ac:dyDescent="0.25">
      <c r="A622" s="10">
        <v>153</v>
      </c>
      <c r="B622" s="10" t="s">
        <v>2319</v>
      </c>
      <c r="C622" s="10">
        <v>76.015000000000001</v>
      </c>
      <c r="D622" s="11" t="s">
        <v>762</v>
      </c>
    </row>
    <row r="623" spans="1:4" x14ac:dyDescent="0.25">
      <c r="A623" s="11">
        <v>122</v>
      </c>
      <c r="B623" s="11" t="s">
        <v>1108</v>
      </c>
      <c r="C623" s="11">
        <v>76.0595</v>
      </c>
      <c r="D623" s="11" t="s">
        <v>164</v>
      </c>
    </row>
    <row r="624" spans="1:4" x14ac:dyDescent="0.25">
      <c r="A624" s="10">
        <v>187</v>
      </c>
      <c r="B624" s="10" t="s">
        <v>3782</v>
      </c>
      <c r="C624" s="10">
        <v>76.09</v>
      </c>
      <c r="D624" s="11">
        <v>-8</v>
      </c>
    </row>
    <row r="625" spans="1:4" x14ac:dyDescent="0.25">
      <c r="A625" s="11">
        <v>74</v>
      </c>
      <c r="B625" s="11" t="s">
        <v>126</v>
      </c>
      <c r="C625" s="11">
        <v>76.13</v>
      </c>
      <c r="D625" s="11" t="s">
        <v>116</v>
      </c>
    </row>
    <row r="626" spans="1:4" x14ac:dyDescent="0.25">
      <c r="A626" s="10">
        <v>126</v>
      </c>
      <c r="B626" s="10" t="s">
        <v>1238</v>
      </c>
      <c r="C626" s="10">
        <v>76.3</v>
      </c>
      <c r="D626" s="11" t="s">
        <v>560</v>
      </c>
    </row>
    <row r="627" spans="1:4" x14ac:dyDescent="0.25">
      <c r="A627" s="11">
        <v>84</v>
      </c>
      <c r="B627" s="11" t="s">
        <v>370</v>
      </c>
      <c r="C627" s="11">
        <v>76.400000000000006</v>
      </c>
      <c r="D627" s="11" t="s">
        <v>1504</v>
      </c>
    </row>
    <row r="628" spans="1:4" x14ac:dyDescent="0.25">
      <c r="A628" s="10">
        <v>119</v>
      </c>
      <c r="B628" s="10" t="s">
        <v>1292</v>
      </c>
      <c r="C628" s="10">
        <v>76.400000000000006</v>
      </c>
      <c r="D628" s="11" t="s">
        <v>210</v>
      </c>
    </row>
    <row r="629" spans="1:4" x14ac:dyDescent="0.25">
      <c r="A629" s="11">
        <v>190</v>
      </c>
      <c r="B629" s="11" t="s">
        <v>4530</v>
      </c>
      <c r="C629" s="11">
        <v>76.5</v>
      </c>
      <c r="D629" s="11" t="s">
        <v>210</v>
      </c>
    </row>
    <row r="630" spans="1:4" x14ac:dyDescent="0.25">
      <c r="A630" s="10">
        <v>97</v>
      </c>
      <c r="B630" s="10" t="s">
        <v>370</v>
      </c>
      <c r="C630" s="10">
        <v>76.599999999999994</v>
      </c>
      <c r="D630" s="11" t="s">
        <v>501</v>
      </c>
    </row>
    <row r="631" spans="1:4" x14ac:dyDescent="0.25">
      <c r="A631" s="11">
        <v>253</v>
      </c>
      <c r="B631" s="11" t="s">
        <v>6028</v>
      </c>
      <c r="C631" s="11">
        <v>76.8</v>
      </c>
      <c r="D631" s="11" t="s">
        <v>210</v>
      </c>
    </row>
    <row r="632" spans="1:4" x14ac:dyDescent="0.25">
      <c r="A632" s="11">
        <v>88</v>
      </c>
      <c r="B632" s="11" t="s">
        <v>496</v>
      </c>
      <c r="C632" s="11">
        <v>76.989999999999995</v>
      </c>
      <c r="D632" s="11" t="s">
        <v>1202</v>
      </c>
    </row>
    <row r="633" spans="1:4" x14ac:dyDescent="0.25">
      <c r="A633" s="11">
        <v>152</v>
      </c>
      <c r="B633" s="11" t="s">
        <v>2336</v>
      </c>
      <c r="C633" s="11">
        <v>77.258300000000006</v>
      </c>
      <c r="D633" s="11" t="s">
        <v>1202</v>
      </c>
    </row>
    <row r="634" spans="1:4" x14ac:dyDescent="0.25">
      <c r="A634" s="11">
        <v>153</v>
      </c>
      <c r="B634" s="11" t="s">
        <v>2319</v>
      </c>
      <c r="C634" s="11">
        <v>77.900000000000006</v>
      </c>
      <c r="D634" s="11" t="s">
        <v>1202</v>
      </c>
    </row>
    <row r="635" spans="1:4" x14ac:dyDescent="0.25">
      <c r="A635" s="11">
        <v>189</v>
      </c>
      <c r="B635" s="11" t="s">
        <v>4086</v>
      </c>
      <c r="C635" s="11">
        <v>77.900000000000006</v>
      </c>
      <c r="D635" s="11" t="s">
        <v>1455</v>
      </c>
    </row>
    <row r="636" spans="1:4" x14ac:dyDescent="0.25">
      <c r="A636" s="10">
        <v>231</v>
      </c>
      <c r="B636" s="10" t="s">
        <v>5862</v>
      </c>
      <c r="C636" s="10">
        <v>77.97</v>
      </c>
      <c r="D636" s="11" t="s">
        <v>1459</v>
      </c>
    </row>
    <row r="637" spans="1:4" x14ac:dyDescent="0.25">
      <c r="A637" s="11">
        <v>189</v>
      </c>
      <c r="B637" s="11" t="s">
        <v>3143</v>
      </c>
      <c r="C637" s="11">
        <v>78</v>
      </c>
      <c r="D637" s="11" t="s">
        <v>1459</v>
      </c>
    </row>
    <row r="638" spans="1:4" x14ac:dyDescent="0.25">
      <c r="A638" s="10">
        <v>203</v>
      </c>
      <c r="B638" s="10" t="s">
        <v>4086</v>
      </c>
      <c r="C638" s="10">
        <v>78</v>
      </c>
      <c r="D638" s="11" t="s">
        <v>668</v>
      </c>
    </row>
    <row r="639" spans="1:4" x14ac:dyDescent="0.25">
      <c r="A639" s="11">
        <v>124</v>
      </c>
      <c r="B639" s="11" t="s">
        <v>1238</v>
      </c>
      <c r="C639" s="11">
        <v>78.2</v>
      </c>
      <c r="D639" s="11" t="s">
        <v>668</v>
      </c>
    </row>
    <row r="640" spans="1:4" x14ac:dyDescent="0.25">
      <c r="A640" s="10">
        <v>161</v>
      </c>
      <c r="B640" s="10" t="s">
        <v>2659</v>
      </c>
      <c r="C640" s="10">
        <v>78.2</v>
      </c>
      <c r="D640" s="11" t="s">
        <v>668</v>
      </c>
    </row>
    <row r="641" spans="1:4" x14ac:dyDescent="0.25">
      <c r="A641" s="11">
        <v>186</v>
      </c>
      <c r="B641" s="11" t="s">
        <v>4094</v>
      </c>
      <c r="C641" s="11">
        <v>78.5</v>
      </c>
      <c r="D641" s="11" t="s">
        <v>216</v>
      </c>
    </row>
    <row r="642" spans="1:4" x14ac:dyDescent="0.25">
      <c r="A642" s="10">
        <v>204</v>
      </c>
      <c r="B642" s="10" t="s">
        <v>4527</v>
      </c>
      <c r="C642" s="10">
        <v>78.540000000000006</v>
      </c>
      <c r="D642" s="11" t="s">
        <v>1455</v>
      </c>
    </row>
    <row r="643" spans="1:4" x14ac:dyDescent="0.25">
      <c r="A643" s="11">
        <v>180</v>
      </c>
      <c r="B643" s="11" t="s">
        <v>3143</v>
      </c>
      <c r="C643" s="11">
        <v>78.599999999999994</v>
      </c>
      <c r="D643" s="11" t="s">
        <v>1455</v>
      </c>
    </row>
    <row r="644" spans="1:4" x14ac:dyDescent="0.25">
      <c r="A644" s="11">
        <v>81</v>
      </c>
      <c r="B644" s="11" t="s">
        <v>429</v>
      </c>
      <c r="C644" s="11">
        <v>79.23</v>
      </c>
      <c r="D644" s="11" t="s">
        <v>962</v>
      </c>
    </row>
    <row r="645" spans="1:4" x14ac:dyDescent="0.25">
      <c r="A645" s="11">
        <v>128</v>
      </c>
      <c r="B645" s="11" t="s">
        <v>1238</v>
      </c>
      <c r="C645" s="11">
        <v>79.28</v>
      </c>
      <c r="D645" s="11" t="s">
        <v>962</v>
      </c>
    </row>
    <row r="646" spans="1:4" x14ac:dyDescent="0.25">
      <c r="A646" s="10">
        <v>144</v>
      </c>
      <c r="B646" s="10" t="s">
        <v>2426</v>
      </c>
      <c r="C646" s="10">
        <v>79.3</v>
      </c>
      <c r="D646" s="11" t="s">
        <v>380</v>
      </c>
    </row>
    <row r="647" spans="1:4" x14ac:dyDescent="0.25">
      <c r="A647" s="11">
        <v>201</v>
      </c>
      <c r="B647" s="11" t="s">
        <v>4527</v>
      </c>
      <c r="C647" s="11">
        <v>79.5</v>
      </c>
      <c r="D647" s="11" t="s">
        <v>620</v>
      </c>
    </row>
    <row r="648" spans="1:4" x14ac:dyDescent="0.25">
      <c r="A648" s="11">
        <v>155</v>
      </c>
      <c r="B648" s="11" t="s">
        <v>2376</v>
      </c>
      <c r="C648" s="11">
        <v>79.72</v>
      </c>
      <c r="D648" s="11" t="s">
        <v>1622</v>
      </c>
    </row>
    <row r="649" spans="1:4" x14ac:dyDescent="0.25">
      <c r="A649" s="11">
        <v>84</v>
      </c>
      <c r="B649" s="11" t="s">
        <v>370</v>
      </c>
      <c r="C649" s="11">
        <v>79.8</v>
      </c>
      <c r="D649" s="11" t="s">
        <v>1271</v>
      </c>
    </row>
    <row r="650" spans="1:4" x14ac:dyDescent="0.25">
      <c r="A650" s="10">
        <v>131</v>
      </c>
      <c r="B650" s="10" t="s">
        <v>1631</v>
      </c>
      <c r="C650" s="10">
        <v>79.918000000000006</v>
      </c>
      <c r="D650" s="11" t="s">
        <v>962</v>
      </c>
    </row>
    <row r="651" spans="1:4" x14ac:dyDescent="0.25">
      <c r="A651" s="11">
        <v>199</v>
      </c>
      <c r="B651" s="11" t="s">
        <v>4530</v>
      </c>
      <c r="C651" s="11">
        <v>80</v>
      </c>
      <c r="D651" s="11" t="s">
        <v>1356</v>
      </c>
    </row>
    <row r="652" spans="1:4" x14ac:dyDescent="0.25">
      <c r="A652" s="11">
        <v>84</v>
      </c>
      <c r="B652" s="11" t="s">
        <v>446</v>
      </c>
      <c r="C652" s="11">
        <v>80</v>
      </c>
      <c r="D652" s="11" t="s">
        <v>455</v>
      </c>
    </row>
    <row r="653" spans="1:4" x14ac:dyDescent="0.25">
      <c r="A653" s="11">
        <v>203</v>
      </c>
      <c r="B653" s="11" t="s">
        <v>4883</v>
      </c>
      <c r="C653" s="11">
        <v>80</v>
      </c>
      <c r="D653" s="11" t="s">
        <v>1504</v>
      </c>
    </row>
    <row r="654" spans="1:4" x14ac:dyDescent="0.25">
      <c r="A654" s="10">
        <v>165</v>
      </c>
      <c r="B654" s="10" t="s">
        <v>2659</v>
      </c>
      <c r="C654" s="10">
        <v>80.11</v>
      </c>
      <c r="D654" s="11" t="s">
        <v>437</v>
      </c>
    </row>
    <row r="655" spans="1:4" x14ac:dyDescent="0.25">
      <c r="A655" s="11">
        <v>127</v>
      </c>
      <c r="B655" s="11" t="s">
        <v>1631</v>
      </c>
      <c r="C655" s="11">
        <v>80.2</v>
      </c>
      <c r="D655" s="11" t="s">
        <v>408</v>
      </c>
    </row>
    <row r="656" spans="1:4" x14ac:dyDescent="0.25">
      <c r="A656" s="10">
        <v>193</v>
      </c>
      <c r="B656" s="10" t="s">
        <v>3782</v>
      </c>
      <c r="C656" s="10">
        <v>80.233999999999995</v>
      </c>
      <c r="D656" s="11" t="s">
        <v>368</v>
      </c>
    </row>
    <row r="657" spans="1:4" x14ac:dyDescent="0.25">
      <c r="A657" s="11">
        <v>130</v>
      </c>
      <c r="B657" s="11" t="s">
        <v>1631</v>
      </c>
      <c r="C657" s="11">
        <v>80.3</v>
      </c>
      <c r="D657" s="11">
        <v>-5</v>
      </c>
    </row>
    <row r="658" spans="1:4" x14ac:dyDescent="0.25">
      <c r="A658" s="10">
        <v>145</v>
      </c>
      <c r="B658" s="10" t="s">
        <v>2206</v>
      </c>
      <c r="C658" s="10">
        <v>80.7</v>
      </c>
      <c r="D658" s="11">
        <v>-5</v>
      </c>
    </row>
    <row r="659" spans="1:4" x14ac:dyDescent="0.25">
      <c r="A659" s="11">
        <v>86</v>
      </c>
      <c r="B659" s="11" t="s">
        <v>574</v>
      </c>
      <c r="C659" s="11">
        <v>81</v>
      </c>
      <c r="D659" s="11">
        <v>-7</v>
      </c>
    </row>
    <row r="660" spans="1:4" x14ac:dyDescent="0.25">
      <c r="A660" s="11">
        <v>113</v>
      </c>
      <c r="B660" s="11" t="s">
        <v>796</v>
      </c>
      <c r="C660" s="11">
        <v>81.099999999999994</v>
      </c>
      <c r="D660" s="11" t="s">
        <v>1333</v>
      </c>
    </row>
    <row r="661" spans="1:4" x14ac:dyDescent="0.25">
      <c r="A661" s="11">
        <v>122</v>
      </c>
      <c r="B661" s="11" t="s">
        <v>1577</v>
      </c>
      <c r="C661" s="11">
        <v>81.2</v>
      </c>
      <c r="D661" s="11">
        <v>-15</v>
      </c>
    </row>
    <row r="662" spans="1:4" x14ac:dyDescent="0.25">
      <c r="A662" s="10">
        <v>127</v>
      </c>
      <c r="B662" s="10" t="s">
        <v>1631</v>
      </c>
      <c r="C662" s="10">
        <v>81.3</v>
      </c>
      <c r="D662" s="11" t="s">
        <v>1258</v>
      </c>
    </row>
    <row r="663" spans="1:4" x14ac:dyDescent="0.25">
      <c r="A663" s="11">
        <v>251</v>
      </c>
      <c r="B663" s="11" t="s">
        <v>6006</v>
      </c>
      <c r="C663" s="11">
        <v>81.48</v>
      </c>
      <c r="D663" s="11" t="s">
        <v>1667</v>
      </c>
    </row>
    <row r="664" spans="1:4" x14ac:dyDescent="0.25">
      <c r="A664" s="10">
        <v>95</v>
      </c>
      <c r="B664" s="10" t="s">
        <v>310</v>
      </c>
      <c r="C664" s="10">
        <v>81.7</v>
      </c>
      <c r="D664" s="11" t="s">
        <v>1667</v>
      </c>
    </row>
    <row r="665" spans="1:4" x14ac:dyDescent="0.25">
      <c r="A665" s="11">
        <v>119</v>
      </c>
      <c r="B665" s="11" t="s">
        <v>856</v>
      </c>
      <c r="C665" s="11">
        <v>81.7</v>
      </c>
      <c r="D665" s="11" t="s">
        <v>104</v>
      </c>
    </row>
    <row r="666" spans="1:4" x14ac:dyDescent="0.25">
      <c r="A666" s="10">
        <v>211</v>
      </c>
      <c r="B666" s="10" t="s">
        <v>5253</v>
      </c>
      <c r="C666" s="10">
        <v>81.7</v>
      </c>
      <c r="D666" s="11" t="s">
        <v>104</v>
      </c>
    </row>
    <row r="667" spans="1:4" x14ac:dyDescent="0.25">
      <c r="A667" s="11">
        <v>147</v>
      </c>
      <c r="B667" s="11" t="s">
        <v>2376</v>
      </c>
      <c r="C667" s="11">
        <v>81.900000000000006</v>
      </c>
      <c r="D667" s="11" t="s">
        <v>104</v>
      </c>
    </row>
    <row r="668" spans="1:4" x14ac:dyDescent="0.25">
      <c r="A668" s="10">
        <v>184</v>
      </c>
      <c r="B668" s="10" t="s">
        <v>4086</v>
      </c>
      <c r="C668" s="10">
        <v>81.900000000000006</v>
      </c>
      <c r="D668" s="11" t="s">
        <v>292</v>
      </c>
    </row>
    <row r="669" spans="1:4" x14ac:dyDescent="0.25">
      <c r="A669" s="11">
        <v>212</v>
      </c>
      <c r="B669" s="11" t="s">
        <v>5253</v>
      </c>
      <c r="C669" s="11">
        <v>81.900000000000006</v>
      </c>
      <c r="D669" s="11">
        <v>-4</v>
      </c>
    </row>
    <row r="670" spans="1:4" x14ac:dyDescent="0.25">
      <c r="A670" s="10">
        <v>174</v>
      </c>
      <c r="B670" s="10" t="s">
        <v>3071</v>
      </c>
      <c r="C670" s="10">
        <v>82</v>
      </c>
      <c r="D670" s="11" t="s">
        <v>5</v>
      </c>
    </row>
    <row r="671" spans="1:4" x14ac:dyDescent="0.25">
      <c r="A671" s="11">
        <v>153</v>
      </c>
      <c r="B671" s="11" t="s">
        <v>2426</v>
      </c>
      <c r="C671" s="11">
        <v>82.463999999999999</v>
      </c>
      <c r="D671" s="11" t="s">
        <v>5</v>
      </c>
    </row>
    <row r="672" spans="1:4" x14ac:dyDescent="0.25">
      <c r="A672" s="11">
        <v>117</v>
      </c>
      <c r="B672" s="11" t="s">
        <v>721</v>
      </c>
      <c r="C672" s="11">
        <v>82.5</v>
      </c>
      <c r="D672" s="11">
        <v>-8</v>
      </c>
    </row>
    <row r="673" spans="1:4" x14ac:dyDescent="0.25">
      <c r="A673" s="11">
        <v>130</v>
      </c>
      <c r="B673" s="11" t="s">
        <v>1760</v>
      </c>
      <c r="C673" s="11">
        <v>82.5</v>
      </c>
      <c r="D673" s="11">
        <v>-8</v>
      </c>
    </row>
    <row r="674" spans="1:4" x14ac:dyDescent="0.25">
      <c r="A674" s="10">
        <v>175</v>
      </c>
      <c r="B674" s="10" t="s">
        <v>3071</v>
      </c>
      <c r="C674" s="10">
        <v>82.7</v>
      </c>
      <c r="D674" s="11">
        <v>-8</v>
      </c>
    </row>
    <row r="675" spans="1:4" x14ac:dyDescent="0.25">
      <c r="A675" s="11">
        <v>210</v>
      </c>
      <c r="B675" s="11" t="s">
        <v>4527</v>
      </c>
      <c r="C675" s="11">
        <v>83</v>
      </c>
      <c r="D675" s="11">
        <v>-8</v>
      </c>
    </row>
    <row r="676" spans="1:4" x14ac:dyDescent="0.25">
      <c r="A676" s="10">
        <v>137</v>
      </c>
      <c r="B676" s="10" t="s">
        <v>1760</v>
      </c>
      <c r="C676" s="10">
        <v>83.2</v>
      </c>
      <c r="D676" s="11" t="s">
        <v>1688</v>
      </c>
    </row>
    <row r="677" spans="1:4" x14ac:dyDescent="0.25">
      <c r="A677" s="11">
        <v>166</v>
      </c>
      <c r="B677" s="11" t="s">
        <v>2957</v>
      </c>
      <c r="C677" s="11">
        <v>83.5</v>
      </c>
      <c r="D677" s="11" t="s">
        <v>1688</v>
      </c>
    </row>
    <row r="678" spans="1:4" x14ac:dyDescent="0.25">
      <c r="A678" s="10">
        <v>210</v>
      </c>
      <c r="B678" s="10" t="s">
        <v>4745</v>
      </c>
      <c r="C678" s="10">
        <v>83.54</v>
      </c>
      <c r="D678" s="11" t="s">
        <v>1688</v>
      </c>
    </row>
    <row r="679" spans="1:4" x14ac:dyDescent="0.25">
      <c r="A679" s="11">
        <v>94</v>
      </c>
      <c r="B679" s="11" t="s">
        <v>623</v>
      </c>
      <c r="C679" s="11">
        <v>83.6</v>
      </c>
      <c r="D679" s="11" t="s">
        <v>1693</v>
      </c>
    </row>
    <row r="680" spans="1:4" x14ac:dyDescent="0.25">
      <c r="A680" s="10">
        <v>153</v>
      </c>
      <c r="B680" s="10" t="s">
        <v>2601</v>
      </c>
      <c r="C680" s="10">
        <v>83.9</v>
      </c>
      <c r="D680" s="11" t="s">
        <v>1504</v>
      </c>
    </row>
    <row r="681" spans="1:4" x14ac:dyDescent="0.25">
      <c r="A681" s="11">
        <v>179</v>
      </c>
      <c r="B681" s="11" t="s">
        <v>3425</v>
      </c>
      <c r="C681" s="11">
        <v>83.99</v>
      </c>
      <c r="D681" s="11" t="s">
        <v>210</v>
      </c>
    </row>
    <row r="682" spans="1:4" x14ac:dyDescent="0.25">
      <c r="A682" s="11">
        <v>80</v>
      </c>
      <c r="B682" s="11" t="s">
        <v>446</v>
      </c>
      <c r="C682" s="11">
        <v>84</v>
      </c>
      <c r="D682" s="11" t="s">
        <v>210</v>
      </c>
    </row>
    <row r="683" spans="1:4" x14ac:dyDescent="0.25">
      <c r="A683" s="11">
        <v>86</v>
      </c>
      <c r="B683" s="11" t="s">
        <v>446</v>
      </c>
      <c r="C683" s="11">
        <v>84</v>
      </c>
      <c r="D683" s="11" t="s">
        <v>1370</v>
      </c>
    </row>
    <row r="684" spans="1:4" x14ac:dyDescent="0.25">
      <c r="A684" s="10">
        <v>193</v>
      </c>
      <c r="B684" s="10" t="s">
        <v>4530</v>
      </c>
      <c r="C684" s="10">
        <v>84</v>
      </c>
      <c r="D684" s="11" t="s">
        <v>1370</v>
      </c>
    </row>
    <row r="685" spans="1:4" x14ac:dyDescent="0.25">
      <c r="A685" s="11">
        <v>178</v>
      </c>
      <c r="B685" s="11" t="s">
        <v>3425</v>
      </c>
      <c r="C685" s="11">
        <v>84.1</v>
      </c>
      <c r="D685" s="11" t="s">
        <v>1379</v>
      </c>
    </row>
    <row r="686" spans="1:4" x14ac:dyDescent="0.25">
      <c r="A686" s="10">
        <v>231</v>
      </c>
      <c r="B686" s="10" t="s">
        <v>5905</v>
      </c>
      <c r="C686" s="10">
        <v>84.213999999999999</v>
      </c>
      <c r="D686" s="11" t="s">
        <v>1370</v>
      </c>
    </row>
    <row r="687" spans="1:4" x14ac:dyDescent="0.25">
      <c r="A687" s="11">
        <v>177</v>
      </c>
      <c r="B687" s="11" t="s">
        <v>3252</v>
      </c>
      <c r="C687" s="11">
        <v>84.3</v>
      </c>
      <c r="D687" s="11" t="s">
        <v>1370</v>
      </c>
    </row>
    <row r="688" spans="1:4" x14ac:dyDescent="0.25">
      <c r="A688" s="10">
        <v>189</v>
      </c>
      <c r="B688" s="10" t="s">
        <v>3782</v>
      </c>
      <c r="C688" s="10">
        <v>84.5</v>
      </c>
      <c r="D688" s="11" t="s">
        <v>1455</v>
      </c>
    </row>
    <row r="689" spans="1:4" x14ac:dyDescent="0.25">
      <c r="A689" s="11">
        <v>125</v>
      </c>
      <c r="B689" s="11" t="s">
        <v>1577</v>
      </c>
      <c r="C689" s="11">
        <v>84.6</v>
      </c>
      <c r="D689" s="11" t="s">
        <v>1459</v>
      </c>
    </row>
    <row r="690" spans="1:4" x14ac:dyDescent="0.25">
      <c r="A690" s="10">
        <v>196</v>
      </c>
      <c r="B690" s="10" t="s">
        <v>4086</v>
      </c>
      <c r="C690" s="10">
        <v>84.66</v>
      </c>
      <c r="D690" s="11" t="s">
        <v>668</v>
      </c>
    </row>
    <row r="691" spans="1:4" x14ac:dyDescent="0.25">
      <c r="A691" s="11">
        <v>130</v>
      </c>
      <c r="B691" s="11" t="s">
        <v>1108</v>
      </c>
      <c r="C691" s="11">
        <v>84.7</v>
      </c>
      <c r="D691" s="11" t="s">
        <v>668</v>
      </c>
    </row>
    <row r="692" spans="1:4" x14ac:dyDescent="0.25">
      <c r="A692" s="10">
        <v>177</v>
      </c>
      <c r="B692" s="10" t="s">
        <v>3143</v>
      </c>
      <c r="C692" s="10">
        <v>84.7</v>
      </c>
      <c r="D692" s="11" t="s">
        <v>1726</v>
      </c>
    </row>
    <row r="693" spans="1:4" x14ac:dyDescent="0.25">
      <c r="A693" s="11">
        <v>96</v>
      </c>
      <c r="B693" s="11" t="s">
        <v>574</v>
      </c>
      <c r="C693" s="11">
        <v>85.1</v>
      </c>
      <c r="D693" s="11" t="s">
        <v>1730</v>
      </c>
    </row>
    <row r="694" spans="1:4" x14ac:dyDescent="0.25">
      <c r="A694" s="10">
        <v>130</v>
      </c>
      <c r="B694" s="10" t="s">
        <v>1344</v>
      </c>
      <c r="C694" s="10">
        <v>85.110399999999998</v>
      </c>
      <c r="D694" s="11" t="s">
        <v>1730</v>
      </c>
    </row>
    <row r="695" spans="1:4" x14ac:dyDescent="0.25">
      <c r="A695" s="11">
        <v>173</v>
      </c>
      <c r="B695" s="11" t="s">
        <v>3252</v>
      </c>
      <c r="C695" s="11">
        <v>85.37</v>
      </c>
      <c r="D695" s="11" t="s">
        <v>1730</v>
      </c>
    </row>
    <row r="696" spans="1:4" x14ac:dyDescent="0.25">
      <c r="A696" s="10">
        <v>105</v>
      </c>
      <c r="B696" s="10" t="s">
        <v>574</v>
      </c>
      <c r="C696" s="10">
        <v>85.4</v>
      </c>
      <c r="D696" s="11" t="s">
        <v>1455</v>
      </c>
    </row>
    <row r="697" spans="1:4" x14ac:dyDescent="0.25">
      <c r="A697" s="11">
        <v>144</v>
      </c>
      <c r="B697" s="11" t="s">
        <v>2206</v>
      </c>
      <c r="C697" s="11">
        <v>85.5</v>
      </c>
      <c r="D697" s="11" t="s">
        <v>962</v>
      </c>
    </row>
    <row r="698" spans="1:4" x14ac:dyDescent="0.25">
      <c r="A698" s="11">
        <v>132</v>
      </c>
      <c r="B698" s="11" t="s">
        <v>1108</v>
      </c>
      <c r="C698" s="11">
        <v>85.58</v>
      </c>
      <c r="D698" s="11" t="s">
        <v>962</v>
      </c>
    </row>
    <row r="699" spans="1:4" x14ac:dyDescent="0.25">
      <c r="A699" s="11">
        <v>193</v>
      </c>
      <c r="B699" s="11" t="s">
        <v>4527</v>
      </c>
      <c r="C699" s="11">
        <v>85.6</v>
      </c>
      <c r="D699" s="11" t="s">
        <v>1743</v>
      </c>
    </row>
    <row r="700" spans="1:4" x14ac:dyDescent="0.25">
      <c r="A700" s="11">
        <v>151</v>
      </c>
      <c r="B700" s="11" t="s">
        <v>2230</v>
      </c>
      <c r="C700" s="11">
        <v>85.7</v>
      </c>
      <c r="D700" s="11" t="s">
        <v>1747</v>
      </c>
    </row>
    <row r="701" spans="1:4" x14ac:dyDescent="0.25">
      <c r="A701" s="11">
        <v>96</v>
      </c>
      <c r="B701" s="11" t="s">
        <v>574</v>
      </c>
      <c r="C701" s="11">
        <v>85.9</v>
      </c>
      <c r="D701" s="11" t="s">
        <v>1747</v>
      </c>
    </row>
    <row r="702" spans="1:4" x14ac:dyDescent="0.25">
      <c r="A702" s="10">
        <v>143</v>
      </c>
      <c r="B702" s="10" t="s">
        <v>2376</v>
      </c>
      <c r="C702" s="10">
        <v>86</v>
      </c>
      <c r="D702" s="11" t="s">
        <v>75</v>
      </c>
    </row>
    <row r="703" spans="1:4" x14ac:dyDescent="0.25">
      <c r="A703" s="11">
        <v>177</v>
      </c>
      <c r="B703" s="11" t="s">
        <v>3425</v>
      </c>
      <c r="C703" s="11">
        <v>86.1</v>
      </c>
      <c r="D703" s="11" t="s">
        <v>1400</v>
      </c>
    </row>
    <row r="704" spans="1:4" x14ac:dyDescent="0.25">
      <c r="A704" s="11">
        <v>126</v>
      </c>
      <c r="B704" s="11" t="s">
        <v>796</v>
      </c>
      <c r="C704" s="11">
        <v>86.2</v>
      </c>
      <c r="D704" s="11" t="s">
        <v>1356</v>
      </c>
    </row>
    <row r="705" spans="1:4" x14ac:dyDescent="0.25">
      <c r="A705" s="11">
        <v>233</v>
      </c>
      <c r="B705" s="11" t="s">
        <v>5905</v>
      </c>
      <c r="C705" s="11">
        <v>86.484999999999999</v>
      </c>
      <c r="D705" s="11" t="s">
        <v>1504</v>
      </c>
    </row>
    <row r="706" spans="1:4" x14ac:dyDescent="0.25">
      <c r="A706" s="11">
        <v>69</v>
      </c>
      <c r="B706" s="11" t="s">
        <v>149</v>
      </c>
      <c r="C706" s="11">
        <v>86.78</v>
      </c>
      <c r="D706" s="11" t="s">
        <v>94</v>
      </c>
    </row>
    <row r="707" spans="1:4" x14ac:dyDescent="0.25">
      <c r="A707" s="11">
        <v>195</v>
      </c>
      <c r="B707" s="11" t="s">
        <v>4527</v>
      </c>
      <c r="C707" s="11">
        <v>86.8</v>
      </c>
      <c r="D707" s="11" t="s">
        <v>94</v>
      </c>
    </row>
    <row r="708" spans="1:4" x14ac:dyDescent="0.25">
      <c r="A708" s="11">
        <v>148</v>
      </c>
      <c r="B708" s="11" t="s">
        <v>2376</v>
      </c>
      <c r="C708" s="11">
        <v>86.9</v>
      </c>
      <c r="D708" s="11" t="s">
        <v>762</v>
      </c>
    </row>
    <row r="709" spans="1:4" x14ac:dyDescent="0.25">
      <c r="A709" s="11">
        <v>126</v>
      </c>
      <c r="B709" s="11" t="s">
        <v>1108</v>
      </c>
      <c r="C709" s="11">
        <v>86.938000000000002</v>
      </c>
      <c r="D709" s="11" t="s">
        <v>408</v>
      </c>
    </row>
    <row r="710" spans="1:4" x14ac:dyDescent="0.25">
      <c r="A710" s="10">
        <v>111</v>
      </c>
      <c r="B710" s="10" t="s">
        <v>847</v>
      </c>
      <c r="C710" s="10">
        <v>87</v>
      </c>
      <c r="D710" s="11">
        <v>-1</v>
      </c>
    </row>
    <row r="711" spans="1:4" x14ac:dyDescent="0.25">
      <c r="A711" s="11">
        <v>124</v>
      </c>
      <c r="B711" s="11" t="s">
        <v>1344</v>
      </c>
      <c r="C711" s="11">
        <v>87</v>
      </c>
      <c r="D711" s="11">
        <v>-5</v>
      </c>
    </row>
    <row r="712" spans="1:4" x14ac:dyDescent="0.25">
      <c r="A712" s="10">
        <v>203</v>
      </c>
      <c r="B712" s="10" t="s">
        <v>4530</v>
      </c>
      <c r="C712" s="10">
        <v>87.1</v>
      </c>
      <c r="D712" s="11">
        <v>-5</v>
      </c>
    </row>
    <row r="713" spans="1:4" x14ac:dyDescent="0.25">
      <c r="A713" s="12">
        <v>63</v>
      </c>
      <c r="B713" s="9" t="s">
        <v>53</v>
      </c>
      <c r="C713" s="12">
        <v>87.13</v>
      </c>
      <c r="D713" s="11">
        <v>-7</v>
      </c>
    </row>
    <row r="714" spans="1:4" x14ac:dyDescent="0.25">
      <c r="A714" s="11">
        <v>144</v>
      </c>
      <c r="B714" s="11" t="s">
        <v>2319</v>
      </c>
      <c r="C714" s="11">
        <v>87.4</v>
      </c>
      <c r="D714" s="11" t="s">
        <v>1333</v>
      </c>
    </row>
    <row r="715" spans="1:4" x14ac:dyDescent="0.25">
      <c r="A715" s="11">
        <v>175</v>
      </c>
      <c r="B715" s="11" t="s">
        <v>2659</v>
      </c>
      <c r="C715" s="11">
        <v>87.4</v>
      </c>
      <c r="D715" s="11">
        <v>-15</v>
      </c>
    </row>
    <row r="716" spans="1:4" x14ac:dyDescent="0.25">
      <c r="A716" s="10">
        <v>243</v>
      </c>
      <c r="B716" s="10" t="s">
        <v>5984</v>
      </c>
      <c r="C716" s="10">
        <v>87.4</v>
      </c>
      <c r="D716" s="11" t="s">
        <v>270</v>
      </c>
    </row>
    <row r="717" spans="1:4" x14ac:dyDescent="0.25">
      <c r="A717" s="11">
        <v>156</v>
      </c>
      <c r="B717" s="11" t="s">
        <v>2336</v>
      </c>
      <c r="C717" s="11">
        <v>87.489699999999999</v>
      </c>
      <c r="D717" s="11" t="s">
        <v>98</v>
      </c>
    </row>
    <row r="718" spans="1:4" x14ac:dyDescent="0.25">
      <c r="A718" s="10">
        <v>82</v>
      </c>
      <c r="B718" s="10" t="s">
        <v>446</v>
      </c>
      <c r="C718" s="10">
        <v>87.5</v>
      </c>
      <c r="D718" s="11" t="s">
        <v>98</v>
      </c>
    </row>
    <row r="719" spans="1:4" x14ac:dyDescent="0.25">
      <c r="A719" s="11">
        <v>136</v>
      </c>
      <c r="B719" s="11" t="s">
        <v>1760</v>
      </c>
      <c r="C719" s="11">
        <v>87.5</v>
      </c>
      <c r="D719" s="11" t="s">
        <v>98</v>
      </c>
    </row>
    <row r="720" spans="1:4" x14ac:dyDescent="0.25">
      <c r="A720" s="10">
        <v>126</v>
      </c>
      <c r="B720" s="10" t="s">
        <v>1108</v>
      </c>
      <c r="C720" s="10">
        <v>87.566999999999993</v>
      </c>
      <c r="D720" s="11" t="s">
        <v>70</v>
      </c>
    </row>
    <row r="721" spans="1:4" x14ac:dyDescent="0.25">
      <c r="A721" s="11">
        <v>199</v>
      </c>
      <c r="B721" s="11" t="s">
        <v>4530</v>
      </c>
      <c r="C721" s="11">
        <v>87.6</v>
      </c>
      <c r="D721" s="11" t="s">
        <v>70</v>
      </c>
    </row>
    <row r="722" spans="1:4" x14ac:dyDescent="0.25">
      <c r="A722" s="10">
        <v>109</v>
      </c>
      <c r="B722" s="10" t="s">
        <v>847</v>
      </c>
      <c r="C722" s="10">
        <v>88.033600000000007</v>
      </c>
      <c r="D722" s="11" t="s">
        <v>1799</v>
      </c>
    </row>
    <row r="723" spans="1:4" x14ac:dyDescent="0.25">
      <c r="A723" s="11">
        <v>75</v>
      </c>
      <c r="B723" s="11" t="s">
        <v>265</v>
      </c>
      <c r="C723" s="11">
        <v>88.29</v>
      </c>
      <c r="D723" s="11" t="s">
        <v>1803</v>
      </c>
    </row>
    <row r="724" spans="1:4" x14ac:dyDescent="0.25">
      <c r="A724" s="10">
        <v>188</v>
      </c>
      <c r="B724" s="10" t="s">
        <v>3782</v>
      </c>
      <c r="C724" s="10">
        <v>88.3</v>
      </c>
      <c r="D724" s="11" t="s">
        <v>1333</v>
      </c>
    </row>
    <row r="725" spans="1:4" x14ac:dyDescent="0.25">
      <c r="A725" s="11">
        <v>124</v>
      </c>
      <c r="B725" s="11" t="s">
        <v>1108</v>
      </c>
      <c r="C725" s="11">
        <v>88.385199999999998</v>
      </c>
      <c r="D725" s="11" t="s">
        <v>107</v>
      </c>
    </row>
    <row r="726" spans="1:4" x14ac:dyDescent="0.25">
      <c r="A726" s="10">
        <v>123</v>
      </c>
      <c r="B726" s="10" t="s">
        <v>1244</v>
      </c>
      <c r="C726" s="10">
        <v>88.46</v>
      </c>
      <c r="D726" s="11" t="s">
        <v>292</v>
      </c>
    </row>
    <row r="727" spans="1:4" x14ac:dyDescent="0.25">
      <c r="A727" s="11">
        <v>139</v>
      </c>
      <c r="B727" s="11" t="s">
        <v>1760</v>
      </c>
      <c r="C727" s="11">
        <v>88.7</v>
      </c>
      <c r="D727" s="11" t="s">
        <v>292</v>
      </c>
    </row>
    <row r="728" spans="1:4" x14ac:dyDescent="0.25">
      <c r="A728" s="10">
        <v>197</v>
      </c>
      <c r="B728" s="10" t="s">
        <v>4527</v>
      </c>
      <c r="C728" s="10">
        <v>88.7</v>
      </c>
      <c r="D728" s="11">
        <v>-4</v>
      </c>
    </row>
    <row r="729" spans="1:4" x14ac:dyDescent="0.25">
      <c r="A729" s="11">
        <v>199</v>
      </c>
      <c r="B729" s="11" t="s">
        <v>4527</v>
      </c>
      <c r="C729" s="11">
        <v>88.7</v>
      </c>
      <c r="D729" s="11">
        <v>-6</v>
      </c>
    </row>
    <row r="730" spans="1:4" x14ac:dyDescent="0.25">
      <c r="A730" s="10">
        <v>178</v>
      </c>
      <c r="B730" s="10" t="s">
        <v>3071</v>
      </c>
      <c r="C730" s="10">
        <v>88.866699999999994</v>
      </c>
      <c r="D730" s="11" t="s">
        <v>458</v>
      </c>
    </row>
    <row r="731" spans="1:4" x14ac:dyDescent="0.25">
      <c r="A731" s="11">
        <v>201</v>
      </c>
      <c r="B731" s="11" t="s">
        <v>4530</v>
      </c>
      <c r="C731" s="11">
        <v>88.88</v>
      </c>
      <c r="D731" s="11" t="s">
        <v>458</v>
      </c>
    </row>
    <row r="732" spans="1:4" x14ac:dyDescent="0.25">
      <c r="A732" s="11">
        <v>82</v>
      </c>
      <c r="B732" s="11" t="s">
        <v>446</v>
      </c>
      <c r="C732" s="11">
        <v>88.9</v>
      </c>
      <c r="D732" s="11" t="s">
        <v>1504</v>
      </c>
    </row>
    <row r="733" spans="1:4" x14ac:dyDescent="0.25">
      <c r="A733" s="11">
        <v>208</v>
      </c>
      <c r="B733" s="11" t="s">
        <v>5253</v>
      </c>
      <c r="C733" s="11">
        <v>88.9</v>
      </c>
      <c r="D733" s="11" t="s">
        <v>1504</v>
      </c>
    </row>
    <row r="734" spans="1:4" x14ac:dyDescent="0.25">
      <c r="A734" s="10">
        <v>108</v>
      </c>
      <c r="B734" s="10" t="s">
        <v>476</v>
      </c>
      <c r="C734" s="10">
        <v>89</v>
      </c>
      <c r="D734" s="11" t="s">
        <v>1370</v>
      </c>
    </row>
    <row r="735" spans="1:4" x14ac:dyDescent="0.25">
      <c r="A735" s="11">
        <v>214</v>
      </c>
      <c r="B735" s="11" t="s">
        <v>5797</v>
      </c>
      <c r="C735" s="11">
        <v>89</v>
      </c>
      <c r="D735" s="11" t="s">
        <v>1370</v>
      </c>
    </row>
    <row r="736" spans="1:4" x14ac:dyDescent="0.25">
      <c r="A736" s="10">
        <v>130</v>
      </c>
      <c r="B736" s="10" t="s">
        <v>1238</v>
      </c>
      <c r="C736" s="10">
        <v>89.23</v>
      </c>
      <c r="D736" s="11" t="s">
        <v>1370</v>
      </c>
    </row>
    <row r="737" spans="1:4" x14ac:dyDescent="0.25">
      <c r="A737" s="11">
        <v>71</v>
      </c>
      <c r="B737" s="11" t="s">
        <v>265</v>
      </c>
      <c r="C737" s="11">
        <v>89.3</v>
      </c>
      <c r="D737" s="11" t="s">
        <v>1831</v>
      </c>
    </row>
    <row r="738" spans="1:4" x14ac:dyDescent="0.25">
      <c r="A738" s="11">
        <v>99</v>
      </c>
      <c r="B738" s="11" t="s">
        <v>721</v>
      </c>
      <c r="C738" s="11">
        <v>89.5</v>
      </c>
      <c r="D738" s="11" t="s">
        <v>1370</v>
      </c>
    </row>
    <row r="739" spans="1:4" x14ac:dyDescent="0.25">
      <c r="A739" s="11">
        <v>124</v>
      </c>
      <c r="B739" s="11" t="s">
        <v>1577</v>
      </c>
      <c r="C739" s="11">
        <v>89.5</v>
      </c>
      <c r="D739" s="11" t="s">
        <v>1370</v>
      </c>
    </row>
    <row r="740" spans="1:4" x14ac:dyDescent="0.25">
      <c r="A740" s="10">
        <v>179</v>
      </c>
      <c r="B740" s="10" t="s">
        <v>4086</v>
      </c>
      <c r="C740" s="10">
        <v>89.5</v>
      </c>
      <c r="D740" s="11" t="s">
        <v>1693</v>
      </c>
    </row>
    <row r="741" spans="1:4" x14ac:dyDescent="0.25">
      <c r="A741" s="11">
        <v>184</v>
      </c>
      <c r="B741" s="11" t="s">
        <v>3782</v>
      </c>
      <c r="C741" s="11">
        <v>89.8</v>
      </c>
      <c r="D741" s="11" t="s">
        <v>740</v>
      </c>
    </row>
    <row r="742" spans="1:4" x14ac:dyDescent="0.25">
      <c r="A742" s="11">
        <v>152</v>
      </c>
      <c r="B742" s="11" t="s">
        <v>2336</v>
      </c>
      <c r="C742" s="11">
        <v>89.849199999999996</v>
      </c>
      <c r="D742" s="11" t="s">
        <v>1845</v>
      </c>
    </row>
    <row r="743" spans="1:4" x14ac:dyDescent="0.25">
      <c r="A743" s="11">
        <v>198</v>
      </c>
      <c r="B743" s="11" t="s">
        <v>4527</v>
      </c>
      <c r="C743" s="11">
        <v>90</v>
      </c>
      <c r="D743" s="11" t="s">
        <v>1845</v>
      </c>
    </row>
    <row r="744" spans="1:4" x14ac:dyDescent="0.25">
      <c r="A744" s="10">
        <v>173</v>
      </c>
      <c r="B744" s="10" t="s">
        <v>3071</v>
      </c>
      <c r="C744" s="10">
        <v>90.3</v>
      </c>
      <c r="D744" s="11" t="s">
        <v>1202</v>
      </c>
    </row>
    <row r="745" spans="1:4" x14ac:dyDescent="0.25">
      <c r="A745" s="11">
        <v>92</v>
      </c>
      <c r="B745" s="11" t="s">
        <v>476</v>
      </c>
      <c r="C745" s="11">
        <v>90.37</v>
      </c>
      <c r="D745" s="11" t="s">
        <v>1202</v>
      </c>
    </row>
    <row r="746" spans="1:4" x14ac:dyDescent="0.25">
      <c r="A746" s="10">
        <v>187</v>
      </c>
      <c r="B746" s="10" t="s">
        <v>3360</v>
      </c>
      <c r="C746" s="10">
        <v>90.37</v>
      </c>
      <c r="D746" s="11" t="s">
        <v>1693</v>
      </c>
    </row>
    <row r="747" spans="1:4" x14ac:dyDescent="0.25">
      <c r="A747" s="11">
        <v>108</v>
      </c>
      <c r="B747" s="11" t="s">
        <v>574</v>
      </c>
      <c r="C747" s="11">
        <v>90.4</v>
      </c>
      <c r="D747" s="11" t="s">
        <v>1743</v>
      </c>
    </row>
    <row r="748" spans="1:4" x14ac:dyDescent="0.25">
      <c r="A748" s="10">
        <v>176</v>
      </c>
      <c r="B748" s="10" t="s">
        <v>3425</v>
      </c>
      <c r="C748" s="10">
        <v>90.4</v>
      </c>
      <c r="D748" s="11" t="s">
        <v>380</v>
      </c>
    </row>
    <row r="749" spans="1:4" x14ac:dyDescent="0.25">
      <c r="A749" s="11">
        <v>147</v>
      </c>
      <c r="B749" s="11" t="s">
        <v>2121</v>
      </c>
      <c r="C749" s="11">
        <v>90.44</v>
      </c>
      <c r="D749" s="11" t="s">
        <v>380</v>
      </c>
    </row>
    <row r="750" spans="1:4" x14ac:dyDescent="0.25">
      <c r="A750" s="10">
        <v>174</v>
      </c>
      <c r="B750" s="10" t="s">
        <v>2659</v>
      </c>
      <c r="C750" s="10">
        <v>90.5</v>
      </c>
      <c r="D750" s="11" t="s">
        <v>1455</v>
      </c>
    </row>
    <row r="751" spans="1:4" x14ac:dyDescent="0.25">
      <c r="A751" s="11">
        <v>100</v>
      </c>
      <c r="B751" s="11" t="s">
        <v>856</v>
      </c>
      <c r="C751" s="11">
        <v>90.7</v>
      </c>
      <c r="D751" s="11" t="s">
        <v>1455</v>
      </c>
    </row>
    <row r="752" spans="1:4" x14ac:dyDescent="0.25">
      <c r="A752" s="11">
        <v>119</v>
      </c>
      <c r="B752" s="11" t="s">
        <v>721</v>
      </c>
      <c r="C752" s="11">
        <v>90.8</v>
      </c>
      <c r="D752" s="11" t="s">
        <v>1863</v>
      </c>
    </row>
    <row r="753" spans="1:4" x14ac:dyDescent="0.25">
      <c r="A753" s="11">
        <v>176</v>
      </c>
      <c r="B753" s="11" t="s">
        <v>3425</v>
      </c>
      <c r="C753" s="11">
        <v>90.8</v>
      </c>
      <c r="D753" s="11" t="s">
        <v>1867</v>
      </c>
    </row>
    <row r="754" spans="1:4" x14ac:dyDescent="0.25">
      <c r="A754" s="10">
        <v>209</v>
      </c>
      <c r="B754" s="10" t="s">
        <v>4745</v>
      </c>
      <c r="C754" s="10">
        <v>90.8</v>
      </c>
      <c r="D754" s="11" t="s">
        <v>1867</v>
      </c>
    </row>
    <row r="755" spans="1:4" x14ac:dyDescent="0.25">
      <c r="A755" s="11">
        <v>218</v>
      </c>
      <c r="B755" s="11" t="s">
        <v>5862</v>
      </c>
      <c r="C755" s="11">
        <v>91</v>
      </c>
      <c r="D755" s="11" t="s">
        <v>1214</v>
      </c>
    </row>
    <row r="756" spans="1:4" x14ac:dyDescent="0.25">
      <c r="A756" s="11">
        <v>122</v>
      </c>
      <c r="B756" s="11" t="s">
        <v>847</v>
      </c>
      <c r="C756" s="11">
        <v>91</v>
      </c>
      <c r="D756" s="11" t="s">
        <v>1214</v>
      </c>
    </row>
    <row r="757" spans="1:4" x14ac:dyDescent="0.25">
      <c r="A757" s="10">
        <v>191</v>
      </c>
      <c r="B757" s="10" t="s">
        <v>3501</v>
      </c>
      <c r="C757" s="10">
        <v>91.11</v>
      </c>
      <c r="D757" s="11" t="s">
        <v>1863</v>
      </c>
    </row>
    <row r="758" spans="1:4" x14ac:dyDescent="0.25">
      <c r="A758" s="11">
        <v>128</v>
      </c>
      <c r="B758" s="11" t="s">
        <v>1238</v>
      </c>
      <c r="C758" s="11">
        <v>91.15</v>
      </c>
      <c r="D758" s="11" t="s">
        <v>1863</v>
      </c>
    </row>
    <row r="759" spans="1:4" x14ac:dyDescent="0.25">
      <c r="A759" s="10">
        <v>174</v>
      </c>
      <c r="B759" s="10" t="s">
        <v>2659</v>
      </c>
      <c r="C759" s="10">
        <v>91.2</v>
      </c>
      <c r="D759" s="11" t="s">
        <v>1356</v>
      </c>
    </row>
    <row r="760" spans="1:4" x14ac:dyDescent="0.25">
      <c r="A760" s="11">
        <v>111</v>
      </c>
      <c r="B760" s="11" t="s">
        <v>729</v>
      </c>
      <c r="C760" s="11">
        <v>91.3</v>
      </c>
      <c r="D760" s="11" t="s">
        <v>363</v>
      </c>
    </row>
    <row r="761" spans="1:4" x14ac:dyDescent="0.25">
      <c r="A761" s="10">
        <v>210</v>
      </c>
      <c r="B761" s="10" t="s">
        <v>4530</v>
      </c>
      <c r="C761" s="10">
        <v>91.32</v>
      </c>
      <c r="D761" s="11" t="s">
        <v>94</v>
      </c>
    </row>
    <row r="762" spans="1:4" x14ac:dyDescent="0.25">
      <c r="A762" s="11">
        <v>132</v>
      </c>
      <c r="B762" s="11" t="s">
        <v>1108</v>
      </c>
      <c r="C762" s="11">
        <v>91.7</v>
      </c>
      <c r="D762" s="11" t="s">
        <v>94</v>
      </c>
    </row>
    <row r="763" spans="1:4" x14ac:dyDescent="0.25">
      <c r="A763" s="10">
        <v>181</v>
      </c>
      <c r="B763" s="10" t="s">
        <v>3252</v>
      </c>
      <c r="C763" s="10">
        <v>91.8</v>
      </c>
      <c r="D763" s="11" t="s">
        <v>762</v>
      </c>
    </row>
    <row r="764" spans="1:4" x14ac:dyDescent="0.25">
      <c r="A764" s="11">
        <v>112</v>
      </c>
      <c r="B764" s="11" t="s">
        <v>574</v>
      </c>
      <c r="C764" s="11">
        <v>92</v>
      </c>
      <c r="D764" s="11" t="s">
        <v>1892</v>
      </c>
    </row>
    <row r="765" spans="1:4" x14ac:dyDescent="0.25">
      <c r="A765" s="11">
        <v>153</v>
      </c>
      <c r="B765" s="11" t="s">
        <v>2150</v>
      </c>
      <c r="C765" s="11">
        <v>92.03</v>
      </c>
      <c r="D765" s="11" t="s">
        <v>1896</v>
      </c>
    </row>
    <row r="766" spans="1:4" x14ac:dyDescent="0.25">
      <c r="A766" s="11">
        <v>94</v>
      </c>
      <c r="B766" s="11" t="s">
        <v>265</v>
      </c>
      <c r="C766" s="11">
        <v>92.1</v>
      </c>
      <c r="D766" s="11" t="s">
        <v>408</v>
      </c>
    </row>
    <row r="767" spans="1:4" x14ac:dyDescent="0.25">
      <c r="A767" s="11">
        <v>147</v>
      </c>
      <c r="B767" s="11" t="s">
        <v>2376</v>
      </c>
      <c r="C767" s="11">
        <v>92.3</v>
      </c>
      <c r="D767" s="11" t="s">
        <v>762</v>
      </c>
    </row>
    <row r="768" spans="1:4" x14ac:dyDescent="0.25">
      <c r="A768" s="11">
        <v>123</v>
      </c>
      <c r="B768" s="11" t="s">
        <v>1631</v>
      </c>
      <c r="C768" s="11">
        <v>92.7</v>
      </c>
      <c r="D768" s="11" t="s">
        <v>1892</v>
      </c>
    </row>
    <row r="769" spans="1:4" x14ac:dyDescent="0.25">
      <c r="A769" s="11">
        <v>107</v>
      </c>
      <c r="B769" s="11" t="s">
        <v>847</v>
      </c>
      <c r="C769" s="11">
        <v>93.123999999999995</v>
      </c>
      <c r="D769" s="11" t="s">
        <v>1896</v>
      </c>
    </row>
    <row r="770" spans="1:4" x14ac:dyDescent="0.25">
      <c r="A770" s="11">
        <v>147</v>
      </c>
      <c r="B770" s="11" t="s">
        <v>2121</v>
      </c>
      <c r="C770" s="11">
        <v>93.17</v>
      </c>
      <c r="D770" s="11" t="s">
        <v>1803</v>
      </c>
    </row>
    <row r="771" spans="1:4" x14ac:dyDescent="0.25">
      <c r="A771" s="10">
        <v>67</v>
      </c>
      <c r="B771" s="10" t="s">
        <v>87</v>
      </c>
      <c r="C771" s="10">
        <v>93.311000000000007</v>
      </c>
      <c r="D771" s="11" t="s">
        <v>1333</v>
      </c>
    </row>
    <row r="772" spans="1:4" x14ac:dyDescent="0.25">
      <c r="A772" s="11">
        <v>91</v>
      </c>
      <c r="B772" s="11" t="s">
        <v>429</v>
      </c>
      <c r="C772" s="11">
        <v>93.628</v>
      </c>
      <c r="D772" s="11">
        <v>-2</v>
      </c>
    </row>
    <row r="773" spans="1:4" x14ac:dyDescent="0.25">
      <c r="A773" s="10">
        <v>191</v>
      </c>
      <c r="B773" s="10" t="s">
        <v>3143</v>
      </c>
      <c r="C773" s="10">
        <v>93.8</v>
      </c>
      <c r="D773" s="11">
        <v>-2</v>
      </c>
    </row>
    <row r="774" spans="1:4" x14ac:dyDescent="0.25">
      <c r="A774" s="11">
        <v>116</v>
      </c>
      <c r="B774" s="11" t="s">
        <v>1108</v>
      </c>
      <c r="C774" s="11">
        <v>93.88</v>
      </c>
      <c r="D774" s="11">
        <v>-2</v>
      </c>
    </row>
    <row r="775" spans="1:4" x14ac:dyDescent="0.25">
      <c r="A775" s="10">
        <v>179</v>
      </c>
      <c r="B775" s="10" t="s">
        <v>4094</v>
      </c>
      <c r="C775" s="10">
        <v>94</v>
      </c>
      <c r="D775" s="11">
        <v>-4</v>
      </c>
    </row>
    <row r="776" spans="1:4" x14ac:dyDescent="0.25">
      <c r="A776" s="11">
        <v>148</v>
      </c>
      <c r="B776" s="11" t="s">
        <v>2376</v>
      </c>
      <c r="C776" s="11">
        <v>94.1</v>
      </c>
      <c r="D776" s="11">
        <v>-4</v>
      </c>
    </row>
    <row r="777" spans="1:4" x14ac:dyDescent="0.25">
      <c r="A777" s="10">
        <v>86</v>
      </c>
      <c r="B777" s="10" t="s">
        <v>446</v>
      </c>
      <c r="C777" s="10">
        <v>94.11</v>
      </c>
      <c r="D777" s="11" t="s">
        <v>104</v>
      </c>
    </row>
    <row r="778" spans="1:4" x14ac:dyDescent="0.25">
      <c r="A778" s="11">
        <v>189</v>
      </c>
      <c r="B778" s="11" t="s">
        <v>3782</v>
      </c>
      <c r="C778" s="11">
        <v>94.34</v>
      </c>
      <c r="D778" s="11">
        <v>-8</v>
      </c>
    </row>
    <row r="779" spans="1:4" x14ac:dyDescent="0.25">
      <c r="A779" s="11">
        <v>122</v>
      </c>
      <c r="B779" s="11" t="s">
        <v>1344</v>
      </c>
      <c r="C779" s="11">
        <v>94.4</v>
      </c>
      <c r="D779" s="11">
        <v>-8</v>
      </c>
    </row>
    <row r="780" spans="1:4" x14ac:dyDescent="0.25">
      <c r="A780" s="11">
        <v>213</v>
      </c>
      <c r="B780" s="11" t="s">
        <v>5079</v>
      </c>
      <c r="C780" s="11">
        <v>94.4</v>
      </c>
      <c r="D780" s="11">
        <v>-8</v>
      </c>
    </row>
    <row r="781" spans="1:4" x14ac:dyDescent="0.25">
      <c r="A781" s="10">
        <v>133</v>
      </c>
      <c r="B781" s="10" t="s">
        <v>1344</v>
      </c>
      <c r="C781" s="10">
        <v>94.989000000000004</v>
      </c>
      <c r="D781" s="11" t="s">
        <v>1933</v>
      </c>
    </row>
    <row r="782" spans="1:4" x14ac:dyDescent="0.25">
      <c r="A782" s="11">
        <v>88</v>
      </c>
      <c r="B782" s="11" t="s">
        <v>574</v>
      </c>
      <c r="C782" s="11">
        <v>95</v>
      </c>
      <c r="D782" s="11" t="s">
        <v>1933</v>
      </c>
    </row>
    <row r="783" spans="1:4" x14ac:dyDescent="0.25">
      <c r="A783" s="11">
        <v>143</v>
      </c>
      <c r="B783" s="11" t="s">
        <v>2376</v>
      </c>
      <c r="C783" s="11">
        <v>95</v>
      </c>
      <c r="D783" s="11" t="s">
        <v>620</v>
      </c>
    </row>
    <row r="784" spans="1:4" x14ac:dyDescent="0.25">
      <c r="A784" s="11">
        <v>94</v>
      </c>
      <c r="B784" s="11" t="s">
        <v>796</v>
      </c>
      <c r="C784" s="11">
        <v>95.6</v>
      </c>
      <c r="D784" s="11" t="s">
        <v>210</v>
      </c>
    </row>
    <row r="785" spans="1:4" x14ac:dyDescent="0.25">
      <c r="A785" s="10">
        <v>210</v>
      </c>
      <c r="B785" s="10" t="s">
        <v>5471</v>
      </c>
      <c r="C785" s="10">
        <v>95.7</v>
      </c>
      <c r="D785" s="11" t="s">
        <v>1370</v>
      </c>
    </row>
    <row r="786" spans="1:4" x14ac:dyDescent="0.25">
      <c r="A786" s="11">
        <v>211</v>
      </c>
      <c r="B786" s="11" t="s">
        <v>4883</v>
      </c>
      <c r="C786" s="11">
        <v>95.9</v>
      </c>
      <c r="D786" s="11" t="s">
        <v>1693</v>
      </c>
    </row>
    <row r="787" spans="1:4" x14ac:dyDescent="0.25">
      <c r="A787" s="10">
        <v>176</v>
      </c>
      <c r="B787" s="10" t="s">
        <v>2695</v>
      </c>
      <c r="C787" s="10">
        <v>95.92</v>
      </c>
      <c r="D787" s="11" t="s">
        <v>740</v>
      </c>
    </row>
    <row r="788" spans="1:4" x14ac:dyDescent="0.25">
      <c r="A788" s="11">
        <v>151</v>
      </c>
      <c r="B788" s="11" t="s">
        <v>2121</v>
      </c>
      <c r="C788" s="11">
        <v>96</v>
      </c>
      <c r="D788" s="11" t="s">
        <v>1845</v>
      </c>
    </row>
    <row r="789" spans="1:4" x14ac:dyDescent="0.25">
      <c r="A789" s="10">
        <v>160</v>
      </c>
      <c r="B789" s="10" t="s">
        <v>3143</v>
      </c>
      <c r="C789" s="10">
        <v>96</v>
      </c>
      <c r="D789" s="11" t="s">
        <v>1845</v>
      </c>
    </row>
    <row r="790" spans="1:4" x14ac:dyDescent="0.25">
      <c r="A790" s="11">
        <v>72</v>
      </c>
      <c r="B790" s="11" t="s">
        <v>126</v>
      </c>
      <c r="C790" s="11">
        <v>96.09</v>
      </c>
      <c r="D790" s="11" t="s">
        <v>1845</v>
      </c>
    </row>
    <row r="791" spans="1:4" x14ac:dyDescent="0.25">
      <c r="A791" s="11">
        <v>109</v>
      </c>
      <c r="B791" s="11" t="s">
        <v>721</v>
      </c>
      <c r="C791" s="11">
        <v>96.2</v>
      </c>
      <c r="D791" s="11" t="s">
        <v>1693</v>
      </c>
    </row>
    <row r="792" spans="1:4" x14ac:dyDescent="0.25">
      <c r="A792" s="11">
        <v>243</v>
      </c>
      <c r="B792" s="11" t="s">
        <v>5937</v>
      </c>
      <c r="C792" s="11">
        <v>96.2</v>
      </c>
      <c r="D792" s="11" t="s">
        <v>1693</v>
      </c>
    </row>
    <row r="793" spans="1:4" x14ac:dyDescent="0.25">
      <c r="A793" s="11">
        <v>66</v>
      </c>
      <c r="B793" s="11" t="s">
        <v>58</v>
      </c>
      <c r="C793" s="12">
        <v>96.34</v>
      </c>
      <c r="D793" s="11" t="s">
        <v>1693</v>
      </c>
    </row>
    <row r="794" spans="1:4" x14ac:dyDescent="0.25">
      <c r="A794" s="11">
        <v>131</v>
      </c>
      <c r="B794" s="11" t="s">
        <v>1108</v>
      </c>
      <c r="C794" s="11">
        <v>96.4</v>
      </c>
      <c r="D794" s="11" t="s">
        <v>314</v>
      </c>
    </row>
    <row r="795" spans="1:4" x14ac:dyDescent="0.25">
      <c r="A795" s="11">
        <v>130</v>
      </c>
      <c r="B795" s="11" t="s">
        <v>1238</v>
      </c>
      <c r="C795" s="11">
        <v>96.54</v>
      </c>
      <c r="D795" s="11" t="s">
        <v>962</v>
      </c>
    </row>
    <row r="796" spans="1:4" x14ac:dyDescent="0.25">
      <c r="A796" s="11">
        <v>154</v>
      </c>
      <c r="B796" s="11" t="s">
        <v>2695</v>
      </c>
      <c r="C796" s="11">
        <v>96.6</v>
      </c>
      <c r="D796" s="11" t="s">
        <v>314</v>
      </c>
    </row>
    <row r="797" spans="1:4" x14ac:dyDescent="0.25">
      <c r="A797" s="10">
        <v>79</v>
      </c>
      <c r="B797" s="10" t="s">
        <v>370</v>
      </c>
      <c r="C797" s="10">
        <v>96.7</v>
      </c>
      <c r="D797" s="11" t="s">
        <v>1400</v>
      </c>
    </row>
    <row r="798" spans="1:4" x14ac:dyDescent="0.25">
      <c r="A798" s="11">
        <v>256</v>
      </c>
      <c r="B798" s="11" t="s">
        <v>6028</v>
      </c>
      <c r="C798" s="11">
        <v>96.8</v>
      </c>
      <c r="D798" s="11" t="s">
        <v>1400</v>
      </c>
    </row>
    <row r="799" spans="1:4" x14ac:dyDescent="0.25">
      <c r="A799" s="10">
        <v>197</v>
      </c>
      <c r="B799" s="10" t="s">
        <v>4530</v>
      </c>
      <c r="C799" s="10">
        <v>96.9</v>
      </c>
      <c r="D799" s="11" t="s">
        <v>1400</v>
      </c>
    </row>
    <row r="800" spans="1:4" x14ac:dyDescent="0.25">
      <c r="A800" s="11">
        <v>209</v>
      </c>
      <c r="B800" s="11" t="s">
        <v>4745</v>
      </c>
      <c r="C800" s="11">
        <v>96.9</v>
      </c>
      <c r="D800" s="11" t="s">
        <v>1400</v>
      </c>
    </row>
    <row r="801" spans="1:4" x14ac:dyDescent="0.25">
      <c r="A801" s="10">
        <v>190</v>
      </c>
      <c r="B801" s="10" t="s">
        <v>3252</v>
      </c>
      <c r="C801" s="10">
        <v>97</v>
      </c>
      <c r="D801" s="11" t="s">
        <v>1400</v>
      </c>
    </row>
    <row r="802" spans="1:4" x14ac:dyDescent="0.25">
      <c r="A802" s="11">
        <v>204</v>
      </c>
      <c r="B802" s="11" t="s">
        <v>3501</v>
      </c>
      <c r="C802" s="11">
        <v>97</v>
      </c>
      <c r="D802" s="11" t="s">
        <v>1743</v>
      </c>
    </row>
    <row r="803" spans="1:4" x14ac:dyDescent="0.25">
      <c r="A803" s="10">
        <v>176</v>
      </c>
      <c r="B803" s="10" t="s">
        <v>3071</v>
      </c>
      <c r="C803" s="10">
        <v>97.1</v>
      </c>
      <c r="D803" s="11" t="s">
        <v>1693</v>
      </c>
    </row>
    <row r="804" spans="1:4" x14ac:dyDescent="0.25">
      <c r="A804" s="11">
        <v>205</v>
      </c>
      <c r="B804" s="11" t="s">
        <v>4527</v>
      </c>
      <c r="C804" s="11">
        <v>97.1</v>
      </c>
      <c r="D804" s="11" t="s">
        <v>1693</v>
      </c>
    </row>
    <row r="805" spans="1:4" x14ac:dyDescent="0.25">
      <c r="A805" s="10">
        <v>198</v>
      </c>
      <c r="B805" s="10" t="s">
        <v>4086</v>
      </c>
      <c r="C805" s="10">
        <v>97.248999999999995</v>
      </c>
      <c r="D805" s="11" t="s">
        <v>1693</v>
      </c>
    </row>
    <row r="806" spans="1:4" x14ac:dyDescent="0.25">
      <c r="A806" s="11">
        <v>142</v>
      </c>
      <c r="B806" s="11" t="s">
        <v>1577</v>
      </c>
      <c r="C806" s="11">
        <v>97.3</v>
      </c>
      <c r="D806" s="11" t="s">
        <v>1400</v>
      </c>
    </row>
    <row r="807" spans="1:4" x14ac:dyDescent="0.25">
      <c r="A807" s="10">
        <v>211</v>
      </c>
      <c r="B807" s="10" t="s">
        <v>4530</v>
      </c>
      <c r="C807" s="10">
        <v>97.4</v>
      </c>
      <c r="D807" s="11" t="s">
        <v>1356</v>
      </c>
    </row>
    <row r="808" spans="1:4" x14ac:dyDescent="0.25">
      <c r="A808" s="11">
        <v>179</v>
      </c>
      <c r="B808" s="11" t="s">
        <v>3360</v>
      </c>
      <c r="C808" s="11">
        <v>97.5</v>
      </c>
      <c r="D808" s="11" t="s">
        <v>363</v>
      </c>
    </row>
    <row r="809" spans="1:4" x14ac:dyDescent="0.25">
      <c r="A809" s="10">
        <v>185</v>
      </c>
      <c r="B809" s="10" t="s">
        <v>3501</v>
      </c>
      <c r="C809" s="10">
        <v>97.5</v>
      </c>
      <c r="D809" s="11" t="s">
        <v>98</v>
      </c>
    </row>
    <row r="810" spans="1:4" x14ac:dyDescent="0.25">
      <c r="A810" s="11">
        <v>210</v>
      </c>
      <c r="B810" s="11" t="s">
        <v>4527</v>
      </c>
      <c r="C810" s="11">
        <v>97.6</v>
      </c>
      <c r="D810" s="11" t="s">
        <v>94</v>
      </c>
    </row>
    <row r="811" spans="1:4" x14ac:dyDescent="0.25">
      <c r="A811" s="10">
        <v>99</v>
      </c>
      <c r="B811" s="10" t="s">
        <v>623</v>
      </c>
      <c r="C811" s="10">
        <v>97.784999999999997</v>
      </c>
      <c r="D811" s="11" t="s">
        <v>94</v>
      </c>
    </row>
    <row r="812" spans="1:4" x14ac:dyDescent="0.25">
      <c r="A812" s="11">
        <v>96</v>
      </c>
      <c r="B812" s="11" t="s">
        <v>847</v>
      </c>
      <c r="C812" s="11">
        <v>98</v>
      </c>
      <c r="D812" s="11" t="s">
        <v>1892</v>
      </c>
    </row>
    <row r="813" spans="1:4" x14ac:dyDescent="0.25">
      <c r="A813" s="11">
        <v>136</v>
      </c>
      <c r="B813" s="11" t="s">
        <v>1760</v>
      </c>
      <c r="C813" s="11">
        <v>98</v>
      </c>
      <c r="D813" s="11">
        <v>-6</v>
      </c>
    </row>
    <row r="814" spans="1:4" x14ac:dyDescent="0.25">
      <c r="A814" s="11">
        <v>84</v>
      </c>
      <c r="B814" s="11" t="s">
        <v>446</v>
      </c>
      <c r="C814" s="11">
        <v>98.1</v>
      </c>
      <c r="D814" s="11" t="s">
        <v>1799</v>
      </c>
    </row>
    <row r="815" spans="1:4" x14ac:dyDescent="0.25">
      <c r="A815" s="11">
        <v>140</v>
      </c>
      <c r="B815" s="11" t="s">
        <v>2336</v>
      </c>
      <c r="C815" s="11">
        <v>98.1</v>
      </c>
      <c r="D815" s="11" t="s">
        <v>1803</v>
      </c>
    </row>
    <row r="816" spans="1:4" x14ac:dyDescent="0.25">
      <c r="A816" s="11">
        <v>150</v>
      </c>
      <c r="B816" s="11" t="s">
        <v>2487</v>
      </c>
      <c r="C816" s="11">
        <v>98.2</v>
      </c>
      <c r="D816" s="11">
        <v>-7</v>
      </c>
    </row>
    <row r="817" spans="1:4" x14ac:dyDescent="0.25">
      <c r="A817" s="11">
        <v>160</v>
      </c>
      <c r="B817" s="11" t="s">
        <v>2659</v>
      </c>
      <c r="C817" s="11">
        <v>98.2</v>
      </c>
      <c r="D817" s="11">
        <v>-7</v>
      </c>
    </row>
    <row r="818" spans="1:4" x14ac:dyDescent="0.25">
      <c r="A818" s="11">
        <v>142</v>
      </c>
      <c r="B818" s="11" t="s">
        <v>2426</v>
      </c>
      <c r="C818" s="11">
        <v>98.3</v>
      </c>
      <c r="D818" s="11">
        <v>-7</v>
      </c>
    </row>
    <row r="819" spans="1:4" x14ac:dyDescent="0.25">
      <c r="A819" s="10">
        <v>140</v>
      </c>
      <c r="B819" s="10" t="s">
        <v>2121</v>
      </c>
      <c r="C819" s="10">
        <v>98.5</v>
      </c>
      <c r="D819" s="11" t="s">
        <v>1333</v>
      </c>
    </row>
    <row r="820" spans="1:4" x14ac:dyDescent="0.25">
      <c r="A820" s="11">
        <v>129</v>
      </c>
      <c r="B820" s="11" t="s">
        <v>1108</v>
      </c>
      <c r="C820" s="11">
        <v>98.6</v>
      </c>
      <c r="D820" s="11" t="s">
        <v>1896</v>
      </c>
    </row>
    <row r="821" spans="1:4" x14ac:dyDescent="0.25">
      <c r="A821" s="11">
        <v>86</v>
      </c>
      <c r="B821" s="11" t="s">
        <v>429</v>
      </c>
      <c r="C821" s="11">
        <v>98.68</v>
      </c>
      <c r="D821" s="11" t="s">
        <v>104</v>
      </c>
    </row>
    <row r="822" spans="1:4" x14ac:dyDescent="0.25">
      <c r="A822" s="11">
        <v>195</v>
      </c>
      <c r="B822" s="11" t="s">
        <v>4094</v>
      </c>
      <c r="C822" s="11">
        <v>98.97</v>
      </c>
      <c r="D822" s="11" t="s">
        <v>1258</v>
      </c>
    </row>
    <row r="823" spans="1:4" x14ac:dyDescent="0.25">
      <c r="A823" s="10">
        <v>200</v>
      </c>
      <c r="B823" s="10" t="s">
        <v>4094</v>
      </c>
      <c r="C823" s="10">
        <v>99</v>
      </c>
      <c r="D823" s="11" t="s">
        <v>104</v>
      </c>
    </row>
    <row r="824" spans="1:4" x14ac:dyDescent="0.25">
      <c r="A824" s="12">
        <v>60</v>
      </c>
      <c r="B824" s="9" t="s">
        <v>32</v>
      </c>
      <c r="C824" s="12">
        <v>99.1</v>
      </c>
      <c r="D824" s="11">
        <v>-8</v>
      </c>
    </row>
    <row r="825" spans="1:4" x14ac:dyDescent="0.25">
      <c r="A825" s="11">
        <v>94</v>
      </c>
      <c r="B825" s="11" t="s">
        <v>370</v>
      </c>
      <c r="C825" s="11">
        <v>99.2</v>
      </c>
      <c r="D825" s="11">
        <v>-8</v>
      </c>
    </row>
    <row r="826" spans="1:4" x14ac:dyDescent="0.25">
      <c r="A826" s="11">
        <v>168</v>
      </c>
      <c r="B826" s="11" t="s">
        <v>2601</v>
      </c>
      <c r="C826" s="11">
        <v>99.289000000000001</v>
      </c>
      <c r="D826" s="11">
        <v>-8</v>
      </c>
    </row>
    <row r="827" spans="1:4" x14ac:dyDescent="0.25">
      <c r="A827" s="10">
        <v>186</v>
      </c>
      <c r="B827" s="10" t="s">
        <v>3143</v>
      </c>
      <c r="C827" s="10">
        <v>99.361999999999995</v>
      </c>
      <c r="D827" s="11" t="s">
        <v>107</v>
      </c>
    </row>
    <row r="828" spans="1:4" x14ac:dyDescent="0.25">
      <c r="A828" s="11">
        <v>94</v>
      </c>
      <c r="B828" s="11" t="s">
        <v>476</v>
      </c>
      <c r="C828" s="11">
        <v>99.407399999999996</v>
      </c>
      <c r="D828" s="11" t="s">
        <v>128</v>
      </c>
    </row>
    <row r="829" spans="1:4" x14ac:dyDescent="0.25">
      <c r="A829" s="10">
        <v>176</v>
      </c>
      <c r="B829" s="10" t="s">
        <v>3143</v>
      </c>
      <c r="C829" s="10">
        <v>99.5</v>
      </c>
      <c r="D829" s="11" t="s">
        <v>461</v>
      </c>
    </row>
    <row r="830" spans="1:4" x14ac:dyDescent="0.25">
      <c r="A830" s="11">
        <v>179</v>
      </c>
      <c r="B830" s="11" t="s">
        <v>3252</v>
      </c>
      <c r="C830" s="11">
        <v>99.5</v>
      </c>
      <c r="D830" s="11" t="s">
        <v>461</v>
      </c>
    </row>
    <row r="831" spans="1:4" x14ac:dyDescent="0.25">
      <c r="A831" s="10">
        <v>117</v>
      </c>
      <c r="B831" s="10" t="s">
        <v>1108</v>
      </c>
      <c r="C831" s="10">
        <v>99.6</v>
      </c>
      <c r="D831" s="11" t="s">
        <v>762</v>
      </c>
    </row>
    <row r="832" spans="1:4" x14ac:dyDescent="0.25">
      <c r="A832" s="11">
        <v>185</v>
      </c>
      <c r="B832" s="11" t="s">
        <v>3782</v>
      </c>
      <c r="C832" s="11">
        <v>99.7</v>
      </c>
      <c r="D832" s="11" t="s">
        <v>762</v>
      </c>
    </row>
    <row r="833" spans="1:4" x14ac:dyDescent="0.25">
      <c r="A833" s="11">
        <v>161</v>
      </c>
      <c r="B833" s="11" t="s">
        <v>2601</v>
      </c>
      <c r="C833" s="11">
        <v>99.76</v>
      </c>
      <c r="D833" s="11" t="s">
        <v>762</v>
      </c>
    </row>
    <row r="834" spans="1:4" x14ac:dyDescent="0.25">
      <c r="A834" s="11">
        <v>116</v>
      </c>
      <c r="B834" s="11" t="s">
        <v>1238</v>
      </c>
      <c r="C834" s="11">
        <v>99.802000000000007</v>
      </c>
      <c r="D834" s="11" t="s">
        <v>762</v>
      </c>
    </row>
    <row r="835" spans="1:4" x14ac:dyDescent="0.25">
      <c r="A835" s="10">
        <v>176</v>
      </c>
      <c r="B835" s="10" t="s">
        <v>3425</v>
      </c>
      <c r="C835" s="10">
        <v>99.9</v>
      </c>
      <c r="D835" s="11" t="s">
        <v>762</v>
      </c>
    </row>
    <row r="836" spans="1:4" x14ac:dyDescent="0.25">
      <c r="A836" s="11">
        <v>203</v>
      </c>
      <c r="B836" s="11" t="s">
        <v>4883</v>
      </c>
      <c r="C836" s="11">
        <v>100</v>
      </c>
      <c r="D836" s="11" t="s">
        <v>762</v>
      </c>
    </row>
    <row r="837" spans="1:4" x14ac:dyDescent="0.25">
      <c r="A837" s="10">
        <v>206</v>
      </c>
      <c r="B837" s="10" t="s">
        <v>3784</v>
      </c>
      <c r="C837" s="10">
        <v>100</v>
      </c>
      <c r="D837" s="11" t="s">
        <v>219</v>
      </c>
    </row>
    <row r="838" spans="1:4" x14ac:dyDescent="0.25">
      <c r="A838" s="11">
        <v>135</v>
      </c>
      <c r="B838" s="11" t="s">
        <v>2230</v>
      </c>
      <c r="C838" s="11">
        <v>100</v>
      </c>
      <c r="D838" s="11" t="s">
        <v>1379</v>
      </c>
    </row>
    <row r="839" spans="1:4" x14ac:dyDescent="0.25">
      <c r="A839" s="11">
        <v>174</v>
      </c>
      <c r="B839" s="11" t="s">
        <v>3071</v>
      </c>
      <c r="C839" s="11">
        <v>100.1</v>
      </c>
      <c r="D839" s="11" t="s">
        <v>1845</v>
      </c>
    </row>
    <row r="840" spans="1:4" x14ac:dyDescent="0.25">
      <c r="A840" s="10">
        <v>176</v>
      </c>
      <c r="B840" s="10" t="s">
        <v>3425</v>
      </c>
      <c r="C840" s="10">
        <v>100.2</v>
      </c>
      <c r="D840" s="11" t="s">
        <v>1845</v>
      </c>
    </row>
    <row r="841" spans="1:4" x14ac:dyDescent="0.25">
      <c r="A841" s="11">
        <v>111</v>
      </c>
      <c r="B841" s="11" t="s">
        <v>1238</v>
      </c>
      <c r="C841" s="11">
        <v>100.24</v>
      </c>
      <c r="D841" s="11" t="s">
        <v>1845</v>
      </c>
    </row>
    <row r="842" spans="1:4" x14ac:dyDescent="0.25">
      <c r="A842" s="10">
        <v>179</v>
      </c>
      <c r="B842" s="10" t="s">
        <v>3425</v>
      </c>
      <c r="C842" s="10">
        <v>100.5</v>
      </c>
      <c r="D842" s="11" t="s">
        <v>216</v>
      </c>
    </row>
    <row r="843" spans="1:4" x14ac:dyDescent="0.25">
      <c r="A843" s="11">
        <v>150</v>
      </c>
      <c r="B843" s="11" t="s">
        <v>2601</v>
      </c>
      <c r="C843" s="11">
        <v>100.52</v>
      </c>
      <c r="D843" s="11" t="s">
        <v>1693</v>
      </c>
    </row>
    <row r="844" spans="1:4" x14ac:dyDescent="0.25">
      <c r="A844" s="11">
        <v>115</v>
      </c>
      <c r="B844" s="11" t="s">
        <v>1238</v>
      </c>
      <c r="C844" s="11">
        <v>100.7</v>
      </c>
      <c r="D844" s="11" t="s">
        <v>1693</v>
      </c>
    </row>
    <row r="845" spans="1:4" x14ac:dyDescent="0.25">
      <c r="A845" s="11">
        <v>180</v>
      </c>
      <c r="B845" s="11" t="s">
        <v>3425</v>
      </c>
      <c r="C845" s="11">
        <v>100.71</v>
      </c>
      <c r="D845" s="11" t="s">
        <v>1726</v>
      </c>
    </row>
    <row r="846" spans="1:4" x14ac:dyDescent="0.25">
      <c r="A846" s="10">
        <v>154</v>
      </c>
      <c r="B846" s="10" t="s">
        <v>2336</v>
      </c>
      <c r="C846" s="10">
        <v>100.8592</v>
      </c>
      <c r="D846" s="11" t="s">
        <v>1726</v>
      </c>
    </row>
    <row r="847" spans="1:4" x14ac:dyDescent="0.25">
      <c r="A847" s="11">
        <v>93</v>
      </c>
      <c r="B847" s="11" t="s">
        <v>370</v>
      </c>
      <c r="C847" s="11">
        <v>100.9</v>
      </c>
      <c r="D847" s="11" t="s">
        <v>1455</v>
      </c>
    </row>
    <row r="848" spans="1:4" x14ac:dyDescent="0.25">
      <c r="A848" s="10">
        <v>187</v>
      </c>
      <c r="B848" s="10" t="s">
        <v>4086</v>
      </c>
      <c r="C848" s="10">
        <v>101</v>
      </c>
      <c r="D848" s="11" t="s">
        <v>2065</v>
      </c>
    </row>
    <row r="849" spans="1:4" x14ac:dyDescent="0.25">
      <c r="A849" s="11">
        <v>95</v>
      </c>
      <c r="B849" s="11" t="s">
        <v>446</v>
      </c>
      <c r="C849" s="11">
        <v>101.2</v>
      </c>
      <c r="D849" s="11" t="s">
        <v>2065</v>
      </c>
    </row>
    <row r="850" spans="1:4" x14ac:dyDescent="0.25">
      <c r="A850" s="10">
        <v>148</v>
      </c>
      <c r="B850" s="10" t="s">
        <v>2376</v>
      </c>
      <c r="C850" s="10">
        <v>101.2</v>
      </c>
      <c r="D850" s="11" t="s">
        <v>962</v>
      </c>
    </row>
    <row r="851" spans="1:4" x14ac:dyDescent="0.25">
      <c r="A851" s="11">
        <v>177</v>
      </c>
      <c r="B851" s="11" t="s">
        <v>3252</v>
      </c>
      <c r="C851" s="11">
        <v>101.2</v>
      </c>
      <c r="D851" s="11" t="s">
        <v>1202</v>
      </c>
    </row>
    <row r="852" spans="1:4" x14ac:dyDescent="0.25">
      <c r="A852" s="11">
        <v>148</v>
      </c>
      <c r="B852" s="11" t="s">
        <v>2230</v>
      </c>
      <c r="C852" s="11">
        <v>101.5</v>
      </c>
      <c r="D852" s="11" t="s">
        <v>1202</v>
      </c>
    </row>
    <row r="853" spans="1:4" x14ac:dyDescent="0.25">
      <c r="A853" s="11">
        <v>172</v>
      </c>
      <c r="B853" s="11" t="s">
        <v>2659</v>
      </c>
      <c r="C853" s="11">
        <v>101.8</v>
      </c>
      <c r="D853" s="11" t="s">
        <v>962</v>
      </c>
    </row>
    <row r="854" spans="1:4" x14ac:dyDescent="0.25">
      <c r="A854" s="10">
        <v>204</v>
      </c>
      <c r="B854" s="10" t="s">
        <v>3784</v>
      </c>
      <c r="C854" s="10">
        <v>101.8</v>
      </c>
      <c r="D854" s="11" t="s">
        <v>962</v>
      </c>
    </row>
    <row r="855" spans="1:4" x14ac:dyDescent="0.25">
      <c r="A855" s="11">
        <v>128</v>
      </c>
      <c r="B855" s="11" t="s">
        <v>1244</v>
      </c>
      <c r="C855" s="11">
        <v>101.9</v>
      </c>
      <c r="D855" s="11" t="s">
        <v>962</v>
      </c>
    </row>
    <row r="856" spans="1:4" x14ac:dyDescent="0.25">
      <c r="A856" s="10">
        <v>132</v>
      </c>
      <c r="B856" s="10" t="s">
        <v>2121</v>
      </c>
      <c r="C856" s="10">
        <v>101.9</v>
      </c>
      <c r="D856" s="11" t="s">
        <v>1743</v>
      </c>
    </row>
    <row r="857" spans="1:4" x14ac:dyDescent="0.25">
      <c r="A857" s="11">
        <v>190</v>
      </c>
      <c r="B857" s="11" t="s">
        <v>3252</v>
      </c>
      <c r="C857" s="11">
        <v>102</v>
      </c>
      <c r="D857" s="11" t="s">
        <v>962</v>
      </c>
    </row>
    <row r="858" spans="1:4" x14ac:dyDescent="0.25">
      <c r="A858" s="11">
        <v>155</v>
      </c>
      <c r="B858" s="11" t="s">
        <v>2376</v>
      </c>
      <c r="C858" s="11">
        <v>102.16</v>
      </c>
      <c r="D858" s="11" t="s">
        <v>2085</v>
      </c>
    </row>
    <row r="859" spans="1:4" x14ac:dyDescent="0.25">
      <c r="A859" s="11">
        <v>108</v>
      </c>
      <c r="B859" s="11" t="s">
        <v>476</v>
      </c>
      <c r="C859" s="11">
        <v>102.2</v>
      </c>
      <c r="D859" s="11" t="s">
        <v>2085</v>
      </c>
    </row>
    <row r="860" spans="1:4" x14ac:dyDescent="0.25">
      <c r="A860" s="10">
        <v>180</v>
      </c>
      <c r="B860" s="10" t="s">
        <v>3143</v>
      </c>
      <c r="C860" s="10">
        <v>102.2</v>
      </c>
      <c r="D860" s="11" t="s">
        <v>1743</v>
      </c>
    </row>
    <row r="861" spans="1:4" x14ac:dyDescent="0.25">
      <c r="A861" s="11">
        <v>188</v>
      </c>
      <c r="B861" s="11" t="s">
        <v>3360</v>
      </c>
      <c r="C861" s="11">
        <v>102.4</v>
      </c>
      <c r="D861" s="11" t="s">
        <v>567</v>
      </c>
    </row>
    <row r="862" spans="1:4" x14ac:dyDescent="0.25">
      <c r="A862" s="10">
        <v>183</v>
      </c>
      <c r="B862" s="10" t="s">
        <v>3252</v>
      </c>
      <c r="C862" s="10">
        <v>102.48099999999999</v>
      </c>
      <c r="D862" s="11" t="s">
        <v>363</v>
      </c>
    </row>
    <row r="863" spans="1:4" x14ac:dyDescent="0.25">
      <c r="A863" s="11">
        <v>172</v>
      </c>
      <c r="B863" s="11" t="s">
        <v>2957</v>
      </c>
      <c r="C863" s="11">
        <v>102.5</v>
      </c>
      <c r="D863" s="11" t="s">
        <v>116</v>
      </c>
    </row>
    <row r="864" spans="1:4" x14ac:dyDescent="0.25">
      <c r="A864" s="10">
        <v>189</v>
      </c>
      <c r="B864" s="10" t="s">
        <v>3143</v>
      </c>
      <c r="C864" s="10">
        <v>102.6</v>
      </c>
      <c r="D864" s="11" t="s">
        <v>173</v>
      </c>
    </row>
    <row r="865" spans="1:4" x14ac:dyDescent="0.25">
      <c r="A865" s="11">
        <v>107</v>
      </c>
      <c r="B865" s="11" t="s">
        <v>721</v>
      </c>
      <c r="C865" s="11">
        <v>102.7</v>
      </c>
      <c r="D865" s="11" t="s">
        <v>461</v>
      </c>
    </row>
    <row r="866" spans="1:4" x14ac:dyDescent="0.25">
      <c r="A866" s="11">
        <v>125</v>
      </c>
      <c r="B866" s="11" t="s">
        <v>847</v>
      </c>
      <c r="C866" s="11">
        <v>102.9</v>
      </c>
      <c r="D866" s="11" t="s">
        <v>2105</v>
      </c>
    </row>
    <row r="867" spans="1:4" x14ac:dyDescent="0.25">
      <c r="A867" s="11">
        <v>124</v>
      </c>
      <c r="B867" s="11" t="s">
        <v>1238</v>
      </c>
      <c r="C867" s="11">
        <v>102.91</v>
      </c>
      <c r="D867" s="11" t="s">
        <v>1892</v>
      </c>
    </row>
    <row r="868" spans="1:4" x14ac:dyDescent="0.25">
      <c r="A868" s="10">
        <v>188</v>
      </c>
      <c r="B868" s="10" t="s">
        <v>4527</v>
      </c>
      <c r="C868" s="10">
        <v>103</v>
      </c>
      <c r="D868" s="11" t="s">
        <v>1892</v>
      </c>
    </row>
    <row r="869" spans="1:4" x14ac:dyDescent="0.25">
      <c r="A869" s="11">
        <v>245</v>
      </c>
      <c r="B869" s="11" t="s">
        <v>5984</v>
      </c>
      <c r="C869" s="11">
        <v>103.1</v>
      </c>
      <c r="D869" s="11" t="s">
        <v>762</v>
      </c>
    </row>
    <row r="870" spans="1:4" x14ac:dyDescent="0.25">
      <c r="A870" s="11">
        <v>72</v>
      </c>
      <c r="B870" s="11" t="s">
        <v>58</v>
      </c>
      <c r="C870" s="11">
        <v>103.14</v>
      </c>
      <c r="D870" s="11" t="s">
        <v>1333</v>
      </c>
    </row>
    <row r="871" spans="1:4" x14ac:dyDescent="0.25">
      <c r="A871" s="12">
        <v>60</v>
      </c>
      <c r="B871" s="9" t="s">
        <v>32</v>
      </c>
      <c r="C871" s="12">
        <v>103.2</v>
      </c>
      <c r="D871" s="11" t="s">
        <v>101</v>
      </c>
    </row>
    <row r="872" spans="1:4" x14ac:dyDescent="0.25">
      <c r="A872" s="10">
        <v>186</v>
      </c>
      <c r="B872" s="10" t="s">
        <v>3143</v>
      </c>
      <c r="C872" s="10">
        <v>103.31</v>
      </c>
      <c r="D872" s="11" t="s">
        <v>101</v>
      </c>
    </row>
    <row r="873" spans="1:4" x14ac:dyDescent="0.25">
      <c r="A873" s="11">
        <v>106</v>
      </c>
      <c r="B873" s="11" t="s">
        <v>1108</v>
      </c>
      <c r="C873" s="11">
        <v>103.4</v>
      </c>
      <c r="D873" s="11" t="s">
        <v>101</v>
      </c>
    </row>
    <row r="874" spans="1:4" x14ac:dyDescent="0.25">
      <c r="A874" s="10">
        <v>187</v>
      </c>
      <c r="B874" s="10" t="s">
        <v>4086</v>
      </c>
      <c r="C874" s="10">
        <v>103.4</v>
      </c>
      <c r="D874" s="11" t="s">
        <v>363</v>
      </c>
    </row>
    <row r="875" spans="1:4" x14ac:dyDescent="0.25">
      <c r="A875" s="11">
        <v>152</v>
      </c>
      <c r="B875" s="11" t="s">
        <v>2659</v>
      </c>
      <c r="C875" s="11">
        <v>103.5</v>
      </c>
      <c r="D875" s="11" t="s">
        <v>101</v>
      </c>
    </row>
    <row r="876" spans="1:4" x14ac:dyDescent="0.25">
      <c r="A876" s="11">
        <v>132</v>
      </c>
      <c r="B876" s="11" t="s">
        <v>1244</v>
      </c>
      <c r="C876" s="11">
        <v>103.51900000000001</v>
      </c>
      <c r="D876" s="11" t="s">
        <v>216</v>
      </c>
    </row>
    <row r="877" spans="1:4" x14ac:dyDescent="0.25">
      <c r="A877" s="11">
        <v>130</v>
      </c>
      <c r="B877" s="11" t="s">
        <v>1760</v>
      </c>
      <c r="C877" s="11">
        <v>103.6</v>
      </c>
      <c r="D877" s="11" t="s">
        <v>216</v>
      </c>
    </row>
    <row r="878" spans="1:4" x14ac:dyDescent="0.25">
      <c r="A878" s="11">
        <v>118</v>
      </c>
      <c r="B878" s="11" t="s">
        <v>1108</v>
      </c>
      <c r="C878" s="11">
        <v>103.65</v>
      </c>
      <c r="D878" s="11" t="s">
        <v>1845</v>
      </c>
    </row>
    <row r="879" spans="1:4" x14ac:dyDescent="0.25">
      <c r="A879" s="11">
        <v>111</v>
      </c>
      <c r="B879" s="11" t="s">
        <v>721</v>
      </c>
      <c r="C879" s="11">
        <v>103.8</v>
      </c>
      <c r="D879" s="11" t="s">
        <v>1845</v>
      </c>
    </row>
    <row r="880" spans="1:4" x14ac:dyDescent="0.25">
      <c r="A880" s="10">
        <v>192</v>
      </c>
      <c r="B880" s="10" t="s">
        <v>4086</v>
      </c>
      <c r="C880" s="10">
        <v>103.8</v>
      </c>
      <c r="D880" s="11" t="s">
        <v>1693</v>
      </c>
    </row>
    <row r="881" spans="1:4" x14ac:dyDescent="0.25">
      <c r="A881" s="11">
        <v>129</v>
      </c>
      <c r="B881" s="11" t="s">
        <v>1760</v>
      </c>
      <c r="C881" s="11">
        <v>104</v>
      </c>
      <c r="D881" s="11" t="s">
        <v>962</v>
      </c>
    </row>
    <row r="882" spans="1:4" x14ac:dyDescent="0.25">
      <c r="A882" s="10">
        <v>198</v>
      </c>
      <c r="B882" s="10" t="s">
        <v>3501</v>
      </c>
      <c r="C882" s="10">
        <v>104</v>
      </c>
      <c r="D882" s="11" t="s">
        <v>1455</v>
      </c>
    </row>
    <row r="883" spans="1:4" x14ac:dyDescent="0.25">
      <c r="A883" s="11">
        <v>127</v>
      </c>
      <c r="B883" s="11" t="s">
        <v>1238</v>
      </c>
      <c r="C883" s="11">
        <v>104.3</v>
      </c>
      <c r="D883" s="11" t="s">
        <v>962</v>
      </c>
    </row>
    <row r="884" spans="1:4" x14ac:dyDescent="0.25">
      <c r="A884" s="10">
        <v>72</v>
      </c>
      <c r="B884" s="10" t="s">
        <v>126</v>
      </c>
      <c r="C884" s="10">
        <v>104.58</v>
      </c>
      <c r="D884" s="11" t="s">
        <v>962</v>
      </c>
    </row>
    <row r="885" spans="1:4" x14ac:dyDescent="0.25">
      <c r="A885" s="11">
        <v>130</v>
      </c>
      <c r="B885" s="11" t="s">
        <v>1760</v>
      </c>
      <c r="C885" s="11">
        <v>105.1</v>
      </c>
      <c r="D885" s="11" t="s">
        <v>962</v>
      </c>
    </row>
    <row r="886" spans="1:4" x14ac:dyDescent="0.25">
      <c r="A886" s="10">
        <v>167</v>
      </c>
      <c r="B886" s="10" t="s">
        <v>2659</v>
      </c>
      <c r="C886" s="10">
        <v>105.19</v>
      </c>
      <c r="D886" s="11" t="s">
        <v>1400</v>
      </c>
    </row>
    <row r="887" spans="1:4" x14ac:dyDescent="0.25">
      <c r="A887" s="11">
        <v>182</v>
      </c>
      <c r="B887" s="11" t="s">
        <v>3782</v>
      </c>
      <c r="C887" s="11">
        <v>105.4</v>
      </c>
      <c r="D887" s="11" t="s">
        <v>1271</v>
      </c>
    </row>
    <row r="888" spans="1:4" x14ac:dyDescent="0.25">
      <c r="A888" s="10">
        <v>152</v>
      </c>
      <c r="B888" s="10" t="s">
        <v>2487</v>
      </c>
      <c r="C888" s="10">
        <v>105.5</v>
      </c>
      <c r="D888" s="11" t="s">
        <v>423</v>
      </c>
    </row>
    <row r="889" spans="1:4" x14ac:dyDescent="0.25">
      <c r="A889" s="11">
        <v>174</v>
      </c>
      <c r="B889" s="11" t="s">
        <v>2957</v>
      </c>
      <c r="C889" s="11">
        <v>105.654</v>
      </c>
      <c r="D889" s="11" t="s">
        <v>423</v>
      </c>
    </row>
    <row r="890" spans="1:4" x14ac:dyDescent="0.25">
      <c r="A890" s="11">
        <v>136</v>
      </c>
      <c r="B890" s="11" t="s">
        <v>1878</v>
      </c>
      <c r="C890" s="11">
        <v>105.7</v>
      </c>
      <c r="D890" s="11" t="s">
        <v>461</v>
      </c>
    </row>
    <row r="891" spans="1:4" x14ac:dyDescent="0.25">
      <c r="A891" s="11">
        <v>175</v>
      </c>
      <c r="B891" s="11" t="s">
        <v>3360</v>
      </c>
      <c r="C891" s="11">
        <v>105.7</v>
      </c>
      <c r="D891" s="11" t="s">
        <v>461</v>
      </c>
    </row>
    <row r="892" spans="1:4" x14ac:dyDescent="0.25">
      <c r="A892" s="11">
        <v>77</v>
      </c>
      <c r="B892" s="11" t="s">
        <v>265</v>
      </c>
      <c r="C892" s="11">
        <v>105.87</v>
      </c>
      <c r="D892" s="11" t="s">
        <v>942</v>
      </c>
    </row>
    <row r="893" spans="1:4" x14ac:dyDescent="0.25">
      <c r="A893" s="11">
        <v>107</v>
      </c>
      <c r="B893" s="11" t="s">
        <v>729</v>
      </c>
      <c r="C893" s="11">
        <v>105.92</v>
      </c>
      <c r="D893" s="11">
        <v>-7</v>
      </c>
    </row>
    <row r="894" spans="1:4" x14ac:dyDescent="0.25">
      <c r="A894" s="11">
        <v>94</v>
      </c>
      <c r="B894" s="11" t="s">
        <v>796</v>
      </c>
      <c r="C894" s="11">
        <v>106</v>
      </c>
      <c r="D894" s="11" t="s">
        <v>1892</v>
      </c>
    </row>
    <row r="895" spans="1:4" x14ac:dyDescent="0.25">
      <c r="A895" s="11">
        <v>209</v>
      </c>
      <c r="B895" s="11" t="s">
        <v>4883</v>
      </c>
      <c r="C895" s="11">
        <v>106.1</v>
      </c>
      <c r="D895" s="11" t="s">
        <v>128</v>
      </c>
    </row>
    <row r="896" spans="1:4" x14ac:dyDescent="0.25">
      <c r="A896" s="10">
        <v>239</v>
      </c>
      <c r="B896" s="10" t="s">
        <v>5937</v>
      </c>
      <c r="C896" s="10">
        <v>106.125</v>
      </c>
      <c r="D896" s="11">
        <v>-8</v>
      </c>
    </row>
    <row r="897" spans="1:4" x14ac:dyDescent="0.25">
      <c r="A897" s="11">
        <v>128</v>
      </c>
      <c r="B897" s="11" t="s">
        <v>1344</v>
      </c>
      <c r="C897" s="11">
        <v>106.2486</v>
      </c>
      <c r="D897" s="11">
        <v>-8</v>
      </c>
    </row>
    <row r="898" spans="1:4" x14ac:dyDescent="0.25">
      <c r="A898" s="10">
        <v>92</v>
      </c>
      <c r="B898" s="10" t="s">
        <v>265</v>
      </c>
      <c r="C898" s="10">
        <v>106.3</v>
      </c>
      <c r="D898" s="11" t="s">
        <v>2181</v>
      </c>
    </row>
    <row r="899" spans="1:4" x14ac:dyDescent="0.25">
      <c r="A899" s="11">
        <v>107</v>
      </c>
      <c r="B899" s="11" t="s">
        <v>721</v>
      </c>
      <c r="C899" s="11">
        <v>106.31</v>
      </c>
      <c r="D899" s="11" t="s">
        <v>2181</v>
      </c>
    </row>
    <row r="900" spans="1:4" x14ac:dyDescent="0.25">
      <c r="A900" s="11">
        <v>96</v>
      </c>
      <c r="B900" s="11" t="s">
        <v>796</v>
      </c>
      <c r="C900" s="11">
        <v>106.37</v>
      </c>
      <c r="D900" s="11">
        <v>-6</v>
      </c>
    </row>
    <row r="901" spans="1:4" x14ac:dyDescent="0.25">
      <c r="A901" s="11">
        <v>82</v>
      </c>
      <c r="B901" s="11" t="s">
        <v>446</v>
      </c>
      <c r="C901" s="11">
        <v>106.4</v>
      </c>
      <c r="D901" s="11">
        <v>-6</v>
      </c>
    </row>
    <row r="902" spans="1:4" x14ac:dyDescent="0.25">
      <c r="A902" s="10">
        <v>187</v>
      </c>
      <c r="B902" s="10" t="s">
        <v>3782</v>
      </c>
      <c r="C902" s="10">
        <v>106.44</v>
      </c>
      <c r="D902" s="11">
        <v>-6</v>
      </c>
    </row>
    <row r="903" spans="1:4" x14ac:dyDescent="0.25">
      <c r="A903" s="11">
        <v>205</v>
      </c>
      <c r="B903" s="11" t="s">
        <v>4745</v>
      </c>
      <c r="C903" s="11">
        <v>106.5</v>
      </c>
      <c r="D903" s="11">
        <v>-5</v>
      </c>
    </row>
    <row r="904" spans="1:4" x14ac:dyDescent="0.25">
      <c r="A904" s="10">
        <v>152</v>
      </c>
      <c r="B904" s="10" t="s">
        <v>2426</v>
      </c>
      <c r="C904" s="10">
        <v>106.6</v>
      </c>
      <c r="D904" s="11">
        <v>-5</v>
      </c>
    </row>
    <row r="905" spans="1:4" x14ac:dyDescent="0.25">
      <c r="A905" s="11">
        <v>191</v>
      </c>
      <c r="B905" s="11" t="s">
        <v>4527</v>
      </c>
      <c r="C905" s="11">
        <v>106.85</v>
      </c>
      <c r="D905" s="11">
        <v>-5</v>
      </c>
    </row>
    <row r="906" spans="1:4" x14ac:dyDescent="0.25">
      <c r="A906" s="10">
        <v>125</v>
      </c>
      <c r="B906" s="10" t="s">
        <v>1760</v>
      </c>
      <c r="C906" s="10">
        <v>107</v>
      </c>
      <c r="D906" s="11" t="s">
        <v>1333</v>
      </c>
    </row>
    <row r="907" spans="1:4" x14ac:dyDescent="0.25">
      <c r="A907" s="11">
        <v>173</v>
      </c>
      <c r="B907" s="11" t="s">
        <v>3071</v>
      </c>
      <c r="C907" s="11">
        <v>107.2</v>
      </c>
      <c r="D907" s="11" t="s">
        <v>1333</v>
      </c>
    </row>
    <row r="908" spans="1:4" x14ac:dyDescent="0.25">
      <c r="A908" s="10">
        <v>98</v>
      </c>
      <c r="B908" s="10" t="s">
        <v>847</v>
      </c>
      <c r="C908" s="10">
        <v>107.28</v>
      </c>
      <c r="D908" s="11" t="s">
        <v>1333</v>
      </c>
    </row>
    <row r="909" spans="1:4" x14ac:dyDescent="0.25">
      <c r="A909" s="11">
        <v>98</v>
      </c>
      <c r="B909" s="11" t="s">
        <v>847</v>
      </c>
      <c r="C909" s="11">
        <v>107.28</v>
      </c>
      <c r="D909" s="11">
        <v>-8</v>
      </c>
    </row>
    <row r="910" spans="1:4" x14ac:dyDescent="0.25">
      <c r="A910" s="11">
        <v>160</v>
      </c>
      <c r="B910" s="11" t="s">
        <v>2487</v>
      </c>
      <c r="C910" s="11">
        <v>107.28</v>
      </c>
      <c r="D910" s="11">
        <v>-8</v>
      </c>
    </row>
    <row r="911" spans="1:4" x14ac:dyDescent="0.25">
      <c r="A911" s="11">
        <v>180</v>
      </c>
      <c r="B911" s="11" t="s">
        <v>3425</v>
      </c>
      <c r="C911" s="11">
        <v>107.69</v>
      </c>
      <c r="D911" s="11">
        <v>-8</v>
      </c>
    </row>
    <row r="912" spans="1:4" x14ac:dyDescent="0.25">
      <c r="A912" s="11">
        <v>129</v>
      </c>
      <c r="B912" s="11" t="s">
        <v>1878</v>
      </c>
      <c r="C912" s="11">
        <v>107.7</v>
      </c>
      <c r="D912" s="11" t="s">
        <v>762</v>
      </c>
    </row>
    <row r="913" spans="1:4" x14ac:dyDescent="0.25">
      <c r="A913" s="11">
        <v>181</v>
      </c>
      <c r="B913" s="11" t="s">
        <v>3360</v>
      </c>
      <c r="C913" s="11">
        <v>107.73</v>
      </c>
      <c r="D913" s="11" t="s">
        <v>1370</v>
      </c>
    </row>
    <row r="914" spans="1:4" x14ac:dyDescent="0.25">
      <c r="A914" s="11">
        <v>125</v>
      </c>
      <c r="B914" s="11" t="s">
        <v>1108</v>
      </c>
      <c r="C914" s="11">
        <v>107.9</v>
      </c>
      <c r="D914" s="11" t="s">
        <v>216</v>
      </c>
    </row>
    <row r="915" spans="1:4" x14ac:dyDescent="0.25">
      <c r="A915" s="11">
        <v>175</v>
      </c>
      <c r="B915" s="11" t="s">
        <v>2659</v>
      </c>
      <c r="C915" s="11">
        <v>108.3</v>
      </c>
      <c r="D915" s="11" t="s">
        <v>1726</v>
      </c>
    </row>
    <row r="916" spans="1:4" x14ac:dyDescent="0.25">
      <c r="A916" s="10">
        <v>125</v>
      </c>
      <c r="B916" s="10" t="s">
        <v>796</v>
      </c>
      <c r="C916" s="10">
        <v>108.4</v>
      </c>
      <c r="D916" s="11" t="s">
        <v>962</v>
      </c>
    </row>
    <row r="917" spans="1:4" x14ac:dyDescent="0.25">
      <c r="A917" s="12">
        <v>59</v>
      </c>
      <c r="B917" s="9" t="s">
        <v>22</v>
      </c>
      <c r="C917" s="12">
        <v>108.5</v>
      </c>
      <c r="D917" s="11" t="s">
        <v>1455</v>
      </c>
    </row>
    <row r="918" spans="1:4" x14ac:dyDescent="0.25">
      <c r="A918" s="10">
        <v>142</v>
      </c>
      <c r="B918" s="10" t="s">
        <v>2150</v>
      </c>
      <c r="C918" s="10">
        <v>108.52</v>
      </c>
      <c r="D918" s="11" t="s">
        <v>1693</v>
      </c>
    </row>
    <row r="919" spans="1:4" x14ac:dyDescent="0.25">
      <c r="A919" s="11">
        <v>179</v>
      </c>
      <c r="B919" s="11" t="s">
        <v>3425</v>
      </c>
      <c r="C919" s="11">
        <v>108.8</v>
      </c>
      <c r="D919" s="11" t="s">
        <v>1400</v>
      </c>
    </row>
    <row r="920" spans="1:4" x14ac:dyDescent="0.25">
      <c r="A920" s="10">
        <v>131</v>
      </c>
      <c r="B920" s="10" t="s">
        <v>1760</v>
      </c>
      <c r="C920" s="10">
        <v>108.9</v>
      </c>
      <c r="D920" s="11" t="s">
        <v>1400</v>
      </c>
    </row>
    <row r="921" spans="1:4" x14ac:dyDescent="0.25">
      <c r="A921" s="11">
        <v>138</v>
      </c>
      <c r="B921" s="11" t="s">
        <v>1878</v>
      </c>
      <c r="C921" s="11">
        <v>109</v>
      </c>
      <c r="D921" s="11" t="s">
        <v>1400</v>
      </c>
    </row>
    <row r="922" spans="1:4" x14ac:dyDescent="0.25">
      <c r="A922" s="10">
        <v>207</v>
      </c>
      <c r="B922" s="10" t="s">
        <v>4745</v>
      </c>
      <c r="C922" s="10">
        <v>109.1</v>
      </c>
      <c r="D922" s="11" t="s">
        <v>1271</v>
      </c>
    </row>
    <row r="923" spans="1:4" x14ac:dyDescent="0.25">
      <c r="A923" s="11">
        <v>125</v>
      </c>
      <c r="B923" s="11" t="s">
        <v>1244</v>
      </c>
      <c r="C923" s="11">
        <v>109.276</v>
      </c>
      <c r="D923" s="11" t="s">
        <v>567</v>
      </c>
    </row>
    <row r="924" spans="1:4" x14ac:dyDescent="0.25">
      <c r="A924" s="10">
        <v>148</v>
      </c>
      <c r="B924" s="10" t="s">
        <v>2426</v>
      </c>
      <c r="C924" s="10">
        <v>109.6</v>
      </c>
      <c r="D924" s="11" t="s">
        <v>173</v>
      </c>
    </row>
    <row r="925" spans="1:4" x14ac:dyDescent="0.25">
      <c r="A925" s="11">
        <v>187</v>
      </c>
      <c r="B925" s="11" t="s">
        <v>3782</v>
      </c>
      <c r="C925" s="11">
        <v>109.8</v>
      </c>
      <c r="D925" s="11" t="s">
        <v>461</v>
      </c>
    </row>
    <row r="926" spans="1:4" x14ac:dyDescent="0.25">
      <c r="A926" s="10">
        <v>141</v>
      </c>
      <c r="B926" s="10" t="s">
        <v>2206</v>
      </c>
      <c r="C926" s="10">
        <v>110.5</v>
      </c>
      <c r="D926" s="11">
        <v>-7</v>
      </c>
    </row>
    <row r="927" spans="1:4" x14ac:dyDescent="0.25">
      <c r="A927" s="11">
        <v>98</v>
      </c>
      <c r="B927" s="11" t="s">
        <v>446</v>
      </c>
      <c r="C927" s="11">
        <v>110.8</v>
      </c>
      <c r="D927" s="11" t="s">
        <v>2247</v>
      </c>
    </row>
    <row r="928" spans="1:4" x14ac:dyDescent="0.25">
      <c r="A928" s="10">
        <v>179</v>
      </c>
      <c r="B928" s="10" t="s">
        <v>3784</v>
      </c>
      <c r="C928" s="10">
        <v>110.8</v>
      </c>
      <c r="D928" s="11" t="s">
        <v>762</v>
      </c>
    </row>
    <row r="929" spans="1:4" x14ac:dyDescent="0.25">
      <c r="A929" s="11">
        <v>88</v>
      </c>
      <c r="B929" s="11" t="s">
        <v>265</v>
      </c>
      <c r="C929" s="11">
        <v>110.9</v>
      </c>
      <c r="D929" s="11">
        <v>-3</v>
      </c>
    </row>
    <row r="930" spans="1:4" x14ac:dyDescent="0.25">
      <c r="A930" s="11">
        <v>126</v>
      </c>
      <c r="B930" s="11" t="s">
        <v>1344</v>
      </c>
      <c r="C930" s="11">
        <v>111</v>
      </c>
      <c r="D930" s="11">
        <v>-3</v>
      </c>
    </row>
    <row r="931" spans="1:4" x14ac:dyDescent="0.25">
      <c r="A931" s="11">
        <v>210</v>
      </c>
      <c r="B931" s="11" t="s">
        <v>4883</v>
      </c>
      <c r="C931" s="11">
        <v>111.3</v>
      </c>
      <c r="D931" s="11">
        <v>-3</v>
      </c>
    </row>
    <row r="932" spans="1:4" x14ac:dyDescent="0.25">
      <c r="A932" s="10">
        <v>213</v>
      </c>
      <c r="B932" s="10" t="s">
        <v>5079</v>
      </c>
      <c r="C932" s="10">
        <v>111.3</v>
      </c>
      <c r="D932" s="11" t="s">
        <v>2259</v>
      </c>
    </row>
    <row r="933" spans="1:4" x14ac:dyDescent="0.25">
      <c r="A933" s="11">
        <v>68</v>
      </c>
      <c r="B933" s="11" t="s">
        <v>126</v>
      </c>
      <c r="C933" s="11">
        <v>111.4</v>
      </c>
      <c r="D933" s="11" t="s">
        <v>2259</v>
      </c>
    </row>
    <row r="934" spans="1:4" x14ac:dyDescent="0.25">
      <c r="A934" s="10">
        <v>168</v>
      </c>
      <c r="B934" s="10" t="s">
        <v>2695</v>
      </c>
      <c r="C934" s="10">
        <v>111.4</v>
      </c>
      <c r="D934" s="11" t="s">
        <v>1333</v>
      </c>
    </row>
    <row r="935" spans="1:4" x14ac:dyDescent="0.25">
      <c r="A935" s="11">
        <v>177</v>
      </c>
      <c r="B935" s="11" t="s">
        <v>2957</v>
      </c>
      <c r="C935" s="11">
        <v>111.715</v>
      </c>
      <c r="D935" s="11" t="s">
        <v>989</v>
      </c>
    </row>
    <row r="936" spans="1:4" x14ac:dyDescent="0.25">
      <c r="A936" s="10">
        <v>126</v>
      </c>
      <c r="B936" s="10" t="s">
        <v>1238</v>
      </c>
      <c r="C936" s="10">
        <v>111.79</v>
      </c>
      <c r="D936" s="11" t="s">
        <v>989</v>
      </c>
    </row>
    <row r="937" spans="1:4" x14ac:dyDescent="0.25">
      <c r="A937" s="11">
        <v>175</v>
      </c>
      <c r="B937" s="11" t="s">
        <v>2957</v>
      </c>
      <c r="C937" s="11">
        <v>111.9</v>
      </c>
      <c r="D937" s="11" t="s">
        <v>363</v>
      </c>
    </row>
    <row r="938" spans="1:4" x14ac:dyDescent="0.25">
      <c r="A938" s="11">
        <v>100</v>
      </c>
      <c r="B938" s="11" t="s">
        <v>729</v>
      </c>
      <c r="C938" s="11">
        <v>112</v>
      </c>
      <c r="D938" s="11" t="s">
        <v>101</v>
      </c>
    </row>
    <row r="939" spans="1:4" x14ac:dyDescent="0.25">
      <c r="A939" s="11">
        <v>126</v>
      </c>
      <c r="B939" s="11" t="s">
        <v>1577</v>
      </c>
      <c r="C939" s="11">
        <v>112</v>
      </c>
      <c r="D939" s="11" t="s">
        <v>1726</v>
      </c>
    </row>
    <row r="940" spans="1:4" x14ac:dyDescent="0.25">
      <c r="A940" s="10">
        <v>184</v>
      </c>
      <c r="B940" s="10" t="s">
        <v>3501</v>
      </c>
      <c r="C940" s="10">
        <v>112</v>
      </c>
      <c r="D940" s="11" t="s">
        <v>962</v>
      </c>
    </row>
    <row r="941" spans="1:4" x14ac:dyDescent="0.25">
      <c r="A941" s="11">
        <v>84</v>
      </c>
      <c r="B941" s="11" t="s">
        <v>446</v>
      </c>
      <c r="C941" s="11">
        <v>112.4</v>
      </c>
      <c r="D941" s="11" t="s">
        <v>962</v>
      </c>
    </row>
    <row r="942" spans="1:4" x14ac:dyDescent="0.25">
      <c r="A942" s="11">
        <v>135</v>
      </c>
      <c r="B942" s="11" t="s">
        <v>2121</v>
      </c>
      <c r="C942" s="11">
        <v>112.6</v>
      </c>
      <c r="D942" s="11" t="s">
        <v>216</v>
      </c>
    </row>
    <row r="943" spans="1:4" x14ac:dyDescent="0.25">
      <c r="A943" s="11">
        <v>150</v>
      </c>
      <c r="B943" s="11" t="s">
        <v>2601</v>
      </c>
      <c r="C943" s="11">
        <v>112.6</v>
      </c>
      <c r="D943" s="11" t="s">
        <v>314</v>
      </c>
    </row>
    <row r="944" spans="1:4" x14ac:dyDescent="0.25">
      <c r="A944" s="10">
        <v>211</v>
      </c>
      <c r="B944" s="10" t="s">
        <v>5079</v>
      </c>
      <c r="C944" s="10">
        <v>112.9</v>
      </c>
      <c r="D944" s="11" t="s">
        <v>1726</v>
      </c>
    </row>
    <row r="945" spans="1:4" x14ac:dyDescent="0.25">
      <c r="A945" s="11">
        <v>177</v>
      </c>
      <c r="B945" s="11" t="s">
        <v>3425</v>
      </c>
      <c r="C945" s="11">
        <v>113</v>
      </c>
      <c r="D945" s="11" t="s">
        <v>962</v>
      </c>
    </row>
    <row r="946" spans="1:4" x14ac:dyDescent="0.25">
      <c r="A946" s="11">
        <v>159</v>
      </c>
      <c r="B946" s="11" t="s">
        <v>2659</v>
      </c>
      <c r="C946" s="11">
        <v>113.18</v>
      </c>
      <c r="D946" s="11" t="s">
        <v>962</v>
      </c>
    </row>
    <row r="947" spans="1:4" x14ac:dyDescent="0.25">
      <c r="A947" s="11">
        <v>151</v>
      </c>
      <c r="B947" s="11" t="s">
        <v>2230</v>
      </c>
      <c r="C947" s="11">
        <v>113.21</v>
      </c>
      <c r="D947" s="11" t="s">
        <v>962</v>
      </c>
    </row>
    <row r="948" spans="1:4" x14ac:dyDescent="0.25">
      <c r="A948" s="10">
        <v>159</v>
      </c>
      <c r="B948" s="10" t="s">
        <v>2376</v>
      </c>
      <c r="C948" s="10">
        <v>113.3</v>
      </c>
      <c r="D948" s="11" t="s">
        <v>270</v>
      </c>
    </row>
    <row r="949" spans="1:4" x14ac:dyDescent="0.25">
      <c r="A949" s="11">
        <v>167</v>
      </c>
      <c r="B949" s="11" t="s">
        <v>2659</v>
      </c>
      <c r="C949" s="11">
        <v>113.34</v>
      </c>
      <c r="D949" s="11" t="s">
        <v>461</v>
      </c>
    </row>
    <row r="950" spans="1:4" x14ac:dyDescent="0.25">
      <c r="A950" s="11">
        <v>109</v>
      </c>
      <c r="B950" s="11" t="s">
        <v>796</v>
      </c>
      <c r="C950" s="11">
        <v>113.401</v>
      </c>
      <c r="D950" s="11" t="s">
        <v>116</v>
      </c>
    </row>
    <row r="951" spans="1:4" x14ac:dyDescent="0.25">
      <c r="A951" s="11">
        <v>213</v>
      </c>
      <c r="B951" s="11" t="s">
        <v>5253</v>
      </c>
      <c r="C951" s="11">
        <v>113.5</v>
      </c>
      <c r="D951" s="11" t="s">
        <v>2105</v>
      </c>
    </row>
    <row r="952" spans="1:4" x14ac:dyDescent="0.25">
      <c r="A952" s="10">
        <v>180</v>
      </c>
      <c r="B952" s="10" t="s">
        <v>3071</v>
      </c>
      <c r="C952" s="10">
        <v>113.66</v>
      </c>
      <c r="D952" s="11">
        <v>-7</v>
      </c>
    </row>
    <row r="953" spans="1:4" x14ac:dyDescent="0.25">
      <c r="A953" s="11">
        <v>66</v>
      </c>
      <c r="B953" s="11" t="s">
        <v>58</v>
      </c>
      <c r="C953" s="11">
        <v>113.7</v>
      </c>
      <c r="D953" s="11" t="s">
        <v>1333</v>
      </c>
    </row>
    <row r="954" spans="1:4" x14ac:dyDescent="0.25">
      <c r="A954" s="12">
        <v>62</v>
      </c>
      <c r="B954" s="9" t="s">
        <v>46</v>
      </c>
      <c r="C954" s="12">
        <v>113.8</v>
      </c>
      <c r="D954" s="11" t="s">
        <v>1333</v>
      </c>
    </row>
    <row r="955" spans="1:4" x14ac:dyDescent="0.25">
      <c r="A955" s="11">
        <v>168</v>
      </c>
      <c r="B955" s="11" t="s">
        <v>2426</v>
      </c>
      <c r="C955" s="11">
        <v>114</v>
      </c>
      <c r="D955" s="11" t="s">
        <v>1333</v>
      </c>
    </row>
    <row r="956" spans="1:4" x14ac:dyDescent="0.25">
      <c r="A956" s="10">
        <v>237</v>
      </c>
      <c r="B956" s="10" t="s">
        <v>5914</v>
      </c>
      <c r="C956" s="10">
        <v>114</v>
      </c>
      <c r="D956" s="11" t="s">
        <v>1333</v>
      </c>
    </row>
    <row r="957" spans="1:4" x14ac:dyDescent="0.25">
      <c r="A957" s="11">
        <v>201</v>
      </c>
      <c r="B957" s="11" t="s">
        <v>4883</v>
      </c>
      <c r="C957" s="11">
        <v>114.1</v>
      </c>
      <c r="D957" s="11" t="s">
        <v>1333</v>
      </c>
    </row>
    <row r="958" spans="1:4" x14ac:dyDescent="0.25">
      <c r="A958" s="11">
        <v>124</v>
      </c>
      <c r="B958" s="11" t="s">
        <v>1108</v>
      </c>
      <c r="C958" s="11">
        <v>114.36790000000001</v>
      </c>
      <c r="D958" s="11" t="s">
        <v>363</v>
      </c>
    </row>
    <row r="959" spans="1:4" x14ac:dyDescent="0.25">
      <c r="A959" s="11">
        <v>66</v>
      </c>
      <c r="B959" s="9" t="s">
        <v>126</v>
      </c>
      <c r="C959" s="12">
        <v>114.4</v>
      </c>
      <c r="D959" s="11" t="s">
        <v>101</v>
      </c>
    </row>
    <row r="960" spans="1:4" x14ac:dyDescent="0.25">
      <c r="A960" s="10">
        <v>113</v>
      </c>
      <c r="B960" s="10" t="s">
        <v>574</v>
      </c>
      <c r="C960" s="10">
        <v>114.4</v>
      </c>
      <c r="D960" s="11" t="s">
        <v>219</v>
      </c>
    </row>
    <row r="961" spans="1:4" x14ac:dyDescent="0.25">
      <c r="A961" s="11">
        <v>96</v>
      </c>
      <c r="B961" s="11" t="s">
        <v>446</v>
      </c>
      <c r="C961" s="11">
        <v>114.6</v>
      </c>
      <c r="D961" s="11" t="s">
        <v>962</v>
      </c>
    </row>
    <row r="962" spans="1:4" x14ac:dyDescent="0.25">
      <c r="A962" s="10">
        <v>179</v>
      </c>
      <c r="B962" s="10" t="s">
        <v>3252</v>
      </c>
      <c r="C962" s="10">
        <v>114.8</v>
      </c>
      <c r="D962" s="11" t="s">
        <v>216</v>
      </c>
    </row>
    <row r="963" spans="1:4" x14ac:dyDescent="0.25">
      <c r="A963" s="11">
        <v>185</v>
      </c>
      <c r="B963" s="11" t="s">
        <v>3143</v>
      </c>
      <c r="C963" s="11">
        <v>115</v>
      </c>
      <c r="D963" s="11" t="s">
        <v>962</v>
      </c>
    </row>
    <row r="964" spans="1:4" x14ac:dyDescent="0.25">
      <c r="A964" s="10">
        <v>177</v>
      </c>
      <c r="B964" s="10" t="s">
        <v>3425</v>
      </c>
      <c r="C964" s="10">
        <v>115.05</v>
      </c>
      <c r="D964" s="11" t="s">
        <v>962</v>
      </c>
    </row>
    <row r="965" spans="1:4" x14ac:dyDescent="0.25">
      <c r="A965" s="11">
        <v>152</v>
      </c>
      <c r="B965" s="11" t="s">
        <v>2121</v>
      </c>
      <c r="C965" s="11">
        <v>115.1</v>
      </c>
      <c r="D965" s="11" t="s">
        <v>1867</v>
      </c>
    </row>
    <row r="966" spans="1:4" x14ac:dyDescent="0.25">
      <c r="A966" s="11">
        <v>126</v>
      </c>
      <c r="B966" s="11" t="s">
        <v>1344</v>
      </c>
      <c r="C966" s="11">
        <v>115.2</v>
      </c>
      <c r="D966" s="11" t="s">
        <v>501</v>
      </c>
    </row>
    <row r="967" spans="1:4" x14ac:dyDescent="0.25">
      <c r="A967" s="11">
        <v>134</v>
      </c>
      <c r="B967" s="11" t="s">
        <v>1244</v>
      </c>
      <c r="C967" s="11">
        <v>115.2</v>
      </c>
      <c r="D967" s="11" t="s">
        <v>709</v>
      </c>
    </row>
    <row r="968" spans="1:4" x14ac:dyDescent="0.25">
      <c r="A968" s="10">
        <v>198</v>
      </c>
      <c r="B968" s="10" t="s">
        <v>4086</v>
      </c>
      <c r="C968" s="10">
        <v>115.2</v>
      </c>
      <c r="D968" s="11" t="s">
        <v>461</v>
      </c>
    </row>
    <row r="969" spans="1:4" x14ac:dyDescent="0.25">
      <c r="A969" s="11">
        <v>181</v>
      </c>
      <c r="B969" s="11" t="s">
        <v>3071</v>
      </c>
      <c r="C969" s="11">
        <v>115.3</v>
      </c>
      <c r="D969" s="11" t="s">
        <v>1333</v>
      </c>
    </row>
    <row r="970" spans="1:4" x14ac:dyDescent="0.25">
      <c r="A970" s="10">
        <v>115</v>
      </c>
      <c r="B970" s="10" t="s">
        <v>1238</v>
      </c>
      <c r="C970" s="10">
        <v>115.46</v>
      </c>
      <c r="D970" s="11" t="s">
        <v>1333</v>
      </c>
    </row>
    <row r="971" spans="1:4" x14ac:dyDescent="0.25">
      <c r="A971" s="11">
        <v>174</v>
      </c>
      <c r="B971" s="11" t="s">
        <v>3143</v>
      </c>
      <c r="C971" s="11">
        <v>115.5</v>
      </c>
      <c r="D971" s="11" t="s">
        <v>128</v>
      </c>
    </row>
    <row r="972" spans="1:4" x14ac:dyDescent="0.25">
      <c r="A972" s="10">
        <v>107</v>
      </c>
      <c r="B972" s="10" t="s">
        <v>796</v>
      </c>
      <c r="C972" s="10">
        <v>115.65</v>
      </c>
      <c r="D972" s="11" t="s">
        <v>2105</v>
      </c>
    </row>
    <row r="973" spans="1:4" x14ac:dyDescent="0.25">
      <c r="A973" s="11">
        <v>177</v>
      </c>
      <c r="B973" s="11" t="s">
        <v>3425</v>
      </c>
      <c r="C973" s="11">
        <v>115.65</v>
      </c>
      <c r="D973" s="11">
        <v>-7</v>
      </c>
    </row>
    <row r="974" spans="1:4" x14ac:dyDescent="0.25">
      <c r="A974" s="10">
        <v>163</v>
      </c>
      <c r="B974" s="10" t="s">
        <v>2659</v>
      </c>
      <c r="C974" s="10">
        <v>115.7</v>
      </c>
      <c r="D974" s="11" t="s">
        <v>1333</v>
      </c>
    </row>
    <row r="975" spans="1:4" x14ac:dyDescent="0.25">
      <c r="A975" s="11">
        <v>92</v>
      </c>
      <c r="B975" s="11" t="s">
        <v>476</v>
      </c>
      <c r="C975" s="11">
        <v>115.8</v>
      </c>
      <c r="D975" s="11" t="s">
        <v>2362</v>
      </c>
    </row>
    <row r="976" spans="1:4" x14ac:dyDescent="0.25">
      <c r="A976" s="10">
        <v>191</v>
      </c>
      <c r="B976" s="10" t="s">
        <v>3143</v>
      </c>
      <c r="C976" s="10">
        <v>115.9</v>
      </c>
      <c r="D976" s="11" t="s">
        <v>2362</v>
      </c>
    </row>
    <row r="977" spans="1:4" x14ac:dyDescent="0.25">
      <c r="A977" s="11">
        <v>131</v>
      </c>
      <c r="B977" s="11" t="s">
        <v>1344</v>
      </c>
      <c r="C977" s="11">
        <v>116</v>
      </c>
      <c r="D977" s="11" t="s">
        <v>2362</v>
      </c>
    </row>
    <row r="978" spans="1:4" x14ac:dyDescent="0.25">
      <c r="A978" s="10">
        <v>109</v>
      </c>
      <c r="B978" s="10" t="s">
        <v>729</v>
      </c>
      <c r="C978" s="10">
        <v>116.32</v>
      </c>
      <c r="D978" s="11" t="s">
        <v>1333</v>
      </c>
    </row>
    <row r="979" spans="1:4" x14ac:dyDescent="0.25">
      <c r="A979" s="11">
        <v>134</v>
      </c>
      <c r="B979" s="11" t="s">
        <v>1577</v>
      </c>
      <c r="C979" s="11">
        <v>116.3755</v>
      </c>
      <c r="D979" s="11" t="s">
        <v>1333</v>
      </c>
    </row>
    <row r="980" spans="1:4" x14ac:dyDescent="0.25">
      <c r="A980" s="10">
        <v>198</v>
      </c>
      <c r="B980" s="10" t="s">
        <v>3782</v>
      </c>
      <c r="C980" s="10">
        <v>116.4</v>
      </c>
      <c r="D980" s="11" t="s">
        <v>508</v>
      </c>
    </row>
    <row r="981" spans="1:4" x14ac:dyDescent="0.25">
      <c r="A981" s="11">
        <v>159</v>
      </c>
      <c r="B981" s="11" t="s">
        <v>2376</v>
      </c>
      <c r="C981" s="11">
        <v>116.9</v>
      </c>
      <c r="D981" s="11" t="s">
        <v>363</v>
      </c>
    </row>
    <row r="982" spans="1:4" x14ac:dyDescent="0.25">
      <c r="A982" s="10">
        <v>187</v>
      </c>
      <c r="B982" s="10" t="s">
        <v>3501</v>
      </c>
      <c r="C982" s="10">
        <v>117.2</v>
      </c>
      <c r="D982" s="11" t="s">
        <v>363</v>
      </c>
    </row>
    <row r="983" spans="1:4" x14ac:dyDescent="0.25">
      <c r="A983" s="11">
        <v>91</v>
      </c>
      <c r="B983" s="11" t="s">
        <v>496</v>
      </c>
      <c r="C983" s="11">
        <v>117.4</v>
      </c>
      <c r="D983" s="11" t="s">
        <v>101</v>
      </c>
    </row>
    <row r="984" spans="1:4" x14ac:dyDescent="0.25">
      <c r="A984" s="11">
        <v>143</v>
      </c>
      <c r="B984" s="11" t="s">
        <v>2336</v>
      </c>
      <c r="C984" s="11">
        <v>117.57</v>
      </c>
      <c r="D984" s="11" t="s">
        <v>665</v>
      </c>
    </row>
    <row r="985" spans="1:4" x14ac:dyDescent="0.25">
      <c r="A985" s="11">
        <v>110</v>
      </c>
      <c r="B985" s="11" t="s">
        <v>847</v>
      </c>
      <c r="C985" s="11">
        <v>117.607</v>
      </c>
      <c r="D985" s="11" t="s">
        <v>962</v>
      </c>
    </row>
    <row r="986" spans="1:4" x14ac:dyDescent="0.25">
      <c r="A986" s="11">
        <v>131</v>
      </c>
      <c r="B986" s="11" t="s">
        <v>1577</v>
      </c>
      <c r="C986" s="11">
        <v>117.69</v>
      </c>
      <c r="D986" s="11" t="s">
        <v>962</v>
      </c>
    </row>
    <row r="987" spans="1:4" x14ac:dyDescent="0.25">
      <c r="A987" s="11">
        <v>147</v>
      </c>
      <c r="B987" s="11" t="s">
        <v>2206</v>
      </c>
      <c r="C987" s="11">
        <v>117.98</v>
      </c>
      <c r="D987" s="11" t="s">
        <v>2387</v>
      </c>
    </row>
    <row r="988" spans="1:4" x14ac:dyDescent="0.25">
      <c r="A988" s="10">
        <v>100</v>
      </c>
      <c r="B988" s="10" t="s">
        <v>429</v>
      </c>
      <c r="C988" s="10">
        <v>118</v>
      </c>
      <c r="D988" s="11" t="s">
        <v>1504</v>
      </c>
    </row>
    <row r="989" spans="1:4" x14ac:dyDescent="0.25">
      <c r="A989" s="11">
        <v>134</v>
      </c>
      <c r="B989" s="11" t="s">
        <v>1577</v>
      </c>
      <c r="C989" s="11">
        <v>118.367</v>
      </c>
      <c r="D989" s="11" t="s">
        <v>1504</v>
      </c>
    </row>
    <row r="990" spans="1:4" x14ac:dyDescent="0.25">
      <c r="A990" s="10">
        <v>178</v>
      </c>
      <c r="B990" s="10" t="s">
        <v>3425</v>
      </c>
      <c r="C990" s="10">
        <v>118.4</v>
      </c>
      <c r="D990" s="11" t="s">
        <v>1504</v>
      </c>
    </row>
    <row r="991" spans="1:4" x14ac:dyDescent="0.25">
      <c r="A991" s="11">
        <v>160</v>
      </c>
      <c r="B991" s="11" t="s">
        <v>2487</v>
      </c>
      <c r="C991" s="11">
        <v>118.44</v>
      </c>
      <c r="D991" s="11" t="s">
        <v>1504</v>
      </c>
    </row>
    <row r="992" spans="1:4" x14ac:dyDescent="0.25">
      <c r="A992" s="10">
        <v>199</v>
      </c>
      <c r="B992" s="10" t="s">
        <v>3784</v>
      </c>
      <c r="C992" s="10">
        <v>118.6</v>
      </c>
      <c r="D992" s="11" t="s">
        <v>1504</v>
      </c>
    </row>
    <row r="993" spans="1:4" x14ac:dyDescent="0.25">
      <c r="A993" s="11">
        <v>110</v>
      </c>
      <c r="B993" s="11" t="s">
        <v>847</v>
      </c>
      <c r="C993" s="11">
        <v>118.71599999999999</v>
      </c>
      <c r="D993" s="11" t="s">
        <v>1688</v>
      </c>
    </row>
    <row r="994" spans="1:4" x14ac:dyDescent="0.25">
      <c r="A994" s="10">
        <v>192</v>
      </c>
      <c r="B994" s="10" t="s">
        <v>3782</v>
      </c>
      <c r="C994" s="10">
        <v>118.7817</v>
      </c>
      <c r="D994" s="11">
        <v>-5</v>
      </c>
    </row>
    <row r="995" spans="1:4" x14ac:dyDescent="0.25">
      <c r="A995" s="11">
        <v>66</v>
      </c>
      <c r="B995" s="11" t="s">
        <v>58</v>
      </c>
      <c r="C995" s="12">
        <v>118.8</v>
      </c>
      <c r="D995" s="11" t="s">
        <v>1933</v>
      </c>
    </row>
    <row r="996" spans="1:4" x14ac:dyDescent="0.25">
      <c r="A996" s="10">
        <v>166</v>
      </c>
      <c r="B996" s="10" t="s">
        <v>2426</v>
      </c>
      <c r="C996" s="10">
        <v>119</v>
      </c>
      <c r="D996" s="11" t="s">
        <v>19</v>
      </c>
    </row>
    <row r="997" spans="1:4" x14ac:dyDescent="0.25">
      <c r="A997" s="11">
        <v>186</v>
      </c>
      <c r="B997" s="11" t="s">
        <v>3252</v>
      </c>
      <c r="C997" s="11">
        <v>119</v>
      </c>
      <c r="D997" s="11" t="s">
        <v>19</v>
      </c>
    </row>
    <row r="998" spans="1:4" x14ac:dyDescent="0.25">
      <c r="A998" s="10">
        <v>128</v>
      </c>
      <c r="B998" s="10" t="s">
        <v>1238</v>
      </c>
      <c r="C998" s="10">
        <v>119.7</v>
      </c>
      <c r="D998" s="11" t="s">
        <v>461</v>
      </c>
    </row>
    <row r="999" spans="1:4" x14ac:dyDescent="0.25">
      <c r="A999" s="11">
        <v>81</v>
      </c>
      <c r="B999" s="11" t="s">
        <v>429</v>
      </c>
      <c r="C999" s="11">
        <v>119.76</v>
      </c>
      <c r="D999" s="11" t="s">
        <v>1556</v>
      </c>
    </row>
    <row r="1000" spans="1:4" x14ac:dyDescent="0.25">
      <c r="A1000" s="10">
        <v>137</v>
      </c>
      <c r="B1000" s="10" t="s">
        <v>1631</v>
      </c>
      <c r="C1000" s="10">
        <v>120.2</v>
      </c>
      <c r="D1000" s="11" t="s">
        <v>1556</v>
      </c>
    </row>
    <row r="1001" spans="1:4" x14ac:dyDescent="0.25">
      <c r="A1001" s="11">
        <v>124</v>
      </c>
      <c r="B1001" s="11" t="s">
        <v>1238</v>
      </c>
      <c r="C1001" s="11">
        <v>120.38</v>
      </c>
      <c r="D1001" s="11" t="s">
        <v>1258</v>
      </c>
    </row>
    <row r="1002" spans="1:4" x14ac:dyDescent="0.25">
      <c r="A1002" s="11">
        <v>130</v>
      </c>
      <c r="B1002" s="11" t="s">
        <v>1878</v>
      </c>
      <c r="C1002" s="11">
        <v>120.5</v>
      </c>
      <c r="D1002" s="11" t="s">
        <v>849</v>
      </c>
    </row>
    <row r="1003" spans="1:4" x14ac:dyDescent="0.25">
      <c r="A1003" s="11">
        <v>95</v>
      </c>
      <c r="B1003" s="11" t="s">
        <v>446</v>
      </c>
      <c r="C1003" s="11">
        <v>120.6</v>
      </c>
      <c r="D1003" s="11" t="s">
        <v>849</v>
      </c>
    </row>
    <row r="1004" spans="1:4" x14ac:dyDescent="0.25">
      <c r="A1004" s="10">
        <v>181</v>
      </c>
      <c r="B1004" s="10" t="s">
        <v>3143</v>
      </c>
      <c r="C1004" s="10">
        <v>120.6</v>
      </c>
      <c r="D1004" s="11">
        <v>-7</v>
      </c>
    </row>
    <row r="1005" spans="1:4" x14ac:dyDescent="0.25">
      <c r="A1005" s="11">
        <v>192</v>
      </c>
      <c r="B1005" s="11" t="s">
        <v>4527</v>
      </c>
      <c r="C1005" s="11">
        <v>120.6</v>
      </c>
      <c r="D1005" s="11">
        <v>-7</v>
      </c>
    </row>
    <row r="1006" spans="1:4" x14ac:dyDescent="0.25">
      <c r="A1006" s="10">
        <v>123</v>
      </c>
      <c r="B1006" s="10" t="s">
        <v>1631</v>
      </c>
      <c r="C1006" s="10">
        <v>120.9</v>
      </c>
      <c r="D1006" s="11" t="s">
        <v>1333</v>
      </c>
    </row>
    <row r="1007" spans="1:4" x14ac:dyDescent="0.25">
      <c r="A1007" s="11">
        <v>98</v>
      </c>
      <c r="B1007" s="11" t="s">
        <v>446</v>
      </c>
      <c r="C1007" s="11">
        <v>121.1</v>
      </c>
      <c r="D1007" s="11" t="s">
        <v>1333</v>
      </c>
    </row>
    <row r="1008" spans="1:4" x14ac:dyDescent="0.25">
      <c r="A1008" s="10">
        <v>197</v>
      </c>
      <c r="B1008" s="10" t="s">
        <v>4530</v>
      </c>
      <c r="C1008" s="10">
        <v>121.1</v>
      </c>
      <c r="D1008" s="11" t="s">
        <v>1333</v>
      </c>
    </row>
    <row r="1009" spans="1:4" x14ac:dyDescent="0.25">
      <c r="A1009" s="11">
        <v>175</v>
      </c>
      <c r="B1009" s="11" t="s">
        <v>3425</v>
      </c>
      <c r="C1009" s="11">
        <v>121.16</v>
      </c>
      <c r="D1009" s="11">
        <v>-5</v>
      </c>
    </row>
    <row r="1010" spans="1:4" x14ac:dyDescent="0.25">
      <c r="A1010" s="10">
        <v>126</v>
      </c>
      <c r="B1010" s="10" t="s">
        <v>1108</v>
      </c>
      <c r="C1010" s="10">
        <v>121.3</v>
      </c>
      <c r="D1010" s="11">
        <v>-5</v>
      </c>
    </row>
    <row r="1011" spans="1:4" x14ac:dyDescent="0.25">
      <c r="A1011" s="11">
        <v>134</v>
      </c>
      <c r="B1011" s="11" t="s">
        <v>1631</v>
      </c>
      <c r="C1011" s="11">
        <v>121.3</v>
      </c>
      <c r="D1011" s="11" t="s">
        <v>164</v>
      </c>
    </row>
    <row r="1012" spans="1:4" x14ac:dyDescent="0.25">
      <c r="A1012" s="10">
        <v>180</v>
      </c>
      <c r="B1012" s="10" t="s">
        <v>3143</v>
      </c>
      <c r="C1012" s="10">
        <v>121.3</v>
      </c>
      <c r="D1012" s="11" t="s">
        <v>164</v>
      </c>
    </row>
    <row r="1013" spans="1:4" x14ac:dyDescent="0.25">
      <c r="A1013" s="11">
        <v>166</v>
      </c>
      <c r="B1013" s="11" t="s">
        <v>2659</v>
      </c>
      <c r="C1013" s="11">
        <v>121.71</v>
      </c>
      <c r="D1013" s="11" t="s">
        <v>2435</v>
      </c>
    </row>
    <row r="1014" spans="1:4" x14ac:dyDescent="0.25">
      <c r="A1014" s="10">
        <v>131</v>
      </c>
      <c r="B1014" s="10" t="s">
        <v>1344</v>
      </c>
      <c r="C1014" s="10">
        <v>122</v>
      </c>
      <c r="D1014" s="11" t="s">
        <v>2435</v>
      </c>
    </row>
    <row r="1015" spans="1:4" x14ac:dyDescent="0.25">
      <c r="A1015" s="11">
        <v>126</v>
      </c>
      <c r="B1015" s="11" t="s">
        <v>1344</v>
      </c>
      <c r="C1015" s="11">
        <v>122.2</v>
      </c>
      <c r="D1015" s="11" t="s">
        <v>962</v>
      </c>
    </row>
    <row r="1016" spans="1:4" x14ac:dyDescent="0.25">
      <c r="A1016" s="10">
        <v>90</v>
      </c>
      <c r="B1016" s="10" t="s">
        <v>476</v>
      </c>
      <c r="C1016" s="10">
        <v>122.37</v>
      </c>
      <c r="D1016" s="11" t="s">
        <v>962</v>
      </c>
    </row>
    <row r="1017" spans="1:4" x14ac:dyDescent="0.25">
      <c r="A1017" s="11">
        <v>171</v>
      </c>
      <c r="B1017" s="11" t="s">
        <v>2695</v>
      </c>
      <c r="C1017" s="11">
        <v>122.37</v>
      </c>
      <c r="D1017" s="11" t="s">
        <v>2444</v>
      </c>
    </row>
    <row r="1018" spans="1:4" x14ac:dyDescent="0.25">
      <c r="A1018" s="11">
        <v>124</v>
      </c>
      <c r="B1018" s="11" t="s">
        <v>1344</v>
      </c>
      <c r="C1018" s="11">
        <v>122.8</v>
      </c>
      <c r="D1018" s="11" t="s">
        <v>2448</v>
      </c>
    </row>
    <row r="1019" spans="1:4" x14ac:dyDescent="0.25">
      <c r="A1019" s="11">
        <v>169</v>
      </c>
      <c r="B1019" s="11" t="s">
        <v>3425</v>
      </c>
      <c r="C1019" s="11">
        <v>123</v>
      </c>
      <c r="D1019" s="11" t="s">
        <v>962</v>
      </c>
    </row>
    <row r="1020" spans="1:4" x14ac:dyDescent="0.25">
      <c r="A1020" s="10">
        <v>82</v>
      </c>
      <c r="B1020" s="10" t="s">
        <v>370</v>
      </c>
      <c r="C1020" s="10">
        <v>123.2</v>
      </c>
      <c r="D1020" s="11" t="s">
        <v>962</v>
      </c>
    </row>
    <row r="1021" spans="1:4" x14ac:dyDescent="0.25">
      <c r="A1021" s="11">
        <v>173</v>
      </c>
      <c r="B1021" s="11" t="s">
        <v>2957</v>
      </c>
      <c r="C1021" s="11">
        <v>123.672</v>
      </c>
      <c r="D1021" s="11" t="s">
        <v>1504</v>
      </c>
    </row>
    <row r="1022" spans="1:4" x14ac:dyDescent="0.25">
      <c r="A1022" s="10">
        <v>82</v>
      </c>
      <c r="B1022" s="10" t="s">
        <v>476</v>
      </c>
      <c r="C1022" s="10">
        <v>124</v>
      </c>
      <c r="D1022" s="11" t="s">
        <v>1504</v>
      </c>
    </row>
    <row r="1023" spans="1:4" x14ac:dyDescent="0.25">
      <c r="A1023" s="11">
        <v>173</v>
      </c>
      <c r="B1023" s="11" t="s">
        <v>2659</v>
      </c>
      <c r="C1023" s="11">
        <v>124</v>
      </c>
      <c r="D1023" s="11" t="s">
        <v>458</v>
      </c>
    </row>
    <row r="1024" spans="1:4" x14ac:dyDescent="0.25">
      <c r="A1024" s="10">
        <v>164</v>
      </c>
      <c r="B1024" s="10" t="s">
        <v>2659</v>
      </c>
      <c r="C1024" s="10">
        <v>124.04</v>
      </c>
      <c r="D1024" s="11" t="s">
        <v>2458</v>
      </c>
    </row>
    <row r="1025" spans="1:4" x14ac:dyDescent="0.25">
      <c r="A1025" s="11">
        <v>174</v>
      </c>
      <c r="B1025" s="11" t="s">
        <v>2957</v>
      </c>
      <c r="C1025" s="11">
        <v>124.36</v>
      </c>
      <c r="D1025" s="11" t="s">
        <v>2458</v>
      </c>
    </row>
    <row r="1026" spans="1:4" x14ac:dyDescent="0.25">
      <c r="A1026" s="11">
        <v>66</v>
      </c>
      <c r="B1026" s="9" t="s">
        <v>126</v>
      </c>
      <c r="C1026" s="12">
        <v>124.4</v>
      </c>
      <c r="D1026" s="11" t="s">
        <v>2458</v>
      </c>
    </row>
    <row r="1027" spans="1:4" x14ac:dyDescent="0.25">
      <c r="A1027" s="11">
        <v>90</v>
      </c>
      <c r="B1027" s="11" t="s">
        <v>126</v>
      </c>
      <c r="C1027" s="11">
        <v>124.5</v>
      </c>
      <c r="D1027" s="11" t="s">
        <v>2463</v>
      </c>
    </row>
    <row r="1028" spans="1:4" x14ac:dyDescent="0.25">
      <c r="A1028" s="10">
        <v>204</v>
      </c>
      <c r="B1028" s="10" t="s">
        <v>4745</v>
      </c>
      <c r="C1028" s="10">
        <v>124.8</v>
      </c>
      <c r="D1028" s="11" t="s">
        <v>461</v>
      </c>
    </row>
    <row r="1029" spans="1:4" x14ac:dyDescent="0.25">
      <c r="A1029" s="12">
        <v>61</v>
      </c>
      <c r="B1029" s="9" t="s">
        <v>22</v>
      </c>
      <c r="C1029" s="12">
        <v>125</v>
      </c>
      <c r="D1029" s="11" t="s">
        <v>173</v>
      </c>
    </row>
    <row r="1030" spans="1:4" x14ac:dyDescent="0.25">
      <c r="A1030" s="11">
        <v>133</v>
      </c>
      <c r="B1030" s="11" t="s">
        <v>1244</v>
      </c>
      <c r="C1030" s="11">
        <v>125.5</v>
      </c>
      <c r="D1030" s="11" t="s">
        <v>173</v>
      </c>
    </row>
    <row r="1031" spans="1:4" x14ac:dyDescent="0.25">
      <c r="A1031" s="11">
        <v>163</v>
      </c>
      <c r="B1031" s="11" t="s">
        <v>2601</v>
      </c>
      <c r="C1031" s="11">
        <v>125.8</v>
      </c>
      <c r="D1031" s="11" t="s">
        <v>101</v>
      </c>
    </row>
    <row r="1032" spans="1:4" x14ac:dyDescent="0.25">
      <c r="A1032" s="10">
        <v>175</v>
      </c>
      <c r="B1032" s="10" t="s">
        <v>3071</v>
      </c>
      <c r="C1032" s="10">
        <v>125.9</v>
      </c>
      <c r="D1032" s="11" t="s">
        <v>101</v>
      </c>
    </row>
    <row r="1033" spans="1:4" x14ac:dyDescent="0.25">
      <c r="A1033" s="11">
        <v>129</v>
      </c>
      <c r="B1033" s="11" t="s">
        <v>1631</v>
      </c>
      <c r="C1033" s="11">
        <v>126</v>
      </c>
      <c r="D1033" s="11" t="s">
        <v>762</v>
      </c>
    </row>
    <row r="1034" spans="1:4" x14ac:dyDescent="0.25">
      <c r="A1034" s="10">
        <v>212</v>
      </c>
      <c r="B1034" s="10" t="s">
        <v>5079</v>
      </c>
      <c r="C1034" s="10">
        <v>126</v>
      </c>
      <c r="D1034" s="11" t="s">
        <v>1892</v>
      </c>
    </row>
    <row r="1035" spans="1:4" x14ac:dyDescent="0.25">
      <c r="A1035" s="11">
        <v>178</v>
      </c>
      <c r="B1035" s="11" t="s">
        <v>3071</v>
      </c>
      <c r="C1035" s="11">
        <v>126.1</v>
      </c>
      <c r="D1035" s="11" t="s">
        <v>1892</v>
      </c>
    </row>
    <row r="1036" spans="1:4" x14ac:dyDescent="0.25">
      <c r="A1036" s="10">
        <v>130</v>
      </c>
      <c r="B1036" s="10" t="s">
        <v>1244</v>
      </c>
      <c r="C1036" s="10">
        <v>126.2</v>
      </c>
      <c r="D1036" s="11">
        <v>-8</v>
      </c>
    </row>
    <row r="1037" spans="1:4" x14ac:dyDescent="0.25">
      <c r="A1037" s="11">
        <v>68</v>
      </c>
      <c r="B1037" s="11" t="s">
        <v>58</v>
      </c>
      <c r="C1037" s="11">
        <v>126.35</v>
      </c>
      <c r="D1037" s="11" t="s">
        <v>132</v>
      </c>
    </row>
    <row r="1038" spans="1:4" x14ac:dyDescent="0.25">
      <c r="A1038" s="11">
        <v>105</v>
      </c>
      <c r="B1038" s="11" t="s">
        <v>856</v>
      </c>
      <c r="C1038" s="11">
        <v>126.46</v>
      </c>
      <c r="D1038" s="11" t="s">
        <v>363</v>
      </c>
    </row>
    <row r="1039" spans="1:4" x14ac:dyDescent="0.25">
      <c r="A1039" s="11">
        <v>203</v>
      </c>
      <c r="B1039" s="11" t="s">
        <v>4527</v>
      </c>
      <c r="C1039" s="11">
        <v>126.5</v>
      </c>
      <c r="D1039" s="11" t="s">
        <v>2492</v>
      </c>
    </row>
    <row r="1040" spans="1:4" x14ac:dyDescent="0.25">
      <c r="A1040" s="10">
        <v>205</v>
      </c>
      <c r="B1040" s="10" t="s">
        <v>4883</v>
      </c>
      <c r="C1040" s="10">
        <v>126.7</v>
      </c>
      <c r="D1040" s="11" t="s">
        <v>12</v>
      </c>
    </row>
    <row r="1041" spans="1:4" x14ac:dyDescent="0.25">
      <c r="A1041" s="11">
        <v>146</v>
      </c>
      <c r="B1041" s="11" t="s">
        <v>2376</v>
      </c>
      <c r="C1041" s="11">
        <v>127</v>
      </c>
      <c r="D1041" s="11" t="s">
        <v>962</v>
      </c>
    </row>
    <row r="1042" spans="1:4" x14ac:dyDescent="0.25">
      <c r="A1042" s="10">
        <v>117</v>
      </c>
      <c r="B1042" s="10" t="s">
        <v>721</v>
      </c>
      <c r="C1042" s="10">
        <v>127.4</v>
      </c>
      <c r="D1042" s="11" t="s">
        <v>962</v>
      </c>
    </row>
    <row r="1043" spans="1:4" x14ac:dyDescent="0.25">
      <c r="A1043" s="11">
        <v>134</v>
      </c>
      <c r="B1043" s="11" t="s">
        <v>1577</v>
      </c>
      <c r="C1043" s="11">
        <v>127.5021</v>
      </c>
      <c r="D1043" s="11" t="s">
        <v>962</v>
      </c>
    </row>
    <row r="1044" spans="1:4" x14ac:dyDescent="0.25">
      <c r="A1044" s="11">
        <v>123</v>
      </c>
      <c r="B1044" s="11" t="s">
        <v>1108</v>
      </c>
      <c r="C1044" s="11">
        <v>127.6</v>
      </c>
      <c r="D1044" s="11" t="s">
        <v>962</v>
      </c>
    </row>
    <row r="1045" spans="1:4" x14ac:dyDescent="0.25">
      <c r="A1045" s="11">
        <v>172</v>
      </c>
      <c r="B1045" s="11" t="s">
        <v>3071</v>
      </c>
      <c r="C1045" s="11">
        <v>127.67</v>
      </c>
      <c r="D1045" s="11" t="s">
        <v>2503</v>
      </c>
    </row>
    <row r="1046" spans="1:4" x14ac:dyDescent="0.25">
      <c r="A1046" s="10">
        <v>180</v>
      </c>
      <c r="B1046" s="10" t="s">
        <v>2957</v>
      </c>
      <c r="C1046" s="10">
        <v>128</v>
      </c>
      <c r="D1046" s="11" t="s">
        <v>2435</v>
      </c>
    </row>
    <row r="1047" spans="1:4" x14ac:dyDescent="0.25">
      <c r="A1047" s="11">
        <v>161</v>
      </c>
      <c r="B1047" s="11" t="s">
        <v>2601</v>
      </c>
      <c r="C1047" s="11">
        <v>128.9</v>
      </c>
      <c r="D1047" s="11" t="s">
        <v>2435</v>
      </c>
    </row>
    <row r="1048" spans="1:4" x14ac:dyDescent="0.25">
      <c r="A1048" s="10">
        <v>188</v>
      </c>
      <c r="B1048" s="10" t="s">
        <v>4527</v>
      </c>
      <c r="C1048" s="10">
        <v>129</v>
      </c>
      <c r="D1048" s="11" t="s">
        <v>2435</v>
      </c>
    </row>
    <row r="1049" spans="1:4" x14ac:dyDescent="0.25">
      <c r="A1049" s="11">
        <v>174</v>
      </c>
      <c r="B1049" s="11" t="s">
        <v>2957</v>
      </c>
      <c r="C1049" s="11">
        <v>129.065</v>
      </c>
      <c r="D1049" s="11" t="s">
        <v>962</v>
      </c>
    </row>
    <row r="1050" spans="1:4" x14ac:dyDescent="0.25">
      <c r="A1050" s="11">
        <v>153</v>
      </c>
      <c r="B1050" s="11" t="s">
        <v>2150</v>
      </c>
      <c r="C1050" s="11">
        <v>129.36000000000001</v>
      </c>
      <c r="D1050" s="11" t="s">
        <v>962</v>
      </c>
    </row>
    <row r="1051" spans="1:4" x14ac:dyDescent="0.25">
      <c r="A1051" s="11">
        <v>181</v>
      </c>
      <c r="B1051" s="11" t="s">
        <v>3071</v>
      </c>
      <c r="C1051" s="11">
        <v>129.36000000000001</v>
      </c>
      <c r="D1051" s="11" t="s">
        <v>966</v>
      </c>
    </row>
    <row r="1052" spans="1:4" x14ac:dyDescent="0.25">
      <c r="A1052" s="10">
        <v>195</v>
      </c>
      <c r="B1052" s="10" t="s">
        <v>3501</v>
      </c>
      <c r="C1052" s="10">
        <v>129.5</v>
      </c>
      <c r="D1052" s="11" t="s">
        <v>2503</v>
      </c>
    </row>
    <row r="1053" spans="1:4" x14ac:dyDescent="0.25">
      <c r="A1053" s="11">
        <v>79</v>
      </c>
      <c r="B1053" s="11" t="s">
        <v>310</v>
      </c>
      <c r="C1053" s="11">
        <v>129.76</v>
      </c>
      <c r="D1053" s="11" t="s">
        <v>2503</v>
      </c>
    </row>
    <row r="1054" spans="1:4" x14ac:dyDescent="0.25">
      <c r="A1054" s="10">
        <v>105</v>
      </c>
      <c r="B1054" s="10" t="s">
        <v>729</v>
      </c>
      <c r="C1054" s="10">
        <v>129.78200000000001</v>
      </c>
      <c r="D1054" s="11" t="s">
        <v>98</v>
      </c>
    </row>
    <row r="1055" spans="1:4" x14ac:dyDescent="0.25">
      <c r="A1055" s="11">
        <v>181</v>
      </c>
      <c r="B1055" s="11" t="s">
        <v>3425</v>
      </c>
      <c r="C1055" s="11">
        <v>130</v>
      </c>
      <c r="D1055" s="11" t="s">
        <v>98</v>
      </c>
    </row>
    <row r="1056" spans="1:4" x14ac:dyDescent="0.25">
      <c r="A1056" s="10">
        <v>99</v>
      </c>
      <c r="B1056" s="10" t="s">
        <v>496</v>
      </c>
      <c r="C1056" s="10">
        <v>130.19999999999999</v>
      </c>
      <c r="D1056" s="11" t="s">
        <v>132</v>
      </c>
    </row>
    <row r="1057" spans="1:4" x14ac:dyDescent="0.25">
      <c r="A1057" s="11">
        <v>136</v>
      </c>
      <c r="B1057" s="11" t="s">
        <v>1760</v>
      </c>
      <c r="C1057" s="11">
        <v>130.19999999999999</v>
      </c>
      <c r="D1057" s="11" t="s">
        <v>132</v>
      </c>
    </row>
    <row r="1058" spans="1:4" x14ac:dyDescent="0.25">
      <c r="A1058" s="10">
        <v>197</v>
      </c>
      <c r="B1058" s="10" t="s">
        <v>4086</v>
      </c>
      <c r="C1058" s="10">
        <v>130.19999999999999</v>
      </c>
      <c r="D1058" s="11" t="s">
        <v>132</v>
      </c>
    </row>
    <row r="1059" spans="1:4" x14ac:dyDescent="0.25">
      <c r="A1059" s="11">
        <v>208</v>
      </c>
      <c r="B1059" s="11" t="s">
        <v>5471</v>
      </c>
      <c r="C1059" s="11">
        <v>130.19999999999999</v>
      </c>
      <c r="D1059" s="11">
        <v>-27</v>
      </c>
    </row>
    <row r="1060" spans="1:4" x14ac:dyDescent="0.25">
      <c r="A1060" s="10">
        <v>124</v>
      </c>
      <c r="B1060" s="10" t="s">
        <v>1344</v>
      </c>
      <c r="C1060" s="10">
        <v>130.4</v>
      </c>
      <c r="D1060" s="11" t="s">
        <v>1333</v>
      </c>
    </row>
    <row r="1061" spans="1:4" x14ac:dyDescent="0.25">
      <c r="A1061" s="11">
        <v>133</v>
      </c>
      <c r="B1061" s="11" t="s">
        <v>2121</v>
      </c>
      <c r="C1061" s="11">
        <v>130.4</v>
      </c>
      <c r="D1061" s="11" t="s">
        <v>1333</v>
      </c>
    </row>
    <row r="1062" spans="1:4" x14ac:dyDescent="0.25">
      <c r="A1062" s="10">
        <v>153</v>
      </c>
      <c r="B1062" s="10" t="s">
        <v>2957</v>
      </c>
      <c r="C1062" s="10">
        <v>130.4</v>
      </c>
      <c r="D1062" s="11" t="s">
        <v>1333</v>
      </c>
    </row>
    <row r="1063" spans="1:4" x14ac:dyDescent="0.25">
      <c r="A1063" s="11">
        <v>154</v>
      </c>
      <c r="B1063" s="11" t="s">
        <v>2957</v>
      </c>
      <c r="C1063" s="11">
        <v>130.4</v>
      </c>
      <c r="D1063" s="11" t="s">
        <v>501</v>
      </c>
    </row>
    <row r="1064" spans="1:4" x14ac:dyDescent="0.25">
      <c r="A1064" s="11">
        <v>127</v>
      </c>
      <c r="B1064" s="11" t="s">
        <v>1108</v>
      </c>
      <c r="C1064" s="11">
        <v>130.80000000000001</v>
      </c>
      <c r="D1064" s="11" t="s">
        <v>501</v>
      </c>
    </row>
    <row r="1065" spans="1:4" x14ac:dyDescent="0.25">
      <c r="A1065" s="11">
        <v>148</v>
      </c>
      <c r="B1065" s="11" t="s">
        <v>2319</v>
      </c>
      <c r="C1065" s="11">
        <v>130.80000000000001</v>
      </c>
      <c r="D1065" s="11" t="s">
        <v>501</v>
      </c>
    </row>
    <row r="1066" spans="1:4" x14ac:dyDescent="0.25">
      <c r="A1066" s="10">
        <v>175</v>
      </c>
      <c r="B1066" s="10" t="s">
        <v>3252</v>
      </c>
      <c r="C1066" s="10">
        <v>130.91999999999999</v>
      </c>
      <c r="D1066" s="11" t="s">
        <v>962</v>
      </c>
    </row>
    <row r="1067" spans="1:4" x14ac:dyDescent="0.25">
      <c r="A1067" s="11">
        <v>175</v>
      </c>
      <c r="B1067" s="11" t="s">
        <v>3071</v>
      </c>
      <c r="C1067" s="11">
        <v>131</v>
      </c>
      <c r="D1067" s="11" t="s">
        <v>962</v>
      </c>
    </row>
    <row r="1068" spans="1:4" x14ac:dyDescent="0.25">
      <c r="A1068" s="11">
        <v>130</v>
      </c>
      <c r="B1068" s="11" t="s">
        <v>1760</v>
      </c>
      <c r="C1068" s="11">
        <v>131.1</v>
      </c>
      <c r="D1068" s="11" t="s">
        <v>962</v>
      </c>
    </row>
    <row r="1069" spans="1:4" x14ac:dyDescent="0.25">
      <c r="A1069" s="11">
        <v>251</v>
      </c>
      <c r="B1069" s="11" t="s">
        <v>6006</v>
      </c>
      <c r="C1069" s="11">
        <v>131.13</v>
      </c>
      <c r="D1069" s="11" t="s">
        <v>962</v>
      </c>
    </row>
    <row r="1070" spans="1:4" x14ac:dyDescent="0.25">
      <c r="A1070" s="10">
        <v>148</v>
      </c>
      <c r="B1070" s="10" t="s">
        <v>2601</v>
      </c>
      <c r="C1070" s="10">
        <v>131.19999999999999</v>
      </c>
      <c r="D1070" s="11" t="s">
        <v>962</v>
      </c>
    </row>
    <row r="1071" spans="1:4" x14ac:dyDescent="0.25">
      <c r="A1071" s="11">
        <v>185</v>
      </c>
      <c r="B1071" s="11" t="s">
        <v>3252</v>
      </c>
      <c r="C1071" s="11">
        <v>131.55000000000001</v>
      </c>
      <c r="D1071" s="11" t="s">
        <v>962</v>
      </c>
    </row>
    <row r="1072" spans="1:4" x14ac:dyDescent="0.25">
      <c r="A1072" s="11">
        <v>125</v>
      </c>
      <c r="B1072" s="11" t="s">
        <v>1108</v>
      </c>
      <c r="C1072" s="11">
        <v>131.59</v>
      </c>
      <c r="D1072" s="11" t="s">
        <v>2503</v>
      </c>
    </row>
    <row r="1073" spans="1:4" x14ac:dyDescent="0.25">
      <c r="A1073" s="11">
        <v>175</v>
      </c>
      <c r="B1073" s="11" t="s">
        <v>3425</v>
      </c>
      <c r="C1073" s="11">
        <v>131.6</v>
      </c>
      <c r="D1073" s="11" t="s">
        <v>1459</v>
      </c>
    </row>
    <row r="1074" spans="1:4" x14ac:dyDescent="0.25">
      <c r="A1074" s="10">
        <v>160</v>
      </c>
      <c r="B1074" s="10" t="s">
        <v>2659</v>
      </c>
      <c r="C1074" s="10">
        <v>132.22999999999999</v>
      </c>
      <c r="D1074" s="11" t="s">
        <v>1459</v>
      </c>
    </row>
    <row r="1075" spans="1:4" x14ac:dyDescent="0.25">
      <c r="A1075" s="11">
        <v>149</v>
      </c>
      <c r="B1075" s="11" t="s">
        <v>2601</v>
      </c>
      <c r="C1075" s="11">
        <v>132.30000000000001</v>
      </c>
      <c r="D1075" s="11" t="s">
        <v>1459</v>
      </c>
    </row>
    <row r="1076" spans="1:4" x14ac:dyDescent="0.25">
      <c r="A1076" s="11">
        <v>84</v>
      </c>
      <c r="B1076" s="11" t="s">
        <v>476</v>
      </c>
      <c r="C1076" s="11">
        <v>132.4</v>
      </c>
      <c r="D1076" s="11" t="s">
        <v>2435</v>
      </c>
    </row>
    <row r="1077" spans="1:4" x14ac:dyDescent="0.25">
      <c r="A1077" s="11">
        <v>174</v>
      </c>
      <c r="B1077" s="11" t="s">
        <v>3071</v>
      </c>
      <c r="C1077" s="11">
        <v>132.4</v>
      </c>
      <c r="D1077" s="11" t="s">
        <v>2435</v>
      </c>
    </row>
    <row r="1078" spans="1:4" x14ac:dyDescent="0.25">
      <c r="A1078" s="11">
        <v>132</v>
      </c>
      <c r="B1078" s="11" t="s">
        <v>1238</v>
      </c>
      <c r="C1078" s="11">
        <v>132.5</v>
      </c>
      <c r="D1078" s="11" t="s">
        <v>2435</v>
      </c>
    </row>
    <row r="1079" spans="1:4" x14ac:dyDescent="0.25">
      <c r="A1079" s="11">
        <v>124</v>
      </c>
      <c r="B1079" s="11" t="s">
        <v>1344</v>
      </c>
      <c r="C1079" s="11">
        <v>132.6</v>
      </c>
      <c r="D1079" s="11" t="s">
        <v>2435</v>
      </c>
    </row>
    <row r="1080" spans="1:4" x14ac:dyDescent="0.25">
      <c r="A1080" s="10">
        <v>144</v>
      </c>
      <c r="B1080" s="10" t="s">
        <v>2230</v>
      </c>
      <c r="C1080" s="10">
        <v>132.6</v>
      </c>
      <c r="D1080" s="11" t="s">
        <v>740</v>
      </c>
    </row>
    <row r="1081" spans="1:4" x14ac:dyDescent="0.25">
      <c r="A1081" s="11">
        <v>90</v>
      </c>
      <c r="B1081" s="11" t="s">
        <v>496</v>
      </c>
      <c r="C1081" s="11">
        <v>132.71600000000001</v>
      </c>
      <c r="D1081" s="11" t="s">
        <v>740</v>
      </c>
    </row>
    <row r="1082" spans="1:4" x14ac:dyDescent="0.25">
      <c r="A1082" s="10">
        <v>71</v>
      </c>
      <c r="B1082" s="10" t="s">
        <v>50</v>
      </c>
      <c r="C1082" s="10">
        <v>133</v>
      </c>
      <c r="D1082" s="11" t="s">
        <v>740</v>
      </c>
    </row>
    <row r="1083" spans="1:4" x14ac:dyDescent="0.25">
      <c r="A1083" s="11">
        <v>183</v>
      </c>
      <c r="B1083" s="11" t="s">
        <v>3360</v>
      </c>
      <c r="C1083" s="11">
        <v>133</v>
      </c>
      <c r="D1083" s="11" t="s">
        <v>740</v>
      </c>
    </row>
    <row r="1084" spans="1:4" x14ac:dyDescent="0.25">
      <c r="A1084" s="10">
        <v>181</v>
      </c>
      <c r="B1084" s="10" t="s">
        <v>3425</v>
      </c>
      <c r="C1084" s="10">
        <v>133.02699999999999</v>
      </c>
      <c r="D1084" s="11" t="s">
        <v>437</v>
      </c>
    </row>
    <row r="1085" spans="1:4" x14ac:dyDescent="0.25">
      <c r="A1085" s="11">
        <v>254</v>
      </c>
      <c r="B1085" s="11" t="s">
        <v>6033</v>
      </c>
      <c r="C1085" s="11">
        <v>133.4</v>
      </c>
      <c r="D1085" s="11" t="s">
        <v>2572</v>
      </c>
    </row>
    <row r="1086" spans="1:4" x14ac:dyDescent="0.25">
      <c r="A1086" s="10">
        <v>172</v>
      </c>
      <c r="B1086" s="10" t="s">
        <v>2601</v>
      </c>
      <c r="C1086" s="10">
        <v>133.6</v>
      </c>
      <c r="D1086" s="11" t="s">
        <v>2572</v>
      </c>
    </row>
    <row r="1087" spans="1:4" x14ac:dyDescent="0.25">
      <c r="A1087" s="11">
        <v>128</v>
      </c>
      <c r="B1087" s="11" t="s">
        <v>1344</v>
      </c>
      <c r="C1087" s="11">
        <v>133.61060000000001</v>
      </c>
      <c r="D1087" s="11" t="s">
        <v>2572</v>
      </c>
    </row>
    <row r="1088" spans="1:4" x14ac:dyDescent="0.25">
      <c r="A1088" s="10">
        <v>239</v>
      </c>
      <c r="B1088" s="10" t="s">
        <v>5914</v>
      </c>
      <c r="C1088" s="10">
        <v>133.79900000000001</v>
      </c>
      <c r="D1088" s="11" t="s">
        <v>132</v>
      </c>
    </row>
    <row r="1089" spans="1:4" x14ac:dyDescent="0.25">
      <c r="A1089" s="11">
        <v>119</v>
      </c>
      <c r="B1089" s="11" t="s">
        <v>1108</v>
      </c>
      <c r="C1089" s="11">
        <v>134</v>
      </c>
      <c r="D1089" s="11" t="s">
        <v>132</v>
      </c>
    </row>
    <row r="1090" spans="1:4" x14ac:dyDescent="0.25">
      <c r="A1090" s="10">
        <v>103</v>
      </c>
      <c r="B1090" s="10" t="s">
        <v>847</v>
      </c>
      <c r="C1090" s="10">
        <v>134.44</v>
      </c>
      <c r="D1090" s="11">
        <v>-9</v>
      </c>
    </row>
    <row r="1091" spans="1:4" x14ac:dyDescent="0.25">
      <c r="A1091" s="11">
        <v>121</v>
      </c>
      <c r="B1091" s="11" t="s">
        <v>1344</v>
      </c>
      <c r="C1091" s="11">
        <v>134.80000000000001</v>
      </c>
      <c r="D1091" s="11">
        <v>-9</v>
      </c>
    </row>
    <row r="1092" spans="1:4" x14ac:dyDescent="0.25">
      <c r="A1092" s="10">
        <v>154</v>
      </c>
      <c r="B1092" s="10" t="s">
        <v>2150</v>
      </c>
      <c r="C1092" s="10">
        <v>134.80000000000001</v>
      </c>
      <c r="D1092" s="11">
        <v>-4</v>
      </c>
    </row>
    <row r="1093" spans="1:4" x14ac:dyDescent="0.25">
      <c r="A1093" s="11">
        <v>87</v>
      </c>
      <c r="B1093" s="11" t="s">
        <v>496</v>
      </c>
      <c r="C1093" s="11">
        <v>134.93</v>
      </c>
      <c r="D1093" s="11" t="s">
        <v>2587</v>
      </c>
    </row>
    <row r="1094" spans="1:4" x14ac:dyDescent="0.25">
      <c r="A1094" s="10">
        <v>213</v>
      </c>
      <c r="B1094" s="10" t="s">
        <v>5253</v>
      </c>
      <c r="C1094" s="10">
        <v>135</v>
      </c>
      <c r="D1094" s="11" t="s">
        <v>2587</v>
      </c>
    </row>
    <row r="1095" spans="1:4" x14ac:dyDescent="0.25">
      <c r="A1095" s="11">
        <v>214</v>
      </c>
      <c r="B1095" s="11" t="s">
        <v>5079</v>
      </c>
      <c r="C1095" s="11">
        <v>135.1</v>
      </c>
      <c r="D1095" s="11" t="s">
        <v>2590</v>
      </c>
    </row>
    <row r="1096" spans="1:4" x14ac:dyDescent="0.25">
      <c r="A1096" s="11">
        <v>64</v>
      </c>
      <c r="B1096" s="9" t="s">
        <v>46</v>
      </c>
      <c r="C1096" s="12">
        <v>135.30000000000001</v>
      </c>
      <c r="D1096" s="11" t="s">
        <v>2590</v>
      </c>
    </row>
    <row r="1097" spans="1:4" x14ac:dyDescent="0.25">
      <c r="A1097" s="11">
        <v>121</v>
      </c>
      <c r="B1097" s="11" t="s">
        <v>796</v>
      </c>
      <c r="C1097" s="11">
        <v>135.5</v>
      </c>
      <c r="D1097" s="11" t="s">
        <v>2590</v>
      </c>
    </row>
    <row r="1098" spans="1:4" x14ac:dyDescent="0.25">
      <c r="A1098" s="10">
        <v>193</v>
      </c>
      <c r="B1098" s="10" t="s">
        <v>3501</v>
      </c>
      <c r="C1098" s="10">
        <v>135.5</v>
      </c>
      <c r="D1098" s="11" t="s">
        <v>164</v>
      </c>
    </row>
    <row r="1099" spans="1:4" x14ac:dyDescent="0.25">
      <c r="A1099" s="11">
        <v>198</v>
      </c>
      <c r="B1099" s="11" t="s">
        <v>4745</v>
      </c>
      <c r="C1099" s="11">
        <v>136.1</v>
      </c>
      <c r="D1099" s="11" t="s">
        <v>164</v>
      </c>
    </row>
    <row r="1100" spans="1:4" x14ac:dyDescent="0.25">
      <c r="A1100" s="10">
        <v>108</v>
      </c>
      <c r="B1100" s="10" t="s">
        <v>847</v>
      </c>
      <c r="C1100" s="10">
        <v>136.24100000000001</v>
      </c>
      <c r="D1100" s="11" t="s">
        <v>1333</v>
      </c>
    </row>
    <row r="1101" spans="1:4" x14ac:dyDescent="0.25">
      <c r="A1101" s="11">
        <v>166</v>
      </c>
      <c r="B1101" s="11" t="s">
        <v>2487</v>
      </c>
      <c r="C1101" s="11">
        <v>136.66200000000001</v>
      </c>
      <c r="D1101" s="11" t="s">
        <v>2598</v>
      </c>
    </row>
    <row r="1102" spans="1:4" x14ac:dyDescent="0.25">
      <c r="A1102" s="10">
        <v>171</v>
      </c>
      <c r="B1102" s="10" t="s">
        <v>2957</v>
      </c>
      <c r="C1102" s="10">
        <v>137.01</v>
      </c>
      <c r="D1102" s="11" t="s">
        <v>1892</v>
      </c>
    </row>
    <row r="1103" spans="1:4" x14ac:dyDescent="0.25">
      <c r="A1103" s="11">
        <v>72</v>
      </c>
      <c r="B1103" s="11" t="s">
        <v>50</v>
      </c>
      <c r="C1103" s="11">
        <v>137.4</v>
      </c>
      <c r="D1103" s="11" t="s">
        <v>1356</v>
      </c>
    </row>
    <row r="1104" spans="1:4" x14ac:dyDescent="0.25">
      <c r="A1104" s="10">
        <v>211</v>
      </c>
      <c r="B1104" s="10" t="s">
        <v>4527</v>
      </c>
      <c r="C1104" s="10">
        <v>137.4</v>
      </c>
      <c r="D1104" s="11" t="s">
        <v>962</v>
      </c>
    </row>
    <row r="1105" spans="1:4" x14ac:dyDescent="0.25">
      <c r="A1105" s="11">
        <v>174</v>
      </c>
      <c r="B1105" s="11" t="s">
        <v>3143</v>
      </c>
      <c r="C1105" s="11">
        <v>137.5</v>
      </c>
      <c r="D1105" s="11" t="s">
        <v>962</v>
      </c>
    </row>
    <row r="1106" spans="1:4" x14ac:dyDescent="0.25">
      <c r="A1106" s="10">
        <v>172</v>
      </c>
      <c r="B1106" s="10" t="s">
        <v>2601</v>
      </c>
      <c r="C1106" s="10">
        <v>137.80000000000001</v>
      </c>
      <c r="D1106" s="11" t="s">
        <v>962</v>
      </c>
    </row>
    <row r="1107" spans="1:4" x14ac:dyDescent="0.25">
      <c r="A1107" s="11">
        <v>209</v>
      </c>
      <c r="B1107" s="11" t="s">
        <v>4094</v>
      </c>
      <c r="C1107" s="11">
        <v>137.80000000000001</v>
      </c>
      <c r="D1107" s="11" t="s">
        <v>2615</v>
      </c>
    </row>
    <row r="1108" spans="1:4" x14ac:dyDescent="0.25">
      <c r="A1108" s="10">
        <v>130</v>
      </c>
      <c r="B1108" s="10" t="s">
        <v>1238</v>
      </c>
      <c r="C1108" s="10">
        <v>137.96</v>
      </c>
      <c r="D1108" s="11" t="s">
        <v>2619</v>
      </c>
    </row>
    <row r="1109" spans="1:4" x14ac:dyDescent="0.25">
      <c r="A1109" s="11">
        <v>130</v>
      </c>
      <c r="B1109" s="11" t="s">
        <v>856</v>
      </c>
      <c r="C1109" s="11">
        <v>138</v>
      </c>
      <c r="D1109" s="11" t="s">
        <v>2619</v>
      </c>
    </row>
    <row r="1110" spans="1:4" x14ac:dyDescent="0.25">
      <c r="A1110" s="10">
        <v>202</v>
      </c>
      <c r="B1110" s="10" t="s">
        <v>4745</v>
      </c>
      <c r="C1110" s="10">
        <v>138.30000000000001</v>
      </c>
      <c r="D1110" s="11" t="s">
        <v>740</v>
      </c>
    </row>
    <row r="1111" spans="1:4" x14ac:dyDescent="0.25">
      <c r="A1111" s="11">
        <v>212</v>
      </c>
      <c r="B1111" s="11" t="s">
        <v>5253</v>
      </c>
      <c r="C1111" s="11">
        <v>138.30000000000001</v>
      </c>
      <c r="D1111" s="11" t="s">
        <v>1370</v>
      </c>
    </row>
    <row r="1112" spans="1:4" x14ac:dyDescent="0.25">
      <c r="A1112" s="10">
        <v>196</v>
      </c>
      <c r="B1112" s="10" t="s">
        <v>4527</v>
      </c>
      <c r="C1112" s="10">
        <v>138.41</v>
      </c>
      <c r="D1112" s="11" t="s">
        <v>1370</v>
      </c>
    </row>
    <row r="1113" spans="1:4" x14ac:dyDescent="0.25">
      <c r="A1113" s="11">
        <v>208</v>
      </c>
      <c r="B1113" s="11" t="s">
        <v>4527</v>
      </c>
      <c r="C1113" s="11">
        <v>138.69999999999999</v>
      </c>
      <c r="D1113" s="11" t="s">
        <v>740</v>
      </c>
    </row>
    <row r="1114" spans="1:4" x14ac:dyDescent="0.25">
      <c r="A1114" s="10">
        <v>134</v>
      </c>
      <c r="B1114" s="10" t="s">
        <v>1577</v>
      </c>
      <c r="C1114" s="10">
        <v>138.733</v>
      </c>
      <c r="D1114" s="11" t="s">
        <v>164</v>
      </c>
    </row>
    <row r="1115" spans="1:4" x14ac:dyDescent="0.25">
      <c r="A1115" s="11">
        <v>184</v>
      </c>
      <c r="B1115" s="11" t="s">
        <v>3782</v>
      </c>
      <c r="C1115" s="11">
        <v>139.1</v>
      </c>
      <c r="D1115" s="11" t="s">
        <v>164</v>
      </c>
    </row>
    <row r="1116" spans="1:4" x14ac:dyDescent="0.25">
      <c r="A1116" s="10">
        <v>164</v>
      </c>
      <c r="B1116" s="10" t="s">
        <v>2601</v>
      </c>
      <c r="C1116" s="10">
        <v>139.44</v>
      </c>
      <c r="D1116" s="11" t="s">
        <v>2636</v>
      </c>
    </row>
    <row r="1117" spans="1:4" x14ac:dyDescent="0.25">
      <c r="A1117" s="11">
        <v>178</v>
      </c>
      <c r="B1117" s="11" t="s">
        <v>3071</v>
      </c>
      <c r="C1117" s="11">
        <v>140.30000000000001</v>
      </c>
      <c r="D1117" s="11" t="s">
        <v>2636</v>
      </c>
    </row>
    <row r="1118" spans="1:4" x14ac:dyDescent="0.25">
      <c r="A1118" s="10">
        <v>151</v>
      </c>
      <c r="B1118" s="10" t="s">
        <v>2659</v>
      </c>
      <c r="C1118" s="10">
        <v>140.4</v>
      </c>
      <c r="D1118" s="11" t="s">
        <v>2641</v>
      </c>
    </row>
    <row r="1119" spans="1:4" x14ac:dyDescent="0.25">
      <c r="A1119" s="11">
        <v>125</v>
      </c>
      <c r="B1119" s="11" t="s">
        <v>1292</v>
      </c>
      <c r="C1119" s="11">
        <v>140.5</v>
      </c>
      <c r="D1119" s="11">
        <v>-28</v>
      </c>
    </row>
    <row r="1120" spans="1:4" x14ac:dyDescent="0.25">
      <c r="A1120" s="11">
        <v>82</v>
      </c>
      <c r="B1120" s="11" t="s">
        <v>58</v>
      </c>
      <c r="C1120" s="11">
        <v>140.69999999999999</v>
      </c>
      <c r="D1120" s="11" t="s">
        <v>164</v>
      </c>
    </row>
    <row r="1121" spans="1:4" x14ac:dyDescent="0.25">
      <c r="A1121" s="11">
        <v>125</v>
      </c>
      <c r="B1121" s="11" t="s">
        <v>1108</v>
      </c>
      <c r="C1121" s="11">
        <v>140.9</v>
      </c>
      <c r="D1121" s="11" t="s">
        <v>164</v>
      </c>
    </row>
    <row r="1122" spans="1:4" x14ac:dyDescent="0.25">
      <c r="A1122" s="10">
        <v>90</v>
      </c>
      <c r="B1122" s="10" t="s">
        <v>496</v>
      </c>
      <c r="C1122" s="10">
        <v>141.178</v>
      </c>
      <c r="D1122" s="11" t="s">
        <v>1333</v>
      </c>
    </row>
    <row r="1123" spans="1:4" x14ac:dyDescent="0.25">
      <c r="A1123" s="11">
        <v>208</v>
      </c>
      <c r="B1123" s="11" t="s">
        <v>5253</v>
      </c>
      <c r="C1123" s="11">
        <v>141.19999999999999</v>
      </c>
      <c r="D1123" s="11" t="s">
        <v>1504</v>
      </c>
    </row>
    <row r="1124" spans="1:4" x14ac:dyDescent="0.25">
      <c r="A1124" s="11">
        <v>97</v>
      </c>
      <c r="B1124" s="11" t="s">
        <v>429</v>
      </c>
      <c r="C1124" s="11">
        <v>141.30000000000001</v>
      </c>
      <c r="D1124" s="11" t="s">
        <v>1504</v>
      </c>
    </row>
    <row r="1125" spans="1:4" x14ac:dyDescent="0.25">
      <c r="A1125" s="11">
        <v>180</v>
      </c>
      <c r="B1125" s="11" t="s">
        <v>3143</v>
      </c>
      <c r="C1125" s="11">
        <v>141.30000000000001</v>
      </c>
      <c r="D1125" s="11" t="s">
        <v>1504</v>
      </c>
    </row>
    <row r="1126" spans="1:4" x14ac:dyDescent="0.25">
      <c r="A1126" s="10">
        <v>163</v>
      </c>
      <c r="B1126" s="10" t="s">
        <v>2659</v>
      </c>
      <c r="C1126" s="10">
        <v>141.4</v>
      </c>
      <c r="D1126" s="11" t="s">
        <v>1504</v>
      </c>
    </row>
    <row r="1127" spans="1:4" x14ac:dyDescent="0.25">
      <c r="A1127" s="11">
        <v>91</v>
      </c>
      <c r="B1127" s="11" t="s">
        <v>370</v>
      </c>
      <c r="C1127" s="11">
        <v>141.5</v>
      </c>
      <c r="D1127" s="11" t="s">
        <v>1892</v>
      </c>
    </row>
    <row r="1128" spans="1:4" x14ac:dyDescent="0.25">
      <c r="A1128" s="10">
        <v>170</v>
      </c>
      <c r="B1128" s="10" t="s">
        <v>2601</v>
      </c>
      <c r="C1128" s="10">
        <v>141.5</v>
      </c>
      <c r="D1128" s="11" t="s">
        <v>2663</v>
      </c>
    </row>
    <row r="1129" spans="1:4" x14ac:dyDescent="0.25">
      <c r="A1129" s="11">
        <v>153</v>
      </c>
      <c r="B1129" s="11" t="s">
        <v>2150</v>
      </c>
      <c r="C1129" s="11">
        <v>141.80000000000001</v>
      </c>
      <c r="D1129" s="11" t="s">
        <v>1504</v>
      </c>
    </row>
    <row r="1130" spans="1:4" x14ac:dyDescent="0.25">
      <c r="A1130" s="10">
        <v>184</v>
      </c>
      <c r="B1130" s="10" t="s">
        <v>4086</v>
      </c>
      <c r="C1130" s="10">
        <v>141.80000000000001</v>
      </c>
      <c r="D1130" s="11" t="s">
        <v>12</v>
      </c>
    </row>
    <row r="1131" spans="1:4" x14ac:dyDescent="0.25">
      <c r="A1131" s="11">
        <v>92</v>
      </c>
      <c r="B1131" s="11" t="s">
        <v>370</v>
      </c>
      <c r="C1131" s="11">
        <v>142</v>
      </c>
      <c r="D1131" s="11" t="s">
        <v>359</v>
      </c>
    </row>
    <row r="1132" spans="1:4" x14ac:dyDescent="0.25">
      <c r="A1132" s="11">
        <v>127</v>
      </c>
      <c r="B1132" s="11" t="s">
        <v>1238</v>
      </c>
      <c r="C1132" s="11">
        <v>142</v>
      </c>
      <c r="D1132" s="11" t="s">
        <v>1867</v>
      </c>
    </row>
    <row r="1133" spans="1:4" x14ac:dyDescent="0.25">
      <c r="A1133" s="11">
        <v>76</v>
      </c>
      <c r="B1133" s="11" t="s">
        <v>53</v>
      </c>
      <c r="C1133" s="11">
        <v>142.56</v>
      </c>
      <c r="D1133" s="11" t="s">
        <v>1867</v>
      </c>
    </row>
    <row r="1134" spans="1:4" x14ac:dyDescent="0.25">
      <c r="A1134" s="10">
        <v>180</v>
      </c>
      <c r="B1134" s="10" t="s">
        <v>3425</v>
      </c>
      <c r="C1134" s="10">
        <v>142.69999999999999</v>
      </c>
      <c r="D1134" s="11" t="s">
        <v>1867</v>
      </c>
    </row>
    <row r="1135" spans="1:4" x14ac:dyDescent="0.25">
      <c r="A1135" s="11">
        <v>229</v>
      </c>
      <c r="B1135" s="11" t="s">
        <v>5471</v>
      </c>
      <c r="C1135" s="11">
        <v>142.69999999999999</v>
      </c>
      <c r="D1135" s="11" t="s">
        <v>1867</v>
      </c>
    </row>
    <row r="1136" spans="1:4" x14ac:dyDescent="0.25">
      <c r="A1136" s="10">
        <v>202</v>
      </c>
      <c r="B1136" s="10" t="s">
        <v>4745</v>
      </c>
      <c r="C1136" s="10">
        <v>143.1</v>
      </c>
      <c r="D1136" s="11" t="s">
        <v>962</v>
      </c>
    </row>
    <row r="1137" spans="1:4" x14ac:dyDescent="0.25">
      <c r="A1137" s="11">
        <v>205</v>
      </c>
      <c r="B1137" s="11" t="s">
        <v>4745</v>
      </c>
      <c r="C1137" s="11">
        <v>143.166</v>
      </c>
      <c r="D1137" s="11" t="s">
        <v>962</v>
      </c>
    </row>
    <row r="1138" spans="1:4" x14ac:dyDescent="0.25">
      <c r="A1138" s="11">
        <v>71</v>
      </c>
      <c r="B1138" s="11" t="s">
        <v>126</v>
      </c>
      <c r="C1138" s="11">
        <v>143.19999999999999</v>
      </c>
      <c r="D1138" s="11" t="s">
        <v>2619</v>
      </c>
    </row>
    <row r="1139" spans="1:4" x14ac:dyDescent="0.25">
      <c r="A1139" s="11">
        <v>84</v>
      </c>
      <c r="B1139" s="11" t="s">
        <v>476</v>
      </c>
      <c r="C1139" s="11">
        <v>143.19999999999999</v>
      </c>
      <c r="D1139" s="11" t="s">
        <v>213</v>
      </c>
    </row>
    <row r="1140" spans="1:4" x14ac:dyDescent="0.25">
      <c r="A1140" s="11">
        <v>105</v>
      </c>
      <c r="B1140" s="11" t="s">
        <v>721</v>
      </c>
      <c r="C1140" s="11">
        <v>143.26</v>
      </c>
      <c r="D1140" s="11" t="s">
        <v>213</v>
      </c>
    </row>
    <row r="1141" spans="1:4" x14ac:dyDescent="0.25">
      <c r="A1141" s="11">
        <v>127</v>
      </c>
      <c r="B1141" s="11" t="s">
        <v>1108</v>
      </c>
      <c r="C1141" s="11">
        <v>143.30000000000001</v>
      </c>
      <c r="D1141" s="11" t="s">
        <v>2688</v>
      </c>
    </row>
    <row r="1142" spans="1:4" x14ac:dyDescent="0.25">
      <c r="A1142" s="10">
        <v>168</v>
      </c>
      <c r="B1142" s="10" t="s">
        <v>2487</v>
      </c>
      <c r="C1142" s="10">
        <v>143.5</v>
      </c>
      <c r="D1142" s="11" t="s">
        <v>740</v>
      </c>
    </row>
    <row r="1143" spans="1:4" x14ac:dyDescent="0.25">
      <c r="A1143" s="11">
        <v>234</v>
      </c>
      <c r="B1143" s="11" t="s">
        <v>5914</v>
      </c>
      <c r="C1143" s="11">
        <v>143.78</v>
      </c>
      <c r="D1143" s="11" t="s">
        <v>1504</v>
      </c>
    </row>
    <row r="1144" spans="1:4" x14ac:dyDescent="0.25">
      <c r="A1144" s="11">
        <v>149</v>
      </c>
      <c r="B1144" s="11" t="s">
        <v>2487</v>
      </c>
      <c r="C1144" s="11">
        <v>144</v>
      </c>
      <c r="D1144" s="11" t="s">
        <v>653</v>
      </c>
    </row>
    <row r="1145" spans="1:4" x14ac:dyDescent="0.25">
      <c r="A1145" s="11">
        <v>211</v>
      </c>
      <c r="B1145" s="11" t="s">
        <v>4094</v>
      </c>
      <c r="C1145" s="11">
        <v>144</v>
      </c>
      <c r="D1145" s="11" t="s">
        <v>437</v>
      </c>
    </row>
    <row r="1146" spans="1:4" x14ac:dyDescent="0.25">
      <c r="A1146" s="10">
        <v>91</v>
      </c>
      <c r="B1146" s="10" t="s">
        <v>310</v>
      </c>
      <c r="C1146" s="10">
        <v>144.1</v>
      </c>
      <c r="D1146" s="11" t="s">
        <v>437</v>
      </c>
    </row>
    <row r="1147" spans="1:4" x14ac:dyDescent="0.25">
      <c r="A1147" s="11">
        <v>183</v>
      </c>
      <c r="B1147" s="11" t="s">
        <v>3252</v>
      </c>
      <c r="C1147" s="11">
        <v>144.1217</v>
      </c>
      <c r="D1147" s="11">
        <v>-1</v>
      </c>
    </row>
    <row r="1148" spans="1:4" x14ac:dyDescent="0.25">
      <c r="A1148" s="10">
        <v>186</v>
      </c>
      <c r="B1148" s="10" t="s">
        <v>3143</v>
      </c>
      <c r="C1148" s="10">
        <v>144.15199999999999</v>
      </c>
      <c r="D1148" s="11">
        <v>-1</v>
      </c>
    </row>
    <row r="1149" spans="1:4" x14ac:dyDescent="0.25">
      <c r="A1149" s="11">
        <v>170</v>
      </c>
      <c r="B1149" s="11" t="s">
        <v>2659</v>
      </c>
      <c r="C1149" s="11">
        <v>144.47970000000001</v>
      </c>
      <c r="D1149" s="11">
        <v>-3</v>
      </c>
    </row>
    <row r="1150" spans="1:4" x14ac:dyDescent="0.25">
      <c r="A1150" s="10">
        <v>78</v>
      </c>
      <c r="B1150" s="10" t="s">
        <v>87</v>
      </c>
      <c r="C1150" s="10">
        <v>144.69999999999999</v>
      </c>
      <c r="D1150" s="11" t="s">
        <v>107</v>
      </c>
    </row>
    <row r="1151" spans="1:4" x14ac:dyDescent="0.25">
      <c r="A1151" s="11">
        <v>181</v>
      </c>
      <c r="B1151" s="11" t="s">
        <v>3143</v>
      </c>
      <c r="C1151" s="11">
        <v>144.76</v>
      </c>
      <c r="D1151" s="11" t="s">
        <v>107</v>
      </c>
    </row>
    <row r="1152" spans="1:4" x14ac:dyDescent="0.25">
      <c r="A1152" s="10">
        <v>125</v>
      </c>
      <c r="B1152" s="10" t="s">
        <v>1244</v>
      </c>
      <c r="C1152" s="10">
        <v>144.78</v>
      </c>
      <c r="D1152" s="11" t="s">
        <v>19</v>
      </c>
    </row>
    <row r="1153" spans="1:4" x14ac:dyDescent="0.25">
      <c r="A1153" s="11">
        <v>249</v>
      </c>
      <c r="B1153" s="11" t="s">
        <v>6006</v>
      </c>
      <c r="C1153" s="11">
        <v>144.99</v>
      </c>
      <c r="D1153" s="11" t="s">
        <v>19</v>
      </c>
    </row>
    <row r="1154" spans="1:4" x14ac:dyDescent="0.25">
      <c r="A1154" s="10">
        <v>174</v>
      </c>
      <c r="B1154" s="10" t="s">
        <v>2659</v>
      </c>
      <c r="C1154" s="10">
        <v>145</v>
      </c>
      <c r="D1154" s="11">
        <v>-8</v>
      </c>
    </row>
    <row r="1155" spans="1:4" x14ac:dyDescent="0.25">
      <c r="A1155" s="11">
        <v>184</v>
      </c>
      <c r="B1155" s="11" t="s">
        <v>3360</v>
      </c>
      <c r="C1155" s="11">
        <v>145</v>
      </c>
      <c r="D1155" s="11">
        <v>-5</v>
      </c>
    </row>
    <row r="1156" spans="1:4" x14ac:dyDescent="0.25">
      <c r="A1156" s="11">
        <v>129</v>
      </c>
      <c r="B1156" s="11" t="s">
        <v>1238</v>
      </c>
      <c r="C1156" s="11">
        <v>145.30000000000001</v>
      </c>
      <c r="D1156" s="11">
        <v>-5</v>
      </c>
    </row>
    <row r="1157" spans="1:4" x14ac:dyDescent="0.25">
      <c r="A1157" s="11">
        <v>237</v>
      </c>
      <c r="B1157" s="11" t="s">
        <v>5937</v>
      </c>
      <c r="C1157" s="11">
        <v>145.542</v>
      </c>
      <c r="D1157" s="11">
        <v>-5</v>
      </c>
    </row>
    <row r="1158" spans="1:4" x14ac:dyDescent="0.25">
      <c r="A1158" s="10">
        <v>199</v>
      </c>
      <c r="B1158" s="10" t="s">
        <v>4530</v>
      </c>
      <c r="C1158" s="10">
        <v>145.69999999999999</v>
      </c>
      <c r="D1158" s="11" t="s">
        <v>2723</v>
      </c>
    </row>
    <row r="1159" spans="1:4" x14ac:dyDescent="0.25">
      <c r="A1159" s="11">
        <v>175</v>
      </c>
      <c r="B1159" s="11" t="s">
        <v>3252</v>
      </c>
      <c r="C1159" s="11">
        <v>145.74</v>
      </c>
      <c r="D1159" s="11">
        <v>-19</v>
      </c>
    </row>
    <row r="1160" spans="1:4" x14ac:dyDescent="0.25">
      <c r="A1160" s="10">
        <v>208</v>
      </c>
      <c r="B1160" s="10" t="s">
        <v>4527</v>
      </c>
      <c r="C1160" s="10">
        <v>145.80000000000001</v>
      </c>
      <c r="D1160" s="11">
        <v>-28</v>
      </c>
    </row>
    <row r="1161" spans="1:4" x14ac:dyDescent="0.25">
      <c r="A1161" s="11">
        <v>204</v>
      </c>
      <c r="B1161" s="11" t="s">
        <v>4094</v>
      </c>
      <c r="C1161" s="11">
        <v>145.88</v>
      </c>
      <c r="D1161" s="11" t="s">
        <v>2907</v>
      </c>
    </row>
    <row r="1162" spans="1:4" x14ac:dyDescent="0.25">
      <c r="A1162" s="11">
        <v>125</v>
      </c>
      <c r="B1162" s="11" t="s">
        <v>1108</v>
      </c>
      <c r="C1162" s="11">
        <v>146.02000000000001</v>
      </c>
      <c r="D1162" s="11" t="s">
        <v>2907</v>
      </c>
    </row>
    <row r="1163" spans="1:4" x14ac:dyDescent="0.25">
      <c r="A1163" s="11">
        <v>94</v>
      </c>
      <c r="B1163" s="11" t="s">
        <v>721</v>
      </c>
      <c r="C1163" s="11">
        <v>146.1</v>
      </c>
      <c r="D1163" s="11" t="s">
        <v>2907</v>
      </c>
    </row>
    <row r="1164" spans="1:4" x14ac:dyDescent="0.25">
      <c r="A1164" s="11">
        <v>94</v>
      </c>
      <c r="B1164" s="11" t="s">
        <v>721</v>
      </c>
      <c r="C1164" s="11">
        <v>146.1</v>
      </c>
      <c r="D1164" s="11" t="s">
        <v>2907</v>
      </c>
    </row>
    <row r="1165" spans="1:4" x14ac:dyDescent="0.25">
      <c r="A1165" s="11">
        <v>193</v>
      </c>
      <c r="B1165" s="11" t="s">
        <v>3143</v>
      </c>
      <c r="C1165" s="11">
        <v>146.1</v>
      </c>
      <c r="D1165" s="11" t="s">
        <v>1504</v>
      </c>
    </row>
    <row r="1166" spans="1:4" x14ac:dyDescent="0.25">
      <c r="A1166" s="10">
        <v>93</v>
      </c>
      <c r="B1166" s="10" t="s">
        <v>721</v>
      </c>
      <c r="C1166" s="10">
        <v>146.30000000000001</v>
      </c>
      <c r="D1166" s="11" t="s">
        <v>1504</v>
      </c>
    </row>
    <row r="1167" spans="1:4" x14ac:dyDescent="0.25">
      <c r="A1167" s="11">
        <v>166</v>
      </c>
      <c r="B1167" s="11" t="s">
        <v>2319</v>
      </c>
      <c r="C1167" s="11">
        <v>146.30000000000001</v>
      </c>
      <c r="D1167" s="11" t="s">
        <v>2723</v>
      </c>
    </row>
    <row r="1168" spans="1:4" x14ac:dyDescent="0.25">
      <c r="A1168" s="10">
        <v>162</v>
      </c>
      <c r="B1168" s="10" t="s">
        <v>2376</v>
      </c>
      <c r="C1168" s="10">
        <v>146.4</v>
      </c>
      <c r="D1168" s="11" t="s">
        <v>1892</v>
      </c>
    </row>
    <row r="1169" spans="1:4" x14ac:dyDescent="0.25">
      <c r="A1169" s="11">
        <v>161</v>
      </c>
      <c r="B1169" s="11" t="s">
        <v>2601</v>
      </c>
      <c r="C1169" s="11">
        <v>146.65</v>
      </c>
      <c r="D1169" s="11" t="s">
        <v>75</v>
      </c>
    </row>
    <row r="1170" spans="1:4" x14ac:dyDescent="0.25">
      <c r="A1170" s="10">
        <v>211</v>
      </c>
      <c r="B1170" s="10" t="s">
        <v>4883</v>
      </c>
      <c r="C1170" s="10">
        <v>146.80000000000001</v>
      </c>
      <c r="D1170" s="11" t="s">
        <v>75</v>
      </c>
    </row>
    <row r="1171" spans="1:4" x14ac:dyDescent="0.25">
      <c r="A1171" s="12">
        <v>62</v>
      </c>
      <c r="B1171" s="9" t="s">
        <v>50</v>
      </c>
      <c r="C1171" s="12">
        <v>146.81</v>
      </c>
      <c r="D1171" s="11" t="s">
        <v>75</v>
      </c>
    </row>
    <row r="1172" spans="1:4" x14ac:dyDescent="0.25">
      <c r="A1172" s="10">
        <v>182</v>
      </c>
      <c r="B1172" s="10" t="s">
        <v>3252</v>
      </c>
      <c r="C1172" s="10">
        <v>146.9</v>
      </c>
      <c r="D1172" s="11" t="s">
        <v>962</v>
      </c>
    </row>
    <row r="1173" spans="1:4" x14ac:dyDescent="0.25">
      <c r="A1173" s="11">
        <v>125</v>
      </c>
      <c r="B1173" s="11" t="s">
        <v>847</v>
      </c>
      <c r="C1173" s="11">
        <v>147</v>
      </c>
      <c r="D1173" s="11" t="s">
        <v>75</v>
      </c>
    </row>
    <row r="1174" spans="1:4" x14ac:dyDescent="0.25">
      <c r="A1174" s="10">
        <v>167</v>
      </c>
      <c r="B1174" s="10" t="s">
        <v>2426</v>
      </c>
      <c r="C1174" s="10">
        <v>147</v>
      </c>
      <c r="D1174" s="11" t="s">
        <v>75</v>
      </c>
    </row>
    <row r="1175" spans="1:4" x14ac:dyDescent="0.25">
      <c r="A1175" s="11">
        <v>153</v>
      </c>
      <c r="B1175" s="11" t="s">
        <v>2150</v>
      </c>
      <c r="C1175" s="11">
        <v>147.06</v>
      </c>
      <c r="D1175" s="11" t="s">
        <v>75</v>
      </c>
    </row>
    <row r="1176" spans="1:4" x14ac:dyDescent="0.25">
      <c r="A1176" s="10">
        <v>79</v>
      </c>
      <c r="B1176" s="10" t="s">
        <v>310</v>
      </c>
      <c r="C1176" s="10">
        <v>147.08000000000001</v>
      </c>
      <c r="D1176" s="11" t="s">
        <v>75</v>
      </c>
    </row>
    <row r="1177" spans="1:4" x14ac:dyDescent="0.25">
      <c r="A1177" s="11">
        <v>98</v>
      </c>
      <c r="B1177" s="11" t="s">
        <v>856</v>
      </c>
      <c r="C1177" s="11">
        <v>147.19999999999999</v>
      </c>
      <c r="D1177" s="11" t="s">
        <v>75</v>
      </c>
    </row>
    <row r="1178" spans="1:4" x14ac:dyDescent="0.25">
      <c r="A1178" s="10">
        <v>240</v>
      </c>
      <c r="B1178" s="10" t="s">
        <v>5937</v>
      </c>
      <c r="C1178" s="10">
        <v>147.19999999999999</v>
      </c>
      <c r="D1178" s="11" t="s">
        <v>75</v>
      </c>
    </row>
    <row r="1179" spans="1:4" x14ac:dyDescent="0.25">
      <c r="A1179" s="11">
        <v>177</v>
      </c>
      <c r="B1179" s="11" t="s">
        <v>3501</v>
      </c>
      <c r="C1179" s="11">
        <v>147.4</v>
      </c>
      <c r="D1179" s="11" t="s">
        <v>1726</v>
      </c>
    </row>
    <row r="1180" spans="1:4" x14ac:dyDescent="0.25">
      <c r="A1180" s="11">
        <v>155</v>
      </c>
      <c r="B1180" s="11" t="s">
        <v>2376</v>
      </c>
      <c r="C1180" s="11">
        <v>147.63</v>
      </c>
      <c r="D1180" s="11" t="s">
        <v>1726</v>
      </c>
    </row>
    <row r="1181" spans="1:4" x14ac:dyDescent="0.25">
      <c r="A1181" s="11">
        <v>69</v>
      </c>
      <c r="B1181" s="11" t="s">
        <v>53</v>
      </c>
      <c r="C1181" s="11">
        <v>148</v>
      </c>
      <c r="D1181" s="11" t="s">
        <v>1726</v>
      </c>
    </row>
    <row r="1182" spans="1:4" x14ac:dyDescent="0.25">
      <c r="A1182" s="10">
        <v>184</v>
      </c>
      <c r="B1182" s="10" t="s">
        <v>3252</v>
      </c>
      <c r="C1182" s="10">
        <v>148</v>
      </c>
      <c r="D1182" s="11" t="s">
        <v>84</v>
      </c>
    </row>
    <row r="1183" spans="1:4" x14ac:dyDescent="0.25">
      <c r="A1183" s="11">
        <v>109</v>
      </c>
      <c r="B1183" s="11" t="s">
        <v>729</v>
      </c>
      <c r="C1183" s="11">
        <v>148.12</v>
      </c>
      <c r="D1183" s="11" t="s">
        <v>84</v>
      </c>
    </row>
    <row r="1184" spans="1:4" x14ac:dyDescent="0.25">
      <c r="A1184" s="11">
        <v>92</v>
      </c>
      <c r="B1184" s="11" t="s">
        <v>623</v>
      </c>
      <c r="C1184" s="11">
        <v>148.13999999999999</v>
      </c>
      <c r="D1184" s="11" t="s">
        <v>1400</v>
      </c>
    </row>
    <row r="1185" spans="1:4" x14ac:dyDescent="0.25">
      <c r="A1185" s="11">
        <v>120</v>
      </c>
      <c r="B1185" s="11" t="s">
        <v>1108</v>
      </c>
      <c r="C1185" s="11">
        <v>148.30000000000001</v>
      </c>
      <c r="D1185" s="11" t="s">
        <v>1400</v>
      </c>
    </row>
    <row r="1186" spans="1:4" x14ac:dyDescent="0.25">
      <c r="A1186" s="10">
        <v>146</v>
      </c>
      <c r="B1186" s="10" t="s">
        <v>1760</v>
      </c>
      <c r="C1186" s="10">
        <v>148.30000000000001</v>
      </c>
      <c r="D1186" s="11" t="s">
        <v>1400</v>
      </c>
    </row>
    <row r="1187" spans="1:4" x14ac:dyDescent="0.25">
      <c r="A1187" s="11">
        <v>177</v>
      </c>
      <c r="B1187" s="11" t="s">
        <v>3360</v>
      </c>
      <c r="C1187" s="11">
        <v>148.30000000000001</v>
      </c>
      <c r="D1187" s="11" t="s">
        <v>962</v>
      </c>
    </row>
    <row r="1188" spans="1:4" x14ac:dyDescent="0.25">
      <c r="A1188" s="10">
        <v>200</v>
      </c>
      <c r="B1188" s="10" t="s">
        <v>4527</v>
      </c>
      <c r="C1188" s="10">
        <v>148.30000000000001</v>
      </c>
      <c r="D1188" s="11" t="s">
        <v>2950</v>
      </c>
    </row>
    <row r="1189" spans="1:4" x14ac:dyDescent="0.25">
      <c r="A1189" s="11">
        <v>78</v>
      </c>
      <c r="B1189" s="11" t="s">
        <v>265</v>
      </c>
      <c r="C1189" s="11">
        <v>148.55000000000001</v>
      </c>
      <c r="D1189" s="11" t="s">
        <v>2950</v>
      </c>
    </row>
    <row r="1190" spans="1:4" x14ac:dyDescent="0.25">
      <c r="A1190" s="10">
        <v>190</v>
      </c>
      <c r="B1190" s="10" t="s">
        <v>3782</v>
      </c>
      <c r="C1190" s="10">
        <v>148.696</v>
      </c>
      <c r="D1190" s="11" t="s">
        <v>1831</v>
      </c>
    </row>
    <row r="1191" spans="1:4" x14ac:dyDescent="0.25">
      <c r="A1191" s="11">
        <v>182</v>
      </c>
      <c r="B1191" s="11" t="s">
        <v>3360</v>
      </c>
      <c r="C1191" s="11">
        <v>148.9</v>
      </c>
      <c r="D1191" s="11" t="s">
        <v>1831</v>
      </c>
    </row>
    <row r="1192" spans="1:4" x14ac:dyDescent="0.25">
      <c r="A1192" s="10">
        <v>214</v>
      </c>
      <c r="B1192" s="10" t="s">
        <v>5471</v>
      </c>
      <c r="C1192" s="10">
        <v>148.9</v>
      </c>
      <c r="D1192" s="11" t="s">
        <v>2953</v>
      </c>
    </row>
    <row r="1193" spans="1:4" x14ac:dyDescent="0.25">
      <c r="A1193" s="11">
        <v>136</v>
      </c>
      <c r="B1193" s="11" t="s">
        <v>1760</v>
      </c>
      <c r="C1193" s="11">
        <v>149</v>
      </c>
      <c r="D1193" s="11" t="s">
        <v>2953</v>
      </c>
    </row>
    <row r="1194" spans="1:4" x14ac:dyDescent="0.25">
      <c r="A1194" s="10">
        <v>129</v>
      </c>
      <c r="B1194" s="10" t="s">
        <v>1577</v>
      </c>
      <c r="C1194" s="10">
        <v>149.1</v>
      </c>
      <c r="D1194" s="11" t="s">
        <v>2955</v>
      </c>
    </row>
    <row r="1195" spans="1:4" x14ac:dyDescent="0.25">
      <c r="A1195" s="11">
        <v>191</v>
      </c>
      <c r="B1195" s="11" t="s">
        <v>4527</v>
      </c>
      <c r="C1195" s="11">
        <v>149.19</v>
      </c>
      <c r="D1195" s="11" t="s">
        <v>2955</v>
      </c>
    </row>
    <row r="1196" spans="1:4" x14ac:dyDescent="0.25">
      <c r="A1196" s="10">
        <v>172</v>
      </c>
      <c r="B1196" s="10" t="s">
        <v>3071</v>
      </c>
      <c r="C1196" s="10">
        <v>149.4</v>
      </c>
      <c r="D1196" s="11" t="s">
        <v>2955</v>
      </c>
    </row>
    <row r="1197" spans="1:4" x14ac:dyDescent="0.25">
      <c r="A1197" s="11">
        <v>187</v>
      </c>
      <c r="B1197" s="11" t="s">
        <v>4086</v>
      </c>
      <c r="C1197" s="11">
        <v>149.6</v>
      </c>
      <c r="D1197" s="11" t="s">
        <v>2959</v>
      </c>
    </row>
    <row r="1198" spans="1:4" x14ac:dyDescent="0.25">
      <c r="A1198" s="10">
        <v>135</v>
      </c>
      <c r="B1198" s="10" t="s">
        <v>1878</v>
      </c>
      <c r="C1198" s="10">
        <v>149.69999999999999</v>
      </c>
      <c r="D1198" s="11" t="s">
        <v>2959</v>
      </c>
    </row>
    <row r="1199" spans="1:4" x14ac:dyDescent="0.25">
      <c r="A1199" s="11">
        <v>205</v>
      </c>
      <c r="B1199" s="11" t="s">
        <v>4530</v>
      </c>
      <c r="C1199" s="11">
        <v>150</v>
      </c>
      <c r="D1199" s="11" t="s">
        <v>2959</v>
      </c>
    </row>
    <row r="1200" spans="1:4" x14ac:dyDescent="0.25">
      <c r="A1200" s="10">
        <v>185</v>
      </c>
      <c r="B1200" s="10" t="s">
        <v>3252</v>
      </c>
      <c r="C1200" s="10">
        <v>150.30000000000001</v>
      </c>
      <c r="D1200" s="11" t="s">
        <v>1459</v>
      </c>
    </row>
    <row r="1201" spans="1:4" x14ac:dyDescent="0.25">
      <c r="A1201" s="11">
        <v>177</v>
      </c>
      <c r="B1201" s="11" t="s">
        <v>2957</v>
      </c>
      <c r="C1201" s="11">
        <v>150.399</v>
      </c>
      <c r="D1201" s="11" t="s">
        <v>458</v>
      </c>
    </row>
    <row r="1202" spans="1:4" x14ac:dyDescent="0.25">
      <c r="A1202" s="10">
        <v>167</v>
      </c>
      <c r="B1202" s="10" t="s">
        <v>2659</v>
      </c>
      <c r="C1202" s="10">
        <v>150.4</v>
      </c>
      <c r="D1202" s="11" t="s">
        <v>458</v>
      </c>
    </row>
    <row r="1203" spans="1:4" x14ac:dyDescent="0.25">
      <c r="A1203" s="11">
        <v>201</v>
      </c>
      <c r="B1203" s="11" t="s">
        <v>4530</v>
      </c>
      <c r="C1203" s="11">
        <v>150.5</v>
      </c>
      <c r="D1203" s="11" t="s">
        <v>458</v>
      </c>
    </row>
    <row r="1204" spans="1:4" x14ac:dyDescent="0.25">
      <c r="A1204" s="10">
        <v>253</v>
      </c>
      <c r="B1204" s="10" t="s">
        <v>6028</v>
      </c>
      <c r="C1204" s="10">
        <v>150.5</v>
      </c>
      <c r="D1204" s="11" t="s">
        <v>458</v>
      </c>
    </row>
    <row r="1205" spans="1:4" x14ac:dyDescent="0.25">
      <c r="A1205" s="11">
        <v>132</v>
      </c>
      <c r="B1205" s="11" t="s">
        <v>1244</v>
      </c>
      <c r="C1205" s="11">
        <v>150.672</v>
      </c>
      <c r="D1205" s="11" t="s">
        <v>241</v>
      </c>
    </row>
    <row r="1206" spans="1:4" x14ac:dyDescent="0.25">
      <c r="A1206" s="10">
        <v>195</v>
      </c>
      <c r="B1206" s="10" t="s">
        <v>4530</v>
      </c>
      <c r="C1206" s="10">
        <v>150.69999999999999</v>
      </c>
      <c r="D1206" s="11">
        <v>-1</v>
      </c>
    </row>
    <row r="1207" spans="1:4" x14ac:dyDescent="0.25">
      <c r="A1207" s="11">
        <v>111</v>
      </c>
      <c r="B1207" s="11" t="s">
        <v>856</v>
      </c>
      <c r="C1207" s="11">
        <v>150.82400000000001</v>
      </c>
      <c r="D1207" s="11">
        <v>-1</v>
      </c>
    </row>
    <row r="1208" spans="1:4" x14ac:dyDescent="0.25">
      <c r="A1208" s="10">
        <v>184</v>
      </c>
      <c r="B1208" s="10" t="s">
        <v>3252</v>
      </c>
      <c r="C1208" s="10">
        <v>151.13399999999999</v>
      </c>
      <c r="D1208" s="11" t="s">
        <v>19</v>
      </c>
    </row>
    <row r="1209" spans="1:4" x14ac:dyDescent="0.25">
      <c r="A1209" s="11">
        <v>216</v>
      </c>
      <c r="B1209" s="11" t="s">
        <v>5797</v>
      </c>
      <c r="C1209" s="11">
        <v>151.19999999999999</v>
      </c>
      <c r="D1209" s="11" t="s">
        <v>19</v>
      </c>
    </row>
    <row r="1210" spans="1:4" x14ac:dyDescent="0.25">
      <c r="A1210" s="11">
        <v>93</v>
      </c>
      <c r="B1210" s="11" t="s">
        <v>721</v>
      </c>
      <c r="C1210" s="11">
        <v>151.30000000000001</v>
      </c>
      <c r="D1210" s="11" t="s">
        <v>19</v>
      </c>
    </row>
    <row r="1211" spans="1:4" x14ac:dyDescent="0.25">
      <c r="A1211" s="11">
        <v>190</v>
      </c>
      <c r="B1211" s="11" t="s">
        <v>4094</v>
      </c>
      <c r="C1211" s="11">
        <v>151.30000000000001</v>
      </c>
      <c r="D1211" s="11">
        <v>-8</v>
      </c>
    </row>
    <row r="1212" spans="1:4" x14ac:dyDescent="0.25">
      <c r="A1212" s="10">
        <v>169</v>
      </c>
      <c r="B1212" s="10" t="s">
        <v>2601</v>
      </c>
      <c r="C1212" s="10">
        <v>151.5</v>
      </c>
      <c r="D1212" s="11">
        <v>-7</v>
      </c>
    </row>
    <row r="1213" spans="1:4" x14ac:dyDescent="0.25">
      <c r="A1213" s="11">
        <v>118</v>
      </c>
      <c r="B1213" s="11" t="s">
        <v>847</v>
      </c>
      <c r="C1213" s="11">
        <v>151.6</v>
      </c>
      <c r="D1213" s="11">
        <v>-7</v>
      </c>
    </row>
    <row r="1214" spans="1:4" x14ac:dyDescent="0.25">
      <c r="A1214" s="10">
        <v>168</v>
      </c>
      <c r="B1214" s="10" t="s">
        <v>2376</v>
      </c>
      <c r="C1214" s="10">
        <v>151.69999999999999</v>
      </c>
      <c r="D1214" s="11">
        <v>-7</v>
      </c>
    </row>
    <row r="1215" spans="1:4" x14ac:dyDescent="0.25">
      <c r="A1215" s="11">
        <v>125</v>
      </c>
      <c r="B1215" s="11" t="s">
        <v>1093</v>
      </c>
      <c r="C1215" s="11">
        <v>151.80000000000001</v>
      </c>
      <c r="D1215" s="11" t="s">
        <v>363</v>
      </c>
    </row>
    <row r="1216" spans="1:4" x14ac:dyDescent="0.25">
      <c r="A1216" s="10">
        <v>181</v>
      </c>
      <c r="B1216" s="10" t="s">
        <v>3782</v>
      </c>
      <c r="C1216" s="10">
        <v>151.80000000000001</v>
      </c>
      <c r="D1216" s="11" t="s">
        <v>2987</v>
      </c>
    </row>
    <row r="1217" spans="1:4" x14ac:dyDescent="0.25">
      <c r="A1217" s="11">
        <v>167</v>
      </c>
      <c r="B1217" s="11" t="s">
        <v>2695</v>
      </c>
      <c r="C1217" s="11">
        <v>151.96</v>
      </c>
      <c r="D1217" s="11" t="s">
        <v>2641</v>
      </c>
    </row>
    <row r="1218" spans="1:4" x14ac:dyDescent="0.25">
      <c r="A1218" s="11">
        <v>119</v>
      </c>
      <c r="B1218" s="11" t="s">
        <v>1093</v>
      </c>
      <c r="C1218" s="11">
        <v>152</v>
      </c>
      <c r="D1218" s="11" t="s">
        <v>314</v>
      </c>
    </row>
    <row r="1219" spans="1:4" x14ac:dyDescent="0.25">
      <c r="A1219" s="11">
        <v>165</v>
      </c>
      <c r="B1219" s="11" t="s">
        <v>2426</v>
      </c>
      <c r="C1219" s="11">
        <v>152</v>
      </c>
      <c r="D1219" s="11" t="s">
        <v>962</v>
      </c>
    </row>
    <row r="1220" spans="1:4" x14ac:dyDescent="0.25">
      <c r="A1220" s="10">
        <v>177</v>
      </c>
      <c r="B1220" s="10" t="s">
        <v>3360</v>
      </c>
      <c r="C1220" s="10">
        <v>152.30000000000001</v>
      </c>
      <c r="D1220" s="11" t="s">
        <v>962</v>
      </c>
    </row>
    <row r="1221" spans="1:4" x14ac:dyDescent="0.25">
      <c r="A1221" s="11">
        <v>128</v>
      </c>
      <c r="B1221" s="11" t="s">
        <v>1108</v>
      </c>
      <c r="C1221" s="11">
        <v>152.6</v>
      </c>
      <c r="D1221" s="11" t="s">
        <v>962</v>
      </c>
    </row>
    <row r="1222" spans="1:4" x14ac:dyDescent="0.25">
      <c r="A1222" s="10">
        <v>169</v>
      </c>
      <c r="B1222" s="10" t="s">
        <v>3425</v>
      </c>
      <c r="C1222" s="10">
        <v>152.6</v>
      </c>
      <c r="D1222" s="11" t="s">
        <v>962</v>
      </c>
    </row>
    <row r="1223" spans="1:4" x14ac:dyDescent="0.25">
      <c r="A1223" s="11">
        <v>208</v>
      </c>
      <c r="B1223" s="11" t="s">
        <v>5253</v>
      </c>
      <c r="C1223" s="11">
        <v>153</v>
      </c>
      <c r="D1223" s="11" t="s">
        <v>84</v>
      </c>
    </row>
    <row r="1224" spans="1:4" x14ac:dyDescent="0.25">
      <c r="A1224" s="10">
        <v>203</v>
      </c>
      <c r="B1224" s="10" t="s">
        <v>4527</v>
      </c>
      <c r="C1224" s="10">
        <v>153.4</v>
      </c>
      <c r="D1224" s="11" t="s">
        <v>962</v>
      </c>
    </row>
    <row r="1225" spans="1:4" x14ac:dyDescent="0.25">
      <c r="A1225" s="11">
        <v>121</v>
      </c>
      <c r="B1225" s="11" t="s">
        <v>1292</v>
      </c>
      <c r="C1225" s="11">
        <v>153.9</v>
      </c>
      <c r="D1225" s="11" t="s">
        <v>962</v>
      </c>
    </row>
    <row r="1226" spans="1:4" x14ac:dyDescent="0.25">
      <c r="A1226" s="10">
        <v>192</v>
      </c>
      <c r="B1226" s="10" t="s">
        <v>4745</v>
      </c>
      <c r="C1226" s="10">
        <v>153.9</v>
      </c>
      <c r="D1226" s="11" t="s">
        <v>962</v>
      </c>
    </row>
    <row r="1227" spans="1:4" x14ac:dyDescent="0.25">
      <c r="A1227" s="11">
        <v>173</v>
      </c>
      <c r="B1227" s="11" t="s">
        <v>2659</v>
      </c>
      <c r="C1227" s="11">
        <v>154.30000000000001</v>
      </c>
      <c r="D1227" s="11" t="s">
        <v>962</v>
      </c>
    </row>
    <row r="1228" spans="1:4" x14ac:dyDescent="0.25">
      <c r="A1228" s="10">
        <v>181</v>
      </c>
      <c r="B1228" s="10" t="s">
        <v>3071</v>
      </c>
      <c r="C1228" s="10">
        <v>154.56</v>
      </c>
      <c r="D1228" s="11" t="s">
        <v>962</v>
      </c>
    </row>
    <row r="1229" spans="1:4" x14ac:dyDescent="0.25">
      <c r="A1229" s="11">
        <v>174</v>
      </c>
      <c r="B1229" s="11" t="s">
        <v>3071</v>
      </c>
      <c r="C1229" s="11">
        <v>154.71</v>
      </c>
      <c r="D1229" s="11" t="s">
        <v>2503</v>
      </c>
    </row>
    <row r="1230" spans="1:4" x14ac:dyDescent="0.25">
      <c r="A1230" s="10">
        <v>184</v>
      </c>
      <c r="B1230" s="10" t="s">
        <v>3782</v>
      </c>
      <c r="C1230" s="10">
        <v>154.80000000000001</v>
      </c>
      <c r="D1230" s="11" t="s">
        <v>94</v>
      </c>
    </row>
    <row r="1231" spans="1:4" x14ac:dyDescent="0.25">
      <c r="A1231" s="11">
        <v>174</v>
      </c>
      <c r="B1231" s="11" t="s">
        <v>3071</v>
      </c>
      <c r="C1231" s="11">
        <v>155.09</v>
      </c>
      <c r="D1231" s="11" t="s">
        <v>94</v>
      </c>
    </row>
    <row r="1232" spans="1:4" x14ac:dyDescent="0.25">
      <c r="A1232" s="10">
        <v>192</v>
      </c>
      <c r="B1232" s="10" t="s">
        <v>3782</v>
      </c>
      <c r="C1232" s="10">
        <v>155.16</v>
      </c>
      <c r="D1232" s="11">
        <v>-5</v>
      </c>
    </row>
    <row r="1233" spans="1:4" x14ac:dyDescent="0.25">
      <c r="A1233" s="11">
        <v>177</v>
      </c>
      <c r="B1233" s="11" t="s">
        <v>3425</v>
      </c>
      <c r="C1233" s="11">
        <v>155.19999999999999</v>
      </c>
      <c r="D1233" s="11">
        <v>-5</v>
      </c>
    </row>
    <row r="1234" spans="1:4" x14ac:dyDescent="0.25">
      <c r="A1234" s="11">
        <v>157</v>
      </c>
      <c r="B1234" s="11" t="s">
        <v>2601</v>
      </c>
      <c r="C1234" s="11">
        <v>155.4</v>
      </c>
      <c r="D1234" s="11">
        <v>-5</v>
      </c>
    </row>
    <row r="1235" spans="1:4" x14ac:dyDescent="0.25">
      <c r="A1235" s="11">
        <v>173</v>
      </c>
      <c r="B1235" s="11" t="s">
        <v>2659</v>
      </c>
      <c r="C1235" s="11">
        <v>155.4</v>
      </c>
      <c r="D1235" s="11">
        <v>-1</v>
      </c>
    </row>
    <row r="1236" spans="1:4" x14ac:dyDescent="0.25">
      <c r="A1236" s="10">
        <v>124</v>
      </c>
      <c r="B1236" s="10" t="s">
        <v>847</v>
      </c>
      <c r="C1236" s="10">
        <v>155.6</v>
      </c>
      <c r="D1236" s="11">
        <v>-1</v>
      </c>
    </row>
    <row r="1237" spans="1:4" x14ac:dyDescent="0.25">
      <c r="A1237" s="11">
        <v>213</v>
      </c>
      <c r="B1237" s="11" t="s">
        <v>4883</v>
      </c>
      <c r="C1237" s="11">
        <v>156</v>
      </c>
      <c r="D1237" s="11">
        <v>-1</v>
      </c>
    </row>
    <row r="1238" spans="1:4" x14ac:dyDescent="0.25">
      <c r="A1238" s="11">
        <v>117</v>
      </c>
      <c r="B1238" s="11" t="s">
        <v>1238</v>
      </c>
      <c r="C1238" s="11">
        <v>156.02000000000001</v>
      </c>
      <c r="D1238" s="11">
        <v>-7</v>
      </c>
    </row>
    <row r="1239" spans="1:4" x14ac:dyDescent="0.25">
      <c r="A1239" s="11">
        <v>164</v>
      </c>
      <c r="B1239" s="11" t="s">
        <v>2601</v>
      </c>
      <c r="C1239" s="11">
        <v>156.4</v>
      </c>
      <c r="D1239" s="11">
        <v>-7</v>
      </c>
    </row>
    <row r="1240" spans="1:4" x14ac:dyDescent="0.25">
      <c r="A1240" s="10">
        <v>184</v>
      </c>
      <c r="B1240" s="10" t="s">
        <v>4086</v>
      </c>
      <c r="C1240" s="10">
        <v>156.5</v>
      </c>
      <c r="D1240" s="11" t="s">
        <v>19</v>
      </c>
    </row>
    <row r="1241" spans="1:4" x14ac:dyDescent="0.25">
      <c r="A1241" s="11">
        <v>168</v>
      </c>
      <c r="B1241" s="11" t="s">
        <v>2695</v>
      </c>
      <c r="C1241" s="11">
        <v>156.6</v>
      </c>
      <c r="D1241" s="11">
        <v>-1</v>
      </c>
    </row>
    <row r="1242" spans="1:4" x14ac:dyDescent="0.25">
      <c r="A1242" s="10">
        <v>214</v>
      </c>
      <c r="B1242" s="10" t="s">
        <v>5471</v>
      </c>
      <c r="C1242" s="10">
        <v>156.6</v>
      </c>
      <c r="D1242" s="11" t="s">
        <v>107</v>
      </c>
    </row>
    <row r="1243" spans="1:4" x14ac:dyDescent="0.25">
      <c r="A1243" s="11">
        <v>112</v>
      </c>
      <c r="B1243" s="11" t="s">
        <v>1093</v>
      </c>
      <c r="C1243" s="11">
        <v>156.61000000000001</v>
      </c>
      <c r="D1243" s="11" t="s">
        <v>107</v>
      </c>
    </row>
    <row r="1244" spans="1:4" x14ac:dyDescent="0.25">
      <c r="A1244" s="10">
        <v>187</v>
      </c>
      <c r="B1244" s="10" t="s">
        <v>3360</v>
      </c>
      <c r="C1244" s="10">
        <v>156.63</v>
      </c>
      <c r="D1244" s="11" t="s">
        <v>107</v>
      </c>
    </row>
    <row r="1245" spans="1:4" x14ac:dyDescent="0.25">
      <c r="A1245" s="11">
        <v>84</v>
      </c>
      <c r="B1245" s="11" t="s">
        <v>446</v>
      </c>
      <c r="C1245" s="11">
        <v>156.69999999999999</v>
      </c>
      <c r="D1245" s="11" t="s">
        <v>2636</v>
      </c>
    </row>
    <row r="1246" spans="1:4" x14ac:dyDescent="0.25">
      <c r="A1246" s="10">
        <v>80</v>
      </c>
      <c r="B1246" s="10" t="s">
        <v>370</v>
      </c>
      <c r="C1246" s="10">
        <v>156.80000000000001</v>
      </c>
      <c r="D1246" s="11">
        <v>-19</v>
      </c>
    </row>
    <row r="1247" spans="1:4" x14ac:dyDescent="0.25">
      <c r="A1247" s="11">
        <v>158</v>
      </c>
      <c r="B1247" s="11" t="s">
        <v>2487</v>
      </c>
      <c r="C1247" s="11">
        <v>156.9</v>
      </c>
      <c r="D1247" s="11">
        <v>-19</v>
      </c>
    </row>
    <row r="1248" spans="1:4" x14ac:dyDescent="0.25">
      <c r="A1248" s="11">
        <v>102</v>
      </c>
      <c r="B1248" s="11" t="s">
        <v>856</v>
      </c>
      <c r="C1248" s="11">
        <v>157.22</v>
      </c>
      <c r="D1248" s="11">
        <v>-19</v>
      </c>
    </row>
    <row r="1249" spans="1:4" x14ac:dyDescent="0.25">
      <c r="A1249" s="11">
        <v>115</v>
      </c>
      <c r="B1249" s="11" t="s">
        <v>1108</v>
      </c>
      <c r="C1249" s="11">
        <v>157.84</v>
      </c>
      <c r="D1249" s="11">
        <v>-19</v>
      </c>
    </row>
    <row r="1250" spans="1:4" x14ac:dyDescent="0.25">
      <c r="A1250" s="10">
        <v>191</v>
      </c>
      <c r="B1250" s="10" t="s">
        <v>3143</v>
      </c>
      <c r="C1250" s="10">
        <v>157.9</v>
      </c>
      <c r="D1250" s="11" t="s">
        <v>314</v>
      </c>
    </row>
    <row r="1251" spans="1:4" x14ac:dyDescent="0.25">
      <c r="A1251" s="11">
        <v>196</v>
      </c>
      <c r="B1251" s="11" t="s">
        <v>4883</v>
      </c>
      <c r="C1251" s="11">
        <v>157.9</v>
      </c>
      <c r="D1251" s="11" t="s">
        <v>314</v>
      </c>
    </row>
    <row r="1252" spans="1:4" x14ac:dyDescent="0.25">
      <c r="A1252" s="10">
        <v>212</v>
      </c>
      <c r="B1252" s="10" t="s">
        <v>5253</v>
      </c>
      <c r="C1252" s="10">
        <v>158.4</v>
      </c>
      <c r="D1252" s="11" t="s">
        <v>962</v>
      </c>
    </row>
    <row r="1253" spans="1:4" x14ac:dyDescent="0.25">
      <c r="A1253" s="11">
        <v>121</v>
      </c>
      <c r="B1253" s="11" t="s">
        <v>1344</v>
      </c>
      <c r="C1253" s="11">
        <v>158.69999999999999</v>
      </c>
      <c r="D1253" s="11" t="s">
        <v>962</v>
      </c>
    </row>
    <row r="1254" spans="1:4" x14ac:dyDescent="0.25">
      <c r="A1254" s="11">
        <v>128</v>
      </c>
      <c r="B1254" s="11" t="s">
        <v>1577</v>
      </c>
      <c r="C1254" s="11">
        <v>158.69999999999999</v>
      </c>
      <c r="D1254" s="11" t="s">
        <v>84</v>
      </c>
    </row>
    <row r="1255" spans="1:4" x14ac:dyDescent="0.25">
      <c r="A1255" s="11">
        <v>131</v>
      </c>
      <c r="B1255" s="11" t="s">
        <v>1238</v>
      </c>
      <c r="C1255" s="11">
        <v>158.80000000000001</v>
      </c>
      <c r="D1255" s="11" t="s">
        <v>962</v>
      </c>
    </row>
    <row r="1256" spans="1:4" x14ac:dyDescent="0.25">
      <c r="A1256" s="11">
        <v>131</v>
      </c>
      <c r="B1256" s="11" t="s">
        <v>1577</v>
      </c>
      <c r="C1256" s="11">
        <v>159</v>
      </c>
      <c r="D1256" s="11" t="s">
        <v>962</v>
      </c>
    </row>
    <row r="1257" spans="1:4" x14ac:dyDescent="0.25">
      <c r="A1257" s="11">
        <v>122</v>
      </c>
      <c r="B1257" s="11" t="s">
        <v>1344</v>
      </c>
      <c r="C1257" s="11">
        <v>159.30000000000001</v>
      </c>
      <c r="D1257" s="11" t="s">
        <v>314</v>
      </c>
    </row>
    <row r="1258" spans="1:4" x14ac:dyDescent="0.25">
      <c r="A1258" s="10">
        <v>192</v>
      </c>
      <c r="B1258" s="10" t="s">
        <v>3143</v>
      </c>
      <c r="C1258" s="10">
        <v>159.30000000000001</v>
      </c>
      <c r="D1258" s="11" t="s">
        <v>29</v>
      </c>
    </row>
    <row r="1259" spans="1:4" x14ac:dyDescent="0.25">
      <c r="A1259" s="11">
        <v>181</v>
      </c>
      <c r="B1259" s="11" t="s">
        <v>3360</v>
      </c>
      <c r="C1259" s="11">
        <v>159.4</v>
      </c>
      <c r="D1259" s="11" t="s">
        <v>2503</v>
      </c>
    </row>
    <row r="1260" spans="1:4" x14ac:dyDescent="0.25">
      <c r="A1260" s="10">
        <v>181</v>
      </c>
      <c r="B1260" s="10" t="s">
        <v>3501</v>
      </c>
      <c r="C1260" s="10">
        <v>159.41999999999999</v>
      </c>
      <c r="D1260" s="11" t="s">
        <v>2503</v>
      </c>
    </row>
    <row r="1261" spans="1:4" x14ac:dyDescent="0.25">
      <c r="A1261" s="11">
        <v>234</v>
      </c>
      <c r="B1261" s="11" t="s">
        <v>5914</v>
      </c>
      <c r="C1261" s="11">
        <v>159.47999999999999</v>
      </c>
      <c r="D1261" s="11" t="s">
        <v>1831</v>
      </c>
    </row>
    <row r="1262" spans="1:4" x14ac:dyDescent="0.25">
      <c r="A1262" s="11">
        <v>147</v>
      </c>
      <c r="B1262" s="11" t="s">
        <v>2206</v>
      </c>
      <c r="C1262" s="11">
        <v>159.69999999999999</v>
      </c>
      <c r="D1262" s="11" t="s">
        <v>173</v>
      </c>
    </row>
    <row r="1263" spans="1:4" x14ac:dyDescent="0.25">
      <c r="A1263" s="11">
        <v>184</v>
      </c>
      <c r="B1263" s="11" t="s">
        <v>4086</v>
      </c>
      <c r="C1263" s="11">
        <v>160</v>
      </c>
      <c r="D1263" s="11" t="s">
        <v>94</v>
      </c>
    </row>
    <row r="1264" spans="1:4" x14ac:dyDescent="0.25">
      <c r="A1264" s="10">
        <v>154</v>
      </c>
      <c r="B1264" s="10" t="s">
        <v>2695</v>
      </c>
      <c r="C1264" s="10">
        <v>160.30000000000001</v>
      </c>
      <c r="D1264" s="11" t="s">
        <v>94</v>
      </c>
    </row>
    <row r="1265" spans="1:4" x14ac:dyDescent="0.25">
      <c r="A1265" s="11">
        <v>167</v>
      </c>
      <c r="B1265" s="11" t="s">
        <v>2695</v>
      </c>
      <c r="C1265" s="11">
        <v>160.49</v>
      </c>
      <c r="D1265" s="11">
        <v>-7</v>
      </c>
    </row>
    <row r="1266" spans="1:4" x14ac:dyDescent="0.25">
      <c r="A1266" s="10">
        <v>179</v>
      </c>
      <c r="B1266" s="10" t="s">
        <v>3071</v>
      </c>
      <c r="C1266" s="10">
        <v>160.696</v>
      </c>
      <c r="D1266" s="11">
        <v>-7</v>
      </c>
    </row>
    <row r="1267" spans="1:4" x14ac:dyDescent="0.25">
      <c r="A1267" s="11">
        <v>183</v>
      </c>
      <c r="B1267" s="11" t="s">
        <v>3501</v>
      </c>
      <c r="C1267" s="11">
        <v>161.18</v>
      </c>
      <c r="D1267" s="11" t="s">
        <v>94</v>
      </c>
    </row>
    <row r="1268" spans="1:4" x14ac:dyDescent="0.25">
      <c r="A1268" s="10">
        <v>97</v>
      </c>
      <c r="B1268" s="10" t="s">
        <v>496</v>
      </c>
      <c r="C1268" s="10">
        <v>161.19999999999999</v>
      </c>
      <c r="D1268" s="11" t="s">
        <v>219</v>
      </c>
    </row>
    <row r="1269" spans="1:4" x14ac:dyDescent="0.25">
      <c r="A1269" s="11">
        <v>125</v>
      </c>
      <c r="B1269" s="11" t="s">
        <v>1238</v>
      </c>
      <c r="C1269" s="11">
        <v>161.30000000000001</v>
      </c>
      <c r="D1269" s="11" t="s">
        <v>219</v>
      </c>
    </row>
    <row r="1270" spans="1:4" x14ac:dyDescent="0.25">
      <c r="A1270" s="10">
        <v>205</v>
      </c>
      <c r="B1270" s="10" t="s">
        <v>4745</v>
      </c>
      <c r="C1270" s="10">
        <v>161.30000000000001</v>
      </c>
      <c r="D1270" s="11" t="s">
        <v>219</v>
      </c>
    </row>
    <row r="1271" spans="1:4" x14ac:dyDescent="0.25">
      <c r="A1271" s="11">
        <v>206</v>
      </c>
      <c r="B1271" s="11" t="s">
        <v>5253</v>
      </c>
      <c r="C1271" s="11">
        <v>161.30000000000001</v>
      </c>
      <c r="D1271" s="11" t="s">
        <v>219</v>
      </c>
    </row>
    <row r="1272" spans="1:4" x14ac:dyDescent="0.25">
      <c r="A1272" s="10">
        <v>183</v>
      </c>
      <c r="B1272" s="10" t="s">
        <v>3252</v>
      </c>
      <c r="C1272" s="10">
        <v>161.34389999999999</v>
      </c>
      <c r="D1272" s="11" t="s">
        <v>3088</v>
      </c>
    </row>
    <row r="1273" spans="1:4" x14ac:dyDescent="0.25">
      <c r="A1273" s="11">
        <v>205</v>
      </c>
      <c r="B1273" s="11" t="s">
        <v>3784</v>
      </c>
      <c r="C1273" s="11">
        <v>161.4</v>
      </c>
      <c r="D1273" s="11" t="s">
        <v>314</v>
      </c>
    </row>
    <row r="1274" spans="1:4" x14ac:dyDescent="0.25">
      <c r="A1274" s="10">
        <v>187</v>
      </c>
      <c r="B1274" s="10" t="s">
        <v>3784</v>
      </c>
      <c r="C1274" s="10">
        <v>161.5</v>
      </c>
      <c r="D1274" s="11" t="s">
        <v>314</v>
      </c>
    </row>
    <row r="1275" spans="1:4" x14ac:dyDescent="0.25">
      <c r="A1275" s="11">
        <v>241</v>
      </c>
      <c r="B1275" s="11" t="s">
        <v>5937</v>
      </c>
      <c r="C1275" s="11">
        <v>161.685</v>
      </c>
      <c r="D1275" s="11" t="s">
        <v>962</v>
      </c>
    </row>
    <row r="1276" spans="1:4" x14ac:dyDescent="0.25">
      <c r="A1276" s="10">
        <v>193</v>
      </c>
      <c r="B1276" s="10" t="s">
        <v>4086</v>
      </c>
      <c r="C1276" s="10">
        <v>161.80000000000001</v>
      </c>
      <c r="D1276" s="11" t="s">
        <v>962</v>
      </c>
    </row>
    <row r="1277" spans="1:4" x14ac:dyDescent="0.25">
      <c r="A1277" s="11">
        <v>77</v>
      </c>
      <c r="B1277" s="11" t="s">
        <v>228</v>
      </c>
      <c r="C1277" s="11">
        <v>161.92240000000001</v>
      </c>
      <c r="D1277" s="11" t="s">
        <v>962</v>
      </c>
    </row>
    <row r="1278" spans="1:4" x14ac:dyDescent="0.25">
      <c r="A1278" s="10">
        <v>131</v>
      </c>
      <c r="B1278" s="10" t="s">
        <v>1878</v>
      </c>
      <c r="C1278" s="10">
        <v>161.97999999999999</v>
      </c>
      <c r="D1278" s="11" t="s">
        <v>1131</v>
      </c>
    </row>
    <row r="1279" spans="1:4" x14ac:dyDescent="0.25">
      <c r="A1279" s="11">
        <v>212</v>
      </c>
      <c r="B1279" s="11" t="s">
        <v>5079</v>
      </c>
      <c r="C1279" s="11">
        <v>162</v>
      </c>
      <c r="D1279" s="11" t="s">
        <v>1131</v>
      </c>
    </row>
    <row r="1280" spans="1:4" x14ac:dyDescent="0.25">
      <c r="A1280" s="10">
        <v>210</v>
      </c>
      <c r="B1280" s="10" t="s">
        <v>4530</v>
      </c>
      <c r="C1280" s="10">
        <v>162.19</v>
      </c>
      <c r="D1280" s="11" t="s">
        <v>84</v>
      </c>
    </row>
    <row r="1281" spans="1:4" x14ac:dyDescent="0.25">
      <c r="A1281" s="11">
        <v>214</v>
      </c>
      <c r="B1281" s="11" t="s">
        <v>5253</v>
      </c>
      <c r="C1281" s="11">
        <v>162.19999999999999</v>
      </c>
      <c r="D1281" s="11" t="s">
        <v>962</v>
      </c>
    </row>
    <row r="1282" spans="1:4" x14ac:dyDescent="0.25">
      <c r="A1282" s="11">
        <v>116</v>
      </c>
      <c r="B1282" s="11" t="s">
        <v>1093</v>
      </c>
      <c r="C1282" s="11">
        <v>162.393</v>
      </c>
      <c r="D1282" s="11" t="s">
        <v>962</v>
      </c>
    </row>
    <row r="1283" spans="1:4" x14ac:dyDescent="0.25">
      <c r="A1283" s="11">
        <v>176</v>
      </c>
      <c r="B1283" s="11" t="s">
        <v>2957</v>
      </c>
      <c r="C1283" s="11">
        <v>162.4</v>
      </c>
      <c r="D1283" s="11" t="s">
        <v>962</v>
      </c>
    </row>
    <row r="1284" spans="1:4" x14ac:dyDescent="0.25">
      <c r="A1284" s="10">
        <v>192</v>
      </c>
      <c r="B1284" s="10" t="s">
        <v>4527</v>
      </c>
      <c r="C1284" s="10">
        <v>162.5</v>
      </c>
      <c r="D1284" s="11" t="s">
        <v>1356</v>
      </c>
    </row>
    <row r="1285" spans="1:4" x14ac:dyDescent="0.25">
      <c r="A1285" s="11">
        <v>84</v>
      </c>
      <c r="B1285" s="11" t="s">
        <v>446</v>
      </c>
      <c r="C1285" s="11">
        <v>162.9</v>
      </c>
      <c r="D1285" s="11" t="s">
        <v>1356</v>
      </c>
    </row>
    <row r="1286" spans="1:4" x14ac:dyDescent="0.25">
      <c r="A1286" s="10">
        <v>174</v>
      </c>
      <c r="B1286" s="10" t="s">
        <v>2601</v>
      </c>
      <c r="C1286" s="10">
        <v>162.9</v>
      </c>
      <c r="D1286" s="11" t="s">
        <v>3115</v>
      </c>
    </row>
    <row r="1287" spans="1:4" x14ac:dyDescent="0.25">
      <c r="A1287" s="11">
        <v>199</v>
      </c>
      <c r="B1287" s="11" t="s">
        <v>4883</v>
      </c>
      <c r="C1287" s="11">
        <v>162.9</v>
      </c>
      <c r="D1287" s="11" t="s">
        <v>94</v>
      </c>
    </row>
    <row r="1288" spans="1:4" x14ac:dyDescent="0.25">
      <c r="A1288" s="10">
        <v>92</v>
      </c>
      <c r="B1288" s="10" t="s">
        <v>721</v>
      </c>
      <c r="C1288" s="10">
        <v>163.1</v>
      </c>
      <c r="D1288" s="11" t="s">
        <v>94</v>
      </c>
    </row>
    <row r="1289" spans="1:4" x14ac:dyDescent="0.25">
      <c r="A1289" s="11">
        <v>144</v>
      </c>
      <c r="B1289" s="11" t="s">
        <v>2336</v>
      </c>
      <c r="C1289" s="11">
        <v>163.1</v>
      </c>
      <c r="D1289" s="11" t="s">
        <v>1799</v>
      </c>
    </row>
    <row r="1290" spans="1:4" x14ac:dyDescent="0.25">
      <c r="A1290" s="11">
        <v>122</v>
      </c>
      <c r="B1290" s="11" t="s">
        <v>1238</v>
      </c>
      <c r="C1290" s="11">
        <v>163.22</v>
      </c>
      <c r="D1290" s="11" t="s">
        <v>1799</v>
      </c>
    </row>
    <row r="1291" spans="1:4" x14ac:dyDescent="0.25">
      <c r="A1291" s="11">
        <v>99</v>
      </c>
      <c r="B1291" s="11" t="s">
        <v>847</v>
      </c>
      <c r="C1291" s="11">
        <v>163.6</v>
      </c>
      <c r="D1291" s="11">
        <v>-1</v>
      </c>
    </row>
    <row r="1292" spans="1:4" x14ac:dyDescent="0.25">
      <c r="A1292" s="10">
        <v>175</v>
      </c>
      <c r="B1292" s="10" t="s">
        <v>2659</v>
      </c>
      <c r="C1292" s="10">
        <v>163.80000000000001</v>
      </c>
      <c r="D1292" s="11" t="s">
        <v>461</v>
      </c>
    </row>
    <row r="1293" spans="1:4" x14ac:dyDescent="0.25">
      <c r="A1293" s="11">
        <v>180</v>
      </c>
      <c r="B1293" s="11" t="s">
        <v>3143</v>
      </c>
      <c r="C1293" s="11">
        <v>163.9</v>
      </c>
      <c r="D1293" s="11">
        <v>-6</v>
      </c>
    </row>
    <row r="1294" spans="1:4" x14ac:dyDescent="0.25">
      <c r="A1294" s="10">
        <v>136</v>
      </c>
      <c r="B1294" s="10" t="s">
        <v>1631</v>
      </c>
      <c r="C1294" s="10">
        <v>163.92</v>
      </c>
      <c r="D1294" s="11">
        <v>-6</v>
      </c>
    </row>
    <row r="1295" spans="1:4" x14ac:dyDescent="0.25">
      <c r="A1295" s="11">
        <v>131</v>
      </c>
      <c r="B1295" s="11" t="s">
        <v>1292</v>
      </c>
      <c r="C1295" s="11">
        <v>163.93</v>
      </c>
      <c r="D1295" s="11">
        <v>-8</v>
      </c>
    </row>
    <row r="1296" spans="1:4" x14ac:dyDescent="0.25">
      <c r="A1296" s="10">
        <v>173</v>
      </c>
      <c r="B1296" s="10" t="s">
        <v>3071</v>
      </c>
      <c r="C1296" s="10">
        <v>164.8</v>
      </c>
      <c r="D1296" s="11" t="s">
        <v>107</v>
      </c>
    </row>
    <row r="1297" spans="1:4" x14ac:dyDescent="0.25">
      <c r="A1297" s="11">
        <v>174</v>
      </c>
      <c r="B1297" s="11" t="s">
        <v>2957</v>
      </c>
      <c r="C1297" s="11">
        <v>164.88499999999999</v>
      </c>
      <c r="D1297" s="11" t="s">
        <v>107</v>
      </c>
    </row>
    <row r="1298" spans="1:4" x14ac:dyDescent="0.25">
      <c r="A1298" s="11">
        <v>161</v>
      </c>
      <c r="B1298" s="11" t="s">
        <v>2376</v>
      </c>
      <c r="C1298" s="11">
        <v>165</v>
      </c>
      <c r="D1298" s="11" t="s">
        <v>107</v>
      </c>
    </row>
    <row r="1299" spans="1:4" x14ac:dyDescent="0.25">
      <c r="A1299" s="11">
        <v>205</v>
      </c>
      <c r="B1299" s="11" t="s">
        <v>5079</v>
      </c>
      <c r="C1299" s="11">
        <v>165</v>
      </c>
      <c r="D1299" s="11" t="s">
        <v>1933</v>
      </c>
    </row>
    <row r="1300" spans="1:4" x14ac:dyDescent="0.25">
      <c r="A1300" s="10">
        <v>170</v>
      </c>
      <c r="B1300" s="10" t="s">
        <v>2601</v>
      </c>
      <c r="C1300" s="10">
        <v>165.33</v>
      </c>
      <c r="D1300" s="11" t="s">
        <v>213</v>
      </c>
    </row>
    <row r="1301" spans="1:4" x14ac:dyDescent="0.25">
      <c r="A1301" s="11">
        <v>247</v>
      </c>
      <c r="B1301" s="11" t="s">
        <v>5984</v>
      </c>
      <c r="C1301" s="11">
        <v>165.7</v>
      </c>
      <c r="D1301" s="11" t="s">
        <v>213</v>
      </c>
    </row>
    <row r="1302" spans="1:4" x14ac:dyDescent="0.25">
      <c r="A1302" s="10">
        <v>173</v>
      </c>
      <c r="B1302" s="10" t="s">
        <v>3425</v>
      </c>
      <c r="C1302" s="10">
        <v>166</v>
      </c>
      <c r="D1302" s="11" t="s">
        <v>210</v>
      </c>
    </row>
    <row r="1303" spans="1:4" x14ac:dyDescent="0.25">
      <c r="A1303" s="11">
        <v>169</v>
      </c>
      <c r="B1303" s="11" t="s">
        <v>2376</v>
      </c>
      <c r="C1303" s="11">
        <v>166.1</v>
      </c>
      <c r="D1303" s="11" t="s">
        <v>55</v>
      </c>
    </row>
    <row r="1304" spans="1:4" x14ac:dyDescent="0.25">
      <c r="A1304" s="10">
        <v>159</v>
      </c>
      <c r="B1304" s="10" t="s">
        <v>2659</v>
      </c>
      <c r="C1304" s="10">
        <v>166.16</v>
      </c>
      <c r="D1304" s="11" t="s">
        <v>962</v>
      </c>
    </row>
    <row r="1305" spans="1:4" x14ac:dyDescent="0.25">
      <c r="A1305" s="11">
        <v>194</v>
      </c>
      <c r="B1305" s="11" t="s">
        <v>4527</v>
      </c>
      <c r="C1305" s="11">
        <v>166.2</v>
      </c>
      <c r="D1305" s="11" t="s">
        <v>962</v>
      </c>
    </row>
    <row r="1306" spans="1:4" x14ac:dyDescent="0.25">
      <c r="A1306" s="10">
        <v>189</v>
      </c>
      <c r="B1306" s="10" t="s">
        <v>3501</v>
      </c>
      <c r="C1306" s="10">
        <v>166.4</v>
      </c>
      <c r="D1306" s="11" t="s">
        <v>962</v>
      </c>
    </row>
    <row r="1307" spans="1:4" x14ac:dyDescent="0.25">
      <c r="A1307" s="11">
        <v>134</v>
      </c>
      <c r="B1307" s="11" t="s">
        <v>2150</v>
      </c>
      <c r="C1307" s="11">
        <v>166.5</v>
      </c>
      <c r="D1307" s="11" t="s">
        <v>962</v>
      </c>
    </row>
    <row r="1308" spans="1:4" x14ac:dyDescent="0.25">
      <c r="A1308" s="10">
        <v>140</v>
      </c>
      <c r="B1308" s="10" t="s">
        <v>2150</v>
      </c>
      <c r="C1308" s="10">
        <v>166.57</v>
      </c>
      <c r="D1308" s="11" t="s">
        <v>962</v>
      </c>
    </row>
    <row r="1309" spans="1:4" x14ac:dyDescent="0.25">
      <c r="A1309" s="11">
        <v>72</v>
      </c>
      <c r="B1309" s="11" t="s">
        <v>126</v>
      </c>
      <c r="C1309" s="11">
        <v>166.77</v>
      </c>
      <c r="D1309" s="11" t="s">
        <v>962</v>
      </c>
    </row>
    <row r="1310" spans="1:4" x14ac:dyDescent="0.25">
      <c r="A1310" s="10">
        <v>125</v>
      </c>
      <c r="B1310" s="10" t="s">
        <v>1238</v>
      </c>
      <c r="C1310" s="10">
        <v>166.8</v>
      </c>
      <c r="D1310" s="11" t="s">
        <v>1131</v>
      </c>
    </row>
    <row r="1311" spans="1:4" x14ac:dyDescent="0.25">
      <c r="A1311" s="11">
        <v>67</v>
      </c>
      <c r="B1311" s="11" t="s">
        <v>58</v>
      </c>
      <c r="C1311" s="11">
        <v>167.01</v>
      </c>
      <c r="D1311" s="11" t="s">
        <v>84</v>
      </c>
    </row>
    <row r="1312" spans="1:4" x14ac:dyDescent="0.25">
      <c r="A1312" s="10">
        <v>188</v>
      </c>
      <c r="B1312" s="10" t="s">
        <v>3143</v>
      </c>
      <c r="C1312" s="10">
        <v>167.32579999999999</v>
      </c>
      <c r="D1312" s="11" t="s">
        <v>962</v>
      </c>
    </row>
    <row r="1313" spans="1:4" x14ac:dyDescent="0.25">
      <c r="A1313" s="11">
        <v>191</v>
      </c>
      <c r="B1313" s="11" t="s">
        <v>3252</v>
      </c>
      <c r="C1313" s="11">
        <v>167.4</v>
      </c>
      <c r="D1313" s="11" t="s">
        <v>962</v>
      </c>
    </row>
    <row r="1314" spans="1:4" x14ac:dyDescent="0.25">
      <c r="A1314" s="10">
        <v>253</v>
      </c>
      <c r="B1314" s="10" t="s">
        <v>6033</v>
      </c>
      <c r="C1314" s="10">
        <v>167.5</v>
      </c>
      <c r="D1314" s="11" t="s">
        <v>962</v>
      </c>
    </row>
    <row r="1315" spans="1:4" x14ac:dyDescent="0.25">
      <c r="A1315" s="11">
        <v>186</v>
      </c>
      <c r="B1315" s="11" t="s">
        <v>3143</v>
      </c>
      <c r="C1315" s="11">
        <v>167.73699999999999</v>
      </c>
      <c r="D1315" s="11" t="s">
        <v>962</v>
      </c>
    </row>
    <row r="1316" spans="1:4" x14ac:dyDescent="0.25">
      <c r="A1316" s="10">
        <v>93</v>
      </c>
      <c r="B1316" s="10" t="s">
        <v>721</v>
      </c>
      <c r="C1316" s="10">
        <v>167.8</v>
      </c>
      <c r="D1316" s="11" t="s">
        <v>962</v>
      </c>
    </row>
    <row r="1317" spans="1:4" x14ac:dyDescent="0.25">
      <c r="A1317" s="11">
        <v>174</v>
      </c>
      <c r="B1317" s="11" t="s">
        <v>2659</v>
      </c>
      <c r="C1317" s="11">
        <v>168.1</v>
      </c>
      <c r="D1317" s="11" t="s">
        <v>1214</v>
      </c>
    </row>
    <row r="1318" spans="1:4" x14ac:dyDescent="0.25">
      <c r="A1318" s="10">
        <v>202</v>
      </c>
      <c r="B1318" s="10" t="s">
        <v>4527</v>
      </c>
      <c r="C1318" s="10">
        <v>168.11</v>
      </c>
      <c r="D1318" s="11" t="s">
        <v>213</v>
      </c>
    </row>
    <row r="1319" spans="1:4" x14ac:dyDescent="0.25">
      <c r="A1319" s="11">
        <v>93</v>
      </c>
      <c r="B1319" s="11" t="s">
        <v>446</v>
      </c>
      <c r="C1319" s="11">
        <v>168.499</v>
      </c>
      <c r="D1319" s="11" t="s">
        <v>458</v>
      </c>
    </row>
    <row r="1320" spans="1:4" x14ac:dyDescent="0.25">
      <c r="A1320" s="11">
        <v>117</v>
      </c>
      <c r="B1320" s="11" t="s">
        <v>796</v>
      </c>
      <c r="C1320" s="11">
        <v>168.6</v>
      </c>
      <c r="D1320" s="11" t="s">
        <v>164</v>
      </c>
    </row>
    <row r="1321" spans="1:4" x14ac:dyDescent="0.25">
      <c r="A1321" s="11">
        <v>94</v>
      </c>
      <c r="B1321" s="11" t="s">
        <v>370</v>
      </c>
      <c r="C1321" s="11">
        <v>168.7</v>
      </c>
      <c r="D1321" s="11" t="s">
        <v>164</v>
      </c>
    </row>
    <row r="1322" spans="1:4" x14ac:dyDescent="0.25">
      <c r="A1322" s="10">
        <v>169</v>
      </c>
      <c r="B1322" s="10" t="s">
        <v>3425</v>
      </c>
      <c r="C1322" s="10">
        <v>168.7</v>
      </c>
      <c r="D1322" s="11" t="s">
        <v>164</v>
      </c>
    </row>
    <row r="1323" spans="1:4" x14ac:dyDescent="0.25">
      <c r="A1323" s="11">
        <v>95</v>
      </c>
      <c r="B1323" s="11" t="s">
        <v>729</v>
      </c>
      <c r="C1323" s="11">
        <v>168.84</v>
      </c>
      <c r="D1323" s="11" t="s">
        <v>164</v>
      </c>
    </row>
    <row r="1324" spans="1:4" x14ac:dyDescent="0.25">
      <c r="A1324" s="10">
        <v>144</v>
      </c>
      <c r="B1324" s="10" t="s">
        <v>2319</v>
      </c>
      <c r="C1324" s="10">
        <v>169</v>
      </c>
      <c r="D1324" s="11" t="s">
        <v>164</v>
      </c>
    </row>
    <row r="1325" spans="1:4" x14ac:dyDescent="0.25">
      <c r="A1325" s="11">
        <v>133</v>
      </c>
      <c r="B1325" s="11" t="s">
        <v>1344</v>
      </c>
      <c r="C1325" s="11">
        <v>169.02500000000001</v>
      </c>
      <c r="D1325" s="11" t="s">
        <v>164</v>
      </c>
    </row>
    <row r="1326" spans="1:4" x14ac:dyDescent="0.25">
      <c r="A1326" s="10">
        <v>167</v>
      </c>
      <c r="B1326" s="10" t="s">
        <v>2659</v>
      </c>
      <c r="C1326" s="10">
        <v>169.04</v>
      </c>
      <c r="D1326" s="11" t="s">
        <v>164</v>
      </c>
    </row>
    <row r="1327" spans="1:4" x14ac:dyDescent="0.25">
      <c r="A1327" s="11">
        <v>84</v>
      </c>
      <c r="B1327" s="11" t="s">
        <v>310</v>
      </c>
      <c r="C1327" s="11">
        <v>169.3</v>
      </c>
      <c r="D1327" s="11" t="s">
        <v>164</v>
      </c>
    </row>
    <row r="1328" spans="1:4" x14ac:dyDescent="0.25">
      <c r="A1328" s="10">
        <v>104</v>
      </c>
      <c r="B1328" s="10" t="s">
        <v>729</v>
      </c>
      <c r="C1328" s="10">
        <v>169.35599999999999</v>
      </c>
      <c r="D1328" s="11" t="s">
        <v>164</v>
      </c>
    </row>
    <row r="1329" spans="1:4" x14ac:dyDescent="0.25">
      <c r="A1329" s="11">
        <v>178</v>
      </c>
      <c r="B1329" s="11" t="s">
        <v>3071</v>
      </c>
      <c r="C1329" s="11">
        <v>169.53700000000001</v>
      </c>
      <c r="D1329" s="11" t="s">
        <v>164</v>
      </c>
    </row>
    <row r="1330" spans="1:4" x14ac:dyDescent="0.25">
      <c r="A1330" s="11">
        <v>151</v>
      </c>
      <c r="B1330" s="11" t="s">
        <v>2230</v>
      </c>
      <c r="C1330" s="11">
        <v>169.57</v>
      </c>
      <c r="D1330" s="11" t="s">
        <v>164</v>
      </c>
    </row>
    <row r="1331" spans="1:4" x14ac:dyDescent="0.25">
      <c r="A1331" s="11">
        <v>213</v>
      </c>
      <c r="B1331" s="11" t="s">
        <v>5471</v>
      </c>
      <c r="C1331" s="11">
        <v>169.7</v>
      </c>
      <c r="D1331" s="11" t="s">
        <v>3217</v>
      </c>
    </row>
    <row r="1332" spans="1:4" x14ac:dyDescent="0.25">
      <c r="A1332" s="10">
        <v>66</v>
      </c>
      <c r="B1332" s="8" t="s">
        <v>46</v>
      </c>
      <c r="C1332" s="13">
        <v>169.8</v>
      </c>
      <c r="D1332" s="11" t="s">
        <v>3217</v>
      </c>
    </row>
    <row r="1333" spans="1:4" x14ac:dyDescent="0.25">
      <c r="A1333" s="11">
        <v>94</v>
      </c>
      <c r="B1333" s="11" t="s">
        <v>370</v>
      </c>
      <c r="C1333" s="11">
        <v>169.8</v>
      </c>
      <c r="D1333" s="11" t="s">
        <v>3222</v>
      </c>
    </row>
    <row r="1334" spans="1:4" x14ac:dyDescent="0.25">
      <c r="A1334" s="11">
        <v>154</v>
      </c>
      <c r="B1334" s="11" t="s">
        <v>2150</v>
      </c>
      <c r="C1334" s="11">
        <v>169.8</v>
      </c>
      <c r="D1334" s="11" t="s">
        <v>3222</v>
      </c>
    </row>
    <row r="1335" spans="1:4" x14ac:dyDescent="0.25">
      <c r="A1335" s="11">
        <v>184</v>
      </c>
      <c r="B1335" s="11" t="s">
        <v>3782</v>
      </c>
      <c r="C1335" s="11">
        <v>169.8</v>
      </c>
      <c r="D1335" s="11" t="s">
        <v>1131</v>
      </c>
    </row>
    <row r="1336" spans="1:4" x14ac:dyDescent="0.25">
      <c r="A1336" s="11">
        <v>123</v>
      </c>
      <c r="B1336" s="11" t="s">
        <v>1238</v>
      </c>
      <c r="C1336" s="11">
        <v>170</v>
      </c>
      <c r="D1336" s="11" t="s">
        <v>219</v>
      </c>
    </row>
    <row r="1337" spans="1:4" x14ac:dyDescent="0.25">
      <c r="A1337" s="11">
        <v>159</v>
      </c>
      <c r="B1337" s="11" t="s">
        <v>2601</v>
      </c>
      <c r="C1337" s="11">
        <v>170.75</v>
      </c>
      <c r="D1337" s="11" t="s">
        <v>219</v>
      </c>
    </row>
    <row r="1338" spans="1:4" x14ac:dyDescent="0.25">
      <c r="A1338" s="11">
        <v>98</v>
      </c>
      <c r="B1338" s="11" t="s">
        <v>446</v>
      </c>
      <c r="C1338" s="11">
        <v>170.8</v>
      </c>
      <c r="D1338" s="11" t="s">
        <v>1693</v>
      </c>
    </row>
    <row r="1339" spans="1:4" x14ac:dyDescent="0.25">
      <c r="A1339" s="11">
        <v>179</v>
      </c>
      <c r="B1339" s="11" t="s">
        <v>3071</v>
      </c>
      <c r="C1339" s="11">
        <v>171</v>
      </c>
      <c r="D1339" s="11" t="s">
        <v>1693</v>
      </c>
    </row>
    <row r="1340" spans="1:4" x14ac:dyDescent="0.25">
      <c r="A1340" s="10">
        <v>158</v>
      </c>
      <c r="B1340" s="10" t="s">
        <v>2426</v>
      </c>
      <c r="C1340" s="10">
        <v>171.07</v>
      </c>
      <c r="D1340" s="11" t="s">
        <v>1400</v>
      </c>
    </row>
    <row r="1341" spans="1:4" x14ac:dyDescent="0.25">
      <c r="A1341" s="11">
        <v>191</v>
      </c>
      <c r="B1341" s="11" t="s">
        <v>3143</v>
      </c>
      <c r="C1341" s="11">
        <v>171.1</v>
      </c>
      <c r="D1341" s="11" t="s">
        <v>1400</v>
      </c>
    </row>
    <row r="1342" spans="1:4" x14ac:dyDescent="0.25">
      <c r="A1342" s="10">
        <v>150</v>
      </c>
      <c r="B1342" s="10" t="s">
        <v>2336</v>
      </c>
      <c r="C1342" s="10">
        <v>171.5</v>
      </c>
      <c r="D1342" s="11" t="s">
        <v>1400</v>
      </c>
    </row>
    <row r="1343" spans="1:4" x14ac:dyDescent="0.25">
      <c r="A1343" s="11">
        <v>127</v>
      </c>
      <c r="B1343" s="11" t="s">
        <v>1292</v>
      </c>
      <c r="C1343" s="11">
        <v>172.4</v>
      </c>
      <c r="D1343" s="11" t="s">
        <v>1400</v>
      </c>
    </row>
    <row r="1344" spans="1:4" x14ac:dyDescent="0.25">
      <c r="A1344" s="11">
        <v>129</v>
      </c>
      <c r="B1344" s="11" t="s">
        <v>1631</v>
      </c>
      <c r="C1344" s="11">
        <v>173.6</v>
      </c>
      <c r="D1344" s="11" t="s">
        <v>1400</v>
      </c>
    </row>
    <row r="1345" spans="1:4" x14ac:dyDescent="0.25">
      <c r="A1345" s="11">
        <v>138</v>
      </c>
      <c r="B1345" s="11" t="s">
        <v>2206</v>
      </c>
      <c r="C1345" s="11">
        <v>173.6</v>
      </c>
      <c r="D1345" s="11" t="s">
        <v>3240</v>
      </c>
    </row>
    <row r="1346" spans="1:4" x14ac:dyDescent="0.25">
      <c r="A1346" s="11">
        <v>132</v>
      </c>
      <c r="B1346" s="11" t="s">
        <v>1292</v>
      </c>
      <c r="C1346" s="11">
        <v>173.7</v>
      </c>
      <c r="D1346" s="11" t="s">
        <v>29</v>
      </c>
    </row>
    <row r="1347" spans="1:4" x14ac:dyDescent="0.25">
      <c r="A1347" s="11">
        <v>194</v>
      </c>
      <c r="B1347" s="11" t="s">
        <v>4527</v>
      </c>
      <c r="C1347" s="11">
        <v>173.7</v>
      </c>
      <c r="D1347" s="11" t="s">
        <v>1400</v>
      </c>
    </row>
    <row r="1348" spans="1:4" x14ac:dyDescent="0.25">
      <c r="A1348" s="11">
        <v>134</v>
      </c>
      <c r="B1348" s="11" t="s">
        <v>1238</v>
      </c>
      <c r="C1348" s="11">
        <v>174.1</v>
      </c>
      <c r="D1348" s="11" t="s">
        <v>1400</v>
      </c>
    </row>
    <row r="1349" spans="1:4" x14ac:dyDescent="0.25">
      <c r="A1349" s="11">
        <v>173</v>
      </c>
      <c r="B1349" s="11" t="s">
        <v>3425</v>
      </c>
      <c r="C1349" s="11">
        <v>174.21</v>
      </c>
      <c r="D1349" s="11" t="s">
        <v>3249</v>
      </c>
    </row>
    <row r="1350" spans="1:4" x14ac:dyDescent="0.25">
      <c r="A1350" s="11">
        <v>160</v>
      </c>
      <c r="B1350" s="11" t="s">
        <v>2659</v>
      </c>
      <c r="C1350" s="11">
        <v>174.4</v>
      </c>
      <c r="D1350" s="11" t="s">
        <v>3249</v>
      </c>
    </row>
    <row r="1351" spans="1:4" x14ac:dyDescent="0.25">
      <c r="A1351" s="11">
        <v>119</v>
      </c>
      <c r="B1351" s="11" t="s">
        <v>1238</v>
      </c>
      <c r="C1351" s="11">
        <v>174.7</v>
      </c>
      <c r="D1351" s="11" t="s">
        <v>75</v>
      </c>
    </row>
    <row r="1352" spans="1:4" x14ac:dyDescent="0.25">
      <c r="A1352" s="10">
        <v>151</v>
      </c>
      <c r="B1352" s="10" t="s">
        <v>2336</v>
      </c>
      <c r="C1352" s="10">
        <v>174.7</v>
      </c>
      <c r="D1352" s="11" t="s">
        <v>75</v>
      </c>
    </row>
    <row r="1353" spans="1:4" x14ac:dyDescent="0.25">
      <c r="A1353" s="11">
        <v>172</v>
      </c>
      <c r="B1353" s="11" t="s">
        <v>2695</v>
      </c>
      <c r="C1353" s="11">
        <v>174.7</v>
      </c>
      <c r="D1353" s="11" t="s">
        <v>29</v>
      </c>
    </row>
    <row r="1354" spans="1:4" x14ac:dyDescent="0.25">
      <c r="A1354" s="10">
        <v>84</v>
      </c>
      <c r="B1354" s="10" t="s">
        <v>476</v>
      </c>
      <c r="C1354" s="10">
        <v>174.8</v>
      </c>
      <c r="D1354" s="11" t="s">
        <v>2503</v>
      </c>
    </row>
    <row r="1355" spans="1:4" x14ac:dyDescent="0.25">
      <c r="A1355" s="11">
        <v>196</v>
      </c>
      <c r="B1355" s="11" t="s">
        <v>4086</v>
      </c>
      <c r="C1355" s="11">
        <v>174.91</v>
      </c>
      <c r="D1355" s="11" t="s">
        <v>2503</v>
      </c>
    </row>
    <row r="1356" spans="1:4" x14ac:dyDescent="0.25">
      <c r="A1356" s="10">
        <v>71</v>
      </c>
      <c r="B1356" s="10" t="s">
        <v>149</v>
      </c>
      <c r="C1356" s="10">
        <v>174.95599999999999</v>
      </c>
      <c r="D1356" s="11" t="s">
        <v>173</v>
      </c>
    </row>
    <row r="1357" spans="1:4" x14ac:dyDescent="0.25">
      <c r="A1357" s="11">
        <v>190</v>
      </c>
      <c r="B1357" s="11" t="s">
        <v>3425</v>
      </c>
      <c r="C1357" s="11">
        <v>175</v>
      </c>
      <c r="D1357" s="11" t="s">
        <v>458</v>
      </c>
    </row>
    <row r="1358" spans="1:4" x14ac:dyDescent="0.25">
      <c r="A1358" s="10">
        <v>210</v>
      </c>
      <c r="B1358" s="10" t="s">
        <v>4530</v>
      </c>
      <c r="C1358" s="10">
        <v>175</v>
      </c>
      <c r="D1358" s="11" t="s">
        <v>458</v>
      </c>
    </row>
    <row r="1359" spans="1:4" x14ac:dyDescent="0.25">
      <c r="A1359" s="11">
        <v>215</v>
      </c>
      <c r="B1359" s="11" t="s">
        <v>5862</v>
      </c>
      <c r="C1359" s="11">
        <v>175</v>
      </c>
      <c r="D1359" s="11">
        <v>-6</v>
      </c>
    </row>
    <row r="1360" spans="1:4" x14ac:dyDescent="0.25">
      <c r="A1360" s="10">
        <v>250</v>
      </c>
      <c r="B1360" s="10" t="s">
        <v>6010</v>
      </c>
      <c r="C1360" s="10">
        <v>175.12</v>
      </c>
      <c r="D1360" s="11">
        <v>-7</v>
      </c>
    </row>
    <row r="1361" spans="1:4" x14ac:dyDescent="0.25">
      <c r="A1361" s="11">
        <v>153</v>
      </c>
      <c r="B1361" s="11" t="s">
        <v>2150</v>
      </c>
      <c r="C1361" s="11">
        <v>175.37</v>
      </c>
      <c r="D1361" s="11">
        <v>-7</v>
      </c>
    </row>
    <row r="1362" spans="1:4" x14ac:dyDescent="0.25">
      <c r="A1362" s="10">
        <v>121</v>
      </c>
      <c r="B1362" s="10" t="s">
        <v>1238</v>
      </c>
      <c r="C1362" s="10">
        <v>175.4</v>
      </c>
      <c r="D1362" s="11">
        <v>-7</v>
      </c>
    </row>
    <row r="1363" spans="1:4" x14ac:dyDescent="0.25">
      <c r="A1363" s="11">
        <v>66</v>
      </c>
      <c r="B1363" s="9" t="s">
        <v>18</v>
      </c>
      <c r="C1363" s="12">
        <v>175.5</v>
      </c>
      <c r="D1363" s="11">
        <v>-7</v>
      </c>
    </row>
    <row r="1364" spans="1:4" x14ac:dyDescent="0.25">
      <c r="A1364" s="10">
        <v>185</v>
      </c>
      <c r="B1364" s="10" t="s">
        <v>3425</v>
      </c>
      <c r="C1364" s="10">
        <v>175.5</v>
      </c>
      <c r="D1364" s="11">
        <v>-7</v>
      </c>
    </row>
    <row r="1365" spans="1:4" x14ac:dyDescent="0.25">
      <c r="A1365" s="11">
        <v>119</v>
      </c>
      <c r="B1365" s="11" t="s">
        <v>1292</v>
      </c>
      <c r="C1365" s="11">
        <v>176.05</v>
      </c>
      <c r="D1365" s="11" t="s">
        <v>942</v>
      </c>
    </row>
    <row r="1366" spans="1:4" x14ac:dyDescent="0.25">
      <c r="A1366" s="10">
        <v>133</v>
      </c>
      <c r="B1366" s="10" t="s">
        <v>2150</v>
      </c>
      <c r="C1366" s="10">
        <v>176.1</v>
      </c>
      <c r="D1366" s="11" t="s">
        <v>942</v>
      </c>
    </row>
    <row r="1367" spans="1:4" x14ac:dyDescent="0.25">
      <c r="A1367" s="11">
        <v>101</v>
      </c>
      <c r="B1367" s="11" t="s">
        <v>847</v>
      </c>
      <c r="C1367" s="11">
        <v>176.2</v>
      </c>
      <c r="D1367" s="11" t="s">
        <v>942</v>
      </c>
    </row>
    <row r="1368" spans="1:4" x14ac:dyDescent="0.25">
      <c r="A1368" s="10">
        <v>167</v>
      </c>
      <c r="B1368" s="10" t="s">
        <v>2659</v>
      </c>
      <c r="C1368" s="10">
        <v>176.25</v>
      </c>
      <c r="D1368" s="11" t="s">
        <v>942</v>
      </c>
    </row>
    <row r="1369" spans="1:4" x14ac:dyDescent="0.25">
      <c r="A1369" s="11">
        <v>134</v>
      </c>
      <c r="B1369" s="11" t="s">
        <v>1577</v>
      </c>
      <c r="C1369" s="11">
        <v>176.40469999999999</v>
      </c>
      <c r="D1369" s="11" t="s">
        <v>942</v>
      </c>
    </row>
    <row r="1370" spans="1:4" x14ac:dyDescent="0.25">
      <c r="A1370" s="10">
        <v>108</v>
      </c>
      <c r="B1370" s="10" t="s">
        <v>574</v>
      </c>
      <c r="C1370" s="10">
        <v>176.6</v>
      </c>
      <c r="D1370" s="11" t="s">
        <v>173</v>
      </c>
    </row>
    <row r="1371" spans="1:4" x14ac:dyDescent="0.25">
      <c r="A1371" s="11">
        <v>203</v>
      </c>
      <c r="B1371" s="11" t="s">
        <v>4530</v>
      </c>
      <c r="C1371" s="11">
        <v>176.7</v>
      </c>
      <c r="D1371" s="11" t="s">
        <v>1356</v>
      </c>
    </row>
    <row r="1372" spans="1:4" x14ac:dyDescent="0.25">
      <c r="A1372" s="10">
        <v>181</v>
      </c>
      <c r="B1372" s="10" t="s">
        <v>3425</v>
      </c>
      <c r="C1372" s="10">
        <v>177</v>
      </c>
      <c r="D1372" s="11" t="s">
        <v>1356</v>
      </c>
    </row>
    <row r="1373" spans="1:4" x14ac:dyDescent="0.25">
      <c r="A1373" s="11">
        <v>169</v>
      </c>
      <c r="B1373" s="11" t="s">
        <v>2659</v>
      </c>
      <c r="C1373" s="11">
        <v>177.21306999999999</v>
      </c>
      <c r="D1373" s="11" t="s">
        <v>966</v>
      </c>
    </row>
    <row r="1374" spans="1:4" x14ac:dyDescent="0.25">
      <c r="A1374" s="10">
        <v>79</v>
      </c>
      <c r="B1374" s="10" t="s">
        <v>429</v>
      </c>
      <c r="C1374" s="10">
        <v>177.29</v>
      </c>
      <c r="D1374" s="11" t="s">
        <v>966</v>
      </c>
    </row>
    <row r="1375" spans="1:4" x14ac:dyDescent="0.25">
      <c r="A1375" s="11">
        <v>247</v>
      </c>
      <c r="B1375" s="11" t="s">
        <v>5984</v>
      </c>
      <c r="C1375" s="11">
        <v>177.52</v>
      </c>
      <c r="D1375" s="11" t="s">
        <v>962</v>
      </c>
    </row>
    <row r="1376" spans="1:4" x14ac:dyDescent="0.25">
      <c r="A1376" s="10">
        <v>185</v>
      </c>
      <c r="B1376" s="10" t="s">
        <v>3252</v>
      </c>
      <c r="C1376" s="10">
        <v>177.59</v>
      </c>
      <c r="D1376" s="11" t="s">
        <v>962</v>
      </c>
    </row>
    <row r="1377" spans="1:4" x14ac:dyDescent="0.25">
      <c r="A1377" s="11">
        <v>174</v>
      </c>
      <c r="B1377" s="11" t="s">
        <v>3143</v>
      </c>
      <c r="C1377" s="11">
        <v>177.7</v>
      </c>
      <c r="D1377" s="11" t="s">
        <v>962</v>
      </c>
    </row>
    <row r="1378" spans="1:4" x14ac:dyDescent="0.25">
      <c r="A1378" s="10">
        <v>98</v>
      </c>
      <c r="B1378" s="10" t="s">
        <v>370</v>
      </c>
      <c r="C1378" s="10">
        <v>178.3</v>
      </c>
      <c r="D1378" s="11" t="s">
        <v>962</v>
      </c>
    </row>
    <row r="1379" spans="1:4" x14ac:dyDescent="0.25">
      <c r="A1379" s="11">
        <v>94</v>
      </c>
      <c r="B1379" s="11" t="s">
        <v>265</v>
      </c>
      <c r="C1379" s="11">
        <v>179</v>
      </c>
      <c r="D1379" s="11" t="s">
        <v>3291</v>
      </c>
    </row>
    <row r="1380" spans="1:4" x14ac:dyDescent="0.25">
      <c r="A1380" s="10">
        <v>180</v>
      </c>
      <c r="B1380" s="10" t="s">
        <v>3425</v>
      </c>
      <c r="C1380" s="10">
        <v>179.08</v>
      </c>
      <c r="D1380" s="11" t="s">
        <v>3291</v>
      </c>
    </row>
    <row r="1381" spans="1:4" x14ac:dyDescent="0.25">
      <c r="A1381" s="11">
        <v>180</v>
      </c>
      <c r="B1381" s="11" t="s">
        <v>3252</v>
      </c>
      <c r="C1381" s="11">
        <v>179.1</v>
      </c>
      <c r="D1381" s="11" t="s">
        <v>3291</v>
      </c>
    </row>
    <row r="1382" spans="1:4" x14ac:dyDescent="0.25">
      <c r="A1382" s="11">
        <v>155</v>
      </c>
      <c r="B1382" s="11" t="s">
        <v>2230</v>
      </c>
      <c r="C1382" s="11">
        <v>179.2</v>
      </c>
      <c r="D1382" s="11" t="s">
        <v>380</v>
      </c>
    </row>
    <row r="1383" spans="1:4" x14ac:dyDescent="0.25">
      <c r="A1383" s="11">
        <v>127</v>
      </c>
      <c r="B1383" s="11" t="s">
        <v>1577</v>
      </c>
      <c r="C1383" s="11">
        <v>179.3</v>
      </c>
      <c r="D1383" s="11" t="s">
        <v>1214</v>
      </c>
    </row>
    <row r="1384" spans="1:4" x14ac:dyDescent="0.25">
      <c r="A1384" s="10">
        <v>213</v>
      </c>
      <c r="B1384" s="10" t="s">
        <v>5079</v>
      </c>
      <c r="C1384" s="10">
        <v>179.4</v>
      </c>
      <c r="D1384" s="11" t="s">
        <v>1214</v>
      </c>
    </row>
    <row r="1385" spans="1:4" x14ac:dyDescent="0.25">
      <c r="A1385" s="11">
        <v>175</v>
      </c>
      <c r="B1385" s="11" t="s">
        <v>3143</v>
      </c>
      <c r="C1385" s="11">
        <v>179.5</v>
      </c>
      <c r="D1385" s="11" t="s">
        <v>84</v>
      </c>
    </row>
    <row r="1386" spans="1:4" x14ac:dyDescent="0.25">
      <c r="A1386" s="10">
        <v>168</v>
      </c>
      <c r="B1386" s="10" t="s">
        <v>2695</v>
      </c>
      <c r="C1386" s="10">
        <v>179.6</v>
      </c>
      <c r="D1386" s="11" t="s">
        <v>173</v>
      </c>
    </row>
    <row r="1387" spans="1:4" x14ac:dyDescent="0.25">
      <c r="A1387" s="11">
        <v>202</v>
      </c>
      <c r="B1387" s="11" t="s">
        <v>4527</v>
      </c>
      <c r="C1387" s="11">
        <v>179.7</v>
      </c>
      <c r="D1387" s="11" t="s">
        <v>173</v>
      </c>
    </row>
    <row r="1388" spans="1:4" x14ac:dyDescent="0.25">
      <c r="A1388" s="10">
        <v>172</v>
      </c>
      <c r="B1388" s="10" t="s">
        <v>3425</v>
      </c>
      <c r="C1388" s="10">
        <v>180.2</v>
      </c>
      <c r="D1388" s="11" t="s">
        <v>1504</v>
      </c>
    </row>
    <row r="1389" spans="1:4" x14ac:dyDescent="0.25">
      <c r="A1389" s="11">
        <v>182</v>
      </c>
      <c r="B1389" s="11" t="s">
        <v>3143</v>
      </c>
      <c r="C1389" s="11">
        <v>180.2</v>
      </c>
      <c r="D1389" s="11" t="s">
        <v>292</v>
      </c>
    </row>
    <row r="1390" spans="1:4" x14ac:dyDescent="0.25">
      <c r="A1390" s="10">
        <v>129</v>
      </c>
      <c r="B1390" s="10" t="s">
        <v>1244</v>
      </c>
      <c r="C1390" s="10">
        <v>180.4</v>
      </c>
      <c r="D1390" s="11" t="s">
        <v>292</v>
      </c>
    </row>
    <row r="1391" spans="1:4" x14ac:dyDescent="0.25">
      <c r="A1391" s="11">
        <v>214</v>
      </c>
      <c r="B1391" s="11" t="s">
        <v>5471</v>
      </c>
      <c r="C1391" s="11">
        <v>180.4</v>
      </c>
      <c r="D1391" s="11" t="s">
        <v>292</v>
      </c>
    </row>
    <row r="1392" spans="1:4" x14ac:dyDescent="0.25">
      <c r="A1392" s="10">
        <v>126</v>
      </c>
      <c r="B1392" s="10" t="s">
        <v>1238</v>
      </c>
      <c r="C1392" s="10">
        <v>180.5</v>
      </c>
      <c r="D1392" s="11" t="s">
        <v>173</v>
      </c>
    </row>
    <row r="1393" spans="1:4" x14ac:dyDescent="0.25">
      <c r="A1393" s="11">
        <v>133</v>
      </c>
      <c r="B1393" s="11" t="s">
        <v>2150</v>
      </c>
      <c r="C1393" s="11">
        <v>180.6</v>
      </c>
      <c r="D1393" s="11" t="s">
        <v>173</v>
      </c>
    </row>
    <row r="1394" spans="1:4" x14ac:dyDescent="0.25">
      <c r="A1394" s="10">
        <v>209</v>
      </c>
      <c r="B1394" s="10" t="s">
        <v>5079</v>
      </c>
      <c r="C1394" s="10">
        <v>181.4</v>
      </c>
      <c r="D1394" s="11" t="s">
        <v>173</v>
      </c>
    </row>
    <row r="1395" spans="1:4" x14ac:dyDescent="0.25">
      <c r="A1395" s="11">
        <v>204</v>
      </c>
      <c r="B1395" s="11" t="s">
        <v>4530</v>
      </c>
      <c r="C1395" s="11">
        <v>181.8</v>
      </c>
      <c r="D1395" s="11" t="s">
        <v>3325</v>
      </c>
    </row>
    <row r="1396" spans="1:4" x14ac:dyDescent="0.25">
      <c r="A1396" s="10">
        <v>203</v>
      </c>
      <c r="B1396" s="10" t="s">
        <v>4745</v>
      </c>
      <c r="C1396" s="10">
        <v>182.5</v>
      </c>
      <c r="D1396" s="11" t="s">
        <v>1356</v>
      </c>
    </row>
    <row r="1397" spans="1:4" x14ac:dyDescent="0.25">
      <c r="A1397" s="11">
        <v>134</v>
      </c>
      <c r="B1397" s="11" t="s">
        <v>1244</v>
      </c>
      <c r="C1397" s="11">
        <v>182.6</v>
      </c>
      <c r="D1397" s="11" t="s">
        <v>1356</v>
      </c>
    </row>
    <row r="1398" spans="1:4" x14ac:dyDescent="0.25">
      <c r="A1398" s="10">
        <v>105</v>
      </c>
      <c r="B1398" s="10" t="s">
        <v>796</v>
      </c>
      <c r="C1398" s="10">
        <v>182.89</v>
      </c>
      <c r="D1398" s="11" t="s">
        <v>966</v>
      </c>
    </row>
    <row r="1399" spans="1:4" x14ac:dyDescent="0.25">
      <c r="A1399" s="11">
        <v>147</v>
      </c>
      <c r="B1399" s="11" t="s">
        <v>2319</v>
      </c>
      <c r="C1399" s="11">
        <v>182.9</v>
      </c>
      <c r="D1399" s="11" t="s">
        <v>80</v>
      </c>
    </row>
    <row r="1400" spans="1:4" x14ac:dyDescent="0.25">
      <c r="A1400" s="10">
        <v>153</v>
      </c>
      <c r="B1400" s="10" t="s">
        <v>2150</v>
      </c>
      <c r="C1400" s="10">
        <v>182.9</v>
      </c>
      <c r="D1400" s="11" t="s">
        <v>814</v>
      </c>
    </row>
    <row r="1401" spans="1:4" x14ac:dyDescent="0.25">
      <c r="A1401" s="11">
        <v>178</v>
      </c>
      <c r="B1401" s="11" t="s">
        <v>3252</v>
      </c>
      <c r="C1401" s="11">
        <v>182.9</v>
      </c>
      <c r="D1401" s="11" t="s">
        <v>814</v>
      </c>
    </row>
    <row r="1402" spans="1:4" x14ac:dyDescent="0.25">
      <c r="A1402" s="10">
        <v>166</v>
      </c>
      <c r="B1402" s="10" t="s">
        <v>2319</v>
      </c>
      <c r="C1402" s="10">
        <v>183.1</v>
      </c>
      <c r="D1402" s="11" t="s">
        <v>814</v>
      </c>
    </row>
    <row r="1403" spans="1:4" x14ac:dyDescent="0.25">
      <c r="A1403" s="11">
        <v>70</v>
      </c>
      <c r="B1403" s="11" t="s">
        <v>53</v>
      </c>
      <c r="C1403" s="11">
        <v>183.11</v>
      </c>
      <c r="D1403" s="11" t="s">
        <v>1214</v>
      </c>
    </row>
    <row r="1404" spans="1:4" x14ac:dyDescent="0.25">
      <c r="A1404" s="10">
        <v>163</v>
      </c>
      <c r="B1404" s="10" t="s">
        <v>2487</v>
      </c>
      <c r="C1404" s="10">
        <v>183.3</v>
      </c>
      <c r="D1404" s="11" t="s">
        <v>1214</v>
      </c>
    </row>
    <row r="1405" spans="1:4" x14ac:dyDescent="0.25">
      <c r="A1405" s="11">
        <v>125</v>
      </c>
      <c r="B1405" s="11" t="s">
        <v>1292</v>
      </c>
      <c r="C1405" s="11">
        <v>183.8</v>
      </c>
      <c r="D1405" s="11" t="s">
        <v>1214</v>
      </c>
    </row>
    <row r="1406" spans="1:4" x14ac:dyDescent="0.25">
      <c r="A1406" s="10">
        <v>212</v>
      </c>
      <c r="B1406" s="10" t="s">
        <v>4883</v>
      </c>
      <c r="C1406" s="10">
        <v>183.9</v>
      </c>
      <c r="D1406" s="11" t="s">
        <v>1214</v>
      </c>
    </row>
    <row r="1407" spans="1:4" x14ac:dyDescent="0.25">
      <c r="A1407" s="11">
        <v>188</v>
      </c>
      <c r="B1407" s="11" t="s">
        <v>3252</v>
      </c>
      <c r="C1407" s="11">
        <v>184</v>
      </c>
      <c r="D1407" s="11" t="s">
        <v>1214</v>
      </c>
    </row>
    <row r="1408" spans="1:4" x14ac:dyDescent="0.25">
      <c r="A1408" s="10">
        <v>193</v>
      </c>
      <c r="B1408" s="10" t="s">
        <v>4527</v>
      </c>
      <c r="C1408" s="10">
        <v>184</v>
      </c>
      <c r="D1408" s="11" t="s">
        <v>80</v>
      </c>
    </row>
    <row r="1409" spans="1:4" x14ac:dyDescent="0.25">
      <c r="A1409" s="11">
        <v>171</v>
      </c>
      <c r="B1409" s="11" t="s">
        <v>3425</v>
      </c>
      <c r="C1409" s="11">
        <v>184.2</v>
      </c>
      <c r="D1409" s="11" t="s">
        <v>1867</v>
      </c>
    </row>
    <row r="1410" spans="1:4" x14ac:dyDescent="0.25">
      <c r="A1410" s="10">
        <v>117</v>
      </c>
      <c r="B1410" s="10" t="s">
        <v>721</v>
      </c>
      <c r="C1410" s="10">
        <v>184.6</v>
      </c>
      <c r="D1410" s="11" t="s">
        <v>1867</v>
      </c>
    </row>
    <row r="1411" spans="1:4" x14ac:dyDescent="0.25">
      <c r="A1411" s="11">
        <v>188</v>
      </c>
      <c r="B1411" s="11" t="s">
        <v>4094</v>
      </c>
      <c r="C1411" s="11">
        <v>184.6</v>
      </c>
      <c r="D1411" s="11" t="s">
        <v>1867</v>
      </c>
    </row>
    <row r="1412" spans="1:4" x14ac:dyDescent="0.25">
      <c r="A1412" s="10">
        <v>182</v>
      </c>
      <c r="B1412" s="10" t="s">
        <v>3425</v>
      </c>
      <c r="C1412" s="10">
        <v>184.95099999999999</v>
      </c>
      <c r="D1412" s="11" t="s">
        <v>1867</v>
      </c>
    </row>
    <row r="1413" spans="1:4" x14ac:dyDescent="0.25">
      <c r="A1413" s="11">
        <v>210</v>
      </c>
      <c r="B1413" s="11" t="s">
        <v>5253</v>
      </c>
      <c r="C1413" s="11">
        <v>185.5</v>
      </c>
      <c r="D1413" s="11" t="s">
        <v>1867</v>
      </c>
    </row>
    <row r="1414" spans="1:4" x14ac:dyDescent="0.25">
      <c r="A1414" s="10">
        <v>177</v>
      </c>
      <c r="B1414" s="10" t="s">
        <v>3425</v>
      </c>
      <c r="C1414" s="10">
        <v>186.2</v>
      </c>
      <c r="D1414" s="11" t="s">
        <v>1867</v>
      </c>
    </row>
    <row r="1415" spans="1:4" x14ac:dyDescent="0.25">
      <c r="A1415" s="11">
        <v>187</v>
      </c>
      <c r="B1415" s="11" t="s">
        <v>3782</v>
      </c>
      <c r="C1415" s="11">
        <v>186.2</v>
      </c>
      <c r="D1415" s="11" t="s">
        <v>1867</v>
      </c>
    </row>
    <row r="1416" spans="1:4" x14ac:dyDescent="0.25">
      <c r="A1416" s="10">
        <v>208</v>
      </c>
      <c r="B1416" s="10" t="s">
        <v>4883</v>
      </c>
      <c r="C1416" s="10">
        <v>186.5</v>
      </c>
      <c r="D1416" s="11" t="s">
        <v>1867</v>
      </c>
    </row>
    <row r="1417" spans="1:4" x14ac:dyDescent="0.25">
      <c r="A1417" s="11">
        <v>182</v>
      </c>
      <c r="B1417" s="11" t="s">
        <v>3360</v>
      </c>
      <c r="C1417" s="11">
        <v>187.5</v>
      </c>
      <c r="D1417" s="11" t="s">
        <v>2503</v>
      </c>
    </row>
    <row r="1418" spans="1:4" x14ac:dyDescent="0.25">
      <c r="A1418" s="12">
        <v>56</v>
      </c>
      <c r="B1418" s="9" t="s">
        <v>4</v>
      </c>
      <c r="C1418" s="12">
        <v>187.8</v>
      </c>
      <c r="D1418" s="11" t="s">
        <v>567</v>
      </c>
    </row>
    <row r="1419" spans="1:4" x14ac:dyDescent="0.25">
      <c r="A1419" s="11">
        <v>118</v>
      </c>
      <c r="B1419" s="11" t="s">
        <v>1108</v>
      </c>
      <c r="C1419" s="11">
        <v>187.85</v>
      </c>
      <c r="D1419" s="11" t="s">
        <v>458</v>
      </c>
    </row>
    <row r="1420" spans="1:4" x14ac:dyDescent="0.25">
      <c r="A1420" s="11">
        <v>112</v>
      </c>
      <c r="B1420" s="11" t="s">
        <v>1093</v>
      </c>
      <c r="C1420" s="11">
        <v>187.93</v>
      </c>
      <c r="D1420" s="11" t="s">
        <v>3370</v>
      </c>
    </row>
    <row r="1421" spans="1:4" x14ac:dyDescent="0.25">
      <c r="A1421" s="11">
        <v>177</v>
      </c>
      <c r="B1421" s="11" t="s">
        <v>2957</v>
      </c>
      <c r="C1421" s="11">
        <v>188.08600000000001</v>
      </c>
      <c r="D1421" s="11" t="s">
        <v>107</v>
      </c>
    </row>
    <row r="1422" spans="1:4" x14ac:dyDescent="0.25">
      <c r="A1422" s="11">
        <v>70</v>
      </c>
      <c r="B1422" s="11" t="s">
        <v>58</v>
      </c>
      <c r="C1422" s="11">
        <v>188.1</v>
      </c>
      <c r="D1422" s="11">
        <v>-4</v>
      </c>
    </row>
    <row r="1423" spans="1:4" x14ac:dyDescent="0.25">
      <c r="A1423" s="11">
        <v>99</v>
      </c>
      <c r="B1423" s="11" t="s">
        <v>496</v>
      </c>
      <c r="C1423" s="11">
        <v>188.5</v>
      </c>
      <c r="D1423" s="11">
        <v>-4</v>
      </c>
    </row>
    <row r="1424" spans="1:4" x14ac:dyDescent="0.25">
      <c r="A1424" s="10">
        <v>167</v>
      </c>
      <c r="B1424" s="10" t="s">
        <v>2695</v>
      </c>
      <c r="C1424" s="10">
        <v>188.66</v>
      </c>
      <c r="D1424" s="11">
        <v>-4</v>
      </c>
    </row>
    <row r="1425" spans="1:4" x14ac:dyDescent="0.25">
      <c r="A1425" s="11">
        <v>139</v>
      </c>
      <c r="B1425" s="11" t="s">
        <v>2206</v>
      </c>
      <c r="C1425" s="11">
        <v>188.7</v>
      </c>
      <c r="D1425" s="11">
        <v>-4</v>
      </c>
    </row>
    <row r="1426" spans="1:4" x14ac:dyDescent="0.25">
      <c r="A1426" s="10">
        <v>190</v>
      </c>
      <c r="B1426" s="10" t="s">
        <v>4527</v>
      </c>
      <c r="C1426" s="10">
        <v>188.7</v>
      </c>
      <c r="D1426" s="11">
        <v>-4</v>
      </c>
    </row>
    <row r="1427" spans="1:4" x14ac:dyDescent="0.25">
      <c r="A1427" s="11">
        <v>109</v>
      </c>
      <c r="B1427" s="11" t="s">
        <v>796</v>
      </c>
      <c r="C1427" s="11">
        <v>188.99</v>
      </c>
      <c r="D1427" s="11" t="s">
        <v>560</v>
      </c>
    </row>
    <row r="1428" spans="1:4" x14ac:dyDescent="0.25">
      <c r="A1428" s="11">
        <v>131</v>
      </c>
      <c r="B1428" s="11" t="s">
        <v>1292</v>
      </c>
      <c r="C1428" s="11">
        <v>189.1</v>
      </c>
      <c r="D1428" s="11" t="s">
        <v>560</v>
      </c>
    </row>
    <row r="1429" spans="1:4" x14ac:dyDescent="0.25">
      <c r="A1429" s="11">
        <v>203</v>
      </c>
      <c r="B1429" s="11" t="s">
        <v>4530</v>
      </c>
      <c r="C1429" s="11">
        <v>189.5</v>
      </c>
      <c r="D1429" s="11" t="s">
        <v>560</v>
      </c>
    </row>
    <row r="1430" spans="1:4" x14ac:dyDescent="0.25">
      <c r="A1430" s="11">
        <v>69</v>
      </c>
      <c r="B1430" s="11" t="s">
        <v>50</v>
      </c>
      <c r="C1430" s="11">
        <v>189.9</v>
      </c>
      <c r="D1430" s="11" t="s">
        <v>560</v>
      </c>
    </row>
    <row r="1431" spans="1:4" x14ac:dyDescent="0.25">
      <c r="A1431" s="11">
        <v>176</v>
      </c>
      <c r="B1431" s="11" t="s">
        <v>2957</v>
      </c>
      <c r="C1431" s="11">
        <v>190</v>
      </c>
      <c r="D1431" s="11" t="s">
        <v>560</v>
      </c>
    </row>
    <row r="1432" spans="1:4" x14ac:dyDescent="0.25">
      <c r="A1432" s="10">
        <v>213</v>
      </c>
      <c r="B1432" s="10" t="s">
        <v>4527</v>
      </c>
      <c r="C1432" s="10">
        <v>190</v>
      </c>
      <c r="D1432" s="11" t="s">
        <v>560</v>
      </c>
    </row>
    <row r="1433" spans="1:4" x14ac:dyDescent="0.25">
      <c r="A1433" s="11">
        <v>171</v>
      </c>
      <c r="B1433" s="11" t="s">
        <v>3071</v>
      </c>
      <c r="C1433" s="11">
        <v>190.3</v>
      </c>
      <c r="D1433" s="11" t="s">
        <v>560</v>
      </c>
    </row>
    <row r="1434" spans="1:4" x14ac:dyDescent="0.25">
      <c r="A1434" s="10">
        <v>201</v>
      </c>
      <c r="B1434" s="10" t="s">
        <v>4530</v>
      </c>
      <c r="C1434" s="10">
        <v>190.49</v>
      </c>
      <c r="D1434" s="11" t="s">
        <v>560</v>
      </c>
    </row>
    <row r="1435" spans="1:4" x14ac:dyDescent="0.25">
      <c r="A1435" s="11">
        <v>134</v>
      </c>
      <c r="B1435" s="11" t="s">
        <v>1878</v>
      </c>
      <c r="C1435" s="11">
        <v>190.8</v>
      </c>
      <c r="D1435" s="11" t="s">
        <v>2492</v>
      </c>
    </row>
    <row r="1436" spans="1:4" x14ac:dyDescent="0.25">
      <c r="A1436" s="10">
        <v>213</v>
      </c>
      <c r="B1436" s="10" t="s">
        <v>5253</v>
      </c>
      <c r="C1436" s="10">
        <v>191.1</v>
      </c>
      <c r="D1436" s="11" t="s">
        <v>2492</v>
      </c>
    </row>
    <row r="1437" spans="1:4" x14ac:dyDescent="0.25">
      <c r="A1437" s="11">
        <v>95</v>
      </c>
      <c r="B1437" s="11" t="s">
        <v>370</v>
      </c>
      <c r="C1437" s="11">
        <v>191.4</v>
      </c>
      <c r="D1437" s="11" t="s">
        <v>625</v>
      </c>
    </row>
    <row r="1438" spans="1:4" x14ac:dyDescent="0.25">
      <c r="A1438" s="10">
        <v>174</v>
      </c>
      <c r="B1438" s="10" t="s">
        <v>2659</v>
      </c>
      <c r="C1438" s="10">
        <v>191.5</v>
      </c>
      <c r="D1438" s="11" t="s">
        <v>1370</v>
      </c>
    </row>
    <row r="1439" spans="1:4" x14ac:dyDescent="0.25">
      <c r="A1439" s="11">
        <v>186</v>
      </c>
      <c r="B1439" s="11" t="s">
        <v>4086</v>
      </c>
      <c r="C1439" s="11">
        <v>191.6</v>
      </c>
      <c r="D1439" s="11" t="s">
        <v>1370</v>
      </c>
    </row>
    <row r="1440" spans="1:4" x14ac:dyDescent="0.25">
      <c r="A1440" s="11">
        <v>153</v>
      </c>
      <c r="B1440" s="11" t="s">
        <v>2150</v>
      </c>
      <c r="C1440" s="11">
        <v>191.7</v>
      </c>
      <c r="D1440" s="11" t="s">
        <v>1370</v>
      </c>
    </row>
    <row r="1441" spans="1:4" x14ac:dyDescent="0.25">
      <c r="A1441" s="11">
        <v>101</v>
      </c>
      <c r="B1441" s="11" t="s">
        <v>574</v>
      </c>
      <c r="C1441" s="11">
        <v>191.92</v>
      </c>
      <c r="D1441" s="11" t="s">
        <v>329</v>
      </c>
    </row>
    <row r="1442" spans="1:4" x14ac:dyDescent="0.25">
      <c r="A1442" s="11">
        <v>138</v>
      </c>
      <c r="B1442" s="11" t="s">
        <v>1631</v>
      </c>
      <c r="C1442" s="11">
        <v>191.95</v>
      </c>
      <c r="D1442" s="11" t="s">
        <v>329</v>
      </c>
    </row>
    <row r="1443" spans="1:4" x14ac:dyDescent="0.25">
      <c r="A1443" s="11">
        <v>251</v>
      </c>
      <c r="B1443" s="11" t="s">
        <v>6028</v>
      </c>
      <c r="C1443" s="11">
        <v>192</v>
      </c>
      <c r="D1443" s="11" t="s">
        <v>380</v>
      </c>
    </row>
    <row r="1444" spans="1:4" x14ac:dyDescent="0.25">
      <c r="A1444" s="10">
        <v>168</v>
      </c>
      <c r="B1444" s="10" t="s">
        <v>2487</v>
      </c>
      <c r="C1444" s="10">
        <v>192.5</v>
      </c>
      <c r="D1444" s="11" t="s">
        <v>380</v>
      </c>
    </row>
    <row r="1445" spans="1:4" x14ac:dyDescent="0.25">
      <c r="A1445" s="11">
        <v>249</v>
      </c>
      <c r="B1445" s="11" t="s">
        <v>5984</v>
      </c>
      <c r="C1445" s="11">
        <v>192.5</v>
      </c>
      <c r="D1445" s="11" t="s">
        <v>380</v>
      </c>
    </row>
    <row r="1446" spans="1:4" x14ac:dyDescent="0.25">
      <c r="A1446" s="10">
        <v>173</v>
      </c>
      <c r="B1446" s="10" t="s">
        <v>2659</v>
      </c>
      <c r="C1446" s="10">
        <v>192.8</v>
      </c>
      <c r="D1446" s="11" t="s">
        <v>380</v>
      </c>
    </row>
    <row r="1447" spans="1:4" x14ac:dyDescent="0.25">
      <c r="A1447" s="11">
        <v>191</v>
      </c>
      <c r="B1447" s="11" t="s">
        <v>3143</v>
      </c>
      <c r="C1447" s="11">
        <v>192.8</v>
      </c>
      <c r="D1447" s="11" t="s">
        <v>380</v>
      </c>
    </row>
    <row r="1448" spans="1:4" x14ac:dyDescent="0.25">
      <c r="A1448" s="12">
        <v>59</v>
      </c>
      <c r="B1448" s="9" t="s">
        <v>27</v>
      </c>
      <c r="C1448" s="12">
        <v>193</v>
      </c>
      <c r="D1448" s="11" t="s">
        <v>380</v>
      </c>
    </row>
    <row r="1449" spans="1:4" x14ac:dyDescent="0.25">
      <c r="A1449" s="11">
        <v>174</v>
      </c>
      <c r="B1449" s="11" t="s">
        <v>2695</v>
      </c>
      <c r="C1449" s="11">
        <v>193</v>
      </c>
      <c r="D1449" s="11" t="s">
        <v>1214</v>
      </c>
    </row>
    <row r="1450" spans="1:4" x14ac:dyDescent="0.25">
      <c r="A1450" s="10">
        <v>215</v>
      </c>
      <c r="B1450" s="10" t="s">
        <v>5471</v>
      </c>
      <c r="C1450" s="10">
        <v>193.1</v>
      </c>
      <c r="D1450" s="11" t="s">
        <v>1214</v>
      </c>
    </row>
    <row r="1451" spans="1:4" x14ac:dyDescent="0.25">
      <c r="A1451" s="11">
        <v>240</v>
      </c>
      <c r="B1451" s="11" t="s">
        <v>5937</v>
      </c>
      <c r="C1451" s="11">
        <v>193.3</v>
      </c>
      <c r="D1451" s="11" t="s">
        <v>1214</v>
      </c>
    </row>
    <row r="1452" spans="1:4" x14ac:dyDescent="0.25">
      <c r="A1452" s="10">
        <v>210</v>
      </c>
      <c r="B1452" s="10" t="s">
        <v>4883</v>
      </c>
      <c r="C1452" s="10">
        <v>193.5</v>
      </c>
      <c r="D1452" s="11" t="s">
        <v>1214</v>
      </c>
    </row>
    <row r="1453" spans="1:4" x14ac:dyDescent="0.25">
      <c r="A1453" s="11">
        <v>91</v>
      </c>
      <c r="B1453" s="11" t="s">
        <v>476</v>
      </c>
      <c r="C1453" s="11">
        <v>193.63</v>
      </c>
      <c r="D1453" s="11" t="s">
        <v>1214</v>
      </c>
    </row>
    <row r="1454" spans="1:4" x14ac:dyDescent="0.25">
      <c r="A1454" s="10">
        <v>183</v>
      </c>
      <c r="B1454" s="10" t="s">
        <v>3143</v>
      </c>
      <c r="C1454" s="10">
        <v>193.84</v>
      </c>
      <c r="D1454" s="11" t="s">
        <v>80</v>
      </c>
    </row>
    <row r="1455" spans="1:4" x14ac:dyDescent="0.25">
      <c r="A1455" s="11">
        <v>189</v>
      </c>
      <c r="B1455" s="11" t="s">
        <v>4527</v>
      </c>
      <c r="C1455" s="11">
        <v>193.9</v>
      </c>
      <c r="D1455" s="11" t="s">
        <v>80</v>
      </c>
    </row>
    <row r="1456" spans="1:4" x14ac:dyDescent="0.25">
      <c r="A1456" s="10">
        <v>208</v>
      </c>
      <c r="B1456" s="10" t="s">
        <v>5079</v>
      </c>
      <c r="C1456" s="10">
        <v>194.1</v>
      </c>
      <c r="D1456" s="11" t="s">
        <v>814</v>
      </c>
    </row>
    <row r="1457" spans="1:4" x14ac:dyDescent="0.25">
      <c r="A1457" s="11">
        <v>209</v>
      </c>
      <c r="B1457" s="11" t="s">
        <v>5079</v>
      </c>
      <c r="C1457" s="11">
        <v>194.1</v>
      </c>
      <c r="D1457" s="11" t="s">
        <v>75</v>
      </c>
    </row>
    <row r="1458" spans="1:4" x14ac:dyDescent="0.25">
      <c r="A1458" s="11">
        <v>153</v>
      </c>
      <c r="B1458" s="11" t="s">
        <v>2601</v>
      </c>
      <c r="C1458" s="11">
        <v>194.5</v>
      </c>
      <c r="D1458" s="11" t="s">
        <v>75</v>
      </c>
    </row>
    <row r="1459" spans="1:4" x14ac:dyDescent="0.25">
      <c r="A1459" s="11">
        <v>124</v>
      </c>
      <c r="B1459" s="11" t="s">
        <v>1344</v>
      </c>
      <c r="C1459" s="11">
        <v>194.6</v>
      </c>
      <c r="D1459" s="11" t="s">
        <v>1271</v>
      </c>
    </row>
    <row r="1460" spans="1:4" x14ac:dyDescent="0.25">
      <c r="A1460" s="10">
        <v>174</v>
      </c>
      <c r="B1460" s="10" t="s">
        <v>3071</v>
      </c>
      <c r="C1460" s="10">
        <v>194.8</v>
      </c>
      <c r="D1460" s="11" t="s">
        <v>567</v>
      </c>
    </row>
    <row r="1461" spans="1:4" x14ac:dyDescent="0.25">
      <c r="A1461" s="11">
        <v>186</v>
      </c>
      <c r="B1461" s="11" t="s">
        <v>3252</v>
      </c>
      <c r="C1461" s="11">
        <v>195</v>
      </c>
      <c r="D1461" s="11" t="s">
        <v>567</v>
      </c>
    </row>
    <row r="1462" spans="1:4" x14ac:dyDescent="0.25">
      <c r="A1462" s="11">
        <v>151</v>
      </c>
      <c r="B1462" s="11" t="s">
        <v>2230</v>
      </c>
      <c r="C1462" s="11">
        <v>195.26</v>
      </c>
      <c r="D1462" s="11" t="s">
        <v>567</v>
      </c>
    </row>
    <row r="1463" spans="1:4" x14ac:dyDescent="0.25">
      <c r="A1463" s="11">
        <v>73</v>
      </c>
      <c r="B1463" s="11" t="s">
        <v>87</v>
      </c>
      <c r="C1463" s="11">
        <v>195.5</v>
      </c>
      <c r="D1463" s="11" t="s">
        <v>567</v>
      </c>
    </row>
    <row r="1464" spans="1:4" x14ac:dyDescent="0.25">
      <c r="A1464" s="10">
        <v>96</v>
      </c>
      <c r="B1464" s="10" t="s">
        <v>429</v>
      </c>
      <c r="C1464" s="10">
        <v>195.7</v>
      </c>
      <c r="D1464" s="11" t="s">
        <v>567</v>
      </c>
    </row>
    <row r="1465" spans="1:4" x14ac:dyDescent="0.25">
      <c r="A1465" s="11">
        <v>151</v>
      </c>
      <c r="B1465" s="11" t="s">
        <v>2336</v>
      </c>
      <c r="C1465" s="11">
        <v>196</v>
      </c>
      <c r="D1465" s="11" t="s">
        <v>567</v>
      </c>
    </row>
    <row r="1466" spans="1:4" x14ac:dyDescent="0.25">
      <c r="A1466" s="10">
        <v>215</v>
      </c>
      <c r="B1466" s="10" t="s">
        <v>5471</v>
      </c>
      <c r="C1466" s="10">
        <v>196</v>
      </c>
      <c r="D1466" s="11" t="s">
        <v>458</v>
      </c>
    </row>
    <row r="1467" spans="1:4" x14ac:dyDescent="0.25">
      <c r="A1467" s="11">
        <v>174</v>
      </c>
      <c r="B1467" s="11" t="s">
        <v>2957</v>
      </c>
      <c r="C1467" s="11">
        <v>196.11199999999999</v>
      </c>
      <c r="D1467" s="11" t="s">
        <v>458</v>
      </c>
    </row>
    <row r="1468" spans="1:4" x14ac:dyDescent="0.25">
      <c r="A1468" s="11">
        <v>109</v>
      </c>
      <c r="B1468" s="11" t="s">
        <v>476</v>
      </c>
      <c r="C1468" s="11">
        <v>196.2</v>
      </c>
      <c r="D1468" s="11" t="s">
        <v>458</v>
      </c>
    </row>
    <row r="1469" spans="1:4" x14ac:dyDescent="0.25">
      <c r="A1469" s="11">
        <v>194</v>
      </c>
      <c r="B1469" s="11" t="s">
        <v>4527</v>
      </c>
      <c r="C1469" s="11">
        <v>196.2</v>
      </c>
      <c r="D1469" s="11" t="s">
        <v>458</v>
      </c>
    </row>
    <row r="1470" spans="1:4" x14ac:dyDescent="0.25">
      <c r="A1470" s="10">
        <v>129</v>
      </c>
      <c r="B1470" s="10" t="s">
        <v>1292</v>
      </c>
      <c r="C1470" s="10">
        <v>196.56</v>
      </c>
      <c r="D1470" s="11" t="s">
        <v>458</v>
      </c>
    </row>
    <row r="1471" spans="1:4" x14ac:dyDescent="0.25">
      <c r="A1471" s="11">
        <v>173</v>
      </c>
      <c r="B1471" s="11" t="s">
        <v>3425</v>
      </c>
      <c r="C1471" s="11">
        <v>196.61</v>
      </c>
      <c r="D1471" s="11" t="s">
        <v>116</v>
      </c>
    </row>
    <row r="1472" spans="1:4" x14ac:dyDescent="0.25">
      <c r="A1472" s="11">
        <v>136</v>
      </c>
      <c r="B1472" s="11" t="s">
        <v>1292</v>
      </c>
      <c r="C1472" s="11">
        <v>197.316</v>
      </c>
      <c r="D1472" s="11" t="s">
        <v>116</v>
      </c>
    </row>
    <row r="1473" spans="1:4" x14ac:dyDescent="0.25">
      <c r="A1473" s="11">
        <v>120</v>
      </c>
      <c r="B1473" s="11" t="s">
        <v>1238</v>
      </c>
      <c r="C1473" s="11">
        <v>197.37</v>
      </c>
      <c r="D1473" s="11">
        <v>-4</v>
      </c>
    </row>
    <row r="1474" spans="1:4" x14ac:dyDescent="0.25">
      <c r="A1474" s="10">
        <v>172</v>
      </c>
      <c r="B1474" s="10" t="s">
        <v>2695</v>
      </c>
      <c r="C1474" s="10">
        <v>197.6</v>
      </c>
      <c r="D1474" s="11" t="s">
        <v>1688</v>
      </c>
    </row>
    <row r="1475" spans="1:4" x14ac:dyDescent="0.25">
      <c r="A1475" s="11">
        <v>198</v>
      </c>
      <c r="B1475" s="11" t="s">
        <v>4527</v>
      </c>
      <c r="C1475" s="11">
        <v>197.6</v>
      </c>
      <c r="D1475" s="11" t="s">
        <v>101</v>
      </c>
    </row>
    <row r="1476" spans="1:4" x14ac:dyDescent="0.25">
      <c r="A1476" s="10">
        <v>169</v>
      </c>
      <c r="B1476" s="10" t="s">
        <v>2659</v>
      </c>
      <c r="C1476" s="10">
        <v>197.95675</v>
      </c>
      <c r="D1476" s="11" t="s">
        <v>101</v>
      </c>
    </row>
    <row r="1477" spans="1:4" x14ac:dyDescent="0.25">
      <c r="A1477" s="11">
        <v>188</v>
      </c>
      <c r="B1477" s="11" t="s">
        <v>3252</v>
      </c>
      <c r="C1477" s="11">
        <v>198</v>
      </c>
      <c r="D1477" s="11" t="s">
        <v>80</v>
      </c>
    </row>
    <row r="1478" spans="1:4" x14ac:dyDescent="0.25">
      <c r="A1478" s="10">
        <v>196</v>
      </c>
      <c r="B1478" s="10" t="s">
        <v>4527</v>
      </c>
      <c r="C1478" s="10">
        <v>198</v>
      </c>
      <c r="D1478" s="11" t="s">
        <v>1214</v>
      </c>
    </row>
    <row r="1479" spans="1:4" x14ac:dyDescent="0.25">
      <c r="A1479" s="11">
        <v>196</v>
      </c>
      <c r="B1479" s="11" t="s">
        <v>4745</v>
      </c>
      <c r="C1479" s="11">
        <v>198</v>
      </c>
      <c r="D1479" s="11" t="s">
        <v>1214</v>
      </c>
    </row>
    <row r="1480" spans="1:4" x14ac:dyDescent="0.25">
      <c r="A1480" s="10">
        <v>89</v>
      </c>
      <c r="B1480" s="10" t="s">
        <v>370</v>
      </c>
      <c r="C1480" s="10">
        <v>198.1</v>
      </c>
      <c r="D1480" s="11" t="s">
        <v>1214</v>
      </c>
    </row>
    <row r="1481" spans="1:4" x14ac:dyDescent="0.25">
      <c r="A1481" s="11">
        <v>168</v>
      </c>
      <c r="B1481" s="11" t="s">
        <v>2601</v>
      </c>
      <c r="C1481" s="11">
        <v>198.24100000000001</v>
      </c>
      <c r="D1481" s="11" t="s">
        <v>1214</v>
      </c>
    </row>
    <row r="1482" spans="1:4" x14ac:dyDescent="0.25">
      <c r="A1482" s="11">
        <v>98</v>
      </c>
      <c r="B1482" s="11" t="s">
        <v>856</v>
      </c>
      <c r="C1482" s="11">
        <v>198.3</v>
      </c>
      <c r="D1482" s="11" t="s">
        <v>1202</v>
      </c>
    </row>
    <row r="1483" spans="1:4" x14ac:dyDescent="0.25">
      <c r="A1483" s="11">
        <v>163</v>
      </c>
      <c r="B1483" s="11" t="s">
        <v>2601</v>
      </c>
      <c r="C1483" s="11">
        <v>198.5</v>
      </c>
      <c r="D1483" s="11" t="s">
        <v>1202</v>
      </c>
    </row>
    <row r="1484" spans="1:4" x14ac:dyDescent="0.25">
      <c r="A1484" s="10">
        <v>171</v>
      </c>
      <c r="B1484" s="10" t="s">
        <v>2601</v>
      </c>
      <c r="C1484" s="10">
        <v>198.6</v>
      </c>
      <c r="D1484" s="11" t="s">
        <v>1202</v>
      </c>
    </row>
    <row r="1485" spans="1:4" x14ac:dyDescent="0.25">
      <c r="A1485" s="11">
        <v>198</v>
      </c>
      <c r="B1485" s="11" t="s">
        <v>4094</v>
      </c>
      <c r="C1485" s="11">
        <v>198.8</v>
      </c>
      <c r="D1485" s="11" t="s">
        <v>380</v>
      </c>
    </row>
    <row r="1486" spans="1:4" x14ac:dyDescent="0.25">
      <c r="A1486" s="11">
        <v>157</v>
      </c>
      <c r="B1486" s="11" t="s">
        <v>2319</v>
      </c>
      <c r="C1486" s="11">
        <v>199</v>
      </c>
      <c r="D1486" s="11" t="s">
        <v>55</v>
      </c>
    </row>
    <row r="1487" spans="1:4" x14ac:dyDescent="0.25">
      <c r="A1487" s="11">
        <v>173</v>
      </c>
      <c r="B1487" s="11" t="s">
        <v>2659</v>
      </c>
      <c r="C1487" s="11">
        <v>199.2</v>
      </c>
      <c r="D1487" s="11" t="s">
        <v>55</v>
      </c>
    </row>
    <row r="1488" spans="1:4" x14ac:dyDescent="0.25">
      <c r="A1488" s="10">
        <v>91</v>
      </c>
      <c r="B1488" s="10" t="s">
        <v>623</v>
      </c>
      <c r="C1488" s="10">
        <v>199.5</v>
      </c>
      <c r="D1488" s="11" t="s">
        <v>55</v>
      </c>
    </row>
    <row r="1489" spans="1:4" x14ac:dyDescent="0.25">
      <c r="A1489" s="11">
        <v>209</v>
      </c>
      <c r="B1489" s="11" t="s">
        <v>5253</v>
      </c>
      <c r="C1489" s="11">
        <v>199.9</v>
      </c>
      <c r="D1489" s="11" t="s">
        <v>55</v>
      </c>
    </row>
    <row r="1490" spans="1:4" x14ac:dyDescent="0.25">
      <c r="A1490" s="10">
        <v>251</v>
      </c>
      <c r="B1490" s="10" t="s">
        <v>6028</v>
      </c>
      <c r="C1490" s="10">
        <v>200</v>
      </c>
      <c r="D1490" s="11" t="s">
        <v>80</v>
      </c>
    </row>
    <row r="1491" spans="1:4" x14ac:dyDescent="0.25">
      <c r="A1491" s="11">
        <v>72</v>
      </c>
      <c r="B1491" s="11" t="s">
        <v>126</v>
      </c>
      <c r="C1491" s="11">
        <v>200.02</v>
      </c>
      <c r="D1491" s="11" t="s">
        <v>3485</v>
      </c>
    </row>
    <row r="1492" spans="1:4" x14ac:dyDescent="0.25">
      <c r="A1492" s="10">
        <v>191</v>
      </c>
      <c r="B1492" s="10" t="s">
        <v>4527</v>
      </c>
      <c r="C1492" s="10">
        <v>200.1</v>
      </c>
      <c r="D1492" s="11" t="s">
        <v>80</v>
      </c>
    </row>
    <row r="1493" spans="1:4" x14ac:dyDescent="0.25">
      <c r="A1493" s="11">
        <v>215</v>
      </c>
      <c r="B1493" s="11" t="s">
        <v>5471</v>
      </c>
      <c r="C1493" s="11">
        <v>200.1</v>
      </c>
      <c r="D1493" s="11" t="s">
        <v>55</v>
      </c>
    </row>
    <row r="1494" spans="1:4" x14ac:dyDescent="0.25">
      <c r="A1494" s="10">
        <v>176</v>
      </c>
      <c r="B1494" s="10" t="s">
        <v>2957</v>
      </c>
      <c r="C1494" s="10">
        <v>200.3</v>
      </c>
      <c r="D1494" s="11" t="s">
        <v>2959</v>
      </c>
    </row>
    <row r="1495" spans="1:4" x14ac:dyDescent="0.25">
      <c r="A1495" s="11">
        <v>123</v>
      </c>
      <c r="B1495" s="11" t="s">
        <v>1108</v>
      </c>
      <c r="C1495" s="11">
        <v>200.5</v>
      </c>
      <c r="D1495" s="11" t="s">
        <v>1271</v>
      </c>
    </row>
    <row r="1496" spans="1:4" x14ac:dyDescent="0.25">
      <c r="A1496" s="11">
        <v>144</v>
      </c>
      <c r="B1496" s="11" t="s">
        <v>2336</v>
      </c>
      <c r="C1496" s="11">
        <v>201.6</v>
      </c>
      <c r="D1496" s="11" t="s">
        <v>1271</v>
      </c>
    </row>
    <row r="1497" spans="1:4" x14ac:dyDescent="0.25">
      <c r="A1497" s="11">
        <v>148</v>
      </c>
      <c r="B1497" s="11" t="s">
        <v>2336</v>
      </c>
      <c r="C1497" s="11">
        <v>201.9</v>
      </c>
      <c r="D1497" s="11" t="s">
        <v>1271</v>
      </c>
    </row>
    <row r="1498" spans="1:4" x14ac:dyDescent="0.25">
      <c r="A1498" s="10">
        <v>209</v>
      </c>
      <c r="B1498" s="10" t="s">
        <v>5079</v>
      </c>
      <c r="C1498" s="10">
        <v>201.9</v>
      </c>
      <c r="D1498" s="11" t="s">
        <v>213</v>
      </c>
    </row>
    <row r="1499" spans="1:4" x14ac:dyDescent="0.25">
      <c r="A1499" s="11">
        <v>140</v>
      </c>
      <c r="B1499" s="11" t="s">
        <v>1878</v>
      </c>
      <c r="C1499" s="11">
        <v>202</v>
      </c>
      <c r="D1499" s="11" t="s">
        <v>458</v>
      </c>
    </row>
    <row r="1500" spans="1:4" x14ac:dyDescent="0.25">
      <c r="A1500" s="10">
        <v>161</v>
      </c>
      <c r="B1500" s="10" t="s">
        <v>3071</v>
      </c>
      <c r="C1500" s="10">
        <v>202.2</v>
      </c>
      <c r="D1500" s="11" t="s">
        <v>458</v>
      </c>
    </row>
    <row r="1501" spans="1:4" x14ac:dyDescent="0.25">
      <c r="A1501" s="11">
        <v>206</v>
      </c>
      <c r="B1501" s="11" t="s">
        <v>4527</v>
      </c>
      <c r="C1501" s="11">
        <v>202.44</v>
      </c>
      <c r="D1501" s="11" t="s">
        <v>458</v>
      </c>
    </row>
    <row r="1502" spans="1:4" x14ac:dyDescent="0.25">
      <c r="A1502" s="10">
        <v>140</v>
      </c>
      <c r="B1502" s="10" t="s">
        <v>2230</v>
      </c>
      <c r="C1502" s="10">
        <v>202.6</v>
      </c>
      <c r="D1502" s="11" t="s">
        <v>458</v>
      </c>
    </row>
    <row r="1503" spans="1:4" x14ac:dyDescent="0.25">
      <c r="A1503" s="11">
        <v>211</v>
      </c>
      <c r="B1503" s="11" t="s">
        <v>4883</v>
      </c>
      <c r="C1503" s="11">
        <v>203.3</v>
      </c>
      <c r="D1503" s="11" t="s">
        <v>567</v>
      </c>
    </row>
    <row r="1504" spans="1:4" x14ac:dyDescent="0.25">
      <c r="A1504" s="10">
        <v>163</v>
      </c>
      <c r="B1504" s="10" t="s">
        <v>2659</v>
      </c>
      <c r="C1504" s="10">
        <v>203.4</v>
      </c>
      <c r="D1504" s="11" t="s">
        <v>567</v>
      </c>
    </row>
    <row r="1505" spans="1:4" x14ac:dyDescent="0.25">
      <c r="A1505" s="11">
        <v>210</v>
      </c>
      <c r="B1505" s="11" t="s">
        <v>5079</v>
      </c>
      <c r="C1505" s="11">
        <v>203.4</v>
      </c>
      <c r="D1505" s="11" t="s">
        <v>567</v>
      </c>
    </row>
    <row r="1506" spans="1:4" x14ac:dyDescent="0.25">
      <c r="A1506" s="11">
        <v>156</v>
      </c>
      <c r="B1506" s="11" t="s">
        <v>2659</v>
      </c>
      <c r="C1506" s="11">
        <v>203.6</v>
      </c>
      <c r="D1506" s="11" t="s">
        <v>567</v>
      </c>
    </row>
    <row r="1507" spans="1:4" x14ac:dyDescent="0.25">
      <c r="A1507" s="11">
        <v>146</v>
      </c>
      <c r="B1507" s="11" t="s">
        <v>2336</v>
      </c>
      <c r="C1507" s="11">
        <v>204</v>
      </c>
      <c r="D1507" s="11" t="s">
        <v>461</v>
      </c>
    </row>
    <row r="1508" spans="1:4" x14ac:dyDescent="0.25">
      <c r="A1508" s="11">
        <v>95</v>
      </c>
      <c r="B1508" s="11" t="s">
        <v>429</v>
      </c>
      <c r="C1508" s="11">
        <v>204.01</v>
      </c>
      <c r="D1508" s="11" t="s">
        <v>461</v>
      </c>
    </row>
    <row r="1509" spans="1:4" x14ac:dyDescent="0.25">
      <c r="A1509" s="11">
        <v>251</v>
      </c>
      <c r="B1509" s="11" t="s">
        <v>6006</v>
      </c>
      <c r="C1509" s="11">
        <v>204.17</v>
      </c>
      <c r="D1509" s="11" t="s">
        <v>461</v>
      </c>
    </row>
    <row r="1510" spans="1:4" x14ac:dyDescent="0.25">
      <c r="A1510" s="10">
        <v>128</v>
      </c>
      <c r="B1510" s="10" t="s">
        <v>1292</v>
      </c>
      <c r="C1510" s="10">
        <v>204.2</v>
      </c>
      <c r="D1510" s="11">
        <v>-6</v>
      </c>
    </row>
    <row r="1511" spans="1:4" x14ac:dyDescent="0.25">
      <c r="A1511" s="11">
        <v>98</v>
      </c>
      <c r="B1511" s="11" t="s">
        <v>446</v>
      </c>
      <c r="C1511" s="11">
        <v>204.3</v>
      </c>
      <c r="D1511" s="11">
        <v>-6</v>
      </c>
    </row>
    <row r="1512" spans="1:4" x14ac:dyDescent="0.25">
      <c r="A1512" s="10">
        <v>100</v>
      </c>
      <c r="B1512" s="10" t="s">
        <v>429</v>
      </c>
      <c r="C1512" s="10">
        <v>204.4</v>
      </c>
      <c r="D1512" s="11">
        <v>-6</v>
      </c>
    </row>
    <row r="1513" spans="1:4" x14ac:dyDescent="0.25">
      <c r="A1513" s="11">
        <v>120</v>
      </c>
      <c r="B1513" s="11" t="s">
        <v>1108</v>
      </c>
      <c r="C1513" s="11">
        <v>204.4</v>
      </c>
      <c r="D1513" s="11">
        <v>-1</v>
      </c>
    </row>
    <row r="1514" spans="1:4" x14ac:dyDescent="0.25">
      <c r="A1514" s="10">
        <v>197</v>
      </c>
      <c r="B1514" s="10" t="s">
        <v>3360</v>
      </c>
      <c r="C1514" s="10">
        <v>204.4</v>
      </c>
      <c r="D1514" s="11" t="s">
        <v>368</v>
      </c>
    </row>
    <row r="1515" spans="1:4" x14ac:dyDescent="0.25">
      <c r="A1515" s="11">
        <v>131</v>
      </c>
      <c r="B1515" s="11" t="s">
        <v>1292</v>
      </c>
      <c r="C1515" s="11">
        <v>204.5</v>
      </c>
      <c r="D1515" s="11" t="s">
        <v>368</v>
      </c>
    </row>
    <row r="1516" spans="1:4" x14ac:dyDescent="0.25">
      <c r="A1516" s="10">
        <v>236</v>
      </c>
      <c r="B1516" s="10" t="s">
        <v>5914</v>
      </c>
      <c r="C1516" s="10">
        <v>204.6</v>
      </c>
      <c r="D1516" s="11" t="s">
        <v>173</v>
      </c>
    </row>
    <row r="1517" spans="1:4" x14ac:dyDescent="0.25">
      <c r="A1517" s="11">
        <v>203</v>
      </c>
      <c r="B1517" s="11" t="s">
        <v>4530</v>
      </c>
      <c r="C1517" s="11">
        <v>204.7</v>
      </c>
      <c r="D1517" s="11" t="s">
        <v>173</v>
      </c>
    </row>
    <row r="1518" spans="1:4" x14ac:dyDescent="0.25">
      <c r="A1518" s="10">
        <v>106</v>
      </c>
      <c r="B1518" s="10" t="s">
        <v>476</v>
      </c>
      <c r="C1518" s="10">
        <v>204.8</v>
      </c>
      <c r="D1518" s="11" t="s">
        <v>101</v>
      </c>
    </row>
    <row r="1519" spans="1:4" x14ac:dyDescent="0.25">
      <c r="A1519" s="11">
        <v>117</v>
      </c>
      <c r="B1519" s="11" t="s">
        <v>1292</v>
      </c>
      <c r="C1519" s="11">
        <v>205.6</v>
      </c>
      <c r="D1519" s="11" t="s">
        <v>101</v>
      </c>
    </row>
    <row r="1520" spans="1:4" x14ac:dyDescent="0.25">
      <c r="A1520" s="10">
        <v>206</v>
      </c>
      <c r="B1520" s="10" t="s">
        <v>5253</v>
      </c>
      <c r="C1520" s="10">
        <v>205.7</v>
      </c>
      <c r="D1520" s="11" t="s">
        <v>101</v>
      </c>
    </row>
    <row r="1521" spans="1:4" x14ac:dyDescent="0.25">
      <c r="A1521" s="11">
        <v>159</v>
      </c>
      <c r="B1521" s="11" t="s">
        <v>2487</v>
      </c>
      <c r="C1521" s="11">
        <v>205.92</v>
      </c>
      <c r="D1521" s="11" t="s">
        <v>101</v>
      </c>
    </row>
    <row r="1522" spans="1:4" x14ac:dyDescent="0.25">
      <c r="A1522" s="10">
        <v>208</v>
      </c>
      <c r="B1522" s="10" t="s">
        <v>4527</v>
      </c>
      <c r="C1522" s="10">
        <v>206.1</v>
      </c>
      <c r="D1522" s="11" t="s">
        <v>101</v>
      </c>
    </row>
    <row r="1523" spans="1:4" x14ac:dyDescent="0.25">
      <c r="A1523" s="11">
        <v>187</v>
      </c>
      <c r="B1523" s="11" t="s">
        <v>3143</v>
      </c>
      <c r="C1523" s="11">
        <v>206.24700000000001</v>
      </c>
      <c r="D1523" s="11" t="s">
        <v>101</v>
      </c>
    </row>
    <row r="1524" spans="1:4" x14ac:dyDescent="0.25">
      <c r="A1524" s="10">
        <v>179</v>
      </c>
      <c r="B1524" s="10" t="s">
        <v>3252</v>
      </c>
      <c r="C1524" s="10">
        <v>206.7</v>
      </c>
      <c r="D1524" s="11" t="s">
        <v>567</v>
      </c>
    </row>
    <row r="1525" spans="1:4" x14ac:dyDescent="0.25">
      <c r="A1525" s="11">
        <v>174</v>
      </c>
      <c r="B1525" s="11" t="s">
        <v>2957</v>
      </c>
      <c r="C1525" s="11">
        <v>206.8</v>
      </c>
      <c r="D1525" s="11" t="s">
        <v>589</v>
      </c>
    </row>
    <row r="1526" spans="1:4" x14ac:dyDescent="0.25">
      <c r="A1526" s="10">
        <v>184</v>
      </c>
      <c r="B1526" s="10" t="s">
        <v>3782</v>
      </c>
      <c r="C1526" s="10">
        <v>206.9</v>
      </c>
      <c r="D1526" s="11" t="s">
        <v>1214</v>
      </c>
    </row>
    <row r="1527" spans="1:4" x14ac:dyDescent="0.25">
      <c r="A1527" s="11">
        <v>203</v>
      </c>
      <c r="B1527" s="11" t="s">
        <v>3782</v>
      </c>
      <c r="C1527" s="11">
        <v>207</v>
      </c>
      <c r="D1527" s="11" t="s">
        <v>1214</v>
      </c>
    </row>
    <row r="1528" spans="1:4" x14ac:dyDescent="0.25">
      <c r="A1528" s="10">
        <v>187</v>
      </c>
      <c r="B1528" s="10" t="s">
        <v>3143</v>
      </c>
      <c r="C1528" s="10">
        <v>207.1</v>
      </c>
      <c r="D1528" s="11" t="s">
        <v>1214</v>
      </c>
    </row>
    <row r="1529" spans="1:4" x14ac:dyDescent="0.25">
      <c r="A1529" s="11">
        <v>161</v>
      </c>
      <c r="B1529" s="11" t="s">
        <v>2601</v>
      </c>
      <c r="C1529" s="11">
        <v>207.12</v>
      </c>
      <c r="D1529" s="11" t="s">
        <v>1726</v>
      </c>
    </row>
    <row r="1530" spans="1:4" x14ac:dyDescent="0.25">
      <c r="A1530" s="11">
        <v>79</v>
      </c>
      <c r="B1530" s="11" t="s">
        <v>265</v>
      </c>
      <c r="C1530" s="11">
        <v>207.5</v>
      </c>
      <c r="D1530" s="11" t="s">
        <v>1726</v>
      </c>
    </row>
    <row r="1531" spans="1:4" x14ac:dyDescent="0.25">
      <c r="A1531" s="11">
        <v>119</v>
      </c>
      <c r="B1531" s="11" t="s">
        <v>1344</v>
      </c>
      <c r="C1531" s="11">
        <v>207.8</v>
      </c>
      <c r="D1531" s="11" t="s">
        <v>1726</v>
      </c>
    </row>
    <row r="1532" spans="1:4" x14ac:dyDescent="0.25">
      <c r="A1532" s="10">
        <v>167</v>
      </c>
      <c r="B1532" s="10" t="s">
        <v>2601</v>
      </c>
      <c r="C1532" s="10">
        <v>207.80099999999999</v>
      </c>
      <c r="D1532" s="11" t="s">
        <v>1726</v>
      </c>
    </row>
    <row r="1533" spans="1:4" x14ac:dyDescent="0.25">
      <c r="A1533" s="11">
        <v>192</v>
      </c>
      <c r="B1533" s="11" t="s">
        <v>3501</v>
      </c>
      <c r="C1533" s="11">
        <v>207.93</v>
      </c>
      <c r="D1533" s="11" t="s">
        <v>672</v>
      </c>
    </row>
    <row r="1534" spans="1:4" x14ac:dyDescent="0.25">
      <c r="A1534" s="10">
        <v>123</v>
      </c>
      <c r="B1534" s="10" t="s">
        <v>1238</v>
      </c>
      <c r="C1534" s="10">
        <v>208</v>
      </c>
      <c r="D1534" s="11" t="s">
        <v>3560</v>
      </c>
    </row>
    <row r="1535" spans="1:4" x14ac:dyDescent="0.25">
      <c r="A1535" s="11">
        <v>143</v>
      </c>
      <c r="B1535" s="11" t="s">
        <v>2230</v>
      </c>
      <c r="C1535" s="11">
        <v>208</v>
      </c>
      <c r="D1535" s="11" t="s">
        <v>3560</v>
      </c>
    </row>
    <row r="1536" spans="1:4" x14ac:dyDescent="0.25">
      <c r="A1536" s="10">
        <v>86</v>
      </c>
      <c r="B1536" s="10" t="s">
        <v>446</v>
      </c>
      <c r="C1536" s="10">
        <v>208.06</v>
      </c>
      <c r="D1536" s="11" t="s">
        <v>3560</v>
      </c>
    </row>
    <row r="1537" spans="1:4" x14ac:dyDescent="0.25">
      <c r="A1537" s="11">
        <v>93</v>
      </c>
      <c r="B1537" s="11" t="s">
        <v>228</v>
      </c>
      <c r="C1537" s="11">
        <v>208.3</v>
      </c>
      <c r="D1537" s="11" t="s">
        <v>80</v>
      </c>
    </row>
    <row r="1538" spans="1:4" x14ac:dyDescent="0.25">
      <c r="A1538" s="11">
        <v>142</v>
      </c>
      <c r="B1538" s="11" t="s">
        <v>2206</v>
      </c>
      <c r="C1538" s="11">
        <v>208.5</v>
      </c>
      <c r="D1538" s="11" t="s">
        <v>55</v>
      </c>
    </row>
    <row r="1539" spans="1:4" x14ac:dyDescent="0.25">
      <c r="A1539" s="11">
        <v>126</v>
      </c>
      <c r="B1539" s="11" t="s">
        <v>1244</v>
      </c>
      <c r="C1539" s="11">
        <v>208.6</v>
      </c>
      <c r="D1539" s="11" t="s">
        <v>55</v>
      </c>
    </row>
    <row r="1540" spans="1:4" x14ac:dyDescent="0.25">
      <c r="A1540" s="10">
        <v>69</v>
      </c>
      <c r="B1540" s="10" t="s">
        <v>50</v>
      </c>
      <c r="C1540" s="10">
        <v>208.8</v>
      </c>
      <c r="D1540" s="11" t="s">
        <v>55</v>
      </c>
    </row>
    <row r="1541" spans="1:4" x14ac:dyDescent="0.25">
      <c r="A1541" s="11">
        <v>180</v>
      </c>
      <c r="B1541" s="11" t="s">
        <v>3425</v>
      </c>
      <c r="C1541" s="11">
        <v>209.2</v>
      </c>
      <c r="D1541" s="11" t="s">
        <v>55</v>
      </c>
    </row>
    <row r="1542" spans="1:4" x14ac:dyDescent="0.25">
      <c r="A1542" s="10">
        <v>68</v>
      </c>
      <c r="B1542" s="10" t="s">
        <v>53</v>
      </c>
      <c r="C1542" s="10">
        <v>209.3</v>
      </c>
      <c r="D1542" s="11" t="s">
        <v>380</v>
      </c>
    </row>
    <row r="1543" spans="1:4" x14ac:dyDescent="0.25">
      <c r="A1543" s="11">
        <v>177</v>
      </c>
      <c r="B1543" s="11" t="s">
        <v>2957</v>
      </c>
      <c r="C1543" s="11">
        <v>209.61</v>
      </c>
      <c r="D1543" s="11" t="s">
        <v>3579</v>
      </c>
    </row>
    <row r="1544" spans="1:4" x14ac:dyDescent="0.25">
      <c r="A1544" s="10">
        <v>205</v>
      </c>
      <c r="B1544" s="10" t="s">
        <v>3784</v>
      </c>
      <c r="C1544" s="10">
        <v>210.3</v>
      </c>
      <c r="D1544" s="11" t="s">
        <v>1743</v>
      </c>
    </row>
    <row r="1545" spans="1:4" x14ac:dyDescent="0.25">
      <c r="A1545" s="11">
        <v>77</v>
      </c>
      <c r="B1545" s="11" t="s">
        <v>126</v>
      </c>
      <c r="C1545" s="11">
        <v>211.03</v>
      </c>
      <c r="D1545" s="11" t="s">
        <v>1743</v>
      </c>
    </row>
    <row r="1546" spans="1:4" x14ac:dyDescent="0.25">
      <c r="A1546" s="11">
        <v>161</v>
      </c>
      <c r="B1546" s="11" t="s">
        <v>2487</v>
      </c>
      <c r="C1546" s="11">
        <v>211.15</v>
      </c>
      <c r="D1546" s="11" t="s">
        <v>1743</v>
      </c>
    </row>
    <row r="1547" spans="1:4" x14ac:dyDescent="0.25">
      <c r="A1547" s="11">
        <v>185</v>
      </c>
      <c r="B1547" s="11" t="s">
        <v>4086</v>
      </c>
      <c r="C1547" s="11">
        <v>211.2</v>
      </c>
      <c r="D1547" s="11" t="s">
        <v>3588</v>
      </c>
    </row>
    <row r="1548" spans="1:4" x14ac:dyDescent="0.25">
      <c r="A1548" s="10">
        <v>256</v>
      </c>
      <c r="B1548" s="10" t="s">
        <v>6028</v>
      </c>
      <c r="C1548" s="10">
        <v>211.2</v>
      </c>
      <c r="D1548" s="11" t="s">
        <v>3588</v>
      </c>
    </row>
    <row r="1549" spans="1:4" x14ac:dyDescent="0.25">
      <c r="A1549" s="11">
        <v>91</v>
      </c>
      <c r="B1549" s="11" t="s">
        <v>623</v>
      </c>
      <c r="C1549" s="11">
        <v>211.7</v>
      </c>
      <c r="D1549" s="11" t="s">
        <v>2085</v>
      </c>
    </row>
    <row r="1550" spans="1:4" x14ac:dyDescent="0.25">
      <c r="A1550" s="10">
        <v>200</v>
      </c>
      <c r="B1550" s="10" t="s">
        <v>4094</v>
      </c>
      <c r="C1550" s="10">
        <v>212.7</v>
      </c>
      <c r="D1550" s="11" t="s">
        <v>2085</v>
      </c>
    </row>
    <row r="1551" spans="1:4" x14ac:dyDescent="0.25">
      <c r="A1551" s="11">
        <v>73</v>
      </c>
      <c r="B1551" s="11" t="s">
        <v>265</v>
      </c>
      <c r="C1551" s="11">
        <v>213.5</v>
      </c>
      <c r="D1551" s="11" t="s">
        <v>2085</v>
      </c>
    </row>
    <row r="1552" spans="1:4" x14ac:dyDescent="0.25">
      <c r="A1552" s="10">
        <v>172</v>
      </c>
      <c r="B1552" s="10" t="s">
        <v>2957</v>
      </c>
      <c r="C1552" s="10">
        <v>213.5</v>
      </c>
      <c r="D1552" s="11" t="s">
        <v>814</v>
      </c>
    </row>
    <row r="1553" spans="1:4" x14ac:dyDescent="0.25">
      <c r="A1553" s="11">
        <v>72</v>
      </c>
      <c r="B1553" s="11" t="s">
        <v>126</v>
      </c>
      <c r="C1553" s="11">
        <v>213.68</v>
      </c>
      <c r="D1553" s="11" t="s">
        <v>29</v>
      </c>
    </row>
    <row r="1554" spans="1:4" x14ac:dyDescent="0.25">
      <c r="A1554" s="10">
        <v>177</v>
      </c>
      <c r="B1554" s="10" t="s">
        <v>3071</v>
      </c>
      <c r="C1554" s="10">
        <v>214</v>
      </c>
      <c r="D1554" s="11">
        <v>-8</v>
      </c>
    </row>
    <row r="1555" spans="1:4" x14ac:dyDescent="0.25">
      <c r="A1555" s="11">
        <v>173</v>
      </c>
      <c r="B1555" s="11" t="s">
        <v>2659</v>
      </c>
      <c r="C1555" s="11">
        <v>214.3</v>
      </c>
      <c r="D1555" s="11">
        <v>-8</v>
      </c>
    </row>
    <row r="1556" spans="1:4" x14ac:dyDescent="0.25">
      <c r="A1556" s="10">
        <v>186</v>
      </c>
      <c r="B1556" s="10" t="s">
        <v>3143</v>
      </c>
      <c r="C1556" s="10">
        <v>214.648</v>
      </c>
      <c r="D1556" s="11" t="s">
        <v>5</v>
      </c>
    </row>
    <row r="1557" spans="1:4" x14ac:dyDescent="0.25">
      <c r="A1557" s="11">
        <v>107</v>
      </c>
      <c r="B1557" s="11" t="s">
        <v>796</v>
      </c>
      <c r="C1557" s="11">
        <v>214.9</v>
      </c>
      <c r="D1557" s="11" t="s">
        <v>5</v>
      </c>
    </row>
    <row r="1558" spans="1:4" x14ac:dyDescent="0.25">
      <c r="A1558" s="11">
        <v>108</v>
      </c>
      <c r="B1558" s="11" t="s">
        <v>847</v>
      </c>
      <c r="C1558" s="11">
        <v>215.381</v>
      </c>
      <c r="D1558" s="11" t="s">
        <v>589</v>
      </c>
    </row>
    <row r="1559" spans="1:4" x14ac:dyDescent="0.25">
      <c r="A1559" s="11">
        <v>98</v>
      </c>
      <c r="B1559" s="11" t="s">
        <v>429</v>
      </c>
      <c r="C1559" s="11">
        <v>215.5</v>
      </c>
      <c r="D1559" s="11">
        <v>-14</v>
      </c>
    </row>
    <row r="1560" spans="1:4" x14ac:dyDescent="0.25">
      <c r="A1560" s="11">
        <v>84</v>
      </c>
      <c r="B1560" s="11" t="s">
        <v>370</v>
      </c>
      <c r="C1560" s="11">
        <v>215.61</v>
      </c>
      <c r="D1560" s="11">
        <v>-14</v>
      </c>
    </row>
    <row r="1561" spans="1:4" x14ac:dyDescent="0.25">
      <c r="A1561" s="11">
        <v>104</v>
      </c>
      <c r="B1561" s="11" t="s">
        <v>729</v>
      </c>
      <c r="C1561" s="11">
        <v>215.626</v>
      </c>
      <c r="D1561" s="11">
        <v>-14</v>
      </c>
    </row>
    <row r="1562" spans="1:4" x14ac:dyDescent="0.25">
      <c r="A1562" s="10">
        <v>136</v>
      </c>
      <c r="B1562" s="10" t="s">
        <v>1238</v>
      </c>
      <c r="C1562" s="10">
        <v>216</v>
      </c>
      <c r="D1562" s="11">
        <v>-14</v>
      </c>
    </row>
    <row r="1563" spans="1:4" x14ac:dyDescent="0.25">
      <c r="A1563" s="11">
        <v>84</v>
      </c>
      <c r="B1563" s="11" t="s">
        <v>446</v>
      </c>
      <c r="C1563" s="11">
        <v>216.1</v>
      </c>
      <c r="D1563" s="11">
        <v>-14</v>
      </c>
    </row>
    <row r="1564" spans="1:4" x14ac:dyDescent="0.25">
      <c r="A1564" s="10">
        <v>206</v>
      </c>
      <c r="B1564" s="10" t="s">
        <v>4094</v>
      </c>
      <c r="C1564" s="10">
        <v>216.26</v>
      </c>
      <c r="D1564" s="11">
        <v>-14</v>
      </c>
    </row>
    <row r="1565" spans="1:4" x14ac:dyDescent="0.25">
      <c r="A1565" s="11">
        <v>170</v>
      </c>
      <c r="B1565" s="11" t="s">
        <v>3071</v>
      </c>
      <c r="C1565" s="11">
        <v>216.6</v>
      </c>
      <c r="D1565" s="11">
        <v>-14</v>
      </c>
    </row>
    <row r="1566" spans="1:4" x14ac:dyDescent="0.25">
      <c r="A1566" s="10">
        <v>175</v>
      </c>
      <c r="B1566" s="10" t="s">
        <v>3425</v>
      </c>
      <c r="C1566" s="10">
        <v>216.8</v>
      </c>
      <c r="D1566" s="11">
        <v>-14</v>
      </c>
    </row>
    <row r="1567" spans="1:4" x14ac:dyDescent="0.25">
      <c r="A1567" s="11">
        <v>199</v>
      </c>
      <c r="B1567" s="11" t="s">
        <v>4527</v>
      </c>
      <c r="C1567" s="11">
        <v>217.2</v>
      </c>
      <c r="D1567" s="11">
        <v>-14</v>
      </c>
    </row>
    <row r="1568" spans="1:4" x14ac:dyDescent="0.25">
      <c r="A1568" s="10">
        <v>148</v>
      </c>
      <c r="B1568" s="10" t="s">
        <v>2230</v>
      </c>
      <c r="C1568" s="10">
        <v>217.3</v>
      </c>
      <c r="D1568" s="11" t="s">
        <v>461</v>
      </c>
    </row>
    <row r="1569" spans="1:4" x14ac:dyDescent="0.25">
      <c r="A1569" s="11">
        <v>127</v>
      </c>
      <c r="B1569" s="11" t="s">
        <v>1292</v>
      </c>
      <c r="C1569" s="11">
        <v>217.48</v>
      </c>
      <c r="D1569" s="11" t="s">
        <v>461</v>
      </c>
    </row>
    <row r="1570" spans="1:4" x14ac:dyDescent="0.25">
      <c r="A1570" s="10">
        <v>161</v>
      </c>
      <c r="B1570" s="10" t="s">
        <v>2376</v>
      </c>
      <c r="C1570" s="10">
        <v>217.8</v>
      </c>
      <c r="D1570" s="11" t="s">
        <v>461</v>
      </c>
    </row>
    <row r="1571" spans="1:4" x14ac:dyDescent="0.25">
      <c r="A1571" s="11">
        <v>188</v>
      </c>
      <c r="B1571" s="11" t="s">
        <v>4527</v>
      </c>
      <c r="C1571" s="11">
        <v>217.8</v>
      </c>
      <c r="D1571" s="11">
        <v>-7</v>
      </c>
    </row>
    <row r="1572" spans="1:4" x14ac:dyDescent="0.25">
      <c r="A1572" s="11">
        <v>159</v>
      </c>
      <c r="B1572" s="11" t="s">
        <v>2376</v>
      </c>
      <c r="C1572" s="11">
        <v>218</v>
      </c>
      <c r="D1572" s="11">
        <v>-7</v>
      </c>
    </row>
    <row r="1573" spans="1:4" x14ac:dyDescent="0.25">
      <c r="A1573" s="11">
        <v>201</v>
      </c>
      <c r="B1573" s="11" t="s">
        <v>3784</v>
      </c>
      <c r="C1573" s="11">
        <v>218.9</v>
      </c>
      <c r="D1573" s="11">
        <v>-7</v>
      </c>
    </row>
    <row r="1574" spans="1:4" x14ac:dyDescent="0.25">
      <c r="A1574" s="11">
        <v>150</v>
      </c>
      <c r="B1574" s="11" t="s">
        <v>2601</v>
      </c>
      <c r="C1574" s="11">
        <v>219</v>
      </c>
      <c r="D1574" s="11">
        <v>-7</v>
      </c>
    </row>
    <row r="1575" spans="1:4" x14ac:dyDescent="0.25">
      <c r="A1575" s="11">
        <v>190</v>
      </c>
      <c r="B1575" s="11" t="s">
        <v>3501</v>
      </c>
      <c r="C1575" s="11">
        <v>219.14</v>
      </c>
      <c r="D1575" s="11" t="s">
        <v>798</v>
      </c>
    </row>
    <row r="1576" spans="1:4" x14ac:dyDescent="0.25">
      <c r="A1576" s="10">
        <v>171</v>
      </c>
      <c r="B1576" s="10" t="s">
        <v>2659</v>
      </c>
      <c r="C1576" s="10">
        <v>219.2</v>
      </c>
      <c r="D1576" s="11" t="s">
        <v>798</v>
      </c>
    </row>
    <row r="1577" spans="1:4" x14ac:dyDescent="0.25">
      <c r="A1577" s="11">
        <v>207</v>
      </c>
      <c r="B1577" s="11" t="s">
        <v>4883</v>
      </c>
      <c r="C1577" s="11">
        <v>219.6</v>
      </c>
      <c r="D1577" s="11" t="s">
        <v>798</v>
      </c>
    </row>
    <row r="1578" spans="1:4" x14ac:dyDescent="0.25">
      <c r="A1578" s="10">
        <v>181</v>
      </c>
      <c r="B1578" s="10" t="s">
        <v>3501</v>
      </c>
      <c r="C1578" s="10">
        <v>219.7</v>
      </c>
      <c r="D1578" s="11" t="s">
        <v>798</v>
      </c>
    </row>
    <row r="1579" spans="1:4" x14ac:dyDescent="0.25">
      <c r="A1579" s="11">
        <v>101</v>
      </c>
      <c r="B1579" s="11" t="s">
        <v>721</v>
      </c>
      <c r="C1579" s="11">
        <v>220.7</v>
      </c>
      <c r="D1579" s="11" t="s">
        <v>98</v>
      </c>
    </row>
    <row r="1580" spans="1:4" x14ac:dyDescent="0.25">
      <c r="A1580" s="10">
        <v>208</v>
      </c>
      <c r="B1580" s="10" t="s">
        <v>4094</v>
      </c>
      <c r="C1580" s="10">
        <v>220.7</v>
      </c>
      <c r="D1580" s="11" t="s">
        <v>98</v>
      </c>
    </row>
    <row r="1581" spans="1:4" x14ac:dyDescent="0.25">
      <c r="A1581" s="11">
        <v>200</v>
      </c>
      <c r="B1581" s="11" t="s">
        <v>4094</v>
      </c>
      <c r="C1581" s="11">
        <v>221.1</v>
      </c>
      <c r="D1581" s="11" t="s">
        <v>458</v>
      </c>
    </row>
    <row r="1582" spans="1:4" x14ac:dyDescent="0.25">
      <c r="A1582" s="10">
        <v>174</v>
      </c>
      <c r="B1582" s="10" t="s">
        <v>3071</v>
      </c>
      <c r="C1582" s="10">
        <v>221.97</v>
      </c>
      <c r="D1582" s="11" t="s">
        <v>458</v>
      </c>
    </row>
    <row r="1583" spans="1:4" x14ac:dyDescent="0.25">
      <c r="A1583" s="11">
        <v>140</v>
      </c>
      <c r="B1583" s="11" t="s">
        <v>1878</v>
      </c>
      <c r="C1583" s="11">
        <v>222</v>
      </c>
      <c r="D1583" s="11" t="s">
        <v>458</v>
      </c>
    </row>
    <row r="1584" spans="1:4" x14ac:dyDescent="0.25">
      <c r="A1584" s="10">
        <v>113</v>
      </c>
      <c r="B1584" s="10" t="s">
        <v>847</v>
      </c>
      <c r="C1584" s="10">
        <v>222.06</v>
      </c>
      <c r="D1584" s="11" t="s">
        <v>458</v>
      </c>
    </row>
    <row r="1585" spans="1:4" x14ac:dyDescent="0.25">
      <c r="A1585" s="11">
        <v>214</v>
      </c>
      <c r="B1585" s="11" t="s">
        <v>5471</v>
      </c>
      <c r="C1585" s="11">
        <v>222.1</v>
      </c>
      <c r="D1585" s="11" t="s">
        <v>1493</v>
      </c>
    </row>
    <row r="1586" spans="1:4" x14ac:dyDescent="0.25">
      <c r="A1586" s="10">
        <v>213</v>
      </c>
      <c r="B1586" s="10" t="s">
        <v>5079</v>
      </c>
      <c r="C1586" s="10">
        <v>222.2</v>
      </c>
      <c r="D1586" s="11" t="s">
        <v>1493</v>
      </c>
    </row>
    <row r="1587" spans="1:4" x14ac:dyDescent="0.25">
      <c r="A1587" s="11">
        <v>180</v>
      </c>
      <c r="B1587" s="11" t="s">
        <v>3252</v>
      </c>
      <c r="C1587" s="11">
        <v>222.3</v>
      </c>
      <c r="D1587" s="11" t="s">
        <v>1493</v>
      </c>
    </row>
    <row r="1588" spans="1:4" x14ac:dyDescent="0.25">
      <c r="A1588" s="10">
        <v>201</v>
      </c>
      <c r="B1588" s="10" t="s">
        <v>4527</v>
      </c>
      <c r="C1588" s="10">
        <v>222.4</v>
      </c>
      <c r="D1588" s="11" t="s">
        <v>1493</v>
      </c>
    </row>
    <row r="1589" spans="1:4" x14ac:dyDescent="0.25">
      <c r="A1589" s="11">
        <v>197</v>
      </c>
      <c r="B1589" s="11" t="s">
        <v>4094</v>
      </c>
      <c r="C1589" s="11">
        <v>222.45</v>
      </c>
      <c r="D1589" s="11" t="s">
        <v>1493</v>
      </c>
    </row>
    <row r="1590" spans="1:4" x14ac:dyDescent="0.25">
      <c r="A1590" s="11">
        <v>126</v>
      </c>
      <c r="B1590" s="11" t="s">
        <v>1577</v>
      </c>
      <c r="C1590" s="11">
        <v>223</v>
      </c>
      <c r="D1590" s="11" t="s">
        <v>1493</v>
      </c>
    </row>
    <row r="1591" spans="1:4" x14ac:dyDescent="0.25">
      <c r="A1591" s="11">
        <v>180</v>
      </c>
      <c r="B1591" s="11" t="s">
        <v>3071</v>
      </c>
      <c r="C1591" s="11">
        <v>223.3</v>
      </c>
      <c r="D1591" s="11">
        <v>-14</v>
      </c>
    </row>
    <row r="1592" spans="1:4" x14ac:dyDescent="0.25">
      <c r="A1592" s="11">
        <v>121</v>
      </c>
      <c r="B1592" s="11" t="s">
        <v>1238</v>
      </c>
      <c r="C1592" s="11">
        <v>223.4</v>
      </c>
      <c r="D1592" s="11" t="s">
        <v>3650</v>
      </c>
    </row>
    <row r="1593" spans="1:4" x14ac:dyDescent="0.25">
      <c r="A1593" s="11">
        <v>168</v>
      </c>
      <c r="B1593" s="11" t="s">
        <v>2695</v>
      </c>
      <c r="C1593" s="11">
        <v>223.59</v>
      </c>
      <c r="D1593" s="11" t="s">
        <v>3654</v>
      </c>
    </row>
    <row r="1594" spans="1:4" x14ac:dyDescent="0.25">
      <c r="A1594" s="11">
        <v>106</v>
      </c>
      <c r="B1594" s="11" t="s">
        <v>856</v>
      </c>
      <c r="C1594" s="11">
        <v>223.61</v>
      </c>
      <c r="D1594" s="11" t="s">
        <v>3654</v>
      </c>
    </row>
    <row r="1595" spans="1:4" x14ac:dyDescent="0.25">
      <c r="A1595" s="11">
        <v>189</v>
      </c>
      <c r="B1595" s="11" t="s">
        <v>3782</v>
      </c>
      <c r="C1595" s="11">
        <v>224</v>
      </c>
      <c r="D1595" s="11" t="s">
        <v>567</v>
      </c>
    </row>
    <row r="1596" spans="1:4" x14ac:dyDescent="0.25">
      <c r="A1596" s="10">
        <v>212</v>
      </c>
      <c r="B1596" s="10" t="s">
        <v>4883</v>
      </c>
      <c r="C1596" s="10">
        <v>224.2</v>
      </c>
      <c r="D1596" s="11" t="s">
        <v>567</v>
      </c>
    </row>
    <row r="1597" spans="1:4" x14ac:dyDescent="0.25">
      <c r="A1597" s="11">
        <v>181</v>
      </c>
      <c r="B1597" s="11" t="s">
        <v>3143</v>
      </c>
      <c r="C1597" s="11">
        <v>224.25</v>
      </c>
      <c r="D1597" s="11" t="s">
        <v>567</v>
      </c>
    </row>
    <row r="1598" spans="1:4" x14ac:dyDescent="0.25">
      <c r="A1598" s="11">
        <v>135</v>
      </c>
      <c r="B1598" s="11" t="s">
        <v>1108</v>
      </c>
      <c r="C1598" s="11">
        <v>225.1</v>
      </c>
      <c r="D1598" s="11" t="s">
        <v>567</v>
      </c>
    </row>
    <row r="1599" spans="1:4" x14ac:dyDescent="0.25">
      <c r="A1599" s="11">
        <v>184</v>
      </c>
      <c r="B1599" s="11" t="s">
        <v>3782</v>
      </c>
      <c r="C1599" s="11">
        <v>225.8</v>
      </c>
      <c r="D1599" s="11" t="s">
        <v>567</v>
      </c>
    </row>
    <row r="1600" spans="1:4" x14ac:dyDescent="0.25">
      <c r="A1600" s="10">
        <v>154</v>
      </c>
      <c r="B1600" s="10" t="s">
        <v>2319</v>
      </c>
      <c r="C1600" s="10">
        <v>225.94</v>
      </c>
      <c r="D1600" s="11" t="s">
        <v>567</v>
      </c>
    </row>
    <row r="1601" spans="1:4" x14ac:dyDescent="0.25">
      <c r="A1601" s="11">
        <v>109</v>
      </c>
      <c r="B1601" s="11" t="s">
        <v>729</v>
      </c>
      <c r="C1601" s="11">
        <v>225.98</v>
      </c>
      <c r="D1601" s="11" t="s">
        <v>567</v>
      </c>
    </row>
    <row r="1602" spans="1:4" x14ac:dyDescent="0.25">
      <c r="A1602" s="10">
        <v>176</v>
      </c>
      <c r="B1602" s="10" t="s">
        <v>3071</v>
      </c>
      <c r="C1602" s="10">
        <v>226.25</v>
      </c>
      <c r="D1602" s="11" t="s">
        <v>101</v>
      </c>
    </row>
    <row r="1603" spans="1:4" x14ac:dyDescent="0.25">
      <c r="A1603" s="11">
        <v>99</v>
      </c>
      <c r="B1603" s="11" t="s">
        <v>856</v>
      </c>
      <c r="C1603" s="11">
        <v>226.3</v>
      </c>
      <c r="D1603" s="11" t="s">
        <v>101</v>
      </c>
    </row>
    <row r="1604" spans="1:4" x14ac:dyDescent="0.25">
      <c r="A1604" s="10">
        <v>172</v>
      </c>
      <c r="B1604" s="10" t="s">
        <v>2659</v>
      </c>
      <c r="C1604" s="10">
        <v>226.3</v>
      </c>
      <c r="D1604" s="11" t="s">
        <v>101</v>
      </c>
    </row>
    <row r="1605" spans="1:4" x14ac:dyDescent="0.25">
      <c r="A1605" s="11">
        <v>234</v>
      </c>
      <c r="B1605" s="11" t="s">
        <v>5914</v>
      </c>
      <c r="C1605" s="11">
        <v>226.5</v>
      </c>
      <c r="D1605" s="11" t="s">
        <v>2259</v>
      </c>
    </row>
    <row r="1606" spans="1:4" x14ac:dyDescent="0.25">
      <c r="A1606" s="10">
        <v>177</v>
      </c>
      <c r="B1606" s="10" t="s">
        <v>2957</v>
      </c>
      <c r="C1606" s="10">
        <v>226.7</v>
      </c>
      <c r="D1606" s="11" t="s">
        <v>2259</v>
      </c>
    </row>
    <row r="1607" spans="1:4" x14ac:dyDescent="0.25">
      <c r="A1607" s="11">
        <v>193</v>
      </c>
      <c r="B1607" s="11" t="s">
        <v>3782</v>
      </c>
      <c r="C1607" s="11">
        <v>226.7</v>
      </c>
      <c r="D1607" s="11" t="s">
        <v>2259</v>
      </c>
    </row>
    <row r="1608" spans="1:4" x14ac:dyDescent="0.25">
      <c r="A1608" s="10">
        <v>177</v>
      </c>
      <c r="B1608" s="10" t="s">
        <v>2695</v>
      </c>
      <c r="C1608" s="10">
        <v>227</v>
      </c>
      <c r="D1608" s="11" t="s">
        <v>2259</v>
      </c>
    </row>
    <row r="1609" spans="1:4" x14ac:dyDescent="0.25">
      <c r="A1609" s="11">
        <v>178</v>
      </c>
      <c r="B1609" s="11" t="s">
        <v>3425</v>
      </c>
      <c r="C1609" s="11">
        <v>227.3</v>
      </c>
      <c r="D1609" s="11" t="s">
        <v>2259</v>
      </c>
    </row>
    <row r="1610" spans="1:4" x14ac:dyDescent="0.25">
      <c r="A1610" s="10">
        <v>247</v>
      </c>
      <c r="B1610" s="10" t="s">
        <v>5984</v>
      </c>
      <c r="C1610" s="10">
        <v>227.38</v>
      </c>
      <c r="D1610" s="11" t="s">
        <v>2259</v>
      </c>
    </row>
    <row r="1611" spans="1:4" x14ac:dyDescent="0.25">
      <c r="A1611" s="11">
        <v>140</v>
      </c>
      <c r="B1611" s="11" t="s">
        <v>2150</v>
      </c>
      <c r="C1611" s="11">
        <v>227.5</v>
      </c>
      <c r="D1611" s="11" t="s">
        <v>2259</v>
      </c>
    </row>
    <row r="1612" spans="1:4" x14ac:dyDescent="0.25">
      <c r="A1612" s="10">
        <v>186</v>
      </c>
      <c r="B1612" s="10" t="s">
        <v>4086</v>
      </c>
      <c r="C1612" s="10">
        <v>227.7</v>
      </c>
      <c r="D1612" s="11" t="s">
        <v>2259</v>
      </c>
    </row>
    <row r="1613" spans="1:4" x14ac:dyDescent="0.25">
      <c r="A1613" s="11">
        <v>176</v>
      </c>
      <c r="B1613" s="11" t="s">
        <v>3071</v>
      </c>
      <c r="C1613" s="11">
        <v>227.9</v>
      </c>
      <c r="D1613" s="11" t="s">
        <v>2259</v>
      </c>
    </row>
    <row r="1614" spans="1:4" x14ac:dyDescent="0.25">
      <c r="A1614" s="10">
        <v>156</v>
      </c>
      <c r="B1614" s="10" t="s">
        <v>2319</v>
      </c>
      <c r="C1614" s="10">
        <v>228.35</v>
      </c>
      <c r="D1614" s="11" t="s">
        <v>2259</v>
      </c>
    </row>
    <row r="1615" spans="1:4" x14ac:dyDescent="0.25">
      <c r="A1615" s="11">
        <v>177</v>
      </c>
      <c r="B1615" s="11" t="s">
        <v>3071</v>
      </c>
      <c r="C1615" s="11">
        <v>228.4838</v>
      </c>
      <c r="D1615" s="11" t="s">
        <v>2259</v>
      </c>
    </row>
    <row r="1616" spans="1:4" x14ac:dyDescent="0.25">
      <c r="A1616" s="10">
        <v>124</v>
      </c>
      <c r="B1616" s="10" t="s">
        <v>1238</v>
      </c>
      <c r="C1616" s="10">
        <v>228.5</v>
      </c>
      <c r="D1616" s="11" t="s">
        <v>2259</v>
      </c>
    </row>
    <row r="1617" spans="1:4" x14ac:dyDescent="0.25">
      <c r="A1617" s="11">
        <v>162</v>
      </c>
      <c r="B1617" s="11" t="s">
        <v>2376</v>
      </c>
      <c r="C1617" s="11">
        <v>228.6</v>
      </c>
      <c r="D1617" s="11" t="s">
        <v>2259</v>
      </c>
    </row>
    <row r="1618" spans="1:4" x14ac:dyDescent="0.25">
      <c r="A1618" s="10">
        <v>168</v>
      </c>
      <c r="B1618" s="10" t="s">
        <v>2695</v>
      </c>
      <c r="C1618" s="10">
        <v>228.6</v>
      </c>
      <c r="D1618" s="11" t="s">
        <v>2259</v>
      </c>
    </row>
    <row r="1619" spans="1:4" x14ac:dyDescent="0.25">
      <c r="A1619" s="11">
        <v>192</v>
      </c>
      <c r="B1619" s="11" t="s">
        <v>4527</v>
      </c>
      <c r="C1619" s="11">
        <v>229</v>
      </c>
      <c r="D1619" s="11" t="s">
        <v>2259</v>
      </c>
    </row>
    <row r="1620" spans="1:4" x14ac:dyDescent="0.25">
      <c r="A1620" s="10">
        <v>206</v>
      </c>
      <c r="B1620" s="10" t="s">
        <v>4530</v>
      </c>
      <c r="C1620" s="10">
        <v>229</v>
      </c>
      <c r="D1620" s="11" t="s">
        <v>2259</v>
      </c>
    </row>
    <row r="1621" spans="1:4" x14ac:dyDescent="0.25">
      <c r="A1621" s="11">
        <v>172</v>
      </c>
      <c r="B1621" s="11" t="s">
        <v>2601</v>
      </c>
      <c r="C1621" s="11">
        <v>229.4</v>
      </c>
      <c r="D1621" s="11" t="s">
        <v>2259</v>
      </c>
    </row>
    <row r="1622" spans="1:4" x14ac:dyDescent="0.25">
      <c r="A1622" s="10">
        <v>121</v>
      </c>
      <c r="B1622" s="10" t="s">
        <v>1244</v>
      </c>
      <c r="C1622" s="10">
        <v>230.95</v>
      </c>
      <c r="D1622" s="11" t="s">
        <v>2259</v>
      </c>
    </row>
    <row r="1623" spans="1:4" x14ac:dyDescent="0.25">
      <c r="A1623" s="11">
        <v>133</v>
      </c>
      <c r="B1623" s="11" t="s">
        <v>1292</v>
      </c>
      <c r="C1623" s="11">
        <v>231</v>
      </c>
      <c r="D1623" s="11" t="s">
        <v>2259</v>
      </c>
    </row>
    <row r="1624" spans="1:4" x14ac:dyDescent="0.25">
      <c r="A1624" s="10">
        <v>179</v>
      </c>
      <c r="B1624" s="10" t="s">
        <v>3425</v>
      </c>
      <c r="C1624" s="10">
        <v>232</v>
      </c>
      <c r="D1624" s="11" t="s">
        <v>2259</v>
      </c>
    </row>
    <row r="1625" spans="1:4" x14ac:dyDescent="0.25">
      <c r="A1625" s="11">
        <v>179</v>
      </c>
      <c r="B1625" s="11" t="s">
        <v>3425</v>
      </c>
      <c r="C1625" s="11">
        <v>232.4</v>
      </c>
      <c r="D1625" s="11" t="s">
        <v>2259</v>
      </c>
    </row>
    <row r="1626" spans="1:4" x14ac:dyDescent="0.25">
      <c r="A1626" s="11">
        <v>85</v>
      </c>
      <c r="B1626" s="11" t="s">
        <v>370</v>
      </c>
      <c r="C1626" s="11">
        <v>233</v>
      </c>
      <c r="D1626" s="11">
        <v>-8</v>
      </c>
    </row>
    <row r="1627" spans="1:4" x14ac:dyDescent="0.25">
      <c r="A1627" s="11">
        <v>133</v>
      </c>
      <c r="B1627" s="11" t="s">
        <v>1292</v>
      </c>
      <c r="C1627" s="11">
        <v>233.221</v>
      </c>
      <c r="D1627" s="11" t="s">
        <v>508</v>
      </c>
    </row>
    <row r="1628" spans="1:4" x14ac:dyDescent="0.25">
      <c r="A1628" s="10">
        <v>188</v>
      </c>
      <c r="B1628" s="10" t="s">
        <v>3784</v>
      </c>
      <c r="C1628" s="10">
        <v>233.3</v>
      </c>
      <c r="D1628" s="11" t="s">
        <v>508</v>
      </c>
    </row>
    <row r="1629" spans="1:4" x14ac:dyDescent="0.25">
      <c r="A1629" s="11">
        <v>137</v>
      </c>
      <c r="B1629" s="11" t="s">
        <v>2150</v>
      </c>
      <c r="C1629" s="11">
        <v>233.5</v>
      </c>
      <c r="D1629" s="11" t="s">
        <v>508</v>
      </c>
    </row>
    <row r="1630" spans="1:4" x14ac:dyDescent="0.25">
      <c r="A1630" s="10">
        <v>207</v>
      </c>
      <c r="B1630" s="10" t="s">
        <v>5253</v>
      </c>
      <c r="C1630" s="10">
        <v>234</v>
      </c>
      <c r="D1630" s="11" t="s">
        <v>508</v>
      </c>
    </row>
    <row r="1631" spans="1:4" x14ac:dyDescent="0.25">
      <c r="A1631" s="11">
        <v>134</v>
      </c>
      <c r="B1631" s="11" t="s">
        <v>1292</v>
      </c>
      <c r="C1631" s="11">
        <v>234.3</v>
      </c>
      <c r="D1631" s="11" t="s">
        <v>508</v>
      </c>
    </row>
    <row r="1632" spans="1:4" x14ac:dyDescent="0.25">
      <c r="A1632" s="10">
        <v>143</v>
      </c>
      <c r="B1632" s="10" t="s">
        <v>2206</v>
      </c>
      <c r="C1632" s="10">
        <v>234.9</v>
      </c>
      <c r="D1632" s="11" t="s">
        <v>101</v>
      </c>
    </row>
    <row r="1633" spans="1:4" x14ac:dyDescent="0.25">
      <c r="A1633" s="11">
        <v>124</v>
      </c>
      <c r="B1633" s="11" t="s">
        <v>1344</v>
      </c>
      <c r="C1633" s="11">
        <v>235.7</v>
      </c>
      <c r="D1633" s="11" t="s">
        <v>1504</v>
      </c>
    </row>
    <row r="1634" spans="1:4" x14ac:dyDescent="0.25">
      <c r="A1634" s="10">
        <v>182</v>
      </c>
      <c r="B1634" s="10" t="s">
        <v>3143</v>
      </c>
      <c r="C1634" s="10">
        <v>235.75</v>
      </c>
      <c r="D1634" s="11" t="s">
        <v>567</v>
      </c>
    </row>
    <row r="1635" spans="1:4" x14ac:dyDescent="0.25">
      <c r="A1635" s="11">
        <v>195</v>
      </c>
      <c r="B1635" s="11" t="s">
        <v>4530</v>
      </c>
      <c r="C1635" s="11">
        <v>235.8</v>
      </c>
      <c r="D1635" s="11" t="s">
        <v>3712</v>
      </c>
    </row>
    <row r="1636" spans="1:4" x14ac:dyDescent="0.25">
      <c r="A1636" s="11">
        <v>145</v>
      </c>
      <c r="B1636" s="11" t="s">
        <v>2230</v>
      </c>
      <c r="C1636" s="11">
        <v>236</v>
      </c>
      <c r="D1636" s="11" t="s">
        <v>3712</v>
      </c>
    </row>
    <row r="1637" spans="1:4" x14ac:dyDescent="0.25">
      <c r="A1637" s="11">
        <v>171</v>
      </c>
      <c r="B1637" s="11" t="s">
        <v>3425</v>
      </c>
      <c r="C1637" s="11">
        <v>236.3</v>
      </c>
      <c r="D1637" s="11" t="s">
        <v>3712</v>
      </c>
    </row>
    <row r="1638" spans="1:4" x14ac:dyDescent="0.25">
      <c r="A1638" s="11">
        <v>93</v>
      </c>
      <c r="B1638" s="11" t="s">
        <v>310</v>
      </c>
      <c r="C1638" s="11">
        <v>237.4</v>
      </c>
      <c r="D1638" s="11" t="s">
        <v>3712</v>
      </c>
    </row>
    <row r="1639" spans="1:4" x14ac:dyDescent="0.25">
      <c r="A1639" s="11">
        <v>128</v>
      </c>
      <c r="B1639" s="11" t="s">
        <v>856</v>
      </c>
      <c r="C1639" s="11">
        <v>237.9</v>
      </c>
      <c r="D1639" s="11" t="s">
        <v>1214</v>
      </c>
    </row>
    <row r="1640" spans="1:4" x14ac:dyDescent="0.25">
      <c r="A1640" s="10">
        <v>195</v>
      </c>
      <c r="B1640" s="10" t="s">
        <v>4530</v>
      </c>
      <c r="C1640" s="10">
        <v>238</v>
      </c>
      <c r="D1640" s="11" t="s">
        <v>1214</v>
      </c>
    </row>
    <row r="1641" spans="1:4" x14ac:dyDescent="0.25">
      <c r="A1641" s="11">
        <v>209</v>
      </c>
      <c r="B1641" s="11" t="s">
        <v>5471</v>
      </c>
      <c r="C1641" s="11">
        <v>238.4</v>
      </c>
      <c r="D1641" s="11" t="s">
        <v>1214</v>
      </c>
    </row>
    <row r="1642" spans="1:4" x14ac:dyDescent="0.25">
      <c r="A1642" s="11">
        <v>118</v>
      </c>
      <c r="B1642" s="11" t="s">
        <v>1108</v>
      </c>
      <c r="C1642" s="11">
        <v>238.56</v>
      </c>
      <c r="D1642" s="11" t="s">
        <v>1214</v>
      </c>
    </row>
    <row r="1643" spans="1:4" x14ac:dyDescent="0.25">
      <c r="A1643" s="11">
        <v>179</v>
      </c>
      <c r="B1643" s="11" t="s">
        <v>3425</v>
      </c>
      <c r="C1643" s="11">
        <v>238.56</v>
      </c>
      <c r="D1643" s="11" t="s">
        <v>668</v>
      </c>
    </row>
    <row r="1644" spans="1:4" x14ac:dyDescent="0.25">
      <c r="A1644" s="10">
        <v>181</v>
      </c>
      <c r="B1644" s="10" t="s">
        <v>3143</v>
      </c>
      <c r="C1644" s="10">
        <v>238.75</v>
      </c>
      <c r="D1644" s="11" t="s">
        <v>668</v>
      </c>
    </row>
    <row r="1645" spans="1:4" x14ac:dyDescent="0.25">
      <c r="A1645" s="11">
        <v>119</v>
      </c>
      <c r="B1645" s="11" t="s">
        <v>1108</v>
      </c>
      <c r="C1645" s="11">
        <v>240</v>
      </c>
      <c r="D1645" s="11" t="s">
        <v>668</v>
      </c>
    </row>
    <row r="1646" spans="1:4" x14ac:dyDescent="0.25">
      <c r="A1646" s="10">
        <v>149</v>
      </c>
      <c r="B1646" s="10" t="s">
        <v>2206</v>
      </c>
      <c r="C1646" s="10">
        <v>240.22</v>
      </c>
      <c r="D1646" s="11" t="s">
        <v>1455</v>
      </c>
    </row>
    <row r="1647" spans="1:4" x14ac:dyDescent="0.25">
      <c r="A1647" s="11">
        <v>169</v>
      </c>
      <c r="B1647" s="11" t="s">
        <v>2659</v>
      </c>
      <c r="C1647" s="11">
        <v>240.33099999999999</v>
      </c>
      <c r="D1647" s="11" t="s">
        <v>1455</v>
      </c>
    </row>
    <row r="1648" spans="1:4" x14ac:dyDescent="0.25">
      <c r="A1648" s="10">
        <v>164</v>
      </c>
      <c r="B1648" s="10" t="s">
        <v>2601</v>
      </c>
      <c r="C1648" s="10">
        <v>240.49</v>
      </c>
      <c r="D1648" s="11" t="s">
        <v>1455</v>
      </c>
    </row>
    <row r="1649" spans="1:4" x14ac:dyDescent="0.25">
      <c r="A1649" s="11">
        <v>147</v>
      </c>
      <c r="B1649" s="11" t="s">
        <v>2206</v>
      </c>
      <c r="C1649" s="11">
        <v>241.2</v>
      </c>
      <c r="D1649" s="11" t="s">
        <v>80</v>
      </c>
    </row>
    <row r="1650" spans="1:4" x14ac:dyDescent="0.25">
      <c r="A1650" s="10">
        <v>198</v>
      </c>
      <c r="B1650" s="10" t="s">
        <v>4745</v>
      </c>
      <c r="C1650" s="10">
        <v>241.2</v>
      </c>
      <c r="D1650" s="11" t="s">
        <v>55</v>
      </c>
    </row>
    <row r="1651" spans="1:4" x14ac:dyDescent="0.25">
      <c r="A1651" s="11">
        <v>186</v>
      </c>
      <c r="B1651" s="11" t="s">
        <v>3784</v>
      </c>
      <c r="C1651" s="11">
        <v>241.5</v>
      </c>
      <c r="D1651" s="11" t="s">
        <v>455</v>
      </c>
    </row>
    <row r="1652" spans="1:4" x14ac:dyDescent="0.25">
      <c r="A1652" s="10">
        <v>119</v>
      </c>
      <c r="B1652" s="10" t="s">
        <v>1238</v>
      </c>
      <c r="C1652" s="10">
        <v>241.7</v>
      </c>
      <c r="D1652" s="11" t="s">
        <v>455</v>
      </c>
    </row>
    <row r="1653" spans="1:4" x14ac:dyDescent="0.25">
      <c r="A1653" s="11">
        <v>120</v>
      </c>
      <c r="B1653" s="11" t="s">
        <v>1238</v>
      </c>
      <c r="C1653" s="11">
        <v>241.7</v>
      </c>
      <c r="D1653" s="11" t="s">
        <v>1370</v>
      </c>
    </row>
    <row r="1654" spans="1:4" x14ac:dyDescent="0.25">
      <c r="A1654" s="10">
        <v>174</v>
      </c>
      <c r="B1654" s="10" t="s">
        <v>3071</v>
      </c>
      <c r="C1654" s="10">
        <v>241.97</v>
      </c>
      <c r="D1654" s="11" t="s">
        <v>1370</v>
      </c>
    </row>
    <row r="1655" spans="1:4" x14ac:dyDescent="0.25">
      <c r="A1655" s="11">
        <v>206</v>
      </c>
      <c r="B1655" s="11" t="s">
        <v>5253</v>
      </c>
      <c r="C1655" s="11">
        <v>242</v>
      </c>
      <c r="D1655" s="11" t="s">
        <v>1370</v>
      </c>
    </row>
    <row r="1656" spans="1:4" x14ac:dyDescent="0.25">
      <c r="A1656" s="11">
        <v>122</v>
      </c>
      <c r="B1656" s="11" t="s">
        <v>1238</v>
      </c>
      <c r="C1656" s="11">
        <v>242.5</v>
      </c>
      <c r="D1656" s="11" t="s">
        <v>80</v>
      </c>
    </row>
    <row r="1657" spans="1:4" x14ac:dyDescent="0.25">
      <c r="A1657" s="11">
        <v>193</v>
      </c>
      <c r="B1657" s="11" t="s">
        <v>3360</v>
      </c>
      <c r="C1657" s="11">
        <v>242.7</v>
      </c>
      <c r="D1657" s="11" t="s">
        <v>1730</v>
      </c>
    </row>
    <row r="1658" spans="1:4" x14ac:dyDescent="0.25">
      <c r="A1658" s="11">
        <v>86</v>
      </c>
      <c r="B1658" s="11" t="s">
        <v>446</v>
      </c>
      <c r="C1658" s="11">
        <v>242.8</v>
      </c>
      <c r="D1658" s="11" t="s">
        <v>1730</v>
      </c>
    </row>
    <row r="1659" spans="1:4" x14ac:dyDescent="0.25">
      <c r="A1659" s="11">
        <v>204</v>
      </c>
      <c r="B1659" s="11" t="s">
        <v>5253</v>
      </c>
      <c r="C1659" s="11">
        <v>242.8</v>
      </c>
      <c r="D1659" s="11" t="s">
        <v>1730</v>
      </c>
    </row>
    <row r="1660" spans="1:4" x14ac:dyDescent="0.25">
      <c r="A1660" s="10">
        <v>78</v>
      </c>
      <c r="B1660" s="10" t="s">
        <v>265</v>
      </c>
      <c r="C1660" s="10">
        <v>242.85</v>
      </c>
      <c r="D1660" s="11" t="s">
        <v>1730</v>
      </c>
    </row>
    <row r="1661" spans="1:4" x14ac:dyDescent="0.25">
      <c r="A1661" s="11">
        <v>185</v>
      </c>
      <c r="B1661" s="11" t="s">
        <v>3143</v>
      </c>
      <c r="C1661" s="11">
        <v>242.9</v>
      </c>
      <c r="D1661" s="11" t="s">
        <v>1730</v>
      </c>
    </row>
    <row r="1662" spans="1:4" x14ac:dyDescent="0.25">
      <c r="A1662" s="11">
        <v>126</v>
      </c>
      <c r="B1662" s="11" t="s">
        <v>1093</v>
      </c>
      <c r="C1662" s="11">
        <v>243.3</v>
      </c>
      <c r="D1662" s="11" t="s">
        <v>3756</v>
      </c>
    </row>
    <row r="1663" spans="1:4" x14ac:dyDescent="0.25">
      <c r="A1663" s="11">
        <v>147</v>
      </c>
      <c r="B1663" s="11" t="s">
        <v>2376</v>
      </c>
      <c r="C1663" s="11">
        <v>243.4</v>
      </c>
      <c r="D1663" s="11" t="s">
        <v>3756</v>
      </c>
    </row>
    <row r="1664" spans="1:4" x14ac:dyDescent="0.25">
      <c r="A1664" s="10">
        <v>185</v>
      </c>
      <c r="B1664" s="10" t="s">
        <v>3252</v>
      </c>
      <c r="C1664" s="10">
        <v>243.7</v>
      </c>
      <c r="D1664" s="11" t="s">
        <v>3756</v>
      </c>
    </row>
    <row r="1665" spans="1:4" x14ac:dyDescent="0.25">
      <c r="A1665" s="11">
        <v>177</v>
      </c>
      <c r="B1665" s="11" t="s">
        <v>3425</v>
      </c>
      <c r="C1665" s="11">
        <v>244</v>
      </c>
      <c r="D1665" s="11" t="s">
        <v>3762</v>
      </c>
    </row>
    <row r="1666" spans="1:4" x14ac:dyDescent="0.25">
      <c r="A1666" s="10">
        <v>183</v>
      </c>
      <c r="B1666" s="10" t="s">
        <v>3252</v>
      </c>
      <c r="C1666" s="10">
        <v>244.26300000000001</v>
      </c>
      <c r="D1666" s="11" t="s">
        <v>3762</v>
      </c>
    </row>
    <row r="1667" spans="1:4" x14ac:dyDescent="0.25">
      <c r="A1667" s="11">
        <v>179</v>
      </c>
      <c r="B1667" s="11" t="s">
        <v>3143</v>
      </c>
      <c r="C1667" s="11">
        <v>244.9</v>
      </c>
      <c r="D1667" s="11" t="s">
        <v>3762</v>
      </c>
    </row>
    <row r="1668" spans="1:4" x14ac:dyDescent="0.25">
      <c r="A1668" s="10">
        <v>200</v>
      </c>
      <c r="B1668" s="10" t="s">
        <v>4527</v>
      </c>
      <c r="C1668" s="10">
        <v>245.15</v>
      </c>
      <c r="D1668" s="11" t="s">
        <v>1271</v>
      </c>
    </row>
    <row r="1669" spans="1:4" x14ac:dyDescent="0.25">
      <c r="A1669" s="11">
        <v>111</v>
      </c>
      <c r="B1669" s="11" t="s">
        <v>856</v>
      </c>
      <c r="C1669" s="11">
        <v>245.39500000000001</v>
      </c>
      <c r="D1669" s="11" t="s">
        <v>455</v>
      </c>
    </row>
    <row r="1670" spans="1:4" x14ac:dyDescent="0.25">
      <c r="A1670" s="10">
        <v>209</v>
      </c>
      <c r="B1670" s="10" t="s">
        <v>4530</v>
      </c>
      <c r="C1670" s="10">
        <v>245.73</v>
      </c>
      <c r="D1670" s="11" t="s">
        <v>455</v>
      </c>
    </row>
    <row r="1671" spans="1:4" x14ac:dyDescent="0.25">
      <c r="A1671" s="11">
        <v>134</v>
      </c>
      <c r="B1671" s="11" t="s">
        <v>1577</v>
      </c>
      <c r="C1671" s="11">
        <v>245.86099999999999</v>
      </c>
      <c r="D1671" s="11" t="s">
        <v>3770</v>
      </c>
    </row>
    <row r="1672" spans="1:4" x14ac:dyDescent="0.25">
      <c r="A1672" s="10">
        <v>177</v>
      </c>
      <c r="B1672" s="10" t="s">
        <v>3784</v>
      </c>
      <c r="C1672" s="10">
        <v>246</v>
      </c>
      <c r="D1672" s="11" t="s">
        <v>3770</v>
      </c>
    </row>
    <row r="1673" spans="1:4" x14ac:dyDescent="0.25">
      <c r="A1673" s="11">
        <v>183</v>
      </c>
      <c r="B1673" s="11" t="s">
        <v>3252</v>
      </c>
      <c r="C1673" s="11">
        <v>246.059</v>
      </c>
      <c r="D1673" s="11" t="s">
        <v>3770</v>
      </c>
    </row>
    <row r="1674" spans="1:4" x14ac:dyDescent="0.25">
      <c r="A1674" s="11">
        <v>119</v>
      </c>
      <c r="B1674" s="11" t="s">
        <v>1292</v>
      </c>
      <c r="C1674" s="11">
        <v>246.2</v>
      </c>
      <c r="D1674" s="11" t="s">
        <v>501</v>
      </c>
    </row>
    <row r="1675" spans="1:4" x14ac:dyDescent="0.25">
      <c r="A1675" s="11">
        <v>163</v>
      </c>
      <c r="B1675" s="11" t="s">
        <v>2601</v>
      </c>
      <c r="C1675" s="11">
        <v>246.2</v>
      </c>
      <c r="D1675" s="11" t="s">
        <v>501</v>
      </c>
    </row>
    <row r="1676" spans="1:4" x14ac:dyDescent="0.25">
      <c r="A1676" s="10">
        <v>157</v>
      </c>
      <c r="B1676" s="10" t="s">
        <v>2319</v>
      </c>
      <c r="C1676" s="10">
        <v>246.31</v>
      </c>
      <c r="D1676" s="11" t="s">
        <v>501</v>
      </c>
    </row>
    <row r="1677" spans="1:4" x14ac:dyDescent="0.25">
      <c r="A1677" s="11">
        <v>127</v>
      </c>
      <c r="B1677" s="11" t="s">
        <v>1108</v>
      </c>
      <c r="C1677" s="11">
        <v>246.9</v>
      </c>
      <c r="D1677" s="11" t="s">
        <v>3291</v>
      </c>
    </row>
    <row r="1678" spans="1:4" x14ac:dyDescent="0.25">
      <c r="A1678" s="10">
        <v>159</v>
      </c>
      <c r="B1678" s="10" t="s">
        <v>2601</v>
      </c>
      <c r="C1678" s="10">
        <v>247</v>
      </c>
      <c r="D1678" s="11" t="s">
        <v>3291</v>
      </c>
    </row>
    <row r="1679" spans="1:4" x14ac:dyDescent="0.25">
      <c r="A1679" s="11">
        <v>174</v>
      </c>
      <c r="B1679" s="11" t="s">
        <v>3252</v>
      </c>
      <c r="C1679" s="11">
        <v>247</v>
      </c>
      <c r="D1679" s="11" t="s">
        <v>3291</v>
      </c>
    </row>
    <row r="1680" spans="1:4" x14ac:dyDescent="0.25">
      <c r="A1680" s="10">
        <v>174</v>
      </c>
      <c r="B1680" s="10" t="s">
        <v>2695</v>
      </c>
      <c r="C1680" s="10">
        <v>247.1</v>
      </c>
      <c r="D1680" s="11" t="s">
        <v>3291</v>
      </c>
    </row>
    <row r="1681" spans="1:4" x14ac:dyDescent="0.25">
      <c r="A1681" s="11">
        <v>123</v>
      </c>
      <c r="B1681" s="11" t="s">
        <v>1244</v>
      </c>
      <c r="C1681" s="11">
        <v>247.5</v>
      </c>
      <c r="D1681" s="11" t="s">
        <v>501</v>
      </c>
    </row>
    <row r="1682" spans="1:4" x14ac:dyDescent="0.25">
      <c r="A1682" s="10">
        <v>189</v>
      </c>
      <c r="B1682" s="10" t="s">
        <v>3782</v>
      </c>
      <c r="C1682" s="10">
        <v>247.6</v>
      </c>
      <c r="D1682" s="11" t="s">
        <v>36</v>
      </c>
    </row>
    <row r="1683" spans="1:4" x14ac:dyDescent="0.25">
      <c r="A1683" s="11">
        <v>187</v>
      </c>
      <c r="B1683" s="11" t="s">
        <v>3782</v>
      </c>
      <c r="C1683" s="11">
        <v>247.61</v>
      </c>
      <c r="D1683" s="11" t="s">
        <v>213</v>
      </c>
    </row>
    <row r="1684" spans="1:4" x14ac:dyDescent="0.25">
      <c r="A1684" s="10">
        <v>128</v>
      </c>
      <c r="B1684" s="10" t="s">
        <v>1093</v>
      </c>
      <c r="C1684" s="10">
        <v>247.92</v>
      </c>
      <c r="D1684" s="11">
        <v>-8</v>
      </c>
    </row>
    <row r="1685" spans="1:4" x14ac:dyDescent="0.25">
      <c r="A1685" s="11">
        <v>162</v>
      </c>
      <c r="B1685" s="11" t="s">
        <v>2376</v>
      </c>
      <c r="C1685" s="11">
        <v>248</v>
      </c>
      <c r="D1685" s="11" t="s">
        <v>107</v>
      </c>
    </row>
    <row r="1686" spans="1:4" x14ac:dyDescent="0.25">
      <c r="A1686" s="10">
        <v>194</v>
      </c>
      <c r="B1686" s="10" t="s">
        <v>4745</v>
      </c>
      <c r="C1686" s="10">
        <v>248</v>
      </c>
      <c r="D1686" s="11" t="s">
        <v>508</v>
      </c>
    </row>
    <row r="1687" spans="1:4" x14ac:dyDescent="0.25">
      <c r="A1687" s="11">
        <v>174</v>
      </c>
      <c r="B1687" s="11" t="s">
        <v>3071</v>
      </c>
      <c r="C1687" s="11">
        <v>248.3</v>
      </c>
      <c r="D1687" s="11" t="s">
        <v>508</v>
      </c>
    </row>
    <row r="1688" spans="1:4" x14ac:dyDescent="0.25">
      <c r="A1688" s="10">
        <v>68</v>
      </c>
      <c r="B1688" s="10" t="s">
        <v>126</v>
      </c>
      <c r="C1688" s="10">
        <v>248.4</v>
      </c>
      <c r="D1688" s="11" t="s">
        <v>508</v>
      </c>
    </row>
    <row r="1689" spans="1:4" x14ac:dyDescent="0.25">
      <c r="A1689" s="11">
        <v>136</v>
      </c>
      <c r="B1689" s="11" t="s">
        <v>1760</v>
      </c>
      <c r="C1689" s="11">
        <v>248.4</v>
      </c>
      <c r="D1689" s="11" t="s">
        <v>508</v>
      </c>
    </row>
    <row r="1690" spans="1:4" x14ac:dyDescent="0.25">
      <c r="A1690" s="10">
        <v>198</v>
      </c>
      <c r="B1690" s="10" t="s">
        <v>4530</v>
      </c>
      <c r="C1690" s="10">
        <v>248.5</v>
      </c>
      <c r="D1690" s="11" t="s">
        <v>508</v>
      </c>
    </row>
    <row r="1691" spans="1:4" x14ac:dyDescent="0.25">
      <c r="A1691" s="11">
        <v>149</v>
      </c>
      <c r="B1691" s="11" t="s">
        <v>2376</v>
      </c>
      <c r="C1691" s="11">
        <v>249</v>
      </c>
      <c r="D1691" s="11" t="s">
        <v>508</v>
      </c>
    </row>
    <row r="1692" spans="1:4" x14ac:dyDescent="0.25">
      <c r="A1692" s="11">
        <v>234</v>
      </c>
      <c r="B1692" s="11" t="s">
        <v>5914</v>
      </c>
      <c r="C1692" s="11">
        <v>249.22</v>
      </c>
      <c r="D1692" s="11" t="s">
        <v>508</v>
      </c>
    </row>
    <row r="1693" spans="1:4" x14ac:dyDescent="0.25">
      <c r="A1693" s="10">
        <v>172</v>
      </c>
      <c r="B1693" s="10" t="s">
        <v>2601</v>
      </c>
      <c r="C1693" s="10">
        <v>249.6</v>
      </c>
      <c r="D1693" s="11" t="s">
        <v>508</v>
      </c>
    </row>
    <row r="1694" spans="1:4" x14ac:dyDescent="0.25">
      <c r="A1694" s="11">
        <v>192</v>
      </c>
      <c r="B1694" s="11" t="s">
        <v>4094</v>
      </c>
      <c r="C1694" s="11">
        <v>250.6</v>
      </c>
      <c r="D1694" s="11" t="s">
        <v>508</v>
      </c>
    </row>
    <row r="1695" spans="1:4" x14ac:dyDescent="0.25">
      <c r="A1695" s="10">
        <v>178</v>
      </c>
      <c r="B1695" s="10" t="s">
        <v>3252</v>
      </c>
      <c r="C1695" s="10">
        <v>251</v>
      </c>
      <c r="D1695" s="11" t="s">
        <v>508</v>
      </c>
    </row>
    <row r="1696" spans="1:4" x14ac:dyDescent="0.25">
      <c r="A1696" s="11">
        <v>129</v>
      </c>
      <c r="B1696" s="11" t="s">
        <v>1244</v>
      </c>
      <c r="C1696" s="11">
        <v>251.1</v>
      </c>
      <c r="D1696" s="11" t="s">
        <v>2259</v>
      </c>
    </row>
    <row r="1697" spans="1:4" x14ac:dyDescent="0.25">
      <c r="A1697" s="10">
        <v>199</v>
      </c>
      <c r="B1697" s="10" t="s">
        <v>4530</v>
      </c>
      <c r="C1697" s="10">
        <v>251.13</v>
      </c>
      <c r="D1697" s="11" t="s">
        <v>2259</v>
      </c>
    </row>
    <row r="1698" spans="1:4" x14ac:dyDescent="0.25">
      <c r="A1698" s="11">
        <v>66</v>
      </c>
      <c r="B1698" s="9" t="s">
        <v>18</v>
      </c>
      <c r="C1698" s="12">
        <v>252</v>
      </c>
      <c r="D1698" s="11" t="s">
        <v>461</v>
      </c>
    </row>
    <row r="1699" spans="1:4" x14ac:dyDescent="0.25">
      <c r="A1699" s="10">
        <v>187</v>
      </c>
      <c r="B1699" s="10" t="s">
        <v>4530</v>
      </c>
      <c r="C1699" s="10">
        <v>252</v>
      </c>
      <c r="D1699" s="11" t="s">
        <v>461</v>
      </c>
    </row>
    <row r="1700" spans="1:4" x14ac:dyDescent="0.25">
      <c r="A1700" s="11">
        <v>181</v>
      </c>
      <c r="B1700" s="11" t="s">
        <v>3252</v>
      </c>
      <c r="C1700" s="11">
        <v>252.2</v>
      </c>
      <c r="D1700" s="11">
        <v>-8</v>
      </c>
    </row>
    <row r="1701" spans="1:4" x14ac:dyDescent="0.25">
      <c r="A1701" s="10">
        <v>161</v>
      </c>
      <c r="B1701" s="10" t="s">
        <v>2601</v>
      </c>
      <c r="C1701" s="10">
        <v>252.5</v>
      </c>
      <c r="D1701" s="11">
        <v>-8</v>
      </c>
    </row>
    <row r="1702" spans="1:4" x14ac:dyDescent="0.25">
      <c r="A1702" s="11">
        <v>174</v>
      </c>
      <c r="B1702" s="11" t="s">
        <v>2957</v>
      </c>
      <c r="C1702" s="11">
        <v>253.435</v>
      </c>
      <c r="D1702" s="11">
        <v>-14</v>
      </c>
    </row>
    <row r="1703" spans="1:4" x14ac:dyDescent="0.25">
      <c r="A1703" s="10">
        <v>118</v>
      </c>
      <c r="B1703" s="10" t="s">
        <v>1238</v>
      </c>
      <c r="C1703" s="10">
        <v>253.678</v>
      </c>
      <c r="D1703" s="11">
        <v>-14</v>
      </c>
    </row>
    <row r="1704" spans="1:4" x14ac:dyDescent="0.25">
      <c r="A1704" s="11">
        <v>111</v>
      </c>
      <c r="B1704" s="11" t="s">
        <v>721</v>
      </c>
      <c r="C1704" s="11">
        <v>254</v>
      </c>
      <c r="D1704" s="11">
        <v>-14</v>
      </c>
    </row>
    <row r="1705" spans="1:4" x14ac:dyDescent="0.25">
      <c r="A1705" s="10">
        <v>135</v>
      </c>
      <c r="B1705" s="10" t="s">
        <v>1631</v>
      </c>
      <c r="C1705" s="10">
        <v>254</v>
      </c>
      <c r="D1705" s="11" t="s">
        <v>3808</v>
      </c>
    </row>
    <row r="1706" spans="1:4" x14ac:dyDescent="0.25">
      <c r="A1706" s="11">
        <v>167</v>
      </c>
      <c r="B1706" s="11" t="s">
        <v>2695</v>
      </c>
      <c r="C1706" s="11">
        <v>254</v>
      </c>
      <c r="D1706" s="11" t="s">
        <v>3808</v>
      </c>
    </row>
    <row r="1707" spans="1:4" x14ac:dyDescent="0.25">
      <c r="A1707" s="11">
        <v>147</v>
      </c>
      <c r="B1707" s="11" t="s">
        <v>2319</v>
      </c>
      <c r="C1707" s="11">
        <v>254.4</v>
      </c>
      <c r="D1707" s="11">
        <v>-22</v>
      </c>
    </row>
    <row r="1708" spans="1:4" x14ac:dyDescent="0.25">
      <c r="A1708" s="11">
        <v>126</v>
      </c>
      <c r="B1708" s="11" t="s">
        <v>847</v>
      </c>
      <c r="C1708" s="11">
        <v>254.8</v>
      </c>
      <c r="D1708" s="11">
        <v>-22</v>
      </c>
    </row>
    <row r="1709" spans="1:4" x14ac:dyDescent="0.25">
      <c r="A1709" s="10">
        <v>186</v>
      </c>
      <c r="B1709" s="10" t="s">
        <v>3143</v>
      </c>
      <c r="C1709" s="10">
        <v>254.995</v>
      </c>
      <c r="D1709" s="11" t="s">
        <v>3813</v>
      </c>
    </row>
    <row r="1710" spans="1:4" x14ac:dyDescent="0.25">
      <c r="A1710" s="11">
        <v>95</v>
      </c>
      <c r="B1710" s="11" t="s">
        <v>721</v>
      </c>
      <c r="C1710" s="11">
        <v>255</v>
      </c>
      <c r="D1710" s="11" t="s">
        <v>98</v>
      </c>
    </row>
    <row r="1711" spans="1:4" x14ac:dyDescent="0.25">
      <c r="A1711" s="10">
        <v>170</v>
      </c>
      <c r="B1711" s="10" t="s">
        <v>2376</v>
      </c>
      <c r="C1711" s="10">
        <v>255</v>
      </c>
      <c r="D1711" s="11" t="s">
        <v>281</v>
      </c>
    </row>
    <row r="1712" spans="1:4" x14ac:dyDescent="0.25">
      <c r="A1712" s="11">
        <v>197</v>
      </c>
      <c r="B1712" s="11" t="s">
        <v>4530</v>
      </c>
      <c r="C1712" s="11">
        <v>255.2</v>
      </c>
      <c r="D1712" s="11" t="s">
        <v>1065</v>
      </c>
    </row>
    <row r="1713" spans="1:4" x14ac:dyDescent="0.25">
      <c r="A1713" s="11">
        <v>111</v>
      </c>
      <c r="B1713" s="11" t="s">
        <v>1093</v>
      </c>
      <c r="C1713" s="11">
        <v>255.3</v>
      </c>
      <c r="D1713" s="11" t="s">
        <v>1065</v>
      </c>
    </row>
    <row r="1714" spans="1:4" x14ac:dyDescent="0.25">
      <c r="A1714" s="11">
        <v>175</v>
      </c>
      <c r="B1714" s="11" t="s">
        <v>2957</v>
      </c>
      <c r="C1714" s="11">
        <v>255.72</v>
      </c>
      <c r="D1714" s="11">
        <v>-14</v>
      </c>
    </row>
    <row r="1715" spans="1:4" x14ac:dyDescent="0.25">
      <c r="A1715" s="10">
        <v>163</v>
      </c>
      <c r="B1715" s="10" t="s">
        <v>2601</v>
      </c>
      <c r="C1715" s="10">
        <v>255.8</v>
      </c>
      <c r="D1715" s="11">
        <v>-14</v>
      </c>
    </row>
    <row r="1716" spans="1:4" x14ac:dyDescent="0.25">
      <c r="A1716" s="11">
        <v>163</v>
      </c>
      <c r="B1716" s="11" t="s">
        <v>2336</v>
      </c>
      <c r="C1716" s="11">
        <v>256.10000000000002</v>
      </c>
      <c r="D1716" s="11" t="s">
        <v>1803</v>
      </c>
    </row>
    <row r="1717" spans="1:4" x14ac:dyDescent="0.25">
      <c r="A1717" s="10">
        <v>177</v>
      </c>
      <c r="B1717" s="10" t="s">
        <v>3425</v>
      </c>
      <c r="C1717" s="10">
        <v>257</v>
      </c>
      <c r="D1717" s="11">
        <v>-20</v>
      </c>
    </row>
    <row r="1718" spans="1:4" x14ac:dyDescent="0.25">
      <c r="A1718" s="11">
        <v>214</v>
      </c>
      <c r="B1718" s="11" t="s">
        <v>5471</v>
      </c>
      <c r="C1718" s="11">
        <v>257</v>
      </c>
      <c r="D1718" s="11">
        <v>-20</v>
      </c>
    </row>
    <row r="1719" spans="1:4" x14ac:dyDescent="0.25">
      <c r="A1719" s="11">
        <v>84</v>
      </c>
      <c r="B1719" s="11" t="s">
        <v>476</v>
      </c>
      <c r="C1719" s="11">
        <v>257.2</v>
      </c>
      <c r="D1719" s="11">
        <v>-20</v>
      </c>
    </row>
    <row r="1720" spans="1:4" x14ac:dyDescent="0.25">
      <c r="A1720" s="11">
        <v>90</v>
      </c>
      <c r="B1720" s="11" t="s">
        <v>476</v>
      </c>
      <c r="C1720" s="11">
        <v>257.33999999999997</v>
      </c>
      <c r="D1720" s="11" t="s">
        <v>798</v>
      </c>
    </row>
    <row r="1721" spans="1:4" x14ac:dyDescent="0.25">
      <c r="A1721" s="10">
        <v>179</v>
      </c>
      <c r="B1721" s="10" t="s">
        <v>3071</v>
      </c>
      <c r="C1721" s="10">
        <v>257.37</v>
      </c>
      <c r="D1721" s="11" t="s">
        <v>798</v>
      </c>
    </row>
    <row r="1722" spans="1:4" x14ac:dyDescent="0.25">
      <c r="A1722" s="11">
        <v>89</v>
      </c>
      <c r="B1722" s="11" t="s">
        <v>476</v>
      </c>
      <c r="C1722" s="11">
        <v>257.7</v>
      </c>
      <c r="D1722" s="11" t="s">
        <v>798</v>
      </c>
    </row>
    <row r="1723" spans="1:4" x14ac:dyDescent="0.25">
      <c r="A1723" s="10">
        <v>170</v>
      </c>
      <c r="B1723" s="10" t="s">
        <v>2601</v>
      </c>
      <c r="C1723" s="10">
        <v>258.13600000000002</v>
      </c>
      <c r="D1723" s="11" t="s">
        <v>798</v>
      </c>
    </row>
    <row r="1724" spans="1:4" x14ac:dyDescent="0.25">
      <c r="A1724" s="11">
        <v>189</v>
      </c>
      <c r="B1724" s="11" t="s">
        <v>3782</v>
      </c>
      <c r="C1724" s="11">
        <v>258.37</v>
      </c>
      <c r="D1724" s="11" t="s">
        <v>798</v>
      </c>
    </row>
    <row r="1725" spans="1:4" x14ac:dyDescent="0.25">
      <c r="A1725" s="10">
        <v>203</v>
      </c>
      <c r="B1725" s="10" t="s">
        <v>4527</v>
      </c>
      <c r="C1725" s="10">
        <v>258.39999999999998</v>
      </c>
      <c r="D1725" s="11" t="s">
        <v>798</v>
      </c>
    </row>
    <row r="1726" spans="1:4" x14ac:dyDescent="0.25">
      <c r="A1726" s="11">
        <v>82</v>
      </c>
      <c r="B1726" s="11" t="s">
        <v>446</v>
      </c>
      <c r="C1726" s="11">
        <v>258.7</v>
      </c>
      <c r="D1726" s="11" t="s">
        <v>798</v>
      </c>
    </row>
    <row r="1727" spans="1:4" x14ac:dyDescent="0.25">
      <c r="A1727" s="11">
        <v>83</v>
      </c>
      <c r="B1727" s="11" t="s">
        <v>429</v>
      </c>
      <c r="C1727" s="11">
        <v>259.10000000000002</v>
      </c>
      <c r="D1727" s="11" t="s">
        <v>1504</v>
      </c>
    </row>
    <row r="1728" spans="1:4" x14ac:dyDescent="0.25">
      <c r="A1728" s="11">
        <v>74</v>
      </c>
      <c r="B1728" s="11" t="s">
        <v>126</v>
      </c>
      <c r="C1728" s="11">
        <v>259.2</v>
      </c>
      <c r="D1728" s="11" t="s">
        <v>101</v>
      </c>
    </row>
    <row r="1729" spans="1:4" x14ac:dyDescent="0.25">
      <c r="A1729" s="10">
        <v>167</v>
      </c>
      <c r="B1729" s="10" t="s">
        <v>2487</v>
      </c>
      <c r="C1729" s="10">
        <v>259.33</v>
      </c>
      <c r="D1729" s="11" t="s">
        <v>80</v>
      </c>
    </row>
    <row r="1730" spans="1:4" x14ac:dyDescent="0.25">
      <c r="A1730" s="11">
        <v>109</v>
      </c>
      <c r="B1730" s="11" t="s">
        <v>856</v>
      </c>
      <c r="C1730" s="11">
        <v>259.7</v>
      </c>
      <c r="D1730" s="11" t="s">
        <v>1743</v>
      </c>
    </row>
    <row r="1731" spans="1:4" x14ac:dyDescent="0.25">
      <c r="A1731" s="10">
        <v>81</v>
      </c>
      <c r="B1731" s="10" t="s">
        <v>265</v>
      </c>
      <c r="C1731" s="10">
        <v>260.20999999999998</v>
      </c>
      <c r="D1731" s="11" t="s">
        <v>1131</v>
      </c>
    </row>
    <row r="1732" spans="1:4" x14ac:dyDescent="0.25">
      <c r="A1732" s="11">
        <v>205</v>
      </c>
      <c r="B1732" s="11" t="s">
        <v>4745</v>
      </c>
      <c r="C1732" s="11">
        <v>260.3</v>
      </c>
      <c r="D1732" s="11" t="s">
        <v>1131</v>
      </c>
    </row>
    <row r="1733" spans="1:4" x14ac:dyDescent="0.25">
      <c r="A1733" s="11">
        <v>95</v>
      </c>
      <c r="B1733" s="11" t="s">
        <v>796</v>
      </c>
      <c r="C1733" s="11">
        <v>260.39999999999998</v>
      </c>
      <c r="D1733" s="11" t="s">
        <v>55</v>
      </c>
    </row>
    <row r="1734" spans="1:4" x14ac:dyDescent="0.25">
      <c r="A1734" s="11">
        <v>71</v>
      </c>
      <c r="B1734" s="11" t="s">
        <v>228</v>
      </c>
      <c r="C1734" s="11">
        <v>260.5</v>
      </c>
      <c r="D1734" s="11" t="s">
        <v>55</v>
      </c>
    </row>
    <row r="1735" spans="1:4" x14ac:dyDescent="0.25">
      <c r="A1735" s="10">
        <v>95</v>
      </c>
      <c r="B1735" s="10" t="s">
        <v>446</v>
      </c>
      <c r="C1735" s="10">
        <v>260.7</v>
      </c>
      <c r="D1735" s="11" t="s">
        <v>55</v>
      </c>
    </row>
    <row r="1736" spans="1:4" x14ac:dyDescent="0.25">
      <c r="A1736" s="11">
        <v>169</v>
      </c>
      <c r="B1736" s="11" t="s">
        <v>2659</v>
      </c>
      <c r="C1736" s="11">
        <v>261.07711999999998</v>
      </c>
      <c r="D1736" s="11" t="s">
        <v>55</v>
      </c>
    </row>
    <row r="1737" spans="1:4" x14ac:dyDescent="0.25">
      <c r="A1737" s="10">
        <v>215</v>
      </c>
      <c r="B1737" s="10" t="s">
        <v>5079</v>
      </c>
      <c r="C1737" s="10">
        <v>262.01</v>
      </c>
      <c r="D1737" s="11" t="s">
        <v>55</v>
      </c>
    </row>
    <row r="1738" spans="1:4" x14ac:dyDescent="0.25">
      <c r="A1738" s="11">
        <v>179</v>
      </c>
      <c r="B1738" s="11" t="s">
        <v>3425</v>
      </c>
      <c r="C1738" s="11">
        <v>262.2</v>
      </c>
      <c r="D1738" s="11" t="s">
        <v>2444</v>
      </c>
    </row>
    <row r="1739" spans="1:4" x14ac:dyDescent="0.25">
      <c r="A1739" s="10">
        <v>180</v>
      </c>
      <c r="B1739" s="10" t="s">
        <v>3143</v>
      </c>
      <c r="C1739" s="10">
        <v>262.39999999999998</v>
      </c>
      <c r="D1739" s="11" t="s">
        <v>2444</v>
      </c>
    </row>
    <row r="1740" spans="1:4" x14ac:dyDescent="0.25">
      <c r="A1740" s="11">
        <v>112</v>
      </c>
      <c r="B1740" s="11" t="s">
        <v>1093</v>
      </c>
      <c r="C1740" s="11">
        <v>263.01</v>
      </c>
      <c r="D1740" s="11" t="s">
        <v>2444</v>
      </c>
    </row>
    <row r="1741" spans="1:4" x14ac:dyDescent="0.25">
      <c r="A1741" s="10">
        <v>197</v>
      </c>
      <c r="B1741" s="10" t="s">
        <v>4094</v>
      </c>
      <c r="C1741" s="10">
        <v>263.10000000000002</v>
      </c>
      <c r="D1741" s="11" t="s">
        <v>2444</v>
      </c>
    </row>
    <row r="1742" spans="1:4" x14ac:dyDescent="0.25">
      <c r="A1742" s="11">
        <v>123</v>
      </c>
      <c r="B1742" s="11" t="s">
        <v>856</v>
      </c>
      <c r="C1742" s="11">
        <v>263.87</v>
      </c>
      <c r="D1742" s="11" t="s">
        <v>2444</v>
      </c>
    </row>
    <row r="1743" spans="1:4" x14ac:dyDescent="0.25">
      <c r="A1743" s="10">
        <v>182</v>
      </c>
      <c r="B1743" s="10" t="s">
        <v>3071</v>
      </c>
      <c r="C1743" s="10">
        <v>264</v>
      </c>
      <c r="D1743" s="11" t="s">
        <v>2444</v>
      </c>
    </row>
    <row r="1744" spans="1:4" x14ac:dyDescent="0.25">
      <c r="A1744" s="11">
        <v>89</v>
      </c>
      <c r="B1744" s="11" t="s">
        <v>370</v>
      </c>
      <c r="C1744" s="11">
        <v>264.10000000000002</v>
      </c>
      <c r="D1744" s="11" t="s">
        <v>3875</v>
      </c>
    </row>
    <row r="1745" spans="1:4" x14ac:dyDescent="0.25">
      <c r="A1745" s="10">
        <v>251</v>
      </c>
      <c r="B1745" s="10" t="s">
        <v>6006</v>
      </c>
      <c r="C1745" s="10">
        <v>264.14999999999998</v>
      </c>
      <c r="D1745" s="11" t="s">
        <v>3875</v>
      </c>
    </row>
    <row r="1746" spans="1:4" x14ac:dyDescent="0.25">
      <c r="A1746" s="11">
        <v>122</v>
      </c>
      <c r="B1746" s="11" t="s">
        <v>1238</v>
      </c>
      <c r="C1746" s="11">
        <v>264.5</v>
      </c>
      <c r="D1746" s="11" t="s">
        <v>3875</v>
      </c>
    </row>
    <row r="1747" spans="1:4" x14ac:dyDescent="0.25">
      <c r="A1747" s="11">
        <v>68</v>
      </c>
      <c r="B1747" s="11" t="s">
        <v>126</v>
      </c>
      <c r="C1747" s="11">
        <v>265</v>
      </c>
      <c r="D1747" s="11" t="s">
        <v>3881</v>
      </c>
    </row>
    <row r="1748" spans="1:4" x14ac:dyDescent="0.25">
      <c r="A1748" s="11">
        <v>249</v>
      </c>
      <c r="B1748" s="11" t="s">
        <v>5984</v>
      </c>
      <c r="C1748" s="11">
        <v>265.7</v>
      </c>
      <c r="D1748" s="11" t="s">
        <v>3881</v>
      </c>
    </row>
    <row r="1749" spans="1:4" x14ac:dyDescent="0.25">
      <c r="A1749" s="10">
        <v>85</v>
      </c>
      <c r="B1749" s="10" t="s">
        <v>446</v>
      </c>
      <c r="C1749" s="10">
        <v>266.2</v>
      </c>
      <c r="D1749" s="11" t="s">
        <v>3881</v>
      </c>
    </row>
    <row r="1750" spans="1:4" x14ac:dyDescent="0.25">
      <c r="A1750" s="11">
        <v>179</v>
      </c>
      <c r="B1750" s="11" t="s">
        <v>3252</v>
      </c>
      <c r="C1750" s="11">
        <v>266.3</v>
      </c>
      <c r="D1750" s="11" t="s">
        <v>3881</v>
      </c>
    </row>
    <row r="1751" spans="1:4" x14ac:dyDescent="0.25">
      <c r="A1751" s="10">
        <v>68</v>
      </c>
      <c r="B1751" s="10" t="s">
        <v>126</v>
      </c>
      <c r="C1751" s="10">
        <v>266.60000000000002</v>
      </c>
      <c r="D1751" s="11" t="s">
        <v>1455</v>
      </c>
    </row>
    <row r="1752" spans="1:4" x14ac:dyDescent="0.25">
      <c r="A1752" s="11">
        <v>165</v>
      </c>
      <c r="B1752" s="11" t="s">
        <v>2487</v>
      </c>
      <c r="C1752" s="11">
        <v>266.8</v>
      </c>
      <c r="D1752" s="11" t="s">
        <v>1455</v>
      </c>
    </row>
    <row r="1753" spans="1:4" x14ac:dyDescent="0.25">
      <c r="A1753" s="10">
        <v>192</v>
      </c>
      <c r="B1753" s="10" t="s">
        <v>3143</v>
      </c>
      <c r="C1753" s="10">
        <v>267</v>
      </c>
      <c r="D1753" s="11" t="s">
        <v>1455</v>
      </c>
    </row>
    <row r="1754" spans="1:4" x14ac:dyDescent="0.25">
      <c r="A1754" s="11">
        <v>174</v>
      </c>
      <c r="B1754" s="11" t="s">
        <v>2957</v>
      </c>
      <c r="C1754" s="11">
        <v>267.39999999999998</v>
      </c>
      <c r="D1754" s="11" t="s">
        <v>216</v>
      </c>
    </row>
    <row r="1755" spans="1:4" x14ac:dyDescent="0.25">
      <c r="A1755" s="10">
        <v>207</v>
      </c>
      <c r="B1755" s="10" t="s">
        <v>4745</v>
      </c>
      <c r="C1755" s="10">
        <v>268.08</v>
      </c>
      <c r="D1755" s="11" t="s">
        <v>3895</v>
      </c>
    </row>
    <row r="1756" spans="1:4" x14ac:dyDescent="0.25">
      <c r="A1756" s="11">
        <v>135</v>
      </c>
      <c r="B1756" s="11" t="s">
        <v>1631</v>
      </c>
      <c r="C1756" s="11">
        <v>268.21800000000002</v>
      </c>
      <c r="D1756" s="11" t="s">
        <v>314</v>
      </c>
    </row>
    <row r="1757" spans="1:4" x14ac:dyDescent="0.25">
      <c r="A1757" s="10">
        <v>195</v>
      </c>
      <c r="B1757" s="10" t="s">
        <v>3782</v>
      </c>
      <c r="C1757" s="10">
        <v>268.39999999999998</v>
      </c>
      <c r="D1757" s="11" t="s">
        <v>1743</v>
      </c>
    </row>
    <row r="1758" spans="1:4" x14ac:dyDescent="0.25">
      <c r="A1758" s="11">
        <v>89</v>
      </c>
      <c r="B1758" s="11" t="s">
        <v>623</v>
      </c>
      <c r="C1758" s="11">
        <v>268.60000000000002</v>
      </c>
      <c r="D1758" s="11" t="s">
        <v>55</v>
      </c>
    </row>
    <row r="1759" spans="1:4" x14ac:dyDescent="0.25">
      <c r="A1759" s="10">
        <v>201</v>
      </c>
      <c r="B1759" s="10" t="s">
        <v>4883</v>
      </c>
      <c r="C1759" s="10">
        <v>269</v>
      </c>
      <c r="D1759" s="11" t="s">
        <v>55</v>
      </c>
    </row>
    <row r="1760" spans="1:4" x14ac:dyDescent="0.25">
      <c r="A1760" s="11">
        <v>201</v>
      </c>
      <c r="B1760" s="11" t="s">
        <v>4883</v>
      </c>
      <c r="C1760" s="11">
        <v>269.10000000000002</v>
      </c>
      <c r="D1760" s="11" t="s">
        <v>55</v>
      </c>
    </row>
    <row r="1761" spans="1:4" x14ac:dyDescent="0.25">
      <c r="A1761" s="10">
        <v>167</v>
      </c>
      <c r="B1761" s="10" t="s">
        <v>2695</v>
      </c>
      <c r="C1761" s="10">
        <v>270</v>
      </c>
      <c r="D1761" s="11" t="s">
        <v>55</v>
      </c>
    </row>
    <row r="1762" spans="1:4" x14ac:dyDescent="0.25">
      <c r="A1762" s="11">
        <v>175</v>
      </c>
      <c r="B1762" s="11" t="s">
        <v>3425</v>
      </c>
      <c r="C1762" s="11">
        <v>270.25</v>
      </c>
      <c r="D1762" s="11" t="s">
        <v>1131</v>
      </c>
    </row>
    <row r="1763" spans="1:4" x14ac:dyDescent="0.25">
      <c r="A1763" s="11">
        <v>154</v>
      </c>
      <c r="B1763" s="11" t="s">
        <v>2150</v>
      </c>
      <c r="C1763" s="11">
        <v>270.3</v>
      </c>
      <c r="D1763" s="11" t="s">
        <v>1131</v>
      </c>
    </row>
    <row r="1764" spans="1:4" x14ac:dyDescent="0.25">
      <c r="A1764" s="11">
        <v>139</v>
      </c>
      <c r="B1764" s="11" t="s">
        <v>1878</v>
      </c>
      <c r="C1764" s="11">
        <v>270.7</v>
      </c>
      <c r="D1764" s="11" t="s">
        <v>1131</v>
      </c>
    </row>
    <row r="1765" spans="1:4" x14ac:dyDescent="0.25">
      <c r="A1765" s="10">
        <v>210</v>
      </c>
      <c r="B1765" s="10" t="s">
        <v>5079</v>
      </c>
      <c r="C1765" s="10">
        <v>271</v>
      </c>
      <c r="D1765" s="11" t="s">
        <v>2085</v>
      </c>
    </row>
    <row r="1766" spans="1:4" x14ac:dyDescent="0.25">
      <c r="A1766" s="11">
        <v>177</v>
      </c>
      <c r="B1766" s="11" t="s">
        <v>3425</v>
      </c>
      <c r="C1766" s="11">
        <v>271.02</v>
      </c>
      <c r="D1766" s="11" t="s">
        <v>2085</v>
      </c>
    </row>
    <row r="1767" spans="1:4" x14ac:dyDescent="0.25">
      <c r="A1767" s="10">
        <v>240</v>
      </c>
      <c r="B1767" s="10" t="s">
        <v>5937</v>
      </c>
      <c r="C1767" s="10">
        <v>271.3</v>
      </c>
      <c r="D1767" s="11" t="s">
        <v>2085</v>
      </c>
    </row>
    <row r="1768" spans="1:4" x14ac:dyDescent="0.25">
      <c r="A1768" s="11">
        <v>114</v>
      </c>
      <c r="B1768" s="11" t="s">
        <v>1238</v>
      </c>
      <c r="C1768" s="11">
        <v>272.3</v>
      </c>
      <c r="D1768" s="11" t="s">
        <v>2950</v>
      </c>
    </row>
    <row r="1769" spans="1:4" x14ac:dyDescent="0.25">
      <c r="A1769" s="10">
        <v>168</v>
      </c>
      <c r="B1769" s="10" t="s">
        <v>2601</v>
      </c>
      <c r="C1769" s="10">
        <v>272.87599999999998</v>
      </c>
      <c r="D1769" s="11" t="s">
        <v>2950</v>
      </c>
    </row>
    <row r="1770" spans="1:4" x14ac:dyDescent="0.25">
      <c r="A1770" s="11">
        <v>99</v>
      </c>
      <c r="B1770" s="11" t="s">
        <v>446</v>
      </c>
      <c r="C1770" s="11">
        <v>272.89999999999998</v>
      </c>
      <c r="D1770" s="11" t="s">
        <v>2950</v>
      </c>
    </row>
    <row r="1771" spans="1:4" x14ac:dyDescent="0.25">
      <c r="A1771" s="11">
        <v>113</v>
      </c>
      <c r="B1771" s="11" t="s">
        <v>847</v>
      </c>
      <c r="C1771" s="11">
        <v>273.60000000000002</v>
      </c>
      <c r="D1771" s="11" t="s">
        <v>2950</v>
      </c>
    </row>
    <row r="1772" spans="1:4" x14ac:dyDescent="0.25">
      <c r="A1772" s="11">
        <v>190</v>
      </c>
      <c r="B1772" s="11" t="s">
        <v>4530</v>
      </c>
      <c r="C1772" s="11">
        <v>274</v>
      </c>
      <c r="D1772" s="11" t="s">
        <v>2950</v>
      </c>
    </row>
    <row r="1773" spans="1:4" x14ac:dyDescent="0.25">
      <c r="A1773" s="10">
        <v>191</v>
      </c>
      <c r="B1773" s="10" t="s">
        <v>4086</v>
      </c>
      <c r="C1773" s="10">
        <v>274.10000000000002</v>
      </c>
      <c r="D1773" s="11" t="s">
        <v>2950</v>
      </c>
    </row>
    <row r="1774" spans="1:4" x14ac:dyDescent="0.25">
      <c r="A1774" s="11">
        <v>117</v>
      </c>
      <c r="B1774" s="11" t="s">
        <v>1244</v>
      </c>
      <c r="C1774" s="11">
        <v>274.39999999999998</v>
      </c>
      <c r="D1774" s="11" t="s">
        <v>2950</v>
      </c>
    </row>
    <row r="1775" spans="1:4" x14ac:dyDescent="0.25">
      <c r="A1775" s="11">
        <v>128</v>
      </c>
      <c r="B1775" s="11" t="s">
        <v>1292</v>
      </c>
      <c r="C1775" s="11">
        <v>274.39999999999998</v>
      </c>
      <c r="D1775" s="11" t="s">
        <v>2950</v>
      </c>
    </row>
    <row r="1776" spans="1:4" x14ac:dyDescent="0.25">
      <c r="A1776" s="11">
        <v>68</v>
      </c>
      <c r="B1776" s="11" t="s">
        <v>53</v>
      </c>
      <c r="C1776" s="12">
        <v>274.7</v>
      </c>
      <c r="D1776" s="11" t="s">
        <v>3929</v>
      </c>
    </row>
    <row r="1777" spans="1:4" x14ac:dyDescent="0.25">
      <c r="A1777" s="10">
        <v>142</v>
      </c>
      <c r="B1777" s="10" t="s">
        <v>2230</v>
      </c>
      <c r="C1777" s="10">
        <v>275.10000000000002</v>
      </c>
      <c r="D1777" s="11" t="s">
        <v>3933</v>
      </c>
    </row>
    <row r="1778" spans="1:4" x14ac:dyDescent="0.25">
      <c r="A1778" s="11">
        <v>256</v>
      </c>
      <c r="B1778" s="11" t="s">
        <v>6028</v>
      </c>
      <c r="C1778" s="11">
        <v>275.3</v>
      </c>
      <c r="D1778" s="11" t="s">
        <v>55</v>
      </c>
    </row>
    <row r="1779" spans="1:4" x14ac:dyDescent="0.25">
      <c r="A1779" s="10">
        <v>205</v>
      </c>
      <c r="B1779" s="10" t="s">
        <v>4883</v>
      </c>
      <c r="C1779" s="10">
        <v>277.10000000000002</v>
      </c>
      <c r="D1779" s="11" t="s">
        <v>55</v>
      </c>
    </row>
    <row r="1780" spans="1:4" x14ac:dyDescent="0.25">
      <c r="A1780" s="11">
        <v>192</v>
      </c>
      <c r="B1780" s="11" t="s">
        <v>4527</v>
      </c>
      <c r="C1780" s="11">
        <v>277.3</v>
      </c>
      <c r="D1780" s="11" t="s">
        <v>55</v>
      </c>
    </row>
    <row r="1781" spans="1:4" x14ac:dyDescent="0.25">
      <c r="A1781" s="10">
        <v>113</v>
      </c>
      <c r="B1781" s="10" t="s">
        <v>1292</v>
      </c>
      <c r="C1781" s="10">
        <v>277.60000000000002</v>
      </c>
      <c r="D1781" s="11" t="s">
        <v>380</v>
      </c>
    </row>
    <row r="1782" spans="1:4" x14ac:dyDescent="0.25">
      <c r="A1782" s="11">
        <v>108</v>
      </c>
      <c r="B1782" s="11" t="s">
        <v>496</v>
      </c>
      <c r="C1782" s="11">
        <v>277.89999999999998</v>
      </c>
      <c r="D1782" s="11" t="s">
        <v>380</v>
      </c>
    </row>
    <row r="1783" spans="1:4" x14ac:dyDescent="0.25">
      <c r="A1783" s="10">
        <v>212</v>
      </c>
      <c r="B1783" s="10" t="s">
        <v>5079</v>
      </c>
      <c r="C1783" s="10">
        <v>278</v>
      </c>
      <c r="D1783" s="11" t="s">
        <v>314</v>
      </c>
    </row>
    <row r="1784" spans="1:4" x14ac:dyDescent="0.25">
      <c r="A1784" s="11">
        <v>172</v>
      </c>
      <c r="B1784" s="11" t="s">
        <v>3071</v>
      </c>
      <c r="C1784" s="11">
        <v>278.2</v>
      </c>
      <c r="D1784" s="11" t="s">
        <v>55</v>
      </c>
    </row>
    <row r="1785" spans="1:4" x14ac:dyDescent="0.25">
      <c r="A1785" s="10">
        <v>188</v>
      </c>
      <c r="B1785" s="10" t="s">
        <v>4527</v>
      </c>
      <c r="C1785" s="10">
        <v>278.2</v>
      </c>
      <c r="D1785" s="11" t="s">
        <v>55</v>
      </c>
    </row>
    <row r="1786" spans="1:4" x14ac:dyDescent="0.25">
      <c r="A1786" s="11">
        <v>181</v>
      </c>
      <c r="B1786" s="11" t="s">
        <v>3143</v>
      </c>
      <c r="C1786" s="11">
        <v>278.60000000000002</v>
      </c>
      <c r="D1786" s="11" t="s">
        <v>380</v>
      </c>
    </row>
    <row r="1787" spans="1:4" x14ac:dyDescent="0.25">
      <c r="A1787" s="11">
        <v>131</v>
      </c>
      <c r="B1787" s="11" t="s">
        <v>1577</v>
      </c>
      <c r="C1787" s="11">
        <v>279.17</v>
      </c>
      <c r="D1787" s="11" t="s">
        <v>380</v>
      </c>
    </row>
    <row r="1788" spans="1:4" x14ac:dyDescent="0.25">
      <c r="A1788" s="11">
        <v>180</v>
      </c>
      <c r="B1788" s="11" t="s">
        <v>3252</v>
      </c>
      <c r="C1788" s="11">
        <v>279.31</v>
      </c>
      <c r="D1788" s="11" t="s">
        <v>80</v>
      </c>
    </row>
    <row r="1789" spans="1:4" x14ac:dyDescent="0.25">
      <c r="A1789" s="10">
        <v>115</v>
      </c>
      <c r="B1789" s="10" t="s">
        <v>1108</v>
      </c>
      <c r="C1789" s="10">
        <v>279.36</v>
      </c>
      <c r="D1789" s="11" t="s">
        <v>213</v>
      </c>
    </row>
    <row r="1790" spans="1:4" x14ac:dyDescent="0.25">
      <c r="A1790" s="11">
        <v>210</v>
      </c>
      <c r="B1790" s="11" t="s">
        <v>4745</v>
      </c>
      <c r="C1790" s="11">
        <v>279.89</v>
      </c>
      <c r="D1790" s="11">
        <v>-8</v>
      </c>
    </row>
    <row r="1791" spans="1:4" x14ac:dyDescent="0.25">
      <c r="A1791" s="11">
        <v>115</v>
      </c>
      <c r="B1791" s="11" t="s">
        <v>1244</v>
      </c>
      <c r="C1791" s="11">
        <v>280.10000000000002</v>
      </c>
      <c r="D1791" s="11" t="s">
        <v>461</v>
      </c>
    </row>
    <row r="1792" spans="1:4" x14ac:dyDescent="0.25">
      <c r="A1792" s="11">
        <v>185</v>
      </c>
      <c r="B1792" s="11" t="s">
        <v>3425</v>
      </c>
      <c r="C1792" s="11">
        <v>280.39999999999998</v>
      </c>
      <c r="D1792" s="11" t="s">
        <v>461</v>
      </c>
    </row>
    <row r="1793" spans="1:4" x14ac:dyDescent="0.25">
      <c r="A1793" s="10">
        <v>148</v>
      </c>
      <c r="B1793" s="10" t="s">
        <v>2426</v>
      </c>
      <c r="C1793" s="10">
        <v>280.60000000000002</v>
      </c>
      <c r="D1793" s="11" t="s">
        <v>461</v>
      </c>
    </row>
    <row r="1794" spans="1:4" x14ac:dyDescent="0.25">
      <c r="A1794" s="11">
        <v>184</v>
      </c>
      <c r="B1794" s="11" t="s">
        <v>3360</v>
      </c>
      <c r="C1794" s="11">
        <v>280.89999999999998</v>
      </c>
      <c r="D1794" s="11" t="s">
        <v>461</v>
      </c>
    </row>
    <row r="1795" spans="1:4" x14ac:dyDescent="0.25">
      <c r="A1795" s="10">
        <v>179</v>
      </c>
      <c r="B1795" s="10" t="s">
        <v>3425</v>
      </c>
      <c r="C1795" s="10">
        <v>281.69</v>
      </c>
      <c r="D1795" s="11" t="s">
        <v>461</v>
      </c>
    </row>
    <row r="1796" spans="1:4" x14ac:dyDescent="0.25">
      <c r="A1796" s="11">
        <v>161</v>
      </c>
      <c r="B1796" s="11" t="s">
        <v>2376</v>
      </c>
      <c r="C1796" s="11">
        <v>284.3</v>
      </c>
      <c r="D1796" s="11" t="s">
        <v>1104</v>
      </c>
    </row>
    <row r="1797" spans="1:4" x14ac:dyDescent="0.25">
      <c r="A1797" s="10">
        <v>208</v>
      </c>
      <c r="B1797" s="10" t="s">
        <v>4527</v>
      </c>
      <c r="C1797" s="10">
        <v>284.5</v>
      </c>
      <c r="D1797" s="11" t="s">
        <v>1104</v>
      </c>
    </row>
    <row r="1798" spans="1:4" x14ac:dyDescent="0.25">
      <c r="A1798" s="11">
        <v>159</v>
      </c>
      <c r="B1798" s="11" t="s">
        <v>2601</v>
      </c>
      <c r="C1798" s="11">
        <v>284.83999999999997</v>
      </c>
      <c r="D1798" s="11" t="s">
        <v>1104</v>
      </c>
    </row>
    <row r="1799" spans="1:4" x14ac:dyDescent="0.25">
      <c r="A1799" s="10">
        <v>181</v>
      </c>
      <c r="B1799" s="10" t="s">
        <v>3071</v>
      </c>
      <c r="C1799" s="10">
        <v>284.89999999999998</v>
      </c>
      <c r="D1799" s="11">
        <v>-14</v>
      </c>
    </row>
    <row r="1800" spans="1:4" x14ac:dyDescent="0.25">
      <c r="A1800" s="11">
        <v>199</v>
      </c>
      <c r="B1800" s="11" t="s">
        <v>4530</v>
      </c>
      <c r="C1800" s="11">
        <v>285.16000000000003</v>
      </c>
      <c r="D1800" s="11">
        <v>-14</v>
      </c>
    </row>
    <row r="1801" spans="1:4" x14ac:dyDescent="0.25">
      <c r="A1801" s="10">
        <v>180</v>
      </c>
      <c r="B1801" s="10" t="s">
        <v>3425</v>
      </c>
      <c r="C1801" s="10">
        <v>285.54000000000002</v>
      </c>
      <c r="D1801" s="11">
        <v>-14</v>
      </c>
    </row>
    <row r="1802" spans="1:4" x14ac:dyDescent="0.25">
      <c r="A1802" s="11">
        <v>203</v>
      </c>
      <c r="B1802" s="11" t="s">
        <v>4883</v>
      </c>
      <c r="C1802" s="11">
        <v>285.8</v>
      </c>
      <c r="D1802" s="11">
        <v>-15</v>
      </c>
    </row>
    <row r="1803" spans="1:4" x14ac:dyDescent="0.25">
      <c r="A1803" s="10">
        <v>202</v>
      </c>
      <c r="B1803" s="10" t="s">
        <v>4094</v>
      </c>
      <c r="C1803" s="10">
        <v>286</v>
      </c>
      <c r="D1803" s="11" t="s">
        <v>798</v>
      </c>
    </row>
    <row r="1804" spans="1:4" x14ac:dyDescent="0.25">
      <c r="A1804" s="11">
        <v>128</v>
      </c>
      <c r="B1804" s="11" t="s">
        <v>1292</v>
      </c>
      <c r="C1804" s="11">
        <v>286.3</v>
      </c>
      <c r="D1804" s="11" t="s">
        <v>3982</v>
      </c>
    </row>
    <row r="1805" spans="1:4" x14ac:dyDescent="0.25">
      <c r="A1805" s="10">
        <v>184</v>
      </c>
      <c r="B1805" s="10" t="s">
        <v>3782</v>
      </c>
      <c r="C1805" s="10">
        <v>286.5</v>
      </c>
      <c r="D1805" s="11" t="s">
        <v>5</v>
      </c>
    </row>
    <row r="1806" spans="1:4" x14ac:dyDescent="0.25">
      <c r="A1806" s="11">
        <v>155</v>
      </c>
      <c r="B1806" s="11" t="s">
        <v>2230</v>
      </c>
      <c r="C1806" s="11">
        <v>287.5</v>
      </c>
      <c r="D1806" s="11" t="s">
        <v>5</v>
      </c>
    </row>
    <row r="1807" spans="1:4" x14ac:dyDescent="0.25">
      <c r="A1807" s="10">
        <v>153</v>
      </c>
      <c r="B1807" s="10" t="s">
        <v>2601</v>
      </c>
      <c r="C1807" s="10">
        <v>287.8</v>
      </c>
      <c r="D1807" s="11" t="s">
        <v>5</v>
      </c>
    </row>
    <row r="1808" spans="1:4" x14ac:dyDescent="0.25">
      <c r="A1808" s="11">
        <v>119</v>
      </c>
      <c r="B1808" s="11" t="s">
        <v>1108</v>
      </c>
      <c r="C1808" s="11">
        <v>288.2</v>
      </c>
      <c r="D1808" s="11" t="s">
        <v>3990</v>
      </c>
    </row>
    <row r="1809" spans="1:4" x14ac:dyDescent="0.25">
      <c r="A1809" s="10">
        <v>184</v>
      </c>
      <c r="B1809" s="10" t="s">
        <v>3360</v>
      </c>
      <c r="C1809" s="10">
        <v>289.10000000000002</v>
      </c>
      <c r="D1809" s="11">
        <v>-21</v>
      </c>
    </row>
    <row r="1810" spans="1:4" x14ac:dyDescent="0.25">
      <c r="A1810" s="11">
        <v>203</v>
      </c>
      <c r="B1810" s="11" t="s">
        <v>4745</v>
      </c>
      <c r="C1810" s="11">
        <v>289.3</v>
      </c>
      <c r="D1810" s="11">
        <v>-21</v>
      </c>
    </row>
    <row r="1811" spans="1:4" x14ac:dyDescent="0.25">
      <c r="A1811" s="10">
        <v>181</v>
      </c>
      <c r="B1811" s="10" t="s">
        <v>3782</v>
      </c>
      <c r="C1811" s="10">
        <v>289.33999999999997</v>
      </c>
      <c r="D1811" s="11" t="s">
        <v>3998</v>
      </c>
    </row>
    <row r="1812" spans="1:4" x14ac:dyDescent="0.25">
      <c r="A1812" s="11">
        <v>201</v>
      </c>
      <c r="B1812" s="11" t="s">
        <v>5079</v>
      </c>
      <c r="C1812" s="11">
        <v>289.5</v>
      </c>
      <c r="D1812" s="11" t="s">
        <v>3998</v>
      </c>
    </row>
    <row r="1813" spans="1:4" x14ac:dyDescent="0.25">
      <c r="A1813" s="10">
        <v>153</v>
      </c>
      <c r="B1813" s="10" t="s">
        <v>2957</v>
      </c>
      <c r="C1813" s="10">
        <v>291</v>
      </c>
      <c r="D1813" s="11" t="s">
        <v>1131</v>
      </c>
    </row>
    <row r="1814" spans="1:4" x14ac:dyDescent="0.25">
      <c r="A1814" s="11">
        <v>175</v>
      </c>
      <c r="B1814" s="11" t="s">
        <v>3071</v>
      </c>
      <c r="C1814" s="11">
        <v>291</v>
      </c>
      <c r="D1814" s="11" t="s">
        <v>80</v>
      </c>
    </row>
    <row r="1815" spans="1:4" x14ac:dyDescent="0.25">
      <c r="A1815" s="10">
        <v>181</v>
      </c>
      <c r="B1815" s="10" t="s">
        <v>3071</v>
      </c>
      <c r="C1815" s="10">
        <v>291.39</v>
      </c>
      <c r="D1815" s="11" t="s">
        <v>80</v>
      </c>
    </row>
    <row r="1816" spans="1:4" x14ac:dyDescent="0.25">
      <c r="A1816" s="11">
        <v>188</v>
      </c>
      <c r="B1816" s="11" t="s">
        <v>3425</v>
      </c>
      <c r="C1816" s="11">
        <v>291.89999999999998</v>
      </c>
      <c r="D1816" s="11" t="s">
        <v>4008</v>
      </c>
    </row>
    <row r="1817" spans="1:4" x14ac:dyDescent="0.25">
      <c r="A1817" s="10">
        <v>197</v>
      </c>
      <c r="B1817" s="10" t="s">
        <v>4530</v>
      </c>
      <c r="C1817" s="10">
        <v>292.7</v>
      </c>
      <c r="D1817" s="11" t="s">
        <v>4008</v>
      </c>
    </row>
    <row r="1818" spans="1:4" x14ac:dyDescent="0.25">
      <c r="A1818" s="11">
        <v>104</v>
      </c>
      <c r="B1818" s="11" t="s">
        <v>729</v>
      </c>
      <c r="C1818" s="11">
        <v>293.08999999999997</v>
      </c>
      <c r="D1818" s="11" t="s">
        <v>4013</v>
      </c>
    </row>
    <row r="1819" spans="1:4" x14ac:dyDescent="0.25">
      <c r="A1819" s="10">
        <v>186</v>
      </c>
      <c r="B1819" s="10" t="s">
        <v>4094</v>
      </c>
      <c r="C1819" s="10">
        <v>293.7</v>
      </c>
      <c r="D1819" s="11" t="s">
        <v>4016</v>
      </c>
    </row>
    <row r="1820" spans="1:4" x14ac:dyDescent="0.25">
      <c r="A1820" s="11">
        <v>146</v>
      </c>
      <c r="B1820" s="11" t="s">
        <v>2336</v>
      </c>
      <c r="C1820" s="11">
        <v>293.72000000000003</v>
      </c>
      <c r="D1820" s="11" t="s">
        <v>4019</v>
      </c>
    </row>
    <row r="1821" spans="1:4" x14ac:dyDescent="0.25">
      <c r="A1821" s="10">
        <v>234</v>
      </c>
      <c r="B1821" s="10" t="s">
        <v>5914</v>
      </c>
      <c r="C1821" s="10">
        <v>293.79000000000002</v>
      </c>
      <c r="D1821" s="11" t="s">
        <v>1743</v>
      </c>
    </row>
    <row r="1822" spans="1:4" x14ac:dyDescent="0.25">
      <c r="A1822" s="11">
        <v>117</v>
      </c>
      <c r="B1822" s="11" t="s">
        <v>1344</v>
      </c>
      <c r="C1822" s="11">
        <v>294.7</v>
      </c>
      <c r="D1822" s="11" t="s">
        <v>314</v>
      </c>
    </row>
    <row r="1823" spans="1:4" x14ac:dyDescent="0.25">
      <c r="A1823" s="10">
        <v>181</v>
      </c>
      <c r="B1823" s="10" t="s">
        <v>3425</v>
      </c>
      <c r="C1823" s="10">
        <v>295</v>
      </c>
      <c r="D1823" s="11" t="s">
        <v>3485</v>
      </c>
    </row>
    <row r="1824" spans="1:4" x14ac:dyDescent="0.25">
      <c r="A1824" s="11">
        <v>154</v>
      </c>
      <c r="B1824" s="11" t="s">
        <v>2150</v>
      </c>
      <c r="C1824" s="11">
        <v>295.3</v>
      </c>
      <c r="D1824" s="11" t="s">
        <v>55</v>
      </c>
    </row>
    <row r="1825" spans="1:4" x14ac:dyDescent="0.25">
      <c r="A1825" s="10">
        <v>212</v>
      </c>
      <c r="B1825" s="10" t="s">
        <v>4883</v>
      </c>
      <c r="C1825" s="10">
        <v>295.39999999999998</v>
      </c>
      <c r="D1825" s="11" t="s">
        <v>55</v>
      </c>
    </row>
    <row r="1826" spans="1:4" x14ac:dyDescent="0.25">
      <c r="A1826" s="11">
        <v>257</v>
      </c>
      <c r="B1826" s="11" t="s">
        <v>6056</v>
      </c>
      <c r="C1826" s="11">
        <v>295.60000000000002</v>
      </c>
      <c r="D1826" s="11" t="s">
        <v>55</v>
      </c>
    </row>
    <row r="1827" spans="1:4" x14ac:dyDescent="0.25">
      <c r="A1827" s="10">
        <v>179</v>
      </c>
      <c r="B1827" s="10" t="s">
        <v>3143</v>
      </c>
      <c r="C1827" s="10">
        <v>295.89999999999998</v>
      </c>
      <c r="D1827" s="11" t="s">
        <v>3770</v>
      </c>
    </row>
    <row r="1828" spans="1:4" x14ac:dyDescent="0.25">
      <c r="A1828" s="11">
        <v>171</v>
      </c>
      <c r="B1828" s="11" t="s">
        <v>2659</v>
      </c>
      <c r="C1828" s="11">
        <v>295.90100000000001</v>
      </c>
      <c r="D1828" s="11" t="s">
        <v>3770</v>
      </c>
    </row>
    <row r="1829" spans="1:4" x14ac:dyDescent="0.25">
      <c r="A1829" s="10">
        <v>234</v>
      </c>
      <c r="B1829" s="10" t="s">
        <v>5914</v>
      </c>
      <c r="C1829" s="10">
        <v>295.91000000000003</v>
      </c>
      <c r="D1829" s="11" t="s">
        <v>1442</v>
      </c>
    </row>
    <row r="1830" spans="1:4" x14ac:dyDescent="0.25">
      <c r="A1830" s="11">
        <v>177</v>
      </c>
      <c r="B1830" s="11" t="s">
        <v>3425</v>
      </c>
      <c r="C1830" s="11">
        <v>296.5</v>
      </c>
      <c r="D1830" s="11" t="s">
        <v>1379</v>
      </c>
    </row>
    <row r="1831" spans="1:4" x14ac:dyDescent="0.25">
      <c r="A1831" s="10">
        <v>163</v>
      </c>
      <c r="B1831" s="10" t="s">
        <v>2487</v>
      </c>
      <c r="C1831" s="10">
        <v>297.88</v>
      </c>
      <c r="D1831" s="11" t="s">
        <v>4042</v>
      </c>
    </row>
    <row r="1832" spans="1:4" x14ac:dyDescent="0.25">
      <c r="A1832" s="11">
        <v>187</v>
      </c>
      <c r="B1832" s="11" t="s">
        <v>3143</v>
      </c>
      <c r="C1832" s="11">
        <v>298</v>
      </c>
      <c r="D1832" s="11" t="s">
        <v>4013</v>
      </c>
    </row>
    <row r="1833" spans="1:4" x14ac:dyDescent="0.25">
      <c r="A1833" s="10">
        <v>123</v>
      </c>
      <c r="B1833" s="10" t="s">
        <v>1344</v>
      </c>
      <c r="C1833" s="10">
        <v>298.07</v>
      </c>
      <c r="D1833" s="11" t="s">
        <v>4013</v>
      </c>
    </row>
    <row r="1834" spans="1:4" x14ac:dyDescent="0.25">
      <c r="A1834" s="11">
        <v>174</v>
      </c>
      <c r="B1834" s="11" t="s">
        <v>2659</v>
      </c>
      <c r="C1834" s="11">
        <v>298.3</v>
      </c>
      <c r="D1834" s="11" t="s">
        <v>4013</v>
      </c>
    </row>
    <row r="1835" spans="1:4" x14ac:dyDescent="0.25">
      <c r="A1835" s="10">
        <v>180</v>
      </c>
      <c r="B1835" s="10" t="s">
        <v>3252</v>
      </c>
      <c r="C1835" s="10">
        <v>298.39999999999998</v>
      </c>
      <c r="D1835" s="11" t="s">
        <v>4013</v>
      </c>
    </row>
    <row r="1836" spans="1:4" x14ac:dyDescent="0.25">
      <c r="A1836" s="11">
        <v>208</v>
      </c>
      <c r="B1836" s="11" t="s">
        <v>5253</v>
      </c>
      <c r="C1836" s="11">
        <v>298.7</v>
      </c>
      <c r="D1836" s="11" t="s">
        <v>2619</v>
      </c>
    </row>
    <row r="1837" spans="1:4" x14ac:dyDescent="0.25">
      <c r="A1837" s="10">
        <v>174</v>
      </c>
      <c r="B1837" s="10" t="s">
        <v>2957</v>
      </c>
      <c r="C1837" s="10">
        <v>299.2</v>
      </c>
      <c r="D1837" s="11" t="s">
        <v>2619</v>
      </c>
    </row>
    <row r="1838" spans="1:4" x14ac:dyDescent="0.25">
      <c r="A1838" s="11">
        <v>132</v>
      </c>
      <c r="B1838" s="11" t="s">
        <v>1238</v>
      </c>
      <c r="C1838" s="11">
        <v>299.60000000000002</v>
      </c>
      <c r="D1838" s="11" t="s">
        <v>620</v>
      </c>
    </row>
    <row r="1839" spans="1:4" x14ac:dyDescent="0.25">
      <c r="A1839" s="10">
        <v>162</v>
      </c>
      <c r="B1839" s="10" t="s">
        <v>2376</v>
      </c>
      <c r="C1839" s="10">
        <v>300.3</v>
      </c>
      <c r="D1839" s="11" t="s">
        <v>620</v>
      </c>
    </row>
    <row r="1840" spans="1:4" x14ac:dyDescent="0.25">
      <c r="A1840" s="11">
        <v>143</v>
      </c>
      <c r="B1840" s="11" t="s">
        <v>2150</v>
      </c>
      <c r="C1840" s="11">
        <v>300.60000000000002</v>
      </c>
      <c r="D1840" s="11" t="s">
        <v>620</v>
      </c>
    </row>
    <row r="1841" spans="1:4" x14ac:dyDescent="0.25">
      <c r="A1841" s="10">
        <v>175</v>
      </c>
      <c r="B1841" s="10" t="s">
        <v>2659</v>
      </c>
      <c r="C1841" s="10">
        <v>300.60000000000002</v>
      </c>
      <c r="D1841" s="11" t="s">
        <v>620</v>
      </c>
    </row>
    <row r="1842" spans="1:4" x14ac:dyDescent="0.25">
      <c r="A1842" s="11">
        <v>207</v>
      </c>
      <c r="B1842" s="11" t="s">
        <v>4745</v>
      </c>
      <c r="C1842" s="11">
        <v>300.64800000000002</v>
      </c>
      <c r="D1842" s="11" t="s">
        <v>620</v>
      </c>
    </row>
    <row r="1843" spans="1:4" x14ac:dyDescent="0.25">
      <c r="A1843" s="10">
        <v>203</v>
      </c>
      <c r="B1843" s="10" t="s">
        <v>4530</v>
      </c>
      <c r="C1843" s="10">
        <v>301.3</v>
      </c>
      <c r="D1843" s="11" t="s">
        <v>620</v>
      </c>
    </row>
    <row r="1844" spans="1:4" x14ac:dyDescent="0.25">
      <c r="A1844" s="11">
        <v>161</v>
      </c>
      <c r="B1844" s="11" t="s">
        <v>2376</v>
      </c>
      <c r="C1844" s="11">
        <v>301.39999999999998</v>
      </c>
      <c r="D1844" s="11" t="s">
        <v>620</v>
      </c>
    </row>
    <row r="1845" spans="1:4" x14ac:dyDescent="0.25">
      <c r="A1845" s="10">
        <v>180</v>
      </c>
      <c r="B1845" s="10" t="s">
        <v>3360</v>
      </c>
      <c r="C1845" s="10">
        <v>301.60000000000002</v>
      </c>
      <c r="D1845" s="11" t="s">
        <v>620</v>
      </c>
    </row>
    <row r="1846" spans="1:4" x14ac:dyDescent="0.25">
      <c r="A1846" s="11">
        <v>128</v>
      </c>
      <c r="B1846" s="11" t="s">
        <v>1577</v>
      </c>
      <c r="C1846" s="11">
        <v>301.8</v>
      </c>
      <c r="D1846" s="11" t="s">
        <v>3756</v>
      </c>
    </row>
    <row r="1847" spans="1:4" x14ac:dyDescent="0.25">
      <c r="A1847" s="11">
        <v>112</v>
      </c>
      <c r="B1847" s="11" t="s">
        <v>1238</v>
      </c>
      <c r="C1847" s="11">
        <v>301.83999999999997</v>
      </c>
      <c r="D1847" s="11" t="s">
        <v>3756</v>
      </c>
    </row>
    <row r="1848" spans="1:4" x14ac:dyDescent="0.25">
      <c r="A1848" s="11">
        <v>148</v>
      </c>
      <c r="B1848" s="11" t="s">
        <v>2230</v>
      </c>
      <c r="C1848" s="11">
        <v>302</v>
      </c>
      <c r="D1848" s="11" t="s">
        <v>3756</v>
      </c>
    </row>
    <row r="1849" spans="1:4" x14ac:dyDescent="0.25">
      <c r="A1849" s="10">
        <v>256</v>
      </c>
      <c r="B1849" s="10" t="s">
        <v>6028</v>
      </c>
      <c r="C1849" s="10">
        <v>302</v>
      </c>
      <c r="D1849" s="11" t="s">
        <v>3756</v>
      </c>
    </row>
    <row r="1850" spans="1:4" x14ac:dyDescent="0.25">
      <c r="A1850" s="11">
        <v>176</v>
      </c>
      <c r="B1850" s="11" t="s">
        <v>3071</v>
      </c>
      <c r="C1850" s="11">
        <v>302.2</v>
      </c>
      <c r="D1850" s="11" t="s">
        <v>3756</v>
      </c>
    </row>
    <row r="1851" spans="1:4" x14ac:dyDescent="0.25">
      <c r="A1851" s="10">
        <v>194</v>
      </c>
      <c r="B1851" s="10" t="s">
        <v>4527</v>
      </c>
      <c r="C1851" s="10">
        <v>302.5</v>
      </c>
      <c r="D1851" s="11" t="s">
        <v>36</v>
      </c>
    </row>
    <row r="1852" spans="1:4" x14ac:dyDescent="0.25">
      <c r="A1852" s="11">
        <v>138</v>
      </c>
      <c r="B1852" s="11" t="s">
        <v>1878</v>
      </c>
      <c r="C1852" s="11">
        <v>302.8</v>
      </c>
      <c r="D1852" s="11" t="s">
        <v>1522</v>
      </c>
    </row>
    <row r="1853" spans="1:4" x14ac:dyDescent="0.25">
      <c r="A1853" s="10">
        <v>83</v>
      </c>
      <c r="B1853" s="10" t="s">
        <v>265</v>
      </c>
      <c r="C1853" s="10">
        <v>303.39999999999998</v>
      </c>
      <c r="D1853" s="11" t="s">
        <v>4077</v>
      </c>
    </row>
    <row r="1854" spans="1:4" x14ac:dyDescent="0.25">
      <c r="A1854" s="11">
        <v>203</v>
      </c>
      <c r="B1854" s="11" t="s">
        <v>4745</v>
      </c>
      <c r="C1854" s="11">
        <v>303.5</v>
      </c>
      <c r="D1854" s="11" t="s">
        <v>3240</v>
      </c>
    </row>
    <row r="1855" spans="1:4" x14ac:dyDescent="0.25">
      <c r="A1855" s="10">
        <v>177</v>
      </c>
      <c r="B1855" s="10" t="s">
        <v>2957</v>
      </c>
      <c r="C1855" s="10">
        <v>303.75099999999998</v>
      </c>
      <c r="D1855" s="11" t="s">
        <v>359</v>
      </c>
    </row>
    <row r="1856" spans="1:4" x14ac:dyDescent="0.25">
      <c r="A1856" s="11">
        <v>75</v>
      </c>
      <c r="B1856" s="11" t="s">
        <v>126</v>
      </c>
      <c r="C1856" s="11">
        <v>303.92360000000002</v>
      </c>
      <c r="D1856" s="11" t="s">
        <v>423</v>
      </c>
    </row>
    <row r="1857" spans="1:4" x14ac:dyDescent="0.25">
      <c r="A1857" s="10">
        <v>215</v>
      </c>
      <c r="B1857" s="10" t="s">
        <v>5862</v>
      </c>
      <c r="C1857" s="10">
        <v>304</v>
      </c>
      <c r="D1857" s="11" t="s">
        <v>423</v>
      </c>
    </row>
    <row r="1858" spans="1:4" x14ac:dyDescent="0.25">
      <c r="A1858" s="11">
        <v>194</v>
      </c>
      <c r="B1858" s="11" t="s">
        <v>4527</v>
      </c>
      <c r="C1858" s="11">
        <v>304.89999999999998</v>
      </c>
      <c r="D1858" s="11" t="s">
        <v>213</v>
      </c>
    </row>
    <row r="1859" spans="1:4" x14ac:dyDescent="0.25">
      <c r="A1859" s="10">
        <v>213</v>
      </c>
      <c r="B1859" s="10" t="s">
        <v>4883</v>
      </c>
      <c r="C1859" s="10">
        <v>306</v>
      </c>
      <c r="D1859" s="11" t="s">
        <v>1271</v>
      </c>
    </row>
    <row r="1860" spans="1:4" x14ac:dyDescent="0.25">
      <c r="A1860" s="11">
        <v>183</v>
      </c>
      <c r="B1860" s="11" t="s">
        <v>3252</v>
      </c>
      <c r="C1860" s="11">
        <v>306.5</v>
      </c>
      <c r="D1860" s="11" t="s">
        <v>691</v>
      </c>
    </row>
    <row r="1861" spans="1:4" x14ac:dyDescent="0.25">
      <c r="A1861" s="10">
        <v>174</v>
      </c>
      <c r="B1861" s="10" t="s">
        <v>3252</v>
      </c>
      <c r="C1861" s="10">
        <v>306.8</v>
      </c>
      <c r="D1861" s="11" t="s">
        <v>458</v>
      </c>
    </row>
    <row r="1862" spans="1:4" x14ac:dyDescent="0.25">
      <c r="A1862" s="11">
        <v>240</v>
      </c>
      <c r="B1862" s="11" t="s">
        <v>5937</v>
      </c>
      <c r="C1862" s="11">
        <v>306.8</v>
      </c>
      <c r="D1862" s="11" t="s">
        <v>458</v>
      </c>
    </row>
    <row r="1863" spans="1:4" x14ac:dyDescent="0.25">
      <c r="A1863" s="10">
        <v>119</v>
      </c>
      <c r="B1863" s="10" t="s">
        <v>1344</v>
      </c>
      <c r="C1863" s="10">
        <v>306.89999999999998</v>
      </c>
      <c r="D1863" s="11" t="s">
        <v>458</v>
      </c>
    </row>
    <row r="1864" spans="1:4" x14ac:dyDescent="0.25">
      <c r="A1864" s="11">
        <v>96</v>
      </c>
      <c r="B1864" s="11" t="s">
        <v>856</v>
      </c>
      <c r="C1864" s="11">
        <v>307</v>
      </c>
      <c r="D1864" s="11" t="s">
        <v>508</v>
      </c>
    </row>
    <row r="1865" spans="1:4" x14ac:dyDescent="0.25">
      <c r="A1865" s="10">
        <v>183</v>
      </c>
      <c r="B1865" s="10" t="s">
        <v>3252</v>
      </c>
      <c r="C1865" s="10">
        <v>307</v>
      </c>
      <c r="D1865" s="11" t="s">
        <v>508</v>
      </c>
    </row>
    <row r="1866" spans="1:4" x14ac:dyDescent="0.25">
      <c r="A1866" s="11">
        <v>156</v>
      </c>
      <c r="B1866" s="11" t="s">
        <v>2957</v>
      </c>
      <c r="C1866" s="11">
        <v>307.10000000000002</v>
      </c>
      <c r="D1866" s="11" t="s">
        <v>508</v>
      </c>
    </row>
    <row r="1867" spans="1:4" x14ac:dyDescent="0.25">
      <c r="A1867" s="10">
        <v>169</v>
      </c>
      <c r="B1867" s="10" t="s">
        <v>2659</v>
      </c>
      <c r="C1867" s="10">
        <v>307.73586</v>
      </c>
      <c r="D1867" s="11" t="s">
        <v>508</v>
      </c>
    </row>
    <row r="1868" spans="1:4" x14ac:dyDescent="0.25">
      <c r="A1868" s="11">
        <v>187</v>
      </c>
      <c r="B1868" s="11" t="s">
        <v>4527</v>
      </c>
      <c r="C1868" s="11">
        <v>307.89999999999998</v>
      </c>
      <c r="D1868" s="11">
        <v>0</v>
      </c>
    </row>
    <row r="1869" spans="1:4" x14ac:dyDescent="0.25">
      <c r="A1869" s="10">
        <v>236</v>
      </c>
      <c r="B1869" s="10" t="s">
        <v>5914</v>
      </c>
      <c r="C1869" s="10">
        <v>307.89999999999998</v>
      </c>
      <c r="D1869" s="11" t="s">
        <v>164</v>
      </c>
    </row>
    <row r="1870" spans="1:4" x14ac:dyDescent="0.25">
      <c r="A1870" s="11">
        <v>171</v>
      </c>
      <c r="B1870" s="11" t="s">
        <v>2659</v>
      </c>
      <c r="C1870" s="11">
        <v>308.2996</v>
      </c>
      <c r="D1870" s="11" t="s">
        <v>123</v>
      </c>
    </row>
    <row r="1871" spans="1:4" x14ac:dyDescent="0.25">
      <c r="A1871" s="11">
        <v>97</v>
      </c>
      <c r="B1871" s="11" t="s">
        <v>429</v>
      </c>
      <c r="C1871" s="11">
        <v>308.3</v>
      </c>
      <c r="D1871" s="11">
        <v>-7</v>
      </c>
    </row>
    <row r="1872" spans="1:4" x14ac:dyDescent="0.25">
      <c r="A1872" s="11">
        <v>191</v>
      </c>
      <c r="B1872" s="11" t="s">
        <v>3782</v>
      </c>
      <c r="C1872" s="11">
        <v>308.5</v>
      </c>
      <c r="D1872" s="11" t="s">
        <v>19</v>
      </c>
    </row>
    <row r="1873" spans="1:4" x14ac:dyDescent="0.25">
      <c r="A1873" s="11">
        <v>128</v>
      </c>
      <c r="B1873" s="11" t="s">
        <v>856</v>
      </c>
      <c r="C1873" s="11">
        <v>309</v>
      </c>
      <c r="D1873" s="11" t="s">
        <v>19</v>
      </c>
    </row>
    <row r="1874" spans="1:4" x14ac:dyDescent="0.25">
      <c r="A1874" s="11">
        <v>178</v>
      </c>
      <c r="B1874" s="11" t="s">
        <v>3071</v>
      </c>
      <c r="C1874" s="11">
        <v>309.5</v>
      </c>
      <c r="D1874" s="11" t="s">
        <v>19</v>
      </c>
    </row>
    <row r="1875" spans="1:4" x14ac:dyDescent="0.25">
      <c r="A1875" s="10">
        <v>72</v>
      </c>
      <c r="B1875" s="10" t="s">
        <v>126</v>
      </c>
      <c r="C1875" s="10">
        <v>309.77</v>
      </c>
      <c r="D1875" s="11" t="s">
        <v>19</v>
      </c>
    </row>
    <row r="1876" spans="1:4" x14ac:dyDescent="0.25">
      <c r="A1876" s="11">
        <v>205</v>
      </c>
      <c r="B1876" s="11" t="s">
        <v>4527</v>
      </c>
      <c r="C1876" s="11">
        <v>310.35000000000002</v>
      </c>
      <c r="D1876" s="11">
        <v>-5</v>
      </c>
    </row>
    <row r="1877" spans="1:4" x14ac:dyDescent="0.25">
      <c r="A1877" s="10">
        <v>197</v>
      </c>
      <c r="B1877" s="10" t="s">
        <v>4883</v>
      </c>
      <c r="C1877" s="10">
        <v>310.7</v>
      </c>
      <c r="D1877" s="11">
        <v>-15</v>
      </c>
    </row>
    <row r="1878" spans="1:4" x14ac:dyDescent="0.25">
      <c r="A1878" s="11">
        <v>175</v>
      </c>
      <c r="B1878" s="11" t="s">
        <v>2659</v>
      </c>
      <c r="C1878" s="11">
        <v>311</v>
      </c>
      <c r="D1878" s="11">
        <v>-15</v>
      </c>
    </row>
    <row r="1879" spans="1:4" x14ac:dyDescent="0.25">
      <c r="A1879" s="10">
        <v>96</v>
      </c>
      <c r="B1879" s="10" t="s">
        <v>796</v>
      </c>
      <c r="C1879" s="10">
        <v>311.3</v>
      </c>
      <c r="D1879" s="11" t="s">
        <v>4135</v>
      </c>
    </row>
    <row r="1880" spans="1:4" x14ac:dyDescent="0.25">
      <c r="A1880" s="11">
        <v>177</v>
      </c>
      <c r="B1880" s="11" t="s">
        <v>3425</v>
      </c>
      <c r="C1880" s="11">
        <v>311.3</v>
      </c>
      <c r="D1880" s="11" t="s">
        <v>4135</v>
      </c>
    </row>
    <row r="1881" spans="1:4" x14ac:dyDescent="0.25">
      <c r="A1881" s="10">
        <v>94</v>
      </c>
      <c r="B1881" s="10" t="s">
        <v>721</v>
      </c>
      <c r="C1881" s="10">
        <v>311.39999999999998</v>
      </c>
      <c r="D1881" s="11" t="s">
        <v>4139</v>
      </c>
    </row>
    <row r="1882" spans="1:4" x14ac:dyDescent="0.25">
      <c r="A1882" s="11">
        <v>96</v>
      </c>
      <c r="B1882" s="11" t="s">
        <v>265</v>
      </c>
      <c r="C1882" s="11">
        <v>311.5</v>
      </c>
      <c r="D1882" s="11">
        <v>-8</v>
      </c>
    </row>
    <row r="1883" spans="1:4" x14ac:dyDescent="0.25">
      <c r="A1883" s="10">
        <v>114</v>
      </c>
      <c r="B1883" s="10" t="s">
        <v>1093</v>
      </c>
      <c r="C1883" s="10">
        <v>311.66500000000002</v>
      </c>
      <c r="D1883" s="11">
        <v>-8</v>
      </c>
    </row>
    <row r="1884" spans="1:4" x14ac:dyDescent="0.25">
      <c r="A1884" s="11">
        <v>109</v>
      </c>
      <c r="B1884" s="11" t="s">
        <v>476</v>
      </c>
      <c r="C1884" s="11">
        <v>312.2</v>
      </c>
      <c r="D1884" s="11">
        <v>5</v>
      </c>
    </row>
    <row r="1885" spans="1:4" x14ac:dyDescent="0.25">
      <c r="A1885" s="10">
        <v>254</v>
      </c>
      <c r="B1885" s="10" t="s">
        <v>6033</v>
      </c>
      <c r="C1885" s="10">
        <v>312.39999999999998</v>
      </c>
      <c r="D1885" s="11">
        <v>5</v>
      </c>
    </row>
    <row r="1886" spans="1:4" x14ac:dyDescent="0.25">
      <c r="A1886" s="11">
        <v>175</v>
      </c>
      <c r="B1886" s="11" t="s">
        <v>2659</v>
      </c>
      <c r="C1886" s="11">
        <v>313</v>
      </c>
      <c r="D1886" s="11">
        <v>5</v>
      </c>
    </row>
    <row r="1887" spans="1:4" x14ac:dyDescent="0.25">
      <c r="A1887" s="10">
        <v>67</v>
      </c>
      <c r="B1887" s="10" t="s">
        <v>53</v>
      </c>
      <c r="C1887" s="10">
        <v>313.8</v>
      </c>
      <c r="D1887" s="11">
        <v>5</v>
      </c>
    </row>
    <row r="1888" spans="1:4" x14ac:dyDescent="0.25">
      <c r="A1888" s="11">
        <v>98</v>
      </c>
      <c r="B1888" s="11" t="s">
        <v>446</v>
      </c>
      <c r="C1888" s="11">
        <v>313.89999999999998</v>
      </c>
      <c r="D1888" s="11">
        <v>5</v>
      </c>
    </row>
    <row r="1889" spans="1:4" x14ac:dyDescent="0.25">
      <c r="A1889" s="10">
        <v>137</v>
      </c>
      <c r="B1889" s="10" t="s">
        <v>1292</v>
      </c>
      <c r="C1889" s="10">
        <v>314.10000000000002</v>
      </c>
      <c r="D1889" s="11">
        <v>-14</v>
      </c>
    </row>
    <row r="1890" spans="1:4" x14ac:dyDescent="0.25">
      <c r="A1890" s="11">
        <v>117</v>
      </c>
      <c r="B1890" s="11" t="s">
        <v>1238</v>
      </c>
      <c r="C1890" s="11">
        <v>314.3</v>
      </c>
      <c r="D1890" s="11">
        <v>-14</v>
      </c>
    </row>
    <row r="1891" spans="1:4" x14ac:dyDescent="0.25">
      <c r="A1891" s="11">
        <v>121</v>
      </c>
      <c r="B1891" s="11" t="s">
        <v>856</v>
      </c>
      <c r="C1891" s="11">
        <v>314.55</v>
      </c>
      <c r="D1891" s="11">
        <v>-14</v>
      </c>
    </row>
    <row r="1892" spans="1:4" x14ac:dyDescent="0.25">
      <c r="A1892" s="11">
        <v>165</v>
      </c>
      <c r="B1892" s="11" t="s">
        <v>2601</v>
      </c>
      <c r="C1892" s="11">
        <v>314.8</v>
      </c>
      <c r="D1892" s="11">
        <v>-14</v>
      </c>
    </row>
    <row r="1893" spans="1:4" x14ac:dyDescent="0.25">
      <c r="A1893" s="10">
        <v>173</v>
      </c>
      <c r="B1893" s="10" t="s">
        <v>2659</v>
      </c>
      <c r="C1893" s="10">
        <v>315.2</v>
      </c>
      <c r="D1893" s="11" t="s">
        <v>107</v>
      </c>
    </row>
    <row r="1894" spans="1:4" x14ac:dyDescent="0.25">
      <c r="A1894" s="11">
        <v>211</v>
      </c>
      <c r="B1894" s="11" t="s">
        <v>4745</v>
      </c>
      <c r="C1894" s="11">
        <v>315.39999999999998</v>
      </c>
      <c r="D1894" s="11" t="s">
        <v>691</v>
      </c>
    </row>
    <row r="1895" spans="1:4" x14ac:dyDescent="0.25">
      <c r="A1895" s="10">
        <v>176</v>
      </c>
      <c r="B1895" s="10" t="s">
        <v>3252</v>
      </c>
      <c r="C1895" s="10">
        <v>315.8</v>
      </c>
      <c r="D1895" s="11" t="s">
        <v>691</v>
      </c>
    </row>
    <row r="1896" spans="1:4" x14ac:dyDescent="0.25">
      <c r="A1896" s="11">
        <v>239</v>
      </c>
      <c r="B1896" s="11" t="s">
        <v>5937</v>
      </c>
      <c r="C1896" s="11">
        <v>315.88</v>
      </c>
      <c r="D1896" s="11" t="s">
        <v>1803</v>
      </c>
    </row>
    <row r="1897" spans="1:4" x14ac:dyDescent="0.25">
      <c r="A1897" s="11">
        <v>113</v>
      </c>
      <c r="B1897" s="11" t="s">
        <v>856</v>
      </c>
      <c r="C1897" s="11">
        <v>316.20999999999998</v>
      </c>
      <c r="D1897" s="11" t="s">
        <v>1803</v>
      </c>
    </row>
    <row r="1898" spans="1:4" x14ac:dyDescent="0.25">
      <c r="A1898" s="11">
        <v>129</v>
      </c>
      <c r="B1898" s="11" t="s">
        <v>1631</v>
      </c>
      <c r="C1898" s="11">
        <v>316.3</v>
      </c>
      <c r="D1898" s="11" t="s">
        <v>1803</v>
      </c>
    </row>
    <row r="1899" spans="1:4" x14ac:dyDescent="0.25">
      <c r="A1899" s="10">
        <v>179</v>
      </c>
      <c r="B1899" s="10" t="s">
        <v>3252</v>
      </c>
      <c r="C1899" s="10">
        <v>316.39999999999998</v>
      </c>
      <c r="D1899" s="11" t="s">
        <v>1803</v>
      </c>
    </row>
    <row r="1900" spans="1:4" x14ac:dyDescent="0.25">
      <c r="A1900" s="11">
        <v>135</v>
      </c>
      <c r="B1900" s="11" t="s">
        <v>2121</v>
      </c>
      <c r="C1900" s="11">
        <v>316.60000000000002</v>
      </c>
      <c r="D1900" s="11" t="s">
        <v>1803</v>
      </c>
    </row>
    <row r="1901" spans="1:4" x14ac:dyDescent="0.25">
      <c r="A1901" s="10">
        <v>206</v>
      </c>
      <c r="B1901" s="10" t="s">
        <v>4094</v>
      </c>
      <c r="C1901" s="10">
        <v>316.8</v>
      </c>
      <c r="D1901" s="11" t="s">
        <v>1803</v>
      </c>
    </row>
    <row r="1902" spans="1:4" x14ac:dyDescent="0.25">
      <c r="A1902" s="11">
        <v>111</v>
      </c>
      <c r="B1902" s="11" t="s">
        <v>847</v>
      </c>
      <c r="C1902" s="11">
        <v>316.89999999999998</v>
      </c>
      <c r="D1902" s="11" t="s">
        <v>1803</v>
      </c>
    </row>
    <row r="1903" spans="1:4" x14ac:dyDescent="0.25">
      <c r="A1903" s="10">
        <v>165</v>
      </c>
      <c r="B1903" s="10" t="s">
        <v>2601</v>
      </c>
      <c r="C1903" s="10">
        <v>317</v>
      </c>
      <c r="D1903" s="11">
        <v>-21</v>
      </c>
    </row>
    <row r="1904" spans="1:4" x14ac:dyDescent="0.25">
      <c r="A1904" s="11">
        <v>185</v>
      </c>
      <c r="B1904" s="11" t="s">
        <v>3782</v>
      </c>
      <c r="C1904" s="11">
        <v>317.60000000000002</v>
      </c>
      <c r="D1904" s="11">
        <v>-21</v>
      </c>
    </row>
    <row r="1905" spans="1:4" x14ac:dyDescent="0.25">
      <c r="A1905" s="10">
        <v>198</v>
      </c>
      <c r="B1905" s="10" t="s">
        <v>4527</v>
      </c>
      <c r="C1905" s="10">
        <v>317.89999999999998</v>
      </c>
      <c r="D1905" s="11">
        <v>-21</v>
      </c>
    </row>
    <row r="1906" spans="1:4" x14ac:dyDescent="0.25">
      <c r="A1906" s="11">
        <v>72</v>
      </c>
      <c r="B1906" s="11" t="s">
        <v>126</v>
      </c>
      <c r="C1906" s="11">
        <v>318.39</v>
      </c>
      <c r="D1906" s="11">
        <v>-7</v>
      </c>
    </row>
    <row r="1907" spans="1:4" x14ac:dyDescent="0.25">
      <c r="A1907" s="10">
        <v>195</v>
      </c>
      <c r="B1907" s="10" t="s">
        <v>4086</v>
      </c>
      <c r="C1907" s="10">
        <v>318.60000000000002</v>
      </c>
      <c r="D1907" s="11">
        <v>-7</v>
      </c>
    </row>
    <row r="1908" spans="1:4" x14ac:dyDescent="0.25">
      <c r="A1908" s="11">
        <v>174</v>
      </c>
      <c r="B1908" s="11" t="s">
        <v>3071</v>
      </c>
      <c r="C1908" s="11">
        <v>318.8</v>
      </c>
      <c r="D1908" s="11">
        <v>-7</v>
      </c>
    </row>
    <row r="1909" spans="1:4" x14ac:dyDescent="0.25">
      <c r="A1909" s="10">
        <v>116</v>
      </c>
      <c r="B1909" s="10" t="s">
        <v>1238</v>
      </c>
      <c r="C1909" s="10">
        <v>319.10000000000002</v>
      </c>
      <c r="D1909" s="11">
        <v>-7</v>
      </c>
    </row>
    <row r="1910" spans="1:4" x14ac:dyDescent="0.25">
      <c r="A1910" s="11">
        <v>236</v>
      </c>
      <c r="B1910" s="11" t="s">
        <v>5937</v>
      </c>
      <c r="C1910" s="11">
        <v>319.5</v>
      </c>
      <c r="D1910" s="11">
        <v>-7</v>
      </c>
    </row>
    <row r="1911" spans="1:4" x14ac:dyDescent="0.25">
      <c r="A1911" s="10">
        <v>172</v>
      </c>
      <c r="B1911" s="10" t="s">
        <v>3071</v>
      </c>
      <c r="C1911" s="10">
        <v>321</v>
      </c>
      <c r="D1911" s="11">
        <v>-7</v>
      </c>
    </row>
    <row r="1912" spans="1:4" x14ac:dyDescent="0.25">
      <c r="A1912" s="11">
        <v>117</v>
      </c>
      <c r="B1912" s="11" t="s">
        <v>729</v>
      </c>
      <c r="C1912" s="11">
        <v>321.2</v>
      </c>
      <c r="D1912" s="11" t="s">
        <v>84</v>
      </c>
    </row>
    <row r="1913" spans="1:4" x14ac:dyDescent="0.25">
      <c r="A1913" s="10">
        <v>114</v>
      </c>
      <c r="B1913" s="10" t="s">
        <v>1108</v>
      </c>
      <c r="C1913" s="10">
        <v>321.60000000000002</v>
      </c>
      <c r="D1913" s="11" t="s">
        <v>84</v>
      </c>
    </row>
    <row r="1914" spans="1:4" x14ac:dyDescent="0.25">
      <c r="A1914" s="11">
        <v>175</v>
      </c>
      <c r="B1914" s="11" t="s">
        <v>2659</v>
      </c>
      <c r="C1914" s="11">
        <v>321.7</v>
      </c>
      <c r="D1914" s="11" t="s">
        <v>84</v>
      </c>
    </row>
    <row r="1915" spans="1:4" x14ac:dyDescent="0.25">
      <c r="A1915" s="10">
        <v>216</v>
      </c>
      <c r="B1915" s="10" t="s">
        <v>5862</v>
      </c>
      <c r="C1915" s="10">
        <v>322</v>
      </c>
      <c r="D1915" s="11" t="s">
        <v>84</v>
      </c>
    </row>
    <row r="1916" spans="1:4" x14ac:dyDescent="0.25">
      <c r="A1916" s="11">
        <v>101</v>
      </c>
      <c r="B1916" s="11" t="s">
        <v>496</v>
      </c>
      <c r="C1916" s="11">
        <v>322.2</v>
      </c>
      <c r="D1916" s="11" t="s">
        <v>219</v>
      </c>
    </row>
    <row r="1917" spans="1:4" x14ac:dyDescent="0.25">
      <c r="A1917" s="10">
        <v>213</v>
      </c>
      <c r="B1917" s="10" t="s">
        <v>5471</v>
      </c>
      <c r="C1917" s="10">
        <v>322.39999999999998</v>
      </c>
      <c r="D1917" s="11" t="s">
        <v>219</v>
      </c>
    </row>
    <row r="1918" spans="1:4" x14ac:dyDescent="0.25">
      <c r="A1918" s="11">
        <v>171</v>
      </c>
      <c r="B1918" s="11" t="s">
        <v>3501</v>
      </c>
      <c r="C1918" s="11">
        <v>323.10000000000002</v>
      </c>
      <c r="D1918" s="11" t="s">
        <v>4191</v>
      </c>
    </row>
    <row r="1919" spans="1:4" x14ac:dyDescent="0.25">
      <c r="A1919" s="11">
        <v>157</v>
      </c>
      <c r="B1919" s="11" t="s">
        <v>2695</v>
      </c>
      <c r="C1919" s="11">
        <v>323.3</v>
      </c>
      <c r="D1919" s="11" t="s">
        <v>4191</v>
      </c>
    </row>
    <row r="1920" spans="1:4" x14ac:dyDescent="0.25">
      <c r="A1920" s="11">
        <v>180</v>
      </c>
      <c r="B1920" s="11" t="s">
        <v>3360</v>
      </c>
      <c r="C1920" s="11">
        <v>324</v>
      </c>
      <c r="D1920" s="11" t="s">
        <v>1743</v>
      </c>
    </row>
    <row r="1921" spans="1:4" x14ac:dyDescent="0.25">
      <c r="A1921" s="10">
        <v>168</v>
      </c>
      <c r="B1921" s="10" t="s">
        <v>2695</v>
      </c>
      <c r="C1921" s="10">
        <v>324.7</v>
      </c>
      <c r="D1921" s="11" t="s">
        <v>314</v>
      </c>
    </row>
    <row r="1922" spans="1:4" x14ac:dyDescent="0.25">
      <c r="A1922" s="11">
        <v>163</v>
      </c>
      <c r="B1922" s="11" t="s">
        <v>2601</v>
      </c>
      <c r="C1922" s="11">
        <v>325.10000000000002</v>
      </c>
      <c r="D1922" s="11" t="s">
        <v>314</v>
      </c>
    </row>
    <row r="1923" spans="1:4" x14ac:dyDescent="0.25">
      <c r="A1923" s="11">
        <v>98</v>
      </c>
      <c r="B1923" s="11" t="s">
        <v>446</v>
      </c>
      <c r="C1923" s="11">
        <v>325.2</v>
      </c>
      <c r="D1923" s="11" t="s">
        <v>314</v>
      </c>
    </row>
    <row r="1924" spans="1:4" x14ac:dyDescent="0.25">
      <c r="A1924" s="11">
        <v>210</v>
      </c>
      <c r="B1924" s="11" t="s">
        <v>4883</v>
      </c>
      <c r="C1924" s="11">
        <v>325.3</v>
      </c>
      <c r="D1924" s="11" t="s">
        <v>1131</v>
      </c>
    </row>
    <row r="1925" spans="1:4" x14ac:dyDescent="0.25">
      <c r="A1925" s="10">
        <v>210</v>
      </c>
      <c r="B1925" s="10" t="s">
        <v>5253</v>
      </c>
      <c r="C1925" s="10">
        <v>325.39999999999998</v>
      </c>
      <c r="D1925" s="11" t="s">
        <v>1131</v>
      </c>
    </row>
    <row r="1926" spans="1:4" x14ac:dyDescent="0.25">
      <c r="A1926" s="11">
        <v>144</v>
      </c>
      <c r="B1926" s="11" t="s">
        <v>2206</v>
      </c>
      <c r="C1926" s="11">
        <v>326.55</v>
      </c>
      <c r="D1926" s="11" t="s">
        <v>2085</v>
      </c>
    </row>
    <row r="1927" spans="1:4" x14ac:dyDescent="0.25">
      <c r="A1927" s="10">
        <v>174</v>
      </c>
      <c r="B1927" s="10" t="s">
        <v>2957</v>
      </c>
      <c r="C1927" s="10">
        <v>328.1</v>
      </c>
      <c r="D1927" s="11" t="s">
        <v>2085</v>
      </c>
    </row>
    <row r="1928" spans="1:4" x14ac:dyDescent="0.25">
      <c r="A1928" s="11">
        <v>174</v>
      </c>
      <c r="B1928" s="11" t="s">
        <v>3071</v>
      </c>
      <c r="C1928" s="11">
        <v>328.36</v>
      </c>
      <c r="D1928" s="11" t="s">
        <v>2085</v>
      </c>
    </row>
    <row r="1929" spans="1:4" x14ac:dyDescent="0.25">
      <c r="A1929" s="10">
        <v>184</v>
      </c>
      <c r="B1929" s="10" t="s">
        <v>3782</v>
      </c>
      <c r="C1929" s="10">
        <v>328.5</v>
      </c>
      <c r="D1929" s="11" t="s">
        <v>1504</v>
      </c>
    </row>
    <row r="1930" spans="1:4" x14ac:dyDescent="0.25">
      <c r="A1930" s="11">
        <v>181</v>
      </c>
      <c r="B1930" s="11" t="s">
        <v>3143</v>
      </c>
      <c r="C1930" s="11">
        <v>328.84</v>
      </c>
      <c r="D1930" s="11" t="s">
        <v>1504</v>
      </c>
    </row>
    <row r="1931" spans="1:4" x14ac:dyDescent="0.25">
      <c r="A1931" s="10">
        <v>178</v>
      </c>
      <c r="B1931" s="10" t="s">
        <v>3425</v>
      </c>
      <c r="C1931" s="10">
        <v>329.2</v>
      </c>
      <c r="D1931" s="11" t="s">
        <v>55</v>
      </c>
    </row>
    <row r="1932" spans="1:4" x14ac:dyDescent="0.25">
      <c r="A1932" s="11">
        <v>213</v>
      </c>
      <c r="B1932" s="11" t="s">
        <v>5253</v>
      </c>
      <c r="C1932" s="11">
        <v>330.1</v>
      </c>
      <c r="D1932" s="11" t="s">
        <v>55</v>
      </c>
    </row>
    <row r="1933" spans="1:4" x14ac:dyDescent="0.25">
      <c r="A1933" s="11">
        <v>159</v>
      </c>
      <c r="B1933" s="11" t="s">
        <v>2206</v>
      </c>
      <c r="C1933" s="11">
        <v>330.2</v>
      </c>
      <c r="D1933" s="11" t="s">
        <v>672</v>
      </c>
    </row>
    <row r="1934" spans="1:4" x14ac:dyDescent="0.25">
      <c r="A1934" s="11">
        <v>234</v>
      </c>
      <c r="B1934" s="11" t="s">
        <v>5914</v>
      </c>
      <c r="C1934" s="11">
        <v>330.4</v>
      </c>
      <c r="D1934" s="11" t="s">
        <v>672</v>
      </c>
    </row>
    <row r="1935" spans="1:4" x14ac:dyDescent="0.25">
      <c r="A1935" s="10">
        <v>130</v>
      </c>
      <c r="B1935" s="10" t="s">
        <v>1244</v>
      </c>
      <c r="C1935" s="10">
        <v>330.7</v>
      </c>
      <c r="D1935" s="11" t="s">
        <v>1379</v>
      </c>
    </row>
    <row r="1936" spans="1:4" x14ac:dyDescent="0.25">
      <c r="A1936" s="11">
        <v>130</v>
      </c>
      <c r="B1936" s="11" t="s">
        <v>1244</v>
      </c>
      <c r="C1936" s="11">
        <v>330.7</v>
      </c>
      <c r="D1936" s="11" t="s">
        <v>4218</v>
      </c>
    </row>
    <row r="1937" spans="1:4" x14ac:dyDescent="0.25">
      <c r="A1937" s="10">
        <v>123</v>
      </c>
      <c r="B1937" s="10" t="s">
        <v>1244</v>
      </c>
      <c r="C1937" s="10">
        <v>330.75</v>
      </c>
      <c r="D1937" s="11" t="s">
        <v>4218</v>
      </c>
    </row>
    <row r="1938" spans="1:4" x14ac:dyDescent="0.25">
      <c r="A1938" s="11">
        <v>150</v>
      </c>
      <c r="B1938" s="11" t="s">
        <v>2659</v>
      </c>
      <c r="C1938" s="11">
        <v>331.2</v>
      </c>
      <c r="D1938" s="11" t="s">
        <v>1743</v>
      </c>
    </row>
    <row r="1939" spans="1:4" x14ac:dyDescent="0.25">
      <c r="A1939" s="11">
        <v>137</v>
      </c>
      <c r="B1939" s="11" t="s">
        <v>2121</v>
      </c>
      <c r="C1939" s="11">
        <v>331.3</v>
      </c>
      <c r="D1939" s="11" t="s">
        <v>55</v>
      </c>
    </row>
    <row r="1940" spans="1:4" x14ac:dyDescent="0.25">
      <c r="A1940" s="11">
        <v>125</v>
      </c>
      <c r="B1940" s="11" t="s">
        <v>1108</v>
      </c>
      <c r="C1940" s="11">
        <v>331.36</v>
      </c>
      <c r="D1940" s="11" t="s">
        <v>55</v>
      </c>
    </row>
    <row r="1941" spans="1:4" x14ac:dyDescent="0.25">
      <c r="A1941" s="11">
        <v>101</v>
      </c>
      <c r="B1941" s="11" t="s">
        <v>496</v>
      </c>
      <c r="C1941" s="11">
        <v>331.4</v>
      </c>
      <c r="D1941" s="11" t="s">
        <v>2085</v>
      </c>
    </row>
    <row r="1942" spans="1:4" x14ac:dyDescent="0.25">
      <c r="A1942" s="11">
        <v>180</v>
      </c>
      <c r="B1942" s="11" t="s">
        <v>3252</v>
      </c>
      <c r="C1942" s="11">
        <v>332.24</v>
      </c>
      <c r="D1942" s="11" t="s">
        <v>2085</v>
      </c>
    </row>
    <row r="1943" spans="1:4" x14ac:dyDescent="0.25">
      <c r="A1943" s="10">
        <v>203</v>
      </c>
      <c r="B1943" s="10" t="s">
        <v>4094</v>
      </c>
      <c r="C1943" s="10">
        <v>333.7</v>
      </c>
      <c r="D1943" s="11" t="s">
        <v>4230</v>
      </c>
    </row>
    <row r="1944" spans="1:4" x14ac:dyDescent="0.25">
      <c r="A1944" s="11">
        <v>129</v>
      </c>
      <c r="B1944" s="11" t="s">
        <v>1093</v>
      </c>
      <c r="C1944" s="11">
        <v>333.8</v>
      </c>
      <c r="D1944" s="11" t="s">
        <v>3756</v>
      </c>
    </row>
    <row r="1945" spans="1:4" x14ac:dyDescent="0.25">
      <c r="A1945" s="11">
        <v>87</v>
      </c>
      <c r="B1945" s="11" t="s">
        <v>476</v>
      </c>
      <c r="C1945" s="11">
        <v>334</v>
      </c>
      <c r="D1945" s="11" t="s">
        <v>4237</v>
      </c>
    </row>
    <row r="1946" spans="1:4" x14ac:dyDescent="0.25">
      <c r="A1946" s="11">
        <v>239</v>
      </c>
      <c r="B1946" s="11" t="s">
        <v>5937</v>
      </c>
      <c r="C1946" s="11">
        <v>334.31</v>
      </c>
      <c r="D1946" s="11" t="s">
        <v>4237</v>
      </c>
    </row>
    <row r="1947" spans="1:4" x14ac:dyDescent="0.25">
      <c r="A1947" s="10">
        <v>193</v>
      </c>
      <c r="B1947" s="10" t="s">
        <v>3782</v>
      </c>
      <c r="C1947" s="10">
        <v>334.5</v>
      </c>
      <c r="D1947" s="11" t="s">
        <v>4237</v>
      </c>
    </row>
    <row r="1948" spans="1:4" x14ac:dyDescent="0.25">
      <c r="A1948" s="11">
        <v>200</v>
      </c>
      <c r="B1948" s="11" t="s">
        <v>4745</v>
      </c>
      <c r="C1948" s="11">
        <v>334.8</v>
      </c>
      <c r="D1948" s="11" t="s">
        <v>84</v>
      </c>
    </row>
    <row r="1949" spans="1:4" x14ac:dyDescent="0.25">
      <c r="A1949" s="10">
        <v>180</v>
      </c>
      <c r="B1949" s="10" t="s">
        <v>3425</v>
      </c>
      <c r="C1949" s="10">
        <v>335.2</v>
      </c>
      <c r="D1949" s="11" t="s">
        <v>3560</v>
      </c>
    </row>
    <row r="1950" spans="1:4" x14ac:dyDescent="0.25">
      <c r="A1950" s="11">
        <v>106</v>
      </c>
      <c r="B1950" s="11" t="s">
        <v>856</v>
      </c>
      <c r="C1950" s="11">
        <v>335.36</v>
      </c>
      <c r="D1950" s="11" t="s">
        <v>314</v>
      </c>
    </row>
    <row r="1951" spans="1:4" x14ac:dyDescent="0.25">
      <c r="A1951" s="10">
        <v>188</v>
      </c>
      <c r="B1951" s="10" t="s">
        <v>4527</v>
      </c>
      <c r="C1951" s="10">
        <v>335.4</v>
      </c>
      <c r="D1951" s="11" t="s">
        <v>1743</v>
      </c>
    </row>
    <row r="1952" spans="1:4" x14ac:dyDescent="0.25">
      <c r="A1952" s="11">
        <v>209</v>
      </c>
      <c r="B1952" s="11" t="s">
        <v>5079</v>
      </c>
      <c r="C1952" s="11">
        <v>335.5</v>
      </c>
      <c r="D1952" s="11" t="s">
        <v>1743</v>
      </c>
    </row>
    <row r="1953" spans="1:4" x14ac:dyDescent="0.25">
      <c r="A1953" s="10">
        <v>127</v>
      </c>
      <c r="B1953" s="10" t="s">
        <v>1292</v>
      </c>
      <c r="C1953" s="10">
        <v>335.9</v>
      </c>
      <c r="D1953" s="11" t="s">
        <v>1455</v>
      </c>
    </row>
    <row r="1954" spans="1:4" x14ac:dyDescent="0.25">
      <c r="A1954" s="11">
        <v>142</v>
      </c>
      <c r="B1954" s="11" t="s">
        <v>2230</v>
      </c>
      <c r="C1954" s="11">
        <v>336</v>
      </c>
      <c r="D1954" s="11" t="s">
        <v>1455</v>
      </c>
    </row>
    <row r="1955" spans="1:4" x14ac:dyDescent="0.25">
      <c r="A1955" s="10">
        <v>179</v>
      </c>
      <c r="B1955" s="10" t="s">
        <v>3071</v>
      </c>
      <c r="C1955" s="10">
        <v>336</v>
      </c>
      <c r="D1955" s="11" t="s">
        <v>1455</v>
      </c>
    </row>
    <row r="1956" spans="1:4" x14ac:dyDescent="0.25">
      <c r="A1956" s="11">
        <v>189</v>
      </c>
      <c r="B1956" s="11" t="s">
        <v>4527</v>
      </c>
      <c r="C1956" s="11">
        <v>336.7</v>
      </c>
      <c r="D1956" s="11" t="s">
        <v>3240</v>
      </c>
    </row>
    <row r="1957" spans="1:4" x14ac:dyDescent="0.25">
      <c r="A1957" s="10">
        <v>198</v>
      </c>
      <c r="B1957" s="10" t="s">
        <v>3501</v>
      </c>
      <c r="C1957" s="10">
        <v>337</v>
      </c>
      <c r="D1957" s="11" t="s">
        <v>359</v>
      </c>
    </row>
    <row r="1958" spans="1:4" x14ac:dyDescent="0.25">
      <c r="A1958" s="11">
        <v>151</v>
      </c>
      <c r="B1958" s="11" t="s">
        <v>2601</v>
      </c>
      <c r="C1958" s="11">
        <v>338.5</v>
      </c>
      <c r="D1958" s="11" t="s">
        <v>359</v>
      </c>
    </row>
    <row r="1959" spans="1:4" x14ac:dyDescent="0.25">
      <c r="A1959" s="10">
        <v>143</v>
      </c>
      <c r="B1959" s="10" t="s">
        <v>2150</v>
      </c>
      <c r="C1959" s="10">
        <v>338.6</v>
      </c>
      <c r="D1959" s="11" t="s">
        <v>359</v>
      </c>
    </row>
    <row r="1960" spans="1:4" x14ac:dyDescent="0.25">
      <c r="A1960" s="11">
        <v>190</v>
      </c>
      <c r="B1960" s="11" t="s">
        <v>4527</v>
      </c>
      <c r="C1960" s="11">
        <v>338.6</v>
      </c>
      <c r="D1960" s="11" t="s">
        <v>1803</v>
      </c>
    </row>
    <row r="1961" spans="1:4" x14ac:dyDescent="0.25">
      <c r="A1961" s="10">
        <v>201</v>
      </c>
      <c r="B1961" s="10" t="s">
        <v>4883</v>
      </c>
      <c r="C1961" s="10">
        <v>339</v>
      </c>
      <c r="D1961" s="11" t="s">
        <v>128</v>
      </c>
    </row>
    <row r="1962" spans="1:4" x14ac:dyDescent="0.25">
      <c r="A1962" s="11">
        <v>174</v>
      </c>
      <c r="B1962" s="11" t="s">
        <v>3071</v>
      </c>
      <c r="C1962" s="11">
        <v>339.7</v>
      </c>
      <c r="D1962" s="11">
        <v>-10</v>
      </c>
    </row>
    <row r="1963" spans="1:4" x14ac:dyDescent="0.25">
      <c r="A1963" s="11">
        <v>142</v>
      </c>
      <c r="B1963" s="11" t="s">
        <v>2426</v>
      </c>
      <c r="C1963" s="11">
        <v>340.1</v>
      </c>
      <c r="D1963" s="11">
        <v>-10</v>
      </c>
    </row>
    <row r="1964" spans="1:4" x14ac:dyDescent="0.25">
      <c r="A1964" s="11">
        <v>163</v>
      </c>
      <c r="B1964" s="11" t="s">
        <v>2487</v>
      </c>
      <c r="C1964" s="11">
        <v>340.2</v>
      </c>
      <c r="D1964" s="11" t="s">
        <v>1892</v>
      </c>
    </row>
    <row r="1965" spans="1:4" x14ac:dyDescent="0.25">
      <c r="A1965" s="10">
        <v>203</v>
      </c>
      <c r="B1965" s="10" t="s">
        <v>3784</v>
      </c>
      <c r="C1965" s="10">
        <v>341</v>
      </c>
      <c r="D1965" s="11" t="s">
        <v>1892</v>
      </c>
    </row>
    <row r="1966" spans="1:4" x14ac:dyDescent="0.25">
      <c r="A1966" s="11">
        <v>181</v>
      </c>
      <c r="B1966" s="11" t="s">
        <v>3782</v>
      </c>
      <c r="C1966" s="11">
        <v>341.5</v>
      </c>
      <c r="D1966" s="11" t="s">
        <v>843</v>
      </c>
    </row>
    <row r="1967" spans="1:4" x14ac:dyDescent="0.25">
      <c r="A1967" s="10">
        <v>162</v>
      </c>
      <c r="B1967" s="10" t="s">
        <v>2376</v>
      </c>
      <c r="C1967" s="10">
        <v>341.8</v>
      </c>
      <c r="D1967" s="11" t="s">
        <v>843</v>
      </c>
    </row>
    <row r="1968" spans="1:4" x14ac:dyDescent="0.25">
      <c r="A1968" s="11">
        <v>119</v>
      </c>
      <c r="B1968" s="11" t="s">
        <v>1093</v>
      </c>
      <c r="C1968" s="11">
        <v>343</v>
      </c>
      <c r="D1968" s="11" t="s">
        <v>843</v>
      </c>
    </row>
    <row r="1969" spans="1:4" x14ac:dyDescent="0.25">
      <c r="A1969" s="10">
        <v>199</v>
      </c>
      <c r="B1969" s="10" t="s">
        <v>4530</v>
      </c>
      <c r="C1969" s="10">
        <v>343.4</v>
      </c>
      <c r="D1969" s="11" t="s">
        <v>926</v>
      </c>
    </row>
    <row r="1970" spans="1:4" x14ac:dyDescent="0.25">
      <c r="A1970" s="11">
        <v>188</v>
      </c>
      <c r="B1970" s="11" t="s">
        <v>4527</v>
      </c>
      <c r="C1970" s="11">
        <v>343.5</v>
      </c>
      <c r="D1970" s="11" t="s">
        <v>709</v>
      </c>
    </row>
    <row r="1971" spans="1:4" x14ac:dyDescent="0.25">
      <c r="A1971" s="11">
        <v>93</v>
      </c>
      <c r="B1971" s="11" t="s">
        <v>721</v>
      </c>
      <c r="C1971" s="11">
        <v>343.8</v>
      </c>
      <c r="D1971" s="11" t="s">
        <v>709</v>
      </c>
    </row>
    <row r="1972" spans="1:4" x14ac:dyDescent="0.25">
      <c r="A1972" s="11">
        <v>196</v>
      </c>
      <c r="B1972" s="11" t="s">
        <v>4094</v>
      </c>
      <c r="C1972" s="11">
        <v>343.9</v>
      </c>
      <c r="D1972" s="11" t="s">
        <v>1504</v>
      </c>
    </row>
    <row r="1973" spans="1:4" x14ac:dyDescent="0.25">
      <c r="A1973" s="10">
        <v>117</v>
      </c>
      <c r="B1973" s="10" t="s">
        <v>1093</v>
      </c>
      <c r="C1973" s="10">
        <v>344.459</v>
      </c>
      <c r="D1973" s="11" t="s">
        <v>4288</v>
      </c>
    </row>
    <row r="1974" spans="1:4" x14ac:dyDescent="0.25">
      <c r="A1974" s="11">
        <v>182</v>
      </c>
      <c r="B1974" s="11" t="s">
        <v>3143</v>
      </c>
      <c r="C1974" s="11">
        <v>344.54</v>
      </c>
      <c r="D1974" s="11" t="s">
        <v>4288</v>
      </c>
    </row>
    <row r="1975" spans="1:4" x14ac:dyDescent="0.25">
      <c r="A1975" s="10">
        <v>176</v>
      </c>
      <c r="B1975" s="10" t="s">
        <v>3425</v>
      </c>
      <c r="C1975" s="10">
        <v>345.6</v>
      </c>
      <c r="D1975" s="11" t="s">
        <v>1258</v>
      </c>
    </row>
    <row r="1976" spans="1:4" x14ac:dyDescent="0.25">
      <c r="A1976" s="11">
        <v>181</v>
      </c>
      <c r="B1976" s="11" t="s">
        <v>3425</v>
      </c>
      <c r="C1976" s="11">
        <v>345.97</v>
      </c>
      <c r="D1976" s="11" t="s">
        <v>4296</v>
      </c>
    </row>
    <row r="1977" spans="1:4" x14ac:dyDescent="0.25">
      <c r="A1977" s="10">
        <v>149</v>
      </c>
      <c r="B1977" s="10" t="s">
        <v>2336</v>
      </c>
      <c r="C1977" s="10">
        <v>346.65100000000001</v>
      </c>
      <c r="D1977" s="11" t="s">
        <v>4296</v>
      </c>
    </row>
    <row r="1978" spans="1:4" x14ac:dyDescent="0.25">
      <c r="A1978" s="11">
        <v>183</v>
      </c>
      <c r="B1978" s="11" t="s">
        <v>4094</v>
      </c>
      <c r="C1978" s="11">
        <v>346.8</v>
      </c>
      <c r="D1978" s="11" t="s">
        <v>4296</v>
      </c>
    </row>
    <row r="1979" spans="1:4" x14ac:dyDescent="0.25">
      <c r="A1979" s="10">
        <v>167</v>
      </c>
      <c r="B1979" s="10" t="s">
        <v>3360</v>
      </c>
      <c r="C1979" s="10">
        <v>348</v>
      </c>
      <c r="D1979" s="11" t="s">
        <v>4296</v>
      </c>
    </row>
    <row r="1980" spans="1:4" x14ac:dyDescent="0.25">
      <c r="A1980" s="11">
        <v>168</v>
      </c>
      <c r="B1980" s="11" t="s">
        <v>2695</v>
      </c>
      <c r="C1980" s="11">
        <v>348.3</v>
      </c>
      <c r="D1980" s="11" t="s">
        <v>4296</v>
      </c>
    </row>
    <row r="1981" spans="1:4" x14ac:dyDescent="0.25">
      <c r="A1981" s="12">
        <v>62</v>
      </c>
      <c r="B1981" s="9" t="s">
        <v>50</v>
      </c>
      <c r="C1981" s="12">
        <v>349.25</v>
      </c>
      <c r="D1981" s="11" t="s">
        <v>4296</v>
      </c>
    </row>
    <row r="1982" spans="1:4" x14ac:dyDescent="0.25">
      <c r="A1982" s="11">
        <v>164</v>
      </c>
      <c r="B1982" s="11" t="s">
        <v>2230</v>
      </c>
      <c r="C1982" s="11">
        <v>349.4</v>
      </c>
      <c r="D1982" s="11" t="s">
        <v>1556</v>
      </c>
    </row>
    <row r="1983" spans="1:4" x14ac:dyDescent="0.25">
      <c r="A1983" s="11">
        <v>116</v>
      </c>
      <c r="B1983" s="11" t="s">
        <v>1108</v>
      </c>
      <c r="C1983" s="11">
        <v>349.7</v>
      </c>
      <c r="D1983" s="11" t="s">
        <v>1556</v>
      </c>
    </row>
    <row r="1984" spans="1:4" x14ac:dyDescent="0.25">
      <c r="A1984" s="11">
        <v>85</v>
      </c>
      <c r="B1984" s="11" t="s">
        <v>370</v>
      </c>
      <c r="C1984" s="11">
        <v>349.8</v>
      </c>
      <c r="D1984" s="11" t="s">
        <v>173</v>
      </c>
    </row>
    <row r="1985" spans="1:4" x14ac:dyDescent="0.25">
      <c r="A1985" s="10">
        <v>181</v>
      </c>
      <c r="B1985" s="10" t="s">
        <v>3252</v>
      </c>
      <c r="C1985" s="10">
        <v>351</v>
      </c>
      <c r="D1985" s="11" t="s">
        <v>4312</v>
      </c>
    </row>
    <row r="1986" spans="1:4" x14ac:dyDescent="0.25">
      <c r="A1986" s="11">
        <v>173</v>
      </c>
      <c r="B1986" s="11" t="s">
        <v>3425</v>
      </c>
      <c r="C1986" s="11">
        <v>351.3</v>
      </c>
      <c r="D1986" s="11" t="s">
        <v>1202</v>
      </c>
    </row>
    <row r="1987" spans="1:4" x14ac:dyDescent="0.25">
      <c r="A1987" s="10">
        <v>183</v>
      </c>
      <c r="B1987" s="10" t="s">
        <v>3360</v>
      </c>
      <c r="C1987" s="10">
        <v>351.3</v>
      </c>
      <c r="D1987" s="11" t="s">
        <v>1202</v>
      </c>
    </row>
    <row r="1988" spans="1:4" x14ac:dyDescent="0.25">
      <c r="A1988" s="11">
        <v>234</v>
      </c>
      <c r="B1988" s="11" t="s">
        <v>5914</v>
      </c>
      <c r="C1988" s="11">
        <v>351.9</v>
      </c>
      <c r="D1988" s="11" t="s">
        <v>4319</v>
      </c>
    </row>
    <row r="1989" spans="1:4" x14ac:dyDescent="0.25">
      <c r="A1989" s="10">
        <v>194</v>
      </c>
      <c r="B1989" s="10" t="s">
        <v>4527</v>
      </c>
      <c r="C1989" s="10">
        <v>352.1</v>
      </c>
      <c r="D1989" s="11" t="s">
        <v>1214</v>
      </c>
    </row>
    <row r="1990" spans="1:4" x14ac:dyDescent="0.25">
      <c r="A1990" s="11">
        <v>129</v>
      </c>
      <c r="B1990" s="11" t="s">
        <v>856</v>
      </c>
      <c r="C1990" s="11">
        <v>353</v>
      </c>
      <c r="D1990" s="11" t="s">
        <v>1214</v>
      </c>
    </row>
    <row r="1991" spans="1:4" x14ac:dyDescent="0.25">
      <c r="A1991" s="10">
        <v>175</v>
      </c>
      <c r="B1991" s="10" t="s">
        <v>2957</v>
      </c>
      <c r="C1991" s="10">
        <v>353.3</v>
      </c>
      <c r="D1991" s="11" t="s">
        <v>1214</v>
      </c>
    </row>
    <row r="1992" spans="1:4" x14ac:dyDescent="0.25">
      <c r="A1992" s="11">
        <v>117</v>
      </c>
      <c r="B1992" s="11" t="s">
        <v>1344</v>
      </c>
      <c r="C1992" s="11">
        <v>353.6</v>
      </c>
      <c r="D1992" s="11" t="s">
        <v>1214</v>
      </c>
    </row>
    <row r="1993" spans="1:4" x14ac:dyDescent="0.25">
      <c r="A1993" s="10">
        <v>212</v>
      </c>
      <c r="B1993" s="10" t="s">
        <v>5253</v>
      </c>
      <c r="C1993" s="10">
        <v>353.8</v>
      </c>
      <c r="D1993" s="11" t="s">
        <v>1214</v>
      </c>
    </row>
    <row r="1994" spans="1:4" x14ac:dyDescent="0.25">
      <c r="A1994" s="11">
        <v>183</v>
      </c>
      <c r="B1994" s="11" t="s">
        <v>3252</v>
      </c>
      <c r="C1994" s="11">
        <v>353.98899999999998</v>
      </c>
      <c r="D1994" s="11" t="s">
        <v>1214</v>
      </c>
    </row>
    <row r="1995" spans="1:4" x14ac:dyDescent="0.25">
      <c r="A1995" s="11">
        <v>129</v>
      </c>
      <c r="B1995" s="11" t="s">
        <v>1577</v>
      </c>
      <c r="C1995" s="11">
        <v>354.8</v>
      </c>
      <c r="D1995" s="11" t="s">
        <v>1214</v>
      </c>
    </row>
    <row r="1996" spans="1:4" x14ac:dyDescent="0.25">
      <c r="A1996" s="10">
        <v>176</v>
      </c>
      <c r="B1996" s="10" t="s">
        <v>2957</v>
      </c>
      <c r="C1996" s="10">
        <v>355</v>
      </c>
      <c r="D1996" s="11" t="s">
        <v>1726</v>
      </c>
    </row>
    <row r="1997" spans="1:4" x14ac:dyDescent="0.25">
      <c r="A1997" s="11">
        <v>255</v>
      </c>
      <c r="B1997" s="11" t="s">
        <v>6033</v>
      </c>
      <c r="C1997" s="11">
        <v>355</v>
      </c>
      <c r="D1997" s="11" t="s">
        <v>1726</v>
      </c>
    </row>
    <row r="1998" spans="1:4" x14ac:dyDescent="0.25">
      <c r="A1998" s="10">
        <v>153</v>
      </c>
      <c r="B1998" s="10" t="s">
        <v>2957</v>
      </c>
      <c r="C1998" s="10">
        <v>355.4</v>
      </c>
      <c r="D1998" s="11" t="s">
        <v>1726</v>
      </c>
    </row>
    <row r="1999" spans="1:4" x14ac:dyDescent="0.25">
      <c r="A1999" s="11">
        <v>153</v>
      </c>
      <c r="B1999" s="11" t="s">
        <v>2601</v>
      </c>
      <c r="C1999" s="11">
        <v>356.3</v>
      </c>
      <c r="D1999" s="11" t="s">
        <v>1726</v>
      </c>
    </row>
    <row r="2000" spans="1:4" x14ac:dyDescent="0.25">
      <c r="A2000" s="10">
        <v>182</v>
      </c>
      <c r="B2000" s="10" t="s">
        <v>3425</v>
      </c>
      <c r="C2000" s="10">
        <v>356.47</v>
      </c>
      <c r="D2000" s="11" t="s">
        <v>1726</v>
      </c>
    </row>
    <row r="2001" spans="1:4" x14ac:dyDescent="0.25">
      <c r="A2001" s="11">
        <v>182</v>
      </c>
      <c r="B2001" s="11" t="s">
        <v>3252</v>
      </c>
      <c r="C2001" s="11">
        <v>356.5</v>
      </c>
      <c r="D2001" s="11" t="s">
        <v>1375</v>
      </c>
    </row>
    <row r="2002" spans="1:4" x14ac:dyDescent="0.25">
      <c r="A2002" s="10">
        <v>181</v>
      </c>
      <c r="B2002" s="10" t="s">
        <v>3143</v>
      </c>
      <c r="C2002" s="10">
        <v>356.6</v>
      </c>
      <c r="D2002" s="11" t="s">
        <v>4341</v>
      </c>
    </row>
    <row r="2003" spans="1:4" x14ac:dyDescent="0.25">
      <c r="A2003" s="11">
        <v>181</v>
      </c>
      <c r="B2003" s="11" t="s">
        <v>3143</v>
      </c>
      <c r="C2003" s="11">
        <v>356.7</v>
      </c>
      <c r="D2003" s="11" t="s">
        <v>4341</v>
      </c>
    </row>
    <row r="2004" spans="1:4" x14ac:dyDescent="0.25">
      <c r="A2004" s="10">
        <v>181</v>
      </c>
      <c r="B2004" s="10" t="s">
        <v>3071</v>
      </c>
      <c r="C2004" s="10">
        <v>357</v>
      </c>
      <c r="D2004" s="11" t="s">
        <v>4019</v>
      </c>
    </row>
    <row r="2005" spans="1:4" x14ac:dyDescent="0.25">
      <c r="A2005" s="11">
        <v>175</v>
      </c>
      <c r="B2005" s="11" t="s">
        <v>3071</v>
      </c>
      <c r="C2005" s="11">
        <v>357.4</v>
      </c>
      <c r="D2005" s="11" t="s">
        <v>4019</v>
      </c>
    </row>
    <row r="2006" spans="1:4" x14ac:dyDescent="0.25">
      <c r="A2006" s="10">
        <v>189</v>
      </c>
      <c r="B2006" s="10" t="s">
        <v>4530</v>
      </c>
      <c r="C2006" s="10">
        <v>357.6</v>
      </c>
      <c r="D2006" s="11" t="s">
        <v>359</v>
      </c>
    </row>
    <row r="2007" spans="1:4" x14ac:dyDescent="0.25">
      <c r="A2007" s="11">
        <v>152</v>
      </c>
      <c r="B2007" s="11" t="s">
        <v>2601</v>
      </c>
      <c r="C2007" s="11">
        <v>357.9</v>
      </c>
      <c r="D2007" s="11" t="s">
        <v>359</v>
      </c>
    </row>
    <row r="2008" spans="1:4" x14ac:dyDescent="0.25">
      <c r="A2008" s="11">
        <v>99</v>
      </c>
      <c r="B2008" s="11" t="s">
        <v>496</v>
      </c>
      <c r="C2008" s="11">
        <v>360.1</v>
      </c>
      <c r="D2008" s="11" t="s">
        <v>3485</v>
      </c>
    </row>
    <row r="2009" spans="1:4" x14ac:dyDescent="0.25">
      <c r="A2009" s="11">
        <v>150</v>
      </c>
      <c r="B2009" s="11" t="s">
        <v>2601</v>
      </c>
      <c r="C2009" s="11">
        <v>360.1</v>
      </c>
      <c r="D2009" s="11" t="s">
        <v>213</v>
      </c>
    </row>
    <row r="2010" spans="1:4" x14ac:dyDescent="0.25">
      <c r="A2010" s="10">
        <v>188</v>
      </c>
      <c r="B2010" s="10" t="s">
        <v>4527</v>
      </c>
      <c r="C2010" s="10">
        <v>360.2</v>
      </c>
      <c r="D2010" s="11" t="s">
        <v>213</v>
      </c>
    </row>
    <row r="2011" spans="1:4" x14ac:dyDescent="0.25">
      <c r="A2011" s="11">
        <v>131</v>
      </c>
      <c r="B2011" s="11" t="s">
        <v>1244</v>
      </c>
      <c r="C2011" s="11">
        <v>360.3</v>
      </c>
      <c r="D2011" s="11">
        <v>-5</v>
      </c>
    </row>
    <row r="2012" spans="1:4" x14ac:dyDescent="0.25">
      <c r="A2012" s="11">
        <v>73</v>
      </c>
      <c r="B2012" s="11" t="s">
        <v>126</v>
      </c>
      <c r="C2012" s="11">
        <v>360.86</v>
      </c>
      <c r="D2012" s="11">
        <v>-5</v>
      </c>
    </row>
    <row r="2013" spans="1:4" x14ac:dyDescent="0.25">
      <c r="A2013" s="11">
        <v>165</v>
      </c>
      <c r="B2013" s="11" t="s">
        <v>2487</v>
      </c>
      <c r="C2013" s="11">
        <v>361.68</v>
      </c>
      <c r="D2013" s="11">
        <v>-5</v>
      </c>
    </row>
    <row r="2014" spans="1:4" x14ac:dyDescent="0.25">
      <c r="A2014" s="10">
        <v>85</v>
      </c>
      <c r="B2014" s="10" t="s">
        <v>370</v>
      </c>
      <c r="C2014" s="10">
        <v>362.81</v>
      </c>
      <c r="D2014" s="11">
        <v>-5</v>
      </c>
    </row>
    <row r="2015" spans="1:4" x14ac:dyDescent="0.25">
      <c r="A2015" s="11">
        <v>190</v>
      </c>
      <c r="B2015" s="11" t="s">
        <v>4527</v>
      </c>
      <c r="C2015" s="11">
        <v>362.9</v>
      </c>
      <c r="D2015" s="11">
        <v>-5</v>
      </c>
    </row>
    <row r="2016" spans="1:4" x14ac:dyDescent="0.25">
      <c r="A2016" s="10">
        <v>136</v>
      </c>
      <c r="B2016" s="10" t="s">
        <v>1631</v>
      </c>
      <c r="C2016" s="10">
        <v>363</v>
      </c>
      <c r="D2016" s="11">
        <v>-5</v>
      </c>
    </row>
    <row r="2017" spans="1:4" x14ac:dyDescent="0.25">
      <c r="A2017" s="11">
        <v>130</v>
      </c>
      <c r="B2017" s="11" t="s">
        <v>1108</v>
      </c>
      <c r="C2017" s="11">
        <v>365.2</v>
      </c>
      <c r="D2017" s="11" t="s">
        <v>4366</v>
      </c>
    </row>
    <row r="2018" spans="1:4" x14ac:dyDescent="0.25">
      <c r="A2018" s="10">
        <v>181</v>
      </c>
      <c r="B2018" s="10" t="s">
        <v>3252</v>
      </c>
      <c r="C2018" s="10">
        <v>365.5</v>
      </c>
      <c r="D2018" s="11" t="s">
        <v>1333</v>
      </c>
    </row>
    <row r="2019" spans="1:4" x14ac:dyDescent="0.25">
      <c r="A2019" s="11">
        <v>203</v>
      </c>
      <c r="B2019" s="11" t="s">
        <v>4883</v>
      </c>
      <c r="C2019" s="11">
        <v>365.8</v>
      </c>
      <c r="D2019" s="11" t="s">
        <v>1333</v>
      </c>
    </row>
    <row r="2020" spans="1:4" x14ac:dyDescent="0.25">
      <c r="A2020" s="10">
        <v>129</v>
      </c>
      <c r="B2020" s="10" t="s">
        <v>1577</v>
      </c>
      <c r="C2020" s="10">
        <v>366.1</v>
      </c>
      <c r="D2020" s="11" t="s">
        <v>1333</v>
      </c>
    </row>
    <row r="2021" spans="1:4" x14ac:dyDescent="0.25">
      <c r="A2021" s="11">
        <v>211</v>
      </c>
      <c r="B2021" s="11" t="s">
        <v>5253</v>
      </c>
      <c r="C2021" s="11">
        <v>366.3</v>
      </c>
      <c r="D2021" s="11" t="s">
        <v>4374</v>
      </c>
    </row>
    <row r="2022" spans="1:4" x14ac:dyDescent="0.25">
      <c r="A2022" s="10">
        <v>181</v>
      </c>
      <c r="B2022" s="10" t="s">
        <v>3782</v>
      </c>
      <c r="C2022" s="10">
        <v>366.5</v>
      </c>
      <c r="D2022" s="11" t="s">
        <v>4374</v>
      </c>
    </row>
    <row r="2023" spans="1:4" x14ac:dyDescent="0.25">
      <c r="A2023" s="11">
        <v>175</v>
      </c>
      <c r="B2023" s="11" t="s">
        <v>2957</v>
      </c>
      <c r="C2023" s="11">
        <v>368</v>
      </c>
      <c r="D2023" s="11" t="s">
        <v>4374</v>
      </c>
    </row>
    <row r="2024" spans="1:4" x14ac:dyDescent="0.25">
      <c r="A2024" s="10">
        <v>215</v>
      </c>
      <c r="B2024" s="10" t="s">
        <v>5471</v>
      </c>
      <c r="C2024" s="10">
        <v>369.1</v>
      </c>
      <c r="D2024" s="11" t="s">
        <v>4374</v>
      </c>
    </row>
    <row r="2025" spans="1:4" x14ac:dyDescent="0.25">
      <c r="A2025" s="11">
        <v>172</v>
      </c>
      <c r="B2025" s="11" t="s">
        <v>2601</v>
      </c>
      <c r="C2025" s="11">
        <v>369.7</v>
      </c>
      <c r="D2025" s="11" t="s">
        <v>292</v>
      </c>
    </row>
    <row r="2026" spans="1:4" x14ac:dyDescent="0.25">
      <c r="A2026" s="10">
        <v>180</v>
      </c>
      <c r="B2026" s="10" t="s">
        <v>3425</v>
      </c>
      <c r="C2026" s="10">
        <v>369.8</v>
      </c>
      <c r="D2026" s="11" t="s">
        <v>292</v>
      </c>
    </row>
    <row r="2027" spans="1:4" x14ac:dyDescent="0.25">
      <c r="A2027" s="11">
        <v>169</v>
      </c>
      <c r="B2027" s="11" t="s">
        <v>2659</v>
      </c>
      <c r="C2027" s="11">
        <v>370.85399999999998</v>
      </c>
      <c r="D2027" s="11" t="s">
        <v>1254</v>
      </c>
    </row>
    <row r="2028" spans="1:4" x14ac:dyDescent="0.25">
      <c r="A2028" s="10">
        <v>213</v>
      </c>
      <c r="B2028" s="10" t="s">
        <v>5079</v>
      </c>
      <c r="C2028" s="10">
        <v>371.2</v>
      </c>
      <c r="D2028" s="11" t="s">
        <v>1254</v>
      </c>
    </row>
    <row r="2029" spans="1:4" x14ac:dyDescent="0.25">
      <c r="A2029" s="11">
        <v>210</v>
      </c>
      <c r="B2029" s="11" t="s">
        <v>4883</v>
      </c>
      <c r="C2029" s="11">
        <v>372.3</v>
      </c>
      <c r="D2029" s="11" t="s">
        <v>112</v>
      </c>
    </row>
    <row r="2030" spans="1:4" x14ac:dyDescent="0.25">
      <c r="A2030" s="10">
        <v>148</v>
      </c>
      <c r="B2030" s="10" t="s">
        <v>2487</v>
      </c>
      <c r="C2030" s="10">
        <v>373.1</v>
      </c>
      <c r="D2030" s="11" t="s">
        <v>112</v>
      </c>
    </row>
    <row r="2031" spans="1:4" x14ac:dyDescent="0.25">
      <c r="A2031" s="11">
        <v>174</v>
      </c>
      <c r="B2031" s="11" t="s">
        <v>2957</v>
      </c>
      <c r="C2031" s="11">
        <v>373.3</v>
      </c>
      <c r="D2031" s="11" t="s">
        <v>112</v>
      </c>
    </row>
    <row r="2032" spans="1:4" x14ac:dyDescent="0.25">
      <c r="A2032" s="10">
        <v>199</v>
      </c>
      <c r="B2032" s="10" t="s">
        <v>3784</v>
      </c>
      <c r="C2032" s="10">
        <v>374.1</v>
      </c>
      <c r="D2032" s="11" t="s">
        <v>112</v>
      </c>
    </row>
    <row r="2033" spans="1:4" x14ac:dyDescent="0.25">
      <c r="A2033" s="11">
        <v>107</v>
      </c>
      <c r="B2033" s="11" t="s">
        <v>729</v>
      </c>
      <c r="C2033" s="11">
        <v>374.28</v>
      </c>
      <c r="D2033" s="11">
        <v>-8</v>
      </c>
    </row>
    <row r="2034" spans="1:4" x14ac:dyDescent="0.25">
      <c r="A2034" s="10">
        <v>204</v>
      </c>
      <c r="B2034" s="10" t="s">
        <v>4527</v>
      </c>
      <c r="C2034" s="10">
        <v>374.76</v>
      </c>
      <c r="D2034" s="11">
        <v>-8</v>
      </c>
    </row>
    <row r="2035" spans="1:4" x14ac:dyDescent="0.25">
      <c r="A2035" s="11">
        <v>205</v>
      </c>
      <c r="B2035" s="11" t="s">
        <v>4745</v>
      </c>
      <c r="C2035" s="11">
        <v>374.8</v>
      </c>
      <c r="D2035" s="11">
        <v>-8</v>
      </c>
    </row>
    <row r="2036" spans="1:4" x14ac:dyDescent="0.25">
      <c r="A2036" s="10">
        <v>165</v>
      </c>
      <c r="B2036" s="10" t="s">
        <v>2601</v>
      </c>
      <c r="C2036" s="10">
        <v>375</v>
      </c>
      <c r="D2036" s="11">
        <v>-3</v>
      </c>
    </row>
    <row r="2037" spans="1:4" x14ac:dyDescent="0.25">
      <c r="A2037" s="11">
        <v>179</v>
      </c>
      <c r="B2037" s="11" t="s">
        <v>3071</v>
      </c>
      <c r="C2037" s="11">
        <v>375</v>
      </c>
      <c r="D2037" s="11">
        <v>-3</v>
      </c>
    </row>
    <row r="2038" spans="1:4" x14ac:dyDescent="0.25">
      <c r="A2038" s="11">
        <v>123</v>
      </c>
      <c r="B2038" s="11" t="s">
        <v>1108</v>
      </c>
      <c r="C2038" s="11">
        <v>375.7</v>
      </c>
      <c r="D2038" s="11">
        <v>-3</v>
      </c>
    </row>
    <row r="2039" spans="1:4" x14ac:dyDescent="0.25">
      <c r="A2039" s="11">
        <v>209</v>
      </c>
      <c r="B2039" s="11" t="s">
        <v>5253</v>
      </c>
      <c r="C2039" s="11">
        <v>376.2</v>
      </c>
      <c r="D2039" s="11">
        <v>-3</v>
      </c>
    </row>
    <row r="2040" spans="1:4" x14ac:dyDescent="0.25">
      <c r="A2040" s="11">
        <v>111</v>
      </c>
      <c r="B2040" s="11" t="s">
        <v>847</v>
      </c>
      <c r="C2040" s="11">
        <v>376.71</v>
      </c>
      <c r="D2040" s="11" t="s">
        <v>1743</v>
      </c>
    </row>
    <row r="2041" spans="1:4" x14ac:dyDescent="0.25">
      <c r="A2041" s="11">
        <v>156</v>
      </c>
      <c r="B2041" s="11" t="s">
        <v>2230</v>
      </c>
      <c r="C2041" s="11">
        <v>376.75</v>
      </c>
      <c r="D2041" s="11" t="s">
        <v>1743</v>
      </c>
    </row>
    <row r="2042" spans="1:4" x14ac:dyDescent="0.25">
      <c r="A2042" s="10">
        <v>146</v>
      </c>
      <c r="B2042" s="10" t="s">
        <v>2336</v>
      </c>
      <c r="C2042" s="10">
        <v>377</v>
      </c>
      <c r="D2042" s="11" t="s">
        <v>653</v>
      </c>
    </row>
    <row r="2043" spans="1:4" x14ac:dyDescent="0.25">
      <c r="A2043" s="11">
        <v>211</v>
      </c>
      <c r="B2043" s="11" t="s">
        <v>4745</v>
      </c>
      <c r="C2043" s="11">
        <v>377.6</v>
      </c>
      <c r="D2043" s="11" t="s">
        <v>2085</v>
      </c>
    </row>
    <row r="2044" spans="1:4" x14ac:dyDescent="0.25">
      <c r="A2044" s="10">
        <v>137</v>
      </c>
      <c r="B2044" s="10" t="s">
        <v>1631</v>
      </c>
      <c r="C2044" s="10">
        <v>378</v>
      </c>
      <c r="D2044" s="11" t="s">
        <v>2085</v>
      </c>
    </row>
    <row r="2045" spans="1:4" x14ac:dyDescent="0.25">
      <c r="A2045" s="11">
        <v>124</v>
      </c>
      <c r="B2045" s="11" t="s">
        <v>1344</v>
      </c>
      <c r="C2045" s="11">
        <v>378.3</v>
      </c>
      <c r="D2045" s="11" t="s">
        <v>4319</v>
      </c>
    </row>
    <row r="2046" spans="1:4" x14ac:dyDescent="0.25">
      <c r="A2046" s="10">
        <v>163</v>
      </c>
      <c r="B2046" s="10" t="s">
        <v>3252</v>
      </c>
      <c r="C2046" s="10">
        <v>378.3</v>
      </c>
      <c r="D2046" s="11" t="s">
        <v>4319</v>
      </c>
    </row>
    <row r="2047" spans="1:4" x14ac:dyDescent="0.25">
      <c r="A2047" s="11">
        <v>169</v>
      </c>
      <c r="B2047" s="11" t="s">
        <v>2659</v>
      </c>
      <c r="C2047" s="11">
        <v>379.28399999999999</v>
      </c>
      <c r="D2047" s="11" t="s">
        <v>4319</v>
      </c>
    </row>
    <row r="2048" spans="1:4" x14ac:dyDescent="0.25">
      <c r="A2048" s="10">
        <v>174</v>
      </c>
      <c r="B2048" s="10" t="s">
        <v>3071</v>
      </c>
      <c r="C2048" s="10">
        <v>379.38</v>
      </c>
      <c r="D2048" s="11" t="s">
        <v>1214</v>
      </c>
    </row>
    <row r="2049" spans="1:4" x14ac:dyDescent="0.25">
      <c r="A2049" s="11">
        <v>213</v>
      </c>
      <c r="B2049" s="11" t="s">
        <v>4094</v>
      </c>
      <c r="C2049" s="11">
        <v>380</v>
      </c>
      <c r="D2049" s="11" t="s">
        <v>1214</v>
      </c>
    </row>
    <row r="2050" spans="1:4" x14ac:dyDescent="0.25">
      <c r="A2050" s="10">
        <v>256</v>
      </c>
      <c r="B2050" s="10" t="s">
        <v>6028</v>
      </c>
      <c r="C2050" s="10">
        <v>380</v>
      </c>
      <c r="D2050" s="11" t="s">
        <v>1214</v>
      </c>
    </row>
    <row r="2051" spans="1:4" x14ac:dyDescent="0.25">
      <c r="A2051" s="11">
        <v>162</v>
      </c>
      <c r="B2051" s="11" t="s">
        <v>2376</v>
      </c>
      <c r="C2051" s="11">
        <v>380.2</v>
      </c>
      <c r="D2051" s="11" t="s">
        <v>1214</v>
      </c>
    </row>
    <row r="2052" spans="1:4" x14ac:dyDescent="0.25">
      <c r="A2052" s="10">
        <v>117</v>
      </c>
      <c r="B2052" s="10" t="s">
        <v>1344</v>
      </c>
      <c r="C2052" s="10">
        <v>380.5</v>
      </c>
      <c r="D2052" s="11" t="s">
        <v>1743</v>
      </c>
    </row>
    <row r="2053" spans="1:4" x14ac:dyDescent="0.25">
      <c r="A2053" s="11">
        <v>213</v>
      </c>
      <c r="B2053" s="11" t="s">
        <v>5797</v>
      </c>
      <c r="C2053" s="11">
        <v>381</v>
      </c>
      <c r="D2053" s="11" t="s">
        <v>1522</v>
      </c>
    </row>
    <row r="2054" spans="1:4" x14ac:dyDescent="0.25">
      <c r="A2054" s="11">
        <v>123</v>
      </c>
      <c r="B2054" s="11" t="s">
        <v>1108</v>
      </c>
      <c r="C2054" s="11">
        <v>381.2</v>
      </c>
      <c r="D2054" s="11" t="s">
        <v>1214</v>
      </c>
    </row>
    <row r="2055" spans="1:4" x14ac:dyDescent="0.25">
      <c r="A2055" s="11">
        <v>175</v>
      </c>
      <c r="B2055" s="11" t="s">
        <v>3071</v>
      </c>
      <c r="C2055" s="11">
        <v>381.3</v>
      </c>
      <c r="D2055" s="11" t="s">
        <v>1214</v>
      </c>
    </row>
    <row r="2056" spans="1:4" x14ac:dyDescent="0.25">
      <c r="A2056" s="10">
        <v>184</v>
      </c>
      <c r="B2056" s="10" t="s">
        <v>3252</v>
      </c>
      <c r="C2056" s="10">
        <v>381.82</v>
      </c>
      <c r="D2056" s="11" t="s">
        <v>4319</v>
      </c>
    </row>
    <row r="2057" spans="1:4" x14ac:dyDescent="0.25">
      <c r="A2057" s="11">
        <v>199</v>
      </c>
      <c r="B2057" s="11" t="s">
        <v>4094</v>
      </c>
      <c r="C2057" s="11">
        <v>381.98</v>
      </c>
      <c r="D2057" s="11" t="s">
        <v>4430</v>
      </c>
    </row>
    <row r="2058" spans="1:4" x14ac:dyDescent="0.25">
      <c r="A2058" s="10">
        <v>190</v>
      </c>
      <c r="B2058" s="10" t="s">
        <v>4527</v>
      </c>
      <c r="C2058" s="10">
        <v>382</v>
      </c>
      <c r="D2058" s="11" t="s">
        <v>1400</v>
      </c>
    </row>
    <row r="2059" spans="1:4" x14ac:dyDescent="0.25">
      <c r="A2059" s="11">
        <v>176</v>
      </c>
      <c r="B2059" s="11" t="s">
        <v>2957</v>
      </c>
      <c r="C2059" s="11">
        <v>382.3</v>
      </c>
      <c r="D2059" s="11" t="s">
        <v>1400</v>
      </c>
    </row>
    <row r="2060" spans="1:4" x14ac:dyDescent="0.25">
      <c r="A2060" s="11">
        <v>161</v>
      </c>
      <c r="B2060" s="11" t="s">
        <v>2376</v>
      </c>
      <c r="C2060" s="11">
        <v>382.6</v>
      </c>
      <c r="D2060" s="11" t="s">
        <v>1504</v>
      </c>
    </row>
    <row r="2061" spans="1:4" x14ac:dyDescent="0.25">
      <c r="A2061" s="11">
        <v>208</v>
      </c>
      <c r="B2061" s="11" t="s">
        <v>5079</v>
      </c>
      <c r="C2061" s="11">
        <v>382.9</v>
      </c>
      <c r="D2061" s="11" t="s">
        <v>1504</v>
      </c>
    </row>
    <row r="2062" spans="1:4" x14ac:dyDescent="0.25">
      <c r="A2062" s="10">
        <v>165</v>
      </c>
      <c r="B2062" s="10" t="s">
        <v>2601</v>
      </c>
      <c r="C2062" s="10">
        <v>383.7</v>
      </c>
      <c r="D2062" s="11" t="s">
        <v>55</v>
      </c>
    </row>
    <row r="2063" spans="1:4" x14ac:dyDescent="0.25">
      <c r="A2063" s="11">
        <v>156</v>
      </c>
      <c r="B2063" s="11" t="s">
        <v>2319</v>
      </c>
      <c r="C2063" s="11">
        <v>383.93</v>
      </c>
      <c r="D2063" s="11" t="s">
        <v>55</v>
      </c>
    </row>
    <row r="2064" spans="1:4" x14ac:dyDescent="0.25">
      <c r="A2064" s="10">
        <v>218</v>
      </c>
      <c r="B2064" s="10" t="s">
        <v>5862</v>
      </c>
      <c r="C2064" s="10">
        <v>384.5</v>
      </c>
      <c r="D2064" s="11" t="s">
        <v>1400</v>
      </c>
    </row>
    <row r="2065" spans="1:4" x14ac:dyDescent="0.25">
      <c r="A2065" s="11">
        <v>193</v>
      </c>
      <c r="B2065" s="11" t="s">
        <v>3782</v>
      </c>
      <c r="C2065" s="11">
        <v>385</v>
      </c>
      <c r="D2065" s="11" t="s">
        <v>762</v>
      </c>
    </row>
    <row r="2066" spans="1:4" x14ac:dyDescent="0.25">
      <c r="A2066" s="10">
        <v>203</v>
      </c>
      <c r="B2066" s="10" t="s">
        <v>4745</v>
      </c>
      <c r="C2066" s="10">
        <v>385.1</v>
      </c>
      <c r="D2066" s="11" t="s">
        <v>762</v>
      </c>
    </row>
    <row r="2067" spans="1:4" x14ac:dyDescent="0.25">
      <c r="A2067" s="11">
        <v>161</v>
      </c>
      <c r="B2067" s="11" t="s">
        <v>2376</v>
      </c>
      <c r="C2067" s="11">
        <v>385.3</v>
      </c>
      <c r="D2067" s="11" t="s">
        <v>762</v>
      </c>
    </row>
    <row r="2068" spans="1:4" x14ac:dyDescent="0.25">
      <c r="A2068" s="10">
        <v>167</v>
      </c>
      <c r="B2068" s="10" t="s">
        <v>2695</v>
      </c>
      <c r="C2068" s="10">
        <v>385.55</v>
      </c>
      <c r="D2068" s="11" t="s">
        <v>1422</v>
      </c>
    </row>
    <row r="2069" spans="1:4" x14ac:dyDescent="0.25">
      <c r="A2069" s="11">
        <v>155</v>
      </c>
      <c r="B2069" s="11" t="s">
        <v>2230</v>
      </c>
      <c r="C2069" s="11">
        <v>385.6</v>
      </c>
      <c r="D2069" s="11" t="s">
        <v>1422</v>
      </c>
    </row>
    <row r="2070" spans="1:4" x14ac:dyDescent="0.25">
      <c r="A2070" s="10">
        <v>209</v>
      </c>
      <c r="B2070" s="10" t="s">
        <v>4530</v>
      </c>
      <c r="C2070" s="10">
        <v>385.9</v>
      </c>
      <c r="D2070" s="11" t="s">
        <v>363</v>
      </c>
    </row>
    <row r="2071" spans="1:4" x14ac:dyDescent="0.25">
      <c r="A2071" s="11">
        <v>202</v>
      </c>
      <c r="B2071" s="11" t="s">
        <v>4745</v>
      </c>
      <c r="C2071" s="11">
        <v>386</v>
      </c>
      <c r="D2071" s="11" t="s">
        <v>116</v>
      </c>
    </row>
    <row r="2072" spans="1:4" x14ac:dyDescent="0.25">
      <c r="A2072" s="11">
        <v>127</v>
      </c>
      <c r="B2072" s="11" t="s">
        <v>1577</v>
      </c>
      <c r="C2072" s="11">
        <v>386.3</v>
      </c>
      <c r="D2072" s="11" t="s">
        <v>116</v>
      </c>
    </row>
    <row r="2073" spans="1:4" x14ac:dyDescent="0.25">
      <c r="A2073" s="11">
        <v>170</v>
      </c>
      <c r="B2073" s="11" t="s">
        <v>2376</v>
      </c>
      <c r="C2073" s="11">
        <v>386.33</v>
      </c>
      <c r="D2073" s="11" t="s">
        <v>116</v>
      </c>
    </row>
    <row r="2074" spans="1:4" x14ac:dyDescent="0.25">
      <c r="A2074" s="11">
        <v>129</v>
      </c>
      <c r="B2074" s="11" t="s">
        <v>1577</v>
      </c>
      <c r="C2074" s="11">
        <v>386.6</v>
      </c>
      <c r="D2074" s="11" t="s">
        <v>116</v>
      </c>
    </row>
    <row r="2075" spans="1:4" x14ac:dyDescent="0.25">
      <c r="A2075" s="11">
        <v>145</v>
      </c>
      <c r="B2075" s="11" t="s">
        <v>2336</v>
      </c>
      <c r="C2075" s="11">
        <v>386.6</v>
      </c>
      <c r="D2075" s="11" t="s">
        <v>128</v>
      </c>
    </row>
    <row r="2076" spans="1:4" x14ac:dyDescent="0.25">
      <c r="A2076" s="10">
        <v>207</v>
      </c>
      <c r="B2076" s="10" t="s">
        <v>4530</v>
      </c>
      <c r="C2076" s="10">
        <v>386.8</v>
      </c>
      <c r="D2076" s="11" t="s">
        <v>241</v>
      </c>
    </row>
    <row r="2077" spans="1:4" x14ac:dyDescent="0.25">
      <c r="A2077" s="11">
        <v>67</v>
      </c>
      <c r="B2077" s="9" t="s">
        <v>11</v>
      </c>
      <c r="C2077" s="12">
        <v>388</v>
      </c>
      <c r="D2077" s="11" t="s">
        <v>241</v>
      </c>
    </row>
    <row r="2078" spans="1:4" x14ac:dyDescent="0.25">
      <c r="A2078" s="10">
        <v>130</v>
      </c>
      <c r="B2078" s="10" t="s">
        <v>1093</v>
      </c>
      <c r="C2078" s="10">
        <v>388.4</v>
      </c>
      <c r="D2078" s="11" t="s">
        <v>2636</v>
      </c>
    </row>
    <row r="2079" spans="1:4" x14ac:dyDescent="0.25">
      <c r="A2079" s="11">
        <v>179</v>
      </c>
      <c r="B2079" s="11" t="s">
        <v>3425</v>
      </c>
      <c r="C2079" s="11">
        <v>389.32</v>
      </c>
      <c r="D2079" s="11" t="s">
        <v>101</v>
      </c>
    </row>
    <row r="2080" spans="1:4" x14ac:dyDescent="0.25">
      <c r="A2080" s="11">
        <v>143</v>
      </c>
      <c r="B2080" s="11" t="s">
        <v>2336</v>
      </c>
      <c r="C2080" s="11">
        <v>389.47</v>
      </c>
      <c r="D2080" s="11" t="s">
        <v>101</v>
      </c>
    </row>
    <row r="2081" spans="1:4" x14ac:dyDescent="0.25">
      <c r="A2081" s="11">
        <v>123</v>
      </c>
      <c r="B2081" s="11" t="s">
        <v>847</v>
      </c>
      <c r="C2081" s="11">
        <v>389.5</v>
      </c>
      <c r="D2081" s="11" t="s">
        <v>101</v>
      </c>
    </row>
    <row r="2082" spans="1:4" x14ac:dyDescent="0.25">
      <c r="A2082" s="10">
        <v>180</v>
      </c>
      <c r="B2082" s="10" t="s">
        <v>3252</v>
      </c>
      <c r="C2082" s="10">
        <v>390.58100000000002</v>
      </c>
      <c r="D2082" s="11" t="s">
        <v>98</v>
      </c>
    </row>
    <row r="2083" spans="1:4" x14ac:dyDescent="0.25">
      <c r="A2083" s="11">
        <v>198</v>
      </c>
      <c r="B2083" s="11" t="s">
        <v>4094</v>
      </c>
      <c r="C2083" s="11">
        <v>391</v>
      </c>
      <c r="D2083" s="11" t="s">
        <v>98</v>
      </c>
    </row>
    <row r="2084" spans="1:4" x14ac:dyDescent="0.25">
      <c r="A2084" s="10">
        <v>181</v>
      </c>
      <c r="B2084" s="10" t="s">
        <v>3071</v>
      </c>
      <c r="C2084" s="10">
        <v>391.19</v>
      </c>
      <c r="D2084" s="11" t="s">
        <v>4319</v>
      </c>
    </row>
    <row r="2085" spans="1:4" x14ac:dyDescent="0.25">
      <c r="A2085" s="11">
        <v>113</v>
      </c>
      <c r="B2085" s="11" t="s">
        <v>1093</v>
      </c>
      <c r="C2085" s="11">
        <v>391.69799999999998</v>
      </c>
      <c r="D2085" s="11" t="s">
        <v>1743</v>
      </c>
    </row>
    <row r="2086" spans="1:4" x14ac:dyDescent="0.25">
      <c r="A2086" s="10">
        <v>199</v>
      </c>
      <c r="B2086" s="10" t="s">
        <v>3501</v>
      </c>
      <c r="C2086" s="10">
        <v>391.93</v>
      </c>
      <c r="D2086" s="11" t="s">
        <v>1743</v>
      </c>
    </row>
    <row r="2087" spans="1:4" x14ac:dyDescent="0.25">
      <c r="A2087" s="11">
        <v>208</v>
      </c>
      <c r="B2087" s="11" t="s">
        <v>5471</v>
      </c>
      <c r="C2087" s="11">
        <v>392.1</v>
      </c>
      <c r="D2087" s="11" t="s">
        <v>672</v>
      </c>
    </row>
    <row r="2088" spans="1:4" x14ac:dyDescent="0.25">
      <c r="A2088" s="10">
        <v>167</v>
      </c>
      <c r="B2088" s="10" t="s">
        <v>2695</v>
      </c>
      <c r="C2088" s="10">
        <v>392.61</v>
      </c>
      <c r="D2088" s="11" t="s">
        <v>672</v>
      </c>
    </row>
    <row r="2089" spans="1:4" x14ac:dyDescent="0.25">
      <c r="A2089" s="11">
        <v>88</v>
      </c>
      <c r="B2089" s="11" t="s">
        <v>446</v>
      </c>
      <c r="C2089" s="11">
        <v>392.87</v>
      </c>
      <c r="D2089" s="11" t="s">
        <v>1214</v>
      </c>
    </row>
    <row r="2090" spans="1:4" x14ac:dyDescent="0.25">
      <c r="A2090" s="10">
        <v>176</v>
      </c>
      <c r="B2090" s="10" t="s">
        <v>3425</v>
      </c>
      <c r="C2090" s="10">
        <v>393.6</v>
      </c>
      <c r="D2090" s="11" t="s">
        <v>1214</v>
      </c>
    </row>
    <row r="2091" spans="1:4" x14ac:dyDescent="0.25">
      <c r="A2091" s="11">
        <v>111</v>
      </c>
      <c r="B2091" s="11" t="s">
        <v>729</v>
      </c>
      <c r="C2091" s="11">
        <v>395</v>
      </c>
      <c r="D2091" s="11" t="s">
        <v>4319</v>
      </c>
    </row>
    <row r="2092" spans="1:4" x14ac:dyDescent="0.25">
      <c r="A2092" s="10">
        <v>147</v>
      </c>
      <c r="B2092" s="10" t="s">
        <v>2336</v>
      </c>
      <c r="C2092" s="10">
        <v>396</v>
      </c>
      <c r="D2092" s="11" t="s">
        <v>1131</v>
      </c>
    </row>
    <row r="2093" spans="1:4" x14ac:dyDescent="0.25">
      <c r="A2093" s="11">
        <v>176</v>
      </c>
      <c r="B2093" s="11" t="s">
        <v>2957</v>
      </c>
      <c r="C2093" s="11">
        <v>396</v>
      </c>
      <c r="D2093" s="11" t="s">
        <v>1743</v>
      </c>
    </row>
    <row r="2094" spans="1:4" x14ac:dyDescent="0.25">
      <c r="A2094" s="10">
        <v>211</v>
      </c>
      <c r="B2094" s="10" t="s">
        <v>5471</v>
      </c>
      <c r="C2094" s="10">
        <v>396.1</v>
      </c>
      <c r="D2094" s="11" t="s">
        <v>1743</v>
      </c>
    </row>
    <row r="2095" spans="1:4" x14ac:dyDescent="0.25">
      <c r="A2095" s="11">
        <v>118</v>
      </c>
      <c r="B2095" s="11" t="s">
        <v>1108</v>
      </c>
      <c r="C2095" s="11">
        <v>396.65</v>
      </c>
      <c r="D2095" s="11" t="s">
        <v>962</v>
      </c>
    </row>
    <row r="2096" spans="1:4" x14ac:dyDescent="0.25">
      <c r="A2096" s="10">
        <v>134</v>
      </c>
      <c r="B2096" s="10" t="s">
        <v>1878</v>
      </c>
      <c r="C2096" s="10">
        <v>397.4</v>
      </c>
      <c r="D2096" s="11" t="s">
        <v>4503</v>
      </c>
    </row>
    <row r="2097" spans="1:4" x14ac:dyDescent="0.25">
      <c r="A2097" s="11">
        <v>174</v>
      </c>
      <c r="B2097" s="11" t="s">
        <v>2659</v>
      </c>
      <c r="C2097" s="11">
        <v>397.7</v>
      </c>
      <c r="D2097" s="11" t="s">
        <v>1356</v>
      </c>
    </row>
    <row r="2098" spans="1:4" x14ac:dyDescent="0.25">
      <c r="A2098" s="10">
        <v>234</v>
      </c>
      <c r="B2098" s="10" t="s">
        <v>5914</v>
      </c>
      <c r="C2098" s="10">
        <v>397.7</v>
      </c>
      <c r="D2098" s="11" t="s">
        <v>4319</v>
      </c>
    </row>
    <row r="2099" spans="1:4" x14ac:dyDescent="0.25">
      <c r="A2099" s="11">
        <v>69</v>
      </c>
      <c r="B2099" s="11" t="s">
        <v>149</v>
      </c>
      <c r="C2099" s="11">
        <v>397.95</v>
      </c>
      <c r="D2099" s="11" t="s">
        <v>1743</v>
      </c>
    </row>
    <row r="2100" spans="1:4" x14ac:dyDescent="0.25">
      <c r="A2100" s="10">
        <v>96</v>
      </c>
      <c r="B2100" s="10" t="s">
        <v>429</v>
      </c>
      <c r="C2100" s="10">
        <v>398.4</v>
      </c>
      <c r="D2100" s="11" t="s">
        <v>1400</v>
      </c>
    </row>
    <row r="2101" spans="1:4" x14ac:dyDescent="0.25">
      <c r="A2101" s="11">
        <v>173</v>
      </c>
      <c r="B2101" s="11" t="s">
        <v>2695</v>
      </c>
      <c r="C2101" s="11">
        <v>398.9</v>
      </c>
      <c r="D2101" s="11" t="s">
        <v>1442</v>
      </c>
    </row>
    <row r="2102" spans="1:4" x14ac:dyDescent="0.25">
      <c r="A2102" s="11">
        <v>130</v>
      </c>
      <c r="B2102" s="11" t="s">
        <v>1878</v>
      </c>
      <c r="C2102" s="11">
        <v>401</v>
      </c>
      <c r="D2102" s="11" t="s">
        <v>828</v>
      </c>
    </row>
    <row r="2103" spans="1:4" x14ac:dyDescent="0.25">
      <c r="A2103" s="11">
        <v>168</v>
      </c>
      <c r="B2103" s="11" t="s">
        <v>2695</v>
      </c>
      <c r="C2103" s="11">
        <v>401.1</v>
      </c>
      <c r="D2103" s="11" t="s">
        <v>29</v>
      </c>
    </row>
    <row r="2104" spans="1:4" x14ac:dyDescent="0.25">
      <c r="A2104" s="10">
        <v>174</v>
      </c>
      <c r="B2104" s="10" t="s">
        <v>2659</v>
      </c>
      <c r="C2104" s="10">
        <v>401.3</v>
      </c>
      <c r="D2104" s="11" t="s">
        <v>4523</v>
      </c>
    </row>
    <row r="2105" spans="1:4" x14ac:dyDescent="0.25">
      <c r="A2105" s="11">
        <v>178</v>
      </c>
      <c r="B2105" s="11" t="s">
        <v>3425</v>
      </c>
      <c r="C2105" s="11">
        <v>401.7</v>
      </c>
      <c r="D2105" s="11" t="s">
        <v>1504</v>
      </c>
    </row>
    <row r="2106" spans="1:4" x14ac:dyDescent="0.25">
      <c r="A2106" s="11">
        <v>95</v>
      </c>
      <c r="B2106" s="11" t="s">
        <v>446</v>
      </c>
      <c r="C2106" s="11">
        <v>401.8</v>
      </c>
      <c r="D2106" s="11" t="s">
        <v>213</v>
      </c>
    </row>
    <row r="2107" spans="1:4" x14ac:dyDescent="0.25">
      <c r="A2107" s="11">
        <v>177</v>
      </c>
      <c r="B2107" s="11" t="s">
        <v>2957</v>
      </c>
      <c r="C2107" s="11">
        <v>402.2</v>
      </c>
      <c r="D2107" s="11" t="s">
        <v>1504</v>
      </c>
    </row>
    <row r="2108" spans="1:4" x14ac:dyDescent="0.25">
      <c r="A2108" s="10">
        <v>212</v>
      </c>
      <c r="B2108" s="10" t="s">
        <v>5253</v>
      </c>
      <c r="C2108" s="10">
        <v>402.5</v>
      </c>
      <c r="D2108" s="11">
        <v>-8</v>
      </c>
    </row>
    <row r="2109" spans="1:4" x14ac:dyDescent="0.25">
      <c r="A2109" s="11">
        <v>205</v>
      </c>
      <c r="B2109" s="11" t="s">
        <v>4883</v>
      </c>
      <c r="C2109" s="11">
        <v>403.6</v>
      </c>
      <c r="D2109" s="11">
        <v>-8</v>
      </c>
    </row>
    <row r="2110" spans="1:4" x14ac:dyDescent="0.25">
      <c r="A2110" s="10">
        <v>153</v>
      </c>
      <c r="B2110" s="10" t="s">
        <v>2601</v>
      </c>
      <c r="C2110" s="10">
        <v>403.7</v>
      </c>
      <c r="D2110" s="11">
        <v>-6</v>
      </c>
    </row>
    <row r="2111" spans="1:4" x14ac:dyDescent="0.25">
      <c r="A2111" s="11">
        <v>197</v>
      </c>
      <c r="B2111" s="11" t="s">
        <v>4530</v>
      </c>
      <c r="C2111" s="11">
        <v>404.7</v>
      </c>
      <c r="D2111" s="11">
        <v>-6</v>
      </c>
    </row>
    <row r="2112" spans="1:4" x14ac:dyDescent="0.25">
      <c r="A2112" s="11">
        <v>133</v>
      </c>
      <c r="B2112" s="11" t="s">
        <v>1760</v>
      </c>
      <c r="C2112" s="11">
        <v>404.78</v>
      </c>
      <c r="D2112" s="11" t="s">
        <v>292</v>
      </c>
    </row>
    <row r="2113" spans="1:4" x14ac:dyDescent="0.25">
      <c r="A2113" s="11">
        <v>185</v>
      </c>
      <c r="B2113" s="11" t="s">
        <v>3425</v>
      </c>
      <c r="C2113" s="11">
        <v>406</v>
      </c>
      <c r="D2113" s="11" t="s">
        <v>292</v>
      </c>
    </row>
    <row r="2114" spans="1:4" x14ac:dyDescent="0.25">
      <c r="A2114" s="10">
        <v>190</v>
      </c>
      <c r="B2114" s="10" t="s">
        <v>4527</v>
      </c>
      <c r="C2114" s="10">
        <v>406.5</v>
      </c>
      <c r="D2114" s="11" t="s">
        <v>292</v>
      </c>
    </row>
    <row r="2115" spans="1:4" x14ac:dyDescent="0.25">
      <c r="A2115" s="11">
        <v>178</v>
      </c>
      <c r="B2115" s="11" t="s">
        <v>3071</v>
      </c>
      <c r="C2115" s="11">
        <v>406.57900000000001</v>
      </c>
      <c r="D2115" s="11">
        <v>-7</v>
      </c>
    </row>
    <row r="2116" spans="1:4" x14ac:dyDescent="0.25">
      <c r="A2116" s="10">
        <v>183</v>
      </c>
      <c r="B2116" s="10" t="s">
        <v>3252</v>
      </c>
      <c r="C2116" s="10">
        <v>406.59899999999999</v>
      </c>
      <c r="D2116" s="11">
        <v>-7</v>
      </c>
    </row>
    <row r="2117" spans="1:4" x14ac:dyDescent="0.25">
      <c r="A2117" s="11">
        <v>136</v>
      </c>
      <c r="B2117" s="11" t="s">
        <v>1760</v>
      </c>
      <c r="C2117" s="11">
        <v>408.1</v>
      </c>
      <c r="D2117" s="11" t="s">
        <v>4374</v>
      </c>
    </row>
    <row r="2118" spans="1:4" x14ac:dyDescent="0.25">
      <c r="A2118" s="10">
        <v>172</v>
      </c>
      <c r="B2118" s="10" t="s">
        <v>3071</v>
      </c>
      <c r="C2118" s="10">
        <v>408.4</v>
      </c>
      <c r="D2118" s="11" t="s">
        <v>942</v>
      </c>
    </row>
    <row r="2119" spans="1:4" x14ac:dyDescent="0.25">
      <c r="A2119" s="11">
        <v>180</v>
      </c>
      <c r="B2119" s="11" t="s">
        <v>3425</v>
      </c>
      <c r="C2119" s="11">
        <v>409.07</v>
      </c>
      <c r="D2119" s="11" t="s">
        <v>942</v>
      </c>
    </row>
    <row r="2120" spans="1:4" x14ac:dyDescent="0.25">
      <c r="A2120" s="10">
        <v>197</v>
      </c>
      <c r="B2120" s="10" t="s">
        <v>4086</v>
      </c>
      <c r="C2120" s="10">
        <v>409.1</v>
      </c>
      <c r="D2120" s="11" t="s">
        <v>4557</v>
      </c>
    </row>
    <row r="2121" spans="1:4" x14ac:dyDescent="0.25">
      <c r="A2121" s="11">
        <v>174</v>
      </c>
      <c r="B2121" s="11" t="s">
        <v>2695</v>
      </c>
      <c r="C2121" s="11">
        <v>409.6</v>
      </c>
      <c r="D2121" s="11">
        <v>-8</v>
      </c>
    </row>
    <row r="2122" spans="1:4" x14ac:dyDescent="0.25">
      <c r="A2122" s="10">
        <v>173</v>
      </c>
      <c r="B2122" s="10" t="s">
        <v>2659</v>
      </c>
      <c r="C2122" s="10">
        <v>412</v>
      </c>
      <c r="D2122" s="11">
        <v>-8</v>
      </c>
    </row>
    <row r="2123" spans="1:4" x14ac:dyDescent="0.25">
      <c r="A2123" s="11">
        <v>91</v>
      </c>
      <c r="B2123" s="11" t="s">
        <v>370</v>
      </c>
      <c r="C2123" s="11">
        <v>412.04</v>
      </c>
      <c r="D2123" s="11">
        <v>-8</v>
      </c>
    </row>
    <row r="2124" spans="1:4" x14ac:dyDescent="0.25">
      <c r="A2124" s="13">
        <v>58</v>
      </c>
      <c r="B2124" s="8" t="s">
        <v>4</v>
      </c>
      <c r="C2124" s="13">
        <v>412.5</v>
      </c>
      <c r="D2124" s="11">
        <v>-8</v>
      </c>
    </row>
    <row r="2125" spans="1:4" x14ac:dyDescent="0.25">
      <c r="A2125" s="11">
        <v>175</v>
      </c>
      <c r="B2125" s="11" t="s">
        <v>3784</v>
      </c>
      <c r="C2125" s="11">
        <v>414</v>
      </c>
      <c r="D2125" s="11">
        <v>-8</v>
      </c>
    </row>
    <row r="2126" spans="1:4" x14ac:dyDescent="0.25">
      <c r="A2126" s="11">
        <v>144</v>
      </c>
      <c r="B2126" s="11" t="s">
        <v>2319</v>
      </c>
      <c r="C2126" s="11">
        <v>415.2</v>
      </c>
      <c r="D2126" s="11">
        <v>-11</v>
      </c>
    </row>
    <row r="2127" spans="1:4" x14ac:dyDescent="0.25">
      <c r="A2127" s="11">
        <v>179</v>
      </c>
      <c r="B2127" s="11" t="s">
        <v>3252</v>
      </c>
      <c r="C2127" s="11">
        <v>415.6</v>
      </c>
      <c r="D2127" s="11" t="s">
        <v>508</v>
      </c>
    </row>
    <row r="2128" spans="1:4" x14ac:dyDescent="0.25">
      <c r="A2128" s="10">
        <v>210</v>
      </c>
      <c r="B2128" s="10" t="s">
        <v>5253</v>
      </c>
      <c r="C2128" s="10">
        <v>415.9</v>
      </c>
      <c r="D2128" s="11" t="s">
        <v>803</v>
      </c>
    </row>
    <row r="2129" spans="1:4" x14ac:dyDescent="0.25">
      <c r="A2129" s="11">
        <v>146</v>
      </c>
      <c r="B2129" s="11" t="s">
        <v>2376</v>
      </c>
      <c r="C2129" s="11">
        <v>416.5</v>
      </c>
      <c r="D2129" s="11" t="s">
        <v>4191</v>
      </c>
    </row>
    <row r="2130" spans="1:4" x14ac:dyDescent="0.25">
      <c r="A2130" s="10">
        <v>180</v>
      </c>
      <c r="B2130" s="10" t="s">
        <v>3143</v>
      </c>
      <c r="C2130" s="10">
        <v>416.8</v>
      </c>
      <c r="D2130" s="11" t="s">
        <v>4191</v>
      </c>
    </row>
    <row r="2131" spans="1:4" x14ac:dyDescent="0.25">
      <c r="A2131" s="11">
        <v>177</v>
      </c>
      <c r="B2131" s="11" t="s">
        <v>3425</v>
      </c>
      <c r="C2131" s="11">
        <v>417.16</v>
      </c>
      <c r="D2131" s="11" t="s">
        <v>1831</v>
      </c>
    </row>
    <row r="2132" spans="1:4" x14ac:dyDescent="0.25">
      <c r="A2132" s="10">
        <v>146</v>
      </c>
      <c r="B2132" s="10" t="s">
        <v>2426</v>
      </c>
      <c r="C2132" s="10">
        <v>417.7</v>
      </c>
      <c r="D2132" s="11" t="s">
        <v>1743</v>
      </c>
    </row>
    <row r="2133" spans="1:4" x14ac:dyDescent="0.25">
      <c r="A2133" s="11">
        <v>191</v>
      </c>
      <c r="B2133" s="11" t="s">
        <v>3143</v>
      </c>
      <c r="C2133" s="11">
        <v>418.9</v>
      </c>
      <c r="D2133" s="11" t="s">
        <v>1131</v>
      </c>
    </row>
    <row r="2134" spans="1:4" x14ac:dyDescent="0.25">
      <c r="A2134" s="11">
        <v>140</v>
      </c>
      <c r="B2134" s="11" t="s">
        <v>2150</v>
      </c>
      <c r="C2134" s="11">
        <v>419.81</v>
      </c>
      <c r="D2134" s="11" t="s">
        <v>962</v>
      </c>
    </row>
    <row r="2135" spans="1:4" x14ac:dyDescent="0.25">
      <c r="A2135" s="11">
        <v>171</v>
      </c>
      <c r="B2135" s="11" t="s">
        <v>2659</v>
      </c>
      <c r="C2135" s="11">
        <v>419.9</v>
      </c>
      <c r="D2135" s="11" t="s">
        <v>962</v>
      </c>
    </row>
    <row r="2136" spans="1:4" x14ac:dyDescent="0.25">
      <c r="A2136" s="11">
        <v>136</v>
      </c>
      <c r="B2136" s="11" t="s">
        <v>2121</v>
      </c>
      <c r="C2136" s="11">
        <v>420.1</v>
      </c>
      <c r="D2136" s="11" t="s">
        <v>1375</v>
      </c>
    </row>
    <row r="2137" spans="1:4" x14ac:dyDescent="0.25">
      <c r="A2137" s="11">
        <v>127</v>
      </c>
      <c r="B2137" s="11" t="s">
        <v>796</v>
      </c>
      <c r="C2137" s="11">
        <v>422.4</v>
      </c>
      <c r="D2137" s="11" t="s">
        <v>1375</v>
      </c>
    </row>
    <row r="2138" spans="1:4" x14ac:dyDescent="0.25">
      <c r="A2138" s="10">
        <v>171</v>
      </c>
      <c r="B2138" s="10" t="s">
        <v>2659</v>
      </c>
      <c r="C2138" s="10">
        <v>424.9</v>
      </c>
      <c r="D2138" s="11" t="s">
        <v>1375</v>
      </c>
    </row>
    <row r="2139" spans="1:4" x14ac:dyDescent="0.25">
      <c r="A2139" s="11">
        <v>215</v>
      </c>
      <c r="B2139" s="11" t="s">
        <v>5471</v>
      </c>
      <c r="C2139" s="11">
        <v>425.5</v>
      </c>
      <c r="D2139" s="11" t="s">
        <v>1743</v>
      </c>
    </row>
    <row r="2140" spans="1:4" x14ac:dyDescent="0.25">
      <c r="A2140" s="10">
        <v>185</v>
      </c>
      <c r="B2140" s="10" t="s">
        <v>3360</v>
      </c>
      <c r="C2140" s="10">
        <v>426</v>
      </c>
      <c r="D2140" s="11" t="s">
        <v>213</v>
      </c>
    </row>
    <row r="2141" spans="1:4" x14ac:dyDescent="0.25">
      <c r="A2141" s="11">
        <v>203</v>
      </c>
      <c r="B2141" s="11" t="s">
        <v>5079</v>
      </c>
      <c r="C2141" s="11">
        <v>426</v>
      </c>
      <c r="D2141" s="11" t="s">
        <v>966</v>
      </c>
    </row>
    <row r="2142" spans="1:4" x14ac:dyDescent="0.25">
      <c r="A2142" s="11">
        <v>68</v>
      </c>
      <c r="B2142" s="11" t="s">
        <v>126</v>
      </c>
      <c r="C2142" s="11">
        <v>426.1</v>
      </c>
      <c r="D2142" s="11" t="s">
        <v>1743</v>
      </c>
    </row>
    <row r="2143" spans="1:4" x14ac:dyDescent="0.25">
      <c r="A2143" s="11">
        <v>174</v>
      </c>
      <c r="B2143" s="11" t="s">
        <v>2957</v>
      </c>
      <c r="C2143" s="11">
        <v>427.1</v>
      </c>
      <c r="D2143" s="11" t="s">
        <v>828</v>
      </c>
    </row>
    <row r="2144" spans="1:4" x14ac:dyDescent="0.25">
      <c r="A2144" s="10">
        <v>164</v>
      </c>
      <c r="B2144" s="10" t="s">
        <v>2601</v>
      </c>
      <c r="C2144" s="10">
        <v>427.3</v>
      </c>
      <c r="D2144" s="11" t="s">
        <v>828</v>
      </c>
    </row>
    <row r="2145" spans="1:4" x14ac:dyDescent="0.25">
      <c r="A2145" s="11">
        <v>171</v>
      </c>
      <c r="B2145" s="11" t="s">
        <v>2659</v>
      </c>
      <c r="C2145" s="11">
        <v>428</v>
      </c>
      <c r="D2145" s="11" t="s">
        <v>828</v>
      </c>
    </row>
    <row r="2146" spans="1:4" x14ac:dyDescent="0.25">
      <c r="A2146" s="10">
        <v>200</v>
      </c>
      <c r="B2146" s="10" t="s">
        <v>4530</v>
      </c>
      <c r="C2146" s="10">
        <v>428.2</v>
      </c>
      <c r="D2146" s="11" t="s">
        <v>213</v>
      </c>
    </row>
    <row r="2147" spans="1:4" x14ac:dyDescent="0.25">
      <c r="A2147" s="11">
        <v>73</v>
      </c>
      <c r="B2147" s="11" t="s">
        <v>126</v>
      </c>
      <c r="C2147" s="11">
        <v>428.3</v>
      </c>
      <c r="D2147" s="11" t="s">
        <v>1504</v>
      </c>
    </row>
    <row r="2148" spans="1:4" x14ac:dyDescent="0.25">
      <c r="A2148" s="11">
        <v>153</v>
      </c>
      <c r="B2148" s="11" t="s">
        <v>2601</v>
      </c>
      <c r="C2148" s="11">
        <v>428.7</v>
      </c>
      <c r="D2148" s="11" t="s">
        <v>164</v>
      </c>
    </row>
    <row r="2149" spans="1:4" x14ac:dyDescent="0.25">
      <c r="A2149" s="11">
        <v>175</v>
      </c>
      <c r="B2149" s="11" t="s">
        <v>3143</v>
      </c>
      <c r="C2149" s="11">
        <v>428.7</v>
      </c>
      <c r="D2149" s="11" t="s">
        <v>164</v>
      </c>
    </row>
    <row r="2150" spans="1:4" x14ac:dyDescent="0.25">
      <c r="A2150" s="10">
        <v>191</v>
      </c>
      <c r="B2150" s="10" t="s">
        <v>4530</v>
      </c>
      <c r="C2150" s="10">
        <v>429.7</v>
      </c>
      <c r="D2150" s="11">
        <v>-10</v>
      </c>
    </row>
    <row r="2151" spans="1:4" x14ac:dyDescent="0.25">
      <c r="A2151" s="11">
        <v>138</v>
      </c>
      <c r="B2151" s="11" t="s">
        <v>1878</v>
      </c>
      <c r="C2151" s="11">
        <v>430.2</v>
      </c>
      <c r="D2151" s="11" t="s">
        <v>776</v>
      </c>
    </row>
    <row r="2152" spans="1:4" x14ac:dyDescent="0.25">
      <c r="A2152" s="10">
        <v>180</v>
      </c>
      <c r="B2152" s="10" t="s">
        <v>3425</v>
      </c>
      <c r="C2152" s="10">
        <v>431.07</v>
      </c>
      <c r="D2152" s="11" t="s">
        <v>4621</v>
      </c>
    </row>
    <row r="2153" spans="1:4" x14ac:dyDescent="0.25">
      <c r="A2153" s="11">
        <v>178</v>
      </c>
      <c r="B2153" s="11" t="s">
        <v>3425</v>
      </c>
      <c r="C2153" s="11">
        <v>431.1</v>
      </c>
      <c r="D2153" s="11" t="s">
        <v>408</v>
      </c>
    </row>
    <row r="2154" spans="1:4" x14ac:dyDescent="0.25">
      <c r="A2154" s="11">
        <v>141</v>
      </c>
      <c r="B2154" s="11" t="s">
        <v>2206</v>
      </c>
      <c r="C2154" s="11">
        <v>431.6</v>
      </c>
      <c r="D2154" s="11" t="s">
        <v>985</v>
      </c>
    </row>
    <row r="2155" spans="1:4" x14ac:dyDescent="0.25">
      <c r="A2155" s="11">
        <v>180</v>
      </c>
      <c r="B2155" s="11" t="s">
        <v>3425</v>
      </c>
      <c r="C2155" s="11">
        <v>431.6</v>
      </c>
      <c r="D2155" s="11" t="s">
        <v>1504</v>
      </c>
    </row>
    <row r="2156" spans="1:4" x14ac:dyDescent="0.25">
      <c r="A2156" s="11">
        <v>160</v>
      </c>
      <c r="B2156" s="11" t="s">
        <v>2230</v>
      </c>
      <c r="C2156" s="11">
        <v>432.1</v>
      </c>
      <c r="D2156" s="11" t="s">
        <v>776</v>
      </c>
    </row>
    <row r="2157" spans="1:4" x14ac:dyDescent="0.25">
      <c r="A2157" s="11">
        <v>108</v>
      </c>
      <c r="B2157" s="11" t="s">
        <v>496</v>
      </c>
      <c r="C2157" s="11">
        <v>432.3</v>
      </c>
      <c r="D2157" s="11" t="s">
        <v>776</v>
      </c>
    </row>
    <row r="2158" spans="1:4" x14ac:dyDescent="0.25">
      <c r="A2158" s="10">
        <v>212</v>
      </c>
      <c r="B2158" s="10" t="s">
        <v>5253</v>
      </c>
      <c r="C2158" s="10">
        <v>432.5</v>
      </c>
      <c r="D2158" s="11" t="s">
        <v>942</v>
      </c>
    </row>
    <row r="2159" spans="1:4" x14ac:dyDescent="0.25">
      <c r="A2159" s="11">
        <v>174</v>
      </c>
      <c r="B2159" s="11" t="s">
        <v>2957</v>
      </c>
      <c r="C2159" s="11">
        <v>432.7</v>
      </c>
      <c r="D2159" s="11" t="s">
        <v>4638</v>
      </c>
    </row>
    <row r="2160" spans="1:4" x14ac:dyDescent="0.25">
      <c r="A2160" s="10">
        <v>210</v>
      </c>
      <c r="B2160" s="10" t="s">
        <v>5253</v>
      </c>
      <c r="C2160" s="10">
        <v>433</v>
      </c>
      <c r="D2160" s="11" t="s">
        <v>2598</v>
      </c>
    </row>
    <row r="2161" spans="1:4" x14ac:dyDescent="0.25">
      <c r="A2161" s="11">
        <v>142</v>
      </c>
      <c r="B2161" s="11" t="s">
        <v>2206</v>
      </c>
      <c r="C2161" s="11">
        <v>433.7</v>
      </c>
      <c r="D2161" s="11" t="s">
        <v>2598</v>
      </c>
    </row>
    <row r="2162" spans="1:4" x14ac:dyDescent="0.25">
      <c r="A2162" s="11">
        <v>147</v>
      </c>
      <c r="B2162" s="11" t="s">
        <v>2319</v>
      </c>
      <c r="C2162" s="11">
        <v>434.5</v>
      </c>
      <c r="D2162" s="11" t="s">
        <v>2587</v>
      </c>
    </row>
    <row r="2163" spans="1:4" x14ac:dyDescent="0.25">
      <c r="A2163" s="11">
        <v>210</v>
      </c>
      <c r="B2163" s="11" t="s">
        <v>4883</v>
      </c>
      <c r="C2163" s="11">
        <v>435</v>
      </c>
      <c r="D2163" s="11" t="s">
        <v>2587</v>
      </c>
    </row>
    <row r="2164" spans="1:4" x14ac:dyDescent="0.25">
      <c r="A2164" s="10">
        <v>211</v>
      </c>
      <c r="B2164" s="10" t="s">
        <v>4883</v>
      </c>
      <c r="C2164" s="10">
        <v>435.2</v>
      </c>
      <c r="D2164" s="11" t="s">
        <v>2587</v>
      </c>
    </row>
    <row r="2165" spans="1:4" x14ac:dyDescent="0.25">
      <c r="A2165" s="11">
        <v>162</v>
      </c>
      <c r="B2165" s="11" t="s">
        <v>2376</v>
      </c>
      <c r="C2165" s="11">
        <v>435.4</v>
      </c>
      <c r="D2165" s="11" t="s">
        <v>2987</v>
      </c>
    </row>
    <row r="2166" spans="1:4" x14ac:dyDescent="0.25">
      <c r="A2166" s="10">
        <v>197</v>
      </c>
      <c r="B2166" s="10" t="s">
        <v>4086</v>
      </c>
      <c r="C2166" s="10">
        <v>435.6</v>
      </c>
      <c r="D2166" s="11" t="s">
        <v>94</v>
      </c>
    </row>
    <row r="2167" spans="1:4" x14ac:dyDescent="0.25">
      <c r="A2167" s="11">
        <v>202</v>
      </c>
      <c r="B2167" s="11" t="s">
        <v>4745</v>
      </c>
      <c r="C2167" s="11">
        <v>436.4</v>
      </c>
      <c r="D2167" s="11" t="s">
        <v>4647</v>
      </c>
    </row>
    <row r="2168" spans="1:4" x14ac:dyDescent="0.25">
      <c r="A2168" s="10">
        <v>210</v>
      </c>
      <c r="B2168" s="10" t="s">
        <v>4883</v>
      </c>
      <c r="C2168" s="10">
        <v>436.6</v>
      </c>
      <c r="D2168" s="11" t="s">
        <v>1504</v>
      </c>
    </row>
    <row r="2169" spans="1:4" x14ac:dyDescent="0.25">
      <c r="A2169" s="11">
        <v>178</v>
      </c>
      <c r="B2169" s="11" t="s">
        <v>3071</v>
      </c>
      <c r="C2169" s="11">
        <v>437</v>
      </c>
      <c r="D2169" s="11" t="s">
        <v>1504</v>
      </c>
    </row>
    <row r="2170" spans="1:4" x14ac:dyDescent="0.25">
      <c r="A2170" s="10">
        <v>204</v>
      </c>
      <c r="B2170" s="10" t="s">
        <v>5253</v>
      </c>
      <c r="C2170" s="10">
        <v>438</v>
      </c>
      <c r="D2170" s="11" t="s">
        <v>672</v>
      </c>
    </row>
    <row r="2171" spans="1:4" x14ac:dyDescent="0.25">
      <c r="A2171" s="11">
        <v>192</v>
      </c>
      <c r="B2171" s="11" t="s">
        <v>4527</v>
      </c>
      <c r="C2171" s="11">
        <v>439.7</v>
      </c>
      <c r="D2171" s="11" t="s">
        <v>672</v>
      </c>
    </row>
    <row r="2172" spans="1:4" x14ac:dyDescent="0.25">
      <c r="A2172" s="10">
        <v>174</v>
      </c>
      <c r="B2172" s="10" t="s">
        <v>2659</v>
      </c>
      <c r="C2172" s="10">
        <v>440</v>
      </c>
      <c r="D2172" s="11" t="s">
        <v>4008</v>
      </c>
    </row>
    <row r="2173" spans="1:4" x14ac:dyDescent="0.25">
      <c r="A2173" s="11">
        <v>175</v>
      </c>
      <c r="B2173" s="11" t="s">
        <v>2659</v>
      </c>
      <c r="C2173" s="11">
        <v>440</v>
      </c>
      <c r="D2173" s="11" t="s">
        <v>4008</v>
      </c>
    </row>
    <row r="2174" spans="1:4" x14ac:dyDescent="0.25">
      <c r="A2174" s="10">
        <v>128</v>
      </c>
      <c r="B2174" s="10" t="s">
        <v>856</v>
      </c>
      <c r="C2174" s="10">
        <v>440.3</v>
      </c>
      <c r="D2174" s="11" t="s">
        <v>1455</v>
      </c>
    </row>
    <row r="2175" spans="1:4" x14ac:dyDescent="0.25">
      <c r="A2175" s="11">
        <v>201</v>
      </c>
      <c r="B2175" s="11" t="s">
        <v>4530</v>
      </c>
      <c r="C2175" s="11">
        <v>440.9</v>
      </c>
      <c r="D2175" s="11" t="s">
        <v>1455</v>
      </c>
    </row>
    <row r="2176" spans="1:4" x14ac:dyDescent="0.25">
      <c r="A2176" s="10">
        <v>140</v>
      </c>
      <c r="B2176" s="10" t="s">
        <v>2230</v>
      </c>
      <c r="C2176" s="10">
        <v>441.9</v>
      </c>
      <c r="D2176" s="11" t="s">
        <v>12</v>
      </c>
    </row>
    <row r="2177" spans="1:4" x14ac:dyDescent="0.25">
      <c r="A2177" s="11">
        <v>88</v>
      </c>
      <c r="B2177" s="11" t="s">
        <v>446</v>
      </c>
      <c r="C2177" s="11">
        <v>442.62</v>
      </c>
      <c r="D2177" s="11" t="s">
        <v>4663</v>
      </c>
    </row>
    <row r="2178" spans="1:4" x14ac:dyDescent="0.25">
      <c r="A2178" s="10">
        <v>176</v>
      </c>
      <c r="B2178" s="10" t="s">
        <v>3252</v>
      </c>
      <c r="C2178" s="10">
        <v>445</v>
      </c>
      <c r="D2178" s="11" t="s">
        <v>962</v>
      </c>
    </row>
    <row r="2179" spans="1:4" x14ac:dyDescent="0.25">
      <c r="A2179" s="11">
        <v>167</v>
      </c>
      <c r="B2179" s="11" t="s">
        <v>2695</v>
      </c>
      <c r="C2179" s="11">
        <v>445.56</v>
      </c>
      <c r="D2179" s="11" t="s">
        <v>4669</v>
      </c>
    </row>
    <row r="2180" spans="1:4" x14ac:dyDescent="0.25">
      <c r="A2180" s="10">
        <v>192</v>
      </c>
      <c r="B2180" s="10" t="s">
        <v>3360</v>
      </c>
      <c r="C2180" s="10">
        <v>446</v>
      </c>
      <c r="D2180" s="11" t="s">
        <v>4669</v>
      </c>
    </row>
    <row r="2181" spans="1:4" x14ac:dyDescent="0.25">
      <c r="A2181" s="11">
        <v>257</v>
      </c>
      <c r="B2181" s="11" t="s">
        <v>6056</v>
      </c>
      <c r="C2181" s="11">
        <v>446.8</v>
      </c>
      <c r="D2181" s="11" t="s">
        <v>4312</v>
      </c>
    </row>
    <row r="2182" spans="1:4" x14ac:dyDescent="0.25">
      <c r="A2182" s="11">
        <v>131</v>
      </c>
      <c r="B2182" s="11" t="s">
        <v>1108</v>
      </c>
      <c r="C2182" s="11">
        <v>447.4</v>
      </c>
      <c r="D2182" s="11" t="s">
        <v>2615</v>
      </c>
    </row>
    <row r="2183" spans="1:4" x14ac:dyDescent="0.25">
      <c r="A2183" s="11">
        <v>99</v>
      </c>
      <c r="B2183" s="11" t="s">
        <v>623</v>
      </c>
      <c r="C2183" s="11">
        <v>448.6</v>
      </c>
      <c r="D2183" s="11" t="s">
        <v>455</v>
      </c>
    </row>
    <row r="2184" spans="1:4" x14ac:dyDescent="0.25">
      <c r="A2184" s="10">
        <v>131</v>
      </c>
      <c r="B2184" s="10" t="s">
        <v>1108</v>
      </c>
      <c r="C2184" s="10">
        <v>450.03</v>
      </c>
      <c r="D2184" s="11" t="s">
        <v>1400</v>
      </c>
    </row>
    <row r="2185" spans="1:4" x14ac:dyDescent="0.25">
      <c r="A2185" s="11">
        <v>183</v>
      </c>
      <c r="B2185" s="11" t="s">
        <v>3360</v>
      </c>
      <c r="C2185" s="11">
        <v>451.3</v>
      </c>
      <c r="D2185" s="11" t="s">
        <v>1271</v>
      </c>
    </row>
    <row r="2186" spans="1:4" x14ac:dyDescent="0.25">
      <c r="A2186" s="11">
        <v>100</v>
      </c>
      <c r="B2186" s="11" t="s">
        <v>856</v>
      </c>
      <c r="C2186" s="11">
        <v>452.6</v>
      </c>
      <c r="D2186" s="11" t="s">
        <v>4685</v>
      </c>
    </row>
    <row r="2187" spans="1:4" x14ac:dyDescent="0.25">
      <c r="A2187" s="11">
        <v>191</v>
      </c>
      <c r="B2187" s="11" t="s">
        <v>3360</v>
      </c>
      <c r="C2187" s="11">
        <v>453</v>
      </c>
      <c r="D2187" s="11" t="s">
        <v>4688</v>
      </c>
    </row>
    <row r="2188" spans="1:4" x14ac:dyDescent="0.25">
      <c r="A2188" s="10">
        <v>206</v>
      </c>
      <c r="B2188" s="10" t="s">
        <v>4094</v>
      </c>
      <c r="C2188" s="10">
        <v>453.28</v>
      </c>
      <c r="D2188" s="11" t="s">
        <v>4691</v>
      </c>
    </row>
    <row r="2189" spans="1:4" x14ac:dyDescent="0.25">
      <c r="A2189" s="11">
        <v>176</v>
      </c>
      <c r="B2189" s="11" t="s">
        <v>2957</v>
      </c>
      <c r="C2189" s="11">
        <v>454.2</v>
      </c>
      <c r="D2189" s="11" t="s">
        <v>4691</v>
      </c>
    </row>
    <row r="2190" spans="1:4" x14ac:dyDescent="0.25">
      <c r="A2190" s="10">
        <v>180</v>
      </c>
      <c r="B2190" s="10" t="s">
        <v>3252</v>
      </c>
      <c r="C2190" s="10">
        <v>454.88</v>
      </c>
      <c r="D2190" s="11" t="s">
        <v>2953</v>
      </c>
    </row>
    <row r="2191" spans="1:4" x14ac:dyDescent="0.25">
      <c r="A2191" s="11">
        <v>181</v>
      </c>
      <c r="B2191" s="11" t="s">
        <v>3425</v>
      </c>
      <c r="C2191" s="11">
        <v>455.3</v>
      </c>
      <c r="D2191" s="11" t="s">
        <v>213</v>
      </c>
    </row>
    <row r="2192" spans="1:4" x14ac:dyDescent="0.25">
      <c r="A2192" s="10">
        <v>207</v>
      </c>
      <c r="B2192" s="10" t="s">
        <v>4530</v>
      </c>
      <c r="C2192" s="10">
        <v>456.1</v>
      </c>
      <c r="D2192" s="11" t="s">
        <v>1504</v>
      </c>
    </row>
    <row r="2193" spans="1:4" x14ac:dyDescent="0.25">
      <c r="A2193" s="11">
        <v>112</v>
      </c>
      <c r="B2193" s="11" t="s">
        <v>1108</v>
      </c>
      <c r="C2193" s="11">
        <v>456.4</v>
      </c>
      <c r="D2193" s="11" t="s">
        <v>1504</v>
      </c>
    </row>
    <row r="2194" spans="1:4" x14ac:dyDescent="0.25">
      <c r="A2194" s="10">
        <v>180</v>
      </c>
      <c r="B2194" s="10" t="s">
        <v>3143</v>
      </c>
      <c r="C2194" s="10">
        <v>456.8</v>
      </c>
      <c r="D2194" s="11" t="s">
        <v>2987</v>
      </c>
    </row>
    <row r="2195" spans="1:4" x14ac:dyDescent="0.25">
      <c r="A2195" s="11">
        <v>195</v>
      </c>
      <c r="B2195" s="11" t="s">
        <v>4530</v>
      </c>
      <c r="C2195" s="11">
        <v>457.1</v>
      </c>
      <c r="D2195" s="11" t="s">
        <v>1688</v>
      </c>
    </row>
    <row r="2196" spans="1:4" x14ac:dyDescent="0.25">
      <c r="A2196" s="10">
        <v>213</v>
      </c>
      <c r="B2196" s="10" t="s">
        <v>5253</v>
      </c>
      <c r="C2196" s="10">
        <v>457.6</v>
      </c>
      <c r="D2196" s="11" t="s">
        <v>1688</v>
      </c>
    </row>
    <row r="2197" spans="1:4" x14ac:dyDescent="0.25">
      <c r="A2197" s="11">
        <v>174</v>
      </c>
      <c r="B2197" s="11" t="s">
        <v>3071</v>
      </c>
      <c r="C2197" s="11">
        <v>457.7</v>
      </c>
      <c r="D2197" s="11" t="s">
        <v>3370</v>
      </c>
    </row>
    <row r="2198" spans="1:4" x14ac:dyDescent="0.25">
      <c r="A2198" s="10">
        <v>234</v>
      </c>
      <c r="B2198" s="10" t="s">
        <v>5914</v>
      </c>
      <c r="C2198" s="10">
        <v>458.68</v>
      </c>
      <c r="D2198" s="11">
        <v>-3</v>
      </c>
    </row>
    <row r="2199" spans="1:4" x14ac:dyDescent="0.25">
      <c r="A2199" s="11">
        <v>202</v>
      </c>
      <c r="B2199" s="11" t="s">
        <v>4094</v>
      </c>
      <c r="C2199" s="11">
        <v>459.72</v>
      </c>
      <c r="D2199" s="11">
        <v>-3</v>
      </c>
    </row>
    <row r="2200" spans="1:4" x14ac:dyDescent="0.25">
      <c r="A2200" s="10">
        <v>182</v>
      </c>
      <c r="B2200" s="10" t="s">
        <v>3143</v>
      </c>
      <c r="C2200" s="10">
        <v>461.3</v>
      </c>
      <c r="D2200" s="11">
        <v>-11</v>
      </c>
    </row>
    <row r="2201" spans="1:4" x14ac:dyDescent="0.25">
      <c r="A2201" s="11">
        <v>203</v>
      </c>
      <c r="B2201" s="11" t="s">
        <v>4883</v>
      </c>
      <c r="C2201" s="11">
        <v>462</v>
      </c>
      <c r="D2201" s="11" t="s">
        <v>4621</v>
      </c>
    </row>
    <row r="2202" spans="1:4" x14ac:dyDescent="0.25">
      <c r="A2202" s="10">
        <v>130</v>
      </c>
      <c r="B2202" s="10" t="s">
        <v>1631</v>
      </c>
      <c r="C2202" s="10">
        <v>462.3</v>
      </c>
      <c r="D2202" s="11" t="s">
        <v>4621</v>
      </c>
    </row>
    <row r="2203" spans="1:4" x14ac:dyDescent="0.25">
      <c r="A2203" s="11">
        <v>84</v>
      </c>
      <c r="B2203" s="11" t="s">
        <v>370</v>
      </c>
      <c r="C2203" s="11">
        <v>463.62</v>
      </c>
      <c r="D2203" s="11" t="s">
        <v>1556</v>
      </c>
    </row>
    <row r="2204" spans="1:4" x14ac:dyDescent="0.25">
      <c r="A2204" s="10">
        <v>183</v>
      </c>
      <c r="B2204" s="10" t="s">
        <v>3425</v>
      </c>
      <c r="C2204" s="10">
        <v>465.4</v>
      </c>
      <c r="D2204" s="11" t="s">
        <v>1556</v>
      </c>
    </row>
    <row r="2205" spans="1:4" x14ac:dyDescent="0.25">
      <c r="A2205" s="11">
        <v>136</v>
      </c>
      <c r="B2205" s="11" t="s">
        <v>2230</v>
      </c>
      <c r="C2205" s="11">
        <v>465.9</v>
      </c>
      <c r="D2205" s="11">
        <v>-11</v>
      </c>
    </row>
    <row r="2206" spans="1:4" x14ac:dyDescent="0.25">
      <c r="A2206" s="11">
        <v>93</v>
      </c>
      <c r="B2206" s="11" t="s">
        <v>228</v>
      </c>
      <c r="C2206" s="11">
        <v>469.9</v>
      </c>
      <c r="D2206" s="11" t="s">
        <v>942</v>
      </c>
    </row>
    <row r="2207" spans="1:4" x14ac:dyDescent="0.25">
      <c r="A2207" s="11">
        <v>135</v>
      </c>
      <c r="B2207" s="11" t="s">
        <v>1760</v>
      </c>
      <c r="C2207" s="11">
        <v>470.6</v>
      </c>
      <c r="D2207" s="11" t="s">
        <v>101</v>
      </c>
    </row>
    <row r="2208" spans="1:4" x14ac:dyDescent="0.25">
      <c r="A2208" s="10">
        <v>214</v>
      </c>
      <c r="B2208" s="10" t="s">
        <v>5079</v>
      </c>
      <c r="C2208" s="10">
        <v>471.7</v>
      </c>
      <c r="D2208" s="11" t="s">
        <v>2598</v>
      </c>
    </row>
    <row r="2209" spans="1:4" x14ac:dyDescent="0.25">
      <c r="A2209" s="11">
        <v>96</v>
      </c>
      <c r="B2209" s="11" t="s">
        <v>446</v>
      </c>
      <c r="C2209" s="11">
        <v>472.2</v>
      </c>
      <c r="D2209" s="11" t="s">
        <v>2598</v>
      </c>
    </row>
    <row r="2210" spans="1:4" x14ac:dyDescent="0.25">
      <c r="A2210" s="10">
        <v>208</v>
      </c>
      <c r="B2210" s="10" t="s">
        <v>4883</v>
      </c>
      <c r="C2210" s="10">
        <v>472.2</v>
      </c>
      <c r="D2210" s="11" t="s">
        <v>2598</v>
      </c>
    </row>
    <row r="2211" spans="1:4" x14ac:dyDescent="0.25">
      <c r="A2211" s="11">
        <v>129</v>
      </c>
      <c r="B2211" s="11" t="s">
        <v>1631</v>
      </c>
      <c r="C2211" s="11">
        <v>472.8</v>
      </c>
      <c r="D2211" s="11" t="s">
        <v>2598</v>
      </c>
    </row>
    <row r="2212" spans="1:4" x14ac:dyDescent="0.25">
      <c r="A2212" s="10">
        <v>165</v>
      </c>
      <c r="B2212" s="10" t="s">
        <v>2601</v>
      </c>
      <c r="C2212" s="10">
        <v>473.7</v>
      </c>
      <c r="D2212" s="11" t="s">
        <v>942</v>
      </c>
    </row>
    <row r="2213" spans="1:4" x14ac:dyDescent="0.25">
      <c r="A2213" s="11">
        <v>175</v>
      </c>
      <c r="B2213" s="11" t="s">
        <v>3425</v>
      </c>
      <c r="C2213" s="11">
        <v>473.8</v>
      </c>
      <c r="D2213" s="11" t="s">
        <v>2587</v>
      </c>
    </row>
    <row r="2214" spans="1:4" x14ac:dyDescent="0.25">
      <c r="A2214" s="11">
        <v>101</v>
      </c>
      <c r="B2214" s="11" t="s">
        <v>496</v>
      </c>
      <c r="C2214" s="11">
        <v>474.2</v>
      </c>
      <c r="D2214" s="11" t="s">
        <v>2587</v>
      </c>
    </row>
    <row r="2215" spans="1:4" x14ac:dyDescent="0.25">
      <c r="A2215" s="11">
        <v>179</v>
      </c>
      <c r="B2215" s="11" t="s">
        <v>3425</v>
      </c>
      <c r="C2215" s="11">
        <v>474.92</v>
      </c>
      <c r="D2215" s="11" t="s">
        <v>2587</v>
      </c>
    </row>
    <row r="2216" spans="1:4" x14ac:dyDescent="0.25">
      <c r="A2216" s="10">
        <v>153</v>
      </c>
      <c r="B2216" s="10" t="s">
        <v>2487</v>
      </c>
      <c r="C2216" s="10">
        <v>475</v>
      </c>
      <c r="D2216" s="11" t="s">
        <v>2587</v>
      </c>
    </row>
    <row r="2217" spans="1:4" x14ac:dyDescent="0.25">
      <c r="A2217" s="11">
        <v>149</v>
      </c>
      <c r="B2217" s="11" t="s">
        <v>2376</v>
      </c>
      <c r="C2217" s="11">
        <v>475</v>
      </c>
      <c r="D2217" s="11" t="s">
        <v>2636</v>
      </c>
    </row>
    <row r="2218" spans="1:4" x14ac:dyDescent="0.25">
      <c r="A2218" s="11">
        <v>77</v>
      </c>
      <c r="B2218" s="11" t="s">
        <v>126</v>
      </c>
      <c r="C2218" s="11">
        <v>475.46</v>
      </c>
      <c r="D2218" s="11" t="s">
        <v>2636</v>
      </c>
    </row>
    <row r="2219" spans="1:4" x14ac:dyDescent="0.25">
      <c r="A2219" s="10">
        <v>181</v>
      </c>
      <c r="B2219" s="10" t="s">
        <v>3425</v>
      </c>
      <c r="C2219" s="10">
        <v>475.99</v>
      </c>
      <c r="D2219" s="11" t="s">
        <v>1271</v>
      </c>
    </row>
    <row r="2220" spans="1:4" x14ac:dyDescent="0.25">
      <c r="A2220" s="11">
        <v>106</v>
      </c>
      <c r="B2220" s="11" t="s">
        <v>856</v>
      </c>
      <c r="C2220" s="11">
        <v>476.8</v>
      </c>
      <c r="D2220" s="11" t="s">
        <v>1271</v>
      </c>
    </row>
    <row r="2221" spans="1:4" x14ac:dyDescent="0.25">
      <c r="A2221" s="11">
        <v>153</v>
      </c>
      <c r="B2221" s="11" t="s">
        <v>2336</v>
      </c>
      <c r="C2221" s="11">
        <v>477</v>
      </c>
      <c r="D2221" s="11" t="s">
        <v>962</v>
      </c>
    </row>
    <row r="2222" spans="1:4" x14ac:dyDescent="0.25">
      <c r="A2222" s="11">
        <v>187</v>
      </c>
      <c r="B2222" s="11" t="s">
        <v>4094</v>
      </c>
      <c r="C2222" s="11">
        <v>478.2</v>
      </c>
      <c r="D2222" s="11" t="s">
        <v>2950</v>
      </c>
    </row>
    <row r="2223" spans="1:4" x14ac:dyDescent="0.25">
      <c r="A2223" s="10">
        <v>175</v>
      </c>
      <c r="B2223" s="10" t="s">
        <v>3071</v>
      </c>
      <c r="C2223" s="10">
        <v>479</v>
      </c>
      <c r="D2223" s="11" t="s">
        <v>2950</v>
      </c>
    </row>
    <row r="2224" spans="1:4" x14ac:dyDescent="0.25">
      <c r="A2224" s="11">
        <v>209</v>
      </c>
      <c r="B2224" s="11" t="s">
        <v>5253</v>
      </c>
      <c r="C2224" s="11">
        <v>479.3</v>
      </c>
      <c r="D2224" s="11" t="s">
        <v>2950</v>
      </c>
    </row>
    <row r="2225" spans="1:4" x14ac:dyDescent="0.25">
      <c r="A2225" s="10">
        <v>181</v>
      </c>
      <c r="B2225" s="10" t="s">
        <v>3425</v>
      </c>
      <c r="C2225" s="10">
        <v>482.17</v>
      </c>
      <c r="D2225" s="11" t="s">
        <v>2503</v>
      </c>
    </row>
    <row r="2226" spans="1:4" x14ac:dyDescent="0.25">
      <c r="A2226" s="11">
        <v>169</v>
      </c>
      <c r="B2226" s="11" t="s">
        <v>2487</v>
      </c>
      <c r="C2226" s="11">
        <v>483.6</v>
      </c>
      <c r="D2226" s="11" t="s">
        <v>753</v>
      </c>
    </row>
    <row r="2227" spans="1:4" x14ac:dyDescent="0.25">
      <c r="A2227" s="10">
        <v>174</v>
      </c>
      <c r="B2227" s="10" t="s">
        <v>2957</v>
      </c>
      <c r="C2227" s="10">
        <v>484.8</v>
      </c>
      <c r="D2227" s="11" t="s">
        <v>753</v>
      </c>
    </row>
    <row r="2228" spans="1:4" x14ac:dyDescent="0.25">
      <c r="A2228" s="11">
        <v>210</v>
      </c>
      <c r="B2228" s="11" t="s">
        <v>4883</v>
      </c>
      <c r="C2228" s="11">
        <v>485.2</v>
      </c>
      <c r="D2228" s="11" t="s">
        <v>4685</v>
      </c>
    </row>
    <row r="2229" spans="1:4" x14ac:dyDescent="0.25">
      <c r="A2229" s="10">
        <v>96</v>
      </c>
      <c r="B2229" s="10" t="s">
        <v>847</v>
      </c>
      <c r="C2229" s="10">
        <v>485.7</v>
      </c>
      <c r="D2229" s="11" t="s">
        <v>3770</v>
      </c>
    </row>
    <row r="2230" spans="1:4" x14ac:dyDescent="0.25">
      <c r="A2230" s="11">
        <v>212</v>
      </c>
      <c r="B2230" s="11" t="s">
        <v>4883</v>
      </c>
      <c r="C2230" s="11">
        <v>486</v>
      </c>
      <c r="D2230" s="11" t="s">
        <v>3770</v>
      </c>
    </row>
    <row r="2231" spans="1:4" x14ac:dyDescent="0.25">
      <c r="A2231" s="11">
        <v>127</v>
      </c>
      <c r="B2231" s="11" t="s">
        <v>1292</v>
      </c>
      <c r="C2231" s="11">
        <v>486.6</v>
      </c>
      <c r="D2231" s="11" t="s">
        <v>2953</v>
      </c>
    </row>
    <row r="2232" spans="1:4" x14ac:dyDescent="0.25">
      <c r="A2232" s="11">
        <v>174</v>
      </c>
      <c r="B2232" s="11" t="s">
        <v>3071</v>
      </c>
      <c r="C2232" s="11">
        <v>486.61</v>
      </c>
      <c r="D2232" s="11" t="s">
        <v>2503</v>
      </c>
    </row>
    <row r="2233" spans="1:4" x14ac:dyDescent="0.25">
      <c r="A2233" s="11">
        <v>102</v>
      </c>
      <c r="B2233" s="11" t="s">
        <v>856</v>
      </c>
      <c r="C2233" s="11">
        <v>487.43</v>
      </c>
      <c r="D2233" s="11" t="s">
        <v>4779</v>
      </c>
    </row>
    <row r="2234" spans="1:4" x14ac:dyDescent="0.25">
      <c r="A2234" s="11">
        <v>185</v>
      </c>
      <c r="B2234" s="11" t="s">
        <v>3782</v>
      </c>
      <c r="C2234" s="11">
        <v>488</v>
      </c>
      <c r="D2234" s="11" t="s">
        <v>4688</v>
      </c>
    </row>
    <row r="2235" spans="1:4" x14ac:dyDescent="0.25">
      <c r="A2235" s="10">
        <v>176</v>
      </c>
      <c r="B2235" s="10" t="s">
        <v>3252</v>
      </c>
      <c r="C2235" s="10">
        <v>490.9</v>
      </c>
      <c r="D2235" s="11" t="s">
        <v>19</v>
      </c>
    </row>
    <row r="2236" spans="1:4" x14ac:dyDescent="0.25">
      <c r="A2236" s="11">
        <v>212</v>
      </c>
      <c r="B2236" s="11" t="s">
        <v>5471</v>
      </c>
      <c r="C2236" s="11">
        <v>490.9</v>
      </c>
      <c r="D2236" s="11" t="s">
        <v>19</v>
      </c>
    </row>
    <row r="2237" spans="1:4" x14ac:dyDescent="0.25">
      <c r="A2237" s="10">
        <v>199</v>
      </c>
      <c r="B2237" s="10" t="s">
        <v>4530</v>
      </c>
      <c r="C2237" s="10">
        <v>493.2</v>
      </c>
      <c r="D2237" s="11" t="s">
        <v>128</v>
      </c>
    </row>
    <row r="2238" spans="1:4" x14ac:dyDescent="0.25">
      <c r="A2238" s="11">
        <v>94</v>
      </c>
      <c r="B2238" s="11" t="s">
        <v>228</v>
      </c>
      <c r="C2238" s="11">
        <v>495.4</v>
      </c>
      <c r="D2238" s="11">
        <v>-11</v>
      </c>
    </row>
    <row r="2239" spans="1:4" x14ac:dyDescent="0.25">
      <c r="A2239" s="10">
        <v>194</v>
      </c>
      <c r="B2239" s="10" t="s">
        <v>4527</v>
      </c>
      <c r="C2239" s="10">
        <v>495.7</v>
      </c>
      <c r="D2239" s="11" t="s">
        <v>4796</v>
      </c>
    </row>
    <row r="2240" spans="1:4" x14ac:dyDescent="0.25">
      <c r="A2240" s="11">
        <v>184</v>
      </c>
      <c r="B2240" s="11" t="s">
        <v>3360</v>
      </c>
      <c r="C2240" s="11">
        <v>495.8</v>
      </c>
      <c r="D2240" s="11" t="s">
        <v>4799</v>
      </c>
    </row>
    <row r="2241" spans="1:4" x14ac:dyDescent="0.25">
      <c r="A2241" s="10">
        <v>205</v>
      </c>
      <c r="B2241" s="10" t="s">
        <v>4530</v>
      </c>
      <c r="C2241" s="10">
        <v>495.9</v>
      </c>
      <c r="D2241" s="11" t="s">
        <v>4799</v>
      </c>
    </row>
    <row r="2242" spans="1:4" x14ac:dyDescent="0.25">
      <c r="A2242" s="11">
        <v>149</v>
      </c>
      <c r="B2242" s="11" t="s">
        <v>2336</v>
      </c>
      <c r="C2242" s="11">
        <v>496.38299999999998</v>
      </c>
      <c r="D2242" s="11" t="s">
        <v>2598</v>
      </c>
    </row>
    <row r="2243" spans="1:4" x14ac:dyDescent="0.25">
      <c r="A2243" s="10">
        <v>170</v>
      </c>
      <c r="B2243" s="10" t="s">
        <v>2376</v>
      </c>
      <c r="C2243" s="10">
        <v>496.64</v>
      </c>
      <c r="D2243" s="11" t="s">
        <v>2598</v>
      </c>
    </row>
    <row r="2244" spans="1:4" x14ac:dyDescent="0.25">
      <c r="A2244" s="11">
        <v>196</v>
      </c>
      <c r="B2244" s="11" t="s">
        <v>4527</v>
      </c>
      <c r="C2244" s="11">
        <v>497.8</v>
      </c>
      <c r="D2244" s="11" t="s">
        <v>942</v>
      </c>
    </row>
    <row r="2245" spans="1:4" x14ac:dyDescent="0.25">
      <c r="A2245" s="11">
        <v>130</v>
      </c>
      <c r="B2245" s="11" t="s">
        <v>1878</v>
      </c>
      <c r="C2245" s="11">
        <v>499</v>
      </c>
      <c r="D2245" s="11" t="s">
        <v>2587</v>
      </c>
    </row>
    <row r="2246" spans="1:4" x14ac:dyDescent="0.25">
      <c r="A2246" s="11">
        <v>181</v>
      </c>
      <c r="B2246" s="11" t="s">
        <v>3071</v>
      </c>
      <c r="C2246" s="11">
        <v>499.2</v>
      </c>
      <c r="D2246" s="11" t="s">
        <v>2587</v>
      </c>
    </row>
    <row r="2247" spans="1:4" x14ac:dyDescent="0.25">
      <c r="A2247" s="10">
        <v>179</v>
      </c>
      <c r="B2247" s="10" t="s">
        <v>3425</v>
      </c>
      <c r="C2247" s="10">
        <v>500</v>
      </c>
      <c r="D2247" s="11" t="s">
        <v>2587</v>
      </c>
    </row>
    <row r="2248" spans="1:4" x14ac:dyDescent="0.25">
      <c r="A2248" s="11">
        <v>177</v>
      </c>
      <c r="B2248" s="11" t="s">
        <v>3425</v>
      </c>
      <c r="C2248" s="11">
        <v>502</v>
      </c>
      <c r="D2248" s="11" t="s">
        <v>2587</v>
      </c>
    </row>
    <row r="2249" spans="1:4" x14ac:dyDescent="0.25">
      <c r="A2249" s="10">
        <v>177</v>
      </c>
      <c r="B2249" s="10" t="s">
        <v>2957</v>
      </c>
      <c r="C2249" s="10">
        <v>502.54</v>
      </c>
      <c r="D2249" s="11" t="s">
        <v>776</v>
      </c>
    </row>
    <row r="2250" spans="1:4" x14ac:dyDescent="0.25">
      <c r="A2250" s="11">
        <v>162</v>
      </c>
      <c r="B2250" s="11" t="s">
        <v>2376</v>
      </c>
      <c r="C2250" s="11">
        <v>504.3</v>
      </c>
      <c r="D2250" s="11" t="s">
        <v>776</v>
      </c>
    </row>
    <row r="2251" spans="1:4" x14ac:dyDescent="0.25">
      <c r="A2251" s="10">
        <v>212</v>
      </c>
      <c r="B2251" s="10" t="s">
        <v>5471</v>
      </c>
      <c r="C2251" s="10">
        <v>504.9</v>
      </c>
      <c r="D2251" s="11" t="s">
        <v>3088</v>
      </c>
    </row>
    <row r="2252" spans="1:4" x14ac:dyDescent="0.25">
      <c r="A2252" s="11">
        <v>182</v>
      </c>
      <c r="B2252" s="11" t="s">
        <v>3360</v>
      </c>
      <c r="C2252" s="11">
        <v>505.6</v>
      </c>
      <c r="D2252" s="11" t="s">
        <v>4817</v>
      </c>
    </row>
    <row r="2253" spans="1:4" x14ac:dyDescent="0.25">
      <c r="A2253" s="10">
        <v>179</v>
      </c>
      <c r="B2253" s="10" t="s">
        <v>3252</v>
      </c>
      <c r="C2253" s="10">
        <v>508.6</v>
      </c>
      <c r="D2253" s="11" t="s">
        <v>4821</v>
      </c>
    </row>
    <row r="2254" spans="1:4" x14ac:dyDescent="0.25">
      <c r="A2254" s="11">
        <v>211</v>
      </c>
      <c r="B2254" s="11" t="s">
        <v>4745</v>
      </c>
      <c r="C2254" s="11">
        <v>508.6</v>
      </c>
      <c r="D2254" s="11" t="s">
        <v>2503</v>
      </c>
    </row>
    <row r="2255" spans="1:4" x14ac:dyDescent="0.25">
      <c r="A2255" s="10">
        <v>187</v>
      </c>
      <c r="B2255" s="10" t="s">
        <v>4086</v>
      </c>
      <c r="C2255" s="10">
        <v>508.8</v>
      </c>
      <c r="D2255" s="11" t="s">
        <v>2503</v>
      </c>
    </row>
    <row r="2256" spans="1:4" x14ac:dyDescent="0.25">
      <c r="A2256" s="11">
        <v>74</v>
      </c>
      <c r="B2256" s="11" t="s">
        <v>310</v>
      </c>
      <c r="C2256" s="11">
        <v>509.4</v>
      </c>
      <c r="D2256" s="11" t="s">
        <v>962</v>
      </c>
    </row>
    <row r="2257" spans="1:4" x14ac:dyDescent="0.25">
      <c r="A2257" s="10">
        <v>175</v>
      </c>
      <c r="B2257" s="10" t="s">
        <v>2659</v>
      </c>
      <c r="C2257" s="10">
        <v>513</v>
      </c>
      <c r="D2257" s="11" t="s">
        <v>962</v>
      </c>
    </row>
    <row r="2258" spans="1:4" x14ac:dyDescent="0.25">
      <c r="A2258" s="11">
        <v>167</v>
      </c>
      <c r="B2258" s="11" t="s">
        <v>2695</v>
      </c>
      <c r="C2258" s="11">
        <v>513.1</v>
      </c>
      <c r="D2258" s="11" t="s">
        <v>1743</v>
      </c>
    </row>
    <row r="2259" spans="1:4" x14ac:dyDescent="0.25">
      <c r="A2259" s="11">
        <v>85</v>
      </c>
      <c r="B2259" s="11" t="s">
        <v>370</v>
      </c>
      <c r="C2259" s="11">
        <v>514.00480000000005</v>
      </c>
      <c r="D2259" s="11" t="s">
        <v>2085</v>
      </c>
    </row>
    <row r="2260" spans="1:4" x14ac:dyDescent="0.25">
      <c r="A2260" s="11">
        <v>175</v>
      </c>
      <c r="B2260" s="11" t="s">
        <v>2695</v>
      </c>
      <c r="C2260" s="11">
        <v>514.86199999999997</v>
      </c>
      <c r="D2260" s="11" t="s">
        <v>2085</v>
      </c>
    </row>
    <row r="2261" spans="1:4" x14ac:dyDescent="0.25">
      <c r="A2261" s="10">
        <v>206</v>
      </c>
      <c r="B2261" s="10" t="s">
        <v>4527</v>
      </c>
      <c r="C2261" s="10">
        <v>516.17999999999995</v>
      </c>
      <c r="D2261" s="11" t="s">
        <v>3875</v>
      </c>
    </row>
    <row r="2262" spans="1:4" x14ac:dyDescent="0.25">
      <c r="A2262" s="11">
        <v>216</v>
      </c>
      <c r="B2262" s="11" t="s">
        <v>5797</v>
      </c>
      <c r="C2262" s="11">
        <v>516.29999999999995</v>
      </c>
      <c r="D2262" s="11" t="s">
        <v>2503</v>
      </c>
    </row>
    <row r="2263" spans="1:4" x14ac:dyDescent="0.25">
      <c r="A2263" s="10">
        <v>214</v>
      </c>
      <c r="B2263" s="10" t="s">
        <v>5079</v>
      </c>
      <c r="C2263" s="10">
        <v>516.6</v>
      </c>
      <c r="D2263" s="11" t="s">
        <v>1455</v>
      </c>
    </row>
    <row r="2264" spans="1:4" x14ac:dyDescent="0.25">
      <c r="A2264" s="11">
        <v>182</v>
      </c>
      <c r="B2264" s="11" t="s">
        <v>3252</v>
      </c>
      <c r="C2264" s="11">
        <v>518.5</v>
      </c>
      <c r="D2264" s="11" t="s">
        <v>4688</v>
      </c>
    </row>
    <row r="2265" spans="1:4" x14ac:dyDescent="0.25">
      <c r="A2265" s="10">
        <v>176</v>
      </c>
      <c r="B2265" s="10" t="s">
        <v>3252</v>
      </c>
      <c r="C2265" s="10">
        <v>518.6</v>
      </c>
      <c r="D2265" s="11" t="s">
        <v>4779</v>
      </c>
    </row>
    <row r="2266" spans="1:4" x14ac:dyDescent="0.25">
      <c r="A2266" s="11">
        <v>213</v>
      </c>
      <c r="B2266" s="11" t="s">
        <v>4883</v>
      </c>
      <c r="C2266" s="11">
        <v>520</v>
      </c>
      <c r="D2266" s="11" t="s">
        <v>4779</v>
      </c>
    </row>
    <row r="2267" spans="1:4" x14ac:dyDescent="0.25">
      <c r="A2267" s="11">
        <v>107</v>
      </c>
      <c r="B2267" s="11" t="s">
        <v>856</v>
      </c>
      <c r="C2267" s="11">
        <v>520.4</v>
      </c>
      <c r="D2267" s="11" t="s">
        <v>828</v>
      </c>
    </row>
    <row r="2268" spans="1:4" x14ac:dyDescent="0.25">
      <c r="A2268" s="11">
        <v>97</v>
      </c>
      <c r="B2268" s="11" t="s">
        <v>429</v>
      </c>
      <c r="C2268" s="11">
        <v>522.70000000000005</v>
      </c>
      <c r="D2268" s="11" t="s">
        <v>128</v>
      </c>
    </row>
    <row r="2269" spans="1:4" x14ac:dyDescent="0.25">
      <c r="A2269" s="10">
        <v>213</v>
      </c>
      <c r="B2269" s="10" t="s">
        <v>5253</v>
      </c>
      <c r="C2269" s="10">
        <v>522.70000000000005</v>
      </c>
      <c r="D2269" s="11">
        <v>-12</v>
      </c>
    </row>
    <row r="2270" spans="1:4" x14ac:dyDescent="0.25">
      <c r="A2270" s="11">
        <v>180</v>
      </c>
      <c r="B2270" s="11" t="s">
        <v>3143</v>
      </c>
      <c r="C2270" s="11">
        <v>524</v>
      </c>
      <c r="D2270" s="11" t="s">
        <v>101</v>
      </c>
    </row>
    <row r="2271" spans="1:4" x14ac:dyDescent="0.25">
      <c r="A2271" s="10">
        <v>142</v>
      </c>
      <c r="B2271" s="10" t="s">
        <v>2150</v>
      </c>
      <c r="C2271" s="10">
        <v>525.00900000000001</v>
      </c>
      <c r="D2271" s="11">
        <v>-5</v>
      </c>
    </row>
    <row r="2272" spans="1:4" x14ac:dyDescent="0.25">
      <c r="A2272" s="11">
        <v>194</v>
      </c>
      <c r="B2272" s="11" t="s">
        <v>4527</v>
      </c>
      <c r="C2272" s="11">
        <v>526</v>
      </c>
      <c r="D2272" s="11">
        <v>-5</v>
      </c>
    </row>
    <row r="2273" spans="1:4" x14ac:dyDescent="0.25">
      <c r="A2273" s="11">
        <v>132</v>
      </c>
      <c r="B2273" s="11" t="s">
        <v>1878</v>
      </c>
      <c r="C2273" s="11">
        <v>526.79999999999995</v>
      </c>
      <c r="D2273" s="11">
        <v>-9</v>
      </c>
    </row>
    <row r="2274" spans="1:4" x14ac:dyDescent="0.25">
      <c r="A2274" s="11">
        <v>170</v>
      </c>
      <c r="B2274" s="11" t="s">
        <v>2376</v>
      </c>
      <c r="C2274" s="11">
        <v>527.28</v>
      </c>
      <c r="D2274" s="11" t="s">
        <v>363</v>
      </c>
    </row>
    <row r="2275" spans="1:4" x14ac:dyDescent="0.25">
      <c r="A2275" s="10">
        <v>180</v>
      </c>
      <c r="B2275" s="10" t="s">
        <v>3252</v>
      </c>
      <c r="C2275" s="10">
        <v>528</v>
      </c>
      <c r="D2275" s="11" t="s">
        <v>508</v>
      </c>
    </row>
    <row r="2276" spans="1:4" x14ac:dyDescent="0.25">
      <c r="A2276" s="11">
        <v>193</v>
      </c>
      <c r="B2276" s="11" t="s">
        <v>4086</v>
      </c>
      <c r="C2276" s="11">
        <v>528</v>
      </c>
      <c r="D2276" s="11">
        <v>-11</v>
      </c>
    </row>
    <row r="2277" spans="1:4" x14ac:dyDescent="0.25">
      <c r="A2277" s="10">
        <v>176</v>
      </c>
      <c r="B2277" s="10" t="s">
        <v>3071</v>
      </c>
      <c r="C2277" s="10">
        <v>529.1</v>
      </c>
      <c r="D2277" s="11">
        <v>-11</v>
      </c>
    </row>
    <row r="2278" spans="1:4" x14ac:dyDescent="0.25">
      <c r="A2278" s="11">
        <v>94</v>
      </c>
      <c r="B2278" s="11" t="s">
        <v>623</v>
      </c>
      <c r="C2278" s="11">
        <v>532.1</v>
      </c>
      <c r="D2278" s="11">
        <v>-11</v>
      </c>
    </row>
    <row r="2279" spans="1:4" x14ac:dyDescent="0.25">
      <c r="A2279" s="10">
        <v>195</v>
      </c>
      <c r="B2279" s="10" t="s">
        <v>3360</v>
      </c>
      <c r="C2279" s="10">
        <v>533.1</v>
      </c>
      <c r="D2279" s="11">
        <v>-11</v>
      </c>
    </row>
    <row r="2280" spans="1:4" x14ac:dyDescent="0.25">
      <c r="A2280" s="11">
        <v>101</v>
      </c>
      <c r="B2280" s="11" t="s">
        <v>496</v>
      </c>
      <c r="C2280" s="11">
        <v>533.70000000000005</v>
      </c>
      <c r="D2280" s="11">
        <v>-11</v>
      </c>
    </row>
    <row r="2281" spans="1:4" x14ac:dyDescent="0.25">
      <c r="A2281" s="10">
        <v>69</v>
      </c>
      <c r="B2281" s="10" t="s">
        <v>228</v>
      </c>
      <c r="C2281" s="10">
        <v>534.79999999999995</v>
      </c>
      <c r="D2281" s="11">
        <v>-11</v>
      </c>
    </row>
    <row r="2282" spans="1:4" x14ac:dyDescent="0.25">
      <c r="A2282" s="11">
        <v>202</v>
      </c>
      <c r="B2282" s="11" t="s">
        <v>3501</v>
      </c>
      <c r="C2282" s="11">
        <v>534.9</v>
      </c>
      <c r="D2282" s="11" t="s">
        <v>400</v>
      </c>
    </row>
    <row r="2283" spans="1:4" x14ac:dyDescent="0.25">
      <c r="A2283" s="10">
        <v>133</v>
      </c>
      <c r="B2283" s="10" t="s">
        <v>1760</v>
      </c>
      <c r="C2283" s="10">
        <v>535</v>
      </c>
      <c r="D2283" s="11" t="s">
        <v>4887</v>
      </c>
    </row>
    <row r="2284" spans="1:4" x14ac:dyDescent="0.25">
      <c r="A2284" s="11">
        <v>175</v>
      </c>
      <c r="B2284" s="11" t="s">
        <v>3071</v>
      </c>
      <c r="C2284" s="11">
        <v>536.41999999999996</v>
      </c>
      <c r="D2284" s="11" t="s">
        <v>55</v>
      </c>
    </row>
    <row r="2285" spans="1:4" x14ac:dyDescent="0.25">
      <c r="A2285" s="10">
        <v>184</v>
      </c>
      <c r="B2285" s="10" t="s">
        <v>3252</v>
      </c>
      <c r="C2285" s="10">
        <v>536.67399999999998</v>
      </c>
      <c r="D2285" s="11" t="s">
        <v>962</v>
      </c>
    </row>
    <row r="2286" spans="1:4" x14ac:dyDescent="0.25">
      <c r="A2286" s="11">
        <v>111</v>
      </c>
      <c r="B2286" s="11" t="s">
        <v>1093</v>
      </c>
      <c r="C2286" s="11">
        <v>537.22</v>
      </c>
      <c r="D2286" s="11" t="s">
        <v>962</v>
      </c>
    </row>
    <row r="2287" spans="1:4" x14ac:dyDescent="0.25">
      <c r="A2287" s="10">
        <v>95</v>
      </c>
      <c r="B2287" s="10" t="s">
        <v>265</v>
      </c>
      <c r="C2287" s="10">
        <v>537.9</v>
      </c>
      <c r="D2287" s="11" t="s">
        <v>4897</v>
      </c>
    </row>
    <row r="2288" spans="1:4" x14ac:dyDescent="0.25">
      <c r="A2288" s="11">
        <v>132</v>
      </c>
      <c r="B2288" s="11" t="s">
        <v>1292</v>
      </c>
      <c r="C2288" s="11">
        <v>538.20000000000005</v>
      </c>
      <c r="D2288" s="11" t="s">
        <v>1743</v>
      </c>
    </row>
    <row r="2289" spans="1:4" x14ac:dyDescent="0.25">
      <c r="A2289" s="10">
        <v>244</v>
      </c>
      <c r="B2289" s="10" t="s">
        <v>5984</v>
      </c>
      <c r="C2289" s="10">
        <v>538.4</v>
      </c>
      <c r="D2289" s="11" t="s">
        <v>1726</v>
      </c>
    </row>
    <row r="2290" spans="1:4" x14ac:dyDescent="0.25">
      <c r="A2290" s="11">
        <v>174</v>
      </c>
      <c r="B2290" s="11" t="s">
        <v>3071</v>
      </c>
      <c r="C2290" s="11">
        <v>539.29999999999995</v>
      </c>
      <c r="D2290" s="11" t="s">
        <v>2085</v>
      </c>
    </row>
    <row r="2291" spans="1:4" x14ac:dyDescent="0.25">
      <c r="A2291" s="10">
        <v>180</v>
      </c>
      <c r="B2291" s="10" t="s">
        <v>3071</v>
      </c>
      <c r="C2291" s="10">
        <v>539.5</v>
      </c>
      <c r="D2291" s="11" t="s">
        <v>2085</v>
      </c>
    </row>
    <row r="2292" spans="1:4" x14ac:dyDescent="0.25">
      <c r="A2292" s="11">
        <v>174</v>
      </c>
      <c r="B2292" s="11" t="s">
        <v>3071</v>
      </c>
      <c r="C2292" s="11">
        <v>539.66999999999996</v>
      </c>
      <c r="D2292" s="11" t="s">
        <v>2085</v>
      </c>
    </row>
    <row r="2293" spans="1:4" x14ac:dyDescent="0.25">
      <c r="A2293" s="10">
        <v>103</v>
      </c>
      <c r="B2293" s="10" t="s">
        <v>796</v>
      </c>
      <c r="C2293" s="10">
        <v>541</v>
      </c>
      <c r="D2293" s="11" t="s">
        <v>4911</v>
      </c>
    </row>
    <row r="2294" spans="1:4" x14ac:dyDescent="0.25">
      <c r="A2294" s="11">
        <v>79</v>
      </c>
      <c r="B2294" s="11" t="s">
        <v>126</v>
      </c>
      <c r="C2294" s="11">
        <v>542.27</v>
      </c>
      <c r="D2294" s="11" t="s">
        <v>219</v>
      </c>
    </row>
    <row r="2295" spans="1:4" x14ac:dyDescent="0.25">
      <c r="A2295" s="10">
        <v>126</v>
      </c>
      <c r="B2295" s="10" t="s">
        <v>796</v>
      </c>
      <c r="C2295" s="10">
        <v>542.4</v>
      </c>
      <c r="D2295" s="11" t="s">
        <v>4230</v>
      </c>
    </row>
    <row r="2296" spans="1:4" x14ac:dyDescent="0.25">
      <c r="A2296" s="11">
        <v>177</v>
      </c>
      <c r="B2296" s="11" t="s">
        <v>2957</v>
      </c>
      <c r="C2296" s="11">
        <v>542.6</v>
      </c>
      <c r="D2296" s="11" t="s">
        <v>1442</v>
      </c>
    </row>
    <row r="2297" spans="1:4" x14ac:dyDescent="0.25">
      <c r="A2297" s="10">
        <v>206</v>
      </c>
      <c r="B2297" s="10" t="s">
        <v>4530</v>
      </c>
      <c r="C2297" s="10">
        <v>543.5</v>
      </c>
      <c r="D2297" s="11" t="s">
        <v>4821</v>
      </c>
    </row>
    <row r="2298" spans="1:4" x14ac:dyDescent="0.25">
      <c r="A2298" s="11">
        <v>147</v>
      </c>
      <c r="B2298" s="11" t="s">
        <v>2319</v>
      </c>
      <c r="C2298" s="11">
        <v>543.70000000000005</v>
      </c>
      <c r="D2298" s="11" t="s">
        <v>4688</v>
      </c>
    </row>
    <row r="2299" spans="1:4" x14ac:dyDescent="0.25">
      <c r="A2299" s="10">
        <v>205</v>
      </c>
      <c r="B2299" s="10" t="s">
        <v>5079</v>
      </c>
      <c r="C2299" s="10">
        <v>544</v>
      </c>
      <c r="D2299" s="11" t="s">
        <v>828</v>
      </c>
    </row>
    <row r="2300" spans="1:4" x14ac:dyDescent="0.25">
      <c r="A2300" s="11">
        <v>99</v>
      </c>
      <c r="B2300" s="11" t="s">
        <v>446</v>
      </c>
      <c r="C2300" s="11">
        <v>546.20000000000005</v>
      </c>
      <c r="D2300" s="11" t="s">
        <v>2503</v>
      </c>
    </row>
    <row r="2301" spans="1:4" x14ac:dyDescent="0.25">
      <c r="A2301" s="10">
        <v>181</v>
      </c>
      <c r="B2301" s="10" t="s">
        <v>3782</v>
      </c>
      <c r="C2301" s="10">
        <v>547.6</v>
      </c>
      <c r="D2301" s="11" t="s">
        <v>1504</v>
      </c>
    </row>
    <row r="2302" spans="1:4" x14ac:dyDescent="0.25">
      <c r="A2302" s="11">
        <v>196</v>
      </c>
      <c r="B2302" s="11" t="s">
        <v>4527</v>
      </c>
      <c r="C2302" s="11">
        <v>547.79999999999995</v>
      </c>
      <c r="D2302" s="11" t="s">
        <v>4937</v>
      </c>
    </row>
    <row r="2303" spans="1:4" x14ac:dyDescent="0.25">
      <c r="A2303" s="10">
        <v>177</v>
      </c>
      <c r="B2303" s="10" t="s">
        <v>3071</v>
      </c>
      <c r="C2303" s="10">
        <v>548</v>
      </c>
      <c r="D2303" s="11" t="s">
        <v>4937</v>
      </c>
    </row>
    <row r="2304" spans="1:4" x14ac:dyDescent="0.25">
      <c r="A2304" s="11">
        <v>177</v>
      </c>
      <c r="B2304" s="11" t="s">
        <v>3425</v>
      </c>
      <c r="C2304" s="11">
        <v>549.9</v>
      </c>
      <c r="D2304" s="11" t="s">
        <v>128</v>
      </c>
    </row>
    <row r="2305" spans="1:4" x14ac:dyDescent="0.25">
      <c r="A2305" s="10">
        <v>211</v>
      </c>
      <c r="B2305" s="10" t="s">
        <v>4883</v>
      </c>
      <c r="C2305" s="10">
        <v>549.9</v>
      </c>
      <c r="D2305" s="11" t="s">
        <v>4937</v>
      </c>
    </row>
    <row r="2306" spans="1:4" x14ac:dyDescent="0.25">
      <c r="A2306" s="11">
        <v>180</v>
      </c>
      <c r="B2306" s="11" t="s">
        <v>3360</v>
      </c>
      <c r="C2306" s="11">
        <v>550</v>
      </c>
      <c r="D2306" s="11" t="s">
        <v>400</v>
      </c>
    </row>
    <row r="2307" spans="1:4" x14ac:dyDescent="0.25">
      <c r="A2307" s="10">
        <v>162</v>
      </c>
      <c r="B2307" s="10" t="s">
        <v>2376</v>
      </c>
      <c r="C2307" s="10">
        <v>550.29999999999995</v>
      </c>
      <c r="D2307" s="11" t="s">
        <v>776</v>
      </c>
    </row>
    <row r="2308" spans="1:4" x14ac:dyDescent="0.25">
      <c r="A2308" s="11">
        <v>174</v>
      </c>
      <c r="B2308" s="11" t="s">
        <v>2601</v>
      </c>
      <c r="C2308" s="11">
        <v>551</v>
      </c>
      <c r="D2308" s="11" t="s">
        <v>1258</v>
      </c>
    </row>
    <row r="2309" spans="1:4" x14ac:dyDescent="0.25">
      <c r="A2309" s="11">
        <v>206</v>
      </c>
      <c r="B2309" s="11" t="s">
        <v>5253</v>
      </c>
      <c r="C2309" s="11">
        <v>551.20000000000005</v>
      </c>
      <c r="D2309" s="11" t="s">
        <v>560</v>
      </c>
    </row>
    <row r="2310" spans="1:4" x14ac:dyDescent="0.25">
      <c r="A2310" s="10">
        <v>177</v>
      </c>
      <c r="B2310" s="10" t="s">
        <v>3425</v>
      </c>
      <c r="C2310" s="10">
        <v>552</v>
      </c>
      <c r="D2310" s="11" t="s">
        <v>560</v>
      </c>
    </row>
    <row r="2311" spans="1:4" x14ac:dyDescent="0.25">
      <c r="A2311" s="11">
        <v>196</v>
      </c>
      <c r="B2311" s="11" t="s">
        <v>4745</v>
      </c>
      <c r="C2311" s="11">
        <v>552</v>
      </c>
      <c r="D2311" s="11" t="s">
        <v>2105</v>
      </c>
    </row>
    <row r="2312" spans="1:4" x14ac:dyDescent="0.25">
      <c r="A2312" s="10">
        <v>142</v>
      </c>
      <c r="B2312" s="10" t="s">
        <v>2121</v>
      </c>
      <c r="C2312" s="10">
        <v>553</v>
      </c>
      <c r="D2312" s="11" t="s">
        <v>4796</v>
      </c>
    </row>
    <row r="2313" spans="1:4" x14ac:dyDescent="0.25">
      <c r="A2313" s="11">
        <v>182</v>
      </c>
      <c r="B2313" s="11" t="s">
        <v>3360</v>
      </c>
      <c r="C2313" s="11">
        <v>553.5</v>
      </c>
      <c r="D2313" s="11" t="s">
        <v>4962</v>
      </c>
    </row>
    <row r="2314" spans="1:4" x14ac:dyDescent="0.25">
      <c r="A2314" s="10">
        <v>184</v>
      </c>
      <c r="B2314" s="10" t="s">
        <v>3360</v>
      </c>
      <c r="C2314" s="10">
        <v>554</v>
      </c>
      <c r="D2314" s="11" t="s">
        <v>776</v>
      </c>
    </row>
    <row r="2315" spans="1:4" x14ac:dyDescent="0.25">
      <c r="A2315" s="11">
        <v>164</v>
      </c>
      <c r="B2315" s="11" t="s">
        <v>2601</v>
      </c>
      <c r="C2315" s="11">
        <v>555</v>
      </c>
      <c r="D2315" s="11" t="s">
        <v>164</v>
      </c>
    </row>
    <row r="2316" spans="1:4" x14ac:dyDescent="0.25">
      <c r="A2316" s="10">
        <v>177</v>
      </c>
      <c r="B2316" s="10" t="s">
        <v>3425</v>
      </c>
      <c r="C2316" s="10">
        <v>555.29999999999995</v>
      </c>
      <c r="D2316" s="11">
        <v>-11</v>
      </c>
    </row>
    <row r="2317" spans="1:4" x14ac:dyDescent="0.25">
      <c r="A2317" s="11">
        <v>183</v>
      </c>
      <c r="B2317" s="11" t="s">
        <v>3252</v>
      </c>
      <c r="C2317" s="11">
        <v>555.6</v>
      </c>
      <c r="D2317" s="11">
        <v>-11</v>
      </c>
    </row>
    <row r="2318" spans="1:4" x14ac:dyDescent="0.25">
      <c r="A2318" s="10">
        <v>130</v>
      </c>
      <c r="B2318" s="10" t="s">
        <v>1878</v>
      </c>
      <c r="C2318" s="10">
        <v>556.1</v>
      </c>
      <c r="D2318" s="11" t="s">
        <v>2615</v>
      </c>
    </row>
    <row r="2319" spans="1:4" x14ac:dyDescent="0.25">
      <c r="A2319" s="11">
        <v>174</v>
      </c>
      <c r="B2319" s="11" t="s">
        <v>3252</v>
      </c>
      <c r="C2319" s="11">
        <v>557.1</v>
      </c>
      <c r="D2319" s="11" t="s">
        <v>1867</v>
      </c>
    </row>
    <row r="2320" spans="1:4" x14ac:dyDescent="0.25">
      <c r="A2320" s="10">
        <v>171</v>
      </c>
      <c r="B2320" s="10" t="s">
        <v>2659</v>
      </c>
      <c r="C2320" s="10">
        <v>558.1</v>
      </c>
      <c r="D2320" s="11" t="s">
        <v>2503</v>
      </c>
    </row>
    <row r="2321" spans="1:4" x14ac:dyDescent="0.25">
      <c r="A2321" s="11">
        <v>123</v>
      </c>
      <c r="B2321" s="11" t="s">
        <v>1238</v>
      </c>
      <c r="C2321" s="11">
        <v>560</v>
      </c>
      <c r="D2321" s="11" t="s">
        <v>2503</v>
      </c>
    </row>
    <row r="2322" spans="1:4" x14ac:dyDescent="0.25">
      <c r="A2322" s="10">
        <v>196</v>
      </c>
      <c r="B2322" s="10" t="s">
        <v>4527</v>
      </c>
      <c r="C2322" s="10">
        <v>562</v>
      </c>
      <c r="D2322" s="11" t="s">
        <v>1743</v>
      </c>
    </row>
    <row r="2323" spans="1:4" x14ac:dyDescent="0.25">
      <c r="A2323" s="11">
        <v>211</v>
      </c>
      <c r="B2323" s="11" t="s">
        <v>5079</v>
      </c>
      <c r="C2323" s="11">
        <v>563.29999999999995</v>
      </c>
      <c r="D2323" s="11" t="s">
        <v>1743</v>
      </c>
    </row>
    <row r="2324" spans="1:4" x14ac:dyDescent="0.25">
      <c r="A2324" s="11">
        <v>66</v>
      </c>
      <c r="B2324" s="9" t="s">
        <v>50</v>
      </c>
      <c r="C2324" s="12">
        <v>563.34</v>
      </c>
      <c r="D2324" s="11" t="s">
        <v>4688</v>
      </c>
    </row>
    <row r="2325" spans="1:4" x14ac:dyDescent="0.25">
      <c r="A2325" s="11">
        <v>137</v>
      </c>
      <c r="B2325" s="11" t="s">
        <v>2121</v>
      </c>
      <c r="C2325" s="11">
        <v>563.4</v>
      </c>
      <c r="D2325" s="11" t="s">
        <v>2953</v>
      </c>
    </row>
    <row r="2326" spans="1:4" x14ac:dyDescent="0.25">
      <c r="A2326" s="10">
        <v>206</v>
      </c>
      <c r="B2326" s="10" t="s">
        <v>4094</v>
      </c>
      <c r="C2326" s="10">
        <v>564.20000000000005</v>
      </c>
      <c r="D2326" s="11" t="s">
        <v>4994</v>
      </c>
    </row>
    <row r="2327" spans="1:4" x14ac:dyDescent="0.25">
      <c r="A2327" s="11">
        <v>210</v>
      </c>
      <c r="B2327" s="11" t="s">
        <v>5253</v>
      </c>
      <c r="C2327" s="11">
        <v>564.29999999999995</v>
      </c>
      <c r="D2327" s="11" t="s">
        <v>4997</v>
      </c>
    </row>
    <row r="2328" spans="1:4" x14ac:dyDescent="0.25">
      <c r="A2328" s="10">
        <v>182</v>
      </c>
      <c r="B2328" s="10" t="s">
        <v>3360</v>
      </c>
      <c r="C2328" s="10">
        <v>566</v>
      </c>
      <c r="D2328" s="11" t="s">
        <v>4997</v>
      </c>
    </row>
    <row r="2329" spans="1:4" x14ac:dyDescent="0.25">
      <c r="A2329" s="11">
        <v>240</v>
      </c>
      <c r="B2329" s="11" t="s">
        <v>5937</v>
      </c>
      <c r="C2329" s="11">
        <v>566.34</v>
      </c>
      <c r="D2329" s="11" t="s">
        <v>4503</v>
      </c>
    </row>
    <row r="2330" spans="1:4" x14ac:dyDescent="0.25">
      <c r="A2330" s="10">
        <v>179</v>
      </c>
      <c r="B2330" s="10" t="s">
        <v>3252</v>
      </c>
      <c r="C2330" s="10">
        <v>567.29999999999995</v>
      </c>
      <c r="D2330" s="11" t="s">
        <v>4503</v>
      </c>
    </row>
    <row r="2331" spans="1:4" x14ac:dyDescent="0.25">
      <c r="A2331" s="11">
        <v>129</v>
      </c>
      <c r="B2331" s="11" t="s">
        <v>1577</v>
      </c>
      <c r="C2331" s="11">
        <v>569.20000000000005</v>
      </c>
      <c r="D2331" s="11" t="s">
        <v>4503</v>
      </c>
    </row>
    <row r="2332" spans="1:4" x14ac:dyDescent="0.25">
      <c r="A2332" s="10">
        <v>177</v>
      </c>
      <c r="B2332" s="10" t="s">
        <v>2957</v>
      </c>
      <c r="C2332" s="10">
        <v>569.67999999999995</v>
      </c>
      <c r="D2332" s="11" t="s">
        <v>4503</v>
      </c>
    </row>
    <row r="2333" spans="1:4" x14ac:dyDescent="0.25">
      <c r="A2333" s="11">
        <v>199</v>
      </c>
      <c r="B2333" s="11" t="s">
        <v>4883</v>
      </c>
      <c r="C2333" s="11">
        <v>572.9</v>
      </c>
      <c r="D2333" s="11" t="s">
        <v>4503</v>
      </c>
    </row>
    <row r="2334" spans="1:4" x14ac:dyDescent="0.25">
      <c r="A2334" s="10">
        <v>179</v>
      </c>
      <c r="B2334" s="10" t="s">
        <v>3425</v>
      </c>
      <c r="C2334" s="10">
        <v>573.45000000000005</v>
      </c>
      <c r="D2334" s="11" t="s">
        <v>2503</v>
      </c>
    </row>
    <row r="2335" spans="1:4" x14ac:dyDescent="0.25">
      <c r="A2335" s="11">
        <v>210</v>
      </c>
      <c r="B2335" s="11" t="s">
        <v>5079</v>
      </c>
      <c r="C2335" s="11">
        <v>573.5</v>
      </c>
      <c r="D2335" s="11" t="s">
        <v>1831</v>
      </c>
    </row>
    <row r="2336" spans="1:4" x14ac:dyDescent="0.25">
      <c r="A2336" s="11">
        <v>140</v>
      </c>
      <c r="B2336" s="11" t="s">
        <v>2376</v>
      </c>
      <c r="C2336" s="11">
        <v>573.79999999999995</v>
      </c>
      <c r="D2336" s="11" t="s">
        <v>123</v>
      </c>
    </row>
    <row r="2337" spans="1:4" x14ac:dyDescent="0.25">
      <c r="A2337" s="12">
        <v>61</v>
      </c>
      <c r="B2337" s="9" t="s">
        <v>22</v>
      </c>
      <c r="C2337" s="12">
        <v>575.1</v>
      </c>
      <c r="D2337" s="11" t="s">
        <v>128</v>
      </c>
    </row>
    <row r="2338" spans="1:4" x14ac:dyDescent="0.25">
      <c r="A2338" s="10">
        <v>179</v>
      </c>
      <c r="B2338" s="10" t="s">
        <v>3252</v>
      </c>
      <c r="C2338" s="10">
        <v>575.70000000000005</v>
      </c>
      <c r="D2338" s="11" t="s">
        <v>3654</v>
      </c>
    </row>
    <row r="2339" spans="1:4" x14ac:dyDescent="0.25">
      <c r="A2339" s="11">
        <v>183</v>
      </c>
      <c r="B2339" s="11" t="s">
        <v>3252</v>
      </c>
      <c r="C2339" s="11">
        <v>577.1</v>
      </c>
      <c r="D2339" s="11">
        <v>-7</v>
      </c>
    </row>
    <row r="2340" spans="1:4" x14ac:dyDescent="0.25">
      <c r="A2340" s="10">
        <v>209</v>
      </c>
      <c r="B2340" s="10" t="s">
        <v>4883</v>
      </c>
      <c r="C2340" s="10">
        <v>577.6</v>
      </c>
      <c r="D2340" s="11" t="s">
        <v>691</v>
      </c>
    </row>
    <row r="2341" spans="1:4" x14ac:dyDescent="0.25">
      <c r="A2341" s="11">
        <v>210</v>
      </c>
      <c r="B2341" s="11" t="s">
        <v>4883</v>
      </c>
      <c r="C2341" s="11">
        <v>579.5</v>
      </c>
      <c r="D2341" s="11" t="s">
        <v>942</v>
      </c>
    </row>
    <row r="2342" spans="1:4" x14ac:dyDescent="0.25">
      <c r="A2342" s="13">
        <v>58</v>
      </c>
      <c r="B2342" s="8" t="s">
        <v>4</v>
      </c>
      <c r="C2342" s="13">
        <v>580</v>
      </c>
      <c r="D2342" s="11" t="s">
        <v>803</v>
      </c>
    </row>
    <row r="2343" spans="1:4" x14ac:dyDescent="0.25">
      <c r="A2343" s="12">
        <v>58</v>
      </c>
      <c r="B2343" s="9" t="s">
        <v>4</v>
      </c>
      <c r="C2343" s="12">
        <v>580</v>
      </c>
      <c r="D2343" s="11" t="s">
        <v>5032</v>
      </c>
    </row>
    <row r="2344" spans="1:4" x14ac:dyDescent="0.25">
      <c r="A2344" s="11">
        <v>156</v>
      </c>
      <c r="B2344" s="11" t="s">
        <v>2957</v>
      </c>
      <c r="C2344" s="11">
        <v>580.5</v>
      </c>
      <c r="D2344" s="11" t="s">
        <v>776</v>
      </c>
    </row>
    <row r="2345" spans="1:4" x14ac:dyDescent="0.25">
      <c r="A2345" s="11">
        <v>214</v>
      </c>
      <c r="B2345" s="11" t="s">
        <v>5079</v>
      </c>
      <c r="C2345" s="11">
        <v>580.6</v>
      </c>
      <c r="D2345" s="11" t="s">
        <v>164</v>
      </c>
    </row>
    <row r="2346" spans="1:4" x14ac:dyDescent="0.25">
      <c r="A2346" s="11">
        <v>142</v>
      </c>
      <c r="B2346" s="11" t="s">
        <v>2230</v>
      </c>
      <c r="C2346" s="11">
        <v>580.70000000000005</v>
      </c>
      <c r="D2346" s="11">
        <v>-11</v>
      </c>
    </row>
    <row r="2347" spans="1:4" x14ac:dyDescent="0.25">
      <c r="A2347" s="11">
        <v>205</v>
      </c>
      <c r="B2347" s="11" t="s">
        <v>4745</v>
      </c>
      <c r="C2347" s="11">
        <v>580.9</v>
      </c>
      <c r="D2347" s="11">
        <v>-11</v>
      </c>
    </row>
    <row r="2348" spans="1:4" x14ac:dyDescent="0.25">
      <c r="A2348" s="10">
        <v>163</v>
      </c>
      <c r="B2348" s="10" t="s">
        <v>2487</v>
      </c>
      <c r="C2348" s="10">
        <v>581.1</v>
      </c>
      <c r="D2348" s="11" t="s">
        <v>80</v>
      </c>
    </row>
    <row r="2349" spans="1:4" x14ac:dyDescent="0.25">
      <c r="A2349" s="11">
        <v>204</v>
      </c>
      <c r="B2349" s="11" t="s">
        <v>5253</v>
      </c>
      <c r="C2349" s="11">
        <v>582.6</v>
      </c>
      <c r="D2349" s="11" t="s">
        <v>2503</v>
      </c>
    </row>
    <row r="2350" spans="1:4" x14ac:dyDescent="0.25">
      <c r="A2350" s="11">
        <v>138</v>
      </c>
      <c r="B2350" s="11" t="s">
        <v>2319</v>
      </c>
      <c r="C2350" s="11">
        <v>583.20000000000005</v>
      </c>
      <c r="D2350" s="11" t="s">
        <v>1271</v>
      </c>
    </row>
    <row r="2351" spans="1:4" x14ac:dyDescent="0.25">
      <c r="A2351" s="11">
        <v>181</v>
      </c>
      <c r="B2351" s="11" t="s">
        <v>3143</v>
      </c>
      <c r="C2351" s="11">
        <v>584.23</v>
      </c>
      <c r="D2351" s="11" t="s">
        <v>2503</v>
      </c>
    </row>
    <row r="2352" spans="1:4" x14ac:dyDescent="0.25">
      <c r="A2352" s="11">
        <v>134</v>
      </c>
      <c r="B2352" s="11" t="s">
        <v>1631</v>
      </c>
      <c r="C2352" s="11">
        <v>585.5</v>
      </c>
      <c r="D2352" s="11" t="s">
        <v>4008</v>
      </c>
    </row>
    <row r="2353" spans="1:4" x14ac:dyDescent="0.25">
      <c r="A2353" s="11">
        <v>257</v>
      </c>
      <c r="B2353" s="11" t="s">
        <v>6056</v>
      </c>
      <c r="C2353" s="11">
        <v>586.1</v>
      </c>
      <c r="D2353" s="11" t="s">
        <v>5060</v>
      </c>
    </row>
    <row r="2354" spans="1:4" x14ac:dyDescent="0.25">
      <c r="A2354" s="10">
        <v>177</v>
      </c>
      <c r="B2354" s="10" t="s">
        <v>2957</v>
      </c>
      <c r="C2354" s="10">
        <v>586.5</v>
      </c>
      <c r="D2354" s="11" t="s">
        <v>4821</v>
      </c>
    </row>
    <row r="2355" spans="1:4" x14ac:dyDescent="0.25">
      <c r="A2355" s="11">
        <v>195</v>
      </c>
      <c r="B2355" s="11" t="s">
        <v>4527</v>
      </c>
      <c r="C2355" s="11">
        <v>586.5</v>
      </c>
      <c r="D2355" s="11" t="s">
        <v>4688</v>
      </c>
    </row>
    <row r="2356" spans="1:4" x14ac:dyDescent="0.25">
      <c r="A2356" s="10">
        <v>178</v>
      </c>
      <c r="B2356" s="10" t="s">
        <v>3071</v>
      </c>
      <c r="C2356" s="10">
        <v>587</v>
      </c>
      <c r="D2356" s="11" t="s">
        <v>4688</v>
      </c>
    </row>
    <row r="2357" spans="1:4" x14ac:dyDescent="0.25">
      <c r="A2357" s="11">
        <v>204</v>
      </c>
      <c r="B2357" s="11" t="s">
        <v>4883</v>
      </c>
      <c r="C2357" s="11">
        <v>587.29999999999995</v>
      </c>
      <c r="D2357" s="11" t="s">
        <v>4688</v>
      </c>
    </row>
    <row r="2358" spans="1:4" x14ac:dyDescent="0.25">
      <c r="A2358" s="10">
        <v>201</v>
      </c>
      <c r="B2358" s="10" t="s">
        <v>4094</v>
      </c>
      <c r="C2358" s="10">
        <v>588</v>
      </c>
      <c r="D2358" s="11" t="s">
        <v>4688</v>
      </c>
    </row>
    <row r="2359" spans="1:4" x14ac:dyDescent="0.25">
      <c r="A2359" s="11">
        <v>204</v>
      </c>
      <c r="B2359" s="11" t="s">
        <v>4745</v>
      </c>
      <c r="C2359" s="11">
        <v>588.29999999999995</v>
      </c>
      <c r="D2359" s="11" t="s">
        <v>4688</v>
      </c>
    </row>
    <row r="2360" spans="1:4" x14ac:dyDescent="0.25">
      <c r="A2360" s="10">
        <v>212</v>
      </c>
      <c r="B2360" s="10" t="s">
        <v>5079</v>
      </c>
      <c r="C2360" s="10">
        <v>588.29999999999995</v>
      </c>
      <c r="D2360" s="11" t="s">
        <v>1131</v>
      </c>
    </row>
    <row r="2361" spans="1:4" x14ac:dyDescent="0.25">
      <c r="A2361" s="11">
        <v>197</v>
      </c>
      <c r="B2361" s="11" t="s">
        <v>4527</v>
      </c>
      <c r="C2361" s="11">
        <v>589</v>
      </c>
      <c r="D2361" s="11" t="s">
        <v>213</v>
      </c>
    </row>
    <row r="2362" spans="1:4" x14ac:dyDescent="0.25">
      <c r="A2362" s="11">
        <v>94</v>
      </c>
      <c r="B2362" s="11" t="s">
        <v>370</v>
      </c>
      <c r="C2362" s="11">
        <v>589.70000000000005</v>
      </c>
      <c r="D2362" s="11" t="s">
        <v>213</v>
      </c>
    </row>
    <row r="2363" spans="1:4" x14ac:dyDescent="0.25">
      <c r="A2363" s="11">
        <v>175</v>
      </c>
      <c r="B2363" s="11" t="s">
        <v>2957</v>
      </c>
      <c r="C2363" s="11">
        <v>592</v>
      </c>
      <c r="D2363" s="11" t="s">
        <v>4779</v>
      </c>
    </row>
    <row r="2364" spans="1:4" x14ac:dyDescent="0.25">
      <c r="A2364" s="10">
        <v>179</v>
      </c>
      <c r="B2364" s="10" t="s">
        <v>2957</v>
      </c>
      <c r="C2364" s="10">
        <v>592.1</v>
      </c>
      <c r="D2364" s="11" t="s">
        <v>4779</v>
      </c>
    </row>
    <row r="2365" spans="1:4" x14ac:dyDescent="0.25">
      <c r="A2365" s="11">
        <v>147</v>
      </c>
      <c r="B2365" s="11" t="s">
        <v>2319</v>
      </c>
      <c r="C2365" s="11">
        <v>593.70000000000005</v>
      </c>
      <c r="D2365" s="11" t="s">
        <v>213</v>
      </c>
    </row>
    <row r="2366" spans="1:4" x14ac:dyDescent="0.25">
      <c r="A2366" s="10">
        <v>179</v>
      </c>
      <c r="B2366" s="10" t="s">
        <v>3425</v>
      </c>
      <c r="C2366" s="10">
        <v>595</v>
      </c>
      <c r="D2366" s="11" t="s">
        <v>762</v>
      </c>
    </row>
    <row r="2367" spans="1:4" x14ac:dyDescent="0.25">
      <c r="A2367" s="11">
        <v>134</v>
      </c>
      <c r="B2367" s="11" t="s">
        <v>2150</v>
      </c>
      <c r="C2367" s="11">
        <v>595.5</v>
      </c>
      <c r="D2367" s="11" t="s">
        <v>123</v>
      </c>
    </row>
    <row r="2368" spans="1:4" x14ac:dyDescent="0.25">
      <c r="A2368" s="10">
        <v>66</v>
      </c>
      <c r="B2368" s="10" t="s">
        <v>58</v>
      </c>
      <c r="C2368" s="10">
        <v>600.9</v>
      </c>
      <c r="D2368" s="11" t="s">
        <v>2362</v>
      </c>
    </row>
    <row r="2369" spans="1:4" x14ac:dyDescent="0.25">
      <c r="A2369" s="11">
        <v>210</v>
      </c>
      <c r="B2369" s="11" t="s">
        <v>5253</v>
      </c>
      <c r="C2369" s="11">
        <v>602.70000000000005</v>
      </c>
      <c r="D2369" s="11">
        <v>-7</v>
      </c>
    </row>
    <row r="2370" spans="1:4" x14ac:dyDescent="0.25">
      <c r="A2370" s="10">
        <v>106</v>
      </c>
      <c r="B2370" s="10" t="s">
        <v>856</v>
      </c>
      <c r="C2370" s="10">
        <v>602.79999999999995</v>
      </c>
      <c r="D2370" s="11">
        <v>-7</v>
      </c>
    </row>
    <row r="2371" spans="1:4" x14ac:dyDescent="0.25">
      <c r="A2371" s="11">
        <v>173</v>
      </c>
      <c r="B2371" s="11" t="s">
        <v>3425</v>
      </c>
      <c r="C2371" s="11">
        <v>604.1</v>
      </c>
      <c r="D2371" s="11" t="s">
        <v>508</v>
      </c>
    </row>
    <row r="2372" spans="1:4" x14ac:dyDescent="0.25">
      <c r="A2372" s="10">
        <v>206</v>
      </c>
      <c r="B2372" s="10" t="s">
        <v>4094</v>
      </c>
      <c r="C2372" s="10">
        <v>604.29999999999995</v>
      </c>
      <c r="D2372" s="11" t="s">
        <v>508</v>
      </c>
    </row>
    <row r="2373" spans="1:4" x14ac:dyDescent="0.25">
      <c r="A2373" s="11">
        <v>67</v>
      </c>
      <c r="B2373" s="11" t="s">
        <v>87</v>
      </c>
      <c r="C2373" s="11">
        <v>604.48</v>
      </c>
      <c r="D2373" s="11">
        <v>-19</v>
      </c>
    </row>
    <row r="2374" spans="1:4" x14ac:dyDescent="0.25">
      <c r="A2374" s="10">
        <v>193</v>
      </c>
      <c r="B2374" s="10" t="s">
        <v>4530</v>
      </c>
      <c r="C2374" s="10">
        <v>604.70000000000005</v>
      </c>
      <c r="D2374" s="11" t="s">
        <v>2641</v>
      </c>
    </row>
    <row r="2375" spans="1:4" x14ac:dyDescent="0.25">
      <c r="A2375" s="11">
        <v>213</v>
      </c>
      <c r="B2375" s="11" t="s">
        <v>5471</v>
      </c>
      <c r="C2375" s="11">
        <v>606.29999999999995</v>
      </c>
      <c r="D2375" s="11">
        <v>-11</v>
      </c>
    </row>
    <row r="2376" spans="1:4" x14ac:dyDescent="0.25">
      <c r="A2376" s="10">
        <v>216</v>
      </c>
      <c r="B2376" s="10" t="s">
        <v>5797</v>
      </c>
      <c r="C2376" s="10">
        <v>606.79999999999995</v>
      </c>
      <c r="D2376" s="11">
        <v>-11</v>
      </c>
    </row>
    <row r="2377" spans="1:4" x14ac:dyDescent="0.25">
      <c r="A2377" s="11">
        <v>174</v>
      </c>
      <c r="B2377" s="11" t="s">
        <v>2957</v>
      </c>
      <c r="C2377" s="11">
        <v>608.1</v>
      </c>
      <c r="D2377" s="11" t="s">
        <v>508</v>
      </c>
    </row>
    <row r="2378" spans="1:4" x14ac:dyDescent="0.25">
      <c r="A2378" s="11">
        <v>144</v>
      </c>
      <c r="B2378" s="11" t="s">
        <v>2206</v>
      </c>
      <c r="C2378" s="11">
        <v>608.70000000000005</v>
      </c>
      <c r="D2378" s="11" t="s">
        <v>508</v>
      </c>
    </row>
    <row r="2379" spans="1:4" x14ac:dyDescent="0.25">
      <c r="A2379" s="11">
        <v>161</v>
      </c>
      <c r="B2379" s="11" t="s">
        <v>2206</v>
      </c>
      <c r="C2379" s="11">
        <v>609.20000000000005</v>
      </c>
      <c r="D2379" s="11">
        <v>-15</v>
      </c>
    </row>
    <row r="2380" spans="1:4" x14ac:dyDescent="0.25">
      <c r="A2380" s="10">
        <v>189</v>
      </c>
      <c r="B2380" s="10" t="s">
        <v>4527</v>
      </c>
      <c r="C2380" s="10">
        <v>609.29999999999995</v>
      </c>
      <c r="D2380" s="11" t="s">
        <v>1693</v>
      </c>
    </row>
    <row r="2381" spans="1:4" x14ac:dyDescent="0.25">
      <c r="A2381" s="11">
        <v>214</v>
      </c>
      <c r="B2381" s="11" t="s">
        <v>5471</v>
      </c>
      <c r="C2381" s="11">
        <v>609.29999999999995</v>
      </c>
      <c r="D2381" s="11" t="s">
        <v>2953</v>
      </c>
    </row>
    <row r="2382" spans="1:4" x14ac:dyDescent="0.25">
      <c r="A2382" s="11">
        <v>122</v>
      </c>
      <c r="B2382" s="11" t="s">
        <v>1238</v>
      </c>
      <c r="C2382" s="11">
        <v>609.6</v>
      </c>
      <c r="D2382" s="11" t="s">
        <v>962</v>
      </c>
    </row>
    <row r="2383" spans="1:4" x14ac:dyDescent="0.25">
      <c r="A2383" s="11">
        <v>179</v>
      </c>
      <c r="B2383" s="11" t="s">
        <v>3252</v>
      </c>
      <c r="C2383" s="11">
        <v>609.79999999999995</v>
      </c>
      <c r="D2383" s="11" t="s">
        <v>213</v>
      </c>
    </row>
    <row r="2384" spans="1:4" x14ac:dyDescent="0.25">
      <c r="A2384" s="10">
        <v>184</v>
      </c>
      <c r="B2384" s="10" t="s">
        <v>3501</v>
      </c>
      <c r="C2384" s="10">
        <v>610.1</v>
      </c>
      <c r="D2384" s="11" t="s">
        <v>5126</v>
      </c>
    </row>
    <row r="2385" spans="1:4" x14ac:dyDescent="0.25">
      <c r="A2385" s="11">
        <v>210</v>
      </c>
      <c r="B2385" s="11" t="s">
        <v>4883</v>
      </c>
      <c r="C2385" s="11">
        <v>611.79999999999995</v>
      </c>
      <c r="D2385" s="11" t="s">
        <v>5126</v>
      </c>
    </row>
    <row r="2386" spans="1:4" x14ac:dyDescent="0.25">
      <c r="A2386" s="10">
        <v>212</v>
      </c>
      <c r="B2386" s="10" t="s">
        <v>5079</v>
      </c>
      <c r="C2386" s="10">
        <v>612.4</v>
      </c>
      <c r="D2386" s="11" t="s">
        <v>5126</v>
      </c>
    </row>
    <row r="2387" spans="1:4" x14ac:dyDescent="0.25">
      <c r="A2387" s="11">
        <v>69</v>
      </c>
      <c r="B2387" s="11" t="s">
        <v>50</v>
      </c>
      <c r="C2387" s="11">
        <v>613.6</v>
      </c>
      <c r="D2387" s="11" t="s">
        <v>1831</v>
      </c>
    </row>
    <row r="2388" spans="1:4" x14ac:dyDescent="0.25">
      <c r="A2388" s="10">
        <v>175</v>
      </c>
      <c r="B2388" s="10" t="s">
        <v>3071</v>
      </c>
      <c r="C2388" s="10">
        <v>614.79999999999995</v>
      </c>
      <c r="D2388" s="11" t="s">
        <v>1831</v>
      </c>
    </row>
    <row r="2389" spans="1:4" x14ac:dyDescent="0.25">
      <c r="A2389" s="11">
        <v>181</v>
      </c>
      <c r="B2389" s="11" t="s">
        <v>3425</v>
      </c>
      <c r="C2389" s="11">
        <v>615.16999999999996</v>
      </c>
      <c r="D2389" s="11" t="s">
        <v>80</v>
      </c>
    </row>
    <row r="2390" spans="1:4" x14ac:dyDescent="0.25">
      <c r="A2390" s="10">
        <v>176</v>
      </c>
      <c r="B2390" s="10" t="s">
        <v>2957</v>
      </c>
      <c r="C2390" s="10">
        <v>617</v>
      </c>
      <c r="D2390" s="11" t="s">
        <v>2503</v>
      </c>
    </row>
    <row r="2391" spans="1:4" x14ac:dyDescent="0.25">
      <c r="A2391" s="11">
        <v>176</v>
      </c>
      <c r="B2391" s="11" t="s">
        <v>3425</v>
      </c>
      <c r="C2391" s="11">
        <v>618.4</v>
      </c>
      <c r="D2391" s="11" t="s">
        <v>2503</v>
      </c>
    </row>
    <row r="2392" spans="1:4" x14ac:dyDescent="0.25">
      <c r="A2392" s="10">
        <v>177</v>
      </c>
      <c r="B2392" s="10" t="s">
        <v>2957</v>
      </c>
      <c r="C2392" s="10">
        <v>618.70000000000005</v>
      </c>
      <c r="D2392" s="11" t="s">
        <v>672</v>
      </c>
    </row>
    <row r="2393" spans="1:4" x14ac:dyDescent="0.25">
      <c r="A2393" s="11">
        <v>209</v>
      </c>
      <c r="B2393" s="11" t="s">
        <v>5079</v>
      </c>
      <c r="C2393" s="11">
        <v>620.20000000000005</v>
      </c>
      <c r="D2393" s="11" t="s">
        <v>4503</v>
      </c>
    </row>
    <row r="2394" spans="1:4" x14ac:dyDescent="0.25">
      <c r="A2394" s="11">
        <v>101</v>
      </c>
      <c r="B2394" s="11" t="s">
        <v>496</v>
      </c>
      <c r="C2394" s="11">
        <v>620.9</v>
      </c>
      <c r="D2394" s="11" t="s">
        <v>4503</v>
      </c>
    </row>
    <row r="2395" spans="1:4" x14ac:dyDescent="0.25">
      <c r="A2395" s="11">
        <v>204</v>
      </c>
      <c r="B2395" s="11" t="s">
        <v>4527</v>
      </c>
      <c r="C2395" s="11">
        <v>622.20000000000005</v>
      </c>
      <c r="D2395" s="11" t="s">
        <v>1131</v>
      </c>
    </row>
    <row r="2396" spans="1:4" x14ac:dyDescent="0.25">
      <c r="A2396" s="10">
        <v>147</v>
      </c>
      <c r="B2396" s="10" t="s">
        <v>2319</v>
      </c>
      <c r="C2396" s="10">
        <v>623.79999999999995</v>
      </c>
      <c r="D2396" s="11" t="s">
        <v>1131</v>
      </c>
    </row>
    <row r="2397" spans="1:4" x14ac:dyDescent="0.25">
      <c r="A2397" s="11">
        <v>205</v>
      </c>
      <c r="B2397" s="11" t="s">
        <v>4530</v>
      </c>
      <c r="C2397" s="11">
        <v>624.79999999999995</v>
      </c>
      <c r="D2397" s="11" t="s">
        <v>672</v>
      </c>
    </row>
    <row r="2398" spans="1:4" x14ac:dyDescent="0.25">
      <c r="A2398" s="10">
        <v>179</v>
      </c>
      <c r="B2398" s="10" t="s">
        <v>3252</v>
      </c>
      <c r="C2398" s="10">
        <v>625</v>
      </c>
      <c r="D2398" s="11" t="s">
        <v>4230</v>
      </c>
    </row>
    <row r="2399" spans="1:4" x14ac:dyDescent="0.25">
      <c r="A2399" s="11">
        <v>147</v>
      </c>
      <c r="B2399" s="11" t="s">
        <v>2336</v>
      </c>
      <c r="C2399" s="11">
        <v>625.17999999999995</v>
      </c>
      <c r="D2399" s="11" t="s">
        <v>4503</v>
      </c>
    </row>
    <row r="2400" spans="1:4" x14ac:dyDescent="0.25">
      <c r="A2400" s="10">
        <v>164</v>
      </c>
      <c r="B2400" s="10" t="s">
        <v>2601</v>
      </c>
      <c r="C2400" s="10">
        <v>626.4</v>
      </c>
      <c r="D2400" s="11" t="s">
        <v>4503</v>
      </c>
    </row>
    <row r="2401" spans="1:4" x14ac:dyDescent="0.25">
      <c r="A2401" s="11">
        <v>174</v>
      </c>
      <c r="B2401" s="11" t="s">
        <v>3071</v>
      </c>
      <c r="C2401" s="11">
        <v>627.22</v>
      </c>
      <c r="D2401" s="11" t="s">
        <v>2503</v>
      </c>
    </row>
    <row r="2402" spans="1:4" x14ac:dyDescent="0.25">
      <c r="A2402" s="10">
        <v>186</v>
      </c>
      <c r="B2402" s="10" t="s">
        <v>3784</v>
      </c>
      <c r="C2402" s="10">
        <v>628.1</v>
      </c>
      <c r="D2402" s="11" t="s">
        <v>2503</v>
      </c>
    </row>
    <row r="2403" spans="1:4" x14ac:dyDescent="0.25">
      <c r="A2403" s="11">
        <v>174</v>
      </c>
      <c r="B2403" s="11" t="s">
        <v>2695</v>
      </c>
      <c r="C2403" s="11">
        <v>628.37</v>
      </c>
      <c r="D2403" s="11" t="s">
        <v>1504</v>
      </c>
    </row>
    <row r="2404" spans="1:4" x14ac:dyDescent="0.25">
      <c r="A2404" s="11">
        <v>141</v>
      </c>
      <c r="B2404" s="11" t="s">
        <v>2206</v>
      </c>
      <c r="C2404" s="11">
        <v>628.6</v>
      </c>
      <c r="D2404" s="11" t="s">
        <v>4008</v>
      </c>
    </row>
    <row r="2405" spans="1:4" x14ac:dyDescent="0.25">
      <c r="A2405" s="11">
        <v>201</v>
      </c>
      <c r="B2405" s="11" t="s">
        <v>4527</v>
      </c>
      <c r="C2405" s="11">
        <v>629.1</v>
      </c>
      <c r="D2405" s="11" t="s">
        <v>4008</v>
      </c>
    </row>
    <row r="2406" spans="1:4" x14ac:dyDescent="0.25">
      <c r="A2406" s="10">
        <v>184</v>
      </c>
      <c r="B2406" s="10" t="s">
        <v>3360</v>
      </c>
      <c r="C2406" s="10">
        <v>634.4</v>
      </c>
      <c r="D2406" s="11" t="s">
        <v>4008</v>
      </c>
    </row>
    <row r="2407" spans="1:4" x14ac:dyDescent="0.25">
      <c r="A2407" s="11">
        <v>140</v>
      </c>
      <c r="B2407" s="11" t="s">
        <v>2121</v>
      </c>
      <c r="C2407" s="11">
        <v>635.9</v>
      </c>
      <c r="D2407" s="11" t="s">
        <v>1131</v>
      </c>
    </row>
    <row r="2408" spans="1:4" x14ac:dyDescent="0.25">
      <c r="A2408" s="10">
        <v>174</v>
      </c>
      <c r="B2408" s="10" t="s">
        <v>2659</v>
      </c>
      <c r="C2408" s="10">
        <v>637.1</v>
      </c>
      <c r="D2408" s="11" t="s">
        <v>1504</v>
      </c>
    </row>
    <row r="2409" spans="1:4" x14ac:dyDescent="0.25">
      <c r="A2409" s="11">
        <v>142</v>
      </c>
      <c r="B2409" s="11" t="s">
        <v>2206</v>
      </c>
      <c r="C2409" s="11">
        <v>638.6</v>
      </c>
      <c r="D2409" s="11" t="s">
        <v>4230</v>
      </c>
    </row>
    <row r="2410" spans="1:4" x14ac:dyDescent="0.25">
      <c r="A2410" s="10">
        <v>141</v>
      </c>
      <c r="B2410" s="10" t="s">
        <v>2206</v>
      </c>
      <c r="C2410" s="10">
        <v>639</v>
      </c>
      <c r="D2410" s="11" t="s">
        <v>4230</v>
      </c>
    </row>
    <row r="2411" spans="1:4" x14ac:dyDescent="0.25">
      <c r="A2411" s="11">
        <v>237</v>
      </c>
      <c r="B2411" s="11" t="s">
        <v>5945</v>
      </c>
      <c r="C2411" s="11">
        <v>640.4</v>
      </c>
      <c r="D2411" s="11" t="s">
        <v>4779</v>
      </c>
    </row>
    <row r="2412" spans="1:4" x14ac:dyDescent="0.25">
      <c r="A2412" s="10">
        <v>107</v>
      </c>
      <c r="B2412" s="10" t="s">
        <v>856</v>
      </c>
      <c r="C2412" s="10">
        <v>640.58000000000004</v>
      </c>
      <c r="D2412" s="11" t="s">
        <v>4779</v>
      </c>
    </row>
    <row r="2413" spans="1:4" x14ac:dyDescent="0.25">
      <c r="A2413" s="11">
        <v>185</v>
      </c>
      <c r="B2413" s="11" t="s">
        <v>3782</v>
      </c>
      <c r="C2413" s="11">
        <v>640.79999999999995</v>
      </c>
      <c r="D2413" s="11" t="s">
        <v>2503</v>
      </c>
    </row>
    <row r="2414" spans="1:4" x14ac:dyDescent="0.25">
      <c r="A2414" s="11">
        <v>160</v>
      </c>
      <c r="B2414" s="11" t="s">
        <v>2230</v>
      </c>
      <c r="C2414" s="11">
        <v>641.1</v>
      </c>
      <c r="D2414" s="11" t="s">
        <v>94</v>
      </c>
    </row>
    <row r="2415" spans="1:4" x14ac:dyDescent="0.25">
      <c r="A2415" s="11">
        <v>203</v>
      </c>
      <c r="B2415" s="11" t="s">
        <v>4745</v>
      </c>
      <c r="C2415" s="11">
        <v>641.5</v>
      </c>
      <c r="D2415" s="11" t="s">
        <v>1892</v>
      </c>
    </row>
    <row r="2416" spans="1:4" x14ac:dyDescent="0.25">
      <c r="A2416" s="10">
        <v>215</v>
      </c>
      <c r="B2416" s="10" t="s">
        <v>5862</v>
      </c>
      <c r="C2416" s="10">
        <v>642</v>
      </c>
      <c r="D2416" s="11" t="s">
        <v>1892</v>
      </c>
    </row>
    <row r="2417" spans="1:4" x14ac:dyDescent="0.25">
      <c r="A2417" s="11">
        <v>210</v>
      </c>
      <c r="B2417" s="11" t="s">
        <v>4883</v>
      </c>
      <c r="C2417" s="11">
        <v>644.29999999999995</v>
      </c>
      <c r="D2417" s="11" t="s">
        <v>2987</v>
      </c>
    </row>
    <row r="2418" spans="1:4" x14ac:dyDescent="0.25">
      <c r="A2418" s="10">
        <v>159</v>
      </c>
      <c r="B2418" s="10" t="s">
        <v>2206</v>
      </c>
      <c r="C2418" s="10">
        <v>644.4</v>
      </c>
      <c r="D2418" s="11" t="s">
        <v>798</v>
      </c>
    </row>
    <row r="2419" spans="1:4" x14ac:dyDescent="0.25">
      <c r="A2419" s="11">
        <v>126</v>
      </c>
      <c r="B2419" s="11" t="s">
        <v>1108</v>
      </c>
      <c r="C2419" s="11">
        <v>644.6</v>
      </c>
      <c r="D2419" s="11" t="s">
        <v>5198</v>
      </c>
    </row>
    <row r="2420" spans="1:4" x14ac:dyDescent="0.25">
      <c r="A2420" s="10">
        <v>212</v>
      </c>
      <c r="B2420" s="10" t="s">
        <v>4883</v>
      </c>
      <c r="C2420" s="10">
        <v>645.5</v>
      </c>
      <c r="D2420" s="11" t="s">
        <v>770</v>
      </c>
    </row>
    <row r="2421" spans="1:4" x14ac:dyDescent="0.25">
      <c r="A2421" s="11">
        <v>88</v>
      </c>
      <c r="B2421" s="11" t="s">
        <v>370</v>
      </c>
      <c r="C2421" s="11">
        <v>647.20000000000005</v>
      </c>
      <c r="D2421" s="11" t="s">
        <v>123</v>
      </c>
    </row>
    <row r="2422" spans="1:4" x14ac:dyDescent="0.25">
      <c r="A2422" s="10">
        <v>182</v>
      </c>
      <c r="B2422" s="10" t="s">
        <v>3143</v>
      </c>
      <c r="C2422" s="10">
        <v>647.36</v>
      </c>
      <c r="D2422" s="11">
        <v>-12</v>
      </c>
    </row>
    <row r="2423" spans="1:4" x14ac:dyDescent="0.25">
      <c r="A2423" s="11">
        <v>147</v>
      </c>
      <c r="B2423" s="11" t="s">
        <v>2206</v>
      </c>
      <c r="C2423" s="11">
        <v>649.04</v>
      </c>
      <c r="D2423" s="11" t="s">
        <v>5211</v>
      </c>
    </row>
    <row r="2424" spans="1:4" x14ac:dyDescent="0.25">
      <c r="A2424" s="11">
        <v>109</v>
      </c>
      <c r="B2424" s="11" t="s">
        <v>1093</v>
      </c>
      <c r="C2424" s="11">
        <v>649.9</v>
      </c>
      <c r="D2424" s="11" t="s">
        <v>5211</v>
      </c>
    </row>
    <row r="2425" spans="1:4" x14ac:dyDescent="0.25">
      <c r="A2425" s="11">
        <v>68</v>
      </c>
      <c r="B2425" s="11" t="s">
        <v>53</v>
      </c>
      <c r="C2425" s="11">
        <v>652</v>
      </c>
      <c r="D2425" s="11">
        <v>-22</v>
      </c>
    </row>
    <row r="2426" spans="1:4" x14ac:dyDescent="0.25">
      <c r="A2426" s="13">
        <v>61</v>
      </c>
      <c r="B2426" s="8" t="s">
        <v>11</v>
      </c>
      <c r="C2426" s="13">
        <v>654.75</v>
      </c>
      <c r="D2426" s="11">
        <v>-22</v>
      </c>
    </row>
    <row r="2427" spans="1:4" x14ac:dyDescent="0.25">
      <c r="A2427" s="11">
        <v>212</v>
      </c>
      <c r="B2427" s="11" t="s">
        <v>5471</v>
      </c>
      <c r="C2427" s="11">
        <v>654.9</v>
      </c>
      <c r="D2427" s="11">
        <v>-22</v>
      </c>
    </row>
    <row r="2428" spans="1:4" x14ac:dyDescent="0.25">
      <c r="A2428" s="10">
        <v>173</v>
      </c>
      <c r="B2428" s="10" t="s">
        <v>2659</v>
      </c>
      <c r="C2428" s="10">
        <v>655</v>
      </c>
      <c r="D2428" s="11" t="s">
        <v>19</v>
      </c>
    </row>
    <row r="2429" spans="1:4" x14ac:dyDescent="0.25">
      <c r="A2429" s="11">
        <v>255</v>
      </c>
      <c r="B2429" s="11" t="s">
        <v>6033</v>
      </c>
      <c r="C2429" s="11">
        <v>657</v>
      </c>
      <c r="D2429" s="11" t="s">
        <v>19</v>
      </c>
    </row>
    <row r="2430" spans="1:4" x14ac:dyDescent="0.25">
      <c r="A2430" s="10">
        <v>176</v>
      </c>
      <c r="B2430" s="10" t="s">
        <v>2957</v>
      </c>
      <c r="C2430" s="10">
        <v>658</v>
      </c>
      <c r="D2430" s="11">
        <v>-9</v>
      </c>
    </row>
    <row r="2431" spans="1:4" x14ac:dyDescent="0.25">
      <c r="A2431" s="11">
        <v>113</v>
      </c>
      <c r="B2431" s="11" t="s">
        <v>1238</v>
      </c>
      <c r="C2431" s="11">
        <v>661</v>
      </c>
      <c r="D2431" s="11">
        <v>-9</v>
      </c>
    </row>
    <row r="2432" spans="1:4" x14ac:dyDescent="0.25">
      <c r="A2432" s="10">
        <v>210</v>
      </c>
      <c r="B2432" s="10" t="s">
        <v>4745</v>
      </c>
      <c r="C2432" s="10">
        <v>661.17</v>
      </c>
      <c r="D2432" s="11">
        <v>-7</v>
      </c>
    </row>
    <row r="2433" spans="1:4" x14ac:dyDescent="0.25">
      <c r="A2433" s="11">
        <v>137</v>
      </c>
      <c r="B2433" s="11" t="s">
        <v>1631</v>
      </c>
      <c r="C2433" s="11">
        <v>661.65700000000004</v>
      </c>
      <c r="D2433" s="11">
        <v>-7</v>
      </c>
    </row>
    <row r="2434" spans="1:4" x14ac:dyDescent="0.25">
      <c r="A2434" s="10">
        <v>212</v>
      </c>
      <c r="B2434" s="10" t="s">
        <v>4883</v>
      </c>
      <c r="C2434" s="10">
        <v>662.5</v>
      </c>
      <c r="D2434" s="11">
        <v>-7</v>
      </c>
    </row>
    <row r="2435" spans="1:4" x14ac:dyDescent="0.25">
      <c r="A2435" s="11">
        <v>210</v>
      </c>
      <c r="B2435" s="11" t="s">
        <v>3784</v>
      </c>
      <c r="C2435" s="11">
        <v>663</v>
      </c>
      <c r="D2435" s="11">
        <v>-10</v>
      </c>
    </row>
    <row r="2436" spans="1:4" x14ac:dyDescent="0.25">
      <c r="A2436" s="10">
        <v>210</v>
      </c>
      <c r="B2436" s="10" t="s">
        <v>5079</v>
      </c>
      <c r="C2436" s="10">
        <v>663.3</v>
      </c>
      <c r="D2436" s="11" t="s">
        <v>2723</v>
      </c>
    </row>
    <row r="2437" spans="1:4" x14ac:dyDescent="0.25">
      <c r="A2437" s="11">
        <v>214</v>
      </c>
      <c r="B2437" s="11" t="s">
        <v>5471</v>
      </c>
      <c r="C2437" s="11">
        <v>668.4</v>
      </c>
      <c r="D2437" s="11" t="s">
        <v>2723</v>
      </c>
    </row>
    <row r="2438" spans="1:4" x14ac:dyDescent="0.25">
      <c r="A2438" s="10">
        <v>204</v>
      </c>
      <c r="B2438" s="10" t="s">
        <v>4094</v>
      </c>
      <c r="C2438" s="10">
        <v>668.9</v>
      </c>
      <c r="D2438" s="11" t="s">
        <v>164</v>
      </c>
    </row>
    <row r="2439" spans="1:4" x14ac:dyDescent="0.25">
      <c r="A2439" s="11">
        <v>144</v>
      </c>
      <c r="B2439" s="11" t="s">
        <v>2206</v>
      </c>
      <c r="C2439" s="11">
        <v>669.15</v>
      </c>
      <c r="D2439" s="11">
        <v>-9</v>
      </c>
    </row>
    <row r="2440" spans="1:4" x14ac:dyDescent="0.25">
      <c r="A2440" s="10">
        <v>180</v>
      </c>
      <c r="B2440" s="10" t="s">
        <v>3360</v>
      </c>
      <c r="C2440" s="10">
        <v>670.9</v>
      </c>
      <c r="D2440" s="11">
        <v>-15</v>
      </c>
    </row>
    <row r="2441" spans="1:4" x14ac:dyDescent="0.25">
      <c r="A2441" s="11">
        <v>72</v>
      </c>
      <c r="B2441" s="11" t="s">
        <v>310</v>
      </c>
      <c r="C2441" s="11">
        <v>671</v>
      </c>
      <c r="D2441" s="11">
        <v>-10</v>
      </c>
    </row>
    <row r="2442" spans="1:4" x14ac:dyDescent="0.25">
      <c r="A2442" s="10">
        <v>179</v>
      </c>
      <c r="B2442" s="10" t="s">
        <v>3252</v>
      </c>
      <c r="C2442" s="10">
        <v>671.1</v>
      </c>
      <c r="D2442" s="11" t="s">
        <v>1104</v>
      </c>
    </row>
    <row r="2443" spans="1:4" x14ac:dyDescent="0.25">
      <c r="A2443" s="11">
        <v>211</v>
      </c>
      <c r="B2443" s="11" t="s">
        <v>4745</v>
      </c>
      <c r="C2443" s="11">
        <v>672.7</v>
      </c>
      <c r="D2443" s="11" t="s">
        <v>1104</v>
      </c>
    </row>
    <row r="2444" spans="1:4" x14ac:dyDescent="0.25">
      <c r="A2444" s="10">
        <v>109</v>
      </c>
      <c r="B2444" s="10" t="s">
        <v>1093</v>
      </c>
      <c r="C2444" s="10">
        <v>673.5</v>
      </c>
      <c r="D2444" s="11">
        <v>-10</v>
      </c>
    </row>
    <row r="2445" spans="1:4" x14ac:dyDescent="0.25">
      <c r="A2445" s="11">
        <v>217</v>
      </c>
      <c r="B2445" s="11" t="s">
        <v>5797</v>
      </c>
      <c r="C2445" s="11">
        <v>673.8</v>
      </c>
      <c r="D2445" s="11" t="s">
        <v>508</v>
      </c>
    </row>
    <row r="2446" spans="1:4" x14ac:dyDescent="0.25">
      <c r="A2446" s="11">
        <v>105</v>
      </c>
      <c r="B2446" s="11" t="s">
        <v>1093</v>
      </c>
      <c r="C2446" s="11">
        <v>674.1</v>
      </c>
      <c r="D2446" s="11" t="s">
        <v>508</v>
      </c>
    </row>
    <row r="2447" spans="1:4" x14ac:dyDescent="0.25">
      <c r="A2447" s="11">
        <v>163</v>
      </c>
      <c r="B2447" s="11" t="s">
        <v>2336</v>
      </c>
      <c r="C2447" s="11">
        <v>674.9</v>
      </c>
      <c r="D2447" s="11" t="s">
        <v>1202</v>
      </c>
    </row>
    <row r="2448" spans="1:4" x14ac:dyDescent="0.25">
      <c r="A2448" s="10">
        <v>237</v>
      </c>
      <c r="B2448" s="10" t="s">
        <v>5945</v>
      </c>
      <c r="C2448" s="10">
        <v>675.6</v>
      </c>
      <c r="D2448" s="11" t="s">
        <v>1202</v>
      </c>
    </row>
    <row r="2449" spans="1:4" x14ac:dyDescent="0.25">
      <c r="A2449" s="11">
        <v>206</v>
      </c>
      <c r="B2449" s="11" t="s">
        <v>4745</v>
      </c>
      <c r="C2449" s="11">
        <v>676.4</v>
      </c>
      <c r="D2449" s="11" t="s">
        <v>2503</v>
      </c>
    </row>
    <row r="2450" spans="1:4" x14ac:dyDescent="0.25">
      <c r="A2450" s="10">
        <v>182</v>
      </c>
      <c r="B2450" s="10" t="s">
        <v>3252</v>
      </c>
      <c r="C2450" s="10">
        <v>676.8</v>
      </c>
      <c r="D2450" s="11" t="s">
        <v>2503</v>
      </c>
    </row>
    <row r="2451" spans="1:4" x14ac:dyDescent="0.25">
      <c r="A2451" s="11">
        <v>107</v>
      </c>
      <c r="B2451" s="11" t="s">
        <v>1093</v>
      </c>
      <c r="C2451" s="11">
        <v>678.5</v>
      </c>
      <c r="D2451" s="11" t="s">
        <v>1379</v>
      </c>
    </row>
    <row r="2452" spans="1:4" x14ac:dyDescent="0.25">
      <c r="A2452" s="10">
        <v>180</v>
      </c>
      <c r="B2452" s="10" t="s">
        <v>3143</v>
      </c>
      <c r="C2452" s="10">
        <v>678.5</v>
      </c>
      <c r="D2452" s="11" t="s">
        <v>1379</v>
      </c>
    </row>
    <row r="2453" spans="1:4" x14ac:dyDescent="0.25">
      <c r="A2453" s="11">
        <v>92</v>
      </c>
      <c r="B2453" s="11" t="s">
        <v>721</v>
      </c>
      <c r="C2453" s="11">
        <v>680.1</v>
      </c>
      <c r="D2453" s="11" t="s">
        <v>4230</v>
      </c>
    </row>
    <row r="2454" spans="1:4" x14ac:dyDescent="0.25">
      <c r="A2454" s="10">
        <v>213</v>
      </c>
      <c r="B2454" s="10" t="s">
        <v>5079</v>
      </c>
      <c r="C2454" s="10">
        <v>681.3</v>
      </c>
      <c r="D2454" s="11" t="s">
        <v>3756</v>
      </c>
    </row>
    <row r="2455" spans="1:4" x14ac:dyDescent="0.25">
      <c r="A2455" s="11">
        <v>95</v>
      </c>
      <c r="B2455" s="11" t="s">
        <v>446</v>
      </c>
      <c r="C2455" s="11">
        <v>682.3</v>
      </c>
      <c r="D2455" s="11" t="s">
        <v>80</v>
      </c>
    </row>
    <row r="2456" spans="1:4" x14ac:dyDescent="0.25">
      <c r="A2456" s="10">
        <v>102</v>
      </c>
      <c r="B2456" s="10" t="s">
        <v>856</v>
      </c>
      <c r="C2456" s="10">
        <v>684.1</v>
      </c>
      <c r="D2456" s="11" t="s">
        <v>2503</v>
      </c>
    </row>
    <row r="2457" spans="1:4" x14ac:dyDescent="0.25">
      <c r="A2457" s="11">
        <v>175</v>
      </c>
      <c r="B2457" s="11" t="s">
        <v>3143</v>
      </c>
      <c r="C2457" s="11">
        <v>684.4</v>
      </c>
      <c r="D2457" s="11" t="s">
        <v>2503</v>
      </c>
    </row>
    <row r="2458" spans="1:4" x14ac:dyDescent="0.25">
      <c r="A2458" s="11">
        <v>96</v>
      </c>
      <c r="B2458" s="11" t="s">
        <v>796</v>
      </c>
      <c r="C2458" s="11">
        <v>685.2</v>
      </c>
      <c r="D2458" s="11" t="s">
        <v>2503</v>
      </c>
    </row>
    <row r="2459" spans="1:4" x14ac:dyDescent="0.25">
      <c r="A2459" s="11">
        <v>80</v>
      </c>
      <c r="B2459" s="11" t="s">
        <v>58</v>
      </c>
      <c r="C2459" s="11">
        <v>685.4</v>
      </c>
      <c r="D2459" s="11" t="s">
        <v>4008</v>
      </c>
    </row>
    <row r="2460" spans="1:4" x14ac:dyDescent="0.25">
      <c r="A2460" s="10">
        <v>169</v>
      </c>
      <c r="B2460" s="10" t="s">
        <v>2487</v>
      </c>
      <c r="C2460" s="10">
        <v>685.4</v>
      </c>
      <c r="D2460" s="11" t="s">
        <v>4008</v>
      </c>
    </row>
    <row r="2461" spans="1:4" x14ac:dyDescent="0.25">
      <c r="A2461" s="11">
        <v>174</v>
      </c>
      <c r="B2461" s="11" t="s">
        <v>3252</v>
      </c>
      <c r="C2461" s="11">
        <v>685.6</v>
      </c>
      <c r="D2461" s="11" t="s">
        <v>2953</v>
      </c>
    </row>
    <row r="2462" spans="1:4" x14ac:dyDescent="0.25">
      <c r="A2462" s="10">
        <v>210</v>
      </c>
      <c r="B2462" s="10" t="s">
        <v>4745</v>
      </c>
      <c r="C2462" s="10">
        <v>685.69</v>
      </c>
      <c r="D2462" s="11" t="s">
        <v>2953</v>
      </c>
    </row>
    <row r="2463" spans="1:4" x14ac:dyDescent="0.25">
      <c r="A2463" s="11">
        <v>211</v>
      </c>
      <c r="B2463" s="11" t="s">
        <v>5253</v>
      </c>
      <c r="C2463" s="11">
        <v>687</v>
      </c>
      <c r="D2463" s="11" t="s">
        <v>2953</v>
      </c>
    </row>
    <row r="2464" spans="1:4" x14ac:dyDescent="0.25">
      <c r="A2464" s="10">
        <v>176</v>
      </c>
      <c r="B2464" s="10" t="s">
        <v>2957</v>
      </c>
      <c r="C2464" s="10">
        <v>687.1</v>
      </c>
      <c r="D2464" s="11" t="s">
        <v>1131</v>
      </c>
    </row>
    <row r="2465" spans="1:4" x14ac:dyDescent="0.25">
      <c r="A2465" s="11">
        <v>143</v>
      </c>
      <c r="B2465" s="11" t="s">
        <v>2206</v>
      </c>
      <c r="C2465" s="11">
        <v>687.7</v>
      </c>
      <c r="D2465" s="11" t="s">
        <v>1131</v>
      </c>
    </row>
    <row r="2466" spans="1:4" x14ac:dyDescent="0.25">
      <c r="A2466" s="11">
        <v>72</v>
      </c>
      <c r="B2466" s="11" t="s">
        <v>149</v>
      </c>
      <c r="C2466" s="11">
        <v>689.6</v>
      </c>
      <c r="D2466" s="11" t="s">
        <v>1131</v>
      </c>
    </row>
    <row r="2467" spans="1:4" x14ac:dyDescent="0.25">
      <c r="A2467" s="11">
        <v>204</v>
      </c>
      <c r="B2467" s="11" t="s">
        <v>4094</v>
      </c>
      <c r="C2467" s="11">
        <v>690.1</v>
      </c>
      <c r="D2467" s="11" t="s">
        <v>1131</v>
      </c>
    </row>
    <row r="2468" spans="1:4" x14ac:dyDescent="0.25">
      <c r="A2468" s="11">
        <v>148</v>
      </c>
      <c r="B2468" s="11" t="s">
        <v>2426</v>
      </c>
      <c r="C2468" s="11">
        <v>690.2</v>
      </c>
      <c r="D2468" s="11" t="s">
        <v>672</v>
      </c>
    </row>
    <row r="2469" spans="1:4" x14ac:dyDescent="0.25">
      <c r="A2469" s="11">
        <v>175</v>
      </c>
      <c r="B2469" s="11" t="s">
        <v>3143</v>
      </c>
      <c r="C2469" s="11">
        <v>693.7</v>
      </c>
      <c r="D2469" s="11" t="s">
        <v>672</v>
      </c>
    </row>
    <row r="2470" spans="1:4" x14ac:dyDescent="0.25">
      <c r="A2470" s="10">
        <v>190</v>
      </c>
      <c r="B2470" s="10" t="s">
        <v>3252</v>
      </c>
      <c r="C2470" s="10">
        <v>694</v>
      </c>
      <c r="D2470" s="11" t="s">
        <v>4230</v>
      </c>
    </row>
    <row r="2471" spans="1:4" x14ac:dyDescent="0.25">
      <c r="A2471" s="11">
        <v>174</v>
      </c>
      <c r="B2471" s="11" t="s">
        <v>2695</v>
      </c>
      <c r="C2471" s="11">
        <v>695.6</v>
      </c>
      <c r="D2471" s="11" t="s">
        <v>5304</v>
      </c>
    </row>
    <row r="2472" spans="1:4" x14ac:dyDescent="0.25">
      <c r="A2472" s="10">
        <v>213</v>
      </c>
      <c r="B2472" s="10" t="s">
        <v>4094</v>
      </c>
      <c r="C2472" s="10">
        <v>698</v>
      </c>
      <c r="D2472" s="11" t="s">
        <v>80</v>
      </c>
    </row>
    <row r="2473" spans="1:4" x14ac:dyDescent="0.25">
      <c r="A2473" s="11">
        <v>129</v>
      </c>
      <c r="B2473" s="11" t="s">
        <v>1108</v>
      </c>
      <c r="C2473" s="11">
        <v>699.64</v>
      </c>
      <c r="D2473" s="11" t="s">
        <v>2503</v>
      </c>
    </row>
    <row r="2474" spans="1:4" x14ac:dyDescent="0.25">
      <c r="A2474" s="10">
        <v>212</v>
      </c>
      <c r="B2474" s="10" t="s">
        <v>5253</v>
      </c>
      <c r="C2474" s="10">
        <v>700.9</v>
      </c>
      <c r="D2474" s="11" t="s">
        <v>1726</v>
      </c>
    </row>
    <row r="2475" spans="1:4" x14ac:dyDescent="0.25">
      <c r="A2475" s="11">
        <v>131</v>
      </c>
      <c r="B2475" s="11" t="s">
        <v>1344</v>
      </c>
      <c r="C2475" s="11">
        <v>702.2</v>
      </c>
      <c r="D2475" s="11" t="s">
        <v>4503</v>
      </c>
    </row>
    <row r="2476" spans="1:4" x14ac:dyDescent="0.25">
      <c r="A2476" s="10">
        <v>173</v>
      </c>
      <c r="B2476" s="10" t="s">
        <v>2659</v>
      </c>
      <c r="C2476" s="10">
        <v>703.5</v>
      </c>
      <c r="D2476" s="11" t="s">
        <v>4503</v>
      </c>
    </row>
    <row r="2477" spans="1:4" x14ac:dyDescent="0.25">
      <c r="A2477" s="11">
        <v>186</v>
      </c>
      <c r="B2477" s="11" t="s">
        <v>3252</v>
      </c>
      <c r="C2477" s="11">
        <v>708</v>
      </c>
      <c r="D2477" s="11" t="s">
        <v>4503</v>
      </c>
    </row>
    <row r="2478" spans="1:4" x14ac:dyDescent="0.25">
      <c r="A2478" s="10">
        <v>139</v>
      </c>
      <c r="B2478" s="10" t="s">
        <v>2121</v>
      </c>
      <c r="C2478" s="10">
        <v>708.06</v>
      </c>
      <c r="D2478" s="11" t="s">
        <v>4230</v>
      </c>
    </row>
    <row r="2479" spans="1:4" x14ac:dyDescent="0.25">
      <c r="A2479" s="11">
        <v>212</v>
      </c>
      <c r="B2479" s="11" t="s">
        <v>5253</v>
      </c>
      <c r="C2479" s="11">
        <v>709.1</v>
      </c>
      <c r="D2479" s="11" t="s">
        <v>4230</v>
      </c>
    </row>
    <row r="2480" spans="1:4" x14ac:dyDescent="0.25">
      <c r="A2480" s="10">
        <v>153</v>
      </c>
      <c r="B2480" s="10" t="s">
        <v>2336</v>
      </c>
      <c r="C2480" s="10">
        <v>709.4</v>
      </c>
      <c r="D2480" s="11" t="s">
        <v>4779</v>
      </c>
    </row>
    <row r="2481" spans="1:4" x14ac:dyDescent="0.25">
      <c r="A2481" s="11">
        <v>175</v>
      </c>
      <c r="B2481" s="11" t="s">
        <v>3425</v>
      </c>
      <c r="C2481" s="11">
        <v>709.6</v>
      </c>
      <c r="D2481" s="11" t="s">
        <v>4779</v>
      </c>
    </row>
    <row r="2482" spans="1:4" x14ac:dyDescent="0.25">
      <c r="A2482" s="10">
        <v>188</v>
      </c>
      <c r="B2482" s="10" t="s">
        <v>4527</v>
      </c>
      <c r="C2482" s="10">
        <v>709.9</v>
      </c>
      <c r="D2482" s="11" t="s">
        <v>2503</v>
      </c>
    </row>
    <row r="2483" spans="1:4" x14ac:dyDescent="0.25">
      <c r="A2483" s="11">
        <v>252</v>
      </c>
      <c r="B2483" s="11" t="s">
        <v>6033</v>
      </c>
      <c r="C2483" s="11">
        <v>710</v>
      </c>
      <c r="D2483" s="11" t="s">
        <v>1131</v>
      </c>
    </row>
    <row r="2484" spans="1:4" x14ac:dyDescent="0.25">
      <c r="A2484" s="10">
        <v>101</v>
      </c>
      <c r="B2484" s="10" t="s">
        <v>496</v>
      </c>
      <c r="C2484" s="10">
        <v>710.2</v>
      </c>
      <c r="D2484" s="11">
        <v>-5</v>
      </c>
    </row>
    <row r="2485" spans="1:4" x14ac:dyDescent="0.25">
      <c r="A2485" s="11">
        <v>181</v>
      </c>
      <c r="B2485" s="11" t="s">
        <v>3425</v>
      </c>
      <c r="C2485" s="11">
        <v>710.6</v>
      </c>
      <c r="D2485" s="11" t="s">
        <v>1892</v>
      </c>
    </row>
    <row r="2486" spans="1:4" x14ac:dyDescent="0.25">
      <c r="A2486" s="11">
        <v>131</v>
      </c>
      <c r="B2486" s="11" t="s">
        <v>1760</v>
      </c>
      <c r="C2486" s="11">
        <v>711.3</v>
      </c>
      <c r="D2486" s="11" t="s">
        <v>1892</v>
      </c>
    </row>
    <row r="2487" spans="1:4" x14ac:dyDescent="0.25">
      <c r="A2487" s="11">
        <v>181</v>
      </c>
      <c r="B2487" s="11" t="s">
        <v>3252</v>
      </c>
      <c r="C2487" s="11">
        <v>712</v>
      </c>
      <c r="D2487" s="11" t="s">
        <v>1556</v>
      </c>
    </row>
    <row r="2488" spans="1:4" x14ac:dyDescent="0.25">
      <c r="A2488" s="10">
        <v>198</v>
      </c>
      <c r="B2488" s="10" t="s">
        <v>4745</v>
      </c>
      <c r="C2488" s="10">
        <v>712.3</v>
      </c>
      <c r="D2488" s="11" t="s">
        <v>1556</v>
      </c>
    </row>
    <row r="2489" spans="1:4" x14ac:dyDescent="0.25">
      <c r="A2489" s="11">
        <v>206</v>
      </c>
      <c r="B2489" s="11" t="s">
        <v>4530</v>
      </c>
      <c r="C2489" s="11">
        <v>713.2</v>
      </c>
      <c r="D2489" s="11" t="s">
        <v>1556</v>
      </c>
    </row>
    <row r="2490" spans="1:4" x14ac:dyDescent="0.25">
      <c r="A2490" s="10">
        <v>211</v>
      </c>
      <c r="B2490" s="10" t="s">
        <v>4883</v>
      </c>
      <c r="C2490" s="10">
        <v>713.3</v>
      </c>
      <c r="D2490" s="11" t="s">
        <v>1254</v>
      </c>
    </row>
    <row r="2491" spans="1:4" x14ac:dyDescent="0.25">
      <c r="A2491" s="11">
        <v>195</v>
      </c>
      <c r="B2491" s="11" t="s">
        <v>3360</v>
      </c>
      <c r="C2491" s="11">
        <v>714</v>
      </c>
      <c r="D2491" s="11" t="s">
        <v>4937</v>
      </c>
    </row>
    <row r="2492" spans="1:4" x14ac:dyDescent="0.25">
      <c r="A2492" s="10">
        <v>176</v>
      </c>
      <c r="B2492" s="10" t="s">
        <v>3252</v>
      </c>
      <c r="C2492" s="10">
        <v>714.1</v>
      </c>
      <c r="D2492" s="11" t="s">
        <v>4937</v>
      </c>
    </row>
    <row r="2493" spans="1:4" x14ac:dyDescent="0.25">
      <c r="A2493" s="11">
        <v>174</v>
      </c>
      <c r="B2493" s="11" t="s">
        <v>3071</v>
      </c>
      <c r="C2493" s="11">
        <v>714.2</v>
      </c>
      <c r="D2493" s="11" t="s">
        <v>4937</v>
      </c>
    </row>
    <row r="2494" spans="1:4" x14ac:dyDescent="0.25">
      <c r="A2494" s="10">
        <v>118</v>
      </c>
      <c r="B2494" s="10" t="s">
        <v>1108</v>
      </c>
      <c r="C2494" s="10">
        <v>714.9</v>
      </c>
      <c r="D2494" s="11">
        <v>-7</v>
      </c>
    </row>
    <row r="2495" spans="1:4" x14ac:dyDescent="0.25">
      <c r="A2495" s="11">
        <v>145</v>
      </c>
      <c r="B2495" s="11" t="s">
        <v>2336</v>
      </c>
      <c r="C2495" s="11">
        <v>716</v>
      </c>
      <c r="D2495" s="11">
        <v>-7</v>
      </c>
    </row>
    <row r="2496" spans="1:4" x14ac:dyDescent="0.25">
      <c r="A2496" s="10">
        <v>204</v>
      </c>
      <c r="B2496" s="10" t="s">
        <v>4883</v>
      </c>
      <c r="C2496" s="10">
        <v>718.3</v>
      </c>
      <c r="D2496" s="11" t="s">
        <v>508</v>
      </c>
    </row>
    <row r="2497" spans="1:4" x14ac:dyDescent="0.25">
      <c r="A2497" s="11">
        <v>237</v>
      </c>
      <c r="B2497" s="11" t="s">
        <v>5945</v>
      </c>
      <c r="C2497" s="11">
        <v>719.2</v>
      </c>
      <c r="D2497" s="11" t="s">
        <v>508</v>
      </c>
    </row>
    <row r="2498" spans="1:4" x14ac:dyDescent="0.25">
      <c r="A2498" s="10">
        <v>205</v>
      </c>
      <c r="B2498" s="10" t="s">
        <v>4530</v>
      </c>
      <c r="C2498" s="10">
        <v>720.5</v>
      </c>
      <c r="D2498" s="11" t="s">
        <v>19</v>
      </c>
    </row>
    <row r="2499" spans="1:4" x14ac:dyDescent="0.25">
      <c r="A2499" s="11">
        <v>177</v>
      </c>
      <c r="B2499" s="11" t="s">
        <v>2957</v>
      </c>
      <c r="C2499" s="11">
        <v>720.721</v>
      </c>
      <c r="D2499" s="11">
        <v>-10</v>
      </c>
    </row>
    <row r="2500" spans="1:4" x14ac:dyDescent="0.25">
      <c r="A2500" s="10">
        <v>175</v>
      </c>
      <c r="B2500" s="10" t="s">
        <v>3071</v>
      </c>
      <c r="C2500" s="10">
        <v>722.23</v>
      </c>
      <c r="D2500" s="11">
        <v>-10</v>
      </c>
    </row>
    <row r="2501" spans="1:4" x14ac:dyDescent="0.25">
      <c r="A2501" s="11">
        <v>205</v>
      </c>
      <c r="B2501" s="11" t="s">
        <v>3784</v>
      </c>
      <c r="C2501" s="11">
        <v>722.6</v>
      </c>
      <c r="D2501" s="11" t="s">
        <v>3990</v>
      </c>
    </row>
    <row r="2502" spans="1:4" x14ac:dyDescent="0.25">
      <c r="A2502" s="11">
        <v>111</v>
      </c>
      <c r="B2502" s="11" t="s">
        <v>1244</v>
      </c>
      <c r="C2502" s="11">
        <v>723</v>
      </c>
      <c r="D2502" s="11" t="s">
        <v>5371</v>
      </c>
    </row>
    <row r="2503" spans="1:4" x14ac:dyDescent="0.25">
      <c r="A2503" s="11">
        <v>208</v>
      </c>
      <c r="B2503" s="11" t="s">
        <v>4527</v>
      </c>
      <c r="C2503" s="11">
        <v>725.4</v>
      </c>
      <c r="D2503" s="11" t="s">
        <v>5375</v>
      </c>
    </row>
    <row r="2504" spans="1:4" x14ac:dyDescent="0.25">
      <c r="A2504" s="10">
        <v>182</v>
      </c>
      <c r="B2504" s="10" t="s">
        <v>3360</v>
      </c>
      <c r="C2504" s="10">
        <v>726.9</v>
      </c>
      <c r="D2504" s="11" t="s">
        <v>164</v>
      </c>
    </row>
    <row r="2505" spans="1:4" x14ac:dyDescent="0.25">
      <c r="A2505" s="11">
        <v>161</v>
      </c>
      <c r="B2505" s="11" t="s">
        <v>2206</v>
      </c>
      <c r="C2505" s="11">
        <v>727.5</v>
      </c>
      <c r="D2505" s="11">
        <v>-9</v>
      </c>
    </row>
    <row r="2506" spans="1:4" x14ac:dyDescent="0.25">
      <c r="A2506" s="11">
        <v>123</v>
      </c>
      <c r="B2506" s="11" t="s">
        <v>1238</v>
      </c>
      <c r="C2506" s="11">
        <v>728</v>
      </c>
      <c r="D2506" s="11">
        <v>-9</v>
      </c>
    </row>
    <row r="2507" spans="1:4" x14ac:dyDescent="0.25">
      <c r="A2507" s="11">
        <v>211</v>
      </c>
      <c r="B2507" s="11" t="s">
        <v>5079</v>
      </c>
      <c r="C2507" s="11">
        <v>728.4</v>
      </c>
      <c r="D2507" s="11" t="s">
        <v>4799</v>
      </c>
    </row>
    <row r="2508" spans="1:4" x14ac:dyDescent="0.25">
      <c r="A2508" s="10">
        <v>127</v>
      </c>
      <c r="B2508" s="10" t="s">
        <v>1238</v>
      </c>
      <c r="C2508" s="10">
        <v>732.04</v>
      </c>
      <c r="D2508" s="11">
        <v>-10</v>
      </c>
    </row>
    <row r="2509" spans="1:4" x14ac:dyDescent="0.25">
      <c r="A2509" s="11">
        <v>123</v>
      </c>
      <c r="B2509" s="11" t="s">
        <v>847</v>
      </c>
      <c r="C2509" s="11">
        <v>732.1</v>
      </c>
      <c r="D2509" s="11">
        <v>-10</v>
      </c>
    </row>
    <row r="2510" spans="1:4" x14ac:dyDescent="0.25">
      <c r="A2510" s="11">
        <v>129</v>
      </c>
      <c r="B2510" s="11" t="s">
        <v>1108</v>
      </c>
      <c r="C2510" s="11">
        <v>732.48</v>
      </c>
      <c r="D2510" s="11">
        <v>-15</v>
      </c>
    </row>
    <row r="2511" spans="1:4" x14ac:dyDescent="0.25">
      <c r="A2511" s="11">
        <v>192</v>
      </c>
      <c r="B2511" s="11" t="s">
        <v>4745</v>
      </c>
      <c r="C2511" s="11">
        <v>733.1</v>
      </c>
      <c r="D2511" s="11">
        <v>-15</v>
      </c>
    </row>
    <row r="2512" spans="1:4" x14ac:dyDescent="0.25">
      <c r="A2512" s="10">
        <v>145</v>
      </c>
      <c r="B2512" s="10" t="s">
        <v>2206</v>
      </c>
      <c r="C2512" s="10">
        <v>733.4</v>
      </c>
      <c r="D2512" s="11" t="s">
        <v>962</v>
      </c>
    </row>
    <row r="2513" spans="1:4" x14ac:dyDescent="0.25">
      <c r="A2513" s="11">
        <v>67</v>
      </c>
      <c r="B2513" s="11" t="s">
        <v>149</v>
      </c>
      <c r="C2513" s="11">
        <v>733.5</v>
      </c>
      <c r="D2513" s="11" t="s">
        <v>962</v>
      </c>
    </row>
    <row r="2514" spans="1:4" x14ac:dyDescent="0.25">
      <c r="A2514" s="10">
        <v>68</v>
      </c>
      <c r="B2514" s="10" t="s">
        <v>58</v>
      </c>
      <c r="C2514" s="10">
        <v>733.76</v>
      </c>
      <c r="D2514" s="11" t="s">
        <v>2503</v>
      </c>
    </row>
    <row r="2515" spans="1:4" x14ac:dyDescent="0.25">
      <c r="A2515" s="11">
        <v>152</v>
      </c>
      <c r="B2515" s="11" t="s">
        <v>2487</v>
      </c>
      <c r="C2515" s="11">
        <v>734.1</v>
      </c>
      <c r="D2515" s="11" t="s">
        <v>672</v>
      </c>
    </row>
    <row r="2516" spans="1:4" x14ac:dyDescent="0.25">
      <c r="A2516" s="10">
        <v>98</v>
      </c>
      <c r="B2516" s="10" t="s">
        <v>623</v>
      </c>
      <c r="C2516" s="10">
        <v>734.75</v>
      </c>
      <c r="D2516" s="11" t="s">
        <v>672</v>
      </c>
    </row>
    <row r="2517" spans="1:4" x14ac:dyDescent="0.25">
      <c r="A2517" s="11">
        <v>176</v>
      </c>
      <c r="B2517" s="11" t="s">
        <v>3071</v>
      </c>
      <c r="C2517" s="11">
        <v>736.2</v>
      </c>
      <c r="D2517" s="11" t="s">
        <v>4503</v>
      </c>
    </row>
    <row r="2518" spans="1:4" x14ac:dyDescent="0.25">
      <c r="A2518" s="10">
        <v>212</v>
      </c>
      <c r="B2518" s="10" t="s">
        <v>5253</v>
      </c>
      <c r="C2518" s="10">
        <v>736.3</v>
      </c>
      <c r="D2518" s="11" t="s">
        <v>80</v>
      </c>
    </row>
    <row r="2519" spans="1:4" x14ac:dyDescent="0.25">
      <c r="A2519" s="11">
        <v>127</v>
      </c>
      <c r="B2519" s="11" t="s">
        <v>856</v>
      </c>
      <c r="C2519" s="11">
        <v>738.8</v>
      </c>
      <c r="D2519" s="11" t="s">
        <v>2503</v>
      </c>
    </row>
    <row r="2520" spans="1:4" x14ac:dyDescent="0.25">
      <c r="A2520" s="10">
        <v>138</v>
      </c>
      <c r="B2520" s="10" t="s">
        <v>1760</v>
      </c>
      <c r="C2520" s="10">
        <v>738.8</v>
      </c>
      <c r="D2520" s="11" t="s">
        <v>1726</v>
      </c>
    </row>
    <row r="2521" spans="1:4" x14ac:dyDescent="0.25">
      <c r="A2521" s="11">
        <v>205</v>
      </c>
      <c r="B2521" s="11" t="s">
        <v>4094</v>
      </c>
      <c r="C2521" s="11">
        <v>739.16</v>
      </c>
      <c r="D2521" s="11" t="s">
        <v>1726</v>
      </c>
    </row>
    <row r="2522" spans="1:4" x14ac:dyDescent="0.25">
      <c r="A2522" s="11">
        <v>125</v>
      </c>
      <c r="B2522" s="11" t="s">
        <v>856</v>
      </c>
      <c r="C2522" s="11">
        <v>742.2</v>
      </c>
      <c r="D2522" s="11" t="s">
        <v>4230</v>
      </c>
    </row>
    <row r="2523" spans="1:4" x14ac:dyDescent="0.25">
      <c r="A2523" s="11">
        <v>96</v>
      </c>
      <c r="B2523" s="11" t="s">
        <v>847</v>
      </c>
      <c r="C2523" s="11">
        <v>742.7</v>
      </c>
      <c r="D2523" s="11" t="s">
        <v>4230</v>
      </c>
    </row>
    <row r="2524" spans="1:4" x14ac:dyDescent="0.25">
      <c r="A2524" s="10">
        <v>145</v>
      </c>
      <c r="B2524" s="10" t="s">
        <v>2230</v>
      </c>
      <c r="C2524" s="10">
        <v>743</v>
      </c>
      <c r="D2524" s="11" t="s">
        <v>2503</v>
      </c>
    </row>
    <row r="2525" spans="1:4" x14ac:dyDescent="0.25">
      <c r="A2525" s="11">
        <v>207</v>
      </c>
      <c r="B2525" s="11" t="s">
        <v>4530</v>
      </c>
      <c r="C2525" s="11">
        <v>743.3</v>
      </c>
      <c r="D2525" s="11" t="s">
        <v>770</v>
      </c>
    </row>
    <row r="2526" spans="1:4" x14ac:dyDescent="0.25">
      <c r="A2526" s="11">
        <v>97</v>
      </c>
      <c r="B2526" s="11" t="s">
        <v>476</v>
      </c>
      <c r="C2526" s="11">
        <v>743.36</v>
      </c>
      <c r="D2526" s="11" t="s">
        <v>770</v>
      </c>
    </row>
    <row r="2527" spans="1:4" x14ac:dyDescent="0.25">
      <c r="A2527" s="11">
        <v>244</v>
      </c>
      <c r="B2527" s="11" t="s">
        <v>5984</v>
      </c>
      <c r="C2527" s="11">
        <v>743.971</v>
      </c>
      <c r="D2527" s="11" t="s">
        <v>1333</v>
      </c>
    </row>
    <row r="2528" spans="1:4" x14ac:dyDescent="0.25">
      <c r="A2528" s="10">
        <v>210</v>
      </c>
      <c r="B2528" s="10" t="s">
        <v>4530</v>
      </c>
      <c r="C2528" s="10">
        <v>744</v>
      </c>
      <c r="D2528" s="11" t="s">
        <v>1333</v>
      </c>
    </row>
    <row r="2529" spans="1:4" x14ac:dyDescent="0.25">
      <c r="A2529" s="11">
        <v>212</v>
      </c>
      <c r="B2529" s="11" t="s">
        <v>5253</v>
      </c>
      <c r="C2529" s="11">
        <v>747.3</v>
      </c>
      <c r="D2529" s="11" t="s">
        <v>1333</v>
      </c>
    </row>
    <row r="2530" spans="1:4" x14ac:dyDescent="0.25">
      <c r="A2530" s="11">
        <v>119</v>
      </c>
      <c r="B2530" s="11" t="s">
        <v>1238</v>
      </c>
      <c r="C2530" s="11">
        <v>748</v>
      </c>
      <c r="D2530" s="11">
        <v>-20</v>
      </c>
    </row>
    <row r="2531" spans="1:4" x14ac:dyDescent="0.25">
      <c r="A2531" s="11">
        <v>196</v>
      </c>
      <c r="B2531" s="11" t="s">
        <v>4527</v>
      </c>
      <c r="C2531" s="11">
        <v>748.4</v>
      </c>
      <c r="D2531" s="11">
        <v>-20</v>
      </c>
    </row>
    <row r="2532" spans="1:4" x14ac:dyDescent="0.25">
      <c r="A2532" s="10">
        <v>201</v>
      </c>
      <c r="B2532" s="10" t="s">
        <v>4883</v>
      </c>
      <c r="C2532" s="10">
        <v>749</v>
      </c>
      <c r="D2532" s="11">
        <v>-20</v>
      </c>
    </row>
    <row r="2533" spans="1:4" x14ac:dyDescent="0.25">
      <c r="A2533" s="11">
        <v>93</v>
      </c>
      <c r="B2533" s="11" t="s">
        <v>574</v>
      </c>
      <c r="C2533" s="11">
        <v>750.7</v>
      </c>
      <c r="D2533" s="11" t="s">
        <v>5439</v>
      </c>
    </row>
    <row r="2534" spans="1:4" x14ac:dyDescent="0.25">
      <c r="A2534" s="10">
        <v>208</v>
      </c>
      <c r="B2534" s="10" t="s">
        <v>4883</v>
      </c>
      <c r="C2534" s="10">
        <v>750.9</v>
      </c>
      <c r="D2534" s="11">
        <v>-28</v>
      </c>
    </row>
    <row r="2535" spans="1:4" x14ac:dyDescent="0.25">
      <c r="A2535" s="11">
        <v>121</v>
      </c>
      <c r="B2535" s="11" t="s">
        <v>1238</v>
      </c>
      <c r="C2535" s="11">
        <v>752</v>
      </c>
      <c r="D2535" s="11">
        <v>-28</v>
      </c>
    </row>
    <row r="2536" spans="1:4" x14ac:dyDescent="0.25">
      <c r="A2536" s="10">
        <v>204</v>
      </c>
      <c r="B2536" s="10" t="s">
        <v>4530</v>
      </c>
      <c r="C2536" s="10">
        <v>752.1</v>
      </c>
      <c r="D2536" s="11">
        <v>-10</v>
      </c>
    </row>
    <row r="2537" spans="1:4" x14ac:dyDescent="0.25">
      <c r="A2537" s="11">
        <v>237</v>
      </c>
      <c r="B2537" s="11" t="s">
        <v>5945</v>
      </c>
      <c r="C2537" s="11">
        <v>753.6</v>
      </c>
      <c r="D2537" s="11" t="s">
        <v>164</v>
      </c>
    </row>
    <row r="2538" spans="1:4" x14ac:dyDescent="0.25">
      <c r="A2538" s="10">
        <v>203</v>
      </c>
      <c r="B2538" s="10" t="s">
        <v>3784</v>
      </c>
      <c r="C2538" s="10">
        <v>753.9</v>
      </c>
      <c r="D2538" s="11">
        <v>-10</v>
      </c>
    </row>
    <row r="2539" spans="1:4" x14ac:dyDescent="0.25">
      <c r="A2539" s="11">
        <v>139</v>
      </c>
      <c r="B2539" s="11" t="s">
        <v>1878</v>
      </c>
      <c r="C2539" s="11">
        <v>754.24</v>
      </c>
      <c r="D2539" s="11">
        <v>-10</v>
      </c>
    </row>
    <row r="2540" spans="1:4" x14ac:dyDescent="0.25">
      <c r="A2540" s="10">
        <v>204</v>
      </c>
      <c r="B2540" s="10" t="s">
        <v>4094</v>
      </c>
      <c r="C2540" s="10">
        <v>754.3</v>
      </c>
      <c r="D2540" s="11">
        <v>-16</v>
      </c>
    </row>
    <row r="2541" spans="1:4" x14ac:dyDescent="0.25">
      <c r="A2541" s="11">
        <v>177</v>
      </c>
      <c r="B2541" s="11" t="s">
        <v>2957</v>
      </c>
      <c r="C2541" s="11">
        <v>758.8</v>
      </c>
      <c r="D2541" s="11">
        <v>-16</v>
      </c>
    </row>
    <row r="2542" spans="1:4" x14ac:dyDescent="0.25">
      <c r="A2542" s="10">
        <v>71</v>
      </c>
      <c r="B2542" s="10" t="s">
        <v>265</v>
      </c>
      <c r="C2542" s="10">
        <v>759.1</v>
      </c>
      <c r="D2542" s="11" t="s">
        <v>164</v>
      </c>
    </row>
    <row r="2543" spans="1:4" x14ac:dyDescent="0.25">
      <c r="A2543" s="11">
        <v>198</v>
      </c>
      <c r="B2543" s="11" t="s">
        <v>4527</v>
      </c>
      <c r="C2543" s="11">
        <v>760</v>
      </c>
      <c r="D2543" s="11">
        <v>-10</v>
      </c>
    </row>
    <row r="2544" spans="1:4" x14ac:dyDescent="0.25">
      <c r="A2544" s="10">
        <v>180</v>
      </c>
      <c r="B2544" s="10" t="s">
        <v>3143</v>
      </c>
      <c r="C2544" s="10">
        <v>761.7</v>
      </c>
      <c r="D2544" s="11">
        <v>-10</v>
      </c>
    </row>
    <row r="2545" spans="1:4" x14ac:dyDescent="0.25">
      <c r="A2545" s="11">
        <v>177</v>
      </c>
      <c r="B2545" s="11" t="s">
        <v>2957</v>
      </c>
      <c r="C2545" s="11">
        <v>761.70799999999997</v>
      </c>
      <c r="D2545" s="11">
        <v>-10</v>
      </c>
    </row>
    <row r="2546" spans="1:4" x14ac:dyDescent="0.25">
      <c r="A2546" s="10">
        <v>156</v>
      </c>
      <c r="B2546" s="10" t="s">
        <v>2957</v>
      </c>
      <c r="C2546" s="10">
        <v>765</v>
      </c>
      <c r="D2546" s="11">
        <v>-16</v>
      </c>
    </row>
    <row r="2547" spans="1:4" x14ac:dyDescent="0.25">
      <c r="A2547" s="11">
        <v>214</v>
      </c>
      <c r="B2547" s="11" t="s">
        <v>5253</v>
      </c>
      <c r="C2547" s="11">
        <v>767.7</v>
      </c>
      <c r="D2547" s="11" t="s">
        <v>5466</v>
      </c>
    </row>
    <row r="2548" spans="1:4" x14ac:dyDescent="0.25">
      <c r="A2548" s="10">
        <v>213</v>
      </c>
      <c r="B2548" s="10" t="s">
        <v>5253</v>
      </c>
      <c r="C2548" s="10">
        <v>767.9</v>
      </c>
      <c r="D2548" s="11">
        <v>-11</v>
      </c>
    </row>
    <row r="2549" spans="1:4" x14ac:dyDescent="0.25">
      <c r="A2549" s="11">
        <v>206</v>
      </c>
      <c r="B2549" s="11" t="s">
        <v>5253</v>
      </c>
      <c r="C2549" s="11">
        <v>768</v>
      </c>
      <c r="D2549" s="11" t="s">
        <v>363</v>
      </c>
    </row>
    <row r="2550" spans="1:4" x14ac:dyDescent="0.25">
      <c r="A2550" s="10">
        <v>94</v>
      </c>
      <c r="B2550" s="10" t="s">
        <v>446</v>
      </c>
      <c r="C2550" s="10">
        <v>769.9</v>
      </c>
      <c r="D2550" s="11" t="s">
        <v>363</v>
      </c>
    </row>
    <row r="2551" spans="1:4" x14ac:dyDescent="0.25">
      <c r="A2551" s="11">
        <v>215</v>
      </c>
      <c r="B2551" s="11" t="s">
        <v>5471</v>
      </c>
      <c r="C2551" s="11">
        <v>773</v>
      </c>
      <c r="D2551" s="11" t="s">
        <v>2503</v>
      </c>
    </row>
    <row r="2552" spans="1:4" x14ac:dyDescent="0.25">
      <c r="A2552" s="10">
        <v>162</v>
      </c>
      <c r="B2552" s="10" t="s">
        <v>2230</v>
      </c>
      <c r="C2552" s="10">
        <v>774.8</v>
      </c>
      <c r="D2552" s="11" t="s">
        <v>4997</v>
      </c>
    </row>
    <row r="2553" spans="1:4" x14ac:dyDescent="0.25">
      <c r="A2553" s="11">
        <v>116</v>
      </c>
      <c r="B2553" s="11" t="s">
        <v>1108</v>
      </c>
      <c r="C2553" s="11">
        <v>775.8</v>
      </c>
      <c r="D2553" s="11" t="s">
        <v>1131</v>
      </c>
    </row>
    <row r="2554" spans="1:4" x14ac:dyDescent="0.25">
      <c r="A2554" s="10">
        <v>150</v>
      </c>
      <c r="B2554" s="10" t="s">
        <v>2487</v>
      </c>
      <c r="C2554" s="10">
        <v>776</v>
      </c>
      <c r="D2554" s="11" t="s">
        <v>1202</v>
      </c>
    </row>
    <row r="2555" spans="1:4" x14ac:dyDescent="0.25">
      <c r="A2555" s="11">
        <v>117</v>
      </c>
      <c r="B2555" s="11" t="s">
        <v>1344</v>
      </c>
      <c r="C2555" s="11">
        <v>777.2</v>
      </c>
      <c r="D2555" s="11" t="s">
        <v>1202</v>
      </c>
    </row>
    <row r="2556" spans="1:4" x14ac:dyDescent="0.25">
      <c r="A2556" s="10">
        <v>254</v>
      </c>
      <c r="B2556" s="10" t="s">
        <v>6033</v>
      </c>
      <c r="C2556" s="10">
        <v>778</v>
      </c>
      <c r="D2556" s="11" t="s">
        <v>676</v>
      </c>
    </row>
    <row r="2557" spans="1:4" x14ac:dyDescent="0.25">
      <c r="A2557" s="11">
        <v>92</v>
      </c>
      <c r="B2557" s="11" t="s">
        <v>265</v>
      </c>
      <c r="C2557" s="11">
        <v>778.8</v>
      </c>
      <c r="D2557" s="11" t="s">
        <v>680</v>
      </c>
    </row>
    <row r="2558" spans="1:4" x14ac:dyDescent="0.25">
      <c r="A2558" s="11">
        <v>117</v>
      </c>
      <c r="B2558" s="11" t="s">
        <v>1238</v>
      </c>
      <c r="C2558" s="11">
        <v>781</v>
      </c>
      <c r="D2558" s="11" t="s">
        <v>5494</v>
      </c>
    </row>
    <row r="2559" spans="1:4" x14ac:dyDescent="0.25">
      <c r="A2559" s="11">
        <v>158</v>
      </c>
      <c r="B2559" s="11" t="s">
        <v>2230</v>
      </c>
      <c r="C2559" s="11">
        <v>781.3</v>
      </c>
      <c r="D2559" s="11" t="s">
        <v>5494</v>
      </c>
    </row>
    <row r="2560" spans="1:4" x14ac:dyDescent="0.25">
      <c r="A2560" s="10">
        <v>148</v>
      </c>
      <c r="B2560" s="10" t="s">
        <v>2426</v>
      </c>
      <c r="C2560" s="10">
        <v>784.8</v>
      </c>
      <c r="D2560" s="11" t="s">
        <v>2085</v>
      </c>
    </row>
    <row r="2561" spans="1:4" x14ac:dyDescent="0.25">
      <c r="A2561" s="11">
        <v>174</v>
      </c>
      <c r="B2561" s="11" t="s">
        <v>2695</v>
      </c>
      <c r="C2561" s="11">
        <v>785.5</v>
      </c>
      <c r="D2561" s="11" t="s">
        <v>4779</v>
      </c>
    </row>
    <row r="2562" spans="1:4" x14ac:dyDescent="0.25">
      <c r="A2562" s="10">
        <v>99</v>
      </c>
      <c r="B2562" s="10" t="s">
        <v>496</v>
      </c>
      <c r="C2562" s="10">
        <v>786.8</v>
      </c>
      <c r="D2562" s="11" t="s">
        <v>2503</v>
      </c>
    </row>
    <row r="2563" spans="1:4" x14ac:dyDescent="0.25">
      <c r="A2563" s="11">
        <v>237</v>
      </c>
      <c r="B2563" s="11" t="s">
        <v>5945</v>
      </c>
      <c r="C2563" s="11">
        <v>786.8</v>
      </c>
      <c r="D2563" s="11" t="s">
        <v>4503</v>
      </c>
    </row>
    <row r="2564" spans="1:4" x14ac:dyDescent="0.25">
      <c r="A2564" s="10">
        <v>125</v>
      </c>
      <c r="B2564" s="10" t="s">
        <v>847</v>
      </c>
      <c r="C2564" s="10">
        <v>786.9</v>
      </c>
      <c r="D2564" s="11" t="s">
        <v>5511</v>
      </c>
    </row>
    <row r="2565" spans="1:4" x14ac:dyDescent="0.25">
      <c r="A2565" s="11">
        <v>174</v>
      </c>
      <c r="B2565" s="11" t="s">
        <v>3071</v>
      </c>
      <c r="C2565" s="11">
        <v>788</v>
      </c>
      <c r="D2565" s="11" t="s">
        <v>5515</v>
      </c>
    </row>
    <row r="2566" spans="1:4" x14ac:dyDescent="0.25">
      <c r="A2566" s="10">
        <v>177</v>
      </c>
      <c r="B2566" s="10" t="s">
        <v>3425</v>
      </c>
      <c r="C2566" s="10">
        <v>789.3</v>
      </c>
      <c r="D2566" s="11" t="s">
        <v>213</v>
      </c>
    </row>
    <row r="2567" spans="1:4" x14ac:dyDescent="0.25">
      <c r="A2567" s="11">
        <v>208</v>
      </c>
      <c r="B2567" s="11" t="s">
        <v>5253</v>
      </c>
      <c r="C2567" s="11">
        <v>789.7</v>
      </c>
      <c r="D2567" s="11" t="s">
        <v>4230</v>
      </c>
    </row>
    <row r="2568" spans="1:4" x14ac:dyDescent="0.25">
      <c r="A2568" s="11">
        <v>145</v>
      </c>
      <c r="B2568" s="11" t="s">
        <v>2206</v>
      </c>
      <c r="C2568" s="11">
        <v>794.6</v>
      </c>
      <c r="D2568" s="11" t="s">
        <v>5524</v>
      </c>
    </row>
    <row r="2569" spans="1:4" x14ac:dyDescent="0.25">
      <c r="A2569" s="11">
        <v>175</v>
      </c>
      <c r="B2569" s="11" t="s">
        <v>2957</v>
      </c>
      <c r="C2569" s="11">
        <v>797</v>
      </c>
      <c r="D2569" s="11" t="s">
        <v>5528</v>
      </c>
    </row>
    <row r="2570" spans="1:4" x14ac:dyDescent="0.25">
      <c r="A2570" s="11">
        <v>132</v>
      </c>
      <c r="B2570" s="11" t="s">
        <v>1244</v>
      </c>
      <c r="C2570" s="11">
        <v>798</v>
      </c>
      <c r="D2570" s="11" t="s">
        <v>5528</v>
      </c>
    </row>
    <row r="2571" spans="1:4" x14ac:dyDescent="0.25">
      <c r="A2571" s="11">
        <v>132</v>
      </c>
      <c r="B2571" s="11" t="s">
        <v>1878</v>
      </c>
      <c r="C2571" s="11">
        <v>798.5</v>
      </c>
      <c r="D2571" s="11" t="s">
        <v>2503</v>
      </c>
    </row>
    <row r="2572" spans="1:4" x14ac:dyDescent="0.25">
      <c r="A2572" s="11">
        <v>125</v>
      </c>
      <c r="B2572" s="11" t="s">
        <v>1238</v>
      </c>
      <c r="C2572" s="11">
        <v>805.5</v>
      </c>
      <c r="D2572" s="11" t="s">
        <v>270</v>
      </c>
    </row>
    <row r="2573" spans="1:4" x14ac:dyDescent="0.25">
      <c r="A2573" s="11">
        <v>127</v>
      </c>
      <c r="B2573" s="11" t="s">
        <v>1108</v>
      </c>
      <c r="C2573" s="11">
        <v>805.9</v>
      </c>
      <c r="D2573" s="11" t="s">
        <v>270</v>
      </c>
    </row>
    <row r="2574" spans="1:4" x14ac:dyDescent="0.25">
      <c r="A2574" s="10">
        <v>215</v>
      </c>
      <c r="B2574" s="10" t="s">
        <v>5471</v>
      </c>
      <c r="C2574" s="10">
        <v>810.2</v>
      </c>
      <c r="D2574" s="11" t="s">
        <v>461</v>
      </c>
    </row>
    <row r="2575" spans="1:4" x14ac:dyDescent="0.25">
      <c r="A2575" s="11">
        <v>95</v>
      </c>
      <c r="B2575" s="11" t="s">
        <v>370</v>
      </c>
      <c r="C2575" s="11">
        <v>810.6</v>
      </c>
      <c r="D2575" s="11" t="s">
        <v>164</v>
      </c>
    </row>
    <row r="2576" spans="1:4" x14ac:dyDescent="0.25">
      <c r="A2576" s="10">
        <v>110</v>
      </c>
      <c r="B2576" s="10" t="s">
        <v>1108</v>
      </c>
      <c r="C2576" s="10">
        <v>812</v>
      </c>
      <c r="D2576" s="11">
        <v>-7</v>
      </c>
    </row>
    <row r="2577" spans="1:4" x14ac:dyDescent="0.25">
      <c r="A2577" s="11">
        <v>117</v>
      </c>
      <c r="B2577" s="11" t="s">
        <v>1238</v>
      </c>
      <c r="C2577" s="11">
        <v>813.4</v>
      </c>
      <c r="D2577" s="11">
        <v>-5</v>
      </c>
    </row>
    <row r="2578" spans="1:4" x14ac:dyDescent="0.25">
      <c r="A2578" s="10">
        <v>180</v>
      </c>
      <c r="B2578" s="10" t="s">
        <v>3252</v>
      </c>
      <c r="C2578" s="10">
        <v>813.4</v>
      </c>
      <c r="D2578" s="11" t="s">
        <v>843</v>
      </c>
    </row>
    <row r="2579" spans="1:4" x14ac:dyDescent="0.25">
      <c r="A2579" s="11">
        <v>68</v>
      </c>
      <c r="B2579" s="11" t="s">
        <v>53</v>
      </c>
      <c r="C2579" s="11">
        <v>815</v>
      </c>
      <c r="D2579" s="11" t="s">
        <v>843</v>
      </c>
    </row>
    <row r="2580" spans="1:4" x14ac:dyDescent="0.25">
      <c r="A2580" s="10">
        <v>213</v>
      </c>
      <c r="B2580" s="10" t="s">
        <v>5253</v>
      </c>
      <c r="C2580" s="10">
        <v>815</v>
      </c>
      <c r="D2580" s="11" t="s">
        <v>461</v>
      </c>
    </row>
    <row r="2581" spans="1:4" x14ac:dyDescent="0.25">
      <c r="A2581" s="11">
        <v>237</v>
      </c>
      <c r="B2581" s="11" t="s">
        <v>5945</v>
      </c>
      <c r="C2581" s="11">
        <v>815.3</v>
      </c>
      <c r="D2581" s="11" t="s">
        <v>164</v>
      </c>
    </row>
    <row r="2582" spans="1:4" x14ac:dyDescent="0.25">
      <c r="A2582" s="10">
        <v>215</v>
      </c>
      <c r="B2582" s="10" t="s">
        <v>5079</v>
      </c>
      <c r="C2582" s="10">
        <v>817.53</v>
      </c>
      <c r="D2582" s="11">
        <v>-11</v>
      </c>
    </row>
    <row r="2583" spans="1:4" x14ac:dyDescent="0.25">
      <c r="A2583" s="11">
        <v>94</v>
      </c>
      <c r="B2583" s="11" t="s">
        <v>370</v>
      </c>
      <c r="C2583" s="11">
        <v>817.7</v>
      </c>
      <c r="D2583" s="11">
        <v>-11</v>
      </c>
    </row>
    <row r="2584" spans="1:4" x14ac:dyDescent="0.25">
      <c r="A2584" s="10">
        <v>119</v>
      </c>
      <c r="B2584" s="10" t="s">
        <v>1238</v>
      </c>
      <c r="C2584" s="10">
        <v>818</v>
      </c>
      <c r="D2584" s="11">
        <v>-13</v>
      </c>
    </row>
    <row r="2585" spans="1:4" x14ac:dyDescent="0.25">
      <c r="A2585" s="11">
        <v>214</v>
      </c>
      <c r="B2585" s="11" t="s">
        <v>5471</v>
      </c>
      <c r="C2585" s="11">
        <v>818</v>
      </c>
      <c r="D2585" s="11">
        <v>-13</v>
      </c>
    </row>
    <row r="2586" spans="1:4" x14ac:dyDescent="0.25">
      <c r="A2586" s="10">
        <v>147</v>
      </c>
      <c r="B2586" s="10" t="s">
        <v>2319</v>
      </c>
      <c r="C2586" s="10">
        <v>821.3</v>
      </c>
      <c r="D2586" s="11" t="s">
        <v>1104</v>
      </c>
    </row>
    <row r="2587" spans="1:4" x14ac:dyDescent="0.25">
      <c r="A2587" s="11">
        <v>174</v>
      </c>
      <c r="B2587" s="11" t="s">
        <v>2957</v>
      </c>
      <c r="C2587" s="11">
        <v>821.6</v>
      </c>
      <c r="D2587" s="11" t="s">
        <v>1104</v>
      </c>
    </row>
    <row r="2588" spans="1:4" x14ac:dyDescent="0.25">
      <c r="A2588" s="10">
        <v>139</v>
      </c>
      <c r="B2588" s="10" t="s">
        <v>2121</v>
      </c>
      <c r="C2588" s="10">
        <v>821.9</v>
      </c>
      <c r="D2588" s="11" t="s">
        <v>5568</v>
      </c>
    </row>
    <row r="2589" spans="1:4" x14ac:dyDescent="0.25">
      <c r="A2589" s="11">
        <v>200</v>
      </c>
      <c r="B2589" s="11" t="s">
        <v>4745</v>
      </c>
      <c r="C2589" s="11">
        <v>822.5</v>
      </c>
      <c r="D2589" s="11" t="s">
        <v>4621</v>
      </c>
    </row>
    <row r="2590" spans="1:4" x14ac:dyDescent="0.25">
      <c r="A2590" s="10">
        <v>174</v>
      </c>
      <c r="B2590" s="10" t="s">
        <v>3071</v>
      </c>
      <c r="C2590" s="10">
        <v>822.7</v>
      </c>
      <c r="D2590" s="11" t="s">
        <v>4621</v>
      </c>
    </row>
    <row r="2591" spans="1:4" x14ac:dyDescent="0.25">
      <c r="A2591" s="11">
        <v>127</v>
      </c>
      <c r="B2591" s="11" t="s">
        <v>1108</v>
      </c>
      <c r="C2591" s="11">
        <v>824.7</v>
      </c>
      <c r="D2591" s="11" t="s">
        <v>4621</v>
      </c>
    </row>
    <row r="2592" spans="1:4" x14ac:dyDescent="0.25">
      <c r="A2592" s="10">
        <v>203</v>
      </c>
      <c r="B2592" s="10" t="s">
        <v>4527</v>
      </c>
      <c r="C2592" s="10">
        <v>825.1</v>
      </c>
      <c r="D2592" s="11" t="s">
        <v>5573</v>
      </c>
    </row>
    <row r="2593" spans="1:4" x14ac:dyDescent="0.25">
      <c r="A2593" s="11">
        <v>202</v>
      </c>
      <c r="B2593" s="11" t="s">
        <v>4527</v>
      </c>
      <c r="C2593" s="11">
        <v>825.4</v>
      </c>
      <c r="D2593" s="11" t="s">
        <v>5573</v>
      </c>
    </row>
    <row r="2594" spans="1:4" x14ac:dyDescent="0.25">
      <c r="A2594" s="10">
        <v>168</v>
      </c>
      <c r="B2594" s="10" t="s">
        <v>2601</v>
      </c>
      <c r="C2594" s="10">
        <v>829.95799999999997</v>
      </c>
      <c r="D2594" s="11" t="s">
        <v>5576</v>
      </c>
    </row>
    <row r="2595" spans="1:4" x14ac:dyDescent="0.25">
      <c r="A2595" s="11">
        <v>188</v>
      </c>
      <c r="B2595" s="11" t="s">
        <v>3360</v>
      </c>
      <c r="C2595" s="11">
        <v>830.7</v>
      </c>
      <c r="D2595" s="11" t="s">
        <v>5576</v>
      </c>
    </row>
    <row r="2596" spans="1:4" x14ac:dyDescent="0.25">
      <c r="A2596" s="10">
        <v>183</v>
      </c>
      <c r="B2596" s="10" t="s">
        <v>3252</v>
      </c>
      <c r="C2596" s="10">
        <v>830.9</v>
      </c>
      <c r="D2596" s="11" t="s">
        <v>5576</v>
      </c>
    </row>
    <row r="2597" spans="1:4" x14ac:dyDescent="0.25">
      <c r="A2597" s="11">
        <v>180</v>
      </c>
      <c r="B2597" s="11" t="s">
        <v>3071</v>
      </c>
      <c r="C2597" s="11">
        <v>832.4</v>
      </c>
      <c r="D2597" s="11" t="s">
        <v>5576</v>
      </c>
    </row>
    <row r="2598" spans="1:4" x14ac:dyDescent="0.25">
      <c r="A2598" s="10">
        <v>173</v>
      </c>
      <c r="B2598" s="10" t="s">
        <v>3425</v>
      </c>
      <c r="C2598" s="10">
        <v>835.3</v>
      </c>
      <c r="D2598" s="11" t="s">
        <v>3654</v>
      </c>
    </row>
    <row r="2599" spans="1:4" x14ac:dyDescent="0.25">
      <c r="A2599" s="11">
        <v>176</v>
      </c>
      <c r="B2599" s="11" t="s">
        <v>3071</v>
      </c>
      <c r="C2599" s="11">
        <v>836.5</v>
      </c>
      <c r="D2599" s="11" t="s">
        <v>5580</v>
      </c>
    </row>
    <row r="2600" spans="1:4" x14ac:dyDescent="0.25">
      <c r="A2600" s="10">
        <v>123</v>
      </c>
      <c r="B2600" s="10" t="s">
        <v>1238</v>
      </c>
      <c r="C2600" s="10">
        <v>838</v>
      </c>
      <c r="D2600" s="11" t="s">
        <v>2587</v>
      </c>
    </row>
    <row r="2601" spans="1:4" x14ac:dyDescent="0.25">
      <c r="A2601" s="11">
        <v>181</v>
      </c>
      <c r="B2601" s="11" t="s">
        <v>3252</v>
      </c>
      <c r="C2601" s="11">
        <v>838.9</v>
      </c>
      <c r="D2601" s="11" t="s">
        <v>2587</v>
      </c>
    </row>
    <row r="2602" spans="1:4" x14ac:dyDescent="0.25">
      <c r="A2602" s="11">
        <v>121</v>
      </c>
      <c r="B2602" s="11" t="s">
        <v>1238</v>
      </c>
      <c r="C2602" s="11">
        <v>841</v>
      </c>
      <c r="D2602" s="11" t="s">
        <v>5587</v>
      </c>
    </row>
    <row r="2603" spans="1:4" x14ac:dyDescent="0.25">
      <c r="A2603" s="11">
        <v>159</v>
      </c>
      <c r="B2603" s="11" t="s">
        <v>2206</v>
      </c>
      <c r="C2603" s="11">
        <v>841</v>
      </c>
      <c r="D2603" s="11" t="s">
        <v>5591</v>
      </c>
    </row>
    <row r="2604" spans="1:4" x14ac:dyDescent="0.25">
      <c r="A2604" s="10">
        <v>210</v>
      </c>
      <c r="B2604" s="10" t="s">
        <v>5253</v>
      </c>
      <c r="C2604" s="10">
        <v>842</v>
      </c>
      <c r="D2604" s="11" t="s">
        <v>5595</v>
      </c>
    </row>
    <row r="2605" spans="1:4" x14ac:dyDescent="0.25">
      <c r="A2605" s="11">
        <v>213</v>
      </c>
      <c r="B2605" s="11" t="s">
        <v>5253</v>
      </c>
      <c r="C2605" s="11">
        <v>842.6</v>
      </c>
      <c r="D2605" s="11" t="s">
        <v>5439</v>
      </c>
    </row>
    <row r="2606" spans="1:4" x14ac:dyDescent="0.25">
      <c r="A2606" s="11">
        <v>101</v>
      </c>
      <c r="B2606" s="11" t="s">
        <v>496</v>
      </c>
      <c r="C2606" s="11">
        <v>843.8</v>
      </c>
      <c r="D2606" s="11" t="s">
        <v>5439</v>
      </c>
    </row>
    <row r="2607" spans="1:4" x14ac:dyDescent="0.25">
      <c r="A2607" s="11">
        <v>107</v>
      </c>
      <c r="B2607" s="11" t="s">
        <v>856</v>
      </c>
      <c r="C2607" s="11">
        <v>845.5</v>
      </c>
      <c r="D2607" s="11">
        <v>-26</v>
      </c>
    </row>
    <row r="2608" spans="1:4" x14ac:dyDescent="0.25">
      <c r="A2608" s="11">
        <v>135</v>
      </c>
      <c r="B2608" s="11" t="s">
        <v>1577</v>
      </c>
      <c r="C2608" s="11">
        <v>846.1</v>
      </c>
      <c r="D2608" s="11">
        <v>-26</v>
      </c>
    </row>
    <row r="2609" spans="1:4" x14ac:dyDescent="0.25">
      <c r="A2609" s="11">
        <v>179</v>
      </c>
      <c r="B2609" s="11" t="s">
        <v>3071</v>
      </c>
      <c r="C2609" s="11">
        <v>847.1</v>
      </c>
      <c r="D2609" s="11" t="s">
        <v>691</v>
      </c>
    </row>
    <row r="2610" spans="1:4" x14ac:dyDescent="0.25">
      <c r="A2610" s="10">
        <v>152</v>
      </c>
      <c r="B2610" s="10" t="s">
        <v>2601</v>
      </c>
      <c r="C2610" s="10">
        <v>848.3</v>
      </c>
      <c r="D2610" s="11">
        <v>-10</v>
      </c>
    </row>
    <row r="2611" spans="1:4" x14ac:dyDescent="0.25">
      <c r="A2611" s="11">
        <v>127</v>
      </c>
      <c r="B2611" s="11" t="s">
        <v>856</v>
      </c>
      <c r="C2611" s="11">
        <v>848.9</v>
      </c>
      <c r="D2611" s="11" t="s">
        <v>5611</v>
      </c>
    </row>
    <row r="2612" spans="1:4" x14ac:dyDescent="0.25">
      <c r="A2612" s="11">
        <v>98</v>
      </c>
      <c r="B2612" s="11" t="s">
        <v>496</v>
      </c>
      <c r="C2612" s="11">
        <v>854.06</v>
      </c>
      <c r="D2612" s="11" t="s">
        <v>5611</v>
      </c>
    </row>
    <row r="2613" spans="1:4" x14ac:dyDescent="0.25">
      <c r="A2613" s="11">
        <v>68</v>
      </c>
      <c r="B2613" s="11" t="s">
        <v>126</v>
      </c>
      <c r="C2613" s="11">
        <v>854.2</v>
      </c>
      <c r="D2613" s="11" t="s">
        <v>164</v>
      </c>
    </row>
    <row r="2614" spans="1:4" x14ac:dyDescent="0.25">
      <c r="A2614" s="10">
        <v>211</v>
      </c>
      <c r="B2614" s="10" t="s">
        <v>5253</v>
      </c>
      <c r="C2614" s="10">
        <v>854.3</v>
      </c>
      <c r="D2614" s="11" t="s">
        <v>213</v>
      </c>
    </row>
    <row r="2615" spans="1:4" x14ac:dyDescent="0.25">
      <c r="A2615" s="11">
        <v>164</v>
      </c>
      <c r="B2615" s="11" t="s">
        <v>2319</v>
      </c>
      <c r="C2615" s="11">
        <v>854.7</v>
      </c>
      <c r="D2615" s="11" t="s">
        <v>620</v>
      </c>
    </row>
    <row r="2616" spans="1:4" x14ac:dyDescent="0.25">
      <c r="A2616" s="10">
        <v>212</v>
      </c>
      <c r="B2616" s="10" t="s">
        <v>5253</v>
      </c>
      <c r="C2616" s="10">
        <v>856.7</v>
      </c>
      <c r="D2616" s="11" t="s">
        <v>3770</v>
      </c>
    </row>
    <row r="2617" spans="1:4" x14ac:dyDescent="0.25">
      <c r="A2617" s="11">
        <v>148</v>
      </c>
      <c r="B2617" s="11" t="s">
        <v>2426</v>
      </c>
      <c r="C2617" s="11">
        <v>857.7</v>
      </c>
      <c r="D2617" s="11" t="s">
        <v>4191</v>
      </c>
    </row>
    <row r="2618" spans="1:4" x14ac:dyDescent="0.25">
      <c r="A2618" s="10">
        <v>208</v>
      </c>
      <c r="B2618" s="10" t="s">
        <v>4527</v>
      </c>
      <c r="C2618" s="10">
        <v>857.7</v>
      </c>
      <c r="D2618" s="11" t="s">
        <v>668</v>
      </c>
    </row>
    <row r="2619" spans="1:4" x14ac:dyDescent="0.25">
      <c r="A2619" s="11">
        <v>256</v>
      </c>
      <c r="B2619" s="11" t="s">
        <v>6028</v>
      </c>
      <c r="C2619" s="11">
        <v>861.8</v>
      </c>
      <c r="D2619" s="11" t="s">
        <v>668</v>
      </c>
    </row>
    <row r="2620" spans="1:4" x14ac:dyDescent="0.25">
      <c r="A2620" s="10">
        <v>197</v>
      </c>
      <c r="B2620" s="10" t="s">
        <v>4530</v>
      </c>
      <c r="C2620" s="10">
        <v>864</v>
      </c>
      <c r="D2620" s="11" t="s">
        <v>828</v>
      </c>
    </row>
    <row r="2621" spans="1:4" x14ac:dyDescent="0.25">
      <c r="A2621" s="11">
        <v>177</v>
      </c>
      <c r="B2621" s="11" t="s">
        <v>2957</v>
      </c>
      <c r="C2621" s="11">
        <v>864.4</v>
      </c>
      <c r="D2621" s="11" t="s">
        <v>828</v>
      </c>
    </row>
    <row r="2622" spans="1:4" x14ac:dyDescent="0.25">
      <c r="A2622" s="10">
        <v>175</v>
      </c>
      <c r="B2622" s="10" t="s">
        <v>3071</v>
      </c>
      <c r="C2622" s="10">
        <v>867.16</v>
      </c>
      <c r="D2622" s="11" t="s">
        <v>4019</v>
      </c>
    </row>
    <row r="2623" spans="1:4" x14ac:dyDescent="0.25">
      <c r="A2623" s="11">
        <v>169</v>
      </c>
      <c r="B2623" s="11" t="s">
        <v>2487</v>
      </c>
      <c r="C2623" s="11">
        <v>867.3</v>
      </c>
      <c r="D2623" s="11" t="s">
        <v>5635</v>
      </c>
    </row>
    <row r="2624" spans="1:4" x14ac:dyDescent="0.25">
      <c r="A2624" s="10">
        <v>159</v>
      </c>
      <c r="B2624" s="10" t="s">
        <v>2230</v>
      </c>
      <c r="C2624" s="10">
        <v>869.6</v>
      </c>
      <c r="D2624" s="11" t="s">
        <v>5635</v>
      </c>
    </row>
    <row r="2625" spans="1:4" x14ac:dyDescent="0.25">
      <c r="A2625" s="11">
        <v>134</v>
      </c>
      <c r="B2625" s="11" t="s">
        <v>2150</v>
      </c>
      <c r="C2625" s="11">
        <v>873.1</v>
      </c>
      <c r="D2625" s="11" t="s">
        <v>5640</v>
      </c>
    </row>
    <row r="2626" spans="1:4" x14ac:dyDescent="0.25">
      <c r="A2626" s="10">
        <v>174</v>
      </c>
      <c r="B2626" s="10" t="s">
        <v>3143</v>
      </c>
      <c r="C2626" s="10">
        <v>875.1</v>
      </c>
      <c r="D2626" s="11" t="s">
        <v>5644</v>
      </c>
    </row>
    <row r="2627" spans="1:4" x14ac:dyDescent="0.25">
      <c r="A2627" s="11">
        <v>174</v>
      </c>
      <c r="B2627" s="11" t="s">
        <v>2695</v>
      </c>
      <c r="C2627" s="11">
        <v>875.5</v>
      </c>
      <c r="D2627" s="11" t="s">
        <v>5644</v>
      </c>
    </row>
    <row r="2628" spans="1:4" x14ac:dyDescent="0.25">
      <c r="A2628" s="10">
        <v>160</v>
      </c>
      <c r="B2628" s="10" t="s">
        <v>2230</v>
      </c>
      <c r="C2628" s="10">
        <v>878</v>
      </c>
      <c r="D2628" s="11" t="s">
        <v>4016</v>
      </c>
    </row>
    <row r="2629" spans="1:4" x14ac:dyDescent="0.25">
      <c r="A2629" s="11">
        <v>91</v>
      </c>
      <c r="B2629" s="11" t="s">
        <v>496</v>
      </c>
      <c r="C2629" s="11">
        <v>879.2</v>
      </c>
      <c r="D2629" s="11" t="s">
        <v>2619</v>
      </c>
    </row>
    <row r="2630" spans="1:4" x14ac:dyDescent="0.25">
      <c r="A2630" s="11">
        <v>150</v>
      </c>
      <c r="B2630" s="11" t="s">
        <v>2487</v>
      </c>
      <c r="C2630" s="11">
        <v>879.4</v>
      </c>
      <c r="D2630" s="11" t="s">
        <v>5655</v>
      </c>
    </row>
    <row r="2631" spans="1:4" x14ac:dyDescent="0.25">
      <c r="A2631" s="11">
        <v>236</v>
      </c>
      <c r="B2631" s="11" t="s">
        <v>5937</v>
      </c>
      <c r="C2631" s="11">
        <v>879.7</v>
      </c>
      <c r="D2631" s="11" t="s">
        <v>1391</v>
      </c>
    </row>
    <row r="2632" spans="1:4" x14ac:dyDescent="0.25">
      <c r="A2632" s="10">
        <v>156</v>
      </c>
      <c r="B2632" s="10" t="s">
        <v>2230</v>
      </c>
      <c r="C2632" s="10">
        <v>880.39</v>
      </c>
      <c r="D2632" s="11" t="s">
        <v>1391</v>
      </c>
    </row>
    <row r="2633" spans="1:4" x14ac:dyDescent="0.25">
      <c r="A2633" s="11">
        <v>125</v>
      </c>
      <c r="B2633" s="11" t="s">
        <v>1108</v>
      </c>
      <c r="C2633" s="11">
        <v>881.8</v>
      </c>
      <c r="D2633" s="11" t="s">
        <v>2619</v>
      </c>
    </row>
    <row r="2634" spans="1:4" x14ac:dyDescent="0.25">
      <c r="A2634" s="11">
        <v>130</v>
      </c>
      <c r="B2634" s="11" t="s">
        <v>1631</v>
      </c>
      <c r="C2634" s="11">
        <v>882.3</v>
      </c>
      <c r="D2634" s="11" t="s">
        <v>2619</v>
      </c>
    </row>
    <row r="2635" spans="1:4" x14ac:dyDescent="0.25">
      <c r="A2635" s="11">
        <v>99</v>
      </c>
      <c r="B2635" s="11" t="s">
        <v>446</v>
      </c>
      <c r="C2635" s="11">
        <v>882.5</v>
      </c>
      <c r="D2635" s="11" t="s">
        <v>5666</v>
      </c>
    </row>
    <row r="2636" spans="1:4" x14ac:dyDescent="0.25">
      <c r="A2636" s="10">
        <v>161</v>
      </c>
      <c r="B2636" s="10" t="s">
        <v>2230</v>
      </c>
      <c r="C2636" s="10">
        <v>882.8</v>
      </c>
      <c r="D2636" s="11" t="s">
        <v>1831</v>
      </c>
    </row>
    <row r="2637" spans="1:4" x14ac:dyDescent="0.25">
      <c r="A2637" s="11">
        <v>148</v>
      </c>
      <c r="B2637" s="11" t="s">
        <v>2319</v>
      </c>
      <c r="C2637" s="11">
        <v>883.6</v>
      </c>
      <c r="D2637" s="11" t="s">
        <v>1831</v>
      </c>
    </row>
    <row r="2638" spans="1:4" x14ac:dyDescent="0.25">
      <c r="A2638" s="10">
        <v>179</v>
      </c>
      <c r="B2638" s="10" t="s">
        <v>3252</v>
      </c>
      <c r="C2638" s="10">
        <v>883.8</v>
      </c>
      <c r="D2638" s="11" t="s">
        <v>5672</v>
      </c>
    </row>
    <row r="2639" spans="1:4" x14ac:dyDescent="0.25">
      <c r="A2639" s="11">
        <v>196</v>
      </c>
      <c r="B2639" s="11" t="s">
        <v>4527</v>
      </c>
      <c r="C2639" s="11">
        <v>884</v>
      </c>
      <c r="D2639" s="11" t="s">
        <v>213</v>
      </c>
    </row>
    <row r="2640" spans="1:4" x14ac:dyDescent="0.25">
      <c r="A2640" s="10">
        <v>176</v>
      </c>
      <c r="B2640" s="10" t="s">
        <v>3252</v>
      </c>
      <c r="C2640" s="10">
        <v>884.5</v>
      </c>
      <c r="D2640" s="11" t="s">
        <v>94</v>
      </c>
    </row>
    <row r="2641" spans="1:4" x14ac:dyDescent="0.25">
      <c r="A2641" s="11">
        <v>195</v>
      </c>
      <c r="B2641" s="11" t="s">
        <v>4530</v>
      </c>
      <c r="C2641" s="11">
        <v>886.7</v>
      </c>
      <c r="D2641" s="11" t="s">
        <v>1799</v>
      </c>
    </row>
    <row r="2642" spans="1:4" x14ac:dyDescent="0.25">
      <c r="A2642" s="10">
        <v>203</v>
      </c>
      <c r="B2642" s="10" t="s">
        <v>3784</v>
      </c>
      <c r="C2642" s="10">
        <v>887.4</v>
      </c>
      <c r="D2642" s="11" t="s">
        <v>1799</v>
      </c>
    </row>
    <row r="2643" spans="1:4" x14ac:dyDescent="0.25">
      <c r="A2643" s="11">
        <v>210</v>
      </c>
      <c r="B2643" s="11" t="s">
        <v>4883</v>
      </c>
      <c r="C2643" s="11">
        <v>888</v>
      </c>
      <c r="D2643" s="11" t="s">
        <v>1896</v>
      </c>
    </row>
    <row r="2644" spans="1:4" x14ac:dyDescent="0.25">
      <c r="A2644" s="11">
        <v>106</v>
      </c>
      <c r="B2644" s="11" t="s">
        <v>856</v>
      </c>
      <c r="C2644" s="11">
        <v>892.3</v>
      </c>
      <c r="D2644" s="11" t="s">
        <v>4135</v>
      </c>
    </row>
    <row r="2645" spans="1:4" x14ac:dyDescent="0.25">
      <c r="A2645" s="11">
        <v>160</v>
      </c>
      <c r="B2645" s="11" t="s">
        <v>2150</v>
      </c>
      <c r="C2645" s="11">
        <v>892.8</v>
      </c>
      <c r="D2645" s="11" t="s">
        <v>4135</v>
      </c>
    </row>
    <row r="2646" spans="1:4" x14ac:dyDescent="0.25">
      <c r="A2646" s="10">
        <v>151</v>
      </c>
      <c r="B2646" s="10" t="s">
        <v>2601</v>
      </c>
      <c r="C2646" s="10">
        <v>894.6</v>
      </c>
      <c r="D2646" s="11" t="s">
        <v>4135</v>
      </c>
    </row>
    <row r="2647" spans="1:4" x14ac:dyDescent="0.25">
      <c r="A2647" s="11">
        <v>213</v>
      </c>
      <c r="B2647" s="11" t="s">
        <v>5253</v>
      </c>
      <c r="C2647" s="11">
        <v>896.1</v>
      </c>
      <c r="D2647" s="11" t="s">
        <v>4135</v>
      </c>
    </row>
    <row r="2648" spans="1:4" x14ac:dyDescent="0.25">
      <c r="A2648" s="10">
        <v>210</v>
      </c>
      <c r="B2648" s="10" t="s">
        <v>5253</v>
      </c>
      <c r="C2648" s="10">
        <v>897.6</v>
      </c>
      <c r="D2648" s="11" t="s">
        <v>5032</v>
      </c>
    </row>
    <row r="2649" spans="1:4" x14ac:dyDescent="0.25">
      <c r="A2649" s="11">
        <v>244</v>
      </c>
      <c r="B2649" s="11" t="s">
        <v>5984</v>
      </c>
      <c r="C2649" s="11">
        <v>897.84799999999996</v>
      </c>
      <c r="D2649" s="11" t="s">
        <v>5032</v>
      </c>
    </row>
    <row r="2650" spans="1:4" x14ac:dyDescent="0.25">
      <c r="A2650" s="10">
        <v>92</v>
      </c>
      <c r="B2650" s="10" t="s">
        <v>265</v>
      </c>
      <c r="C2650" s="10">
        <v>898.3</v>
      </c>
      <c r="D2650" s="11" t="s">
        <v>461</v>
      </c>
    </row>
    <row r="2651" spans="1:4" x14ac:dyDescent="0.25">
      <c r="A2651" s="11">
        <v>236</v>
      </c>
      <c r="B2651" s="11" t="s">
        <v>5914</v>
      </c>
      <c r="C2651" s="11">
        <v>903.2</v>
      </c>
      <c r="D2651" s="11" t="s">
        <v>164</v>
      </c>
    </row>
    <row r="2652" spans="1:4" x14ac:dyDescent="0.25">
      <c r="A2652" s="10">
        <v>206</v>
      </c>
      <c r="B2652" s="10" t="s">
        <v>4530</v>
      </c>
      <c r="C2652" s="10">
        <v>903.6</v>
      </c>
      <c r="D2652" s="11">
        <v>-17</v>
      </c>
    </row>
    <row r="2653" spans="1:4" x14ac:dyDescent="0.25">
      <c r="A2653" s="11">
        <v>125</v>
      </c>
      <c r="B2653" s="11" t="s">
        <v>1108</v>
      </c>
      <c r="C2653" s="11">
        <v>904</v>
      </c>
      <c r="D2653" s="11">
        <v>-17</v>
      </c>
    </row>
    <row r="2654" spans="1:4" x14ac:dyDescent="0.25">
      <c r="A2654" s="11">
        <v>89</v>
      </c>
      <c r="B2654" s="11" t="s">
        <v>446</v>
      </c>
      <c r="C2654" s="11">
        <v>908.96</v>
      </c>
      <c r="D2654" s="11" t="s">
        <v>5700</v>
      </c>
    </row>
    <row r="2655" spans="1:4" x14ac:dyDescent="0.25">
      <c r="A2655" s="11">
        <v>213</v>
      </c>
      <c r="B2655" s="11" t="s">
        <v>5079</v>
      </c>
      <c r="C2655" s="11">
        <v>909.8</v>
      </c>
      <c r="D2655" s="11" t="s">
        <v>5700</v>
      </c>
    </row>
    <row r="2656" spans="1:4" x14ac:dyDescent="0.25">
      <c r="A2656" s="10">
        <v>204</v>
      </c>
      <c r="B2656" s="10" t="s">
        <v>4527</v>
      </c>
      <c r="C2656" s="10">
        <v>911.74</v>
      </c>
      <c r="D2656" s="11" t="s">
        <v>5700</v>
      </c>
    </row>
    <row r="2657" spans="1:4" x14ac:dyDescent="0.25">
      <c r="A2657" s="11">
        <v>202</v>
      </c>
      <c r="B2657" s="11" t="s">
        <v>4745</v>
      </c>
      <c r="C2657" s="11">
        <v>912.5</v>
      </c>
      <c r="D2657" s="11" t="s">
        <v>5032</v>
      </c>
    </row>
    <row r="2658" spans="1:4" x14ac:dyDescent="0.25">
      <c r="A2658" s="10">
        <v>177</v>
      </c>
      <c r="B2658" s="10" t="s">
        <v>2957</v>
      </c>
      <c r="C2658" s="10">
        <v>916.25</v>
      </c>
      <c r="D2658" s="11" t="s">
        <v>5032</v>
      </c>
    </row>
    <row r="2659" spans="1:4" x14ac:dyDescent="0.25">
      <c r="A2659" s="11">
        <v>176</v>
      </c>
      <c r="B2659" s="11" t="s">
        <v>3252</v>
      </c>
      <c r="C2659" s="11">
        <v>916.8</v>
      </c>
      <c r="D2659" s="11" t="s">
        <v>5710</v>
      </c>
    </row>
    <row r="2660" spans="1:4" x14ac:dyDescent="0.25">
      <c r="A2660" s="10">
        <v>204</v>
      </c>
      <c r="B2660" s="10" t="s">
        <v>4530</v>
      </c>
      <c r="C2660" s="10">
        <v>918.1</v>
      </c>
      <c r="D2660" s="11" t="s">
        <v>5710</v>
      </c>
    </row>
    <row r="2661" spans="1:4" x14ac:dyDescent="0.25">
      <c r="A2661" s="11">
        <v>153</v>
      </c>
      <c r="B2661" s="11" t="s">
        <v>2336</v>
      </c>
      <c r="C2661" s="11">
        <v>919.4</v>
      </c>
      <c r="D2661" s="11" t="s">
        <v>5710</v>
      </c>
    </row>
    <row r="2662" spans="1:4" x14ac:dyDescent="0.25">
      <c r="A2662" s="10">
        <v>210</v>
      </c>
      <c r="B2662" s="10" t="s">
        <v>4883</v>
      </c>
      <c r="C2662" s="10">
        <v>920.4</v>
      </c>
      <c r="D2662" s="11" t="s">
        <v>5710</v>
      </c>
    </row>
    <row r="2663" spans="1:4" x14ac:dyDescent="0.25">
      <c r="A2663" s="11">
        <v>208</v>
      </c>
      <c r="B2663" s="11" t="s">
        <v>4530</v>
      </c>
      <c r="C2663" s="11">
        <v>920.5</v>
      </c>
      <c r="D2663" s="11" t="s">
        <v>5716</v>
      </c>
    </row>
    <row r="2664" spans="1:4" x14ac:dyDescent="0.25">
      <c r="A2664" s="10">
        <v>184</v>
      </c>
      <c r="B2664" s="10" t="s">
        <v>3252</v>
      </c>
      <c r="C2664" s="10">
        <v>920.93299999999999</v>
      </c>
      <c r="D2664" s="11" t="s">
        <v>5716</v>
      </c>
    </row>
    <row r="2665" spans="1:4" x14ac:dyDescent="0.25">
      <c r="A2665" s="11">
        <v>204</v>
      </c>
      <c r="B2665" s="11" t="s">
        <v>3784</v>
      </c>
      <c r="C2665" s="11">
        <v>921.03</v>
      </c>
      <c r="D2665" s="11" t="s">
        <v>5716</v>
      </c>
    </row>
    <row r="2666" spans="1:4" x14ac:dyDescent="0.25">
      <c r="A2666" s="10">
        <v>178</v>
      </c>
      <c r="B2666" s="10" t="s">
        <v>3071</v>
      </c>
      <c r="C2666" s="10">
        <v>921.827</v>
      </c>
      <c r="D2666" s="11" t="s">
        <v>5722</v>
      </c>
    </row>
    <row r="2667" spans="1:4" x14ac:dyDescent="0.25">
      <c r="A2667" s="11">
        <v>212</v>
      </c>
      <c r="B2667" s="11" t="s">
        <v>5253</v>
      </c>
      <c r="C2667" s="11">
        <v>923.7</v>
      </c>
      <c r="D2667" s="11" t="s">
        <v>5725</v>
      </c>
    </row>
    <row r="2668" spans="1:4" x14ac:dyDescent="0.25">
      <c r="A2668" s="11">
        <v>156</v>
      </c>
      <c r="B2668" s="11" t="s">
        <v>2957</v>
      </c>
      <c r="C2668" s="11">
        <v>923.9</v>
      </c>
      <c r="D2668" s="11" t="s">
        <v>5725</v>
      </c>
    </row>
    <row r="2669" spans="1:4" x14ac:dyDescent="0.25">
      <c r="A2669" s="11">
        <v>174</v>
      </c>
      <c r="B2669" s="11" t="s">
        <v>3143</v>
      </c>
      <c r="C2669" s="11">
        <v>925.8</v>
      </c>
      <c r="D2669" s="11" t="s">
        <v>5725</v>
      </c>
    </row>
    <row r="2670" spans="1:4" x14ac:dyDescent="0.25">
      <c r="A2670" s="11">
        <v>145</v>
      </c>
      <c r="B2670" s="11" t="s">
        <v>2319</v>
      </c>
      <c r="C2670" s="11">
        <v>927.2</v>
      </c>
      <c r="D2670" s="11" t="s">
        <v>1799</v>
      </c>
    </row>
    <row r="2671" spans="1:4" x14ac:dyDescent="0.25">
      <c r="A2671" s="11">
        <v>162</v>
      </c>
      <c r="B2671" s="11" t="s">
        <v>2601</v>
      </c>
      <c r="C2671" s="11">
        <v>930.1</v>
      </c>
      <c r="D2671" s="11" t="s">
        <v>1896</v>
      </c>
    </row>
    <row r="2672" spans="1:4" x14ac:dyDescent="0.25">
      <c r="A2672" s="10">
        <v>72</v>
      </c>
      <c r="B2672" s="10" t="s">
        <v>228</v>
      </c>
      <c r="C2672" s="10">
        <v>937</v>
      </c>
      <c r="D2672" s="11" t="s">
        <v>5710</v>
      </c>
    </row>
    <row r="2673" spans="1:4" x14ac:dyDescent="0.25">
      <c r="A2673" s="11">
        <v>206</v>
      </c>
      <c r="B2673" s="11" t="s">
        <v>4530</v>
      </c>
      <c r="C2673" s="11">
        <v>937.2</v>
      </c>
      <c r="D2673" s="11" t="s">
        <v>1504</v>
      </c>
    </row>
    <row r="2674" spans="1:4" x14ac:dyDescent="0.25">
      <c r="A2674" s="10">
        <v>174</v>
      </c>
      <c r="B2674" s="10" t="s">
        <v>3071</v>
      </c>
      <c r="C2674" s="10">
        <v>941.02</v>
      </c>
      <c r="D2674" s="11" t="s">
        <v>1504</v>
      </c>
    </row>
    <row r="2675" spans="1:4" x14ac:dyDescent="0.25">
      <c r="A2675" s="11">
        <v>68</v>
      </c>
      <c r="B2675" s="11" t="s">
        <v>126</v>
      </c>
      <c r="C2675" s="11">
        <v>943.6</v>
      </c>
      <c r="D2675" s="11" t="s">
        <v>4799</v>
      </c>
    </row>
    <row r="2676" spans="1:4" x14ac:dyDescent="0.25">
      <c r="A2676" s="10">
        <v>176</v>
      </c>
      <c r="B2676" s="10" t="s">
        <v>3252</v>
      </c>
      <c r="C2676" s="10">
        <v>945</v>
      </c>
      <c r="D2676" s="11" t="s">
        <v>2587</v>
      </c>
    </row>
    <row r="2677" spans="1:4" x14ac:dyDescent="0.25">
      <c r="A2677" s="11">
        <v>178</v>
      </c>
      <c r="B2677" s="11" t="s">
        <v>3252</v>
      </c>
      <c r="C2677" s="11">
        <v>946</v>
      </c>
      <c r="D2677" s="11" t="s">
        <v>2587</v>
      </c>
    </row>
    <row r="2678" spans="1:4" x14ac:dyDescent="0.25">
      <c r="A2678" s="11">
        <v>153</v>
      </c>
      <c r="B2678" s="11" t="s">
        <v>2601</v>
      </c>
      <c r="C2678" s="11">
        <v>946.7</v>
      </c>
      <c r="D2678" s="11" t="s">
        <v>2587</v>
      </c>
    </row>
    <row r="2679" spans="1:4" x14ac:dyDescent="0.25">
      <c r="A2679" s="11">
        <v>131</v>
      </c>
      <c r="B2679" s="11" t="s">
        <v>1760</v>
      </c>
      <c r="C2679" s="11">
        <v>947.6</v>
      </c>
      <c r="D2679" s="11" t="s">
        <v>854</v>
      </c>
    </row>
    <row r="2680" spans="1:4" x14ac:dyDescent="0.25">
      <c r="A2680" s="10">
        <v>208</v>
      </c>
      <c r="B2680" s="10" t="s">
        <v>4527</v>
      </c>
      <c r="C2680" s="10">
        <v>947.6</v>
      </c>
      <c r="D2680" s="11" t="s">
        <v>1504</v>
      </c>
    </row>
    <row r="2681" spans="1:4" x14ac:dyDescent="0.25">
      <c r="A2681" s="11">
        <v>123</v>
      </c>
      <c r="B2681" s="11" t="s">
        <v>1108</v>
      </c>
      <c r="C2681" s="11">
        <v>949</v>
      </c>
      <c r="D2681" s="11" t="s">
        <v>1504</v>
      </c>
    </row>
    <row r="2682" spans="1:4" x14ac:dyDescent="0.25">
      <c r="A2682" s="10">
        <v>212</v>
      </c>
      <c r="B2682" s="10" t="s">
        <v>5253</v>
      </c>
      <c r="C2682" s="10">
        <v>949.5</v>
      </c>
      <c r="D2682" s="11" t="s">
        <v>620</v>
      </c>
    </row>
    <row r="2683" spans="1:4" x14ac:dyDescent="0.25">
      <c r="A2683" s="11">
        <v>205</v>
      </c>
      <c r="B2683" s="11" t="s">
        <v>3784</v>
      </c>
      <c r="C2683" s="11">
        <v>950.2</v>
      </c>
      <c r="D2683" s="11" t="s">
        <v>620</v>
      </c>
    </row>
    <row r="2684" spans="1:4" x14ac:dyDescent="0.25">
      <c r="A2684" s="10">
        <v>211</v>
      </c>
      <c r="B2684" s="10" t="s">
        <v>4883</v>
      </c>
      <c r="C2684" s="10">
        <v>950.2</v>
      </c>
      <c r="D2684" s="11" t="s">
        <v>2953</v>
      </c>
    </row>
    <row r="2685" spans="1:4" x14ac:dyDescent="0.25">
      <c r="A2685" s="11">
        <v>180</v>
      </c>
      <c r="B2685" s="11" t="s">
        <v>3252</v>
      </c>
      <c r="C2685" s="11">
        <v>951.25</v>
      </c>
      <c r="D2685" s="11" t="s">
        <v>2953</v>
      </c>
    </row>
    <row r="2686" spans="1:4" x14ac:dyDescent="0.25">
      <c r="A2686" s="10">
        <v>204</v>
      </c>
      <c r="B2686" s="10" t="s">
        <v>4094</v>
      </c>
      <c r="C2686" s="10">
        <v>954.1</v>
      </c>
      <c r="D2686" s="11" t="s">
        <v>4341</v>
      </c>
    </row>
    <row r="2687" spans="1:4" x14ac:dyDescent="0.25">
      <c r="A2687" s="11">
        <v>143</v>
      </c>
      <c r="B2687" s="11" t="s">
        <v>2206</v>
      </c>
      <c r="C2687" s="11">
        <v>959.8</v>
      </c>
      <c r="D2687" s="11" t="s">
        <v>2619</v>
      </c>
    </row>
    <row r="2688" spans="1:4" x14ac:dyDescent="0.25">
      <c r="A2688" s="10">
        <v>164</v>
      </c>
      <c r="B2688" s="10" t="s">
        <v>2601</v>
      </c>
      <c r="C2688" s="10">
        <v>960.5</v>
      </c>
      <c r="D2688" s="11" t="s">
        <v>1845</v>
      </c>
    </row>
    <row r="2689" spans="1:4" x14ac:dyDescent="0.25">
      <c r="A2689" s="11">
        <v>205</v>
      </c>
      <c r="B2689" s="11" t="s">
        <v>4086</v>
      </c>
      <c r="C2689" s="11">
        <v>962.5</v>
      </c>
      <c r="D2689" s="11" t="s">
        <v>1845</v>
      </c>
    </row>
    <row r="2690" spans="1:4" x14ac:dyDescent="0.25">
      <c r="A2690" s="10">
        <v>174</v>
      </c>
      <c r="B2690" s="10" t="s">
        <v>2695</v>
      </c>
      <c r="C2690" s="10">
        <v>964.1</v>
      </c>
      <c r="D2690" s="11" t="s">
        <v>620</v>
      </c>
    </row>
    <row r="2691" spans="1:4" x14ac:dyDescent="0.25">
      <c r="A2691" s="11">
        <v>212</v>
      </c>
      <c r="B2691" s="11" t="s">
        <v>5253</v>
      </c>
      <c r="C2691" s="11">
        <v>967.8</v>
      </c>
      <c r="D2691" s="11" t="s">
        <v>620</v>
      </c>
    </row>
    <row r="2692" spans="1:4" x14ac:dyDescent="0.25">
      <c r="A2692" s="10">
        <v>172</v>
      </c>
      <c r="B2692" s="10" t="s">
        <v>3071</v>
      </c>
      <c r="C2692" s="10">
        <v>968.2</v>
      </c>
      <c r="D2692" s="11" t="s">
        <v>828</v>
      </c>
    </row>
    <row r="2693" spans="1:4" x14ac:dyDescent="0.25">
      <c r="A2693" s="11">
        <v>95</v>
      </c>
      <c r="B2693" s="11" t="s">
        <v>446</v>
      </c>
      <c r="C2693" s="11">
        <v>969.1</v>
      </c>
      <c r="D2693" s="11" t="s">
        <v>828</v>
      </c>
    </row>
    <row r="2694" spans="1:4" x14ac:dyDescent="0.25">
      <c r="A2694" s="10">
        <v>172</v>
      </c>
      <c r="B2694" s="10" t="s">
        <v>2601</v>
      </c>
      <c r="C2694" s="10">
        <v>970.5</v>
      </c>
      <c r="D2694" s="11" t="s">
        <v>828</v>
      </c>
    </row>
    <row r="2695" spans="1:4" x14ac:dyDescent="0.25">
      <c r="A2695" s="11">
        <v>156</v>
      </c>
      <c r="B2695" s="11" t="s">
        <v>2150</v>
      </c>
      <c r="C2695" s="11">
        <v>970.6</v>
      </c>
      <c r="D2695" s="11" t="s">
        <v>4042</v>
      </c>
    </row>
    <row r="2696" spans="1:4" x14ac:dyDescent="0.25">
      <c r="A2696" s="10">
        <v>163</v>
      </c>
      <c r="B2696" s="10" t="s">
        <v>2487</v>
      </c>
      <c r="C2696" s="10">
        <v>973.8</v>
      </c>
      <c r="D2696" s="11" t="s">
        <v>4042</v>
      </c>
    </row>
    <row r="2697" spans="1:4" x14ac:dyDescent="0.25">
      <c r="A2697" s="11">
        <v>89</v>
      </c>
      <c r="B2697" s="11" t="s">
        <v>370</v>
      </c>
      <c r="C2697" s="11">
        <v>974.6</v>
      </c>
      <c r="D2697" s="11" t="s">
        <v>4042</v>
      </c>
    </row>
    <row r="2698" spans="1:4" x14ac:dyDescent="0.25">
      <c r="A2698" s="10">
        <v>204</v>
      </c>
      <c r="B2698" s="10" t="s">
        <v>4883</v>
      </c>
      <c r="C2698" s="10">
        <v>975.6</v>
      </c>
      <c r="D2698" s="11" t="s">
        <v>4341</v>
      </c>
    </row>
    <row r="2699" spans="1:4" x14ac:dyDescent="0.25">
      <c r="A2699" s="11">
        <v>204</v>
      </c>
      <c r="B2699" s="11" t="s">
        <v>4086</v>
      </c>
      <c r="C2699" s="11">
        <v>976.6</v>
      </c>
      <c r="D2699" s="11" t="s">
        <v>2619</v>
      </c>
    </row>
    <row r="2700" spans="1:4" x14ac:dyDescent="0.25">
      <c r="A2700" s="11">
        <v>111</v>
      </c>
      <c r="B2700" s="11" t="s">
        <v>1238</v>
      </c>
      <c r="C2700" s="11">
        <v>978.6</v>
      </c>
      <c r="D2700" s="11" t="s">
        <v>2619</v>
      </c>
    </row>
    <row r="2701" spans="1:4" x14ac:dyDescent="0.25">
      <c r="A2701" s="11">
        <v>170</v>
      </c>
      <c r="B2701" s="11" t="s">
        <v>2695</v>
      </c>
      <c r="C2701" s="11">
        <v>981.1</v>
      </c>
      <c r="D2701" s="11" t="s">
        <v>1504</v>
      </c>
    </row>
    <row r="2702" spans="1:4" x14ac:dyDescent="0.25">
      <c r="A2702" s="10">
        <v>179</v>
      </c>
      <c r="B2702" s="10" t="s">
        <v>3425</v>
      </c>
      <c r="C2702" s="10">
        <v>988.8</v>
      </c>
      <c r="D2702" s="11" t="s">
        <v>680</v>
      </c>
    </row>
    <row r="2703" spans="1:4" x14ac:dyDescent="0.25">
      <c r="A2703" s="11">
        <v>204</v>
      </c>
      <c r="B2703" s="11" t="s">
        <v>4527</v>
      </c>
      <c r="C2703" s="11">
        <v>990.4</v>
      </c>
      <c r="D2703" s="11" t="s">
        <v>2085</v>
      </c>
    </row>
    <row r="2704" spans="1:4" x14ac:dyDescent="0.25">
      <c r="A2704" s="10">
        <v>174</v>
      </c>
      <c r="B2704" s="10" t="s">
        <v>2695</v>
      </c>
      <c r="C2704" s="10">
        <v>992.12800000000004</v>
      </c>
      <c r="D2704" s="11" t="s">
        <v>4779</v>
      </c>
    </row>
    <row r="2705" spans="1:4" x14ac:dyDescent="0.25">
      <c r="A2705" s="11">
        <v>154</v>
      </c>
      <c r="B2705" s="11" t="s">
        <v>2319</v>
      </c>
      <c r="C2705" s="11">
        <v>992.92</v>
      </c>
      <c r="D2705" s="11" t="s">
        <v>5528</v>
      </c>
    </row>
    <row r="2706" spans="1:4" x14ac:dyDescent="0.25">
      <c r="A2706" s="10">
        <v>147</v>
      </c>
      <c r="B2706" s="10" t="s">
        <v>2319</v>
      </c>
      <c r="C2706" s="10">
        <v>997.1</v>
      </c>
      <c r="D2706" s="11" t="s">
        <v>5528</v>
      </c>
    </row>
    <row r="2707" spans="1:4" x14ac:dyDescent="0.25">
      <c r="A2707" s="11">
        <v>207</v>
      </c>
      <c r="B2707" s="11" t="s">
        <v>4094</v>
      </c>
      <c r="C2707" s="11">
        <v>997.1</v>
      </c>
      <c r="D2707" s="11" t="s">
        <v>5786</v>
      </c>
    </row>
    <row r="2708" spans="1:4" x14ac:dyDescent="0.25">
      <c r="A2708" s="10">
        <v>159</v>
      </c>
      <c r="B2708" s="10" t="s">
        <v>2206</v>
      </c>
      <c r="C2708" s="10">
        <v>999.6</v>
      </c>
      <c r="D2708" s="11" t="s">
        <v>5786</v>
      </c>
    </row>
    <row r="2709" spans="1:4" x14ac:dyDescent="0.25">
      <c r="A2709" s="11">
        <v>71</v>
      </c>
      <c r="B2709" s="11" t="s">
        <v>126</v>
      </c>
      <c r="C2709" s="11">
        <v>1000.26</v>
      </c>
      <c r="D2709" s="11" t="s">
        <v>1455</v>
      </c>
    </row>
    <row r="2710" spans="1:4" x14ac:dyDescent="0.25">
      <c r="A2710" s="10">
        <v>148</v>
      </c>
      <c r="B2710" s="10" t="s">
        <v>2426</v>
      </c>
      <c r="C2710" s="10">
        <v>1006.2</v>
      </c>
      <c r="D2710" s="11" t="s">
        <v>3875</v>
      </c>
    </row>
    <row r="2711" spans="1:4" x14ac:dyDescent="0.25">
      <c r="A2711" s="11">
        <v>123</v>
      </c>
      <c r="B2711" s="11" t="s">
        <v>1108</v>
      </c>
      <c r="C2711" s="11">
        <v>1007.3</v>
      </c>
      <c r="D2711" s="11" t="s">
        <v>3875</v>
      </c>
    </row>
    <row r="2712" spans="1:4" x14ac:dyDescent="0.25">
      <c r="A2712" s="10">
        <v>172</v>
      </c>
      <c r="B2712" s="10" t="s">
        <v>2601</v>
      </c>
      <c r="C2712" s="10">
        <v>1008.1</v>
      </c>
      <c r="D2712" s="11" t="s">
        <v>3875</v>
      </c>
    </row>
    <row r="2713" spans="1:4" x14ac:dyDescent="0.25">
      <c r="A2713" s="11">
        <v>170</v>
      </c>
      <c r="B2713" s="11" t="s">
        <v>2601</v>
      </c>
      <c r="C2713" s="11">
        <v>1008.3</v>
      </c>
      <c r="D2713" s="11" t="s">
        <v>2615</v>
      </c>
    </row>
    <row r="2714" spans="1:4" x14ac:dyDescent="0.25">
      <c r="A2714" s="10">
        <v>213</v>
      </c>
      <c r="B2714" s="10" t="s">
        <v>5253</v>
      </c>
      <c r="C2714" s="10">
        <v>1010.1</v>
      </c>
      <c r="D2714" s="11" t="s">
        <v>5211</v>
      </c>
    </row>
    <row r="2715" spans="1:4" x14ac:dyDescent="0.25">
      <c r="A2715" s="11">
        <v>172</v>
      </c>
      <c r="B2715" s="11" t="s">
        <v>2695</v>
      </c>
      <c r="C2715" s="11">
        <v>1010.45</v>
      </c>
      <c r="D2715" s="11" t="s">
        <v>5700</v>
      </c>
    </row>
    <row r="2716" spans="1:4" x14ac:dyDescent="0.25">
      <c r="A2716" s="11">
        <v>150</v>
      </c>
      <c r="B2716" s="11" t="s">
        <v>2601</v>
      </c>
      <c r="C2716" s="11">
        <v>1013.1</v>
      </c>
      <c r="D2716" s="11" t="s">
        <v>1799</v>
      </c>
    </row>
    <row r="2717" spans="1:4" x14ac:dyDescent="0.25">
      <c r="A2717" s="11">
        <v>205</v>
      </c>
      <c r="B2717" s="11" t="s">
        <v>4527</v>
      </c>
      <c r="C2717" s="11">
        <v>1013.8</v>
      </c>
      <c r="D2717" s="11" t="s">
        <v>1799</v>
      </c>
    </row>
    <row r="2718" spans="1:4" x14ac:dyDescent="0.25">
      <c r="A2718" s="10">
        <v>168</v>
      </c>
      <c r="B2718" s="10" t="s">
        <v>2601</v>
      </c>
      <c r="C2718" s="10">
        <v>1014.11</v>
      </c>
      <c r="D2718" s="11" t="s">
        <v>3712</v>
      </c>
    </row>
    <row r="2719" spans="1:4" x14ac:dyDescent="0.25">
      <c r="A2719" s="11">
        <v>240</v>
      </c>
      <c r="B2719" s="11" t="s">
        <v>5937</v>
      </c>
      <c r="C2719" s="11">
        <v>1014.4</v>
      </c>
      <c r="D2719" s="11" t="s">
        <v>3712</v>
      </c>
    </row>
    <row r="2720" spans="1:4" x14ac:dyDescent="0.25">
      <c r="A2720" s="11">
        <v>65</v>
      </c>
      <c r="B2720" s="9" t="s">
        <v>53</v>
      </c>
      <c r="C2720" s="12">
        <v>1017</v>
      </c>
      <c r="D2720" s="11" t="s">
        <v>3712</v>
      </c>
    </row>
    <row r="2721" spans="1:4" x14ac:dyDescent="0.25">
      <c r="A2721" s="11">
        <v>208</v>
      </c>
      <c r="B2721" s="11" t="s">
        <v>4883</v>
      </c>
      <c r="C2721" s="11">
        <v>1018.5</v>
      </c>
      <c r="D2721" s="11" t="s">
        <v>1896</v>
      </c>
    </row>
    <row r="2722" spans="1:4" x14ac:dyDescent="0.25">
      <c r="A2722" s="10">
        <v>208</v>
      </c>
      <c r="B2722" s="10" t="s">
        <v>4527</v>
      </c>
      <c r="C2722" s="10">
        <v>1019</v>
      </c>
      <c r="D2722" s="11" t="s">
        <v>1896</v>
      </c>
    </row>
    <row r="2723" spans="1:4" x14ac:dyDescent="0.25">
      <c r="A2723" s="11">
        <v>142</v>
      </c>
      <c r="B2723" s="11" t="s">
        <v>2206</v>
      </c>
      <c r="C2723" s="11">
        <v>1019.4</v>
      </c>
      <c r="D2723" s="11" t="s">
        <v>19</v>
      </c>
    </row>
    <row r="2724" spans="1:4" x14ac:dyDescent="0.25">
      <c r="A2724" s="10">
        <v>64</v>
      </c>
      <c r="B2724" s="8" t="s">
        <v>50</v>
      </c>
      <c r="C2724" s="13">
        <v>1019.59</v>
      </c>
      <c r="D2724" s="11" t="s">
        <v>461</v>
      </c>
    </row>
    <row r="2725" spans="1:4" x14ac:dyDescent="0.25">
      <c r="A2725" s="11">
        <v>141</v>
      </c>
      <c r="B2725" s="11" t="s">
        <v>2206</v>
      </c>
      <c r="C2725" s="11">
        <v>1020.3</v>
      </c>
      <c r="D2725" s="11">
        <v>-11</v>
      </c>
    </row>
    <row r="2726" spans="1:4" x14ac:dyDescent="0.25">
      <c r="A2726" s="10">
        <v>126</v>
      </c>
      <c r="B2726" s="10" t="s">
        <v>1238</v>
      </c>
      <c r="C2726" s="10">
        <v>1020.41</v>
      </c>
      <c r="D2726" s="11">
        <v>-11</v>
      </c>
    </row>
    <row r="2727" spans="1:4" x14ac:dyDescent="0.25">
      <c r="A2727" s="11">
        <v>152</v>
      </c>
      <c r="B2727" s="11" t="s">
        <v>2601</v>
      </c>
      <c r="C2727" s="11">
        <v>1021</v>
      </c>
      <c r="D2727" s="11" t="s">
        <v>798</v>
      </c>
    </row>
    <row r="2728" spans="1:4" x14ac:dyDescent="0.25">
      <c r="A2728" s="10">
        <v>206</v>
      </c>
      <c r="B2728" s="10" t="s">
        <v>4094</v>
      </c>
      <c r="C2728" s="10">
        <v>1021.5</v>
      </c>
      <c r="D2728" s="11" t="s">
        <v>798</v>
      </c>
    </row>
    <row r="2729" spans="1:4" x14ac:dyDescent="0.25">
      <c r="A2729" s="11">
        <v>214</v>
      </c>
      <c r="B2729" s="11" t="s">
        <v>5079</v>
      </c>
      <c r="C2729" s="11">
        <v>1023.1</v>
      </c>
      <c r="D2729" s="11">
        <v>-17</v>
      </c>
    </row>
    <row r="2730" spans="1:4" x14ac:dyDescent="0.25">
      <c r="A2730" s="11">
        <v>91</v>
      </c>
      <c r="B2730" s="11" t="s">
        <v>370</v>
      </c>
      <c r="C2730" s="11">
        <v>1024.9100000000001</v>
      </c>
      <c r="D2730" s="11">
        <v>-17</v>
      </c>
    </row>
    <row r="2731" spans="1:4" x14ac:dyDescent="0.25">
      <c r="A2731" s="11">
        <v>203</v>
      </c>
      <c r="B2731" s="11" t="s">
        <v>4527</v>
      </c>
      <c r="C2731" s="11">
        <v>1027</v>
      </c>
      <c r="D2731" s="11" t="s">
        <v>5032</v>
      </c>
    </row>
    <row r="2732" spans="1:4" x14ac:dyDescent="0.25">
      <c r="A2732" s="10">
        <v>140</v>
      </c>
      <c r="B2732" s="10" t="s">
        <v>2150</v>
      </c>
      <c r="C2732" s="10">
        <v>1028</v>
      </c>
      <c r="D2732" s="11" t="s">
        <v>363</v>
      </c>
    </row>
    <row r="2733" spans="1:4" x14ac:dyDescent="0.25">
      <c r="A2733" s="11">
        <v>206</v>
      </c>
      <c r="B2733" s="11" t="s">
        <v>3784</v>
      </c>
      <c r="C2733" s="11">
        <v>1034.2</v>
      </c>
      <c r="D2733" s="11" t="s">
        <v>5834</v>
      </c>
    </row>
    <row r="2734" spans="1:4" x14ac:dyDescent="0.25">
      <c r="A2734" s="10">
        <v>102</v>
      </c>
      <c r="B2734" s="10" t="s">
        <v>796</v>
      </c>
      <c r="C2734" s="10">
        <v>1035.5999999999999</v>
      </c>
      <c r="D2734" s="11" t="s">
        <v>5834</v>
      </c>
    </row>
    <row r="2735" spans="1:4" x14ac:dyDescent="0.25">
      <c r="A2735" s="11">
        <v>204</v>
      </c>
      <c r="B2735" s="11" t="s">
        <v>4094</v>
      </c>
      <c r="C2735" s="11">
        <v>1036.3</v>
      </c>
      <c r="D2735" s="11" t="s">
        <v>5839</v>
      </c>
    </row>
    <row r="2736" spans="1:4" x14ac:dyDescent="0.25">
      <c r="A2736" s="10">
        <v>236</v>
      </c>
      <c r="B2736" s="10" t="s">
        <v>5937</v>
      </c>
      <c r="C2736" s="10">
        <v>1037.8</v>
      </c>
      <c r="D2736" s="11" t="s">
        <v>1845</v>
      </c>
    </row>
    <row r="2737" spans="1:4" x14ac:dyDescent="0.25">
      <c r="A2737" s="11">
        <v>158</v>
      </c>
      <c r="B2737" s="11" t="s">
        <v>2230</v>
      </c>
      <c r="C2737" s="11">
        <v>1039.4000000000001</v>
      </c>
      <c r="D2737" s="11" t="s">
        <v>620</v>
      </c>
    </row>
    <row r="2738" spans="1:4" x14ac:dyDescent="0.25">
      <c r="A2738" s="11">
        <v>92</v>
      </c>
      <c r="B2738" s="11" t="s">
        <v>265</v>
      </c>
      <c r="C2738" s="11">
        <v>1039.8</v>
      </c>
      <c r="D2738" s="11" t="s">
        <v>620</v>
      </c>
    </row>
    <row r="2739" spans="1:4" x14ac:dyDescent="0.25">
      <c r="A2739" s="11">
        <v>176</v>
      </c>
      <c r="B2739" s="11" t="s">
        <v>3071</v>
      </c>
      <c r="C2739" s="11">
        <v>1043</v>
      </c>
      <c r="D2739" s="11" t="s">
        <v>1442</v>
      </c>
    </row>
    <row r="2740" spans="1:4" x14ac:dyDescent="0.25">
      <c r="A2740" s="10">
        <v>215</v>
      </c>
      <c r="B2740" s="10" t="s">
        <v>5471</v>
      </c>
      <c r="C2740" s="10">
        <v>1048.2</v>
      </c>
      <c r="D2740" s="11" t="s">
        <v>4688</v>
      </c>
    </row>
    <row r="2741" spans="1:4" x14ac:dyDescent="0.25">
      <c r="A2741" s="11">
        <v>151</v>
      </c>
      <c r="B2741" s="11" t="s">
        <v>2659</v>
      </c>
      <c r="C2741" s="11">
        <v>1050.2</v>
      </c>
      <c r="D2741" s="11" t="s">
        <v>4688</v>
      </c>
    </row>
    <row r="2742" spans="1:4" x14ac:dyDescent="0.25">
      <c r="A2742" s="10">
        <v>165</v>
      </c>
      <c r="B2742" s="10" t="s">
        <v>2601</v>
      </c>
      <c r="C2742" s="10">
        <v>1050.5999999999999</v>
      </c>
      <c r="D2742" s="11" t="s">
        <v>4688</v>
      </c>
    </row>
    <row r="2743" spans="1:4" x14ac:dyDescent="0.25">
      <c r="A2743" s="11">
        <v>152</v>
      </c>
      <c r="B2743" s="11" t="s">
        <v>2601</v>
      </c>
      <c r="C2743" s="11">
        <v>1051.9000000000001</v>
      </c>
      <c r="D2743" s="11" t="s">
        <v>4341</v>
      </c>
    </row>
    <row r="2744" spans="1:4" x14ac:dyDescent="0.25">
      <c r="A2744" s="10">
        <v>181</v>
      </c>
      <c r="B2744" s="10" t="s">
        <v>3252</v>
      </c>
      <c r="C2744" s="10">
        <v>1053.7</v>
      </c>
      <c r="D2744" s="11" t="s">
        <v>4341</v>
      </c>
    </row>
    <row r="2745" spans="1:4" x14ac:dyDescent="0.25">
      <c r="A2745" s="11">
        <v>182</v>
      </c>
      <c r="B2745" s="11" t="s">
        <v>3360</v>
      </c>
      <c r="C2745" s="11">
        <v>1061.5999999999999</v>
      </c>
      <c r="D2745" s="11" t="s">
        <v>2619</v>
      </c>
    </row>
    <row r="2746" spans="1:4" x14ac:dyDescent="0.25">
      <c r="A2746" s="10">
        <v>207</v>
      </c>
      <c r="B2746" s="10" t="s">
        <v>4527</v>
      </c>
      <c r="C2746" s="10">
        <v>1063.6559999999999</v>
      </c>
      <c r="D2746" s="11" t="s">
        <v>2619</v>
      </c>
    </row>
    <row r="2747" spans="1:4" x14ac:dyDescent="0.25">
      <c r="A2747" s="11">
        <v>211</v>
      </c>
      <c r="B2747" s="11" t="s">
        <v>4745</v>
      </c>
      <c r="C2747" s="11">
        <v>1064.9000000000001</v>
      </c>
      <c r="D2747" s="11" t="s">
        <v>2619</v>
      </c>
    </row>
    <row r="2748" spans="1:4" x14ac:dyDescent="0.25">
      <c r="A2748" s="10">
        <v>180</v>
      </c>
      <c r="B2748" s="10" t="s">
        <v>3071</v>
      </c>
      <c r="C2748" s="10">
        <v>1065.77</v>
      </c>
      <c r="D2748" s="11" t="s">
        <v>210</v>
      </c>
    </row>
    <row r="2749" spans="1:4" x14ac:dyDescent="0.25">
      <c r="A2749" s="11">
        <v>177</v>
      </c>
      <c r="B2749" s="11" t="s">
        <v>2957</v>
      </c>
      <c r="C2749" s="11">
        <v>1067</v>
      </c>
      <c r="D2749" s="11" t="s">
        <v>3770</v>
      </c>
    </row>
    <row r="2750" spans="1:4" x14ac:dyDescent="0.25">
      <c r="A2750" s="11">
        <v>90</v>
      </c>
      <c r="B2750" s="11" t="s">
        <v>476</v>
      </c>
      <c r="C2750" s="11">
        <v>1067.3</v>
      </c>
      <c r="D2750" s="11" t="s">
        <v>1831</v>
      </c>
    </row>
    <row r="2751" spans="1:4" x14ac:dyDescent="0.25">
      <c r="A2751" s="11">
        <v>116</v>
      </c>
      <c r="B2751" s="11" t="s">
        <v>1238</v>
      </c>
      <c r="C2751" s="11">
        <v>1072.3699999999999</v>
      </c>
      <c r="D2751" s="11" t="s">
        <v>1504</v>
      </c>
    </row>
    <row r="2752" spans="1:4" x14ac:dyDescent="0.25">
      <c r="A2752" s="10">
        <v>124</v>
      </c>
      <c r="B2752" s="10" t="s">
        <v>1238</v>
      </c>
      <c r="C2752" s="10">
        <v>1072.8800000000001</v>
      </c>
      <c r="D2752" s="11">
        <v>-11</v>
      </c>
    </row>
    <row r="2753" spans="1:4" x14ac:dyDescent="0.25">
      <c r="A2753" s="11">
        <v>149</v>
      </c>
      <c r="B2753" s="11" t="s">
        <v>2376</v>
      </c>
      <c r="C2753" s="11">
        <v>1073.2</v>
      </c>
      <c r="D2753" s="11">
        <v>-11</v>
      </c>
    </row>
    <row r="2754" spans="1:4" x14ac:dyDescent="0.25">
      <c r="A2754" s="10">
        <v>183</v>
      </c>
      <c r="B2754" s="10" t="s">
        <v>3360</v>
      </c>
      <c r="C2754" s="10">
        <v>1079</v>
      </c>
      <c r="D2754" s="11" t="s">
        <v>2259</v>
      </c>
    </row>
    <row r="2755" spans="1:4" x14ac:dyDescent="0.25">
      <c r="A2755" s="11">
        <v>204</v>
      </c>
      <c r="B2755" s="11" t="s">
        <v>4094</v>
      </c>
      <c r="C2755" s="11">
        <v>1084.8</v>
      </c>
      <c r="D2755" s="11" t="s">
        <v>1845</v>
      </c>
    </row>
    <row r="2756" spans="1:4" x14ac:dyDescent="0.25">
      <c r="A2756" s="10">
        <v>69</v>
      </c>
      <c r="B2756" s="10" t="s">
        <v>50</v>
      </c>
      <c r="C2756" s="10">
        <v>1085.8</v>
      </c>
      <c r="D2756" s="11" t="s">
        <v>1799</v>
      </c>
    </row>
    <row r="2757" spans="1:4" x14ac:dyDescent="0.25">
      <c r="A2757" s="11">
        <v>182</v>
      </c>
      <c r="B2757" s="11" t="s">
        <v>3252</v>
      </c>
      <c r="C2757" s="11">
        <v>1086.5</v>
      </c>
      <c r="D2757" s="11" t="s">
        <v>1799</v>
      </c>
    </row>
    <row r="2758" spans="1:4" x14ac:dyDescent="0.25">
      <c r="A2758" s="10">
        <v>177</v>
      </c>
      <c r="B2758" s="10" t="s">
        <v>2957</v>
      </c>
      <c r="C2758" s="10">
        <v>1088.1289999999999</v>
      </c>
      <c r="D2758" s="11" t="s">
        <v>359</v>
      </c>
    </row>
    <row r="2759" spans="1:4" x14ac:dyDescent="0.25">
      <c r="A2759" s="11">
        <v>118</v>
      </c>
      <c r="B2759" s="11" t="s">
        <v>1238</v>
      </c>
      <c r="C2759" s="11">
        <v>1091.51</v>
      </c>
      <c r="D2759" s="11" t="s">
        <v>966</v>
      </c>
    </row>
    <row r="2760" spans="1:4" x14ac:dyDescent="0.25">
      <c r="A2760" s="10">
        <v>184</v>
      </c>
      <c r="B2760" s="10" t="s">
        <v>3360</v>
      </c>
      <c r="C2760" s="10">
        <v>1092.0999999999999</v>
      </c>
      <c r="D2760" s="11" t="s">
        <v>1131</v>
      </c>
    </row>
    <row r="2761" spans="1:4" x14ac:dyDescent="0.25">
      <c r="A2761" s="11">
        <v>256</v>
      </c>
      <c r="B2761" s="11" t="s">
        <v>6028</v>
      </c>
      <c r="C2761" s="11">
        <v>1092.9000000000001</v>
      </c>
      <c r="D2761" s="11" t="s">
        <v>1131</v>
      </c>
    </row>
    <row r="2762" spans="1:4" x14ac:dyDescent="0.25">
      <c r="A2762" s="10">
        <v>150</v>
      </c>
      <c r="B2762" s="10" t="s">
        <v>2487</v>
      </c>
      <c r="C2762" s="10">
        <v>1096</v>
      </c>
      <c r="D2762" s="11" t="s">
        <v>653</v>
      </c>
    </row>
    <row r="2763" spans="1:4" x14ac:dyDescent="0.25">
      <c r="A2763" s="11">
        <v>180</v>
      </c>
      <c r="B2763" s="11" t="s">
        <v>3071</v>
      </c>
      <c r="C2763" s="11">
        <v>1101.0999999999999</v>
      </c>
      <c r="D2763" s="11" t="s">
        <v>653</v>
      </c>
    </row>
    <row r="2764" spans="1:4" x14ac:dyDescent="0.25">
      <c r="A2764" s="10">
        <v>203</v>
      </c>
      <c r="B2764" s="10" t="s">
        <v>3501</v>
      </c>
      <c r="C2764" s="10">
        <v>1104</v>
      </c>
      <c r="D2764" s="11" t="s">
        <v>455</v>
      </c>
    </row>
    <row r="2765" spans="1:4" x14ac:dyDescent="0.25">
      <c r="A2765" s="11">
        <v>145</v>
      </c>
      <c r="B2765" s="11" t="s">
        <v>2230</v>
      </c>
      <c r="C2765" s="11">
        <v>1105</v>
      </c>
      <c r="D2765" s="11" t="s">
        <v>423</v>
      </c>
    </row>
    <row r="2766" spans="1:4" x14ac:dyDescent="0.25">
      <c r="A2766" s="11">
        <v>88</v>
      </c>
      <c r="B2766" s="11" t="s">
        <v>370</v>
      </c>
      <c r="C2766" s="11">
        <v>1105.9000000000001</v>
      </c>
      <c r="D2766" s="11" t="s">
        <v>423</v>
      </c>
    </row>
    <row r="2767" spans="1:4" x14ac:dyDescent="0.25">
      <c r="A2767" s="11">
        <v>204</v>
      </c>
      <c r="B2767" s="11" t="s">
        <v>3501</v>
      </c>
      <c r="C2767" s="11">
        <v>1123</v>
      </c>
      <c r="D2767" s="11" t="s">
        <v>423</v>
      </c>
    </row>
    <row r="2768" spans="1:4" x14ac:dyDescent="0.25">
      <c r="A2768" s="10">
        <v>234</v>
      </c>
      <c r="B2768" s="10" t="s">
        <v>5914</v>
      </c>
      <c r="C2768" s="10">
        <v>1125.2</v>
      </c>
      <c r="D2768" s="11" t="s">
        <v>423</v>
      </c>
    </row>
    <row r="2769" spans="1:4" x14ac:dyDescent="0.25">
      <c r="A2769" s="11">
        <v>176</v>
      </c>
      <c r="B2769" s="11" t="s">
        <v>2957</v>
      </c>
      <c r="C2769" s="11">
        <v>1126.5</v>
      </c>
      <c r="D2769" s="11" t="s">
        <v>314</v>
      </c>
    </row>
    <row r="2770" spans="1:4" x14ac:dyDescent="0.25">
      <c r="A2770" s="10">
        <v>174</v>
      </c>
      <c r="B2770" s="10" t="s">
        <v>3143</v>
      </c>
      <c r="C2770" s="10">
        <v>1127</v>
      </c>
      <c r="D2770" s="11" t="s">
        <v>314</v>
      </c>
    </row>
    <row r="2771" spans="1:4" x14ac:dyDescent="0.25">
      <c r="A2771" s="11">
        <v>160</v>
      </c>
      <c r="B2771" s="11" t="s">
        <v>2230</v>
      </c>
      <c r="C2771" s="11">
        <v>1128.2</v>
      </c>
      <c r="D2771" s="11" t="s">
        <v>314</v>
      </c>
    </row>
    <row r="2772" spans="1:4" x14ac:dyDescent="0.25">
      <c r="A2772" s="11">
        <v>130</v>
      </c>
      <c r="B2772" s="11" t="s">
        <v>1878</v>
      </c>
      <c r="C2772" s="11">
        <v>1129.7</v>
      </c>
      <c r="D2772" s="11" t="s">
        <v>314</v>
      </c>
    </row>
    <row r="2773" spans="1:4" x14ac:dyDescent="0.25">
      <c r="A2773" s="11">
        <v>180</v>
      </c>
      <c r="B2773" s="11" t="s">
        <v>3360</v>
      </c>
      <c r="C2773" s="11">
        <v>1133.8</v>
      </c>
      <c r="D2773" s="11">
        <v>-6</v>
      </c>
    </row>
    <row r="2774" spans="1:4" x14ac:dyDescent="0.25">
      <c r="A2774" s="11">
        <v>91</v>
      </c>
      <c r="B2774" s="11" t="s">
        <v>370</v>
      </c>
      <c r="C2774" s="11">
        <v>1134.0999999999999</v>
      </c>
      <c r="D2774" s="11">
        <v>-6</v>
      </c>
    </row>
    <row r="2775" spans="1:4" x14ac:dyDescent="0.25">
      <c r="A2775" s="11">
        <v>180</v>
      </c>
      <c r="B2775" s="11" t="s">
        <v>3425</v>
      </c>
      <c r="C2775" s="11">
        <v>1136.8</v>
      </c>
      <c r="D2775" s="11">
        <v>-6</v>
      </c>
    </row>
    <row r="2776" spans="1:4" x14ac:dyDescent="0.25">
      <c r="A2776" s="10">
        <v>206</v>
      </c>
      <c r="B2776" s="10" t="s">
        <v>4094</v>
      </c>
      <c r="C2776" s="10">
        <v>1139.9000000000001</v>
      </c>
      <c r="D2776" s="11">
        <v>-6</v>
      </c>
    </row>
    <row r="2777" spans="1:4" x14ac:dyDescent="0.25">
      <c r="A2777" s="11">
        <v>151</v>
      </c>
      <c r="B2777" s="11" t="s">
        <v>2601</v>
      </c>
      <c r="C2777" s="11">
        <v>1140.2</v>
      </c>
      <c r="D2777" s="11">
        <v>-6</v>
      </c>
    </row>
    <row r="2778" spans="1:4" x14ac:dyDescent="0.25">
      <c r="A2778" s="10">
        <v>170</v>
      </c>
      <c r="B2778" s="10" t="s">
        <v>3071</v>
      </c>
      <c r="C2778" s="10">
        <v>1141</v>
      </c>
      <c r="D2778" s="11">
        <v>-6</v>
      </c>
    </row>
    <row r="2779" spans="1:4" x14ac:dyDescent="0.25">
      <c r="A2779" s="11">
        <v>174</v>
      </c>
      <c r="B2779" s="11" t="s">
        <v>3143</v>
      </c>
      <c r="C2779" s="11">
        <v>1143.5999999999999</v>
      </c>
      <c r="D2779" s="11">
        <v>-6</v>
      </c>
    </row>
    <row r="2780" spans="1:4" x14ac:dyDescent="0.25">
      <c r="A2780" s="10">
        <v>165</v>
      </c>
      <c r="B2780" s="10" t="s">
        <v>2601</v>
      </c>
      <c r="C2780" s="10">
        <v>1144.5999999999999</v>
      </c>
      <c r="D2780" s="11">
        <v>-6</v>
      </c>
    </row>
    <row r="2781" spans="1:4" x14ac:dyDescent="0.25">
      <c r="A2781" s="11">
        <v>156</v>
      </c>
      <c r="B2781" s="11" t="s">
        <v>2230</v>
      </c>
      <c r="C2781" s="11">
        <v>1147.8399999999999</v>
      </c>
      <c r="D2781" s="11">
        <v>-6</v>
      </c>
    </row>
    <row r="2782" spans="1:4" x14ac:dyDescent="0.25">
      <c r="A2782" s="10">
        <v>170</v>
      </c>
      <c r="B2782" s="10" t="s">
        <v>2376</v>
      </c>
      <c r="C2782" s="10">
        <v>1148.9000000000001</v>
      </c>
      <c r="D2782" s="11">
        <v>-6</v>
      </c>
    </row>
    <row r="2783" spans="1:4" x14ac:dyDescent="0.25">
      <c r="A2783" s="11">
        <v>204</v>
      </c>
      <c r="B2783" s="11" t="s">
        <v>3501</v>
      </c>
      <c r="C2783" s="11">
        <v>1158</v>
      </c>
      <c r="D2783" s="11">
        <v>-6</v>
      </c>
    </row>
    <row r="2784" spans="1:4" x14ac:dyDescent="0.25">
      <c r="A2784" s="10">
        <v>202</v>
      </c>
      <c r="B2784" s="10" t="s">
        <v>4527</v>
      </c>
      <c r="C2784" s="10">
        <v>1160</v>
      </c>
      <c r="D2784" s="11">
        <v>-6</v>
      </c>
    </row>
    <row r="2785" spans="1:4" x14ac:dyDescent="0.25">
      <c r="A2785" s="11">
        <v>99</v>
      </c>
      <c r="B2785" s="11" t="s">
        <v>446</v>
      </c>
      <c r="C2785" s="11">
        <v>1166</v>
      </c>
      <c r="D2785" s="11" t="s">
        <v>1131</v>
      </c>
    </row>
    <row r="2786" spans="1:4" x14ac:dyDescent="0.25">
      <c r="A2786" s="10">
        <v>240</v>
      </c>
      <c r="B2786" s="10" t="s">
        <v>5937</v>
      </c>
      <c r="C2786" s="10">
        <v>1167.0999999999999</v>
      </c>
      <c r="D2786" s="11" t="s">
        <v>1688</v>
      </c>
    </row>
    <row r="2787" spans="1:4" x14ac:dyDescent="0.25">
      <c r="A2787" s="11">
        <v>184</v>
      </c>
      <c r="B2787" s="11" t="s">
        <v>3252</v>
      </c>
      <c r="C2787" s="11">
        <v>1173.77</v>
      </c>
      <c r="D2787" s="11" t="s">
        <v>1688</v>
      </c>
    </row>
    <row r="2788" spans="1:4" x14ac:dyDescent="0.25">
      <c r="A2788" s="10">
        <v>205</v>
      </c>
      <c r="B2788" s="10" t="s">
        <v>4527</v>
      </c>
      <c r="C2788" s="10">
        <v>1175.0999999999999</v>
      </c>
      <c r="D2788" s="11" t="s">
        <v>1688</v>
      </c>
    </row>
    <row r="2789" spans="1:4" x14ac:dyDescent="0.25">
      <c r="A2789" s="11">
        <v>210</v>
      </c>
      <c r="B2789" s="11" t="s">
        <v>5253</v>
      </c>
      <c r="C2789" s="11">
        <v>1181</v>
      </c>
      <c r="D2789" s="11" t="s">
        <v>1688</v>
      </c>
    </row>
    <row r="2790" spans="1:4" x14ac:dyDescent="0.25">
      <c r="A2790" s="11">
        <v>152</v>
      </c>
      <c r="B2790" s="11" t="s">
        <v>2601</v>
      </c>
      <c r="C2790" s="11">
        <v>1184.0999999999999</v>
      </c>
      <c r="D2790" s="11">
        <v>-5</v>
      </c>
    </row>
    <row r="2791" spans="1:4" x14ac:dyDescent="0.25">
      <c r="A2791" s="11">
        <v>172</v>
      </c>
      <c r="B2791" s="11" t="s">
        <v>2601</v>
      </c>
      <c r="C2791" s="11">
        <v>1186.0999999999999</v>
      </c>
      <c r="D2791" s="11">
        <v>-5</v>
      </c>
    </row>
    <row r="2792" spans="1:4" x14ac:dyDescent="0.25">
      <c r="A2792" s="10">
        <v>209</v>
      </c>
      <c r="B2792" s="10" t="s">
        <v>5253</v>
      </c>
      <c r="C2792" s="10">
        <v>1196.9000000000001</v>
      </c>
      <c r="D2792" s="11">
        <v>-5</v>
      </c>
    </row>
    <row r="2793" spans="1:4" x14ac:dyDescent="0.25">
      <c r="A2793" s="11">
        <v>158</v>
      </c>
      <c r="B2793" s="11" t="s">
        <v>2150</v>
      </c>
      <c r="C2793" s="11">
        <v>1197.0999999999999</v>
      </c>
      <c r="D2793" s="11" t="s">
        <v>3240</v>
      </c>
    </row>
    <row r="2794" spans="1:4" x14ac:dyDescent="0.25">
      <c r="A2794" s="11">
        <v>100</v>
      </c>
      <c r="B2794" s="11" t="s">
        <v>429</v>
      </c>
      <c r="C2794" s="11">
        <v>1201.7</v>
      </c>
      <c r="D2794" s="11" t="s">
        <v>55</v>
      </c>
    </row>
    <row r="2795" spans="1:4" x14ac:dyDescent="0.25">
      <c r="A2795" s="11">
        <v>94</v>
      </c>
      <c r="B2795" s="11" t="s">
        <v>446</v>
      </c>
      <c r="C2795" s="11">
        <v>1202.4000000000001</v>
      </c>
      <c r="D2795" s="11" t="s">
        <v>55</v>
      </c>
    </row>
    <row r="2796" spans="1:4" x14ac:dyDescent="0.25">
      <c r="A2796" s="10">
        <v>177</v>
      </c>
      <c r="B2796" s="10" t="s">
        <v>2957</v>
      </c>
      <c r="C2796" s="10">
        <v>1206</v>
      </c>
      <c r="D2796" s="11" t="s">
        <v>5951</v>
      </c>
    </row>
    <row r="2797" spans="1:4" x14ac:dyDescent="0.25">
      <c r="A2797" s="11">
        <v>156</v>
      </c>
      <c r="B2797" s="11" t="s">
        <v>2150</v>
      </c>
      <c r="C2797" s="11">
        <v>1209</v>
      </c>
      <c r="D2797" s="11" t="s">
        <v>5951</v>
      </c>
    </row>
    <row r="2798" spans="1:4" x14ac:dyDescent="0.25">
      <c r="A2798" s="10">
        <v>205</v>
      </c>
      <c r="B2798" s="10" t="s">
        <v>4094</v>
      </c>
      <c r="C2798" s="10">
        <v>1217</v>
      </c>
      <c r="D2798" s="11" t="s">
        <v>5951</v>
      </c>
    </row>
    <row r="2799" spans="1:4" x14ac:dyDescent="0.25">
      <c r="A2799" s="11">
        <v>128</v>
      </c>
      <c r="B2799" s="11" t="s">
        <v>856</v>
      </c>
      <c r="C2799" s="11">
        <v>1224</v>
      </c>
      <c r="D2799" s="11" t="s">
        <v>5951</v>
      </c>
    </row>
    <row r="2800" spans="1:4" x14ac:dyDescent="0.25">
      <c r="A2800" s="10">
        <v>174</v>
      </c>
      <c r="B2800" s="10" t="s">
        <v>2695</v>
      </c>
      <c r="C2800" s="10">
        <v>1239.2</v>
      </c>
      <c r="D2800" s="11" t="s">
        <v>5951</v>
      </c>
    </row>
    <row r="2801" spans="1:4" x14ac:dyDescent="0.25">
      <c r="A2801" s="11">
        <v>95</v>
      </c>
      <c r="B2801" s="11" t="s">
        <v>446</v>
      </c>
      <c r="C2801" s="11">
        <v>1246.3</v>
      </c>
      <c r="D2801" s="11" t="s">
        <v>5951</v>
      </c>
    </row>
    <row r="2802" spans="1:4" x14ac:dyDescent="0.25">
      <c r="A2802" s="10">
        <v>178</v>
      </c>
      <c r="B2802" s="10" t="s">
        <v>3071</v>
      </c>
      <c r="C2802" s="10">
        <v>1247.3910000000001</v>
      </c>
      <c r="D2802" s="11" t="s">
        <v>1131</v>
      </c>
    </row>
    <row r="2803" spans="1:4" x14ac:dyDescent="0.25">
      <c r="A2803" s="11">
        <v>193</v>
      </c>
      <c r="B2803" s="11" t="s">
        <v>4086</v>
      </c>
      <c r="C2803" s="11">
        <v>1249.3</v>
      </c>
      <c r="D2803" s="11" t="s">
        <v>1131</v>
      </c>
    </row>
    <row r="2804" spans="1:4" x14ac:dyDescent="0.25">
      <c r="A2804" s="10">
        <v>205</v>
      </c>
      <c r="B2804" s="10" t="s">
        <v>4527</v>
      </c>
      <c r="C2804" s="10">
        <v>1251.7</v>
      </c>
      <c r="D2804" s="11" t="s">
        <v>1214</v>
      </c>
    </row>
    <row r="2805" spans="1:4" x14ac:dyDescent="0.25">
      <c r="A2805" s="11">
        <v>174</v>
      </c>
      <c r="B2805" s="11" t="s">
        <v>3071</v>
      </c>
      <c r="C2805" s="11">
        <v>1251.81</v>
      </c>
      <c r="D2805" s="11" t="s">
        <v>1214</v>
      </c>
    </row>
    <row r="2806" spans="1:4" x14ac:dyDescent="0.25">
      <c r="A2806" s="10">
        <v>206</v>
      </c>
      <c r="B2806" s="10" t="s">
        <v>3784</v>
      </c>
      <c r="C2806" s="10">
        <v>1257</v>
      </c>
      <c r="D2806" s="11" t="s">
        <v>1214</v>
      </c>
    </row>
    <row r="2807" spans="1:4" x14ac:dyDescent="0.25">
      <c r="A2807" s="11">
        <v>97</v>
      </c>
      <c r="B2807" s="11" t="s">
        <v>496</v>
      </c>
      <c r="C2807" s="11">
        <v>1264.2</v>
      </c>
      <c r="D2807" s="11" t="s">
        <v>1214</v>
      </c>
    </row>
    <row r="2808" spans="1:4" x14ac:dyDescent="0.25">
      <c r="A2808" s="10">
        <v>174</v>
      </c>
      <c r="B2808" s="10" t="s">
        <v>2695</v>
      </c>
      <c r="C2808" s="10">
        <v>1265.18</v>
      </c>
      <c r="D2808" s="11" t="s">
        <v>1214</v>
      </c>
    </row>
    <row r="2809" spans="1:4" x14ac:dyDescent="0.25">
      <c r="A2809" s="11">
        <v>212</v>
      </c>
      <c r="B2809" s="11" t="s">
        <v>4883</v>
      </c>
      <c r="C2809" s="11">
        <v>1265.4000000000001</v>
      </c>
      <c r="D2809" s="11" t="s">
        <v>94</v>
      </c>
    </row>
    <row r="2810" spans="1:4" x14ac:dyDescent="0.25">
      <c r="A2810" s="10">
        <v>152</v>
      </c>
      <c r="B2810" s="10" t="s">
        <v>2601</v>
      </c>
      <c r="C2810" s="10">
        <v>1265.5</v>
      </c>
      <c r="D2810" s="11" t="s">
        <v>94</v>
      </c>
    </row>
    <row r="2811" spans="1:4" x14ac:dyDescent="0.25">
      <c r="A2811" s="11">
        <v>131</v>
      </c>
      <c r="B2811" s="11" t="s">
        <v>1344</v>
      </c>
      <c r="C2811" s="11">
        <v>1265.5999999999999</v>
      </c>
      <c r="D2811" s="11" t="s">
        <v>94</v>
      </c>
    </row>
    <row r="2812" spans="1:4" x14ac:dyDescent="0.25">
      <c r="A2812" s="10">
        <v>162</v>
      </c>
      <c r="B2812" s="10" t="s">
        <v>2376</v>
      </c>
      <c r="C2812" s="10">
        <v>1266.5</v>
      </c>
      <c r="D2812" s="11" t="s">
        <v>94</v>
      </c>
    </row>
    <row r="2813" spans="1:4" x14ac:dyDescent="0.25">
      <c r="A2813" s="11">
        <v>90</v>
      </c>
      <c r="B2813" s="11" t="s">
        <v>496</v>
      </c>
      <c r="C2813" s="11">
        <v>1270.396</v>
      </c>
      <c r="D2813" s="11" t="s">
        <v>94</v>
      </c>
    </row>
    <row r="2814" spans="1:4" x14ac:dyDescent="0.25">
      <c r="A2814" s="10">
        <v>204</v>
      </c>
      <c r="B2814" s="10" t="s">
        <v>4527</v>
      </c>
      <c r="C2814" s="10">
        <v>1274</v>
      </c>
      <c r="D2814" s="11" t="s">
        <v>94</v>
      </c>
    </row>
    <row r="2815" spans="1:4" x14ac:dyDescent="0.25">
      <c r="A2815" s="11">
        <v>234</v>
      </c>
      <c r="B2815" s="11" t="s">
        <v>5914</v>
      </c>
      <c r="C2815" s="11">
        <v>1277.7</v>
      </c>
      <c r="D2815" s="11" t="s">
        <v>94</v>
      </c>
    </row>
    <row r="2816" spans="1:4" x14ac:dyDescent="0.25">
      <c r="A2816" s="10">
        <v>180</v>
      </c>
      <c r="B2816" s="10" t="s">
        <v>3071</v>
      </c>
      <c r="C2816" s="10">
        <v>1281.7</v>
      </c>
      <c r="D2816" s="11" t="s">
        <v>1131</v>
      </c>
    </row>
    <row r="2817" spans="1:4" x14ac:dyDescent="0.25">
      <c r="A2817" s="11">
        <v>209</v>
      </c>
      <c r="B2817" s="11" t="s">
        <v>4745</v>
      </c>
      <c r="C2817" s="11">
        <v>1289.0999999999999</v>
      </c>
      <c r="D2817" s="11" t="s">
        <v>455</v>
      </c>
    </row>
    <row r="2818" spans="1:4" x14ac:dyDescent="0.25">
      <c r="A2818" s="10">
        <v>142</v>
      </c>
      <c r="B2818" s="10" t="s">
        <v>2230</v>
      </c>
      <c r="C2818" s="10">
        <v>1290.3</v>
      </c>
      <c r="D2818" s="11" t="s">
        <v>1131</v>
      </c>
    </row>
    <row r="2819" spans="1:4" x14ac:dyDescent="0.25">
      <c r="A2819" s="11">
        <v>174</v>
      </c>
      <c r="B2819" s="11" t="s">
        <v>3071</v>
      </c>
      <c r="C2819" s="11">
        <v>1291.32</v>
      </c>
      <c r="D2819" s="11" t="s">
        <v>461</v>
      </c>
    </row>
    <row r="2820" spans="1:4" x14ac:dyDescent="0.25">
      <c r="A2820" s="10">
        <v>210</v>
      </c>
      <c r="B2820" s="10" t="s">
        <v>4745</v>
      </c>
      <c r="C2820" s="10">
        <v>1292.2</v>
      </c>
      <c r="D2820" s="11" t="s">
        <v>461</v>
      </c>
    </row>
    <row r="2821" spans="1:4" x14ac:dyDescent="0.25">
      <c r="A2821" s="11">
        <v>164</v>
      </c>
      <c r="B2821" s="11" t="s">
        <v>2601</v>
      </c>
      <c r="C2821" s="11">
        <v>1294.8</v>
      </c>
      <c r="D2821" s="11" t="s">
        <v>461</v>
      </c>
    </row>
    <row r="2822" spans="1:4" x14ac:dyDescent="0.25">
      <c r="A2822" s="10">
        <v>208</v>
      </c>
      <c r="B2822" s="10" t="s">
        <v>4094</v>
      </c>
      <c r="C2822" s="10">
        <v>1314</v>
      </c>
      <c r="D2822" s="11" t="s">
        <v>455</v>
      </c>
    </row>
    <row r="2823" spans="1:4" x14ac:dyDescent="0.25">
      <c r="A2823" s="11">
        <v>203</v>
      </c>
      <c r="B2823" s="11" t="s">
        <v>3784</v>
      </c>
      <c r="C2823" s="11">
        <v>1320.3</v>
      </c>
      <c r="D2823" s="11" t="s">
        <v>1131</v>
      </c>
    </row>
    <row r="2824" spans="1:4" x14ac:dyDescent="0.25">
      <c r="A2824" s="10">
        <v>174</v>
      </c>
      <c r="B2824" s="10" t="s">
        <v>3252</v>
      </c>
      <c r="C2824" s="10">
        <v>1327.7</v>
      </c>
      <c r="D2824" s="11" t="s">
        <v>314</v>
      </c>
    </row>
    <row r="2825" spans="1:4" x14ac:dyDescent="0.25">
      <c r="A2825" s="11">
        <v>126</v>
      </c>
      <c r="B2825" s="11" t="s">
        <v>796</v>
      </c>
      <c r="C2825" s="11">
        <v>1330.2</v>
      </c>
      <c r="D2825" s="11" t="s">
        <v>314</v>
      </c>
    </row>
    <row r="2826" spans="1:4" x14ac:dyDescent="0.25">
      <c r="A2826" s="11">
        <v>76</v>
      </c>
      <c r="B2826" s="11" t="s">
        <v>87</v>
      </c>
      <c r="C2826" s="11">
        <v>1337</v>
      </c>
      <c r="D2826" s="11" t="s">
        <v>1131</v>
      </c>
    </row>
    <row r="2827" spans="1:4" x14ac:dyDescent="0.25">
      <c r="A2827" s="11">
        <v>207</v>
      </c>
      <c r="B2827" s="11" t="s">
        <v>4094</v>
      </c>
      <c r="C2827" s="11">
        <v>1348.1</v>
      </c>
      <c r="D2827" s="11" t="s">
        <v>1400</v>
      </c>
    </row>
    <row r="2828" spans="1:4" x14ac:dyDescent="0.25">
      <c r="A2828" s="10">
        <v>162</v>
      </c>
      <c r="B2828" s="10" t="s">
        <v>2601</v>
      </c>
      <c r="C2828" s="10">
        <v>1359.6</v>
      </c>
      <c r="D2828" s="11" t="s">
        <v>1400</v>
      </c>
    </row>
    <row r="2829" spans="1:4" x14ac:dyDescent="0.25">
      <c r="A2829" s="11">
        <v>206</v>
      </c>
      <c r="B2829" s="11" t="s">
        <v>4527</v>
      </c>
      <c r="C2829" s="11">
        <v>1369</v>
      </c>
      <c r="D2829" s="11" t="s">
        <v>314</v>
      </c>
    </row>
    <row r="2830" spans="1:4" x14ac:dyDescent="0.25">
      <c r="A2830" s="10">
        <v>164</v>
      </c>
      <c r="B2830" s="10" t="s">
        <v>2601</v>
      </c>
      <c r="C2830" s="10">
        <v>1370.73</v>
      </c>
      <c r="D2830" s="11" t="s">
        <v>19</v>
      </c>
    </row>
    <row r="2831" spans="1:4" x14ac:dyDescent="0.25">
      <c r="A2831" s="11">
        <v>134</v>
      </c>
      <c r="B2831" s="11" t="s">
        <v>1631</v>
      </c>
      <c r="C2831" s="11">
        <v>1382</v>
      </c>
      <c r="D2831" s="11" t="s">
        <v>19</v>
      </c>
    </row>
    <row r="2832" spans="1:4" x14ac:dyDescent="0.25">
      <c r="A2832" s="10">
        <v>170</v>
      </c>
      <c r="B2832" s="10" t="s">
        <v>2376</v>
      </c>
      <c r="C2832" s="10">
        <v>1406</v>
      </c>
      <c r="D2832" s="11" t="s">
        <v>123</v>
      </c>
    </row>
    <row r="2833" spans="1:4" x14ac:dyDescent="0.25">
      <c r="A2833" s="11">
        <v>138</v>
      </c>
      <c r="B2833" s="11" t="s">
        <v>1878</v>
      </c>
      <c r="C2833" s="11">
        <v>1409.9</v>
      </c>
      <c r="D2833" s="11">
        <v>-5</v>
      </c>
    </row>
    <row r="2834" spans="1:4" x14ac:dyDescent="0.25">
      <c r="A2834" s="10">
        <v>168</v>
      </c>
      <c r="B2834" s="10" t="s">
        <v>2695</v>
      </c>
      <c r="C2834" s="10">
        <v>1413.5</v>
      </c>
      <c r="D2834" s="11" t="s">
        <v>107</v>
      </c>
    </row>
    <row r="2835" spans="1:4" x14ac:dyDescent="0.25">
      <c r="A2835" s="11">
        <v>154</v>
      </c>
      <c r="B2835" s="11" t="s">
        <v>2319</v>
      </c>
      <c r="C2835" s="11">
        <v>1419.81</v>
      </c>
      <c r="D2835" s="11" t="s">
        <v>107</v>
      </c>
    </row>
    <row r="2836" spans="1:4" x14ac:dyDescent="0.25">
      <c r="A2836" s="11">
        <v>99</v>
      </c>
      <c r="B2836" s="11" t="s">
        <v>446</v>
      </c>
      <c r="C2836" s="11">
        <v>1435.5</v>
      </c>
      <c r="D2836" s="11" t="s">
        <v>107</v>
      </c>
    </row>
    <row r="2837" spans="1:4" x14ac:dyDescent="0.25">
      <c r="A2837" s="11">
        <v>145</v>
      </c>
      <c r="B2837" s="11" t="s">
        <v>2319</v>
      </c>
      <c r="C2837" s="11">
        <v>1451.3</v>
      </c>
      <c r="D2837" s="11" t="s">
        <v>501</v>
      </c>
    </row>
    <row r="2838" spans="1:4" x14ac:dyDescent="0.25">
      <c r="A2838" s="10">
        <v>210</v>
      </c>
      <c r="B2838" s="10" t="s">
        <v>4745</v>
      </c>
      <c r="C2838" s="10">
        <v>1522.79</v>
      </c>
      <c r="D2838" s="11" t="s">
        <v>380</v>
      </c>
    </row>
    <row r="2839" spans="1:4" x14ac:dyDescent="0.25">
      <c r="A2839" s="11">
        <v>205</v>
      </c>
      <c r="B2839" s="11" t="s">
        <v>4527</v>
      </c>
      <c r="C2839" s="11">
        <v>1535.6</v>
      </c>
      <c r="D2839" s="11" t="s">
        <v>380</v>
      </c>
    </row>
    <row r="2840" spans="1:4" x14ac:dyDescent="0.25">
      <c r="A2840" s="10">
        <v>204</v>
      </c>
      <c r="B2840" s="10" t="s">
        <v>4094</v>
      </c>
      <c r="C2840" s="10">
        <v>1542.4</v>
      </c>
      <c r="D2840" s="11" t="s">
        <v>380</v>
      </c>
    </row>
    <row r="2841" spans="1:4" x14ac:dyDescent="0.25">
      <c r="A2841" s="11">
        <v>209</v>
      </c>
      <c r="B2841" s="11" t="s">
        <v>4530</v>
      </c>
      <c r="C2841" s="11">
        <v>1546.52</v>
      </c>
      <c r="D2841" s="11" t="s">
        <v>962</v>
      </c>
    </row>
    <row r="2842" spans="1:4" x14ac:dyDescent="0.25">
      <c r="A2842" s="11">
        <v>96</v>
      </c>
      <c r="B2842" s="11" t="s">
        <v>496</v>
      </c>
      <c r="C2842" s="11">
        <v>1581.6</v>
      </c>
      <c r="D2842" s="11" t="s">
        <v>962</v>
      </c>
    </row>
    <row r="2843" spans="1:4" x14ac:dyDescent="0.25">
      <c r="A2843" s="11">
        <v>102</v>
      </c>
      <c r="B2843" s="11" t="s">
        <v>796</v>
      </c>
      <c r="C2843" s="11">
        <v>1592.6</v>
      </c>
      <c r="D2843" s="11" t="s">
        <v>962</v>
      </c>
    </row>
    <row r="2844" spans="1:4" x14ac:dyDescent="0.25">
      <c r="A2844" s="11">
        <v>68</v>
      </c>
      <c r="B2844" s="11" t="s">
        <v>53</v>
      </c>
      <c r="C2844" s="11">
        <v>1604</v>
      </c>
      <c r="D2844" s="11" t="s">
        <v>962</v>
      </c>
    </row>
    <row r="2845" spans="1:4" x14ac:dyDescent="0.25">
      <c r="A2845" s="11">
        <v>95</v>
      </c>
      <c r="B2845" s="11" t="s">
        <v>796</v>
      </c>
      <c r="C2845" s="11">
        <v>1635.4</v>
      </c>
      <c r="D2845" s="11" t="s">
        <v>314</v>
      </c>
    </row>
    <row r="2846" spans="1:4" x14ac:dyDescent="0.25">
      <c r="A2846" s="10">
        <v>162</v>
      </c>
      <c r="B2846" s="10" t="s">
        <v>2376</v>
      </c>
      <c r="C2846" s="10">
        <v>1639.2</v>
      </c>
      <c r="D2846" s="11" t="s">
        <v>1131</v>
      </c>
    </row>
    <row r="2847" spans="1:4" x14ac:dyDescent="0.25">
      <c r="A2847" s="11">
        <v>94</v>
      </c>
      <c r="B2847" s="11" t="s">
        <v>796</v>
      </c>
      <c r="C2847" s="11">
        <v>1651</v>
      </c>
      <c r="D2847" s="11">
        <v>-8</v>
      </c>
    </row>
    <row r="2848" spans="1:4" x14ac:dyDescent="0.25">
      <c r="A2848" s="11">
        <v>92</v>
      </c>
      <c r="B2848" s="11" t="s">
        <v>721</v>
      </c>
      <c r="C2848" s="11">
        <v>1670.7</v>
      </c>
      <c r="D2848" s="11" t="s">
        <v>962</v>
      </c>
    </row>
    <row r="2849" spans="1:4" x14ac:dyDescent="0.25">
      <c r="A2849" s="11">
        <v>131</v>
      </c>
      <c r="B2849" s="11" t="s">
        <v>1108</v>
      </c>
      <c r="C2849" s="11">
        <v>1676</v>
      </c>
      <c r="D2849" s="11" t="s">
        <v>962</v>
      </c>
    </row>
    <row r="2850" spans="1:4" x14ac:dyDescent="0.25">
      <c r="A2850" s="11">
        <v>168</v>
      </c>
      <c r="B2850" s="11" t="s">
        <v>2695</v>
      </c>
      <c r="C2850" s="11">
        <v>1712</v>
      </c>
      <c r="D2850" s="11" t="s">
        <v>314</v>
      </c>
    </row>
    <row r="2851" spans="1:4" x14ac:dyDescent="0.25">
      <c r="A2851" s="10">
        <v>122</v>
      </c>
      <c r="B2851" s="10" t="s">
        <v>1238</v>
      </c>
      <c r="C2851" s="10">
        <v>1712.8</v>
      </c>
      <c r="D2851" s="11">
        <v>-8</v>
      </c>
    </row>
    <row r="2852" spans="1:4" x14ac:dyDescent="0.25">
      <c r="A2852" s="11">
        <v>90</v>
      </c>
      <c r="B2852" s="11" t="s">
        <v>496</v>
      </c>
      <c r="C2852" s="11">
        <v>1760.7</v>
      </c>
      <c r="D2852" s="11">
        <v>-8</v>
      </c>
    </row>
    <row r="2853" spans="1:4" x14ac:dyDescent="0.25">
      <c r="A2853" s="10">
        <v>164</v>
      </c>
      <c r="B2853" s="10" t="s">
        <v>2601</v>
      </c>
      <c r="C2853" s="10">
        <v>1859.5</v>
      </c>
      <c r="D2853" s="11" t="s">
        <v>1104</v>
      </c>
    </row>
    <row r="2854" spans="1:4" x14ac:dyDescent="0.25">
      <c r="A2854" s="11">
        <v>174</v>
      </c>
      <c r="B2854" s="11" t="s">
        <v>3252</v>
      </c>
      <c r="C2854" s="11">
        <v>1879.3</v>
      </c>
      <c r="D2854" s="11" t="s">
        <v>1104</v>
      </c>
    </row>
    <row r="2855" spans="1:4" x14ac:dyDescent="0.25">
      <c r="A2855" s="11">
        <v>102</v>
      </c>
      <c r="B2855" s="11" t="s">
        <v>856</v>
      </c>
      <c r="C2855" s="11">
        <v>1942.2</v>
      </c>
      <c r="D2855" s="11" t="s">
        <v>1400</v>
      </c>
    </row>
    <row r="2856" spans="1:4" x14ac:dyDescent="0.25">
      <c r="A2856" s="11">
        <v>91</v>
      </c>
      <c r="B2856" s="11" t="s">
        <v>476</v>
      </c>
      <c r="C2856" s="11">
        <v>1984.15</v>
      </c>
      <c r="D2856" s="11" t="s">
        <v>6051</v>
      </c>
    </row>
    <row r="2857" spans="1:4" x14ac:dyDescent="0.25">
      <c r="A2857" s="10">
        <v>90</v>
      </c>
      <c r="B2857" s="10" t="s">
        <v>496</v>
      </c>
      <c r="C2857" s="10">
        <v>2318.9589999999998</v>
      </c>
      <c r="D2857" s="11" t="s">
        <v>3291</v>
      </c>
    </row>
    <row r="2858" spans="1:4" x14ac:dyDescent="0.25">
      <c r="A2858" s="11">
        <v>131</v>
      </c>
      <c r="B2858" s="11" t="s">
        <v>1093</v>
      </c>
      <c r="C2858" s="11">
        <v>3783.6</v>
      </c>
      <c r="D2858" s="11" t="s">
        <v>216</v>
      </c>
    </row>
    <row r="2859" spans="1:4" x14ac:dyDescent="0.25">
      <c r="A2859" s="10">
        <v>98</v>
      </c>
      <c r="B2859" s="10" t="s">
        <v>856</v>
      </c>
      <c r="C2859" s="10">
        <v>4207</v>
      </c>
      <c r="D2859" s="11" t="s">
        <v>762</v>
      </c>
    </row>
    <row r="2860" spans="1:4" x14ac:dyDescent="0.25">
      <c r="A2860" s="11">
        <v>96</v>
      </c>
      <c r="B2860" s="11" t="s">
        <v>847</v>
      </c>
      <c r="C2860" s="11">
        <v>4265</v>
      </c>
      <c r="D2860" s="17" t="s">
        <v>762</v>
      </c>
    </row>
    <row r="2861" spans="1:4" x14ac:dyDescent="0.25">
      <c r="D2861" s="2" t="s">
        <v>762</v>
      </c>
    </row>
    <row r="2862" spans="1:4" x14ac:dyDescent="0.25">
      <c r="D2862" s="2" t="s">
        <v>762</v>
      </c>
    </row>
    <row r="2863" spans="1:4" x14ac:dyDescent="0.25">
      <c r="D2863" s="2" t="s">
        <v>762</v>
      </c>
    </row>
    <row r="2864" spans="1:4" x14ac:dyDescent="0.25">
      <c r="D2864" s="2" t="s">
        <v>762</v>
      </c>
    </row>
    <row r="2865" spans="4:4" x14ac:dyDescent="0.25">
      <c r="D2865" s="2" t="s">
        <v>762</v>
      </c>
    </row>
    <row r="2866" spans="4:4" x14ac:dyDescent="0.25">
      <c r="D2866" s="2" t="s">
        <v>672</v>
      </c>
    </row>
    <row r="2867" spans="4:4" x14ac:dyDescent="0.25">
      <c r="D2867" s="2" t="s">
        <v>672</v>
      </c>
    </row>
    <row r="2868" spans="4:4" x14ac:dyDescent="0.25">
      <c r="D2868" s="2" t="s">
        <v>672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57306-DA7D-4751-BE05-EB4647FF6091}">
  <dimension ref="A1:M2860"/>
  <sheetViews>
    <sheetView workbookViewId="0">
      <selection activeCell="I2" sqref="I2"/>
    </sheetView>
  </sheetViews>
  <sheetFormatPr defaultRowHeight="15" x14ac:dyDescent="0.25"/>
  <cols>
    <col min="1" max="1" width="9.85546875" customWidth="1"/>
    <col min="2" max="2" width="10.7109375" bestFit="1" customWidth="1"/>
    <col min="3" max="3" width="17" bestFit="1" customWidth="1"/>
    <col min="4" max="4" width="14.85546875" bestFit="1" customWidth="1"/>
    <col min="5" max="8" width="14.85546875" customWidth="1"/>
    <col min="12" max="12" width="12" bestFit="1" customWidth="1"/>
  </cols>
  <sheetData>
    <row r="1" spans="1:13" ht="45" customHeight="1" x14ac:dyDescent="0.5">
      <c r="A1" s="49" t="s">
        <v>6100</v>
      </c>
      <c r="B1" s="49"/>
      <c r="C1" s="49"/>
      <c r="D1" s="49"/>
      <c r="E1" s="49"/>
      <c r="F1" s="49"/>
      <c r="G1" s="49"/>
      <c r="H1" s="49"/>
    </row>
    <row r="2" spans="1:13" x14ac:dyDescent="0.25">
      <c r="A2" s="3" t="s">
        <v>6097</v>
      </c>
      <c r="B2" s="3" t="s">
        <v>6098</v>
      </c>
      <c r="C2" s="3" t="s">
        <v>6099</v>
      </c>
      <c r="D2" s="15" t="s">
        <v>3177</v>
      </c>
      <c r="E2" s="16" t="s">
        <v>3178</v>
      </c>
      <c r="F2" s="22" t="s">
        <v>6102</v>
      </c>
      <c r="G2" s="16" t="s">
        <v>6101</v>
      </c>
      <c r="H2" s="22" t="s">
        <v>3190</v>
      </c>
      <c r="K2">
        <v>257</v>
      </c>
      <c r="L2" s="11">
        <v>6311520000000</v>
      </c>
      <c r="M2" s="11">
        <v>4265</v>
      </c>
    </row>
    <row r="3" spans="1:13" x14ac:dyDescent="0.25">
      <c r="A3" s="2">
        <v>256</v>
      </c>
      <c r="B3" s="2" t="s">
        <v>6028</v>
      </c>
      <c r="C3" s="2" t="s">
        <v>762</v>
      </c>
      <c r="D3" s="10">
        <v>70</v>
      </c>
      <c r="E3" s="12">
        <v>1.0000000000000001E-9</v>
      </c>
      <c r="F3" s="2">
        <f>Table3[[#This Row],[modified  Half Life]]*Table3[[#This Row],[Order of Magnatude]]</f>
        <v>7.0000000000000005E-8</v>
      </c>
      <c r="G3" s="10">
        <v>1092.9000000000001</v>
      </c>
      <c r="H3" s="2"/>
    </row>
    <row r="4" spans="1:13" x14ac:dyDescent="0.25">
      <c r="A4" s="2">
        <v>256</v>
      </c>
      <c r="B4" s="2" t="s">
        <v>6028</v>
      </c>
      <c r="C4" s="2" t="s">
        <v>762</v>
      </c>
      <c r="D4" s="10">
        <v>70</v>
      </c>
      <c r="E4" s="12">
        <v>1.0000000000000001E-9</v>
      </c>
      <c r="F4" s="2">
        <f>Table3[[#This Row],[modified  Half Life]]*Table3[[#This Row],[Order of Magnatude]]</f>
        <v>7.0000000000000005E-8</v>
      </c>
      <c r="G4" s="10">
        <v>861.8</v>
      </c>
      <c r="H4" s="2"/>
    </row>
    <row r="5" spans="1:13" x14ac:dyDescent="0.25">
      <c r="A5" s="2">
        <v>256</v>
      </c>
      <c r="B5" s="2" t="s">
        <v>6028</v>
      </c>
      <c r="C5" s="2" t="s">
        <v>762</v>
      </c>
      <c r="D5" s="10">
        <v>70</v>
      </c>
      <c r="E5" s="12">
        <v>1.0000000000000001E-9</v>
      </c>
      <c r="F5" s="2">
        <f>Table3[[#This Row],[modified  Half Life]]*Table3[[#This Row],[Order of Magnatude]]</f>
        <v>7.0000000000000005E-8</v>
      </c>
      <c r="G5" s="10">
        <v>380</v>
      </c>
      <c r="H5" s="2"/>
    </row>
    <row r="6" spans="1:13" x14ac:dyDescent="0.25">
      <c r="A6" s="2">
        <v>256</v>
      </c>
      <c r="B6" s="2" t="s">
        <v>6028</v>
      </c>
      <c r="C6" s="2" t="s">
        <v>762</v>
      </c>
      <c r="D6" s="10">
        <v>70</v>
      </c>
      <c r="E6" s="12">
        <v>1.0000000000000001E-9</v>
      </c>
      <c r="F6" s="2">
        <f>Table3[[#This Row],[modified  Half Life]]*Table3[[#This Row],[Order of Magnatude]]</f>
        <v>7.0000000000000005E-8</v>
      </c>
      <c r="G6" s="10">
        <v>302</v>
      </c>
      <c r="H6" s="2"/>
    </row>
    <row r="7" spans="1:13" x14ac:dyDescent="0.25">
      <c r="A7" s="2">
        <v>256</v>
      </c>
      <c r="B7" s="2" t="s">
        <v>6028</v>
      </c>
      <c r="C7" s="2" t="s">
        <v>762</v>
      </c>
      <c r="D7" s="10">
        <v>70</v>
      </c>
      <c r="E7" s="12">
        <v>1.0000000000000001E-9</v>
      </c>
      <c r="F7" s="2">
        <f>Table3[[#This Row],[modified  Half Life]]*Table3[[#This Row],[Order of Magnatude]]</f>
        <v>7.0000000000000005E-8</v>
      </c>
      <c r="G7" s="10">
        <v>275.3</v>
      </c>
      <c r="H7" s="2"/>
    </row>
    <row r="8" spans="1:13" x14ac:dyDescent="0.25">
      <c r="A8" s="2">
        <v>256</v>
      </c>
      <c r="B8" s="2" t="s">
        <v>6028</v>
      </c>
      <c r="C8" s="2" t="s">
        <v>762</v>
      </c>
      <c r="D8" s="10">
        <v>70</v>
      </c>
      <c r="E8" s="12">
        <v>1.0000000000000001E-9</v>
      </c>
      <c r="F8" s="2">
        <f>Table3[[#This Row],[modified  Half Life]]*Table3[[#This Row],[Order of Magnatude]]</f>
        <v>7.0000000000000005E-8</v>
      </c>
      <c r="G8" s="10">
        <v>211.2</v>
      </c>
      <c r="H8" s="2"/>
    </row>
    <row r="9" spans="1:13" x14ac:dyDescent="0.25">
      <c r="A9" s="2">
        <v>256</v>
      </c>
      <c r="B9" s="2" t="s">
        <v>6028</v>
      </c>
      <c r="C9" s="2" t="s">
        <v>762</v>
      </c>
      <c r="D9" s="10">
        <v>70</v>
      </c>
      <c r="E9" s="12">
        <v>1.0000000000000001E-9</v>
      </c>
      <c r="F9" s="2">
        <f>Table3[[#This Row],[modified  Half Life]]*Table3[[#This Row],[Order of Magnatude]]</f>
        <v>7.0000000000000005E-8</v>
      </c>
      <c r="G9" s="10">
        <v>96.8</v>
      </c>
      <c r="H9" s="2"/>
    </row>
    <row r="10" spans="1:13" x14ac:dyDescent="0.25">
      <c r="A10" s="2">
        <v>255</v>
      </c>
      <c r="B10" s="2" t="s">
        <v>6054</v>
      </c>
      <c r="C10" s="2" t="s">
        <v>216</v>
      </c>
      <c r="D10" s="10">
        <v>10</v>
      </c>
      <c r="E10" s="12">
        <v>1.0000000000000001E-9</v>
      </c>
      <c r="F10" s="2">
        <f>Table3[[#This Row],[modified  Half Life]]*Table3[[#This Row],[Order of Magnatude]]</f>
        <v>1E-8</v>
      </c>
      <c r="G10" s="10">
        <v>28</v>
      </c>
      <c r="H10" s="2"/>
    </row>
    <row r="11" spans="1:13" x14ac:dyDescent="0.25">
      <c r="A11" s="2">
        <v>251</v>
      </c>
      <c r="B11" s="2" t="s">
        <v>6028</v>
      </c>
      <c r="C11" s="2" t="s">
        <v>1131</v>
      </c>
      <c r="D11" s="10">
        <v>22</v>
      </c>
      <c r="E11" s="12">
        <v>1.0000000000000001E-9</v>
      </c>
      <c r="F11" s="2">
        <f>Table3[[#This Row],[modified  Half Life]]*Table3[[#This Row],[Order of Magnatude]]</f>
        <v>2.2000000000000002E-8</v>
      </c>
      <c r="G11" s="10">
        <v>192</v>
      </c>
      <c r="H11" s="2"/>
    </row>
    <row r="12" spans="1:13" x14ac:dyDescent="0.25">
      <c r="A12" s="2">
        <v>251</v>
      </c>
      <c r="B12" s="2" t="s">
        <v>6006</v>
      </c>
      <c r="C12" s="2" t="s">
        <v>380</v>
      </c>
      <c r="D12" s="10">
        <v>38</v>
      </c>
      <c r="E12" s="12">
        <v>1.0000000000000001E-9</v>
      </c>
      <c r="F12" s="2">
        <f>Table3[[#This Row],[modified  Half Life]]*Table3[[#This Row],[Order of Magnatude]]</f>
        <v>3.8000000000000003E-8</v>
      </c>
      <c r="G12" s="10">
        <v>81.48</v>
      </c>
      <c r="H12" s="2"/>
    </row>
    <row r="13" spans="1:13" x14ac:dyDescent="0.25">
      <c r="A13" s="2">
        <v>251</v>
      </c>
      <c r="B13" s="2" t="s">
        <v>6006</v>
      </c>
      <c r="C13" s="2" t="s">
        <v>380</v>
      </c>
      <c r="D13" s="10">
        <v>38</v>
      </c>
      <c r="E13" s="12">
        <v>1.0000000000000001E-9</v>
      </c>
      <c r="F13" s="2">
        <f>Table3[[#This Row],[modified  Half Life]]*Table3[[#This Row],[Order of Magnatude]]</f>
        <v>3.8000000000000003E-8</v>
      </c>
      <c r="G13" s="10">
        <v>58.48</v>
      </c>
      <c r="H13" s="2"/>
    </row>
    <row r="14" spans="1:13" x14ac:dyDescent="0.25">
      <c r="A14" s="2">
        <v>251</v>
      </c>
      <c r="B14" s="2" t="s">
        <v>6006</v>
      </c>
      <c r="C14" s="2" t="s">
        <v>380</v>
      </c>
      <c r="D14" s="10">
        <v>38</v>
      </c>
      <c r="E14" s="12">
        <v>1.0000000000000001E-9</v>
      </c>
      <c r="F14" s="2">
        <f>Table3[[#This Row],[modified  Half Life]]*Table3[[#This Row],[Order of Magnatude]]</f>
        <v>3.8000000000000003E-8</v>
      </c>
      <c r="G14" s="10">
        <v>0.56999999999999995</v>
      </c>
      <c r="H14" s="2"/>
    </row>
    <row r="15" spans="1:13" x14ac:dyDescent="0.25">
      <c r="A15" s="2">
        <v>250</v>
      </c>
      <c r="B15" s="2" t="s">
        <v>6010</v>
      </c>
      <c r="C15" s="2" t="s">
        <v>107</v>
      </c>
      <c r="D15" s="10">
        <v>42</v>
      </c>
      <c r="E15" s="12">
        <v>1.0000000000000001E-9</v>
      </c>
      <c r="F15" s="2">
        <f>Table3[[#This Row],[modified  Half Life]]*Table3[[#This Row],[Order of Magnatude]]</f>
        <v>4.2000000000000006E-8</v>
      </c>
      <c r="G15" s="10">
        <v>175.12</v>
      </c>
      <c r="H15" s="2"/>
    </row>
    <row r="16" spans="1:13" x14ac:dyDescent="0.25">
      <c r="A16" s="2">
        <v>250</v>
      </c>
      <c r="B16" s="2" t="s">
        <v>6010</v>
      </c>
      <c r="C16" s="2" t="s">
        <v>107</v>
      </c>
      <c r="D16" s="10">
        <v>42</v>
      </c>
      <c r="E16" s="12">
        <v>1.0000000000000001E-9</v>
      </c>
      <c r="F16" s="2">
        <f>Table3[[#This Row],[modified  Half Life]]*Table3[[#This Row],[Order of Magnatude]]</f>
        <v>4.2000000000000006E-8</v>
      </c>
      <c r="G16" s="10">
        <v>71.3</v>
      </c>
      <c r="H16" s="2"/>
    </row>
    <row r="17" spans="1:8" x14ac:dyDescent="0.25">
      <c r="A17" s="2">
        <v>250</v>
      </c>
      <c r="B17" s="2" t="s">
        <v>6010</v>
      </c>
      <c r="C17" s="2">
        <v>-5</v>
      </c>
      <c r="D17" s="10">
        <v>38</v>
      </c>
      <c r="E17" s="12">
        <v>1.0000000000000001E-9</v>
      </c>
      <c r="F17" s="2">
        <f>Table3[[#This Row],[modified  Half Life]]*Table3[[#This Row],[Order of Magnatude]]</f>
        <v>3.8000000000000003E-8</v>
      </c>
      <c r="G17" s="10">
        <v>61.89</v>
      </c>
      <c r="H17" s="2"/>
    </row>
    <row r="18" spans="1:8" x14ac:dyDescent="0.25">
      <c r="A18" s="2">
        <v>250</v>
      </c>
      <c r="B18" s="2" t="s">
        <v>6010</v>
      </c>
      <c r="C18" s="2" t="s">
        <v>107</v>
      </c>
      <c r="D18" s="10">
        <v>42</v>
      </c>
      <c r="E18" s="12">
        <v>1.0000000000000001E-9</v>
      </c>
      <c r="F18" s="2">
        <f>Table3[[#This Row],[modified  Half Life]]*Table3[[#This Row],[Order of Magnatude]]</f>
        <v>4.2000000000000006E-8</v>
      </c>
      <c r="G18" s="10">
        <v>50.12</v>
      </c>
      <c r="H18" s="2"/>
    </row>
    <row r="19" spans="1:8" x14ac:dyDescent="0.25">
      <c r="A19" s="2">
        <v>249</v>
      </c>
      <c r="B19" s="2" t="s">
        <v>5984</v>
      </c>
      <c r="C19" s="2" t="s">
        <v>1400</v>
      </c>
      <c r="D19" s="10">
        <v>19</v>
      </c>
      <c r="E19" s="12">
        <v>1.0000000000000001E-9</v>
      </c>
      <c r="F19" s="2">
        <f>Table3[[#This Row],[modified  Half Life]]*Table3[[#This Row],[Order of Magnatude]]</f>
        <v>1.9000000000000001E-8</v>
      </c>
      <c r="G19" s="10">
        <v>265.7</v>
      </c>
      <c r="H19" s="2"/>
    </row>
    <row r="20" spans="1:8" x14ac:dyDescent="0.25">
      <c r="A20" s="2">
        <v>249</v>
      </c>
      <c r="B20" s="2" t="s">
        <v>5984</v>
      </c>
      <c r="C20" s="2" t="s">
        <v>1400</v>
      </c>
      <c r="D20" s="10">
        <v>19</v>
      </c>
      <c r="E20" s="12">
        <v>1.0000000000000001E-9</v>
      </c>
      <c r="F20" s="2">
        <f>Table3[[#This Row],[modified  Half Life]]*Table3[[#This Row],[Order of Magnatude]]</f>
        <v>1.9000000000000001E-8</v>
      </c>
      <c r="G20" s="10">
        <v>192.5</v>
      </c>
      <c r="H20" s="2"/>
    </row>
    <row r="21" spans="1:8" x14ac:dyDescent="0.25">
      <c r="A21" s="2">
        <v>247</v>
      </c>
      <c r="B21" s="2" t="s">
        <v>5984</v>
      </c>
      <c r="C21" s="2" t="s">
        <v>1131</v>
      </c>
      <c r="D21" s="10">
        <v>100.6</v>
      </c>
      <c r="E21" s="12">
        <v>1.0000000000000001E-9</v>
      </c>
      <c r="F21" s="2">
        <f>Table3[[#This Row],[modified  Half Life]]*Table3[[#This Row],[Order of Magnatude]]</f>
        <v>1.006E-7</v>
      </c>
      <c r="G21" s="10">
        <v>177.52</v>
      </c>
      <c r="H21" s="2"/>
    </row>
    <row r="22" spans="1:8" x14ac:dyDescent="0.25">
      <c r="A22" s="2">
        <v>240</v>
      </c>
      <c r="B22" s="2" t="s">
        <v>5937</v>
      </c>
      <c r="C22" s="2" t="s">
        <v>94</v>
      </c>
      <c r="D22" s="10">
        <v>165</v>
      </c>
      <c r="E22" s="12">
        <v>1.0000000000000001E-9</v>
      </c>
      <c r="F22" s="2">
        <f>Table3[[#This Row],[modified  Half Life]]*Table3[[#This Row],[Order of Magnatude]]</f>
        <v>1.6500000000000001E-7</v>
      </c>
      <c r="G22" s="10">
        <v>1167.0999999999999</v>
      </c>
      <c r="H22" s="2"/>
    </row>
    <row r="23" spans="1:8" x14ac:dyDescent="0.25">
      <c r="A23" s="2">
        <v>240</v>
      </c>
      <c r="B23" s="2" t="s">
        <v>5937</v>
      </c>
      <c r="C23" s="2" t="s">
        <v>94</v>
      </c>
      <c r="D23" s="10">
        <v>165</v>
      </c>
      <c r="E23" s="12">
        <v>1.0000000000000001E-9</v>
      </c>
      <c r="F23" s="2">
        <f>Table3[[#This Row],[modified  Half Life]]*Table3[[#This Row],[Order of Magnatude]]</f>
        <v>1.6500000000000001E-7</v>
      </c>
      <c r="G23" s="10">
        <v>1014.4</v>
      </c>
      <c r="H23" s="2"/>
    </row>
    <row r="24" spans="1:8" x14ac:dyDescent="0.25">
      <c r="A24" s="2">
        <v>240</v>
      </c>
      <c r="B24" s="2" t="s">
        <v>5937</v>
      </c>
      <c r="C24" s="2" t="s">
        <v>94</v>
      </c>
      <c r="D24" s="10">
        <v>165</v>
      </c>
      <c r="E24" s="12">
        <v>1.0000000000000001E-9</v>
      </c>
      <c r="F24" s="2">
        <f>Table3[[#This Row],[modified  Half Life]]*Table3[[#This Row],[Order of Magnatude]]</f>
        <v>1.6500000000000001E-7</v>
      </c>
      <c r="G24" s="10">
        <v>566.34</v>
      </c>
      <c r="H24" s="2"/>
    </row>
    <row r="25" spans="1:8" x14ac:dyDescent="0.25">
      <c r="A25" s="2">
        <v>240</v>
      </c>
      <c r="B25" s="2" t="s">
        <v>5937</v>
      </c>
      <c r="C25" s="2" t="s">
        <v>94</v>
      </c>
      <c r="D25" s="10">
        <v>165</v>
      </c>
      <c r="E25" s="12">
        <v>1.0000000000000001E-9</v>
      </c>
      <c r="F25" s="2">
        <f>Table3[[#This Row],[modified  Half Life]]*Table3[[#This Row],[Order of Magnatude]]</f>
        <v>1.6500000000000001E-7</v>
      </c>
      <c r="G25" s="10">
        <v>306.8</v>
      </c>
      <c r="H25" s="2"/>
    </row>
    <row r="26" spans="1:8" x14ac:dyDescent="0.25">
      <c r="A26" s="2">
        <v>240</v>
      </c>
      <c r="B26" s="2" t="s">
        <v>5937</v>
      </c>
      <c r="C26" s="2" t="s">
        <v>94</v>
      </c>
      <c r="D26" s="10">
        <v>165</v>
      </c>
      <c r="E26" s="12">
        <v>1.0000000000000001E-9</v>
      </c>
      <c r="F26" s="2">
        <f>Table3[[#This Row],[modified  Half Life]]*Table3[[#This Row],[Order of Magnatude]]</f>
        <v>1.6500000000000001E-7</v>
      </c>
      <c r="G26" s="10">
        <v>271.3</v>
      </c>
      <c r="H26" s="2"/>
    </row>
    <row r="27" spans="1:8" x14ac:dyDescent="0.25">
      <c r="A27" s="2">
        <v>240</v>
      </c>
      <c r="B27" s="2" t="s">
        <v>5937</v>
      </c>
      <c r="C27" s="2" t="s">
        <v>94</v>
      </c>
      <c r="D27" s="10">
        <v>165</v>
      </c>
      <c r="E27" s="12">
        <v>1.0000000000000001E-9</v>
      </c>
      <c r="F27" s="2">
        <f>Table3[[#This Row],[modified  Half Life]]*Table3[[#This Row],[Order of Magnatude]]</f>
        <v>1.6500000000000001E-7</v>
      </c>
      <c r="G27" s="10">
        <v>193.3</v>
      </c>
      <c r="H27" s="2"/>
    </row>
    <row r="28" spans="1:8" x14ac:dyDescent="0.25">
      <c r="A28" s="2">
        <v>240</v>
      </c>
      <c r="B28" s="2" t="s">
        <v>5937</v>
      </c>
      <c r="C28" s="2" t="s">
        <v>94</v>
      </c>
      <c r="D28" s="10">
        <v>165</v>
      </c>
      <c r="E28" s="12">
        <v>1.0000000000000001E-9</v>
      </c>
      <c r="F28" s="2">
        <f>Table3[[#This Row],[modified  Half Life]]*Table3[[#This Row],[Order of Magnatude]]</f>
        <v>1.6500000000000001E-7</v>
      </c>
      <c r="G28" s="10">
        <v>147.19999999999999</v>
      </c>
      <c r="H28" s="2"/>
    </row>
    <row r="29" spans="1:8" x14ac:dyDescent="0.25">
      <c r="A29" s="2">
        <v>239</v>
      </c>
      <c r="B29" s="2" t="s">
        <v>5937</v>
      </c>
      <c r="C29" s="2" t="s">
        <v>1214</v>
      </c>
      <c r="D29" s="10">
        <v>190.2</v>
      </c>
      <c r="E29" s="12">
        <v>1.0000000000000001E-9</v>
      </c>
      <c r="F29" s="2">
        <f>Table3[[#This Row],[modified  Half Life]]*Table3[[#This Row],[Order of Magnatude]]</f>
        <v>1.902E-7</v>
      </c>
      <c r="G29" s="10">
        <v>334.31</v>
      </c>
      <c r="H29" s="2"/>
    </row>
    <row r="30" spans="1:8" x14ac:dyDescent="0.25">
      <c r="A30" s="2">
        <v>239</v>
      </c>
      <c r="B30" s="2" t="s">
        <v>5937</v>
      </c>
      <c r="C30" s="2" t="s">
        <v>1214</v>
      </c>
      <c r="D30" s="10">
        <v>190.2</v>
      </c>
      <c r="E30" s="12">
        <v>1.0000000000000001E-9</v>
      </c>
      <c r="F30" s="2">
        <f>Table3[[#This Row],[modified  Half Life]]*Table3[[#This Row],[Order of Magnatude]]</f>
        <v>1.902E-7</v>
      </c>
      <c r="G30" s="10">
        <v>315.88</v>
      </c>
      <c r="H30" s="2"/>
    </row>
    <row r="31" spans="1:8" x14ac:dyDescent="0.25">
      <c r="A31" s="2">
        <v>239</v>
      </c>
      <c r="B31" s="2" t="s">
        <v>5937</v>
      </c>
      <c r="C31" s="2" t="s">
        <v>1214</v>
      </c>
      <c r="D31" s="10">
        <v>190.2</v>
      </c>
      <c r="E31" s="12">
        <v>1.0000000000000001E-9</v>
      </c>
      <c r="F31" s="2">
        <f>Table3[[#This Row],[modified  Half Life]]*Table3[[#This Row],[Order of Magnatude]]</f>
        <v>1.902E-7</v>
      </c>
      <c r="G31" s="10">
        <v>106.125</v>
      </c>
      <c r="H31" s="2"/>
    </row>
    <row r="32" spans="1:8" x14ac:dyDescent="0.25">
      <c r="A32" s="2">
        <v>239</v>
      </c>
      <c r="B32" s="2" t="s">
        <v>5937</v>
      </c>
      <c r="C32" s="2" t="s">
        <v>1214</v>
      </c>
      <c r="D32" s="10">
        <v>190.2</v>
      </c>
      <c r="E32" s="12">
        <v>1.0000000000000001E-9</v>
      </c>
      <c r="F32" s="2">
        <f>Table3[[#This Row],[modified  Half Life]]*Table3[[#This Row],[Order of Magnatude]]</f>
        <v>1.902E-7</v>
      </c>
      <c r="G32" s="10">
        <v>61.46</v>
      </c>
      <c r="H32" s="2"/>
    </row>
    <row r="33" spans="1:8" x14ac:dyDescent="0.25">
      <c r="A33" s="2">
        <v>239</v>
      </c>
      <c r="B33" s="2" t="s">
        <v>5937</v>
      </c>
      <c r="C33" s="2" t="s">
        <v>1214</v>
      </c>
      <c r="D33" s="10">
        <v>190.2</v>
      </c>
      <c r="E33" s="12">
        <v>1.0000000000000001E-9</v>
      </c>
      <c r="F33" s="2">
        <f>Table3[[#This Row],[modified  Half Life]]*Table3[[#This Row],[Order of Magnatude]]</f>
        <v>1.902E-7</v>
      </c>
      <c r="G33" s="10">
        <v>4.2</v>
      </c>
      <c r="H33" s="2"/>
    </row>
    <row r="34" spans="1:8" x14ac:dyDescent="0.25">
      <c r="A34" s="2">
        <v>237</v>
      </c>
      <c r="B34" s="2" t="s">
        <v>5914</v>
      </c>
      <c r="C34" s="2" t="s">
        <v>3240</v>
      </c>
      <c r="D34" s="10">
        <v>155</v>
      </c>
      <c r="E34" s="12">
        <v>1.0000000000000001E-9</v>
      </c>
      <c r="F34" s="2">
        <f>Table3[[#This Row],[modified  Half Life]]*Table3[[#This Row],[Order of Magnatude]]</f>
        <v>1.55E-7</v>
      </c>
      <c r="G34" s="10">
        <v>114</v>
      </c>
      <c r="H34" s="2"/>
    </row>
    <row r="35" spans="1:8" x14ac:dyDescent="0.25">
      <c r="A35" s="2">
        <v>237</v>
      </c>
      <c r="B35" s="2" t="s">
        <v>5945</v>
      </c>
      <c r="C35" s="2" t="s">
        <v>55</v>
      </c>
      <c r="D35" s="10">
        <v>67.5</v>
      </c>
      <c r="E35" s="12">
        <v>1.0000000000000001E-9</v>
      </c>
      <c r="F35" s="2">
        <f>Table3[[#This Row],[modified  Half Life]]*Table3[[#This Row],[Order of Magnatude]]</f>
        <v>6.7500000000000002E-8</v>
      </c>
      <c r="G35" s="10">
        <v>59.540900000000001</v>
      </c>
      <c r="H35" s="2"/>
    </row>
    <row r="36" spans="1:8" x14ac:dyDescent="0.25">
      <c r="A36" s="2">
        <v>237</v>
      </c>
      <c r="B36" s="2" t="s">
        <v>5945</v>
      </c>
      <c r="C36" s="2" t="s">
        <v>55</v>
      </c>
      <c r="D36" s="10">
        <v>67.5</v>
      </c>
      <c r="E36" s="12">
        <v>1.0000000000000001E-9</v>
      </c>
      <c r="F36" s="2">
        <f>Table3[[#This Row],[modified  Half Life]]*Table3[[#This Row],[Order of Magnatude]]</f>
        <v>6.7500000000000002E-8</v>
      </c>
      <c r="G36" s="10">
        <v>26.3446</v>
      </c>
      <c r="H36" s="2"/>
    </row>
    <row r="37" spans="1:8" x14ac:dyDescent="0.25">
      <c r="A37" s="2">
        <v>236</v>
      </c>
      <c r="B37" s="2" t="s">
        <v>5914</v>
      </c>
      <c r="C37" s="2" t="s">
        <v>1688</v>
      </c>
      <c r="D37" s="10">
        <v>100</v>
      </c>
      <c r="E37" s="12">
        <v>1.0000000000000001E-9</v>
      </c>
      <c r="F37" s="2">
        <f>Table3[[#This Row],[modified  Half Life]]*Table3[[#This Row],[Order of Magnatude]]</f>
        <v>1.0000000000000001E-7</v>
      </c>
      <c r="G37" s="10">
        <v>903.2</v>
      </c>
      <c r="H37" s="2"/>
    </row>
    <row r="38" spans="1:8" x14ac:dyDescent="0.25">
      <c r="A38" s="2">
        <v>236</v>
      </c>
      <c r="B38" s="2" t="s">
        <v>5914</v>
      </c>
      <c r="C38" s="2" t="s">
        <v>1688</v>
      </c>
      <c r="D38" s="10">
        <v>100</v>
      </c>
      <c r="E38" s="12">
        <v>1.0000000000000001E-9</v>
      </c>
      <c r="F38" s="2">
        <f>Table3[[#This Row],[modified  Half Life]]*Table3[[#This Row],[Order of Magnatude]]</f>
        <v>1.0000000000000001E-7</v>
      </c>
      <c r="G38" s="10">
        <v>307.89999999999998</v>
      </c>
      <c r="H38" s="2"/>
    </row>
    <row r="39" spans="1:8" x14ac:dyDescent="0.25">
      <c r="A39" s="2">
        <v>236</v>
      </c>
      <c r="B39" s="2" t="s">
        <v>5914</v>
      </c>
      <c r="C39" s="2" t="s">
        <v>1688</v>
      </c>
      <c r="D39" s="10">
        <v>100</v>
      </c>
      <c r="E39" s="12">
        <v>1.0000000000000001E-9</v>
      </c>
      <c r="F39" s="2">
        <f>Table3[[#This Row],[modified  Half Life]]*Table3[[#This Row],[Order of Magnatude]]</f>
        <v>1.0000000000000001E-7</v>
      </c>
      <c r="G39" s="10">
        <v>204.6</v>
      </c>
      <c r="H39" s="2"/>
    </row>
    <row r="40" spans="1:8" x14ac:dyDescent="0.25">
      <c r="A40" s="2">
        <v>236</v>
      </c>
      <c r="B40" s="2" t="s">
        <v>5914</v>
      </c>
      <c r="C40" s="2" t="s">
        <v>1688</v>
      </c>
      <c r="D40" s="10">
        <v>100</v>
      </c>
      <c r="E40" s="12">
        <v>1.0000000000000001E-9</v>
      </c>
      <c r="F40" s="2">
        <f>Table3[[#This Row],[modified  Half Life]]*Table3[[#This Row],[Order of Magnatude]]</f>
        <v>1.0000000000000001E-7</v>
      </c>
      <c r="G40" s="10">
        <v>65</v>
      </c>
      <c r="H40" s="2"/>
    </row>
    <row r="41" spans="1:8" x14ac:dyDescent="0.25">
      <c r="A41" s="2">
        <v>233</v>
      </c>
      <c r="B41" s="2" t="s">
        <v>5905</v>
      </c>
      <c r="C41" s="2" t="s">
        <v>314</v>
      </c>
      <c r="D41" s="10">
        <v>36.5</v>
      </c>
      <c r="E41" s="12">
        <v>1.0000000000000001E-9</v>
      </c>
      <c r="F41" s="2">
        <f>Table3[[#This Row],[modified  Half Life]]*Table3[[#This Row],[Order of Magnatude]]</f>
        <v>3.6500000000000003E-8</v>
      </c>
      <c r="G41" s="10">
        <v>86.484999999999999</v>
      </c>
      <c r="H41" s="2"/>
    </row>
    <row r="42" spans="1:8" x14ac:dyDescent="0.25">
      <c r="A42" s="2">
        <v>233</v>
      </c>
      <c r="B42" s="2" t="s">
        <v>5905</v>
      </c>
      <c r="C42" s="2" t="s">
        <v>314</v>
      </c>
      <c r="D42" s="10">
        <v>36.5</v>
      </c>
      <c r="E42" s="12">
        <v>1.0000000000000001E-9</v>
      </c>
      <c r="F42" s="2">
        <f>Table3[[#This Row],[modified  Half Life]]*Table3[[#This Row],[Order of Magnatude]]</f>
        <v>3.6500000000000003E-8</v>
      </c>
      <c r="G42" s="10">
        <v>29.373000000000001</v>
      </c>
      <c r="H42" s="2"/>
    </row>
    <row r="43" spans="1:8" x14ac:dyDescent="0.25">
      <c r="A43" s="2">
        <v>231</v>
      </c>
      <c r="B43" s="2" t="s">
        <v>5905</v>
      </c>
      <c r="C43" s="2" t="s">
        <v>314</v>
      </c>
      <c r="D43" s="10">
        <v>45.1</v>
      </c>
      <c r="E43" s="12">
        <v>1.0000000000000001E-9</v>
      </c>
      <c r="F43" s="2">
        <f>Table3[[#This Row],[modified  Half Life]]*Table3[[#This Row],[Order of Magnatude]]</f>
        <v>4.5100000000000007E-8</v>
      </c>
      <c r="G43" s="10">
        <v>84.213999999999999</v>
      </c>
      <c r="H43" s="2"/>
    </row>
    <row r="44" spans="1:8" x14ac:dyDescent="0.25">
      <c r="A44" s="2">
        <v>231</v>
      </c>
      <c r="B44" s="2" t="s">
        <v>5862</v>
      </c>
      <c r="C44" s="2" t="s">
        <v>423</v>
      </c>
      <c r="D44" s="10">
        <v>14.3</v>
      </c>
      <c r="E44" s="12">
        <v>1.0000000000000001E-9</v>
      </c>
      <c r="F44" s="2">
        <f>Table3[[#This Row],[modified  Half Life]]*Table3[[#This Row],[Order of Magnatude]]</f>
        <v>1.4300000000000002E-8</v>
      </c>
      <c r="G44" s="10">
        <v>77.97</v>
      </c>
      <c r="H44" s="2"/>
    </row>
    <row r="45" spans="1:8" x14ac:dyDescent="0.25">
      <c r="A45" s="2">
        <v>231</v>
      </c>
      <c r="B45" s="2" t="s">
        <v>5862</v>
      </c>
      <c r="C45" s="2" t="s">
        <v>423</v>
      </c>
      <c r="D45" s="10">
        <v>14.3</v>
      </c>
      <c r="E45" s="12">
        <v>1.0000000000000001E-9</v>
      </c>
      <c r="F45" s="2">
        <f>Table3[[#This Row],[modified  Half Life]]*Table3[[#This Row],[Order of Magnatude]]</f>
        <v>1.4300000000000002E-8</v>
      </c>
      <c r="G45" s="10">
        <v>54.29</v>
      </c>
      <c r="H45" s="2"/>
    </row>
    <row r="46" spans="1:8" x14ac:dyDescent="0.25">
      <c r="A46" s="2">
        <v>231</v>
      </c>
      <c r="B46" s="2" t="s">
        <v>5862</v>
      </c>
      <c r="C46" s="2" t="s">
        <v>423</v>
      </c>
      <c r="D46" s="10">
        <v>14.3</v>
      </c>
      <c r="E46" s="12">
        <v>1.0000000000000001E-9</v>
      </c>
      <c r="F46" s="2">
        <f>Table3[[#This Row],[modified  Half Life]]*Table3[[#This Row],[Order of Magnatude]]</f>
        <v>1.4300000000000002E-8</v>
      </c>
      <c r="G46" s="10">
        <v>47.45</v>
      </c>
      <c r="H46" s="2"/>
    </row>
    <row r="47" spans="1:8" x14ac:dyDescent="0.25">
      <c r="A47" s="2">
        <v>231</v>
      </c>
      <c r="B47" s="2" t="s">
        <v>5862</v>
      </c>
      <c r="C47" s="2" t="s">
        <v>423</v>
      </c>
      <c r="D47" s="10">
        <v>14.3</v>
      </c>
      <c r="E47" s="12">
        <v>1.0000000000000001E-9</v>
      </c>
      <c r="F47" s="2">
        <f>Table3[[#This Row],[modified  Half Life]]*Table3[[#This Row],[Order of Magnatude]]</f>
        <v>1.4300000000000002E-8</v>
      </c>
      <c r="G47" s="10">
        <v>41.27</v>
      </c>
      <c r="H47" s="2"/>
    </row>
    <row r="48" spans="1:8" x14ac:dyDescent="0.25">
      <c r="A48" s="2">
        <v>231</v>
      </c>
      <c r="B48" s="2" t="s">
        <v>5905</v>
      </c>
      <c r="C48" s="2" t="s">
        <v>314</v>
      </c>
      <c r="D48" s="10">
        <v>45.1</v>
      </c>
      <c r="E48" s="12">
        <v>1.0000000000000001E-9</v>
      </c>
      <c r="F48" s="2">
        <f>Table3[[#This Row],[modified  Half Life]]*Table3[[#This Row],[Order of Magnatude]]</f>
        <v>4.5100000000000007E-8</v>
      </c>
      <c r="G48" s="10">
        <v>25.64</v>
      </c>
      <c r="H48" s="2"/>
    </row>
    <row r="49" spans="1:8" x14ac:dyDescent="0.25">
      <c r="A49" s="2">
        <v>229</v>
      </c>
      <c r="B49" s="2" t="s">
        <v>5471</v>
      </c>
      <c r="C49" s="2" t="s">
        <v>1131</v>
      </c>
      <c r="D49" s="10">
        <v>17.23</v>
      </c>
      <c r="E49" s="12">
        <v>1.0000000000000001E-9</v>
      </c>
      <c r="F49" s="2">
        <f>Table3[[#This Row],[modified  Half Life]]*Table3[[#This Row],[Order of Magnatude]]</f>
        <v>1.7230000000000003E-8</v>
      </c>
      <c r="G49" s="10">
        <v>142.69999999999999</v>
      </c>
      <c r="H49" s="2"/>
    </row>
    <row r="50" spans="1:8" x14ac:dyDescent="0.25">
      <c r="A50" s="2">
        <v>229</v>
      </c>
      <c r="B50" s="2" t="s">
        <v>5471</v>
      </c>
      <c r="C50" s="2" t="s">
        <v>1131</v>
      </c>
      <c r="D50" s="10">
        <v>17.23</v>
      </c>
      <c r="E50" s="12">
        <v>1.0000000000000001E-9</v>
      </c>
      <c r="F50" s="2">
        <f>Table3[[#This Row],[modified  Half Life]]*Table3[[#This Row],[Order of Magnatude]]</f>
        <v>1.7230000000000003E-8</v>
      </c>
      <c r="G50" s="10">
        <v>35.6</v>
      </c>
      <c r="H50" s="2"/>
    </row>
    <row r="51" spans="1:8" x14ac:dyDescent="0.25">
      <c r="A51" s="2">
        <v>227</v>
      </c>
      <c r="B51" s="2" t="s">
        <v>5862</v>
      </c>
      <c r="C51" s="2" t="s">
        <v>966</v>
      </c>
      <c r="D51" s="10">
        <v>38.299999999999997</v>
      </c>
      <c r="E51" s="12">
        <v>1.0000000000000001E-9</v>
      </c>
      <c r="F51" s="2">
        <f>Table3[[#This Row],[modified  Half Life]]*Table3[[#This Row],[Order of Magnatude]]</f>
        <v>3.8299999999999999E-8</v>
      </c>
      <c r="G51" s="10">
        <v>27.36</v>
      </c>
      <c r="H51" s="2"/>
    </row>
    <row r="52" spans="1:8" x14ac:dyDescent="0.25">
      <c r="A52" s="2">
        <v>219</v>
      </c>
      <c r="B52" s="2" t="s">
        <v>5253</v>
      </c>
      <c r="C52" s="2" t="s">
        <v>359</v>
      </c>
      <c r="D52" s="10">
        <v>15.4</v>
      </c>
      <c r="E52" s="12">
        <v>1.0000000000000001E-9</v>
      </c>
      <c r="F52" s="2">
        <f>Table3[[#This Row],[modified  Half Life]]*Table3[[#This Row],[Order of Magnatude]]</f>
        <v>1.5400000000000002E-8</v>
      </c>
      <c r="G52" s="10">
        <v>4.4130000000000003</v>
      </c>
      <c r="H52" s="2"/>
    </row>
    <row r="53" spans="1:8" x14ac:dyDescent="0.25">
      <c r="A53" s="2">
        <v>218</v>
      </c>
      <c r="B53" s="2" t="s">
        <v>5862</v>
      </c>
      <c r="C53" s="2" t="s">
        <v>1799</v>
      </c>
      <c r="D53" s="10">
        <v>103</v>
      </c>
      <c r="E53" s="12">
        <v>1.0000000000000001E-9</v>
      </c>
      <c r="F53" s="2">
        <f>Table3[[#This Row],[modified  Half Life]]*Table3[[#This Row],[Order of Magnatude]]</f>
        <v>1.0300000000000001E-7</v>
      </c>
      <c r="G53" s="10">
        <v>384.5</v>
      </c>
      <c r="H53" s="2"/>
    </row>
    <row r="54" spans="1:8" x14ac:dyDescent="0.25">
      <c r="A54" s="2">
        <v>218</v>
      </c>
      <c r="B54" s="2" t="s">
        <v>5862</v>
      </c>
      <c r="C54" s="2" t="s">
        <v>1799</v>
      </c>
      <c r="D54" s="10">
        <v>103</v>
      </c>
      <c r="E54" s="12">
        <v>1.0000000000000001E-9</v>
      </c>
      <c r="F54" s="2">
        <f>Table3[[#This Row],[modified  Half Life]]*Table3[[#This Row],[Order of Magnatude]]</f>
        <v>1.0300000000000001E-7</v>
      </c>
      <c r="G54" s="10">
        <v>91</v>
      </c>
      <c r="H54" s="2"/>
    </row>
    <row r="55" spans="1:8" x14ac:dyDescent="0.25">
      <c r="A55" s="2">
        <v>217</v>
      </c>
      <c r="B55" s="2" t="s">
        <v>5797</v>
      </c>
      <c r="C55" s="2" t="s">
        <v>1845</v>
      </c>
      <c r="D55" s="10">
        <v>141</v>
      </c>
      <c r="E55" s="12">
        <v>1.0000000000000001E-9</v>
      </c>
      <c r="F55" s="2">
        <f>Table3[[#This Row],[modified  Half Life]]*Table3[[#This Row],[Order of Magnatude]]</f>
        <v>1.4100000000000001E-7</v>
      </c>
      <c r="G55" s="10">
        <v>673.8</v>
      </c>
      <c r="H55" s="2"/>
    </row>
    <row r="56" spans="1:8" x14ac:dyDescent="0.25">
      <c r="A56" s="2">
        <v>216</v>
      </c>
      <c r="B56" s="2" t="s">
        <v>5862</v>
      </c>
      <c r="C56" s="2" t="s">
        <v>6062</v>
      </c>
      <c r="D56" s="10">
        <v>300</v>
      </c>
      <c r="E56" s="12">
        <v>1.0000000000000001E-9</v>
      </c>
      <c r="F56" s="2">
        <f>Table3[[#This Row],[modified  Half Life]]*Table3[[#This Row],[Order of Magnatude]]</f>
        <v>3.0000000000000004E-7</v>
      </c>
      <c r="G56" s="10">
        <v>322</v>
      </c>
      <c r="H56" s="2"/>
    </row>
    <row r="57" spans="1:8" x14ac:dyDescent="0.25">
      <c r="A57" s="2">
        <v>215</v>
      </c>
      <c r="B57" s="2" t="s">
        <v>5471</v>
      </c>
      <c r="C57" s="2" t="s">
        <v>620</v>
      </c>
      <c r="D57" s="10">
        <v>25</v>
      </c>
      <c r="E57" s="12">
        <v>1.0000000000000001E-9</v>
      </c>
      <c r="F57" s="2">
        <f>Table3[[#This Row],[modified  Half Life]]*Table3[[#This Row],[Order of Magnatude]]</f>
        <v>2.5000000000000002E-8</v>
      </c>
      <c r="G57" s="10">
        <v>1048.2</v>
      </c>
      <c r="H57" s="2"/>
    </row>
    <row r="58" spans="1:8" x14ac:dyDescent="0.25">
      <c r="A58" s="2">
        <v>215</v>
      </c>
      <c r="B58" s="2" t="s">
        <v>5079</v>
      </c>
      <c r="C58" s="2" t="s">
        <v>5834</v>
      </c>
      <c r="D58" s="10">
        <v>13</v>
      </c>
      <c r="E58" s="12">
        <v>1.0000000000000001E-9</v>
      </c>
      <c r="F58" s="2">
        <f>Table3[[#This Row],[modified  Half Life]]*Table3[[#This Row],[Order of Magnatude]]</f>
        <v>1.3000000000000001E-8</v>
      </c>
      <c r="G58" s="10">
        <v>817.53</v>
      </c>
      <c r="H58" s="2"/>
    </row>
    <row r="59" spans="1:8" x14ac:dyDescent="0.25">
      <c r="A59" s="2">
        <v>215</v>
      </c>
      <c r="B59" s="2" t="s">
        <v>5471</v>
      </c>
      <c r="C59" s="2" t="s">
        <v>2619</v>
      </c>
      <c r="D59" s="10">
        <v>10.47</v>
      </c>
      <c r="E59" s="12">
        <v>1.0000000000000001E-9</v>
      </c>
      <c r="F59" s="2">
        <f>Table3[[#This Row],[modified  Half Life]]*Table3[[#This Row],[Order of Magnatude]]</f>
        <v>1.0470000000000002E-8</v>
      </c>
      <c r="G59" s="10">
        <v>810.2</v>
      </c>
      <c r="H59" s="2"/>
    </row>
    <row r="60" spans="1:8" x14ac:dyDescent="0.25">
      <c r="A60" s="2">
        <v>215</v>
      </c>
      <c r="B60" s="2" t="s">
        <v>5471</v>
      </c>
      <c r="C60" s="2" t="s">
        <v>1845</v>
      </c>
      <c r="D60" s="10">
        <v>67.2</v>
      </c>
      <c r="E60" s="12">
        <v>1.0000000000000001E-9</v>
      </c>
      <c r="F60" s="2">
        <f>Table3[[#This Row],[modified  Half Life]]*Table3[[#This Row],[Order of Magnatude]]</f>
        <v>6.7200000000000006E-8</v>
      </c>
      <c r="G60" s="10">
        <v>773</v>
      </c>
      <c r="H60" s="2"/>
    </row>
    <row r="61" spans="1:8" x14ac:dyDescent="0.25">
      <c r="A61" s="2">
        <v>215</v>
      </c>
      <c r="B61" s="2" t="s">
        <v>5862</v>
      </c>
      <c r="C61" s="2" t="s">
        <v>1831</v>
      </c>
      <c r="D61" s="10">
        <v>335</v>
      </c>
      <c r="E61" s="12">
        <v>1.0000000000000001E-9</v>
      </c>
      <c r="F61" s="2">
        <f>Table3[[#This Row],[modified  Half Life]]*Table3[[#This Row],[Order of Magnatude]]</f>
        <v>3.3500000000000002E-7</v>
      </c>
      <c r="G61" s="10">
        <v>642</v>
      </c>
      <c r="H61" s="2"/>
    </row>
    <row r="62" spans="1:8" x14ac:dyDescent="0.25">
      <c r="A62" s="2">
        <v>215</v>
      </c>
      <c r="B62" s="2" t="s">
        <v>5471</v>
      </c>
      <c r="C62" s="2" t="s">
        <v>4341</v>
      </c>
      <c r="D62" s="10">
        <v>555</v>
      </c>
      <c r="E62" s="12">
        <v>1.0000000000000001E-9</v>
      </c>
      <c r="F62" s="2">
        <f>Table3[[#This Row],[modified  Half Life]]*Table3[[#This Row],[Order of Magnatude]]</f>
        <v>5.5500000000000009E-7</v>
      </c>
      <c r="G62" s="10">
        <v>425.5</v>
      </c>
      <c r="H62" s="2"/>
    </row>
    <row r="63" spans="1:8" x14ac:dyDescent="0.25">
      <c r="A63" s="2">
        <v>215</v>
      </c>
      <c r="B63" s="2" t="s">
        <v>5862</v>
      </c>
      <c r="C63" s="2" t="s">
        <v>210</v>
      </c>
      <c r="D63" s="10">
        <v>30</v>
      </c>
      <c r="E63" s="12">
        <v>1.0000000000000001E-9</v>
      </c>
      <c r="F63" s="2">
        <f>Table3[[#This Row],[modified  Half Life]]*Table3[[#This Row],[Order of Magnatude]]</f>
        <v>3.0000000000000004E-8</v>
      </c>
      <c r="G63" s="10">
        <v>304</v>
      </c>
      <c r="H63" s="2"/>
    </row>
    <row r="64" spans="1:8" x14ac:dyDescent="0.25">
      <c r="A64" s="2">
        <v>215</v>
      </c>
      <c r="B64" s="2" t="s">
        <v>5079</v>
      </c>
      <c r="C64" s="2" t="s">
        <v>5834</v>
      </c>
      <c r="D64" s="10">
        <v>13</v>
      </c>
      <c r="E64" s="12">
        <v>1.0000000000000001E-9</v>
      </c>
      <c r="F64" s="2">
        <f>Table3[[#This Row],[modified  Half Life]]*Table3[[#This Row],[Order of Magnatude]]</f>
        <v>1.3000000000000001E-8</v>
      </c>
      <c r="G64" s="10">
        <v>262.01</v>
      </c>
      <c r="H64" s="2"/>
    </row>
    <row r="65" spans="1:8" x14ac:dyDescent="0.25">
      <c r="A65" s="2">
        <v>215</v>
      </c>
      <c r="B65" s="2" t="s">
        <v>5471</v>
      </c>
      <c r="C65" s="2" t="s">
        <v>2619</v>
      </c>
      <c r="D65" s="10">
        <v>10.47</v>
      </c>
      <c r="E65" s="12">
        <v>1.0000000000000001E-9</v>
      </c>
      <c r="F65" s="2">
        <f>Table3[[#This Row],[modified  Half Life]]*Table3[[#This Row],[Order of Magnatude]]</f>
        <v>1.0470000000000002E-8</v>
      </c>
      <c r="G65" s="10">
        <v>200.1</v>
      </c>
      <c r="H65" s="2"/>
    </row>
    <row r="66" spans="1:8" x14ac:dyDescent="0.25">
      <c r="A66" s="2">
        <v>215</v>
      </c>
      <c r="B66" s="2" t="s">
        <v>5471</v>
      </c>
      <c r="C66" s="2" t="s">
        <v>620</v>
      </c>
      <c r="D66" s="10">
        <v>25</v>
      </c>
      <c r="E66" s="12">
        <v>1.0000000000000001E-9</v>
      </c>
      <c r="F66" s="2">
        <f>Table3[[#This Row],[modified  Half Life]]*Table3[[#This Row],[Order of Magnatude]]</f>
        <v>2.5000000000000002E-8</v>
      </c>
      <c r="G66" s="10">
        <v>196</v>
      </c>
      <c r="H66" s="2"/>
    </row>
    <row r="67" spans="1:8" x14ac:dyDescent="0.25">
      <c r="A67" s="2">
        <v>215</v>
      </c>
      <c r="B67" s="2" t="s">
        <v>5862</v>
      </c>
      <c r="C67" s="2" t="s">
        <v>3770</v>
      </c>
      <c r="D67" s="10">
        <v>185</v>
      </c>
      <c r="E67" s="12">
        <v>1.0000000000000001E-9</v>
      </c>
      <c r="F67" s="2">
        <f>Table3[[#This Row],[modified  Half Life]]*Table3[[#This Row],[Order of Magnatude]]</f>
        <v>1.85E-7</v>
      </c>
      <c r="G67" s="10">
        <v>175</v>
      </c>
      <c r="H67" s="2"/>
    </row>
    <row r="68" spans="1:8" x14ac:dyDescent="0.25">
      <c r="A68" s="2">
        <v>215</v>
      </c>
      <c r="B68" s="2" t="s">
        <v>5079</v>
      </c>
      <c r="C68" s="2" t="s">
        <v>5839</v>
      </c>
      <c r="D68" s="10">
        <v>22.9</v>
      </c>
      <c r="E68" s="12">
        <v>1.0000000000000001E-9</v>
      </c>
      <c r="F68" s="2">
        <f>Table3[[#This Row],[modified  Half Life]]*Table3[[#This Row],[Order of Magnatude]]</f>
        <v>2.29E-8</v>
      </c>
      <c r="G68" s="10">
        <v>45.2</v>
      </c>
      <c r="H68" s="2"/>
    </row>
    <row r="69" spans="1:8" x14ac:dyDescent="0.25">
      <c r="A69" s="2">
        <v>215</v>
      </c>
      <c r="B69" s="2" t="s">
        <v>5471</v>
      </c>
      <c r="C69" s="2" t="s">
        <v>4341</v>
      </c>
      <c r="D69" s="10">
        <v>555</v>
      </c>
      <c r="E69" s="12">
        <v>1.0000000000000001E-9</v>
      </c>
      <c r="F69" s="2">
        <f>Table3[[#This Row],[modified  Half Life]]*Table3[[#This Row],[Order of Magnatude]]</f>
        <v>5.5500000000000009E-7</v>
      </c>
      <c r="G69" s="10">
        <v>18</v>
      </c>
      <c r="H69" s="2"/>
    </row>
    <row r="70" spans="1:8" x14ac:dyDescent="0.25">
      <c r="A70" s="2">
        <v>215</v>
      </c>
      <c r="B70" s="2" t="s">
        <v>5471</v>
      </c>
      <c r="C70" s="2" t="s">
        <v>2619</v>
      </c>
      <c r="D70" s="10">
        <v>10.47</v>
      </c>
      <c r="E70" s="12">
        <v>1.0000000000000001E-9</v>
      </c>
      <c r="F70" s="2">
        <f>Table3[[#This Row],[modified  Half Life]]*Table3[[#This Row],[Order of Magnatude]]</f>
        <v>1.0470000000000002E-8</v>
      </c>
      <c r="G70" s="10">
        <v>13.5</v>
      </c>
      <c r="H70" s="2"/>
    </row>
    <row r="71" spans="1:8" x14ac:dyDescent="0.25">
      <c r="A71" s="2">
        <v>214</v>
      </c>
      <c r="B71" s="2" t="s">
        <v>5079</v>
      </c>
      <c r="C71" s="2" t="s">
        <v>3712</v>
      </c>
      <c r="D71" s="10">
        <v>11</v>
      </c>
      <c r="E71" s="12">
        <v>1.0000000000000001E-9</v>
      </c>
      <c r="F71" s="2">
        <f>Table3[[#This Row],[modified  Half Life]]*Table3[[#This Row],[Order of Magnatude]]</f>
        <v>1.1000000000000001E-8</v>
      </c>
      <c r="G71" s="10">
        <v>1023.1</v>
      </c>
      <c r="H71" s="2"/>
    </row>
    <row r="72" spans="1:8" x14ac:dyDescent="0.25">
      <c r="A72" s="2">
        <v>214</v>
      </c>
      <c r="B72" s="2" t="s">
        <v>5471</v>
      </c>
      <c r="C72" s="2">
        <v>-11</v>
      </c>
      <c r="D72" s="10">
        <v>295</v>
      </c>
      <c r="E72" s="12">
        <v>1.0000000000000001E-9</v>
      </c>
      <c r="F72" s="2">
        <f>Table3[[#This Row],[modified  Half Life]]*Table3[[#This Row],[Order of Magnatude]]</f>
        <v>2.9500000000000003E-7</v>
      </c>
      <c r="G72" s="10">
        <v>818</v>
      </c>
      <c r="H72" s="2"/>
    </row>
    <row r="73" spans="1:8" x14ac:dyDescent="0.25">
      <c r="A73" s="2">
        <v>214</v>
      </c>
      <c r="B73" s="2" t="s">
        <v>5253</v>
      </c>
      <c r="C73" s="2" t="s">
        <v>5700</v>
      </c>
      <c r="D73" s="10">
        <v>245</v>
      </c>
      <c r="E73" s="12">
        <v>1.0000000000000001E-9</v>
      </c>
      <c r="F73" s="2">
        <f>Table3[[#This Row],[modified  Half Life]]*Table3[[#This Row],[Order of Magnatude]]</f>
        <v>2.4500000000000004E-7</v>
      </c>
      <c r="G73" s="10">
        <v>767.7</v>
      </c>
      <c r="H73" s="2"/>
    </row>
    <row r="74" spans="1:8" x14ac:dyDescent="0.25">
      <c r="A74" s="2">
        <v>214</v>
      </c>
      <c r="B74" s="2" t="s">
        <v>5471</v>
      </c>
      <c r="C74" s="2">
        <v>-17</v>
      </c>
      <c r="D74" s="10">
        <v>225</v>
      </c>
      <c r="E74" s="12">
        <v>1.0000000000000001E-9</v>
      </c>
      <c r="F74" s="2">
        <f>Table3[[#This Row],[modified  Half Life]]*Table3[[#This Row],[Order of Magnatude]]</f>
        <v>2.2500000000000002E-7</v>
      </c>
      <c r="G74" s="10">
        <v>668.4</v>
      </c>
      <c r="H74" s="2"/>
    </row>
    <row r="75" spans="1:8" x14ac:dyDescent="0.25">
      <c r="A75" s="2">
        <v>214</v>
      </c>
      <c r="B75" s="2" t="s">
        <v>5471</v>
      </c>
      <c r="C75" s="2">
        <v>-11</v>
      </c>
      <c r="D75" s="10">
        <v>295</v>
      </c>
      <c r="E75" s="12">
        <v>1.0000000000000001E-9</v>
      </c>
      <c r="F75" s="2">
        <f>Table3[[#This Row],[modified  Half Life]]*Table3[[#This Row],[Order of Magnatude]]</f>
        <v>2.9500000000000003E-7</v>
      </c>
      <c r="G75" s="10">
        <v>609.29999999999995</v>
      </c>
      <c r="H75" s="2"/>
    </row>
    <row r="76" spans="1:8" x14ac:dyDescent="0.25">
      <c r="A76" s="2">
        <v>214</v>
      </c>
      <c r="B76" s="2" t="s">
        <v>5079</v>
      </c>
      <c r="C76" s="2" t="s">
        <v>3712</v>
      </c>
      <c r="D76" s="10">
        <v>11</v>
      </c>
      <c r="E76" s="12">
        <v>1.0000000000000001E-9</v>
      </c>
      <c r="F76" s="2">
        <f>Table3[[#This Row],[modified  Half Life]]*Table3[[#This Row],[Order of Magnatude]]</f>
        <v>1.1000000000000001E-8</v>
      </c>
      <c r="G76" s="10">
        <v>580.6</v>
      </c>
      <c r="H76" s="2"/>
    </row>
    <row r="77" spans="1:8" x14ac:dyDescent="0.25">
      <c r="A77" s="2">
        <v>214</v>
      </c>
      <c r="B77" s="2" t="s">
        <v>5079</v>
      </c>
      <c r="C77" s="2" t="s">
        <v>1799</v>
      </c>
      <c r="D77" s="10">
        <v>103</v>
      </c>
      <c r="E77" s="12">
        <v>1.0000000000000001E-9</v>
      </c>
      <c r="F77" s="2">
        <f>Table3[[#This Row],[modified  Half Life]]*Table3[[#This Row],[Order of Magnatude]]</f>
        <v>1.0300000000000001E-7</v>
      </c>
      <c r="G77" s="10">
        <v>516.6</v>
      </c>
      <c r="H77" s="2"/>
    </row>
    <row r="78" spans="1:8" x14ac:dyDescent="0.25">
      <c r="A78" s="2">
        <v>214</v>
      </c>
      <c r="B78" s="2" t="s">
        <v>5079</v>
      </c>
      <c r="C78" s="2" t="s">
        <v>1799</v>
      </c>
      <c r="D78" s="10">
        <v>103</v>
      </c>
      <c r="E78" s="12">
        <v>1.0000000000000001E-9</v>
      </c>
      <c r="F78" s="2">
        <f>Table3[[#This Row],[modified  Half Life]]*Table3[[#This Row],[Order of Magnatude]]</f>
        <v>1.0300000000000001E-7</v>
      </c>
      <c r="G78" s="10">
        <v>471.7</v>
      </c>
      <c r="H78" s="2"/>
    </row>
    <row r="79" spans="1:8" x14ac:dyDescent="0.25">
      <c r="A79" s="2">
        <v>214</v>
      </c>
      <c r="B79" s="2" t="s">
        <v>5471</v>
      </c>
      <c r="C79" s="2" t="s">
        <v>19</v>
      </c>
      <c r="D79" s="10">
        <v>35.1</v>
      </c>
      <c r="E79" s="12">
        <v>1.0000000000000001E-9</v>
      </c>
      <c r="F79" s="2">
        <f>Table3[[#This Row],[modified  Half Life]]*Table3[[#This Row],[Order of Magnatude]]</f>
        <v>3.5100000000000003E-8</v>
      </c>
      <c r="G79" s="10">
        <v>257</v>
      </c>
      <c r="H79" s="2"/>
    </row>
    <row r="80" spans="1:8" x14ac:dyDescent="0.25">
      <c r="A80" s="2">
        <v>214</v>
      </c>
      <c r="B80" s="2" t="s">
        <v>5471</v>
      </c>
      <c r="C80" s="2" t="s">
        <v>798</v>
      </c>
      <c r="D80" s="10">
        <v>279</v>
      </c>
      <c r="E80" s="12">
        <v>1.0000000000000001E-9</v>
      </c>
      <c r="F80" s="2">
        <f>Table3[[#This Row],[modified  Half Life]]*Table3[[#This Row],[Order of Magnatude]]</f>
        <v>2.79E-7</v>
      </c>
      <c r="G80" s="10">
        <v>222.1</v>
      </c>
      <c r="H80" s="2"/>
    </row>
    <row r="81" spans="1:8" x14ac:dyDescent="0.25">
      <c r="A81" s="2">
        <v>214</v>
      </c>
      <c r="B81" s="2" t="s">
        <v>5471</v>
      </c>
      <c r="C81" s="2" t="s">
        <v>461</v>
      </c>
      <c r="D81" s="10">
        <v>118</v>
      </c>
      <c r="E81" s="12">
        <v>1.0000000000000001E-9</v>
      </c>
      <c r="F81" s="2">
        <f>Table3[[#This Row],[modified  Half Life]]*Table3[[#This Row],[Order of Magnatude]]</f>
        <v>1.1800000000000001E-7</v>
      </c>
      <c r="G81" s="10">
        <v>180.4</v>
      </c>
      <c r="H81" s="2"/>
    </row>
    <row r="82" spans="1:8" x14ac:dyDescent="0.25">
      <c r="A82" s="2">
        <v>214</v>
      </c>
      <c r="B82" s="2" t="s">
        <v>5253</v>
      </c>
      <c r="C82" s="2" t="s">
        <v>5211</v>
      </c>
      <c r="D82" s="10">
        <v>44</v>
      </c>
      <c r="E82" s="12">
        <v>1.0000000000000001E-9</v>
      </c>
      <c r="F82" s="2">
        <f>Table3[[#This Row],[modified  Half Life]]*Table3[[#This Row],[Order of Magnatude]]</f>
        <v>4.4000000000000004E-8</v>
      </c>
      <c r="G82" s="10">
        <v>162.19999999999999</v>
      </c>
      <c r="H82" s="2"/>
    </row>
    <row r="83" spans="1:8" x14ac:dyDescent="0.25">
      <c r="A83" s="2">
        <v>214</v>
      </c>
      <c r="B83" s="2" t="s">
        <v>5471</v>
      </c>
      <c r="C83" s="2">
        <v>-17</v>
      </c>
      <c r="D83" s="10">
        <v>225</v>
      </c>
      <c r="E83" s="12">
        <v>1.0000000000000001E-9</v>
      </c>
      <c r="F83" s="2">
        <f>Table3[[#This Row],[modified  Half Life]]*Table3[[#This Row],[Order of Magnatude]]</f>
        <v>2.2500000000000002E-7</v>
      </c>
      <c r="G83" s="10">
        <v>156.6</v>
      </c>
      <c r="H83" s="2"/>
    </row>
    <row r="84" spans="1:8" x14ac:dyDescent="0.25">
      <c r="A84" s="2">
        <v>214</v>
      </c>
      <c r="B84" s="2" t="s">
        <v>5471</v>
      </c>
      <c r="C84" s="2" t="s">
        <v>798</v>
      </c>
      <c r="D84" s="10">
        <v>279</v>
      </c>
      <c r="E84" s="12">
        <v>1.0000000000000001E-9</v>
      </c>
      <c r="F84" s="2">
        <f>Table3[[#This Row],[modified  Half Life]]*Table3[[#This Row],[Order of Magnatude]]</f>
        <v>2.79E-7</v>
      </c>
      <c r="G84" s="10">
        <v>148.9</v>
      </c>
      <c r="H84" s="2"/>
    </row>
    <row r="85" spans="1:8" x14ac:dyDescent="0.25">
      <c r="A85" s="2">
        <v>214</v>
      </c>
      <c r="B85" s="2" t="s">
        <v>5079</v>
      </c>
      <c r="C85" s="2" t="s">
        <v>1896</v>
      </c>
      <c r="D85" s="10">
        <v>10</v>
      </c>
      <c r="E85" s="12">
        <v>1.0000000000000001E-9</v>
      </c>
      <c r="F85" s="2">
        <f>Table3[[#This Row],[modified  Half Life]]*Table3[[#This Row],[Order of Magnatude]]</f>
        <v>1E-8</v>
      </c>
      <c r="G85" s="10">
        <v>135.1</v>
      </c>
      <c r="H85" s="2"/>
    </row>
    <row r="86" spans="1:8" x14ac:dyDescent="0.25">
      <c r="A86" s="2">
        <v>214</v>
      </c>
      <c r="B86" s="2" t="s">
        <v>5079</v>
      </c>
      <c r="C86" s="2" t="s">
        <v>1896</v>
      </c>
      <c r="D86" s="10">
        <v>10</v>
      </c>
      <c r="E86" s="12">
        <v>1.0000000000000001E-9</v>
      </c>
      <c r="F86" s="2">
        <f>Table3[[#This Row],[modified  Half Life]]*Table3[[#This Row],[Order of Magnatude]]</f>
        <v>1E-8</v>
      </c>
      <c r="G86" s="10">
        <v>71.400000000000006</v>
      </c>
      <c r="H86" s="2"/>
    </row>
    <row r="87" spans="1:8" x14ac:dyDescent="0.25">
      <c r="A87" s="2">
        <v>214</v>
      </c>
      <c r="B87" s="2" t="s">
        <v>5079</v>
      </c>
      <c r="C87" s="2" t="s">
        <v>3712</v>
      </c>
      <c r="D87" s="10">
        <v>11</v>
      </c>
      <c r="E87" s="12">
        <v>1.0000000000000001E-9</v>
      </c>
      <c r="F87" s="2">
        <f>Table3[[#This Row],[modified  Half Life]]*Table3[[#This Row],[Order of Magnatude]]</f>
        <v>1.1000000000000001E-8</v>
      </c>
      <c r="G87" s="10">
        <v>63.9</v>
      </c>
      <c r="H87" s="2"/>
    </row>
    <row r="88" spans="1:8" x14ac:dyDescent="0.25">
      <c r="A88" s="2">
        <v>214</v>
      </c>
      <c r="B88" s="2" t="s">
        <v>5471</v>
      </c>
      <c r="C88" s="2" t="s">
        <v>5032</v>
      </c>
      <c r="D88" s="10">
        <v>128</v>
      </c>
      <c r="E88" s="12">
        <v>1.0000000000000001E-9</v>
      </c>
      <c r="F88" s="2">
        <f>Table3[[#This Row],[modified  Half Life]]*Table3[[#This Row],[Order of Magnatude]]</f>
        <v>1.2800000000000001E-7</v>
      </c>
      <c r="G88" s="10">
        <v>46.8</v>
      </c>
      <c r="H88" s="2"/>
    </row>
    <row r="89" spans="1:8" x14ac:dyDescent="0.25">
      <c r="A89" s="2">
        <v>213</v>
      </c>
      <c r="B89" s="2" t="s">
        <v>5253</v>
      </c>
      <c r="C89" s="2" t="s">
        <v>2619</v>
      </c>
      <c r="D89" s="10">
        <v>12</v>
      </c>
      <c r="E89" s="12">
        <v>1.0000000000000001E-9</v>
      </c>
      <c r="F89" s="2">
        <f>Table3[[#This Row],[modified  Half Life]]*Table3[[#This Row],[Order of Magnatude]]</f>
        <v>1.2000000000000002E-8</v>
      </c>
      <c r="G89" s="10">
        <v>1010.1</v>
      </c>
      <c r="H89" s="2"/>
    </row>
    <row r="90" spans="1:8" x14ac:dyDescent="0.25">
      <c r="A90" s="2">
        <v>213</v>
      </c>
      <c r="B90" s="2" t="s">
        <v>5079</v>
      </c>
      <c r="C90" s="2" t="s">
        <v>5528</v>
      </c>
      <c r="D90" s="10">
        <v>13</v>
      </c>
      <c r="E90" s="12">
        <v>1.0000000000000001E-9</v>
      </c>
      <c r="F90" s="2">
        <f>Table3[[#This Row],[modified  Half Life]]*Table3[[#This Row],[Order of Magnatude]]</f>
        <v>1.3000000000000001E-8</v>
      </c>
      <c r="G90" s="10">
        <v>909.8</v>
      </c>
      <c r="H90" s="2"/>
    </row>
    <row r="91" spans="1:8" x14ac:dyDescent="0.25">
      <c r="A91" s="2">
        <v>213</v>
      </c>
      <c r="B91" s="2" t="s">
        <v>5253</v>
      </c>
      <c r="C91" s="2" t="s">
        <v>1845</v>
      </c>
      <c r="D91" s="10">
        <v>26</v>
      </c>
      <c r="E91" s="12">
        <v>1.0000000000000001E-9</v>
      </c>
      <c r="F91" s="2">
        <f>Table3[[#This Row],[modified  Half Life]]*Table3[[#This Row],[Order of Magnatude]]</f>
        <v>2.6000000000000001E-8</v>
      </c>
      <c r="G91" s="10">
        <v>896.1</v>
      </c>
      <c r="H91" s="2"/>
    </row>
    <row r="92" spans="1:8" x14ac:dyDescent="0.25">
      <c r="A92" s="2">
        <v>213</v>
      </c>
      <c r="B92" s="2" t="s">
        <v>5253</v>
      </c>
      <c r="C92" s="2" t="s">
        <v>4042</v>
      </c>
      <c r="D92" s="10">
        <v>26</v>
      </c>
      <c r="E92" s="12">
        <v>1.0000000000000001E-9</v>
      </c>
      <c r="F92" s="2">
        <f>Table3[[#This Row],[modified  Half Life]]*Table3[[#This Row],[Order of Magnatude]]</f>
        <v>2.6000000000000001E-8</v>
      </c>
      <c r="G92" s="10">
        <v>842.6</v>
      </c>
      <c r="H92" s="2"/>
    </row>
    <row r="93" spans="1:8" x14ac:dyDescent="0.25">
      <c r="A93" s="2">
        <v>213</v>
      </c>
      <c r="B93" s="2" t="s">
        <v>5253</v>
      </c>
      <c r="C93" s="2" t="s">
        <v>6062</v>
      </c>
      <c r="D93" s="10">
        <v>59</v>
      </c>
      <c r="E93" s="12">
        <v>1.0000000000000001E-9</v>
      </c>
      <c r="F93" s="2">
        <f>Table3[[#This Row],[modified  Half Life]]*Table3[[#This Row],[Order of Magnatude]]</f>
        <v>5.9000000000000006E-8</v>
      </c>
      <c r="G93" s="10">
        <v>815</v>
      </c>
      <c r="H93" s="2"/>
    </row>
    <row r="94" spans="1:8" x14ac:dyDescent="0.25">
      <c r="A94" s="2">
        <v>213</v>
      </c>
      <c r="B94" s="2" t="s">
        <v>5253</v>
      </c>
      <c r="C94" s="2" t="s">
        <v>620</v>
      </c>
      <c r="D94" s="10">
        <v>29</v>
      </c>
      <c r="E94" s="12">
        <v>1.0000000000000001E-9</v>
      </c>
      <c r="F94" s="2">
        <f>Table3[[#This Row],[modified  Half Life]]*Table3[[#This Row],[Order of Magnatude]]</f>
        <v>2.9000000000000002E-8</v>
      </c>
      <c r="G94" s="10">
        <v>767.9</v>
      </c>
      <c r="H94" s="2"/>
    </row>
    <row r="95" spans="1:8" x14ac:dyDescent="0.25">
      <c r="A95" s="2">
        <v>213</v>
      </c>
      <c r="B95" s="2" t="s">
        <v>5079</v>
      </c>
      <c r="C95" s="2" t="s">
        <v>4779</v>
      </c>
      <c r="D95" s="10">
        <v>238</v>
      </c>
      <c r="E95" s="12">
        <v>1.0000000000000001E-9</v>
      </c>
      <c r="F95" s="2">
        <f>Table3[[#This Row],[modified  Half Life]]*Table3[[#This Row],[Order of Magnatude]]</f>
        <v>2.3800000000000001E-7</v>
      </c>
      <c r="G95" s="10">
        <v>681.3</v>
      </c>
      <c r="H95" s="2"/>
    </row>
    <row r="96" spans="1:8" x14ac:dyDescent="0.25">
      <c r="A96" s="2">
        <v>213</v>
      </c>
      <c r="B96" s="2" t="s">
        <v>5471</v>
      </c>
      <c r="C96" s="2" t="s">
        <v>3875</v>
      </c>
      <c r="D96" s="10">
        <v>34.700000000000003</v>
      </c>
      <c r="E96" s="12">
        <v>1.0000000000000001E-9</v>
      </c>
      <c r="F96" s="2">
        <f>Table3[[#This Row],[modified  Half Life]]*Table3[[#This Row],[Order of Magnatude]]</f>
        <v>3.4700000000000006E-8</v>
      </c>
      <c r="G96" s="10">
        <v>606.29999999999995</v>
      </c>
      <c r="H96" s="2"/>
    </row>
    <row r="97" spans="1:8" x14ac:dyDescent="0.25">
      <c r="A97" s="2">
        <v>213</v>
      </c>
      <c r="B97" s="2" t="s">
        <v>4883</v>
      </c>
      <c r="C97" s="2" t="s">
        <v>2953</v>
      </c>
      <c r="D97" s="10">
        <v>82</v>
      </c>
      <c r="E97" s="12">
        <v>1.0000000000000001E-9</v>
      </c>
      <c r="F97" s="2">
        <f>Table3[[#This Row],[modified  Half Life]]*Table3[[#This Row],[Order of Magnatude]]</f>
        <v>8.2000000000000006E-8</v>
      </c>
      <c r="G97" s="10">
        <v>520</v>
      </c>
      <c r="H97" s="2"/>
    </row>
    <row r="98" spans="1:8" x14ac:dyDescent="0.25">
      <c r="A98" s="2">
        <v>213</v>
      </c>
      <c r="B98" s="2" t="s">
        <v>5253</v>
      </c>
      <c r="C98" s="2" t="s">
        <v>2619</v>
      </c>
      <c r="D98" s="10">
        <v>12</v>
      </c>
      <c r="E98" s="12">
        <v>1.0000000000000001E-9</v>
      </c>
      <c r="F98" s="2">
        <f>Table3[[#This Row],[modified  Half Life]]*Table3[[#This Row],[Order of Magnatude]]</f>
        <v>1.2000000000000002E-8</v>
      </c>
      <c r="G98" s="10">
        <v>457.6</v>
      </c>
      <c r="H98" s="2"/>
    </row>
    <row r="99" spans="1:8" x14ac:dyDescent="0.25">
      <c r="A99" s="2">
        <v>213</v>
      </c>
      <c r="B99" s="2" t="s">
        <v>5471</v>
      </c>
      <c r="C99" s="2" t="s">
        <v>1455</v>
      </c>
      <c r="D99" s="10">
        <v>18.7</v>
      </c>
      <c r="E99" s="12">
        <v>1.0000000000000001E-9</v>
      </c>
      <c r="F99" s="2">
        <f>Table3[[#This Row],[modified  Half Life]]*Table3[[#This Row],[Order of Magnatude]]</f>
        <v>1.8700000000000002E-8</v>
      </c>
      <c r="G99" s="10">
        <v>322.39999999999998</v>
      </c>
      <c r="H99" s="2"/>
    </row>
    <row r="100" spans="1:8" x14ac:dyDescent="0.25">
      <c r="A100" s="2">
        <v>213</v>
      </c>
      <c r="B100" s="2" t="s">
        <v>5079</v>
      </c>
      <c r="C100" s="2" t="s">
        <v>680</v>
      </c>
      <c r="D100" s="10">
        <v>18</v>
      </c>
      <c r="E100" s="12">
        <v>1.0000000000000001E-9</v>
      </c>
      <c r="F100" s="2">
        <f>Table3[[#This Row],[modified  Half Life]]*Table3[[#This Row],[Order of Magnatude]]</f>
        <v>1.8000000000000002E-8</v>
      </c>
      <c r="G100" s="10">
        <v>222.2</v>
      </c>
      <c r="H100" s="2"/>
    </row>
    <row r="101" spans="1:8" x14ac:dyDescent="0.25">
      <c r="A101" s="2">
        <v>213</v>
      </c>
      <c r="B101" s="2" t="s">
        <v>5253</v>
      </c>
      <c r="C101" s="2" t="s">
        <v>1845</v>
      </c>
      <c r="D101" s="10">
        <v>26</v>
      </c>
      <c r="E101" s="12">
        <v>1.0000000000000001E-9</v>
      </c>
      <c r="F101" s="2">
        <f>Table3[[#This Row],[modified  Half Life]]*Table3[[#This Row],[Order of Magnatude]]</f>
        <v>2.6000000000000001E-8</v>
      </c>
      <c r="G101" s="10">
        <v>191.1</v>
      </c>
      <c r="H101" s="2"/>
    </row>
    <row r="102" spans="1:8" x14ac:dyDescent="0.25">
      <c r="A102" s="2">
        <v>213</v>
      </c>
      <c r="B102" s="2" t="s">
        <v>5079</v>
      </c>
      <c r="C102" s="2" t="s">
        <v>2085</v>
      </c>
      <c r="D102" s="10">
        <v>505</v>
      </c>
      <c r="E102" s="12">
        <v>1.0000000000000001E-9</v>
      </c>
      <c r="F102" s="2">
        <f>Table3[[#This Row],[modified  Half Life]]*Table3[[#This Row],[Order of Magnatude]]</f>
        <v>5.0500000000000004E-7</v>
      </c>
      <c r="G102" s="10">
        <v>179.4</v>
      </c>
      <c r="H102" s="2"/>
    </row>
    <row r="103" spans="1:8" x14ac:dyDescent="0.25">
      <c r="A103" s="2">
        <v>213</v>
      </c>
      <c r="B103" s="2" t="s">
        <v>5471</v>
      </c>
      <c r="C103" s="2" t="s">
        <v>3875</v>
      </c>
      <c r="D103" s="10">
        <v>34.700000000000003</v>
      </c>
      <c r="E103" s="12">
        <v>1.0000000000000001E-9</v>
      </c>
      <c r="F103" s="2">
        <f>Table3[[#This Row],[modified  Half Life]]*Table3[[#This Row],[Order of Magnatude]]</f>
        <v>3.4700000000000006E-8</v>
      </c>
      <c r="G103" s="10">
        <v>169.7</v>
      </c>
      <c r="H103" s="2"/>
    </row>
    <row r="104" spans="1:8" x14ac:dyDescent="0.25">
      <c r="A104" s="2">
        <v>213</v>
      </c>
      <c r="B104" s="2" t="s">
        <v>4883</v>
      </c>
      <c r="C104" s="2" t="s">
        <v>2953</v>
      </c>
      <c r="D104" s="10">
        <v>82</v>
      </c>
      <c r="E104" s="12">
        <v>1.0000000000000001E-9</v>
      </c>
      <c r="F104" s="2">
        <f>Table3[[#This Row],[modified  Half Life]]*Table3[[#This Row],[Order of Magnatude]]</f>
        <v>8.2000000000000006E-8</v>
      </c>
      <c r="G104" s="10">
        <v>156</v>
      </c>
      <c r="H104" s="2"/>
    </row>
    <row r="105" spans="1:8" x14ac:dyDescent="0.25">
      <c r="A105" s="2">
        <v>213</v>
      </c>
      <c r="B105" s="2" t="s">
        <v>5253</v>
      </c>
      <c r="C105" s="2" t="s">
        <v>620</v>
      </c>
      <c r="D105" s="10">
        <v>29</v>
      </c>
      <c r="E105" s="12">
        <v>1.0000000000000001E-9</v>
      </c>
      <c r="F105" s="2">
        <f>Table3[[#This Row],[modified  Half Life]]*Table3[[#This Row],[Order of Magnatude]]</f>
        <v>2.9000000000000002E-8</v>
      </c>
      <c r="G105" s="10">
        <v>135</v>
      </c>
      <c r="H105" s="2"/>
    </row>
    <row r="106" spans="1:8" x14ac:dyDescent="0.25">
      <c r="A106" s="2">
        <v>213</v>
      </c>
      <c r="B106" s="2" t="s">
        <v>5253</v>
      </c>
      <c r="C106" s="2" t="s">
        <v>4042</v>
      </c>
      <c r="D106" s="10">
        <v>26</v>
      </c>
      <c r="E106" s="12">
        <v>1.0000000000000001E-9</v>
      </c>
      <c r="F106" s="2">
        <f>Table3[[#This Row],[modified  Half Life]]*Table3[[#This Row],[Order of Magnatude]]</f>
        <v>2.6000000000000001E-8</v>
      </c>
      <c r="G106" s="10">
        <v>113.5</v>
      </c>
      <c r="H106" s="2"/>
    </row>
    <row r="107" spans="1:8" x14ac:dyDescent="0.25">
      <c r="A107" s="2">
        <v>213</v>
      </c>
      <c r="B107" s="2" t="s">
        <v>5079</v>
      </c>
      <c r="C107" s="2" t="s">
        <v>5528</v>
      </c>
      <c r="D107" s="10">
        <v>13</v>
      </c>
      <c r="E107" s="12">
        <v>1.0000000000000001E-9</v>
      </c>
      <c r="F107" s="2">
        <f>Table3[[#This Row],[modified  Half Life]]*Table3[[#This Row],[Order of Magnatude]]</f>
        <v>1.3000000000000001E-8</v>
      </c>
      <c r="G107" s="10">
        <v>94.4</v>
      </c>
      <c r="H107" s="2"/>
    </row>
    <row r="108" spans="1:8" x14ac:dyDescent="0.25">
      <c r="A108" s="2">
        <v>213</v>
      </c>
      <c r="B108" s="2" t="s">
        <v>5253</v>
      </c>
      <c r="C108" s="2" t="s">
        <v>4341</v>
      </c>
      <c r="D108" s="10">
        <v>28</v>
      </c>
      <c r="E108" s="12">
        <v>1.0000000000000001E-9</v>
      </c>
      <c r="F108" s="2">
        <f>Table3[[#This Row],[modified  Half Life]]*Table3[[#This Row],[Order of Magnatude]]</f>
        <v>2.8000000000000003E-8</v>
      </c>
      <c r="G108" s="10">
        <v>54.3</v>
      </c>
      <c r="H108" s="2"/>
    </row>
    <row r="109" spans="1:8" x14ac:dyDescent="0.25">
      <c r="A109" s="2">
        <v>213</v>
      </c>
      <c r="B109" s="2" t="s">
        <v>4883</v>
      </c>
      <c r="C109" s="2" t="s">
        <v>4341</v>
      </c>
      <c r="D109" s="10">
        <v>34.700000000000003</v>
      </c>
      <c r="E109" s="12">
        <v>1.0000000000000001E-9</v>
      </c>
      <c r="F109" s="2">
        <f>Table3[[#This Row],[modified  Half Life]]*Table3[[#This Row],[Order of Magnatude]]</f>
        <v>3.4700000000000006E-8</v>
      </c>
      <c r="G109" s="10">
        <v>50</v>
      </c>
      <c r="H109" s="2"/>
    </row>
    <row r="110" spans="1:8" x14ac:dyDescent="0.25">
      <c r="A110" s="2">
        <v>213</v>
      </c>
      <c r="B110" s="2" t="s">
        <v>5253</v>
      </c>
      <c r="C110" s="2" t="s">
        <v>4042</v>
      </c>
      <c r="D110" s="10">
        <v>26</v>
      </c>
      <c r="E110" s="12">
        <v>1.0000000000000001E-9</v>
      </c>
      <c r="F110" s="2">
        <f>Table3[[#This Row],[modified  Half Life]]*Table3[[#This Row],[Order of Magnatude]]</f>
        <v>2.6000000000000001E-8</v>
      </c>
      <c r="G110" s="10">
        <v>45.3</v>
      </c>
      <c r="H110" s="2"/>
    </row>
    <row r="111" spans="1:8" x14ac:dyDescent="0.25">
      <c r="A111" s="2">
        <v>213</v>
      </c>
      <c r="B111" s="2" t="s">
        <v>5471</v>
      </c>
      <c r="C111" s="2" t="s">
        <v>3875</v>
      </c>
      <c r="D111" s="10">
        <v>34.700000000000003</v>
      </c>
      <c r="E111" s="12">
        <v>1.0000000000000001E-9</v>
      </c>
      <c r="F111" s="2">
        <f>Table3[[#This Row],[modified  Half Life]]*Table3[[#This Row],[Order of Magnatude]]</f>
        <v>3.4700000000000006E-8</v>
      </c>
      <c r="G111" s="10">
        <v>40.799999999999997</v>
      </c>
      <c r="H111" s="2"/>
    </row>
    <row r="112" spans="1:8" x14ac:dyDescent="0.25">
      <c r="A112" s="2">
        <v>212</v>
      </c>
      <c r="B112" s="2" t="s">
        <v>5253</v>
      </c>
      <c r="C112" s="2" t="s">
        <v>5032</v>
      </c>
      <c r="D112" s="10">
        <v>18</v>
      </c>
      <c r="E112" s="12">
        <v>1.0000000000000001E-9</v>
      </c>
      <c r="F112" s="2">
        <f>Table3[[#This Row],[modified  Half Life]]*Table3[[#This Row],[Order of Magnatude]]</f>
        <v>1.8000000000000002E-8</v>
      </c>
      <c r="G112" s="10">
        <v>967.8</v>
      </c>
      <c r="H112" s="2"/>
    </row>
    <row r="113" spans="1:8" x14ac:dyDescent="0.25">
      <c r="A113" s="2">
        <v>212</v>
      </c>
      <c r="B113" s="2" t="s">
        <v>5253</v>
      </c>
      <c r="C113" s="2" t="s">
        <v>5725</v>
      </c>
      <c r="D113" s="10">
        <v>17.3</v>
      </c>
      <c r="E113" s="12">
        <v>1.0000000000000001E-9</v>
      </c>
      <c r="F113" s="2">
        <f>Table3[[#This Row],[modified  Half Life]]*Table3[[#This Row],[Order of Magnatude]]</f>
        <v>1.7300000000000003E-8</v>
      </c>
      <c r="G113" s="10">
        <v>949.5</v>
      </c>
      <c r="H113" s="2"/>
    </row>
    <row r="114" spans="1:8" x14ac:dyDescent="0.25">
      <c r="A114" s="2">
        <v>212</v>
      </c>
      <c r="B114" s="2" t="s">
        <v>5253</v>
      </c>
      <c r="C114" s="2" t="s">
        <v>5722</v>
      </c>
      <c r="D114" s="10">
        <v>20</v>
      </c>
      <c r="E114" s="12">
        <v>1.0000000000000001E-9</v>
      </c>
      <c r="F114" s="2">
        <f>Table3[[#This Row],[modified  Half Life]]*Table3[[#This Row],[Order of Magnatude]]</f>
        <v>2E-8</v>
      </c>
      <c r="G114" s="10">
        <v>923.7</v>
      </c>
      <c r="H114" s="2"/>
    </row>
    <row r="115" spans="1:8" x14ac:dyDescent="0.25">
      <c r="A115" s="2">
        <v>212</v>
      </c>
      <c r="B115" s="2" t="s">
        <v>5253</v>
      </c>
      <c r="C115" s="2" t="s">
        <v>5725</v>
      </c>
      <c r="D115" s="10">
        <v>17.3</v>
      </c>
      <c r="E115" s="12">
        <v>1.0000000000000001E-9</v>
      </c>
      <c r="F115" s="2">
        <f>Table3[[#This Row],[modified  Half Life]]*Table3[[#This Row],[Order of Magnatude]]</f>
        <v>1.7300000000000003E-8</v>
      </c>
      <c r="G115" s="10">
        <v>856.7</v>
      </c>
      <c r="H115" s="2"/>
    </row>
    <row r="116" spans="1:8" x14ac:dyDescent="0.25">
      <c r="A116" s="2">
        <v>212</v>
      </c>
      <c r="B116" s="2" t="s">
        <v>5253</v>
      </c>
      <c r="C116" s="2" t="s">
        <v>5700</v>
      </c>
      <c r="D116" s="10">
        <v>101.8</v>
      </c>
      <c r="E116" s="12">
        <v>1.0000000000000001E-9</v>
      </c>
      <c r="F116" s="2">
        <f>Table3[[#This Row],[modified  Half Life]]*Table3[[#This Row],[Order of Magnatude]]</f>
        <v>1.018E-7</v>
      </c>
      <c r="G116" s="10">
        <v>747.3</v>
      </c>
      <c r="H116" s="2"/>
    </row>
    <row r="117" spans="1:8" x14ac:dyDescent="0.25">
      <c r="A117" s="2">
        <v>212</v>
      </c>
      <c r="B117" s="2" t="s">
        <v>5253</v>
      </c>
      <c r="C117" s="2" t="s">
        <v>5710</v>
      </c>
      <c r="D117" s="10">
        <v>14</v>
      </c>
      <c r="E117" s="12">
        <v>1.0000000000000001E-9</v>
      </c>
      <c r="F117" s="2">
        <f>Table3[[#This Row],[modified  Half Life]]*Table3[[#This Row],[Order of Magnatude]]</f>
        <v>1.4000000000000001E-8</v>
      </c>
      <c r="G117" s="10">
        <v>736.3</v>
      </c>
      <c r="H117" s="2"/>
    </row>
    <row r="118" spans="1:8" x14ac:dyDescent="0.25">
      <c r="A118" s="2">
        <v>212</v>
      </c>
      <c r="B118" s="2" t="s">
        <v>5253</v>
      </c>
      <c r="C118" s="2">
        <v>-17</v>
      </c>
      <c r="D118" s="10">
        <v>28.9</v>
      </c>
      <c r="E118" s="12">
        <v>1.0000000000000001E-9</v>
      </c>
      <c r="F118" s="2">
        <f>Table3[[#This Row],[modified  Half Life]]*Table3[[#This Row],[Order of Magnatude]]</f>
        <v>2.8900000000000001E-8</v>
      </c>
      <c r="G118" s="10">
        <v>709.1</v>
      </c>
      <c r="H118" s="2"/>
    </row>
    <row r="119" spans="1:8" x14ac:dyDescent="0.25">
      <c r="A119" s="2">
        <v>212</v>
      </c>
      <c r="B119" s="2" t="s">
        <v>5253</v>
      </c>
      <c r="C119" s="2" t="s">
        <v>5716</v>
      </c>
      <c r="D119" s="10">
        <v>154</v>
      </c>
      <c r="E119" s="12">
        <v>1.0000000000000001E-9</v>
      </c>
      <c r="F119" s="2">
        <f>Table3[[#This Row],[modified  Half Life]]*Table3[[#This Row],[Order of Magnatude]]</f>
        <v>1.54E-7</v>
      </c>
      <c r="G119" s="10">
        <v>700.9</v>
      </c>
      <c r="H119" s="2"/>
    </row>
    <row r="120" spans="1:8" x14ac:dyDescent="0.25">
      <c r="A120" s="2">
        <v>212</v>
      </c>
      <c r="B120" s="2" t="s">
        <v>4883</v>
      </c>
      <c r="C120" s="2" t="s">
        <v>1799</v>
      </c>
      <c r="D120" s="10">
        <v>18.7</v>
      </c>
      <c r="E120" s="12">
        <v>1.0000000000000001E-9</v>
      </c>
      <c r="F120" s="2">
        <f>Table3[[#This Row],[modified  Half Life]]*Table3[[#This Row],[Order of Magnatude]]</f>
        <v>1.8700000000000002E-8</v>
      </c>
      <c r="G120" s="10">
        <v>662.5</v>
      </c>
      <c r="H120" s="2"/>
    </row>
    <row r="121" spans="1:8" x14ac:dyDescent="0.25">
      <c r="A121" s="2">
        <v>212</v>
      </c>
      <c r="B121" s="2" t="s">
        <v>4883</v>
      </c>
      <c r="C121" s="2" t="s">
        <v>4135</v>
      </c>
      <c r="D121" s="10">
        <v>42</v>
      </c>
      <c r="E121" s="12">
        <v>1.0000000000000001E-9</v>
      </c>
      <c r="F121" s="2">
        <f>Table3[[#This Row],[modified  Half Life]]*Table3[[#This Row],[Order of Magnatude]]</f>
        <v>4.2000000000000006E-8</v>
      </c>
      <c r="G121" s="10">
        <v>645.5</v>
      </c>
      <c r="H121" s="2"/>
    </row>
    <row r="122" spans="1:8" x14ac:dyDescent="0.25">
      <c r="A122" s="2">
        <v>212</v>
      </c>
      <c r="B122" s="2" t="s">
        <v>5079</v>
      </c>
      <c r="C122" s="2" t="s">
        <v>1896</v>
      </c>
      <c r="D122" s="10">
        <v>604</v>
      </c>
      <c r="E122" s="12">
        <v>1.0000000000000001E-9</v>
      </c>
      <c r="F122" s="2">
        <f>Table3[[#This Row],[modified  Half Life]]*Table3[[#This Row],[Order of Magnatude]]</f>
        <v>6.0400000000000006E-7</v>
      </c>
      <c r="G122" s="10">
        <v>612.4</v>
      </c>
      <c r="H122" s="2"/>
    </row>
    <row r="123" spans="1:8" x14ac:dyDescent="0.25">
      <c r="A123" s="2">
        <v>212</v>
      </c>
      <c r="B123" s="2" t="s">
        <v>5079</v>
      </c>
      <c r="C123" s="2" t="s">
        <v>5710</v>
      </c>
      <c r="D123" s="10">
        <v>312</v>
      </c>
      <c r="E123" s="12">
        <v>1.0000000000000001E-9</v>
      </c>
      <c r="F123" s="2">
        <f>Table3[[#This Row],[modified  Half Life]]*Table3[[#This Row],[Order of Magnatude]]</f>
        <v>3.1200000000000004E-7</v>
      </c>
      <c r="G123" s="10">
        <v>588.29999999999995</v>
      </c>
      <c r="H123" s="2"/>
    </row>
    <row r="124" spans="1:8" x14ac:dyDescent="0.25">
      <c r="A124" s="2">
        <v>212</v>
      </c>
      <c r="B124" s="2" t="s">
        <v>5471</v>
      </c>
      <c r="C124" s="2" t="s">
        <v>854</v>
      </c>
      <c r="D124" s="10">
        <v>21.5</v>
      </c>
      <c r="E124" s="12">
        <v>1.0000000000000001E-9</v>
      </c>
      <c r="F124" s="2">
        <f>Table3[[#This Row],[modified  Half Life]]*Table3[[#This Row],[Order of Magnatude]]</f>
        <v>2.1500000000000001E-8</v>
      </c>
      <c r="G124" s="10">
        <v>490.9</v>
      </c>
      <c r="H124" s="2"/>
    </row>
    <row r="125" spans="1:8" x14ac:dyDescent="0.25">
      <c r="A125" s="2">
        <v>212</v>
      </c>
      <c r="B125" s="2" t="s">
        <v>4883</v>
      </c>
      <c r="C125" s="2" t="s">
        <v>4135</v>
      </c>
      <c r="D125" s="10">
        <v>42</v>
      </c>
      <c r="E125" s="12">
        <v>1.0000000000000001E-9</v>
      </c>
      <c r="F125" s="2">
        <f>Table3[[#This Row],[modified  Half Life]]*Table3[[#This Row],[Order of Magnatude]]</f>
        <v>4.2000000000000006E-8</v>
      </c>
      <c r="G125" s="10">
        <v>486</v>
      </c>
      <c r="H125" s="2"/>
    </row>
    <row r="126" spans="1:8" x14ac:dyDescent="0.25">
      <c r="A126" s="2">
        <v>212</v>
      </c>
      <c r="B126" s="2" t="s">
        <v>5253</v>
      </c>
      <c r="C126" s="2" t="s">
        <v>5032</v>
      </c>
      <c r="D126" s="10">
        <v>18</v>
      </c>
      <c r="E126" s="12">
        <v>1.0000000000000001E-9</v>
      </c>
      <c r="F126" s="2">
        <f>Table3[[#This Row],[modified  Half Life]]*Table3[[#This Row],[Order of Magnatude]]</f>
        <v>1.8000000000000002E-8</v>
      </c>
      <c r="G126" s="10">
        <v>432.5</v>
      </c>
      <c r="H126" s="2"/>
    </row>
    <row r="127" spans="1:8" x14ac:dyDescent="0.25">
      <c r="A127" s="2">
        <v>212</v>
      </c>
      <c r="B127" s="2" t="s">
        <v>5253</v>
      </c>
      <c r="C127" s="2" t="s">
        <v>5700</v>
      </c>
      <c r="D127" s="10">
        <v>101.8</v>
      </c>
      <c r="E127" s="12">
        <v>1.0000000000000001E-9</v>
      </c>
      <c r="F127" s="2">
        <f>Table3[[#This Row],[modified  Half Life]]*Table3[[#This Row],[Order of Magnatude]]</f>
        <v>1.018E-7</v>
      </c>
      <c r="G127" s="10">
        <v>402.5</v>
      </c>
      <c r="H127" s="2"/>
    </row>
    <row r="128" spans="1:8" x14ac:dyDescent="0.25">
      <c r="A128" s="2">
        <v>212</v>
      </c>
      <c r="B128" s="2" t="s">
        <v>5253</v>
      </c>
      <c r="C128" s="2" t="s">
        <v>5710</v>
      </c>
      <c r="D128" s="10">
        <v>14</v>
      </c>
      <c r="E128" s="12">
        <v>1.0000000000000001E-9</v>
      </c>
      <c r="F128" s="2">
        <f>Table3[[#This Row],[modified  Half Life]]*Table3[[#This Row],[Order of Magnatude]]</f>
        <v>1.4000000000000001E-8</v>
      </c>
      <c r="G128" s="10">
        <v>353.8</v>
      </c>
      <c r="H128" s="2"/>
    </row>
    <row r="129" spans="1:8" x14ac:dyDescent="0.25">
      <c r="A129" s="2">
        <v>212</v>
      </c>
      <c r="B129" s="2" t="s">
        <v>4883</v>
      </c>
      <c r="C129" s="2" t="s">
        <v>4135</v>
      </c>
      <c r="D129" s="10">
        <v>42</v>
      </c>
      <c r="E129" s="12">
        <v>1.0000000000000001E-9</v>
      </c>
      <c r="F129" s="2">
        <f>Table3[[#This Row],[modified  Half Life]]*Table3[[#This Row],[Order of Magnatude]]</f>
        <v>4.2000000000000006E-8</v>
      </c>
      <c r="G129" s="10">
        <v>295.39999999999998</v>
      </c>
      <c r="H129" s="2"/>
    </row>
    <row r="130" spans="1:8" x14ac:dyDescent="0.25">
      <c r="A130" s="2">
        <v>212</v>
      </c>
      <c r="B130" s="2" t="s">
        <v>4883</v>
      </c>
      <c r="C130" s="2" t="s">
        <v>1799</v>
      </c>
      <c r="D130" s="10">
        <v>18.7</v>
      </c>
      <c r="E130" s="12">
        <v>1.0000000000000001E-9</v>
      </c>
      <c r="F130" s="2">
        <f>Table3[[#This Row],[modified  Half Life]]*Table3[[#This Row],[Order of Magnatude]]</f>
        <v>1.8700000000000002E-8</v>
      </c>
      <c r="G130" s="10">
        <v>183.9</v>
      </c>
      <c r="H130" s="2"/>
    </row>
    <row r="131" spans="1:8" x14ac:dyDescent="0.25">
      <c r="A131" s="2">
        <v>212</v>
      </c>
      <c r="B131" s="2" t="s">
        <v>5253</v>
      </c>
      <c r="C131" s="2" t="s">
        <v>5725</v>
      </c>
      <c r="D131" s="10">
        <v>17.3</v>
      </c>
      <c r="E131" s="12">
        <v>1.0000000000000001E-9</v>
      </c>
      <c r="F131" s="2">
        <f>Table3[[#This Row],[modified  Half Life]]*Table3[[#This Row],[Order of Magnatude]]</f>
        <v>1.7300000000000003E-8</v>
      </c>
      <c r="G131" s="10">
        <v>158.4</v>
      </c>
      <c r="H131" s="2"/>
    </row>
    <row r="132" spans="1:8" x14ac:dyDescent="0.25">
      <c r="A132" s="2">
        <v>212</v>
      </c>
      <c r="B132" s="2" t="s">
        <v>5253</v>
      </c>
      <c r="C132" s="2" t="s">
        <v>461</v>
      </c>
      <c r="D132" s="10">
        <v>118</v>
      </c>
      <c r="E132" s="12">
        <v>1.0000000000000001E-9</v>
      </c>
      <c r="F132" s="2">
        <f>Table3[[#This Row],[modified  Half Life]]*Table3[[#This Row],[Order of Magnatude]]</f>
        <v>1.1800000000000001E-7</v>
      </c>
      <c r="G132" s="10">
        <v>138.30000000000001</v>
      </c>
      <c r="H132" s="2"/>
    </row>
    <row r="133" spans="1:8" x14ac:dyDescent="0.25">
      <c r="A133" s="2">
        <v>212</v>
      </c>
      <c r="B133" s="2" t="s">
        <v>5253</v>
      </c>
      <c r="C133" s="2" t="s">
        <v>5716</v>
      </c>
      <c r="D133" s="10">
        <v>154</v>
      </c>
      <c r="E133" s="12">
        <v>1.0000000000000001E-9</v>
      </c>
      <c r="F133" s="2">
        <f>Table3[[#This Row],[modified  Half Life]]*Table3[[#This Row],[Order of Magnatude]]</f>
        <v>1.54E-7</v>
      </c>
      <c r="G133" s="10">
        <v>81.900000000000006</v>
      </c>
      <c r="H133" s="2"/>
    </row>
    <row r="134" spans="1:8" x14ac:dyDescent="0.25">
      <c r="A134" s="2">
        <v>212</v>
      </c>
      <c r="B134" s="2" t="s">
        <v>5253</v>
      </c>
      <c r="C134" s="2">
        <v>-17</v>
      </c>
      <c r="D134" s="10">
        <v>28.9</v>
      </c>
      <c r="E134" s="12">
        <v>1.0000000000000001E-9</v>
      </c>
      <c r="F134" s="2">
        <f>Table3[[#This Row],[modified  Half Life]]*Table3[[#This Row],[Order of Magnatude]]</f>
        <v>2.8900000000000001E-8</v>
      </c>
      <c r="G134" s="10">
        <v>75.7</v>
      </c>
      <c r="H134" s="2"/>
    </row>
    <row r="135" spans="1:8" x14ac:dyDescent="0.25">
      <c r="A135" s="2">
        <v>212</v>
      </c>
      <c r="B135" s="2" t="s">
        <v>4883</v>
      </c>
      <c r="C135" s="2" t="s">
        <v>94</v>
      </c>
      <c r="D135" s="10">
        <v>32</v>
      </c>
      <c r="E135" s="12">
        <v>1.0000000000000001E-9</v>
      </c>
      <c r="F135" s="2">
        <f>Table3[[#This Row],[modified  Half Life]]*Table3[[#This Row],[Order of Magnatude]]</f>
        <v>3.2000000000000002E-8</v>
      </c>
      <c r="G135" s="10">
        <v>69.900000000000006</v>
      </c>
      <c r="H135" s="2"/>
    </row>
    <row r="136" spans="1:8" x14ac:dyDescent="0.25">
      <c r="A136" s="2">
        <v>212</v>
      </c>
      <c r="B136" s="2" t="s">
        <v>4883</v>
      </c>
      <c r="C136" s="2" t="s">
        <v>1896</v>
      </c>
      <c r="D136" s="10">
        <v>35.4</v>
      </c>
      <c r="E136" s="12">
        <v>1.0000000000000001E-9</v>
      </c>
      <c r="F136" s="2">
        <f>Table3[[#This Row],[modified  Half Life]]*Table3[[#This Row],[Order of Magnatude]]</f>
        <v>3.5399999999999999E-8</v>
      </c>
      <c r="G136" s="10">
        <v>63.9</v>
      </c>
      <c r="H136" s="2"/>
    </row>
    <row r="137" spans="1:8" x14ac:dyDescent="0.25">
      <c r="A137" s="2">
        <v>212</v>
      </c>
      <c r="B137" s="2" t="s">
        <v>5253</v>
      </c>
      <c r="C137" s="2" t="s">
        <v>5710</v>
      </c>
      <c r="D137" s="10">
        <v>14</v>
      </c>
      <c r="E137" s="12">
        <v>1.0000000000000001E-9</v>
      </c>
      <c r="F137" s="2">
        <f>Table3[[#This Row],[modified  Half Life]]*Table3[[#This Row],[Order of Magnatude]]</f>
        <v>1.4000000000000001E-8</v>
      </c>
      <c r="G137" s="10">
        <v>59.2</v>
      </c>
      <c r="H137" s="2"/>
    </row>
    <row r="138" spans="1:8" x14ac:dyDescent="0.25">
      <c r="A138" s="2">
        <v>212</v>
      </c>
      <c r="B138" s="2" t="s">
        <v>4883</v>
      </c>
      <c r="C138" s="2" t="s">
        <v>4135</v>
      </c>
      <c r="D138" s="10">
        <v>42</v>
      </c>
      <c r="E138" s="12">
        <v>1.0000000000000001E-9</v>
      </c>
      <c r="F138" s="2">
        <f>Table3[[#This Row],[modified  Half Life]]*Table3[[#This Row],[Order of Magnatude]]</f>
        <v>4.2000000000000006E-8</v>
      </c>
      <c r="G138" s="10">
        <v>37.700000000000003</v>
      </c>
      <c r="H138" s="2"/>
    </row>
    <row r="139" spans="1:8" x14ac:dyDescent="0.25">
      <c r="A139" s="2">
        <v>212</v>
      </c>
      <c r="B139" s="2" t="s">
        <v>5253</v>
      </c>
      <c r="C139" s="2" t="s">
        <v>5716</v>
      </c>
      <c r="D139" s="10">
        <v>154</v>
      </c>
      <c r="E139" s="12">
        <v>1.0000000000000001E-9</v>
      </c>
      <c r="F139" s="2">
        <f>Table3[[#This Row],[modified  Half Life]]*Table3[[#This Row],[Order of Magnatude]]</f>
        <v>1.54E-7</v>
      </c>
      <c r="G139" s="10">
        <v>21.9</v>
      </c>
      <c r="H139" s="2"/>
    </row>
    <row r="140" spans="1:8" x14ac:dyDescent="0.25">
      <c r="A140" s="2">
        <v>212</v>
      </c>
      <c r="B140" s="2" t="s">
        <v>5253</v>
      </c>
      <c r="C140" s="2" t="s">
        <v>5710</v>
      </c>
      <c r="D140" s="10">
        <v>14</v>
      </c>
      <c r="E140" s="12">
        <v>1.0000000000000001E-9</v>
      </c>
      <c r="F140" s="2">
        <f>Table3[[#This Row],[modified  Half Life]]*Table3[[#This Row],[Order of Magnatude]]</f>
        <v>1.4000000000000001E-8</v>
      </c>
      <c r="G140" s="10">
        <v>15.5</v>
      </c>
      <c r="H140" s="2"/>
    </row>
    <row r="141" spans="1:8" x14ac:dyDescent="0.25">
      <c r="A141" s="2">
        <v>212</v>
      </c>
      <c r="B141" s="2" t="s">
        <v>5253</v>
      </c>
      <c r="C141" s="2" t="s">
        <v>5700</v>
      </c>
      <c r="D141" s="10">
        <v>101.8</v>
      </c>
      <c r="E141" s="12">
        <v>1.0000000000000001E-9</v>
      </c>
      <c r="F141" s="2">
        <f>Table3[[#This Row],[modified  Half Life]]*Table3[[#This Row],[Order of Magnatude]]</f>
        <v>1.018E-7</v>
      </c>
      <c r="G141" s="10">
        <v>7.5</v>
      </c>
      <c r="H141" s="2"/>
    </row>
    <row r="142" spans="1:8" x14ac:dyDescent="0.25">
      <c r="A142" s="2">
        <v>211</v>
      </c>
      <c r="B142" s="2" t="s">
        <v>4745</v>
      </c>
      <c r="C142" s="2" t="s">
        <v>668</v>
      </c>
      <c r="D142" s="10">
        <v>14</v>
      </c>
      <c r="E142" s="12">
        <v>1.0000000000000001E-9</v>
      </c>
      <c r="F142" s="2">
        <f>Table3[[#This Row],[modified  Half Life]]*Table3[[#This Row],[Order of Magnatude]]</f>
        <v>1.4000000000000001E-8</v>
      </c>
      <c r="G142" s="10">
        <v>1064.9000000000001</v>
      </c>
      <c r="H142" s="2"/>
    </row>
    <row r="143" spans="1:8" x14ac:dyDescent="0.25">
      <c r="A143" s="2">
        <v>211</v>
      </c>
      <c r="B143" s="2" t="s">
        <v>4883</v>
      </c>
      <c r="C143" s="2" t="s">
        <v>5655</v>
      </c>
      <c r="D143" s="10">
        <v>24.3</v>
      </c>
      <c r="E143" s="12">
        <v>1.0000000000000001E-9</v>
      </c>
      <c r="F143" s="2">
        <f>Table3[[#This Row],[modified  Half Life]]*Table3[[#This Row],[Order of Magnatude]]</f>
        <v>2.4300000000000003E-8</v>
      </c>
      <c r="G143" s="10">
        <v>950.2</v>
      </c>
      <c r="H143" s="2"/>
    </row>
    <row r="144" spans="1:8" x14ac:dyDescent="0.25">
      <c r="A144" s="2">
        <v>211</v>
      </c>
      <c r="B144" s="2" t="s">
        <v>5253</v>
      </c>
      <c r="C144" s="2" t="s">
        <v>2619</v>
      </c>
      <c r="D144" s="10">
        <v>28.4</v>
      </c>
      <c r="E144" s="12">
        <v>1.0000000000000001E-9</v>
      </c>
      <c r="F144" s="2">
        <f>Table3[[#This Row],[modified  Half Life]]*Table3[[#This Row],[Order of Magnatude]]</f>
        <v>2.84E-8</v>
      </c>
      <c r="G144" s="10">
        <v>854.3</v>
      </c>
      <c r="H144" s="2"/>
    </row>
    <row r="145" spans="1:8" x14ac:dyDescent="0.25">
      <c r="A145" s="2">
        <v>211</v>
      </c>
      <c r="B145" s="2" t="s">
        <v>5079</v>
      </c>
      <c r="C145" s="2" t="s">
        <v>5672</v>
      </c>
      <c r="D145" s="10">
        <v>124.5</v>
      </c>
      <c r="E145" s="12">
        <v>1.0000000000000001E-9</v>
      </c>
      <c r="F145" s="2">
        <f>Table3[[#This Row],[modified  Half Life]]*Table3[[#This Row],[Order of Magnatude]]</f>
        <v>1.2450000000000001E-7</v>
      </c>
      <c r="G145" s="10">
        <v>728.4</v>
      </c>
      <c r="H145" s="2"/>
    </row>
    <row r="146" spans="1:8" x14ac:dyDescent="0.25">
      <c r="A146" s="2">
        <v>211</v>
      </c>
      <c r="B146" s="2" t="s">
        <v>4883</v>
      </c>
      <c r="C146" s="2" t="s">
        <v>5644</v>
      </c>
      <c r="D146" s="10">
        <v>50.8</v>
      </c>
      <c r="E146" s="12">
        <v>1.0000000000000001E-9</v>
      </c>
      <c r="F146" s="2">
        <f>Table3[[#This Row],[modified  Half Life]]*Table3[[#This Row],[Order of Magnatude]]</f>
        <v>5.0799999999999998E-8</v>
      </c>
      <c r="G146" s="10">
        <v>713.3</v>
      </c>
      <c r="H146" s="2"/>
    </row>
    <row r="147" spans="1:8" x14ac:dyDescent="0.25">
      <c r="A147" s="2">
        <v>211</v>
      </c>
      <c r="B147" s="2" t="s">
        <v>5253</v>
      </c>
      <c r="C147" s="2" t="s">
        <v>5666</v>
      </c>
      <c r="D147" s="10">
        <v>201</v>
      </c>
      <c r="E147" s="12">
        <v>1.0000000000000001E-9</v>
      </c>
      <c r="F147" s="2">
        <f>Table3[[#This Row],[modified  Half Life]]*Table3[[#This Row],[Order of Magnatude]]</f>
        <v>2.0100000000000001E-7</v>
      </c>
      <c r="G147" s="10">
        <v>687</v>
      </c>
      <c r="H147" s="2"/>
    </row>
    <row r="148" spans="1:8" x14ac:dyDescent="0.25">
      <c r="A148" s="2">
        <v>211</v>
      </c>
      <c r="B148" s="2" t="s">
        <v>4745</v>
      </c>
      <c r="C148" s="2" t="s">
        <v>828</v>
      </c>
      <c r="D148" s="10">
        <v>243</v>
      </c>
      <c r="E148" s="12">
        <v>1.0000000000000001E-9</v>
      </c>
      <c r="F148" s="2">
        <f>Table3[[#This Row],[modified  Half Life]]*Table3[[#This Row],[Order of Magnatude]]</f>
        <v>2.4299999999999999E-7</v>
      </c>
      <c r="G148" s="10">
        <v>672.7</v>
      </c>
      <c r="H148" s="2"/>
    </row>
    <row r="149" spans="1:8" x14ac:dyDescent="0.25">
      <c r="A149" s="2">
        <v>211</v>
      </c>
      <c r="B149" s="2" t="s">
        <v>5079</v>
      </c>
      <c r="C149" s="2" t="s">
        <v>1831</v>
      </c>
      <c r="D149" s="10">
        <v>146</v>
      </c>
      <c r="E149" s="12">
        <v>1.0000000000000001E-9</v>
      </c>
      <c r="F149" s="2">
        <f>Table3[[#This Row],[modified  Half Life]]*Table3[[#This Row],[Order of Magnatude]]</f>
        <v>1.4600000000000001E-7</v>
      </c>
      <c r="G149" s="10">
        <v>563.29999999999995</v>
      </c>
      <c r="H149" s="2"/>
    </row>
    <row r="150" spans="1:8" x14ac:dyDescent="0.25">
      <c r="A150" s="2">
        <v>211</v>
      </c>
      <c r="B150" s="2" t="s">
        <v>4883</v>
      </c>
      <c r="C150" s="2" t="s">
        <v>2619</v>
      </c>
      <c r="D150" s="10">
        <v>50.6</v>
      </c>
      <c r="E150" s="12">
        <v>1.0000000000000001E-9</v>
      </c>
      <c r="F150" s="2">
        <f>Table3[[#This Row],[modified  Half Life]]*Table3[[#This Row],[Order of Magnatude]]</f>
        <v>5.0600000000000003E-8</v>
      </c>
      <c r="G150" s="10">
        <v>549.9</v>
      </c>
      <c r="H150" s="2"/>
    </row>
    <row r="151" spans="1:8" x14ac:dyDescent="0.25">
      <c r="A151" s="2">
        <v>211</v>
      </c>
      <c r="B151" s="2" t="s">
        <v>4745</v>
      </c>
      <c r="C151" s="2" t="s">
        <v>668</v>
      </c>
      <c r="D151" s="10">
        <v>14</v>
      </c>
      <c r="E151" s="12">
        <v>1.0000000000000001E-9</v>
      </c>
      <c r="F151" s="2">
        <f>Table3[[#This Row],[modified  Half Life]]*Table3[[#This Row],[Order of Magnatude]]</f>
        <v>1.4000000000000001E-8</v>
      </c>
      <c r="G151" s="10">
        <v>377.6</v>
      </c>
      <c r="H151" s="2"/>
    </row>
    <row r="152" spans="1:8" x14ac:dyDescent="0.25">
      <c r="A152" s="2">
        <v>211</v>
      </c>
      <c r="B152" s="2" t="s">
        <v>5253</v>
      </c>
      <c r="C152" s="2" t="s">
        <v>2619</v>
      </c>
      <c r="D152" s="10">
        <v>28.4</v>
      </c>
      <c r="E152" s="12">
        <v>1.0000000000000001E-9</v>
      </c>
      <c r="F152" s="2">
        <f>Table3[[#This Row],[modified  Half Life]]*Table3[[#This Row],[Order of Magnatude]]</f>
        <v>2.84E-8</v>
      </c>
      <c r="G152" s="10">
        <v>366.3</v>
      </c>
      <c r="H152" s="2"/>
    </row>
    <row r="153" spans="1:8" x14ac:dyDescent="0.25">
      <c r="A153" s="2">
        <v>211</v>
      </c>
      <c r="B153" s="2" t="s">
        <v>4745</v>
      </c>
      <c r="C153" s="2" t="s">
        <v>828</v>
      </c>
      <c r="D153" s="10">
        <v>243</v>
      </c>
      <c r="E153" s="12">
        <v>1.0000000000000001E-9</v>
      </c>
      <c r="F153" s="2">
        <f>Table3[[#This Row],[modified  Half Life]]*Table3[[#This Row],[Order of Magnatude]]</f>
        <v>2.4299999999999999E-7</v>
      </c>
      <c r="G153" s="10">
        <v>315.39999999999998</v>
      </c>
      <c r="H153" s="2"/>
    </row>
    <row r="154" spans="1:8" x14ac:dyDescent="0.25">
      <c r="A154" s="2">
        <v>211</v>
      </c>
      <c r="B154" s="2" t="s">
        <v>4883</v>
      </c>
      <c r="C154" s="2" t="s">
        <v>5635</v>
      </c>
      <c r="D154" s="10">
        <v>12.1</v>
      </c>
      <c r="E154" s="12">
        <v>1.0000000000000001E-9</v>
      </c>
      <c r="F154" s="2">
        <f>Table3[[#This Row],[modified  Half Life]]*Table3[[#This Row],[Order of Magnatude]]</f>
        <v>1.2100000000000001E-8</v>
      </c>
      <c r="G154" s="10">
        <v>203.3</v>
      </c>
      <c r="H154" s="2"/>
    </row>
    <row r="155" spans="1:8" x14ac:dyDescent="0.25">
      <c r="A155" s="2">
        <v>211</v>
      </c>
      <c r="B155" s="2" t="s">
        <v>4883</v>
      </c>
      <c r="C155" s="2" t="s">
        <v>5635</v>
      </c>
      <c r="D155" s="10">
        <v>12.1</v>
      </c>
      <c r="E155" s="12">
        <v>1.0000000000000001E-9</v>
      </c>
      <c r="F155" s="2">
        <f>Table3[[#This Row],[modified  Half Life]]*Table3[[#This Row],[Order of Magnatude]]</f>
        <v>1.2100000000000001E-8</v>
      </c>
      <c r="G155" s="10">
        <v>146.80000000000001</v>
      </c>
      <c r="H155" s="2"/>
    </row>
    <row r="156" spans="1:8" x14ac:dyDescent="0.25">
      <c r="A156" s="2">
        <v>211</v>
      </c>
      <c r="B156" s="2" t="s">
        <v>4527</v>
      </c>
      <c r="C156" s="2" t="s">
        <v>620</v>
      </c>
      <c r="D156" s="10">
        <v>42</v>
      </c>
      <c r="E156" s="12">
        <v>1.0000000000000001E-9</v>
      </c>
      <c r="F156" s="2">
        <f>Table3[[#This Row],[modified  Half Life]]*Table3[[#This Row],[Order of Magnatude]]</f>
        <v>4.2000000000000006E-8</v>
      </c>
      <c r="G156" s="10">
        <v>137.4</v>
      </c>
      <c r="H156" s="2"/>
    </row>
    <row r="157" spans="1:8" x14ac:dyDescent="0.25">
      <c r="A157" s="2">
        <v>211</v>
      </c>
      <c r="B157" s="2" t="s">
        <v>5079</v>
      </c>
      <c r="C157" s="2" t="s">
        <v>1831</v>
      </c>
      <c r="D157" s="10">
        <v>146</v>
      </c>
      <c r="E157" s="12">
        <v>1.0000000000000001E-9</v>
      </c>
      <c r="F157" s="2">
        <f>Table3[[#This Row],[modified  Half Life]]*Table3[[#This Row],[Order of Magnatude]]</f>
        <v>1.4600000000000001E-7</v>
      </c>
      <c r="G157" s="10">
        <v>112.9</v>
      </c>
      <c r="H157" s="2"/>
    </row>
    <row r="158" spans="1:8" x14ac:dyDescent="0.25">
      <c r="A158" s="2">
        <v>211</v>
      </c>
      <c r="B158" s="2" t="s">
        <v>4530</v>
      </c>
      <c r="C158" s="2" t="s">
        <v>3770</v>
      </c>
      <c r="D158" s="10">
        <v>70</v>
      </c>
      <c r="E158" s="12">
        <v>1.0000000000000001E-9</v>
      </c>
      <c r="F158" s="2">
        <f>Table3[[#This Row],[modified  Half Life]]*Table3[[#This Row],[Order of Magnatude]]</f>
        <v>7.0000000000000005E-8</v>
      </c>
      <c r="G158" s="10">
        <v>97.4</v>
      </c>
      <c r="H158" s="2"/>
    </row>
    <row r="159" spans="1:8" x14ac:dyDescent="0.25">
      <c r="A159" s="2">
        <v>211</v>
      </c>
      <c r="B159" s="2" t="s">
        <v>4883</v>
      </c>
      <c r="C159" s="2" t="s">
        <v>5640</v>
      </c>
      <c r="D159" s="10">
        <v>35.1</v>
      </c>
      <c r="E159" s="12">
        <v>1.0000000000000001E-9</v>
      </c>
      <c r="F159" s="2">
        <f>Table3[[#This Row],[modified  Half Life]]*Table3[[#This Row],[Order of Magnatude]]</f>
        <v>3.5100000000000003E-8</v>
      </c>
      <c r="G159" s="10">
        <v>95.9</v>
      </c>
      <c r="H159" s="2"/>
    </row>
    <row r="160" spans="1:8" x14ac:dyDescent="0.25">
      <c r="A160" s="2">
        <v>211</v>
      </c>
      <c r="B160" s="2" t="s">
        <v>5253</v>
      </c>
      <c r="C160" s="2" t="s">
        <v>1391</v>
      </c>
      <c r="D160" s="10">
        <v>40.200000000000003</v>
      </c>
      <c r="E160" s="12">
        <v>1.0000000000000001E-9</v>
      </c>
      <c r="F160" s="2">
        <f>Table3[[#This Row],[modified  Half Life]]*Table3[[#This Row],[Order of Magnatude]]</f>
        <v>4.0200000000000003E-8</v>
      </c>
      <c r="G160" s="10">
        <v>81.7</v>
      </c>
      <c r="H160" s="2"/>
    </row>
    <row r="161" spans="1:8" x14ac:dyDescent="0.25">
      <c r="A161" s="2">
        <v>211</v>
      </c>
      <c r="B161" s="2" t="s">
        <v>5253</v>
      </c>
      <c r="C161" s="2" t="s">
        <v>1391</v>
      </c>
      <c r="D161" s="10">
        <v>40.200000000000003</v>
      </c>
      <c r="E161" s="12">
        <v>1.0000000000000001E-9</v>
      </c>
      <c r="F161" s="2">
        <f>Table3[[#This Row],[modified  Half Life]]*Table3[[#This Row],[Order of Magnatude]]</f>
        <v>4.0200000000000003E-8</v>
      </c>
      <c r="G161" s="10">
        <v>52.1</v>
      </c>
      <c r="H161" s="2"/>
    </row>
    <row r="162" spans="1:8" x14ac:dyDescent="0.25">
      <c r="A162" s="2">
        <v>211</v>
      </c>
      <c r="B162" s="2" t="s">
        <v>4883</v>
      </c>
      <c r="C162" s="2" t="s">
        <v>5644</v>
      </c>
      <c r="D162" s="10">
        <v>50.8</v>
      </c>
      <c r="E162" s="12">
        <v>1.0000000000000001E-9</v>
      </c>
      <c r="F162" s="2">
        <f>Table3[[#This Row],[modified  Half Life]]*Table3[[#This Row],[Order of Magnatude]]</f>
        <v>5.0799999999999998E-8</v>
      </c>
      <c r="G162" s="10">
        <v>24.4</v>
      </c>
      <c r="H162" s="2"/>
    </row>
    <row r="163" spans="1:8" x14ac:dyDescent="0.25">
      <c r="A163" s="2">
        <v>210</v>
      </c>
      <c r="B163" s="2" t="s">
        <v>4745</v>
      </c>
      <c r="C163" s="2">
        <v>-13</v>
      </c>
      <c r="D163" s="10">
        <v>54.4</v>
      </c>
      <c r="E163" s="12">
        <v>1.0000000000000001E-9</v>
      </c>
      <c r="F163" s="2">
        <f>Table3[[#This Row],[modified  Half Life]]*Table3[[#This Row],[Order of Magnatude]]</f>
        <v>5.4400000000000004E-8</v>
      </c>
      <c r="G163" s="10">
        <v>1522.79</v>
      </c>
      <c r="H163" s="2"/>
    </row>
    <row r="164" spans="1:8" x14ac:dyDescent="0.25">
      <c r="A164" s="2">
        <v>210</v>
      </c>
      <c r="B164" s="2" t="s">
        <v>4745</v>
      </c>
      <c r="C164" s="2">
        <v>-11</v>
      </c>
      <c r="D164" s="10">
        <v>19.600000000000001</v>
      </c>
      <c r="E164" s="12">
        <v>1.0000000000000001E-9</v>
      </c>
      <c r="F164" s="2">
        <f>Table3[[#This Row],[modified  Half Life]]*Table3[[#This Row],[Order of Magnatude]]</f>
        <v>1.9600000000000003E-8</v>
      </c>
      <c r="G164" s="10">
        <v>1292.2</v>
      </c>
      <c r="H164" s="2"/>
    </row>
    <row r="165" spans="1:8" x14ac:dyDescent="0.25">
      <c r="A165" s="2">
        <v>210</v>
      </c>
      <c r="B165" s="2" t="s">
        <v>5253</v>
      </c>
      <c r="C165" s="2" t="s">
        <v>5595</v>
      </c>
      <c r="D165" s="10">
        <v>12.3</v>
      </c>
      <c r="E165" s="12">
        <v>1.0000000000000001E-9</v>
      </c>
      <c r="F165" s="2">
        <f>Table3[[#This Row],[modified  Half Life]]*Table3[[#This Row],[Order of Magnatude]]</f>
        <v>1.2300000000000001E-8</v>
      </c>
      <c r="G165" s="10">
        <v>1181</v>
      </c>
      <c r="H165" s="2"/>
    </row>
    <row r="166" spans="1:8" x14ac:dyDescent="0.25">
      <c r="A166" s="2">
        <v>210</v>
      </c>
      <c r="B166" s="2" t="s">
        <v>5253</v>
      </c>
      <c r="C166" s="2" t="s">
        <v>2587</v>
      </c>
      <c r="D166" s="10">
        <v>64</v>
      </c>
      <c r="E166" s="12">
        <v>1.0000000000000001E-9</v>
      </c>
      <c r="F166" s="2">
        <f>Table3[[#This Row],[modified  Half Life]]*Table3[[#This Row],[Order of Magnatude]]</f>
        <v>6.4000000000000004E-8</v>
      </c>
      <c r="G166" s="10">
        <v>897.6</v>
      </c>
      <c r="H166" s="2"/>
    </row>
    <row r="167" spans="1:8" x14ac:dyDescent="0.25">
      <c r="A167" s="2">
        <v>210</v>
      </c>
      <c r="B167" s="2" t="s">
        <v>4883</v>
      </c>
      <c r="C167" s="2" t="s">
        <v>5580</v>
      </c>
      <c r="D167" s="10">
        <v>36</v>
      </c>
      <c r="E167" s="12">
        <v>1.0000000000000001E-9</v>
      </c>
      <c r="F167" s="2">
        <f>Table3[[#This Row],[modified  Half Life]]*Table3[[#This Row],[Order of Magnatude]]</f>
        <v>3.6000000000000005E-8</v>
      </c>
      <c r="G167" s="10">
        <v>888</v>
      </c>
      <c r="H167" s="2"/>
    </row>
    <row r="168" spans="1:8" x14ac:dyDescent="0.25">
      <c r="A168" s="2">
        <v>210</v>
      </c>
      <c r="B168" s="2" t="s">
        <v>5253</v>
      </c>
      <c r="C168" s="2">
        <v>-26</v>
      </c>
      <c r="D168" s="10">
        <v>34</v>
      </c>
      <c r="E168" s="12">
        <v>1.0000000000000001E-9</v>
      </c>
      <c r="F168" s="2">
        <f>Table3[[#This Row],[modified  Half Life]]*Table3[[#This Row],[Order of Magnatude]]</f>
        <v>3.4E-8</v>
      </c>
      <c r="G168" s="10">
        <v>842</v>
      </c>
      <c r="H168" s="2"/>
    </row>
    <row r="169" spans="1:8" x14ac:dyDescent="0.25">
      <c r="A169" s="2">
        <v>210</v>
      </c>
      <c r="B169" s="2" t="s">
        <v>4530</v>
      </c>
      <c r="C169" s="2" t="s">
        <v>843</v>
      </c>
      <c r="D169" s="10">
        <v>11.1</v>
      </c>
      <c r="E169" s="12">
        <v>1.0000000000000001E-9</v>
      </c>
      <c r="F169" s="2">
        <f>Table3[[#This Row],[modified  Half Life]]*Table3[[#This Row],[Order of Magnatude]]</f>
        <v>1.11E-8</v>
      </c>
      <c r="G169" s="10">
        <v>744</v>
      </c>
      <c r="H169" s="2"/>
    </row>
    <row r="170" spans="1:8" x14ac:dyDescent="0.25">
      <c r="A170" s="2">
        <v>210</v>
      </c>
      <c r="B170" s="2" t="s">
        <v>4745</v>
      </c>
      <c r="C170" s="2" t="s">
        <v>1104</v>
      </c>
      <c r="D170" s="10">
        <v>263</v>
      </c>
      <c r="E170" s="12">
        <v>1.0000000000000001E-9</v>
      </c>
      <c r="F170" s="2">
        <f>Table3[[#This Row],[modified  Half Life]]*Table3[[#This Row],[Order of Magnatude]]</f>
        <v>2.6300000000000001E-7</v>
      </c>
      <c r="G170" s="10">
        <v>685.69</v>
      </c>
      <c r="H170" s="2"/>
    </row>
    <row r="171" spans="1:8" x14ac:dyDescent="0.25">
      <c r="A171" s="2">
        <v>210</v>
      </c>
      <c r="B171" s="2" t="s">
        <v>5079</v>
      </c>
      <c r="C171" s="2" t="s">
        <v>5611</v>
      </c>
      <c r="D171" s="10">
        <v>475</v>
      </c>
      <c r="E171" s="12">
        <v>1.0000000000000001E-9</v>
      </c>
      <c r="F171" s="2">
        <f>Table3[[#This Row],[modified  Half Life]]*Table3[[#This Row],[Order of Magnatude]]</f>
        <v>4.75E-7</v>
      </c>
      <c r="G171" s="10">
        <v>663.3</v>
      </c>
      <c r="H171" s="2"/>
    </row>
    <row r="172" spans="1:8" x14ac:dyDescent="0.25">
      <c r="A172" s="2">
        <v>210</v>
      </c>
      <c r="B172" s="2" t="s">
        <v>4745</v>
      </c>
      <c r="C172" s="2">
        <v>-11</v>
      </c>
      <c r="D172" s="10">
        <v>19.600000000000001</v>
      </c>
      <c r="E172" s="12">
        <v>1.0000000000000001E-9</v>
      </c>
      <c r="F172" s="2">
        <f>Table3[[#This Row],[modified  Half Life]]*Table3[[#This Row],[Order of Magnatude]]</f>
        <v>1.9600000000000003E-8</v>
      </c>
      <c r="G172" s="10">
        <v>661.17</v>
      </c>
      <c r="H172" s="2"/>
    </row>
    <row r="173" spans="1:8" x14ac:dyDescent="0.25">
      <c r="A173" s="2">
        <v>210</v>
      </c>
      <c r="B173" s="2" t="s">
        <v>4883</v>
      </c>
      <c r="C173" s="2" t="s">
        <v>5573</v>
      </c>
      <c r="D173" s="10">
        <v>478</v>
      </c>
      <c r="E173" s="12">
        <v>1.0000000000000001E-9</v>
      </c>
      <c r="F173" s="2">
        <f>Table3[[#This Row],[modified  Half Life]]*Table3[[#This Row],[Order of Magnatude]]</f>
        <v>4.7800000000000002E-7</v>
      </c>
      <c r="G173" s="10">
        <v>644.29999999999995</v>
      </c>
      <c r="H173" s="2"/>
    </row>
    <row r="174" spans="1:8" x14ac:dyDescent="0.25">
      <c r="A174" s="2">
        <v>210</v>
      </c>
      <c r="B174" s="2" t="s">
        <v>4883</v>
      </c>
      <c r="C174" s="2" t="s">
        <v>5573</v>
      </c>
      <c r="D174" s="10">
        <v>478</v>
      </c>
      <c r="E174" s="12">
        <v>1.0000000000000001E-9</v>
      </c>
      <c r="F174" s="2">
        <f>Table3[[#This Row],[modified  Half Life]]*Table3[[#This Row],[Order of Magnatude]]</f>
        <v>4.7800000000000002E-7</v>
      </c>
      <c r="G174" s="10">
        <v>579.5</v>
      </c>
      <c r="H174" s="2"/>
    </row>
    <row r="175" spans="1:8" x14ac:dyDescent="0.25">
      <c r="A175" s="2">
        <v>210</v>
      </c>
      <c r="B175" s="2" t="s">
        <v>5079</v>
      </c>
      <c r="C175" s="2" t="s">
        <v>5611</v>
      </c>
      <c r="D175" s="10">
        <v>475</v>
      </c>
      <c r="E175" s="12">
        <v>1.0000000000000001E-9</v>
      </c>
      <c r="F175" s="2">
        <f>Table3[[#This Row],[modified  Half Life]]*Table3[[#This Row],[Order of Magnatude]]</f>
        <v>4.75E-7</v>
      </c>
      <c r="G175" s="10">
        <v>573.5</v>
      </c>
      <c r="H175" s="2"/>
    </row>
    <row r="176" spans="1:8" x14ac:dyDescent="0.25">
      <c r="A176" s="2">
        <v>210</v>
      </c>
      <c r="B176" s="2" t="s">
        <v>4883</v>
      </c>
      <c r="C176" s="2" t="s">
        <v>4621</v>
      </c>
      <c r="D176" s="10">
        <v>15.5</v>
      </c>
      <c r="E176" s="12">
        <v>1.0000000000000001E-9</v>
      </c>
      <c r="F176" s="2">
        <f>Table3[[#This Row],[modified  Half Life]]*Table3[[#This Row],[Order of Magnatude]]</f>
        <v>1.55E-8</v>
      </c>
      <c r="G176" s="10">
        <v>436.6</v>
      </c>
      <c r="H176" s="2"/>
    </row>
    <row r="177" spans="1:8" x14ac:dyDescent="0.25">
      <c r="A177" s="2">
        <v>210</v>
      </c>
      <c r="B177" s="2" t="s">
        <v>4883</v>
      </c>
      <c r="C177" s="2" t="s">
        <v>3654</v>
      </c>
      <c r="D177" s="10">
        <v>98</v>
      </c>
      <c r="E177" s="12">
        <v>1.0000000000000001E-9</v>
      </c>
      <c r="F177" s="2">
        <f>Table3[[#This Row],[modified  Half Life]]*Table3[[#This Row],[Order of Magnatude]]</f>
        <v>9.8000000000000004E-8</v>
      </c>
      <c r="G177" s="10">
        <v>435</v>
      </c>
      <c r="H177" s="2"/>
    </row>
    <row r="178" spans="1:8" x14ac:dyDescent="0.25">
      <c r="A178" s="2">
        <v>210</v>
      </c>
      <c r="B178" s="2" t="s">
        <v>5253</v>
      </c>
      <c r="C178" s="2">
        <v>-26</v>
      </c>
      <c r="D178" s="10">
        <v>34</v>
      </c>
      <c r="E178" s="12">
        <v>1.0000000000000001E-9</v>
      </c>
      <c r="F178" s="2">
        <f>Table3[[#This Row],[modified  Half Life]]*Table3[[#This Row],[Order of Magnatude]]</f>
        <v>3.4E-8</v>
      </c>
      <c r="G178" s="10">
        <v>415.9</v>
      </c>
      <c r="H178" s="2"/>
    </row>
    <row r="179" spans="1:8" x14ac:dyDescent="0.25">
      <c r="A179" s="2">
        <v>210</v>
      </c>
      <c r="B179" s="2" t="s">
        <v>5253</v>
      </c>
      <c r="C179" s="2" t="s">
        <v>5587</v>
      </c>
      <c r="D179" s="10">
        <v>76</v>
      </c>
      <c r="E179" s="12">
        <v>1.0000000000000001E-9</v>
      </c>
      <c r="F179" s="2">
        <f>Table3[[#This Row],[modified  Half Life]]*Table3[[#This Row],[Order of Magnatude]]</f>
        <v>7.6000000000000006E-8</v>
      </c>
      <c r="G179" s="10">
        <v>325.39999999999998</v>
      </c>
      <c r="H179" s="2"/>
    </row>
    <row r="180" spans="1:8" x14ac:dyDescent="0.25">
      <c r="A180" s="2">
        <v>210</v>
      </c>
      <c r="B180" s="2" t="s">
        <v>4883</v>
      </c>
      <c r="C180" s="2" t="s">
        <v>4621</v>
      </c>
      <c r="D180" s="10">
        <v>15.5</v>
      </c>
      <c r="E180" s="12">
        <v>1.0000000000000001E-9</v>
      </c>
      <c r="F180" s="2">
        <f>Table3[[#This Row],[modified  Half Life]]*Table3[[#This Row],[Order of Magnatude]]</f>
        <v>1.55E-8</v>
      </c>
      <c r="G180" s="10">
        <v>325.3</v>
      </c>
      <c r="H180" s="2"/>
    </row>
    <row r="181" spans="1:8" x14ac:dyDescent="0.25">
      <c r="A181" s="2">
        <v>210</v>
      </c>
      <c r="B181" s="2" t="s">
        <v>4745</v>
      </c>
      <c r="C181" s="2" t="s">
        <v>1104</v>
      </c>
      <c r="D181" s="10">
        <v>263</v>
      </c>
      <c r="E181" s="12">
        <v>1.0000000000000001E-9</v>
      </c>
      <c r="F181" s="2">
        <f>Table3[[#This Row],[modified  Half Life]]*Table3[[#This Row],[Order of Magnatude]]</f>
        <v>2.6300000000000001E-7</v>
      </c>
      <c r="G181" s="10">
        <v>279.89</v>
      </c>
      <c r="H181" s="2"/>
    </row>
    <row r="182" spans="1:8" x14ac:dyDescent="0.25">
      <c r="A182" s="2">
        <v>210</v>
      </c>
      <c r="B182" s="2" t="s">
        <v>5079</v>
      </c>
      <c r="C182" s="2">
        <v>-10</v>
      </c>
      <c r="D182" s="10">
        <v>20.7</v>
      </c>
      <c r="E182" s="12">
        <v>1.0000000000000001E-9</v>
      </c>
      <c r="F182" s="2">
        <f>Table3[[#This Row],[modified  Half Life]]*Table3[[#This Row],[Order of Magnatude]]</f>
        <v>2.07E-8</v>
      </c>
      <c r="G182" s="10">
        <v>271</v>
      </c>
      <c r="H182" s="2"/>
    </row>
    <row r="183" spans="1:8" x14ac:dyDescent="0.25">
      <c r="A183" s="2">
        <v>210</v>
      </c>
      <c r="B183" s="2" t="s">
        <v>5079</v>
      </c>
      <c r="C183" s="2" t="s">
        <v>691</v>
      </c>
      <c r="D183" s="10">
        <v>41</v>
      </c>
      <c r="E183" s="12">
        <v>1.0000000000000001E-9</v>
      </c>
      <c r="F183" s="2">
        <f>Table3[[#This Row],[modified  Half Life]]*Table3[[#This Row],[Order of Magnatude]]</f>
        <v>4.1000000000000003E-8</v>
      </c>
      <c r="G183" s="10">
        <v>203.4</v>
      </c>
      <c r="H183" s="2"/>
    </row>
    <row r="184" spans="1:8" x14ac:dyDescent="0.25">
      <c r="A184" s="2">
        <v>210</v>
      </c>
      <c r="B184" s="2" t="s">
        <v>4883</v>
      </c>
      <c r="C184" s="2" t="s">
        <v>4621</v>
      </c>
      <c r="D184" s="10">
        <v>15.5</v>
      </c>
      <c r="E184" s="12">
        <v>1.0000000000000001E-9</v>
      </c>
      <c r="F184" s="2">
        <f>Table3[[#This Row],[modified  Half Life]]*Table3[[#This Row],[Order of Magnatude]]</f>
        <v>1.55E-8</v>
      </c>
      <c r="G184" s="10">
        <v>193.5</v>
      </c>
      <c r="H184" s="2"/>
    </row>
    <row r="185" spans="1:8" x14ac:dyDescent="0.25">
      <c r="A185" s="2">
        <v>210</v>
      </c>
      <c r="B185" s="2" t="s">
        <v>5253</v>
      </c>
      <c r="C185" s="2" t="s">
        <v>2587</v>
      </c>
      <c r="D185" s="10">
        <v>64</v>
      </c>
      <c r="E185" s="12">
        <v>1.0000000000000001E-9</v>
      </c>
      <c r="F185" s="2">
        <f>Table3[[#This Row],[modified  Half Life]]*Table3[[#This Row],[Order of Magnatude]]</f>
        <v>6.4000000000000004E-8</v>
      </c>
      <c r="G185" s="10">
        <v>185.5</v>
      </c>
      <c r="H185" s="2"/>
    </row>
    <row r="186" spans="1:8" x14ac:dyDescent="0.25">
      <c r="A186" s="2">
        <v>210</v>
      </c>
      <c r="B186" s="2" t="s">
        <v>4530</v>
      </c>
      <c r="C186" s="2" t="s">
        <v>843</v>
      </c>
      <c r="D186" s="10">
        <v>11.1</v>
      </c>
      <c r="E186" s="12">
        <v>1.0000000000000001E-9</v>
      </c>
      <c r="F186" s="2">
        <f>Table3[[#This Row],[modified  Half Life]]*Table3[[#This Row],[Order of Magnatude]]</f>
        <v>1.11E-8</v>
      </c>
      <c r="G186" s="10">
        <v>175</v>
      </c>
      <c r="H186" s="2"/>
    </row>
    <row r="187" spans="1:8" x14ac:dyDescent="0.25">
      <c r="A187" s="2">
        <v>210</v>
      </c>
      <c r="B187" s="2" t="s">
        <v>4530</v>
      </c>
      <c r="C187" s="2">
        <v>-7</v>
      </c>
      <c r="D187" s="10">
        <v>57.5</v>
      </c>
      <c r="E187" s="12">
        <v>1.0000000000000001E-9</v>
      </c>
      <c r="F187" s="2">
        <f>Table3[[#This Row],[modified  Half Life]]*Table3[[#This Row],[Order of Magnatude]]</f>
        <v>5.7500000000000005E-8</v>
      </c>
      <c r="G187" s="10">
        <v>162.19</v>
      </c>
      <c r="H187" s="2"/>
    </row>
    <row r="188" spans="1:8" x14ac:dyDescent="0.25">
      <c r="A188" s="2">
        <v>210</v>
      </c>
      <c r="B188" s="2" t="s">
        <v>4883</v>
      </c>
      <c r="C188" s="2" t="s">
        <v>5568</v>
      </c>
      <c r="D188" s="10">
        <v>23.6</v>
      </c>
      <c r="E188" s="12">
        <v>1.0000000000000001E-9</v>
      </c>
      <c r="F188" s="2">
        <f>Table3[[#This Row],[modified  Half Life]]*Table3[[#This Row],[Order of Magnatude]]</f>
        <v>2.3600000000000003E-8</v>
      </c>
      <c r="G188" s="10">
        <v>111.3</v>
      </c>
      <c r="H188" s="2"/>
    </row>
    <row r="189" spans="1:8" x14ac:dyDescent="0.25">
      <c r="A189" s="2">
        <v>210</v>
      </c>
      <c r="B189" s="2" t="s">
        <v>4527</v>
      </c>
      <c r="C189" s="2" t="s">
        <v>461</v>
      </c>
      <c r="D189" s="10">
        <v>92</v>
      </c>
      <c r="E189" s="12">
        <v>1.0000000000000001E-9</v>
      </c>
      <c r="F189" s="2">
        <f>Table3[[#This Row],[modified  Half Life]]*Table3[[#This Row],[Order of Magnatude]]</f>
        <v>9.2000000000000003E-8</v>
      </c>
      <c r="G189" s="10">
        <v>97.6</v>
      </c>
      <c r="H189" s="2"/>
    </row>
    <row r="190" spans="1:8" x14ac:dyDescent="0.25">
      <c r="A190" s="2">
        <v>210</v>
      </c>
      <c r="B190" s="2" t="s">
        <v>4530</v>
      </c>
      <c r="C190" s="2">
        <v>-5</v>
      </c>
      <c r="D190" s="10">
        <v>38</v>
      </c>
      <c r="E190" s="12">
        <v>1.0000000000000001E-9</v>
      </c>
      <c r="F190" s="2">
        <f>Table3[[#This Row],[modified  Half Life]]*Table3[[#This Row],[Order of Magnatude]]</f>
        <v>3.8000000000000003E-8</v>
      </c>
      <c r="G190" s="10">
        <v>91.32</v>
      </c>
      <c r="H190" s="2"/>
    </row>
    <row r="191" spans="1:8" x14ac:dyDescent="0.25">
      <c r="A191" s="2">
        <v>210</v>
      </c>
      <c r="B191" s="2" t="s">
        <v>4745</v>
      </c>
      <c r="C191" s="2" t="s">
        <v>164</v>
      </c>
      <c r="D191" s="10">
        <v>98.9</v>
      </c>
      <c r="E191" s="12">
        <v>1.0000000000000001E-9</v>
      </c>
      <c r="F191" s="2">
        <f>Table3[[#This Row],[modified  Half Life]]*Table3[[#This Row],[Order of Magnatude]]</f>
        <v>9.8900000000000005E-8</v>
      </c>
      <c r="G191" s="10">
        <v>83.54</v>
      </c>
      <c r="H191" s="2"/>
    </row>
    <row r="192" spans="1:8" x14ac:dyDescent="0.25">
      <c r="A192" s="2">
        <v>210</v>
      </c>
      <c r="B192" s="2" t="s">
        <v>4527</v>
      </c>
      <c r="C192" s="2" t="s">
        <v>164</v>
      </c>
      <c r="D192" s="10">
        <v>166</v>
      </c>
      <c r="E192" s="12">
        <v>1.0000000000000001E-9</v>
      </c>
      <c r="F192" s="2">
        <f>Table3[[#This Row],[modified  Half Life]]*Table3[[#This Row],[Order of Magnatude]]</f>
        <v>1.66E-7</v>
      </c>
      <c r="G192" s="10">
        <v>83</v>
      </c>
      <c r="H192" s="2"/>
    </row>
    <row r="193" spans="1:8" x14ac:dyDescent="0.25">
      <c r="A193" s="2">
        <v>210</v>
      </c>
      <c r="B193" s="2" t="s">
        <v>4745</v>
      </c>
      <c r="C193" s="2">
        <v>-13</v>
      </c>
      <c r="D193" s="10">
        <v>54.4</v>
      </c>
      <c r="E193" s="12">
        <v>1.0000000000000001E-9</v>
      </c>
      <c r="F193" s="2">
        <f>Table3[[#This Row],[modified  Half Life]]*Table3[[#This Row],[Order of Magnatude]]</f>
        <v>5.4400000000000004E-8</v>
      </c>
      <c r="G193" s="10">
        <v>47.8</v>
      </c>
      <c r="H193" s="2"/>
    </row>
    <row r="194" spans="1:8" x14ac:dyDescent="0.25">
      <c r="A194" s="2">
        <v>210</v>
      </c>
      <c r="B194" s="2" t="s">
        <v>4745</v>
      </c>
      <c r="C194" s="2" t="s">
        <v>461</v>
      </c>
      <c r="D194" s="10">
        <v>42.6</v>
      </c>
      <c r="E194" s="12">
        <v>1.0000000000000001E-9</v>
      </c>
      <c r="F194" s="2">
        <f>Table3[[#This Row],[modified  Half Life]]*Table3[[#This Row],[Order of Magnatude]]</f>
        <v>4.2600000000000004E-8</v>
      </c>
      <c r="G194" s="10">
        <v>46.85</v>
      </c>
      <c r="H194" s="2"/>
    </row>
    <row r="195" spans="1:8" x14ac:dyDescent="0.25">
      <c r="A195" s="2">
        <v>209</v>
      </c>
      <c r="B195" s="2" t="s">
        <v>4530</v>
      </c>
      <c r="C195" s="2" t="s">
        <v>1131</v>
      </c>
      <c r="D195" s="10">
        <v>10.199999999999999</v>
      </c>
      <c r="E195" s="12">
        <v>1.0000000000000001E-9</v>
      </c>
      <c r="F195" s="2">
        <f>Table3[[#This Row],[modified  Half Life]]*Table3[[#This Row],[Order of Magnatude]]</f>
        <v>1.02E-8</v>
      </c>
      <c r="G195" s="10">
        <v>1546.52</v>
      </c>
      <c r="H195" s="2"/>
    </row>
    <row r="196" spans="1:8" x14ac:dyDescent="0.25">
      <c r="A196" s="2">
        <v>209</v>
      </c>
      <c r="B196" s="2" t="s">
        <v>4745</v>
      </c>
      <c r="C196" s="2" t="s">
        <v>5494</v>
      </c>
      <c r="D196" s="10">
        <v>119</v>
      </c>
      <c r="E196" s="12">
        <v>1.0000000000000001E-9</v>
      </c>
      <c r="F196" s="2">
        <f>Table3[[#This Row],[modified  Half Life]]*Table3[[#This Row],[Order of Magnatude]]</f>
        <v>1.1900000000000001E-7</v>
      </c>
      <c r="G196" s="10">
        <v>1289.0999999999999</v>
      </c>
      <c r="H196" s="2"/>
    </row>
    <row r="197" spans="1:8" x14ac:dyDescent="0.25">
      <c r="A197" s="2">
        <v>209</v>
      </c>
      <c r="B197" s="2" t="s">
        <v>5253</v>
      </c>
      <c r="C197" s="2" t="s">
        <v>5515</v>
      </c>
      <c r="D197" s="10">
        <v>10</v>
      </c>
      <c r="E197" s="12">
        <v>1.0000000000000001E-9</v>
      </c>
      <c r="F197" s="2">
        <f>Table3[[#This Row],[modified  Half Life]]*Table3[[#This Row],[Order of Magnatude]]</f>
        <v>1E-8</v>
      </c>
      <c r="G197" s="10">
        <v>1196.9000000000001</v>
      </c>
      <c r="H197" s="2"/>
    </row>
    <row r="198" spans="1:8" x14ac:dyDescent="0.25">
      <c r="A198" s="2">
        <v>209</v>
      </c>
      <c r="B198" s="2" t="s">
        <v>5079</v>
      </c>
      <c r="C198" s="2" t="s">
        <v>5528</v>
      </c>
      <c r="D198" s="10">
        <v>420</v>
      </c>
      <c r="E198" s="12">
        <v>1.0000000000000001E-9</v>
      </c>
      <c r="F198" s="2">
        <f>Table3[[#This Row],[modified  Half Life]]*Table3[[#This Row],[Order of Magnatude]]</f>
        <v>4.2E-7</v>
      </c>
      <c r="G198" s="10">
        <v>620.20000000000005</v>
      </c>
      <c r="H198" s="2"/>
    </row>
    <row r="199" spans="1:8" x14ac:dyDescent="0.25">
      <c r="A199" s="2">
        <v>209</v>
      </c>
      <c r="B199" s="2" t="s">
        <v>4530</v>
      </c>
      <c r="C199" s="2" t="s">
        <v>1202</v>
      </c>
      <c r="D199" s="10">
        <v>17.899999999999999</v>
      </c>
      <c r="E199" s="12">
        <v>1.0000000000000001E-9</v>
      </c>
      <c r="F199" s="2">
        <f>Table3[[#This Row],[modified  Half Life]]*Table3[[#This Row],[Order of Magnatude]]</f>
        <v>1.7899999999999998E-8</v>
      </c>
      <c r="G199" s="10">
        <v>385.9</v>
      </c>
      <c r="H199" s="2"/>
    </row>
    <row r="200" spans="1:8" x14ac:dyDescent="0.25">
      <c r="A200" s="2">
        <v>209</v>
      </c>
      <c r="B200" s="2" t="s">
        <v>5079</v>
      </c>
      <c r="C200" s="2" t="s">
        <v>5528</v>
      </c>
      <c r="D200" s="10">
        <v>420</v>
      </c>
      <c r="E200" s="12">
        <v>1.0000000000000001E-9</v>
      </c>
      <c r="F200" s="2">
        <f>Table3[[#This Row],[modified  Half Life]]*Table3[[#This Row],[Order of Magnatude]]</f>
        <v>4.2E-7</v>
      </c>
      <c r="G200" s="10">
        <v>335.5</v>
      </c>
      <c r="H200" s="2"/>
    </row>
    <row r="201" spans="1:8" x14ac:dyDescent="0.25">
      <c r="A201" s="2">
        <v>209</v>
      </c>
      <c r="B201" s="2" t="s">
        <v>4530</v>
      </c>
      <c r="C201" s="2" t="s">
        <v>1202</v>
      </c>
      <c r="D201" s="10">
        <v>17.899999999999999</v>
      </c>
      <c r="E201" s="12">
        <v>1.0000000000000001E-9</v>
      </c>
      <c r="F201" s="2">
        <f>Table3[[#This Row],[modified  Half Life]]*Table3[[#This Row],[Order of Magnatude]]</f>
        <v>1.7899999999999998E-8</v>
      </c>
      <c r="G201" s="10">
        <v>245.73</v>
      </c>
      <c r="H201" s="2"/>
    </row>
    <row r="202" spans="1:8" x14ac:dyDescent="0.25">
      <c r="A202" s="2">
        <v>209</v>
      </c>
      <c r="B202" s="2" t="s">
        <v>5079</v>
      </c>
      <c r="C202" s="2" t="s">
        <v>4230</v>
      </c>
      <c r="D202" s="10">
        <v>33.299999999999997</v>
      </c>
      <c r="E202" s="12">
        <v>1.0000000000000001E-9</v>
      </c>
      <c r="F202" s="2">
        <f>Table3[[#This Row],[modified  Half Life]]*Table3[[#This Row],[Order of Magnatude]]</f>
        <v>3.33E-8</v>
      </c>
      <c r="G202" s="10">
        <v>201.9</v>
      </c>
      <c r="H202" s="2"/>
    </row>
    <row r="203" spans="1:8" x14ac:dyDescent="0.25">
      <c r="A203" s="2">
        <v>209</v>
      </c>
      <c r="B203" s="2" t="s">
        <v>5253</v>
      </c>
      <c r="C203" s="2" t="s">
        <v>4503</v>
      </c>
      <c r="D203" s="10">
        <v>13.9</v>
      </c>
      <c r="E203" s="12">
        <v>1.0000000000000001E-9</v>
      </c>
      <c r="F203" s="2">
        <f>Table3[[#This Row],[modified  Half Life]]*Table3[[#This Row],[Order of Magnatude]]</f>
        <v>1.3900000000000002E-8</v>
      </c>
      <c r="G203" s="10">
        <v>199.9</v>
      </c>
      <c r="H203" s="2"/>
    </row>
    <row r="204" spans="1:8" x14ac:dyDescent="0.25">
      <c r="A204" s="2">
        <v>209</v>
      </c>
      <c r="B204" s="2" t="s">
        <v>5079</v>
      </c>
      <c r="C204" s="2" t="s">
        <v>213</v>
      </c>
      <c r="D204" s="10">
        <v>446</v>
      </c>
      <c r="E204" s="12">
        <v>1.0000000000000001E-9</v>
      </c>
      <c r="F204" s="2">
        <f>Table3[[#This Row],[modified  Half Life]]*Table3[[#This Row],[Order of Magnatude]]</f>
        <v>4.4600000000000005E-7</v>
      </c>
      <c r="G204" s="10">
        <v>194.1</v>
      </c>
      <c r="H204" s="2"/>
    </row>
    <row r="205" spans="1:8" x14ac:dyDescent="0.25">
      <c r="A205" s="2">
        <v>209</v>
      </c>
      <c r="B205" s="2" t="s">
        <v>5079</v>
      </c>
      <c r="C205" s="2" t="s">
        <v>5524</v>
      </c>
      <c r="D205" s="10">
        <v>62</v>
      </c>
      <c r="E205" s="12">
        <v>1.0000000000000001E-9</v>
      </c>
      <c r="F205" s="2">
        <f>Table3[[#This Row],[modified  Half Life]]*Table3[[#This Row],[Order of Magnatude]]</f>
        <v>6.1999999999999999E-8</v>
      </c>
      <c r="G205" s="10">
        <v>181.4</v>
      </c>
      <c r="H205" s="2"/>
    </row>
    <row r="206" spans="1:8" x14ac:dyDescent="0.25">
      <c r="A206" s="2">
        <v>209</v>
      </c>
      <c r="B206" s="2" t="s">
        <v>4094</v>
      </c>
      <c r="C206" s="2" t="s">
        <v>2503</v>
      </c>
      <c r="D206" s="10">
        <v>14</v>
      </c>
      <c r="E206" s="12">
        <v>1.0000000000000001E-9</v>
      </c>
      <c r="F206" s="2">
        <f>Table3[[#This Row],[modified  Half Life]]*Table3[[#This Row],[Order of Magnatude]]</f>
        <v>1.4000000000000001E-8</v>
      </c>
      <c r="G206" s="10">
        <v>137.80000000000001</v>
      </c>
      <c r="H206" s="2"/>
    </row>
    <row r="207" spans="1:8" x14ac:dyDescent="0.25">
      <c r="A207" s="2">
        <v>209</v>
      </c>
      <c r="B207" s="2" t="s">
        <v>4883</v>
      </c>
      <c r="C207" s="2" t="s">
        <v>2085</v>
      </c>
      <c r="D207" s="10">
        <v>25</v>
      </c>
      <c r="E207" s="12">
        <v>1.0000000000000001E-9</v>
      </c>
      <c r="F207" s="2">
        <f>Table3[[#This Row],[modified  Half Life]]*Table3[[#This Row],[Order of Magnatude]]</f>
        <v>2.5000000000000002E-8</v>
      </c>
      <c r="G207" s="10">
        <v>106.1</v>
      </c>
      <c r="H207" s="2"/>
    </row>
    <row r="208" spans="1:8" x14ac:dyDescent="0.25">
      <c r="A208" s="2">
        <v>209</v>
      </c>
      <c r="B208" s="2" t="s">
        <v>4745</v>
      </c>
      <c r="C208" s="2" t="s">
        <v>5494</v>
      </c>
      <c r="D208" s="10">
        <v>119</v>
      </c>
      <c r="E208" s="12">
        <v>1.0000000000000001E-9</v>
      </c>
      <c r="F208" s="2">
        <f>Table3[[#This Row],[modified  Half Life]]*Table3[[#This Row],[Order of Magnatude]]</f>
        <v>1.1900000000000001E-7</v>
      </c>
      <c r="G208" s="10">
        <v>96.9</v>
      </c>
      <c r="H208" s="2"/>
    </row>
    <row r="209" spans="1:8" x14ac:dyDescent="0.25">
      <c r="A209" s="2">
        <v>209</v>
      </c>
      <c r="B209" s="2" t="s">
        <v>4745</v>
      </c>
      <c r="C209" s="2" t="s">
        <v>676</v>
      </c>
      <c r="D209" s="10">
        <v>24.2</v>
      </c>
      <c r="E209" s="12">
        <v>1.0000000000000001E-9</v>
      </c>
      <c r="F209" s="2">
        <f>Table3[[#This Row],[modified  Half Life]]*Table3[[#This Row],[Order of Magnatude]]</f>
        <v>2.4200000000000002E-8</v>
      </c>
      <c r="G209" s="10">
        <v>90.8</v>
      </c>
      <c r="H209" s="2"/>
    </row>
    <row r="210" spans="1:8" x14ac:dyDescent="0.25">
      <c r="A210" s="2">
        <v>209</v>
      </c>
      <c r="B210" s="2" t="s">
        <v>4745</v>
      </c>
      <c r="C210" s="2" t="s">
        <v>680</v>
      </c>
      <c r="D210" s="10">
        <v>89.3</v>
      </c>
      <c r="E210" s="12">
        <v>1.0000000000000001E-9</v>
      </c>
      <c r="F210" s="2">
        <f>Table3[[#This Row],[modified  Half Life]]*Table3[[#This Row],[Order of Magnatude]]</f>
        <v>8.9299999999999999E-8</v>
      </c>
      <c r="G210" s="10">
        <v>54.9</v>
      </c>
      <c r="H210" s="2"/>
    </row>
    <row r="211" spans="1:8" x14ac:dyDescent="0.25">
      <c r="A211" s="2">
        <v>209</v>
      </c>
      <c r="B211" s="2" t="s">
        <v>4094</v>
      </c>
      <c r="C211" s="2" t="s">
        <v>4997</v>
      </c>
      <c r="D211" s="10">
        <v>146</v>
      </c>
      <c r="E211" s="12">
        <v>1.0000000000000001E-9</v>
      </c>
      <c r="F211" s="2">
        <f>Table3[[#This Row],[modified  Half Life]]*Table3[[#This Row],[Order of Magnatude]]</f>
        <v>1.4600000000000001E-7</v>
      </c>
      <c r="G211" s="10">
        <v>47.4</v>
      </c>
      <c r="H211" s="2"/>
    </row>
    <row r="212" spans="1:8" x14ac:dyDescent="0.25">
      <c r="A212" s="2">
        <v>208</v>
      </c>
      <c r="B212" s="2" t="s">
        <v>4527</v>
      </c>
      <c r="C212" s="2" t="s">
        <v>5439</v>
      </c>
      <c r="D212" s="10">
        <v>12.7</v>
      </c>
      <c r="E212" s="12">
        <v>1.0000000000000001E-9</v>
      </c>
      <c r="F212" s="2">
        <f>Table3[[#This Row],[modified  Half Life]]*Table3[[#This Row],[Order of Magnatude]]</f>
        <v>1.27E-8</v>
      </c>
      <c r="G212" s="10">
        <v>1019</v>
      </c>
      <c r="H212" s="2"/>
    </row>
    <row r="213" spans="1:8" x14ac:dyDescent="0.25">
      <c r="A213" s="2">
        <v>208</v>
      </c>
      <c r="B213" s="2" t="s">
        <v>4883</v>
      </c>
      <c r="C213" s="2">
        <v>-10</v>
      </c>
      <c r="D213" s="10">
        <v>47.8</v>
      </c>
      <c r="E213" s="12">
        <v>1.0000000000000001E-9</v>
      </c>
      <c r="F213" s="2">
        <f>Table3[[#This Row],[modified  Half Life]]*Table3[[#This Row],[Order of Magnatude]]</f>
        <v>4.7799999999999998E-8</v>
      </c>
      <c r="G213" s="10">
        <v>1018.5</v>
      </c>
      <c r="H213" s="2"/>
    </row>
    <row r="214" spans="1:8" x14ac:dyDescent="0.25">
      <c r="A214" s="2">
        <v>208</v>
      </c>
      <c r="B214" s="2" t="s">
        <v>4527</v>
      </c>
      <c r="C214" s="2">
        <v>-20</v>
      </c>
      <c r="D214" s="10">
        <v>22</v>
      </c>
      <c r="E214" s="12">
        <v>1.0000000000000001E-9</v>
      </c>
      <c r="F214" s="2">
        <f>Table3[[#This Row],[modified  Half Life]]*Table3[[#This Row],[Order of Magnatude]]</f>
        <v>2.2000000000000002E-8</v>
      </c>
      <c r="G214" s="10">
        <v>947.6</v>
      </c>
      <c r="H214" s="2"/>
    </row>
    <row r="215" spans="1:8" x14ac:dyDescent="0.25">
      <c r="A215" s="2">
        <v>208</v>
      </c>
      <c r="B215" s="2" t="s">
        <v>4527</v>
      </c>
      <c r="C215" s="2" t="s">
        <v>1333</v>
      </c>
      <c r="D215" s="10">
        <v>535</v>
      </c>
      <c r="E215" s="12">
        <v>1.0000000000000001E-9</v>
      </c>
      <c r="F215" s="2">
        <f>Table3[[#This Row],[modified  Half Life]]*Table3[[#This Row],[Order of Magnatude]]</f>
        <v>5.3500000000000007E-7</v>
      </c>
      <c r="G215" s="10">
        <v>857.7</v>
      </c>
      <c r="H215" s="2"/>
    </row>
    <row r="216" spans="1:8" x14ac:dyDescent="0.25">
      <c r="A216" s="2">
        <v>208</v>
      </c>
      <c r="B216" s="2" t="s">
        <v>5253</v>
      </c>
      <c r="C216" s="2">
        <v>-10</v>
      </c>
      <c r="D216" s="10">
        <v>11.8</v>
      </c>
      <c r="E216" s="12">
        <v>1.0000000000000001E-9</v>
      </c>
      <c r="F216" s="2">
        <f>Table3[[#This Row],[modified  Half Life]]*Table3[[#This Row],[Order of Magnatude]]</f>
        <v>1.1800000000000001E-8</v>
      </c>
      <c r="G216" s="10">
        <v>789.7</v>
      </c>
      <c r="H216" s="2"/>
    </row>
    <row r="217" spans="1:8" x14ac:dyDescent="0.25">
      <c r="A217" s="2">
        <v>208</v>
      </c>
      <c r="B217" s="2" t="s">
        <v>4527</v>
      </c>
      <c r="C217" s="2">
        <v>-28</v>
      </c>
      <c r="D217" s="10">
        <v>60</v>
      </c>
      <c r="E217" s="12">
        <v>1.0000000000000001E-9</v>
      </c>
      <c r="F217" s="2">
        <f>Table3[[#This Row],[modified  Half Life]]*Table3[[#This Row],[Order of Magnatude]]</f>
        <v>6.0000000000000008E-8</v>
      </c>
      <c r="G217" s="10">
        <v>725.4</v>
      </c>
      <c r="H217" s="2"/>
    </row>
    <row r="218" spans="1:8" x14ac:dyDescent="0.25">
      <c r="A218" s="2">
        <v>208</v>
      </c>
      <c r="B218" s="2" t="s">
        <v>5471</v>
      </c>
      <c r="C218" s="2" t="s">
        <v>363</v>
      </c>
      <c r="D218" s="10">
        <v>270</v>
      </c>
      <c r="E218" s="12">
        <v>1.0000000000000001E-9</v>
      </c>
      <c r="F218" s="2">
        <f>Table3[[#This Row],[modified  Half Life]]*Table3[[#This Row],[Order of Magnatude]]</f>
        <v>2.7000000000000001E-7</v>
      </c>
      <c r="G218" s="10">
        <v>392.1</v>
      </c>
      <c r="H218" s="2"/>
    </row>
    <row r="219" spans="1:8" x14ac:dyDescent="0.25">
      <c r="A219" s="2">
        <v>208</v>
      </c>
      <c r="B219" s="2" t="s">
        <v>5079</v>
      </c>
      <c r="C219" s="2">
        <v>-11</v>
      </c>
      <c r="D219" s="10">
        <v>33</v>
      </c>
      <c r="E219" s="12">
        <v>1.0000000000000001E-9</v>
      </c>
      <c r="F219" s="2">
        <f>Table3[[#This Row],[modified  Half Life]]*Table3[[#This Row],[Order of Magnatude]]</f>
        <v>3.3000000000000004E-8</v>
      </c>
      <c r="G219" s="10">
        <v>382.9</v>
      </c>
      <c r="H219" s="2"/>
    </row>
    <row r="220" spans="1:8" x14ac:dyDescent="0.25">
      <c r="A220" s="2">
        <v>208</v>
      </c>
      <c r="B220" s="2" t="s">
        <v>5253</v>
      </c>
      <c r="C220" s="2">
        <v>-10</v>
      </c>
      <c r="D220" s="10">
        <v>11.8</v>
      </c>
      <c r="E220" s="12">
        <v>1.0000000000000001E-9</v>
      </c>
      <c r="F220" s="2">
        <f>Table3[[#This Row],[modified  Half Life]]*Table3[[#This Row],[Order of Magnatude]]</f>
        <v>1.1800000000000001E-8</v>
      </c>
      <c r="G220" s="10">
        <v>298.7</v>
      </c>
      <c r="H220" s="2"/>
    </row>
    <row r="221" spans="1:8" x14ac:dyDescent="0.25">
      <c r="A221" s="2">
        <v>208</v>
      </c>
      <c r="B221" s="2" t="s">
        <v>4527</v>
      </c>
      <c r="C221" s="2" t="s">
        <v>1333</v>
      </c>
      <c r="D221" s="10">
        <v>535</v>
      </c>
      <c r="E221" s="12">
        <v>1.0000000000000001E-9</v>
      </c>
      <c r="F221" s="2">
        <f>Table3[[#This Row],[modified  Half Life]]*Table3[[#This Row],[Order of Magnatude]]</f>
        <v>5.3500000000000007E-7</v>
      </c>
      <c r="G221" s="10">
        <v>284.5</v>
      </c>
      <c r="H221" s="2"/>
    </row>
    <row r="222" spans="1:8" x14ac:dyDescent="0.25">
      <c r="A222" s="2">
        <v>208</v>
      </c>
      <c r="B222" s="2" t="s">
        <v>4527</v>
      </c>
      <c r="C222" s="2">
        <v>-20</v>
      </c>
      <c r="D222" s="10">
        <v>22</v>
      </c>
      <c r="E222" s="12">
        <v>1.0000000000000001E-9</v>
      </c>
      <c r="F222" s="2">
        <f>Table3[[#This Row],[modified  Half Life]]*Table3[[#This Row],[Order of Magnatude]]</f>
        <v>2.2000000000000002E-8</v>
      </c>
      <c r="G222" s="10">
        <v>206.1</v>
      </c>
      <c r="H222" s="2"/>
    </row>
    <row r="223" spans="1:8" x14ac:dyDescent="0.25">
      <c r="A223" s="2">
        <v>208</v>
      </c>
      <c r="B223" s="2" t="s">
        <v>5079</v>
      </c>
      <c r="C223" s="2" t="s">
        <v>5466</v>
      </c>
      <c r="D223" s="10">
        <v>432</v>
      </c>
      <c r="E223" s="12">
        <v>1.0000000000000001E-9</v>
      </c>
      <c r="F223" s="2">
        <f>Table3[[#This Row],[modified  Half Life]]*Table3[[#This Row],[Order of Magnatude]]</f>
        <v>4.32E-7</v>
      </c>
      <c r="G223" s="10">
        <v>194.1</v>
      </c>
      <c r="H223" s="2"/>
    </row>
    <row r="224" spans="1:8" x14ac:dyDescent="0.25">
      <c r="A224" s="2">
        <v>208</v>
      </c>
      <c r="B224" s="2" t="s">
        <v>4883</v>
      </c>
      <c r="C224" s="2">
        <v>-10</v>
      </c>
      <c r="D224" s="10">
        <v>47.8</v>
      </c>
      <c r="E224" s="12">
        <v>1.0000000000000001E-9</v>
      </c>
      <c r="F224" s="2">
        <f>Table3[[#This Row],[modified  Half Life]]*Table3[[#This Row],[Order of Magnatude]]</f>
        <v>4.7799999999999998E-8</v>
      </c>
      <c r="G224" s="10">
        <v>186.5</v>
      </c>
      <c r="H224" s="2"/>
    </row>
    <row r="225" spans="1:8" x14ac:dyDescent="0.25">
      <c r="A225" s="2">
        <v>208</v>
      </c>
      <c r="B225" s="2" t="s">
        <v>5253</v>
      </c>
      <c r="C225" s="2">
        <v>-10</v>
      </c>
      <c r="D225" s="10">
        <v>11.8</v>
      </c>
      <c r="E225" s="12">
        <v>1.0000000000000001E-9</v>
      </c>
      <c r="F225" s="2">
        <f>Table3[[#This Row],[modified  Half Life]]*Table3[[#This Row],[Order of Magnatude]]</f>
        <v>1.1800000000000001E-8</v>
      </c>
      <c r="G225" s="10">
        <v>153</v>
      </c>
      <c r="H225" s="2"/>
    </row>
    <row r="226" spans="1:8" x14ac:dyDescent="0.25">
      <c r="A226" s="2">
        <v>208</v>
      </c>
      <c r="B226" s="2" t="s">
        <v>4527</v>
      </c>
      <c r="C226" s="2">
        <v>-20</v>
      </c>
      <c r="D226" s="10">
        <v>22</v>
      </c>
      <c r="E226" s="12">
        <v>1.0000000000000001E-9</v>
      </c>
      <c r="F226" s="2">
        <f>Table3[[#This Row],[modified  Half Life]]*Table3[[#This Row],[Order of Magnatude]]</f>
        <v>2.2000000000000002E-8</v>
      </c>
      <c r="G226" s="10">
        <v>145.80000000000001</v>
      </c>
      <c r="H226" s="2"/>
    </row>
    <row r="227" spans="1:8" x14ac:dyDescent="0.25">
      <c r="A227" s="2">
        <v>208</v>
      </c>
      <c r="B227" s="2" t="s">
        <v>5253</v>
      </c>
      <c r="C227" s="2">
        <v>-16</v>
      </c>
      <c r="D227" s="10">
        <v>18.3</v>
      </c>
      <c r="E227" s="12">
        <v>1.0000000000000001E-9</v>
      </c>
      <c r="F227" s="2">
        <f>Table3[[#This Row],[modified  Half Life]]*Table3[[#This Row],[Order of Magnatude]]</f>
        <v>1.8300000000000002E-8</v>
      </c>
      <c r="G227" s="10">
        <v>141.19999999999999</v>
      </c>
      <c r="H227" s="2"/>
    </row>
    <row r="228" spans="1:8" x14ac:dyDescent="0.25">
      <c r="A228" s="2">
        <v>208</v>
      </c>
      <c r="B228" s="2" t="s">
        <v>4527</v>
      </c>
      <c r="C228" s="2">
        <v>-28</v>
      </c>
      <c r="D228" s="10">
        <v>60</v>
      </c>
      <c r="E228" s="12">
        <v>1.0000000000000001E-9</v>
      </c>
      <c r="F228" s="2">
        <f>Table3[[#This Row],[modified  Half Life]]*Table3[[#This Row],[Order of Magnatude]]</f>
        <v>6.0000000000000008E-8</v>
      </c>
      <c r="G228" s="10">
        <v>138.69999999999999</v>
      </c>
      <c r="H228" s="2"/>
    </row>
    <row r="229" spans="1:8" x14ac:dyDescent="0.25">
      <c r="A229" s="2">
        <v>208</v>
      </c>
      <c r="B229" s="2" t="s">
        <v>5471</v>
      </c>
      <c r="C229" s="2" t="s">
        <v>363</v>
      </c>
      <c r="D229" s="10">
        <v>270</v>
      </c>
      <c r="E229" s="12">
        <v>1.0000000000000001E-9</v>
      </c>
      <c r="F229" s="2">
        <f>Table3[[#This Row],[modified  Half Life]]*Table3[[#This Row],[Order of Magnatude]]</f>
        <v>2.7000000000000001E-7</v>
      </c>
      <c r="G229" s="10">
        <v>130.19999999999999</v>
      </c>
      <c r="H229" s="2"/>
    </row>
    <row r="230" spans="1:8" x14ac:dyDescent="0.25">
      <c r="A230" s="2">
        <v>208</v>
      </c>
      <c r="B230" s="2" t="s">
        <v>5253</v>
      </c>
      <c r="C230" s="2" t="s">
        <v>164</v>
      </c>
      <c r="D230" s="10">
        <v>487</v>
      </c>
      <c r="E230" s="12">
        <v>1.0000000000000001E-9</v>
      </c>
      <c r="F230" s="2">
        <f>Table3[[#This Row],[modified  Half Life]]*Table3[[#This Row],[Order of Magnatude]]</f>
        <v>4.8700000000000006E-7</v>
      </c>
      <c r="G230" s="10">
        <v>88.9</v>
      </c>
      <c r="H230" s="2"/>
    </row>
    <row r="231" spans="1:8" x14ac:dyDescent="0.25">
      <c r="A231" s="2">
        <v>208</v>
      </c>
      <c r="B231" s="2" t="s">
        <v>4527</v>
      </c>
      <c r="C231" s="2" t="s">
        <v>1333</v>
      </c>
      <c r="D231" s="10">
        <v>535</v>
      </c>
      <c r="E231" s="12">
        <v>1.0000000000000001E-9</v>
      </c>
      <c r="F231" s="2">
        <f>Table3[[#This Row],[modified  Half Life]]*Table3[[#This Row],[Order of Magnatude]]</f>
        <v>5.3500000000000007E-7</v>
      </c>
      <c r="G231" s="10">
        <v>34.4</v>
      </c>
      <c r="H231" s="2"/>
    </row>
    <row r="232" spans="1:8" x14ac:dyDescent="0.25">
      <c r="A232" s="2">
        <v>208</v>
      </c>
      <c r="B232" s="2" t="s">
        <v>4745</v>
      </c>
      <c r="C232" s="2" t="s">
        <v>164</v>
      </c>
      <c r="D232" s="10">
        <v>373</v>
      </c>
      <c r="E232" s="12">
        <v>1.0000000000000001E-9</v>
      </c>
      <c r="F232" s="2">
        <f>Table3[[#This Row],[modified  Half Life]]*Table3[[#This Row],[Order of Magnatude]]</f>
        <v>3.7300000000000002E-7</v>
      </c>
      <c r="G232" s="10">
        <v>4.0199999999999996</v>
      </c>
      <c r="H232" s="2"/>
    </row>
    <row r="233" spans="1:8" x14ac:dyDescent="0.25">
      <c r="A233" s="2">
        <v>207</v>
      </c>
      <c r="B233" s="2" t="s">
        <v>4530</v>
      </c>
      <c r="C233" s="2" t="s">
        <v>4503</v>
      </c>
      <c r="D233" s="10">
        <v>12.7</v>
      </c>
      <c r="E233" s="12">
        <v>1.0000000000000001E-9</v>
      </c>
      <c r="F233" s="2">
        <f>Table3[[#This Row],[modified  Half Life]]*Table3[[#This Row],[Order of Magnatude]]</f>
        <v>1.27E-8</v>
      </c>
      <c r="G233" s="10">
        <v>386.8</v>
      </c>
      <c r="H233" s="2"/>
    </row>
    <row r="234" spans="1:8" x14ac:dyDescent="0.25">
      <c r="A234" s="2">
        <v>207</v>
      </c>
      <c r="B234" s="2" t="s">
        <v>4883</v>
      </c>
      <c r="C234" s="2" t="s">
        <v>4230</v>
      </c>
      <c r="D234" s="10">
        <v>108</v>
      </c>
      <c r="E234" s="12">
        <v>1.0000000000000001E-9</v>
      </c>
      <c r="F234" s="2">
        <f>Table3[[#This Row],[modified  Half Life]]*Table3[[#This Row],[Order of Magnatude]]</f>
        <v>1.08E-7</v>
      </c>
      <c r="G234" s="10">
        <v>219.6</v>
      </c>
      <c r="H234" s="2"/>
    </row>
    <row r="235" spans="1:8" x14ac:dyDescent="0.25">
      <c r="A235" s="2">
        <v>207</v>
      </c>
      <c r="B235" s="2" t="s">
        <v>4745</v>
      </c>
      <c r="C235" s="2" t="s">
        <v>80</v>
      </c>
      <c r="D235" s="10">
        <v>205</v>
      </c>
      <c r="E235" s="12">
        <v>1.0000000000000001E-9</v>
      </c>
      <c r="F235" s="2">
        <f>Table3[[#This Row],[modified  Half Life]]*Table3[[#This Row],[Order of Magnatude]]</f>
        <v>2.0500000000000002E-7</v>
      </c>
      <c r="G235" s="10">
        <v>68.55</v>
      </c>
      <c r="H235" s="2"/>
    </row>
    <row r="236" spans="1:8" x14ac:dyDescent="0.25">
      <c r="A236" s="2">
        <v>207</v>
      </c>
      <c r="B236" s="2" t="s">
        <v>4745</v>
      </c>
      <c r="C236" s="2" t="s">
        <v>4230</v>
      </c>
      <c r="D236" s="10">
        <v>43</v>
      </c>
      <c r="E236" s="12">
        <v>1.0000000000000001E-9</v>
      </c>
      <c r="F236" s="2">
        <f>Table3[[#This Row],[modified  Half Life]]*Table3[[#This Row],[Order of Magnatude]]</f>
        <v>4.3000000000000001E-8</v>
      </c>
      <c r="G236" s="10">
        <v>66.2</v>
      </c>
      <c r="H236" s="2"/>
    </row>
    <row r="237" spans="1:8" x14ac:dyDescent="0.25">
      <c r="A237" s="2">
        <v>206</v>
      </c>
      <c r="B237" s="2" t="s">
        <v>4527</v>
      </c>
      <c r="C237" s="2" t="s">
        <v>508</v>
      </c>
      <c r="D237" s="10">
        <v>202</v>
      </c>
      <c r="E237" s="12">
        <v>1.0000000000000001E-9</v>
      </c>
      <c r="F237" s="2">
        <f>Table3[[#This Row],[modified  Half Life]]*Table3[[#This Row],[Order of Magnatude]]</f>
        <v>2.0200000000000001E-7</v>
      </c>
      <c r="G237" s="10">
        <v>1369</v>
      </c>
      <c r="H237" s="2"/>
    </row>
    <row r="238" spans="1:8" x14ac:dyDescent="0.25">
      <c r="A238" s="2">
        <v>206</v>
      </c>
      <c r="B238" s="2" t="s">
        <v>3784</v>
      </c>
      <c r="C238" s="2" t="s">
        <v>1892</v>
      </c>
      <c r="D238" s="10">
        <v>107</v>
      </c>
      <c r="E238" s="12">
        <v>1.0000000000000001E-9</v>
      </c>
      <c r="F238" s="2">
        <f>Table3[[#This Row],[modified  Half Life]]*Table3[[#This Row],[Order of Magnatude]]</f>
        <v>1.0700000000000001E-7</v>
      </c>
      <c r="G238" s="10">
        <v>1257</v>
      </c>
      <c r="H238" s="2"/>
    </row>
    <row r="239" spans="1:8" x14ac:dyDescent="0.25">
      <c r="A239" s="2">
        <v>206</v>
      </c>
      <c r="B239" s="2" t="s">
        <v>4094</v>
      </c>
      <c r="C239" s="2" t="s">
        <v>1556</v>
      </c>
      <c r="D239" s="10">
        <v>78</v>
      </c>
      <c r="E239" s="12">
        <v>1.0000000000000001E-9</v>
      </c>
      <c r="F239" s="2">
        <f>Table3[[#This Row],[modified  Half Life]]*Table3[[#This Row],[Order of Magnatude]]</f>
        <v>7.800000000000001E-8</v>
      </c>
      <c r="G239" s="10">
        <v>1139.9000000000001</v>
      </c>
      <c r="H239" s="2"/>
    </row>
    <row r="240" spans="1:8" x14ac:dyDescent="0.25">
      <c r="A240" s="2">
        <v>206</v>
      </c>
      <c r="B240" s="2" t="s">
        <v>5253</v>
      </c>
      <c r="C240" s="2">
        <v>-15</v>
      </c>
      <c r="D240" s="10">
        <v>11</v>
      </c>
      <c r="E240" s="12">
        <v>1.0000000000000001E-9</v>
      </c>
      <c r="F240" s="2">
        <f>Table3[[#This Row],[modified  Half Life]]*Table3[[#This Row],[Order of Magnatude]]</f>
        <v>1.1000000000000001E-8</v>
      </c>
      <c r="G240" s="10">
        <v>768</v>
      </c>
      <c r="H240" s="2"/>
    </row>
    <row r="241" spans="1:8" x14ac:dyDescent="0.25">
      <c r="A241" s="2">
        <v>206</v>
      </c>
      <c r="B241" s="2" t="s">
        <v>4530</v>
      </c>
      <c r="C241" s="2" t="s">
        <v>5371</v>
      </c>
      <c r="D241" s="10">
        <v>155</v>
      </c>
      <c r="E241" s="12">
        <v>1.0000000000000001E-9</v>
      </c>
      <c r="F241" s="2">
        <f>Table3[[#This Row],[modified  Half Life]]*Table3[[#This Row],[Order of Magnatude]]</f>
        <v>1.55E-7</v>
      </c>
      <c r="G241" s="10">
        <v>713.2</v>
      </c>
      <c r="H241" s="2"/>
    </row>
    <row r="242" spans="1:8" x14ac:dyDescent="0.25">
      <c r="A242" s="2">
        <v>206</v>
      </c>
      <c r="B242" s="2" t="s">
        <v>4094</v>
      </c>
      <c r="C242" s="2" t="s">
        <v>1556</v>
      </c>
      <c r="D242" s="10">
        <v>78</v>
      </c>
      <c r="E242" s="12">
        <v>1.0000000000000001E-9</v>
      </c>
      <c r="F242" s="2">
        <f>Table3[[#This Row],[modified  Half Life]]*Table3[[#This Row],[Order of Magnatude]]</f>
        <v>7.800000000000001E-8</v>
      </c>
      <c r="G242" s="10">
        <v>604.29999999999995</v>
      </c>
      <c r="H242" s="2"/>
    </row>
    <row r="243" spans="1:8" x14ac:dyDescent="0.25">
      <c r="A243" s="2">
        <v>206</v>
      </c>
      <c r="B243" s="2" t="s">
        <v>5253</v>
      </c>
      <c r="C243" s="2">
        <v>-10</v>
      </c>
      <c r="D243" s="10">
        <v>65</v>
      </c>
      <c r="E243" s="12">
        <v>1.0000000000000001E-9</v>
      </c>
      <c r="F243" s="2">
        <f>Table3[[#This Row],[modified  Half Life]]*Table3[[#This Row],[Order of Magnatude]]</f>
        <v>6.5E-8</v>
      </c>
      <c r="G243" s="10">
        <v>551.20000000000005</v>
      </c>
      <c r="H243" s="2"/>
    </row>
    <row r="244" spans="1:8" x14ac:dyDescent="0.25">
      <c r="A244" s="2">
        <v>206</v>
      </c>
      <c r="B244" s="2" t="s">
        <v>4530</v>
      </c>
      <c r="C244" s="2" t="s">
        <v>3990</v>
      </c>
      <c r="D244" s="10">
        <v>15.6</v>
      </c>
      <c r="E244" s="12">
        <v>1.0000000000000001E-9</v>
      </c>
      <c r="F244" s="2">
        <f>Table3[[#This Row],[modified  Half Life]]*Table3[[#This Row],[Order of Magnatude]]</f>
        <v>1.5600000000000001E-8</v>
      </c>
      <c r="G244" s="10">
        <v>543.5</v>
      </c>
      <c r="H244" s="2"/>
    </row>
    <row r="245" spans="1:8" x14ac:dyDescent="0.25">
      <c r="A245" s="2">
        <v>206</v>
      </c>
      <c r="B245" s="2" t="s">
        <v>4094</v>
      </c>
      <c r="C245" s="2" t="s">
        <v>1556</v>
      </c>
      <c r="D245" s="10">
        <v>78</v>
      </c>
      <c r="E245" s="12">
        <v>1.0000000000000001E-9</v>
      </c>
      <c r="F245" s="2">
        <f>Table3[[#This Row],[modified  Half Life]]*Table3[[#This Row],[Order of Magnatude]]</f>
        <v>7.800000000000001E-8</v>
      </c>
      <c r="G245" s="10">
        <v>453.28</v>
      </c>
      <c r="H245" s="2"/>
    </row>
    <row r="246" spans="1:8" x14ac:dyDescent="0.25">
      <c r="A246" s="2">
        <v>206</v>
      </c>
      <c r="B246" s="2" t="s">
        <v>5253</v>
      </c>
      <c r="C246" s="2">
        <v>-15</v>
      </c>
      <c r="D246" s="10">
        <v>11</v>
      </c>
      <c r="E246" s="12">
        <v>1.0000000000000001E-9</v>
      </c>
      <c r="F246" s="2">
        <f>Table3[[#This Row],[modified  Half Life]]*Table3[[#This Row],[Order of Magnatude]]</f>
        <v>1.1000000000000001E-8</v>
      </c>
      <c r="G246" s="10">
        <v>242</v>
      </c>
      <c r="H246" s="2"/>
    </row>
    <row r="247" spans="1:8" x14ac:dyDescent="0.25">
      <c r="A247" s="2">
        <v>206</v>
      </c>
      <c r="B247" s="2" t="s">
        <v>4094</v>
      </c>
      <c r="C247" s="2" t="s">
        <v>1254</v>
      </c>
      <c r="D247" s="10">
        <v>10.1</v>
      </c>
      <c r="E247" s="12">
        <v>1.0000000000000001E-9</v>
      </c>
      <c r="F247" s="2">
        <f>Table3[[#This Row],[modified  Half Life]]*Table3[[#This Row],[Order of Magnatude]]</f>
        <v>1.0099999999999999E-8</v>
      </c>
      <c r="G247" s="10">
        <v>216.26</v>
      </c>
      <c r="H247" s="2"/>
    </row>
    <row r="248" spans="1:8" x14ac:dyDescent="0.25">
      <c r="A248" s="2">
        <v>206</v>
      </c>
      <c r="B248" s="2" t="s">
        <v>5253</v>
      </c>
      <c r="C248" s="2">
        <v>-10</v>
      </c>
      <c r="D248" s="10">
        <v>65</v>
      </c>
      <c r="E248" s="12">
        <v>1.0000000000000001E-9</v>
      </c>
      <c r="F248" s="2">
        <f>Table3[[#This Row],[modified  Half Life]]*Table3[[#This Row],[Order of Magnatude]]</f>
        <v>6.5E-8</v>
      </c>
      <c r="G248" s="10">
        <v>205.7</v>
      </c>
      <c r="H248" s="2"/>
    </row>
    <row r="249" spans="1:8" x14ac:dyDescent="0.25">
      <c r="A249" s="2">
        <v>206</v>
      </c>
      <c r="B249" s="2" t="s">
        <v>5253</v>
      </c>
      <c r="C249" s="2" t="s">
        <v>4799</v>
      </c>
      <c r="D249" s="10">
        <v>19</v>
      </c>
      <c r="E249" s="12">
        <v>1.0000000000000001E-9</v>
      </c>
      <c r="F249" s="2">
        <f>Table3[[#This Row],[modified  Half Life]]*Table3[[#This Row],[Order of Magnatude]]</f>
        <v>1.9000000000000001E-8</v>
      </c>
      <c r="G249" s="10">
        <v>161.30000000000001</v>
      </c>
      <c r="H249" s="2"/>
    </row>
    <row r="250" spans="1:8" x14ac:dyDescent="0.25">
      <c r="A250" s="2">
        <v>206</v>
      </c>
      <c r="B250" s="2" t="s">
        <v>3784</v>
      </c>
      <c r="C250" s="2" t="s">
        <v>1892</v>
      </c>
      <c r="D250" s="10">
        <v>107</v>
      </c>
      <c r="E250" s="12">
        <v>1.0000000000000001E-9</v>
      </c>
      <c r="F250" s="2">
        <f>Table3[[#This Row],[modified  Half Life]]*Table3[[#This Row],[Order of Magnatude]]</f>
        <v>1.0700000000000001E-7</v>
      </c>
      <c r="G250" s="10">
        <v>100</v>
      </c>
      <c r="H250" s="2"/>
    </row>
    <row r="251" spans="1:8" x14ac:dyDescent="0.25">
      <c r="A251" s="2">
        <v>206</v>
      </c>
      <c r="B251" s="2" t="s">
        <v>4527</v>
      </c>
      <c r="C251" s="2" t="s">
        <v>508</v>
      </c>
      <c r="D251" s="10">
        <v>202</v>
      </c>
      <c r="E251" s="12">
        <v>1.0000000000000001E-9</v>
      </c>
      <c r="F251" s="2">
        <f>Table3[[#This Row],[modified  Half Life]]*Table3[[#This Row],[Order of Magnatude]]</f>
        <v>2.0200000000000001E-7</v>
      </c>
      <c r="G251" s="10">
        <v>69.7</v>
      </c>
      <c r="H251" s="2"/>
    </row>
    <row r="252" spans="1:8" x14ac:dyDescent="0.25">
      <c r="A252" s="2">
        <v>206</v>
      </c>
      <c r="B252" s="2" t="s">
        <v>4745</v>
      </c>
      <c r="C252" s="2" t="s">
        <v>164</v>
      </c>
      <c r="D252" s="10">
        <v>232</v>
      </c>
      <c r="E252" s="12">
        <v>1.0000000000000001E-9</v>
      </c>
      <c r="F252" s="2">
        <f>Table3[[#This Row],[modified  Half Life]]*Table3[[#This Row],[Order of Magnatude]]</f>
        <v>2.3200000000000001E-7</v>
      </c>
      <c r="G252" s="10">
        <v>12.5</v>
      </c>
      <c r="H252" s="2"/>
    </row>
    <row r="253" spans="1:8" x14ac:dyDescent="0.25">
      <c r="A253" s="2">
        <v>205</v>
      </c>
      <c r="B253" s="2" t="s">
        <v>4527</v>
      </c>
      <c r="C253" s="2" t="s">
        <v>2953</v>
      </c>
      <c r="D253" s="10">
        <v>63</v>
      </c>
      <c r="E253" s="12">
        <v>1.0000000000000001E-9</v>
      </c>
      <c r="F253" s="2">
        <f>Table3[[#This Row],[modified  Half Life]]*Table3[[#This Row],[Order of Magnatude]]</f>
        <v>6.3000000000000008E-8</v>
      </c>
      <c r="G253" s="10">
        <v>1535.6</v>
      </c>
      <c r="H253" s="2"/>
    </row>
    <row r="254" spans="1:8" x14ac:dyDescent="0.25">
      <c r="A254" s="2">
        <v>205</v>
      </c>
      <c r="B254" s="2" t="s">
        <v>4527</v>
      </c>
      <c r="C254" s="2" t="s">
        <v>2953</v>
      </c>
      <c r="D254" s="10">
        <v>63</v>
      </c>
      <c r="E254" s="12">
        <v>1.0000000000000001E-9</v>
      </c>
      <c r="F254" s="2">
        <f>Table3[[#This Row],[modified  Half Life]]*Table3[[#This Row],[Order of Magnatude]]</f>
        <v>6.3000000000000008E-8</v>
      </c>
      <c r="G254" s="10">
        <v>1251.7</v>
      </c>
      <c r="H254" s="2"/>
    </row>
    <row r="255" spans="1:8" x14ac:dyDescent="0.25">
      <c r="A255" s="2">
        <v>205</v>
      </c>
      <c r="B255" s="2" t="s">
        <v>4094</v>
      </c>
      <c r="C255" s="2" t="s">
        <v>3756</v>
      </c>
      <c r="D255" s="10">
        <v>235</v>
      </c>
      <c r="E255" s="12">
        <v>1.0000000000000001E-9</v>
      </c>
      <c r="F255" s="2">
        <f>Table3[[#This Row],[modified  Half Life]]*Table3[[#This Row],[Order of Magnatude]]</f>
        <v>2.3500000000000003E-7</v>
      </c>
      <c r="G255" s="10">
        <v>1217</v>
      </c>
      <c r="H255" s="2"/>
    </row>
    <row r="256" spans="1:8" x14ac:dyDescent="0.25">
      <c r="A256" s="2">
        <v>205</v>
      </c>
      <c r="B256" s="2" t="s">
        <v>4527</v>
      </c>
      <c r="C256" s="2" t="s">
        <v>4008</v>
      </c>
      <c r="D256" s="10">
        <v>217</v>
      </c>
      <c r="E256" s="12">
        <v>1.0000000000000001E-9</v>
      </c>
      <c r="F256" s="2">
        <f>Table3[[#This Row],[modified  Half Life]]*Table3[[#This Row],[Order of Magnatude]]</f>
        <v>2.1700000000000002E-7</v>
      </c>
      <c r="G256" s="10">
        <v>1175.0999999999999</v>
      </c>
      <c r="H256" s="2"/>
    </row>
    <row r="257" spans="1:8" x14ac:dyDescent="0.25">
      <c r="A257" s="2">
        <v>205</v>
      </c>
      <c r="B257" s="2" t="s">
        <v>4086</v>
      </c>
      <c r="C257" s="2" t="s">
        <v>1202</v>
      </c>
      <c r="D257" s="10">
        <v>163</v>
      </c>
      <c r="E257" s="12">
        <v>1.0000000000000001E-9</v>
      </c>
      <c r="F257" s="2">
        <f>Table3[[#This Row],[modified  Half Life]]*Table3[[#This Row],[Order of Magnatude]]</f>
        <v>1.6300000000000002E-7</v>
      </c>
      <c r="G257" s="10">
        <v>962.5</v>
      </c>
      <c r="H257" s="2"/>
    </row>
    <row r="258" spans="1:8" x14ac:dyDescent="0.25">
      <c r="A258" s="2">
        <v>205</v>
      </c>
      <c r="B258" s="2" t="s">
        <v>4530</v>
      </c>
      <c r="C258" s="2" t="s">
        <v>672</v>
      </c>
      <c r="D258" s="10">
        <v>100</v>
      </c>
      <c r="E258" s="12">
        <v>1.0000000000000001E-9</v>
      </c>
      <c r="F258" s="2">
        <f>Table3[[#This Row],[modified  Half Life]]*Table3[[#This Row],[Order of Magnatude]]</f>
        <v>1.0000000000000001E-7</v>
      </c>
      <c r="G258" s="10">
        <v>720.5</v>
      </c>
      <c r="H258" s="2"/>
    </row>
    <row r="259" spans="1:8" x14ac:dyDescent="0.25">
      <c r="A259" s="2">
        <v>205</v>
      </c>
      <c r="B259" s="2" t="s">
        <v>5079</v>
      </c>
      <c r="C259" s="2" t="s">
        <v>2503</v>
      </c>
      <c r="D259" s="10">
        <v>80</v>
      </c>
      <c r="E259" s="12">
        <v>1.0000000000000001E-9</v>
      </c>
      <c r="F259" s="2">
        <f>Table3[[#This Row],[modified  Half Life]]*Table3[[#This Row],[Order of Magnatude]]</f>
        <v>8.0000000000000002E-8</v>
      </c>
      <c r="G259" s="10">
        <v>544</v>
      </c>
      <c r="H259" s="2"/>
    </row>
    <row r="260" spans="1:8" x14ac:dyDescent="0.25">
      <c r="A260" s="2">
        <v>205</v>
      </c>
      <c r="B260" s="2" t="s">
        <v>4745</v>
      </c>
      <c r="C260" s="2" t="s">
        <v>4503</v>
      </c>
      <c r="D260" s="10">
        <v>115</v>
      </c>
      <c r="E260" s="12">
        <v>1.0000000000000001E-9</v>
      </c>
      <c r="F260" s="2">
        <f>Table3[[#This Row],[modified  Half Life]]*Table3[[#This Row],[Order of Magnatude]]</f>
        <v>1.1500000000000001E-7</v>
      </c>
      <c r="G260" s="10">
        <v>374.8</v>
      </c>
      <c r="H260" s="2"/>
    </row>
    <row r="261" spans="1:8" x14ac:dyDescent="0.25">
      <c r="A261" s="2">
        <v>205</v>
      </c>
      <c r="B261" s="2" t="s">
        <v>4745</v>
      </c>
      <c r="C261" s="2" t="s">
        <v>4503</v>
      </c>
      <c r="D261" s="10">
        <v>115</v>
      </c>
      <c r="E261" s="12">
        <v>1.0000000000000001E-9</v>
      </c>
      <c r="F261" s="2">
        <f>Table3[[#This Row],[modified  Half Life]]*Table3[[#This Row],[Order of Magnatude]]</f>
        <v>1.1500000000000001E-7</v>
      </c>
      <c r="G261" s="10">
        <v>260.3</v>
      </c>
      <c r="H261" s="2"/>
    </row>
    <row r="262" spans="1:8" x14ac:dyDescent="0.25">
      <c r="A262" s="2">
        <v>205</v>
      </c>
      <c r="B262" s="2" t="s">
        <v>4745</v>
      </c>
      <c r="C262" s="2" t="s">
        <v>80</v>
      </c>
      <c r="D262" s="10">
        <v>310</v>
      </c>
      <c r="E262" s="12">
        <v>1.0000000000000001E-9</v>
      </c>
      <c r="F262" s="2">
        <f>Table3[[#This Row],[modified  Half Life]]*Table3[[#This Row],[Order of Magnatude]]</f>
        <v>3.1E-7</v>
      </c>
      <c r="G262" s="10">
        <v>143.166</v>
      </c>
      <c r="H262" s="2"/>
    </row>
    <row r="263" spans="1:8" x14ac:dyDescent="0.25">
      <c r="A263" s="2">
        <v>205</v>
      </c>
      <c r="B263" s="2" t="s">
        <v>4883</v>
      </c>
      <c r="C263" s="2" t="s">
        <v>4230</v>
      </c>
      <c r="D263" s="10">
        <v>66.599999999999994</v>
      </c>
      <c r="E263" s="12">
        <v>1.0000000000000001E-9</v>
      </c>
      <c r="F263" s="2">
        <f>Table3[[#This Row],[modified  Half Life]]*Table3[[#This Row],[Order of Magnatude]]</f>
        <v>6.6600000000000001E-8</v>
      </c>
      <c r="G263" s="10">
        <v>126.7</v>
      </c>
      <c r="H263" s="2"/>
    </row>
    <row r="264" spans="1:8" x14ac:dyDescent="0.25">
      <c r="A264" s="2">
        <v>205</v>
      </c>
      <c r="B264" s="2" t="s">
        <v>4745</v>
      </c>
      <c r="C264" s="2" t="s">
        <v>4503</v>
      </c>
      <c r="D264" s="10">
        <v>115</v>
      </c>
      <c r="E264" s="12">
        <v>1.0000000000000001E-9</v>
      </c>
      <c r="F264" s="2">
        <f>Table3[[#This Row],[modified  Half Life]]*Table3[[#This Row],[Order of Magnatude]]</f>
        <v>1.1500000000000001E-7</v>
      </c>
      <c r="G264" s="10">
        <v>106.5</v>
      </c>
      <c r="H264" s="2"/>
    </row>
    <row r="265" spans="1:8" x14ac:dyDescent="0.25">
      <c r="A265" s="2">
        <v>205</v>
      </c>
      <c r="B265" s="2" t="s">
        <v>4527</v>
      </c>
      <c r="C265" s="2" t="s">
        <v>2953</v>
      </c>
      <c r="D265" s="10">
        <v>63</v>
      </c>
      <c r="E265" s="12">
        <v>1.0000000000000001E-9</v>
      </c>
      <c r="F265" s="2">
        <f>Table3[[#This Row],[modified  Half Life]]*Table3[[#This Row],[Order of Magnatude]]</f>
        <v>6.3000000000000008E-8</v>
      </c>
      <c r="G265" s="10">
        <v>97.1</v>
      </c>
      <c r="H265" s="2"/>
    </row>
    <row r="266" spans="1:8" x14ac:dyDescent="0.25">
      <c r="A266" s="2">
        <v>205</v>
      </c>
      <c r="B266" s="2" t="s">
        <v>4530</v>
      </c>
      <c r="C266" s="2" t="s">
        <v>4230</v>
      </c>
      <c r="D266" s="10">
        <v>220</v>
      </c>
      <c r="E266" s="12">
        <v>1.0000000000000001E-9</v>
      </c>
      <c r="F266" s="2">
        <f>Table3[[#This Row],[modified  Half Life]]*Table3[[#This Row],[Order of Magnatude]]</f>
        <v>2.2000000000000001E-7</v>
      </c>
      <c r="G266" s="10">
        <v>74.3</v>
      </c>
      <c r="H266" s="2"/>
    </row>
    <row r="267" spans="1:8" x14ac:dyDescent="0.25">
      <c r="A267" s="2">
        <v>205</v>
      </c>
      <c r="B267" s="2" t="s">
        <v>4086</v>
      </c>
      <c r="C267" s="2" t="s">
        <v>1202</v>
      </c>
      <c r="D267" s="10">
        <v>163</v>
      </c>
      <c r="E267" s="12">
        <v>1.0000000000000001E-9</v>
      </c>
      <c r="F267" s="2">
        <f>Table3[[#This Row],[modified  Half Life]]*Table3[[#This Row],[Order of Magnatude]]</f>
        <v>1.6300000000000002E-7</v>
      </c>
      <c r="G267" s="10">
        <v>34.200000000000003</v>
      </c>
      <c r="H267" s="2"/>
    </row>
    <row r="268" spans="1:8" x14ac:dyDescent="0.25">
      <c r="A268" s="2">
        <v>205</v>
      </c>
      <c r="B268" s="2" t="s">
        <v>4527</v>
      </c>
      <c r="C268" s="2" t="s">
        <v>4008</v>
      </c>
      <c r="D268" s="10">
        <v>217</v>
      </c>
      <c r="E268" s="12">
        <v>1.0000000000000001E-9</v>
      </c>
      <c r="F268" s="2">
        <f>Table3[[#This Row],[modified  Half Life]]*Table3[[#This Row],[Order of Magnatude]]</f>
        <v>2.1700000000000002E-7</v>
      </c>
      <c r="G268" s="10">
        <v>27.8</v>
      </c>
      <c r="H268" s="2"/>
    </row>
    <row r="269" spans="1:8" x14ac:dyDescent="0.25">
      <c r="A269" s="2">
        <v>205</v>
      </c>
      <c r="B269" s="2" t="s">
        <v>4530</v>
      </c>
      <c r="C269" s="2" t="s">
        <v>672</v>
      </c>
      <c r="D269" s="10">
        <v>100</v>
      </c>
      <c r="E269" s="12">
        <v>1.0000000000000001E-9</v>
      </c>
      <c r="F269" s="2">
        <f>Table3[[#This Row],[modified  Half Life]]*Table3[[#This Row],[Order of Magnatude]]</f>
        <v>1.0000000000000001E-7</v>
      </c>
      <c r="G269" s="10">
        <v>23.8</v>
      </c>
      <c r="H269" s="2"/>
    </row>
    <row r="270" spans="1:8" x14ac:dyDescent="0.25">
      <c r="A270" s="2">
        <v>205</v>
      </c>
      <c r="B270" s="2" t="s">
        <v>4883</v>
      </c>
      <c r="C270" s="2" t="s">
        <v>4230</v>
      </c>
      <c r="D270" s="10">
        <v>66.599999999999994</v>
      </c>
      <c r="E270" s="12">
        <v>1.0000000000000001E-9</v>
      </c>
      <c r="F270" s="2">
        <f>Table3[[#This Row],[modified  Half Life]]*Table3[[#This Row],[Order of Magnatude]]</f>
        <v>6.6600000000000001E-8</v>
      </c>
      <c r="G270" s="10">
        <v>8.3000000000000007</v>
      </c>
      <c r="H270" s="2"/>
    </row>
    <row r="271" spans="1:8" x14ac:dyDescent="0.25">
      <c r="A271" s="2">
        <v>204</v>
      </c>
      <c r="B271" s="2" t="s">
        <v>4094</v>
      </c>
      <c r="C271" s="2">
        <v>-22</v>
      </c>
      <c r="D271" s="10">
        <v>90</v>
      </c>
      <c r="E271" s="12">
        <v>1.0000000000000001E-9</v>
      </c>
      <c r="F271" s="2">
        <f>Table3[[#This Row],[modified  Half Life]]*Table3[[#This Row],[Order of Magnatude]]</f>
        <v>9.0000000000000012E-8</v>
      </c>
      <c r="G271" s="10">
        <v>1542.4</v>
      </c>
      <c r="H271" s="2"/>
    </row>
    <row r="272" spans="1:8" x14ac:dyDescent="0.25">
      <c r="A272" s="2">
        <v>204</v>
      </c>
      <c r="B272" s="2" t="s">
        <v>4527</v>
      </c>
      <c r="C272" s="2" t="s">
        <v>19</v>
      </c>
      <c r="D272" s="10">
        <v>265</v>
      </c>
      <c r="E272" s="12">
        <v>1.0000000000000001E-9</v>
      </c>
      <c r="F272" s="2">
        <f>Table3[[#This Row],[modified  Half Life]]*Table3[[#This Row],[Order of Magnatude]]</f>
        <v>2.65E-7</v>
      </c>
      <c r="G272" s="10">
        <v>1274</v>
      </c>
      <c r="H272" s="2"/>
    </row>
    <row r="273" spans="1:8" x14ac:dyDescent="0.25">
      <c r="A273" s="2">
        <v>204</v>
      </c>
      <c r="B273" s="2" t="s">
        <v>3501</v>
      </c>
      <c r="C273" s="2" t="s">
        <v>1892</v>
      </c>
      <c r="D273" s="10">
        <v>146</v>
      </c>
      <c r="E273" s="12">
        <v>1.0000000000000001E-9</v>
      </c>
      <c r="F273" s="2">
        <f>Table3[[#This Row],[modified  Half Life]]*Table3[[#This Row],[Order of Magnatude]]</f>
        <v>1.4600000000000001E-7</v>
      </c>
      <c r="G273" s="10">
        <v>1158</v>
      </c>
      <c r="H273" s="2"/>
    </row>
    <row r="274" spans="1:8" x14ac:dyDescent="0.25">
      <c r="A274" s="2">
        <v>204</v>
      </c>
      <c r="B274" s="2" t="s">
        <v>4094</v>
      </c>
      <c r="C274" s="2">
        <v>-22</v>
      </c>
      <c r="D274" s="10">
        <v>90</v>
      </c>
      <c r="E274" s="12">
        <v>1.0000000000000001E-9</v>
      </c>
      <c r="F274" s="2">
        <f>Table3[[#This Row],[modified  Half Life]]*Table3[[#This Row],[Order of Magnatude]]</f>
        <v>9.0000000000000012E-8</v>
      </c>
      <c r="G274" s="10">
        <v>1084.8</v>
      </c>
      <c r="H274" s="2"/>
    </row>
    <row r="275" spans="1:8" x14ac:dyDescent="0.25">
      <c r="A275" s="2">
        <v>204</v>
      </c>
      <c r="B275" s="2" t="s">
        <v>4094</v>
      </c>
      <c r="C275" s="2" t="s">
        <v>5211</v>
      </c>
      <c r="D275" s="10">
        <v>420</v>
      </c>
      <c r="E275" s="12">
        <v>1.0000000000000001E-9</v>
      </c>
      <c r="F275" s="2">
        <f>Table3[[#This Row],[modified  Half Life]]*Table3[[#This Row],[Order of Magnatude]]</f>
        <v>4.2E-7</v>
      </c>
      <c r="G275" s="10">
        <v>1036.3</v>
      </c>
      <c r="H275" s="2"/>
    </row>
    <row r="276" spans="1:8" x14ac:dyDescent="0.25">
      <c r="A276" s="2">
        <v>204</v>
      </c>
      <c r="B276" s="2" t="s">
        <v>4883</v>
      </c>
      <c r="C276" s="2" t="s">
        <v>1104</v>
      </c>
      <c r="D276" s="10">
        <v>36</v>
      </c>
      <c r="E276" s="12">
        <v>1.0000000000000001E-9</v>
      </c>
      <c r="F276" s="2">
        <f>Table3[[#This Row],[modified  Half Life]]*Table3[[#This Row],[Order of Magnatude]]</f>
        <v>3.6000000000000005E-8</v>
      </c>
      <c r="G276" s="10">
        <v>975.6</v>
      </c>
      <c r="H276" s="2"/>
    </row>
    <row r="277" spans="1:8" x14ac:dyDescent="0.25">
      <c r="A277" s="2">
        <v>204</v>
      </c>
      <c r="B277" s="2" t="s">
        <v>4094</v>
      </c>
      <c r="C277" s="2">
        <v>-22</v>
      </c>
      <c r="D277" s="10">
        <v>90</v>
      </c>
      <c r="E277" s="12">
        <v>1.0000000000000001E-9</v>
      </c>
      <c r="F277" s="2">
        <f>Table3[[#This Row],[modified  Half Life]]*Table3[[#This Row],[Order of Magnatude]]</f>
        <v>9.0000000000000012E-8</v>
      </c>
      <c r="G277" s="10">
        <v>954.1</v>
      </c>
      <c r="H277" s="2"/>
    </row>
    <row r="278" spans="1:8" x14ac:dyDescent="0.25">
      <c r="A278" s="2">
        <v>204</v>
      </c>
      <c r="B278" s="2" t="s">
        <v>3784</v>
      </c>
      <c r="C278" s="2" t="s">
        <v>5198</v>
      </c>
      <c r="D278" s="10">
        <v>485</v>
      </c>
      <c r="E278" s="12">
        <v>1.0000000000000001E-9</v>
      </c>
      <c r="F278" s="2">
        <f>Table3[[#This Row],[modified  Half Life]]*Table3[[#This Row],[Order of Magnatude]]</f>
        <v>4.8500000000000002E-7</v>
      </c>
      <c r="G278" s="10">
        <v>921.03</v>
      </c>
      <c r="H278" s="2"/>
    </row>
    <row r="279" spans="1:8" x14ac:dyDescent="0.25">
      <c r="A279" s="2">
        <v>204</v>
      </c>
      <c r="B279" s="2" t="s">
        <v>4094</v>
      </c>
      <c r="C279" s="2" t="s">
        <v>5211</v>
      </c>
      <c r="D279" s="10">
        <v>420</v>
      </c>
      <c r="E279" s="12">
        <v>1.0000000000000001E-9</v>
      </c>
      <c r="F279" s="2">
        <f>Table3[[#This Row],[modified  Half Life]]*Table3[[#This Row],[Order of Magnatude]]</f>
        <v>4.2E-7</v>
      </c>
      <c r="G279" s="10">
        <v>754.3</v>
      </c>
      <c r="H279" s="2"/>
    </row>
    <row r="280" spans="1:8" x14ac:dyDescent="0.25">
      <c r="A280" s="2">
        <v>204</v>
      </c>
      <c r="B280" s="2" t="s">
        <v>4883</v>
      </c>
      <c r="C280" s="2" t="s">
        <v>1104</v>
      </c>
      <c r="D280" s="10">
        <v>36</v>
      </c>
      <c r="E280" s="12">
        <v>1.0000000000000001E-9</v>
      </c>
      <c r="F280" s="2">
        <f>Table3[[#This Row],[modified  Half Life]]*Table3[[#This Row],[Order of Magnatude]]</f>
        <v>3.6000000000000005E-8</v>
      </c>
      <c r="G280" s="10">
        <v>718.3</v>
      </c>
      <c r="H280" s="2"/>
    </row>
    <row r="281" spans="1:8" x14ac:dyDescent="0.25">
      <c r="A281" s="2">
        <v>204</v>
      </c>
      <c r="B281" s="2" t="s">
        <v>4745</v>
      </c>
      <c r="C281" s="2">
        <v>-9</v>
      </c>
      <c r="D281" s="10">
        <v>15.6</v>
      </c>
      <c r="E281" s="12">
        <v>1.0000000000000001E-9</v>
      </c>
      <c r="F281" s="2">
        <f>Table3[[#This Row],[modified  Half Life]]*Table3[[#This Row],[Order of Magnatude]]</f>
        <v>1.5600000000000001E-8</v>
      </c>
      <c r="G281" s="10">
        <v>588.29999999999995</v>
      </c>
      <c r="H281" s="2"/>
    </row>
    <row r="282" spans="1:8" x14ac:dyDescent="0.25">
      <c r="A282" s="2">
        <v>204</v>
      </c>
      <c r="B282" s="2" t="s">
        <v>5253</v>
      </c>
      <c r="C282" s="2" t="s">
        <v>508</v>
      </c>
      <c r="D282" s="10">
        <v>14</v>
      </c>
      <c r="E282" s="12">
        <v>1.0000000000000001E-9</v>
      </c>
      <c r="F282" s="2">
        <f>Table3[[#This Row],[modified  Half Life]]*Table3[[#This Row],[Order of Magnatude]]</f>
        <v>1.4000000000000001E-8</v>
      </c>
      <c r="G282" s="10">
        <v>582.6</v>
      </c>
      <c r="H282" s="2"/>
    </row>
    <row r="283" spans="1:8" x14ac:dyDescent="0.25">
      <c r="A283" s="2">
        <v>204</v>
      </c>
      <c r="B283" s="2" t="s">
        <v>5253</v>
      </c>
      <c r="C283" s="2" t="s">
        <v>508</v>
      </c>
      <c r="D283" s="10">
        <v>14</v>
      </c>
      <c r="E283" s="12">
        <v>1.0000000000000001E-9</v>
      </c>
      <c r="F283" s="2">
        <f>Table3[[#This Row],[modified  Half Life]]*Table3[[#This Row],[Order of Magnatude]]</f>
        <v>1.4000000000000001E-8</v>
      </c>
      <c r="G283" s="10">
        <v>438</v>
      </c>
      <c r="H283" s="2"/>
    </row>
    <row r="284" spans="1:8" x14ac:dyDescent="0.25">
      <c r="A284" s="2">
        <v>204</v>
      </c>
      <c r="B284" s="2" t="s">
        <v>4527</v>
      </c>
      <c r="C284" s="2" t="s">
        <v>19</v>
      </c>
      <c r="D284" s="10">
        <v>265</v>
      </c>
      <c r="E284" s="12">
        <v>1.0000000000000001E-9</v>
      </c>
      <c r="F284" s="2">
        <f>Table3[[#This Row],[modified  Half Life]]*Table3[[#This Row],[Order of Magnatude]]</f>
        <v>2.65E-7</v>
      </c>
      <c r="G284" s="10">
        <v>374.76</v>
      </c>
      <c r="H284" s="2"/>
    </row>
    <row r="285" spans="1:8" x14ac:dyDescent="0.25">
      <c r="A285" s="2">
        <v>204</v>
      </c>
      <c r="B285" s="2" t="s">
        <v>5253</v>
      </c>
      <c r="C285" s="2">
        <v>-10</v>
      </c>
      <c r="D285" s="10">
        <v>33.4</v>
      </c>
      <c r="E285" s="12">
        <v>1.0000000000000001E-9</v>
      </c>
      <c r="F285" s="2">
        <f>Table3[[#This Row],[modified  Half Life]]*Table3[[#This Row],[Order of Magnatude]]</f>
        <v>3.3400000000000001E-8</v>
      </c>
      <c r="G285" s="10">
        <v>242.8</v>
      </c>
      <c r="H285" s="2"/>
    </row>
    <row r="286" spans="1:8" x14ac:dyDescent="0.25">
      <c r="A286" s="2">
        <v>204</v>
      </c>
      <c r="B286" s="2" t="s">
        <v>4094</v>
      </c>
      <c r="C286" s="2" t="s">
        <v>770</v>
      </c>
      <c r="D286" s="10">
        <v>18.7</v>
      </c>
      <c r="E286" s="12">
        <v>1.0000000000000001E-9</v>
      </c>
      <c r="F286" s="2">
        <f>Table3[[#This Row],[modified  Half Life]]*Table3[[#This Row],[Order of Magnatude]]</f>
        <v>1.8700000000000002E-8</v>
      </c>
      <c r="G286" s="10">
        <v>145.88</v>
      </c>
      <c r="H286" s="2"/>
    </row>
    <row r="287" spans="1:8" x14ac:dyDescent="0.25">
      <c r="A287" s="2">
        <v>204</v>
      </c>
      <c r="B287" s="2" t="s">
        <v>4745</v>
      </c>
      <c r="C287" s="2">
        <v>-15</v>
      </c>
      <c r="D287" s="10">
        <v>11.5</v>
      </c>
      <c r="E287" s="12">
        <v>1.0000000000000001E-9</v>
      </c>
      <c r="F287" s="2">
        <f>Table3[[#This Row],[modified  Half Life]]*Table3[[#This Row],[Order of Magnatude]]</f>
        <v>1.15E-8</v>
      </c>
      <c r="G287" s="10">
        <v>124.8</v>
      </c>
      <c r="H287" s="2"/>
    </row>
    <row r="288" spans="1:8" x14ac:dyDescent="0.25">
      <c r="A288" s="2">
        <v>204</v>
      </c>
      <c r="B288" s="2" t="s">
        <v>3784</v>
      </c>
      <c r="C288" s="2" t="s">
        <v>798</v>
      </c>
      <c r="D288" s="10">
        <v>21.4</v>
      </c>
      <c r="E288" s="12">
        <v>1.0000000000000001E-9</v>
      </c>
      <c r="F288" s="2">
        <f>Table3[[#This Row],[modified  Half Life]]*Table3[[#This Row],[Order of Magnatude]]</f>
        <v>2.14E-8</v>
      </c>
      <c r="G288" s="10">
        <v>101.8</v>
      </c>
      <c r="H288" s="2"/>
    </row>
    <row r="289" spans="1:8" x14ac:dyDescent="0.25">
      <c r="A289" s="2">
        <v>204</v>
      </c>
      <c r="B289" s="2" t="s">
        <v>3501</v>
      </c>
      <c r="C289" s="2" t="s">
        <v>1892</v>
      </c>
      <c r="D289" s="10">
        <v>146</v>
      </c>
      <c r="E289" s="12">
        <v>1.0000000000000001E-9</v>
      </c>
      <c r="F289" s="2">
        <f>Table3[[#This Row],[modified  Half Life]]*Table3[[#This Row],[Order of Magnatude]]</f>
        <v>1.4600000000000001E-7</v>
      </c>
      <c r="G289" s="10">
        <v>97</v>
      </c>
      <c r="H289" s="2"/>
    </row>
    <row r="290" spans="1:8" x14ac:dyDescent="0.25">
      <c r="A290" s="2">
        <v>204</v>
      </c>
      <c r="B290" s="2" t="s">
        <v>4745</v>
      </c>
      <c r="C290" s="2" t="s">
        <v>164</v>
      </c>
      <c r="D290" s="10">
        <v>157</v>
      </c>
      <c r="E290" s="12">
        <v>1.0000000000000001E-9</v>
      </c>
      <c r="F290" s="2">
        <f>Table3[[#This Row],[modified  Half Life]]*Table3[[#This Row],[Order of Magnatude]]</f>
        <v>1.5700000000000002E-7</v>
      </c>
      <c r="G290" s="10">
        <v>12.1</v>
      </c>
      <c r="H290" s="2"/>
    </row>
    <row r="291" spans="1:8" x14ac:dyDescent="0.25">
      <c r="A291" s="2">
        <v>203</v>
      </c>
      <c r="B291" s="2" t="s">
        <v>3784</v>
      </c>
      <c r="C291" s="2" t="s">
        <v>5126</v>
      </c>
      <c r="D291" s="10">
        <v>146</v>
      </c>
      <c r="E291" s="12">
        <v>1.0000000000000001E-9</v>
      </c>
      <c r="F291" s="2">
        <f>Table3[[#This Row],[modified  Half Life]]*Table3[[#This Row],[Order of Magnatude]]</f>
        <v>1.4600000000000001E-7</v>
      </c>
      <c r="G291" s="10">
        <v>1320.3</v>
      </c>
      <c r="H291" s="2"/>
    </row>
    <row r="292" spans="1:8" x14ac:dyDescent="0.25">
      <c r="A292" s="2">
        <v>203</v>
      </c>
      <c r="B292" s="2" t="s">
        <v>3501</v>
      </c>
      <c r="C292" s="2" t="s">
        <v>2953</v>
      </c>
      <c r="D292" s="10">
        <v>641</v>
      </c>
      <c r="E292" s="12">
        <v>1.0000000000000001E-9</v>
      </c>
      <c r="F292" s="2">
        <f>Table3[[#This Row],[modified  Half Life]]*Table3[[#This Row],[Order of Magnatude]]</f>
        <v>6.4100000000000009E-7</v>
      </c>
      <c r="G292" s="10">
        <v>1104</v>
      </c>
      <c r="H292" s="2"/>
    </row>
    <row r="293" spans="1:8" x14ac:dyDescent="0.25">
      <c r="A293" s="2">
        <v>203</v>
      </c>
      <c r="B293" s="2" t="s">
        <v>3784</v>
      </c>
      <c r="C293" s="2" t="s">
        <v>5126</v>
      </c>
      <c r="D293" s="10">
        <v>146</v>
      </c>
      <c r="E293" s="12">
        <v>1.0000000000000001E-9</v>
      </c>
      <c r="F293" s="2">
        <f>Table3[[#This Row],[modified  Half Life]]*Table3[[#This Row],[Order of Magnatude]]</f>
        <v>1.4600000000000001E-7</v>
      </c>
      <c r="G293" s="10">
        <v>887.4</v>
      </c>
      <c r="H293" s="2"/>
    </row>
    <row r="294" spans="1:8" x14ac:dyDescent="0.25">
      <c r="A294" s="2">
        <v>203</v>
      </c>
      <c r="B294" s="2" t="s">
        <v>3784</v>
      </c>
      <c r="C294" s="2" t="s">
        <v>5126</v>
      </c>
      <c r="D294" s="10">
        <v>146</v>
      </c>
      <c r="E294" s="12">
        <v>1.0000000000000001E-9</v>
      </c>
      <c r="F294" s="2">
        <f>Table3[[#This Row],[modified  Half Life]]*Table3[[#This Row],[Order of Magnatude]]</f>
        <v>1.4600000000000001E-7</v>
      </c>
      <c r="G294" s="10">
        <v>753.9</v>
      </c>
      <c r="H294" s="2"/>
    </row>
    <row r="295" spans="1:8" x14ac:dyDescent="0.25">
      <c r="A295" s="2">
        <v>203</v>
      </c>
      <c r="B295" s="2" t="s">
        <v>4745</v>
      </c>
      <c r="C295" s="2" t="s">
        <v>4008</v>
      </c>
      <c r="D295" s="10">
        <v>12</v>
      </c>
      <c r="E295" s="12">
        <v>1.0000000000000001E-9</v>
      </c>
      <c r="F295" s="2">
        <f>Table3[[#This Row],[modified  Half Life]]*Table3[[#This Row],[Order of Magnatude]]</f>
        <v>1.2000000000000002E-8</v>
      </c>
      <c r="G295" s="10">
        <v>385.1</v>
      </c>
      <c r="H295" s="2"/>
    </row>
    <row r="296" spans="1:8" x14ac:dyDescent="0.25">
      <c r="A296" s="2">
        <v>203</v>
      </c>
      <c r="B296" s="2" t="s">
        <v>4745</v>
      </c>
      <c r="C296" s="2" t="s">
        <v>4008</v>
      </c>
      <c r="D296" s="10">
        <v>12</v>
      </c>
      <c r="E296" s="12">
        <v>1.0000000000000001E-9</v>
      </c>
      <c r="F296" s="2">
        <f>Table3[[#This Row],[modified  Half Life]]*Table3[[#This Row],[Order of Magnatude]]</f>
        <v>1.2000000000000002E-8</v>
      </c>
      <c r="G296" s="10">
        <v>303.5</v>
      </c>
      <c r="H296" s="2"/>
    </row>
    <row r="297" spans="1:8" x14ac:dyDescent="0.25">
      <c r="A297" s="2">
        <v>203</v>
      </c>
      <c r="B297" s="2" t="s">
        <v>4530</v>
      </c>
      <c r="C297" s="2" t="s">
        <v>4503</v>
      </c>
      <c r="D297" s="10">
        <v>22.4</v>
      </c>
      <c r="E297" s="12">
        <v>1.0000000000000001E-9</v>
      </c>
      <c r="F297" s="2">
        <f>Table3[[#This Row],[modified  Half Life]]*Table3[[#This Row],[Order of Magnatude]]</f>
        <v>2.2399999999999999E-8</v>
      </c>
      <c r="G297" s="10">
        <v>301.3</v>
      </c>
      <c r="H297" s="2"/>
    </row>
    <row r="298" spans="1:8" x14ac:dyDescent="0.25">
      <c r="A298" s="2">
        <v>203</v>
      </c>
      <c r="B298" s="2" t="s">
        <v>4745</v>
      </c>
      <c r="C298" s="2" t="s">
        <v>4008</v>
      </c>
      <c r="D298" s="10">
        <v>12</v>
      </c>
      <c r="E298" s="12">
        <v>1.0000000000000001E-9</v>
      </c>
      <c r="F298" s="2">
        <f>Table3[[#This Row],[modified  Half Life]]*Table3[[#This Row],[Order of Magnatude]]</f>
        <v>1.2000000000000002E-8</v>
      </c>
      <c r="G298" s="10">
        <v>289.3</v>
      </c>
      <c r="H298" s="2"/>
    </row>
    <row r="299" spans="1:8" x14ac:dyDescent="0.25">
      <c r="A299" s="2">
        <v>203</v>
      </c>
      <c r="B299" s="2" t="s">
        <v>4527</v>
      </c>
      <c r="C299" s="2" t="s">
        <v>672</v>
      </c>
      <c r="D299" s="10">
        <v>42</v>
      </c>
      <c r="E299" s="12">
        <v>1.0000000000000001E-9</v>
      </c>
      <c r="F299" s="2">
        <f>Table3[[#This Row],[modified  Half Life]]*Table3[[#This Row],[Order of Magnatude]]</f>
        <v>4.2000000000000006E-8</v>
      </c>
      <c r="G299" s="10">
        <v>258.39999999999998</v>
      </c>
      <c r="H299" s="2"/>
    </row>
    <row r="300" spans="1:8" x14ac:dyDescent="0.25">
      <c r="A300" s="2">
        <v>203</v>
      </c>
      <c r="B300" s="2" t="s">
        <v>4745</v>
      </c>
      <c r="C300" s="2" t="s">
        <v>6062</v>
      </c>
      <c r="D300" s="10">
        <v>200</v>
      </c>
      <c r="E300" s="12">
        <v>1.0000000000000001E-9</v>
      </c>
      <c r="F300" s="2">
        <f>Table3[[#This Row],[modified  Half Life]]*Table3[[#This Row],[Order of Magnatude]]</f>
        <v>2.0000000000000002E-7</v>
      </c>
      <c r="G300" s="10">
        <v>182.5</v>
      </c>
      <c r="H300" s="2"/>
    </row>
    <row r="301" spans="1:8" x14ac:dyDescent="0.25">
      <c r="A301" s="2">
        <v>203</v>
      </c>
      <c r="B301" s="2" t="s">
        <v>4530</v>
      </c>
      <c r="C301" s="2" t="s">
        <v>4503</v>
      </c>
      <c r="D301" s="10">
        <v>22.4</v>
      </c>
      <c r="E301" s="12">
        <v>1.0000000000000001E-9</v>
      </c>
      <c r="F301" s="2">
        <f>Table3[[#This Row],[modified  Half Life]]*Table3[[#This Row],[Order of Magnatude]]</f>
        <v>2.2399999999999999E-8</v>
      </c>
      <c r="G301" s="10">
        <v>176.7</v>
      </c>
      <c r="H301" s="2"/>
    </row>
    <row r="302" spans="1:8" x14ac:dyDescent="0.25">
      <c r="A302" s="2">
        <v>203</v>
      </c>
      <c r="B302" s="2" t="s">
        <v>4527</v>
      </c>
      <c r="C302" s="2" t="s">
        <v>80</v>
      </c>
      <c r="D302" s="10">
        <v>75</v>
      </c>
      <c r="E302" s="12">
        <v>1.0000000000000001E-9</v>
      </c>
      <c r="F302" s="2">
        <f>Table3[[#This Row],[modified  Half Life]]*Table3[[#This Row],[Order of Magnatude]]</f>
        <v>7.500000000000001E-8</v>
      </c>
      <c r="G302" s="10">
        <v>126.5</v>
      </c>
      <c r="H302" s="2"/>
    </row>
    <row r="303" spans="1:8" x14ac:dyDescent="0.25">
      <c r="A303" s="2">
        <v>203</v>
      </c>
      <c r="B303" s="2" t="s">
        <v>4883</v>
      </c>
      <c r="C303" s="2" t="s">
        <v>6062</v>
      </c>
      <c r="D303" s="10">
        <v>16.600000000000001</v>
      </c>
      <c r="E303" s="12">
        <v>1.0000000000000001E-9</v>
      </c>
      <c r="F303" s="2">
        <f>Table3[[#This Row],[modified  Half Life]]*Table3[[#This Row],[Order of Magnatude]]</f>
        <v>1.6600000000000003E-8</v>
      </c>
      <c r="G303" s="10">
        <v>100</v>
      </c>
      <c r="H303" s="2"/>
    </row>
    <row r="304" spans="1:8" x14ac:dyDescent="0.25">
      <c r="A304" s="2">
        <v>203</v>
      </c>
      <c r="B304" s="2" t="s">
        <v>4530</v>
      </c>
      <c r="C304" s="2" t="s">
        <v>672</v>
      </c>
      <c r="D304" s="10">
        <v>90</v>
      </c>
      <c r="E304" s="12">
        <v>1.0000000000000001E-9</v>
      </c>
      <c r="F304" s="2">
        <f>Table3[[#This Row],[modified  Half Life]]*Table3[[#This Row],[Order of Magnatude]]</f>
        <v>9.0000000000000012E-8</v>
      </c>
      <c r="G304" s="10">
        <v>87.1</v>
      </c>
      <c r="H304" s="2"/>
    </row>
    <row r="305" spans="1:8" x14ac:dyDescent="0.25">
      <c r="A305" s="2">
        <v>203</v>
      </c>
      <c r="B305" s="2" t="s">
        <v>4883</v>
      </c>
      <c r="C305" s="2" t="s">
        <v>4230</v>
      </c>
      <c r="D305" s="10">
        <v>13.9</v>
      </c>
      <c r="E305" s="12">
        <v>1.0000000000000001E-9</v>
      </c>
      <c r="F305" s="2">
        <f>Table3[[#This Row],[modified  Half Life]]*Table3[[#This Row],[Order of Magnatude]]</f>
        <v>1.3900000000000002E-8</v>
      </c>
      <c r="G305" s="10">
        <v>80</v>
      </c>
      <c r="H305" s="2"/>
    </row>
    <row r="306" spans="1:8" x14ac:dyDescent="0.25">
      <c r="A306" s="2">
        <v>203</v>
      </c>
      <c r="B306" s="2" t="s">
        <v>4883</v>
      </c>
      <c r="C306" s="2" t="s">
        <v>4230</v>
      </c>
      <c r="D306" s="10">
        <v>13.9</v>
      </c>
      <c r="E306" s="12">
        <v>1.0000000000000001E-9</v>
      </c>
      <c r="F306" s="2">
        <f>Table3[[#This Row],[modified  Half Life]]*Table3[[#This Row],[Order of Magnatude]]</f>
        <v>1.3900000000000002E-8</v>
      </c>
      <c r="G306" s="10">
        <v>63.5</v>
      </c>
      <c r="H306" s="2"/>
    </row>
    <row r="307" spans="1:8" x14ac:dyDescent="0.25">
      <c r="A307" s="2">
        <v>203</v>
      </c>
      <c r="B307" s="2" t="s">
        <v>4530</v>
      </c>
      <c r="C307" s="2" t="s">
        <v>4230</v>
      </c>
      <c r="D307" s="10">
        <v>194</v>
      </c>
      <c r="E307" s="12">
        <v>1.0000000000000001E-9</v>
      </c>
      <c r="F307" s="2">
        <f>Table3[[#This Row],[modified  Half Life]]*Table3[[#This Row],[Order of Magnatude]]</f>
        <v>1.9400000000000002E-7</v>
      </c>
      <c r="G307" s="10">
        <v>50.9</v>
      </c>
      <c r="H307" s="2"/>
    </row>
    <row r="308" spans="1:8" x14ac:dyDescent="0.25">
      <c r="A308" s="2">
        <v>202</v>
      </c>
      <c r="B308" s="2" t="s">
        <v>4527</v>
      </c>
      <c r="C308" s="2">
        <v>-19</v>
      </c>
      <c r="D308" s="10">
        <v>108</v>
      </c>
      <c r="E308" s="12">
        <v>1.0000000000000001E-9</v>
      </c>
      <c r="F308" s="2">
        <f>Table3[[#This Row],[modified  Half Life]]*Table3[[#This Row],[Order of Magnatude]]</f>
        <v>1.08E-7</v>
      </c>
      <c r="G308" s="10">
        <v>1160</v>
      </c>
      <c r="H308" s="2"/>
    </row>
    <row r="309" spans="1:8" x14ac:dyDescent="0.25">
      <c r="A309" s="2">
        <v>202</v>
      </c>
      <c r="B309" s="2" t="s">
        <v>4745</v>
      </c>
      <c r="C309" s="2">
        <v>-11</v>
      </c>
      <c r="D309" s="10">
        <v>85</v>
      </c>
      <c r="E309" s="12">
        <v>1.0000000000000001E-9</v>
      </c>
      <c r="F309" s="2">
        <f>Table3[[#This Row],[modified  Half Life]]*Table3[[#This Row],[Order of Magnatude]]</f>
        <v>8.5000000000000007E-8</v>
      </c>
      <c r="G309" s="10">
        <v>912.5</v>
      </c>
      <c r="H309" s="2"/>
    </row>
    <row r="310" spans="1:8" x14ac:dyDescent="0.25">
      <c r="A310" s="2">
        <v>202</v>
      </c>
      <c r="B310" s="2" t="s">
        <v>4527</v>
      </c>
      <c r="C310" s="2">
        <v>-7</v>
      </c>
      <c r="D310" s="10">
        <v>65.400000000000006</v>
      </c>
      <c r="E310" s="12">
        <v>1.0000000000000001E-9</v>
      </c>
      <c r="F310" s="2">
        <f>Table3[[#This Row],[modified  Half Life]]*Table3[[#This Row],[Order of Magnatude]]</f>
        <v>6.5400000000000003E-8</v>
      </c>
      <c r="G310" s="10">
        <v>825.4</v>
      </c>
      <c r="H310" s="2"/>
    </row>
    <row r="311" spans="1:8" x14ac:dyDescent="0.25">
      <c r="A311" s="2">
        <v>202</v>
      </c>
      <c r="B311" s="2" t="s">
        <v>4745</v>
      </c>
      <c r="C311" s="2" t="s">
        <v>508</v>
      </c>
      <c r="D311" s="10">
        <v>19</v>
      </c>
      <c r="E311" s="12">
        <v>1.0000000000000001E-9</v>
      </c>
      <c r="F311" s="2">
        <f>Table3[[#This Row],[modified  Half Life]]*Table3[[#This Row],[Order of Magnatude]]</f>
        <v>1.9000000000000001E-8</v>
      </c>
      <c r="G311" s="10">
        <v>436.4</v>
      </c>
      <c r="H311" s="2"/>
    </row>
    <row r="312" spans="1:8" x14ac:dyDescent="0.25">
      <c r="A312" s="2">
        <v>202</v>
      </c>
      <c r="B312" s="2" t="s">
        <v>4745</v>
      </c>
      <c r="C312" s="2">
        <v>-11</v>
      </c>
      <c r="D312" s="10">
        <v>85</v>
      </c>
      <c r="E312" s="12">
        <v>1.0000000000000001E-9</v>
      </c>
      <c r="F312" s="2">
        <f>Table3[[#This Row],[modified  Half Life]]*Table3[[#This Row],[Order of Magnatude]]</f>
        <v>8.5000000000000007E-8</v>
      </c>
      <c r="G312" s="10">
        <v>386</v>
      </c>
      <c r="H312" s="2"/>
    </row>
    <row r="313" spans="1:8" x14ac:dyDescent="0.25">
      <c r="A313" s="2">
        <v>202</v>
      </c>
      <c r="B313" s="2" t="s">
        <v>4527</v>
      </c>
      <c r="C313" s="2" t="s">
        <v>508</v>
      </c>
      <c r="D313" s="10">
        <v>24.1</v>
      </c>
      <c r="E313" s="12">
        <v>1.0000000000000001E-9</v>
      </c>
      <c r="F313" s="2">
        <f>Table3[[#This Row],[modified  Half Life]]*Table3[[#This Row],[Order of Magnatude]]</f>
        <v>2.4100000000000004E-8</v>
      </c>
      <c r="G313" s="10">
        <v>179.7</v>
      </c>
      <c r="H313" s="2"/>
    </row>
    <row r="314" spans="1:8" x14ac:dyDescent="0.25">
      <c r="A314" s="2">
        <v>202</v>
      </c>
      <c r="B314" s="2" t="s">
        <v>4527</v>
      </c>
      <c r="C314" s="2">
        <v>-7</v>
      </c>
      <c r="D314" s="10">
        <v>65.400000000000006</v>
      </c>
      <c r="E314" s="12">
        <v>1.0000000000000001E-9</v>
      </c>
      <c r="F314" s="2">
        <f>Table3[[#This Row],[modified  Half Life]]*Table3[[#This Row],[Order of Magnatude]]</f>
        <v>6.5400000000000003E-8</v>
      </c>
      <c r="G314" s="10">
        <v>168.11</v>
      </c>
      <c r="H314" s="2"/>
    </row>
    <row r="315" spans="1:8" x14ac:dyDescent="0.25">
      <c r="A315" s="2">
        <v>202</v>
      </c>
      <c r="B315" s="2" t="s">
        <v>4745</v>
      </c>
      <c r="C315" s="2" t="s">
        <v>508</v>
      </c>
      <c r="D315" s="10">
        <v>19</v>
      </c>
      <c r="E315" s="12">
        <v>1.0000000000000001E-9</v>
      </c>
      <c r="F315" s="2">
        <f>Table3[[#This Row],[modified  Half Life]]*Table3[[#This Row],[Order of Magnatude]]</f>
        <v>1.9000000000000001E-8</v>
      </c>
      <c r="G315" s="10">
        <v>143.1</v>
      </c>
      <c r="H315" s="2"/>
    </row>
    <row r="316" spans="1:8" x14ac:dyDescent="0.25">
      <c r="A316" s="2">
        <v>202</v>
      </c>
      <c r="B316" s="2" t="s">
        <v>4745</v>
      </c>
      <c r="C316" s="2">
        <v>-15</v>
      </c>
      <c r="D316" s="10">
        <v>11</v>
      </c>
      <c r="E316" s="12">
        <v>1.0000000000000001E-9</v>
      </c>
      <c r="F316" s="2">
        <f>Table3[[#This Row],[modified  Half Life]]*Table3[[#This Row],[Order of Magnatude]]</f>
        <v>1.1000000000000001E-8</v>
      </c>
      <c r="G316" s="10">
        <v>138.30000000000001</v>
      </c>
      <c r="H316" s="2"/>
    </row>
    <row r="317" spans="1:8" x14ac:dyDescent="0.25">
      <c r="A317" s="2">
        <v>202</v>
      </c>
      <c r="B317" s="2" t="s">
        <v>4530</v>
      </c>
      <c r="C317" s="2" t="s">
        <v>2641</v>
      </c>
      <c r="D317" s="10">
        <v>310</v>
      </c>
      <c r="E317" s="12">
        <v>1.0000000000000001E-9</v>
      </c>
      <c r="F317" s="2">
        <f>Table3[[#This Row],[modified  Half Life]]*Table3[[#This Row],[Order of Magnatude]]</f>
        <v>3.1E-7</v>
      </c>
      <c r="G317" s="10">
        <v>50.7</v>
      </c>
      <c r="H317" s="2"/>
    </row>
    <row r="318" spans="1:8" x14ac:dyDescent="0.25">
      <c r="A318" s="2">
        <v>202</v>
      </c>
      <c r="B318" s="2" t="s">
        <v>4527</v>
      </c>
      <c r="C318" s="2" t="s">
        <v>508</v>
      </c>
      <c r="D318" s="10">
        <v>24.1</v>
      </c>
      <c r="E318" s="12">
        <v>1.0000000000000001E-9</v>
      </c>
      <c r="F318" s="2">
        <f>Table3[[#This Row],[modified  Half Life]]*Table3[[#This Row],[Order of Magnatude]]</f>
        <v>2.4100000000000004E-8</v>
      </c>
      <c r="G318" s="10">
        <v>46</v>
      </c>
      <c r="H318" s="2"/>
    </row>
    <row r="319" spans="1:8" x14ac:dyDescent="0.25">
      <c r="A319" s="2">
        <v>201</v>
      </c>
      <c r="B319" s="2" t="s">
        <v>4883</v>
      </c>
      <c r="C319" s="2" t="s">
        <v>213</v>
      </c>
      <c r="D319" s="10">
        <v>15.9</v>
      </c>
      <c r="E319" s="12">
        <v>1.0000000000000001E-9</v>
      </c>
      <c r="F319" s="2">
        <f>Table3[[#This Row],[modified  Half Life]]*Table3[[#This Row],[Order of Magnatude]]</f>
        <v>1.59E-8</v>
      </c>
      <c r="G319" s="10">
        <v>749</v>
      </c>
      <c r="H319" s="2"/>
    </row>
    <row r="320" spans="1:8" x14ac:dyDescent="0.25">
      <c r="A320" s="2">
        <v>201</v>
      </c>
      <c r="B320" s="2" t="s">
        <v>4530</v>
      </c>
      <c r="C320" s="2" t="s">
        <v>4688</v>
      </c>
      <c r="D320" s="10">
        <v>124</v>
      </c>
      <c r="E320" s="12">
        <v>1.0000000000000001E-9</v>
      </c>
      <c r="F320" s="2">
        <f>Table3[[#This Row],[modified  Half Life]]*Table3[[#This Row],[Order of Magnatude]]</f>
        <v>1.24E-7</v>
      </c>
      <c r="G320" s="10">
        <v>440.9</v>
      </c>
      <c r="H320" s="2"/>
    </row>
    <row r="321" spans="1:8" x14ac:dyDescent="0.25">
      <c r="A321" s="2">
        <v>201</v>
      </c>
      <c r="B321" s="2" t="s">
        <v>5079</v>
      </c>
      <c r="C321" s="2" t="s">
        <v>213</v>
      </c>
      <c r="D321" s="10">
        <v>720</v>
      </c>
      <c r="E321" s="12">
        <v>1.0000000000000001E-9</v>
      </c>
      <c r="F321" s="2">
        <f>Table3[[#This Row],[modified  Half Life]]*Table3[[#This Row],[Order of Magnatude]]</f>
        <v>7.2000000000000009E-7</v>
      </c>
      <c r="G321" s="10">
        <v>289.5</v>
      </c>
      <c r="H321" s="2"/>
    </row>
    <row r="322" spans="1:8" x14ac:dyDescent="0.25">
      <c r="A322" s="2">
        <v>201</v>
      </c>
      <c r="B322" s="2" t="s">
        <v>4527</v>
      </c>
      <c r="C322" s="2" t="s">
        <v>4008</v>
      </c>
      <c r="D322" s="10">
        <v>63</v>
      </c>
      <c r="E322" s="12">
        <v>1.0000000000000001E-9</v>
      </c>
      <c r="F322" s="2">
        <f>Table3[[#This Row],[modified  Half Life]]*Table3[[#This Row],[Order of Magnatude]]</f>
        <v>6.3000000000000008E-8</v>
      </c>
      <c r="G322" s="10">
        <v>222.4</v>
      </c>
      <c r="H322" s="2"/>
    </row>
    <row r="323" spans="1:8" x14ac:dyDescent="0.25">
      <c r="A323" s="2">
        <v>201</v>
      </c>
      <c r="B323" s="2" t="s">
        <v>4530</v>
      </c>
      <c r="C323" s="2" t="s">
        <v>4688</v>
      </c>
      <c r="D323" s="10">
        <v>124</v>
      </c>
      <c r="E323" s="12">
        <v>1.0000000000000001E-9</v>
      </c>
      <c r="F323" s="2">
        <f>Table3[[#This Row],[modified  Half Life]]*Table3[[#This Row],[Order of Magnatude]]</f>
        <v>1.24E-7</v>
      </c>
      <c r="G323" s="10">
        <v>190.49</v>
      </c>
      <c r="H323" s="2"/>
    </row>
    <row r="324" spans="1:8" x14ac:dyDescent="0.25">
      <c r="A324" s="2">
        <v>201</v>
      </c>
      <c r="B324" s="2" t="s">
        <v>4530</v>
      </c>
      <c r="C324" s="2" t="s">
        <v>4688</v>
      </c>
      <c r="D324" s="10">
        <v>124</v>
      </c>
      <c r="E324" s="12">
        <v>1.0000000000000001E-9</v>
      </c>
      <c r="F324" s="2">
        <f>Table3[[#This Row],[modified  Half Life]]*Table3[[#This Row],[Order of Magnatude]]</f>
        <v>1.24E-7</v>
      </c>
      <c r="G324" s="10">
        <v>150.5</v>
      </c>
      <c r="H324" s="2"/>
    </row>
    <row r="325" spans="1:8" x14ac:dyDescent="0.25">
      <c r="A325" s="2">
        <v>201</v>
      </c>
      <c r="B325" s="2" t="s">
        <v>4883</v>
      </c>
      <c r="C325" s="2" t="s">
        <v>213</v>
      </c>
      <c r="D325" s="10">
        <v>15.9</v>
      </c>
      <c r="E325" s="12">
        <v>1.0000000000000001E-9</v>
      </c>
      <c r="F325" s="2">
        <f>Table3[[#This Row],[modified  Half Life]]*Table3[[#This Row],[Order of Magnatude]]</f>
        <v>1.59E-8</v>
      </c>
      <c r="G325" s="10">
        <v>114.1</v>
      </c>
      <c r="H325" s="2"/>
    </row>
    <row r="326" spans="1:8" x14ac:dyDescent="0.25">
      <c r="A326" s="2">
        <v>201</v>
      </c>
      <c r="B326" s="2" t="s">
        <v>4530</v>
      </c>
      <c r="C326" s="2" t="s">
        <v>4688</v>
      </c>
      <c r="D326" s="10">
        <v>124</v>
      </c>
      <c r="E326" s="12">
        <v>1.0000000000000001E-9</v>
      </c>
      <c r="F326" s="2">
        <f>Table3[[#This Row],[modified  Half Life]]*Table3[[#This Row],[Order of Magnatude]]</f>
        <v>1.24E-7</v>
      </c>
      <c r="G326" s="10">
        <v>88.88</v>
      </c>
      <c r="H326" s="2"/>
    </row>
    <row r="327" spans="1:8" x14ac:dyDescent="0.25">
      <c r="A327" s="2">
        <v>201</v>
      </c>
      <c r="B327" s="2" t="s">
        <v>4527</v>
      </c>
      <c r="C327" s="2" t="s">
        <v>5060</v>
      </c>
      <c r="D327" s="10">
        <v>48</v>
      </c>
      <c r="E327" s="12">
        <v>1.0000000000000001E-9</v>
      </c>
      <c r="F327" s="2">
        <f>Table3[[#This Row],[modified  Half Life]]*Table3[[#This Row],[Order of Magnatude]]</f>
        <v>4.8000000000000006E-8</v>
      </c>
      <c r="G327" s="10">
        <v>79.5</v>
      </c>
      <c r="H327" s="2"/>
    </row>
    <row r="328" spans="1:8" x14ac:dyDescent="0.25">
      <c r="A328" s="2">
        <v>201</v>
      </c>
      <c r="B328" s="2" t="s">
        <v>4530</v>
      </c>
      <c r="C328" s="2" t="s">
        <v>4688</v>
      </c>
      <c r="D328" s="10">
        <v>124</v>
      </c>
      <c r="E328" s="12">
        <v>1.0000000000000001E-9</v>
      </c>
      <c r="F328" s="2">
        <f>Table3[[#This Row],[modified  Half Life]]*Table3[[#This Row],[Order of Magnatude]]</f>
        <v>1.24E-7</v>
      </c>
      <c r="G328" s="10">
        <v>71.7</v>
      </c>
      <c r="H328" s="2"/>
    </row>
    <row r="329" spans="1:8" x14ac:dyDescent="0.25">
      <c r="A329" s="2">
        <v>201</v>
      </c>
      <c r="B329" s="2" t="s">
        <v>4530</v>
      </c>
      <c r="C329" s="2" t="s">
        <v>4821</v>
      </c>
      <c r="D329" s="10">
        <v>105</v>
      </c>
      <c r="E329" s="12">
        <v>1.0000000000000001E-9</v>
      </c>
      <c r="F329" s="2">
        <f>Table3[[#This Row],[modified  Half Life]]*Table3[[#This Row],[Order of Magnatude]]</f>
        <v>1.05E-7</v>
      </c>
      <c r="G329" s="10">
        <v>39</v>
      </c>
      <c r="H329" s="2"/>
    </row>
    <row r="330" spans="1:8" x14ac:dyDescent="0.25">
      <c r="A330" s="2">
        <v>201</v>
      </c>
      <c r="B330" s="2" t="s">
        <v>3784</v>
      </c>
      <c r="C330" s="2" t="s">
        <v>80</v>
      </c>
      <c r="D330" s="10">
        <v>81</v>
      </c>
      <c r="E330" s="12">
        <v>1.0000000000000001E-9</v>
      </c>
      <c r="F330" s="2">
        <f>Table3[[#This Row],[modified  Half Life]]*Table3[[#This Row],[Order of Magnatude]]</f>
        <v>8.1000000000000011E-8</v>
      </c>
      <c r="G330" s="10">
        <v>1.5648</v>
      </c>
      <c r="H330" s="2"/>
    </row>
    <row r="331" spans="1:8" x14ac:dyDescent="0.25">
      <c r="A331" s="2">
        <v>200</v>
      </c>
      <c r="B331" s="2" t="s">
        <v>4745</v>
      </c>
      <c r="C331" s="2">
        <v>-11</v>
      </c>
      <c r="D331" s="10">
        <v>100</v>
      </c>
      <c r="E331" s="12">
        <v>1.0000000000000001E-9</v>
      </c>
      <c r="F331" s="2">
        <f>Table3[[#This Row],[modified  Half Life]]*Table3[[#This Row],[Order of Magnatude]]</f>
        <v>1.0000000000000001E-7</v>
      </c>
      <c r="G331" s="10">
        <v>822.5</v>
      </c>
      <c r="H331" s="2"/>
    </row>
    <row r="332" spans="1:8" x14ac:dyDescent="0.25">
      <c r="A332" s="2">
        <v>200</v>
      </c>
      <c r="B332" s="2" t="s">
        <v>4745</v>
      </c>
      <c r="C332" s="2">
        <v>-11</v>
      </c>
      <c r="D332" s="10">
        <v>100</v>
      </c>
      <c r="E332" s="12">
        <v>1.0000000000000001E-9</v>
      </c>
      <c r="F332" s="2">
        <f>Table3[[#This Row],[modified  Half Life]]*Table3[[#This Row],[Order of Magnatude]]</f>
        <v>1.0000000000000001E-7</v>
      </c>
      <c r="G332" s="10">
        <v>334.8</v>
      </c>
      <c r="H332" s="2"/>
    </row>
    <row r="333" spans="1:8" x14ac:dyDescent="0.25">
      <c r="A333" s="2">
        <v>200</v>
      </c>
      <c r="B333" s="2" t="s">
        <v>4527</v>
      </c>
      <c r="C333" s="2">
        <v>-7</v>
      </c>
      <c r="D333" s="10">
        <v>45.2</v>
      </c>
      <c r="E333" s="12">
        <v>1.0000000000000001E-9</v>
      </c>
      <c r="F333" s="2">
        <f>Table3[[#This Row],[modified  Half Life]]*Table3[[#This Row],[Order of Magnatude]]</f>
        <v>4.5200000000000008E-8</v>
      </c>
      <c r="G333" s="10">
        <v>245.15</v>
      </c>
      <c r="H333" s="2"/>
    </row>
    <row r="334" spans="1:8" x14ac:dyDescent="0.25">
      <c r="A334" s="2">
        <v>200</v>
      </c>
      <c r="B334" s="2" t="s">
        <v>4094</v>
      </c>
      <c r="C334" s="2" t="s">
        <v>128</v>
      </c>
      <c r="D334" s="10">
        <v>390</v>
      </c>
      <c r="E334" s="12">
        <v>1.0000000000000001E-9</v>
      </c>
      <c r="F334" s="2">
        <f>Table3[[#This Row],[modified  Half Life]]*Table3[[#This Row],[Order of Magnatude]]</f>
        <v>3.9000000000000002E-7</v>
      </c>
      <c r="G334" s="10">
        <v>221.1</v>
      </c>
      <c r="H334" s="2"/>
    </row>
    <row r="335" spans="1:8" x14ac:dyDescent="0.25">
      <c r="A335" s="2">
        <v>200</v>
      </c>
      <c r="B335" s="2" t="s">
        <v>4527</v>
      </c>
      <c r="C335" s="2" t="s">
        <v>5032</v>
      </c>
      <c r="D335" s="10">
        <v>58</v>
      </c>
      <c r="E335" s="12">
        <v>1.0000000000000001E-9</v>
      </c>
      <c r="F335" s="2">
        <f>Table3[[#This Row],[modified  Half Life]]*Table3[[#This Row],[Order of Magnatude]]</f>
        <v>5.8000000000000003E-8</v>
      </c>
      <c r="G335" s="10">
        <v>148.30000000000001</v>
      </c>
      <c r="H335" s="2"/>
    </row>
    <row r="336" spans="1:8" x14ac:dyDescent="0.25">
      <c r="A336" s="2">
        <v>200</v>
      </c>
      <c r="B336" s="2" t="s">
        <v>4094</v>
      </c>
      <c r="C336" s="2" t="s">
        <v>3654</v>
      </c>
      <c r="D336" s="10">
        <v>57</v>
      </c>
      <c r="E336" s="12">
        <v>1.0000000000000001E-9</v>
      </c>
      <c r="F336" s="2">
        <f>Table3[[#This Row],[modified  Half Life]]*Table3[[#This Row],[Order of Magnatude]]</f>
        <v>5.7000000000000001E-8</v>
      </c>
      <c r="G336" s="10">
        <v>99</v>
      </c>
      <c r="H336" s="2"/>
    </row>
    <row r="337" spans="1:8" x14ac:dyDescent="0.25">
      <c r="A337" s="2">
        <v>200</v>
      </c>
      <c r="B337" s="2" t="s">
        <v>4527</v>
      </c>
      <c r="C337" s="2" t="s">
        <v>803</v>
      </c>
      <c r="D337" s="10">
        <v>72</v>
      </c>
      <c r="E337" s="12">
        <v>1.0000000000000001E-9</v>
      </c>
      <c r="F337" s="2">
        <f>Table3[[#This Row],[modified  Half Life]]*Table3[[#This Row],[Order of Magnatude]]</f>
        <v>7.2000000000000009E-8</v>
      </c>
      <c r="G337" s="10">
        <v>67.7</v>
      </c>
      <c r="H337" s="2"/>
    </row>
    <row r="338" spans="1:8" x14ac:dyDescent="0.25">
      <c r="A338" s="2">
        <v>200</v>
      </c>
      <c r="B338" s="2" t="s">
        <v>4527</v>
      </c>
      <c r="C338" s="2" t="s">
        <v>942</v>
      </c>
      <c r="D338" s="10">
        <v>199</v>
      </c>
      <c r="E338" s="12">
        <v>1.0000000000000001E-9</v>
      </c>
      <c r="F338" s="2">
        <f>Table3[[#This Row],[modified  Half Life]]*Table3[[#This Row],[Order of Magnatude]]</f>
        <v>1.9900000000000002E-7</v>
      </c>
      <c r="G338" s="10">
        <v>45.5</v>
      </c>
      <c r="H338" s="2"/>
    </row>
    <row r="339" spans="1:8" x14ac:dyDescent="0.25">
      <c r="A339" s="2">
        <v>200</v>
      </c>
      <c r="B339" s="2" t="s">
        <v>4527</v>
      </c>
      <c r="C339" s="2" t="s">
        <v>691</v>
      </c>
      <c r="D339" s="10">
        <v>478</v>
      </c>
      <c r="E339" s="12">
        <v>1.0000000000000001E-9</v>
      </c>
      <c r="F339" s="2">
        <f>Table3[[#This Row],[modified  Half Life]]*Table3[[#This Row],[Order of Magnatude]]</f>
        <v>4.7800000000000002E-7</v>
      </c>
      <c r="G339" s="10">
        <v>29.5</v>
      </c>
      <c r="H339" s="2"/>
    </row>
    <row r="340" spans="1:8" x14ac:dyDescent="0.25">
      <c r="A340" s="2">
        <v>200</v>
      </c>
      <c r="B340" s="2" t="s">
        <v>4745</v>
      </c>
      <c r="C340" s="2" t="s">
        <v>164</v>
      </c>
      <c r="D340" s="10">
        <v>61</v>
      </c>
      <c r="E340" s="12">
        <v>1.0000000000000001E-9</v>
      </c>
      <c r="F340" s="2">
        <f>Table3[[#This Row],[modified  Half Life]]*Table3[[#This Row],[Order of Magnatude]]</f>
        <v>6.1000000000000004E-8</v>
      </c>
      <c r="G340" s="10">
        <v>12.3</v>
      </c>
      <c r="H340" s="2"/>
    </row>
    <row r="341" spans="1:8" x14ac:dyDescent="0.25">
      <c r="A341" s="2">
        <v>199</v>
      </c>
      <c r="B341" s="2" t="s">
        <v>4883</v>
      </c>
      <c r="C341" s="2" t="s">
        <v>2503</v>
      </c>
      <c r="D341" s="10">
        <v>70</v>
      </c>
      <c r="E341" s="12">
        <v>1.0000000000000001E-9</v>
      </c>
      <c r="F341" s="2">
        <f>Table3[[#This Row],[modified  Half Life]]*Table3[[#This Row],[Order of Magnatude]]</f>
        <v>7.0000000000000005E-8</v>
      </c>
      <c r="G341" s="10">
        <v>572.9</v>
      </c>
      <c r="H341" s="2"/>
    </row>
    <row r="342" spans="1:8" x14ac:dyDescent="0.25">
      <c r="A342" s="2">
        <v>199</v>
      </c>
      <c r="B342" s="2" t="s">
        <v>4530</v>
      </c>
      <c r="C342" s="2" t="s">
        <v>4503</v>
      </c>
      <c r="D342" s="10">
        <v>168</v>
      </c>
      <c r="E342" s="12">
        <v>1.0000000000000001E-9</v>
      </c>
      <c r="F342" s="2">
        <f>Table3[[#This Row],[modified  Half Life]]*Table3[[#This Row],[Order of Magnatude]]</f>
        <v>1.6800000000000002E-7</v>
      </c>
      <c r="G342" s="10">
        <v>493.2</v>
      </c>
      <c r="H342" s="2"/>
    </row>
    <row r="343" spans="1:8" x14ac:dyDescent="0.25">
      <c r="A343" s="2">
        <v>199</v>
      </c>
      <c r="B343" s="2" t="s">
        <v>4530</v>
      </c>
      <c r="C343" s="2" t="s">
        <v>4503</v>
      </c>
      <c r="D343" s="10">
        <v>168</v>
      </c>
      <c r="E343" s="12">
        <v>1.0000000000000001E-9</v>
      </c>
      <c r="F343" s="2">
        <f>Table3[[#This Row],[modified  Half Life]]*Table3[[#This Row],[Order of Magnatude]]</f>
        <v>1.6800000000000002E-7</v>
      </c>
      <c r="G343" s="10">
        <v>343.4</v>
      </c>
      <c r="H343" s="2"/>
    </row>
    <row r="344" spans="1:8" x14ac:dyDescent="0.25">
      <c r="A344" s="2">
        <v>199</v>
      </c>
      <c r="B344" s="2" t="s">
        <v>4530</v>
      </c>
      <c r="C344" s="2" t="s">
        <v>4503</v>
      </c>
      <c r="D344" s="10">
        <v>168</v>
      </c>
      <c r="E344" s="12">
        <v>1.0000000000000001E-9</v>
      </c>
      <c r="F344" s="2">
        <f>Table3[[#This Row],[modified  Half Life]]*Table3[[#This Row],[Order of Magnatude]]</f>
        <v>1.6800000000000002E-7</v>
      </c>
      <c r="G344" s="10">
        <v>285.16000000000003</v>
      </c>
      <c r="H344" s="2"/>
    </row>
    <row r="345" spans="1:8" x14ac:dyDescent="0.25">
      <c r="A345" s="2">
        <v>199</v>
      </c>
      <c r="B345" s="2" t="s">
        <v>4530</v>
      </c>
      <c r="C345" s="2" t="s">
        <v>4997</v>
      </c>
      <c r="D345" s="10">
        <v>34.1</v>
      </c>
      <c r="E345" s="12">
        <v>1.0000000000000001E-9</v>
      </c>
      <c r="F345" s="2">
        <f>Table3[[#This Row],[modified  Half Life]]*Table3[[#This Row],[Order of Magnatude]]</f>
        <v>3.4100000000000001E-8</v>
      </c>
      <c r="G345" s="10">
        <v>251.13</v>
      </c>
      <c r="H345" s="2"/>
    </row>
    <row r="346" spans="1:8" x14ac:dyDescent="0.25">
      <c r="A346" s="2">
        <v>199</v>
      </c>
      <c r="B346" s="2" t="s">
        <v>4527</v>
      </c>
      <c r="C346" s="2" t="s">
        <v>4994</v>
      </c>
      <c r="D346" s="10">
        <v>40</v>
      </c>
      <c r="E346" s="12">
        <v>1.0000000000000001E-9</v>
      </c>
      <c r="F346" s="2">
        <f>Table3[[#This Row],[modified  Half Life]]*Table3[[#This Row],[Order of Magnatude]]</f>
        <v>4.0000000000000001E-8</v>
      </c>
      <c r="G346" s="10">
        <v>217.2</v>
      </c>
      <c r="H346" s="2"/>
    </row>
    <row r="347" spans="1:8" x14ac:dyDescent="0.25">
      <c r="A347" s="2">
        <v>199</v>
      </c>
      <c r="B347" s="2" t="s">
        <v>4530</v>
      </c>
      <c r="C347" s="2" t="s">
        <v>4997</v>
      </c>
      <c r="D347" s="10">
        <v>34.1</v>
      </c>
      <c r="E347" s="12">
        <v>1.0000000000000001E-9</v>
      </c>
      <c r="F347" s="2">
        <f>Table3[[#This Row],[modified  Half Life]]*Table3[[#This Row],[Order of Magnatude]]</f>
        <v>3.4100000000000001E-8</v>
      </c>
      <c r="G347" s="10">
        <v>145.69999999999999</v>
      </c>
      <c r="H347" s="2"/>
    </row>
    <row r="348" spans="1:8" x14ac:dyDescent="0.25">
      <c r="A348" s="2">
        <v>199</v>
      </c>
      <c r="B348" s="2" t="s">
        <v>4527</v>
      </c>
      <c r="C348" s="2" t="s">
        <v>2953</v>
      </c>
      <c r="D348" s="10">
        <v>63</v>
      </c>
      <c r="E348" s="12">
        <v>1.0000000000000001E-9</v>
      </c>
      <c r="F348" s="2">
        <f>Table3[[#This Row],[modified  Half Life]]*Table3[[#This Row],[Order of Magnatude]]</f>
        <v>6.3000000000000008E-8</v>
      </c>
      <c r="G348" s="10">
        <v>88.7</v>
      </c>
      <c r="H348" s="2"/>
    </row>
    <row r="349" spans="1:8" x14ac:dyDescent="0.25">
      <c r="A349" s="2">
        <v>199</v>
      </c>
      <c r="B349" s="2" t="s">
        <v>4530</v>
      </c>
      <c r="C349" s="2" t="s">
        <v>4503</v>
      </c>
      <c r="D349" s="10">
        <v>168</v>
      </c>
      <c r="E349" s="12">
        <v>1.0000000000000001E-9</v>
      </c>
      <c r="F349" s="2">
        <f>Table3[[#This Row],[modified  Half Life]]*Table3[[#This Row],[Order of Magnatude]]</f>
        <v>1.6800000000000002E-7</v>
      </c>
      <c r="G349" s="10">
        <v>87.6</v>
      </c>
      <c r="H349" s="2"/>
    </row>
    <row r="350" spans="1:8" x14ac:dyDescent="0.25">
      <c r="A350" s="2">
        <v>199</v>
      </c>
      <c r="B350" s="2" t="s">
        <v>4530</v>
      </c>
      <c r="C350" s="2" t="s">
        <v>4503</v>
      </c>
      <c r="D350" s="10">
        <v>168</v>
      </c>
      <c r="E350" s="12">
        <v>1.0000000000000001E-9</v>
      </c>
      <c r="F350" s="2">
        <f>Table3[[#This Row],[modified  Half Life]]*Table3[[#This Row],[Order of Magnatude]]</f>
        <v>1.6800000000000002E-7</v>
      </c>
      <c r="G350" s="10">
        <v>80</v>
      </c>
      <c r="H350" s="2"/>
    </row>
    <row r="351" spans="1:8" x14ac:dyDescent="0.25">
      <c r="A351" s="2">
        <v>198</v>
      </c>
      <c r="B351" s="2" t="s">
        <v>4527</v>
      </c>
      <c r="C351" s="2" t="s">
        <v>560</v>
      </c>
      <c r="D351" s="10">
        <v>50.4</v>
      </c>
      <c r="E351" s="12">
        <v>1.0000000000000001E-9</v>
      </c>
      <c r="F351" s="2">
        <f>Table3[[#This Row],[modified  Half Life]]*Table3[[#This Row],[Order of Magnatude]]</f>
        <v>5.0400000000000001E-8</v>
      </c>
      <c r="G351" s="10">
        <v>760</v>
      </c>
      <c r="H351" s="2"/>
    </row>
    <row r="352" spans="1:8" x14ac:dyDescent="0.25">
      <c r="A352" s="2">
        <v>198</v>
      </c>
      <c r="B352" s="2" t="s">
        <v>4745</v>
      </c>
      <c r="C352" s="2">
        <v>-11</v>
      </c>
      <c r="D352" s="10">
        <v>200</v>
      </c>
      <c r="E352" s="12">
        <v>1.0000000000000001E-9</v>
      </c>
      <c r="F352" s="2">
        <f>Table3[[#This Row],[modified  Half Life]]*Table3[[#This Row],[Order of Magnatude]]</f>
        <v>2.0000000000000002E-7</v>
      </c>
      <c r="G352" s="10">
        <v>712.3</v>
      </c>
      <c r="H352" s="2"/>
    </row>
    <row r="353" spans="1:8" x14ac:dyDescent="0.25">
      <c r="A353" s="2">
        <v>198</v>
      </c>
      <c r="B353" s="2" t="s">
        <v>4094</v>
      </c>
      <c r="C353" s="2" t="s">
        <v>1258</v>
      </c>
      <c r="D353" s="10">
        <v>12.3</v>
      </c>
      <c r="E353" s="12">
        <v>1.0000000000000001E-9</v>
      </c>
      <c r="F353" s="2">
        <f>Table3[[#This Row],[modified  Half Life]]*Table3[[#This Row],[Order of Magnatude]]</f>
        <v>1.2300000000000001E-8</v>
      </c>
      <c r="G353" s="10">
        <v>391</v>
      </c>
      <c r="H353" s="2"/>
    </row>
    <row r="354" spans="1:8" x14ac:dyDescent="0.25">
      <c r="A354" s="2">
        <v>198</v>
      </c>
      <c r="B354" s="2" t="s">
        <v>3501</v>
      </c>
      <c r="C354" s="2" t="s">
        <v>4937</v>
      </c>
      <c r="D354" s="10">
        <v>36</v>
      </c>
      <c r="E354" s="12">
        <v>1.0000000000000001E-9</v>
      </c>
      <c r="F354" s="2">
        <f>Table3[[#This Row],[modified  Half Life]]*Table3[[#This Row],[Order of Magnatude]]</f>
        <v>3.6000000000000005E-8</v>
      </c>
      <c r="G354" s="10">
        <v>337</v>
      </c>
      <c r="H354" s="2"/>
    </row>
    <row r="355" spans="1:8" x14ac:dyDescent="0.25">
      <c r="A355" s="2">
        <v>198</v>
      </c>
      <c r="B355" s="2" t="s">
        <v>4745</v>
      </c>
      <c r="C355" s="2">
        <v>-11</v>
      </c>
      <c r="D355" s="10">
        <v>200</v>
      </c>
      <c r="E355" s="12">
        <v>1.0000000000000001E-9</v>
      </c>
      <c r="F355" s="2">
        <f>Table3[[#This Row],[modified  Half Life]]*Table3[[#This Row],[Order of Magnatude]]</f>
        <v>2.0000000000000002E-7</v>
      </c>
      <c r="G355" s="10">
        <v>241.2</v>
      </c>
      <c r="H355" s="2"/>
    </row>
    <row r="356" spans="1:8" x14ac:dyDescent="0.25">
      <c r="A356" s="2">
        <v>198</v>
      </c>
      <c r="B356" s="2" t="s">
        <v>4527</v>
      </c>
      <c r="C356" s="2" t="s">
        <v>560</v>
      </c>
      <c r="D356" s="10">
        <v>50.4</v>
      </c>
      <c r="E356" s="12">
        <v>1.0000000000000001E-9</v>
      </c>
      <c r="F356" s="2">
        <f>Table3[[#This Row],[modified  Half Life]]*Table3[[#This Row],[Order of Magnatude]]</f>
        <v>5.0400000000000001E-8</v>
      </c>
      <c r="G356" s="10">
        <v>197.6</v>
      </c>
      <c r="H356" s="2"/>
    </row>
    <row r="357" spans="1:8" x14ac:dyDescent="0.25">
      <c r="A357" s="2">
        <v>198</v>
      </c>
      <c r="B357" s="2" t="s">
        <v>4745</v>
      </c>
      <c r="C357" s="2" t="s">
        <v>164</v>
      </c>
      <c r="D357" s="10">
        <v>29</v>
      </c>
      <c r="E357" s="12">
        <v>1.0000000000000001E-9</v>
      </c>
      <c r="F357" s="2">
        <f>Table3[[#This Row],[modified  Half Life]]*Table3[[#This Row],[Order of Magnatude]]</f>
        <v>2.9000000000000002E-8</v>
      </c>
      <c r="G357" s="10">
        <v>136.1</v>
      </c>
      <c r="H357" s="2"/>
    </row>
    <row r="358" spans="1:8" x14ac:dyDescent="0.25">
      <c r="A358" s="2">
        <v>198</v>
      </c>
      <c r="B358" s="2" t="s">
        <v>3782</v>
      </c>
      <c r="C358" s="2" t="s">
        <v>6062</v>
      </c>
      <c r="D358" s="10">
        <v>75</v>
      </c>
      <c r="E358" s="12">
        <v>1.0000000000000001E-9</v>
      </c>
      <c r="F358" s="2">
        <f>Table3[[#This Row],[modified  Half Life]]*Table3[[#This Row],[Order of Magnatude]]</f>
        <v>7.500000000000001E-8</v>
      </c>
      <c r="G358" s="10">
        <v>116.4</v>
      </c>
      <c r="H358" s="2"/>
    </row>
    <row r="359" spans="1:8" x14ac:dyDescent="0.25">
      <c r="A359" s="2">
        <v>198</v>
      </c>
      <c r="B359" s="2" t="s">
        <v>3501</v>
      </c>
      <c r="C359" s="2" t="s">
        <v>4937</v>
      </c>
      <c r="D359" s="10">
        <v>36</v>
      </c>
      <c r="E359" s="12">
        <v>1.0000000000000001E-9</v>
      </c>
      <c r="F359" s="2">
        <f>Table3[[#This Row],[modified  Half Life]]*Table3[[#This Row],[Order of Magnatude]]</f>
        <v>3.6000000000000005E-8</v>
      </c>
      <c r="G359" s="10">
        <v>104</v>
      </c>
      <c r="H359" s="2"/>
    </row>
    <row r="360" spans="1:8" x14ac:dyDescent="0.25">
      <c r="A360" s="2">
        <v>198</v>
      </c>
      <c r="B360" s="2" t="s">
        <v>4086</v>
      </c>
      <c r="C360" s="2" t="s">
        <v>128</v>
      </c>
      <c r="D360" s="10">
        <v>124</v>
      </c>
      <c r="E360" s="12">
        <v>1.0000000000000001E-9</v>
      </c>
      <c r="F360" s="2">
        <f>Table3[[#This Row],[modified  Half Life]]*Table3[[#This Row],[Order of Magnatude]]</f>
        <v>1.24E-7</v>
      </c>
      <c r="G360" s="10">
        <v>97.248999999999995</v>
      </c>
      <c r="H360" s="2"/>
    </row>
    <row r="361" spans="1:8" x14ac:dyDescent="0.25">
      <c r="A361" s="2">
        <v>198</v>
      </c>
      <c r="B361" s="2" t="s">
        <v>4527</v>
      </c>
      <c r="C361" s="2" t="s">
        <v>4796</v>
      </c>
      <c r="D361" s="10">
        <v>137</v>
      </c>
      <c r="E361" s="12">
        <v>1.0000000000000001E-9</v>
      </c>
      <c r="F361" s="2">
        <f>Table3[[#This Row],[modified  Half Life]]*Table3[[#This Row],[Order of Magnatude]]</f>
        <v>1.37E-7</v>
      </c>
      <c r="G361" s="10">
        <v>90</v>
      </c>
      <c r="H361" s="2"/>
    </row>
    <row r="362" spans="1:8" x14ac:dyDescent="0.25">
      <c r="A362" s="2">
        <v>198</v>
      </c>
      <c r="B362" s="2" t="s">
        <v>4527</v>
      </c>
      <c r="C362" s="2" t="s">
        <v>4962</v>
      </c>
      <c r="D362" s="10">
        <v>212</v>
      </c>
      <c r="E362" s="12">
        <v>1.0000000000000001E-9</v>
      </c>
      <c r="F362" s="2">
        <f>Table3[[#This Row],[modified  Half Life]]*Table3[[#This Row],[Order of Magnatude]]</f>
        <v>2.1200000000000002E-7</v>
      </c>
      <c r="G362" s="10">
        <v>49.2</v>
      </c>
      <c r="H362" s="2"/>
    </row>
    <row r="363" spans="1:8" x14ac:dyDescent="0.25">
      <c r="A363" s="2">
        <v>198</v>
      </c>
      <c r="B363" s="2" t="s">
        <v>4094</v>
      </c>
      <c r="C363" s="2" t="s">
        <v>400</v>
      </c>
      <c r="D363" s="10">
        <v>150</v>
      </c>
      <c r="E363" s="12">
        <v>1.0000000000000001E-9</v>
      </c>
      <c r="F363" s="2">
        <f>Table3[[#This Row],[modified  Half Life]]*Table3[[#This Row],[Order of Magnatude]]</f>
        <v>1.5000000000000002E-7</v>
      </c>
      <c r="G363" s="10">
        <v>13</v>
      </c>
      <c r="H363" s="2"/>
    </row>
    <row r="364" spans="1:8" x14ac:dyDescent="0.25">
      <c r="A364" s="2">
        <v>197</v>
      </c>
      <c r="B364" s="2" t="s">
        <v>4530</v>
      </c>
      <c r="C364" s="2" t="s">
        <v>828</v>
      </c>
      <c r="D364" s="10">
        <v>209</v>
      </c>
      <c r="E364" s="12">
        <v>1.0000000000000001E-9</v>
      </c>
      <c r="F364" s="2">
        <f>Table3[[#This Row],[modified  Half Life]]*Table3[[#This Row],[Order of Magnatude]]</f>
        <v>2.0900000000000001E-7</v>
      </c>
      <c r="G364" s="10">
        <v>864</v>
      </c>
      <c r="H364" s="2"/>
    </row>
    <row r="365" spans="1:8" x14ac:dyDescent="0.25">
      <c r="A365" s="2">
        <v>197</v>
      </c>
      <c r="B365" s="2" t="s">
        <v>4086</v>
      </c>
      <c r="C365" s="2" t="s">
        <v>4897</v>
      </c>
      <c r="D365" s="10">
        <v>150</v>
      </c>
      <c r="E365" s="12">
        <v>1.0000000000000001E-9</v>
      </c>
      <c r="F365" s="2">
        <f>Table3[[#This Row],[modified  Half Life]]*Table3[[#This Row],[Order of Magnatude]]</f>
        <v>1.5000000000000002E-7</v>
      </c>
      <c r="G365" s="10">
        <v>435.6</v>
      </c>
      <c r="H365" s="2"/>
    </row>
    <row r="366" spans="1:8" x14ac:dyDescent="0.25">
      <c r="A366" s="2">
        <v>197</v>
      </c>
      <c r="B366" s="2" t="s">
        <v>4530</v>
      </c>
      <c r="C366" s="2" t="s">
        <v>219</v>
      </c>
      <c r="D366" s="10">
        <v>15.3</v>
      </c>
      <c r="E366" s="12">
        <v>1.0000000000000001E-9</v>
      </c>
      <c r="F366" s="2">
        <f>Table3[[#This Row],[modified  Half Life]]*Table3[[#This Row],[Order of Magnatude]]</f>
        <v>1.5300000000000001E-8</v>
      </c>
      <c r="G366" s="10">
        <v>404.7</v>
      </c>
      <c r="H366" s="2"/>
    </row>
    <row r="367" spans="1:8" x14ac:dyDescent="0.25">
      <c r="A367" s="2">
        <v>197</v>
      </c>
      <c r="B367" s="2" t="s">
        <v>4530</v>
      </c>
      <c r="C367" s="2" t="s">
        <v>4821</v>
      </c>
      <c r="D367" s="10">
        <v>53</v>
      </c>
      <c r="E367" s="12">
        <v>1.0000000000000001E-9</v>
      </c>
      <c r="F367" s="2">
        <f>Table3[[#This Row],[modified  Half Life]]*Table3[[#This Row],[Order of Magnatude]]</f>
        <v>5.3000000000000005E-8</v>
      </c>
      <c r="G367" s="10">
        <v>292.7</v>
      </c>
      <c r="H367" s="2"/>
    </row>
    <row r="368" spans="1:8" x14ac:dyDescent="0.25">
      <c r="A368" s="2">
        <v>197</v>
      </c>
      <c r="B368" s="2" t="s">
        <v>4094</v>
      </c>
      <c r="C368" s="2" t="s">
        <v>1726</v>
      </c>
      <c r="D368" s="10">
        <v>18</v>
      </c>
      <c r="E368" s="12">
        <v>1.0000000000000001E-9</v>
      </c>
      <c r="F368" s="2">
        <f>Table3[[#This Row],[modified  Half Life]]*Table3[[#This Row],[Order of Magnatude]]</f>
        <v>1.8000000000000002E-8</v>
      </c>
      <c r="G368" s="10">
        <v>263.10000000000002</v>
      </c>
      <c r="H368" s="2"/>
    </row>
    <row r="369" spans="1:8" x14ac:dyDescent="0.25">
      <c r="A369" s="2">
        <v>197</v>
      </c>
      <c r="B369" s="2" t="s">
        <v>4530</v>
      </c>
      <c r="C369" s="2" t="s">
        <v>4688</v>
      </c>
      <c r="D369" s="10">
        <v>253</v>
      </c>
      <c r="E369" s="12">
        <v>1.0000000000000001E-9</v>
      </c>
      <c r="F369" s="2">
        <f>Table3[[#This Row],[modified  Half Life]]*Table3[[#This Row],[Order of Magnatude]]</f>
        <v>2.53E-7</v>
      </c>
      <c r="G369" s="10">
        <v>255.2</v>
      </c>
      <c r="H369" s="2"/>
    </row>
    <row r="370" spans="1:8" x14ac:dyDescent="0.25">
      <c r="A370" s="2">
        <v>197</v>
      </c>
      <c r="B370" s="2" t="s">
        <v>3360</v>
      </c>
      <c r="C370" s="2" t="s">
        <v>4887</v>
      </c>
      <c r="D370" s="10">
        <v>78.2</v>
      </c>
      <c r="E370" s="12">
        <v>1.0000000000000001E-9</v>
      </c>
      <c r="F370" s="2">
        <f>Table3[[#This Row],[modified  Half Life]]*Table3[[#This Row],[Order of Magnatude]]</f>
        <v>7.8200000000000012E-8</v>
      </c>
      <c r="G370" s="10">
        <v>204.4</v>
      </c>
      <c r="H370" s="2"/>
    </row>
    <row r="371" spans="1:8" x14ac:dyDescent="0.25">
      <c r="A371" s="2">
        <v>197</v>
      </c>
      <c r="B371" s="2" t="s">
        <v>4530</v>
      </c>
      <c r="C371" s="2" t="s">
        <v>1442</v>
      </c>
      <c r="D371" s="10">
        <v>19.3</v>
      </c>
      <c r="E371" s="12">
        <v>1.0000000000000001E-9</v>
      </c>
      <c r="F371" s="2">
        <f>Table3[[#This Row],[modified  Half Life]]*Table3[[#This Row],[Order of Magnatude]]</f>
        <v>1.9300000000000001E-8</v>
      </c>
      <c r="G371" s="10">
        <v>121.1</v>
      </c>
      <c r="H371" s="2"/>
    </row>
    <row r="372" spans="1:8" x14ac:dyDescent="0.25">
      <c r="A372" s="2">
        <v>197</v>
      </c>
      <c r="B372" s="2" t="s">
        <v>4530</v>
      </c>
      <c r="C372" s="2" t="s">
        <v>4230</v>
      </c>
      <c r="D372" s="10">
        <v>36.700000000000003</v>
      </c>
      <c r="E372" s="12">
        <v>1.0000000000000001E-9</v>
      </c>
      <c r="F372" s="2">
        <f>Table3[[#This Row],[modified  Half Life]]*Table3[[#This Row],[Order of Magnatude]]</f>
        <v>3.6700000000000004E-8</v>
      </c>
      <c r="G372" s="10">
        <v>96.9</v>
      </c>
      <c r="H372" s="2"/>
    </row>
    <row r="373" spans="1:8" x14ac:dyDescent="0.25">
      <c r="A373" s="2">
        <v>197</v>
      </c>
      <c r="B373" s="2" t="s">
        <v>4527</v>
      </c>
      <c r="C373" s="2" t="s">
        <v>4911</v>
      </c>
      <c r="D373" s="10">
        <v>55</v>
      </c>
      <c r="E373" s="12">
        <v>1.0000000000000001E-9</v>
      </c>
      <c r="F373" s="2">
        <f>Table3[[#This Row],[modified  Half Life]]*Table3[[#This Row],[Order of Magnatude]]</f>
        <v>5.5000000000000003E-8</v>
      </c>
      <c r="G373" s="10">
        <v>88.7</v>
      </c>
      <c r="H373" s="2"/>
    </row>
    <row r="374" spans="1:8" x14ac:dyDescent="0.25">
      <c r="A374" s="2">
        <v>197</v>
      </c>
      <c r="B374" s="2" t="s">
        <v>3501</v>
      </c>
      <c r="C374" s="2" t="s">
        <v>55</v>
      </c>
      <c r="D374" s="10">
        <v>16.579999999999998</v>
      </c>
      <c r="E374" s="12">
        <v>1.0000000000000001E-9</v>
      </c>
      <c r="F374" s="2">
        <f>Table3[[#This Row],[modified  Half Life]]*Table3[[#This Row],[Order of Magnatude]]</f>
        <v>1.658E-8</v>
      </c>
      <c r="G374" s="10">
        <v>53.1</v>
      </c>
      <c r="H374" s="2"/>
    </row>
    <row r="375" spans="1:8" x14ac:dyDescent="0.25">
      <c r="A375" s="2">
        <v>196</v>
      </c>
      <c r="B375" s="2" t="s">
        <v>4527</v>
      </c>
      <c r="C375" s="2">
        <v>-11</v>
      </c>
      <c r="D375" s="10">
        <v>72</v>
      </c>
      <c r="E375" s="12">
        <v>1.0000000000000001E-9</v>
      </c>
      <c r="F375" s="2">
        <f>Table3[[#This Row],[modified  Half Life]]*Table3[[#This Row],[Order of Magnatude]]</f>
        <v>7.2000000000000009E-8</v>
      </c>
      <c r="G375" s="10">
        <v>884</v>
      </c>
      <c r="H375" s="2"/>
    </row>
    <row r="376" spans="1:8" x14ac:dyDescent="0.25">
      <c r="A376" s="2">
        <v>196</v>
      </c>
      <c r="B376" s="2" t="s">
        <v>4527</v>
      </c>
      <c r="C376" s="2">
        <v>-5</v>
      </c>
      <c r="D376" s="10">
        <v>140</v>
      </c>
      <c r="E376" s="12">
        <v>1.0000000000000001E-9</v>
      </c>
      <c r="F376" s="2">
        <f>Table3[[#This Row],[modified  Half Life]]*Table3[[#This Row],[Order of Magnatude]]</f>
        <v>1.4000000000000001E-7</v>
      </c>
      <c r="G376" s="10">
        <v>748.4</v>
      </c>
      <c r="H376" s="2"/>
    </row>
    <row r="377" spans="1:8" x14ac:dyDescent="0.25">
      <c r="A377" s="2">
        <v>196</v>
      </c>
      <c r="B377" s="2" t="s">
        <v>4527</v>
      </c>
      <c r="C377" s="2">
        <v>-11</v>
      </c>
      <c r="D377" s="10">
        <v>72</v>
      </c>
      <c r="E377" s="12">
        <v>1.0000000000000001E-9</v>
      </c>
      <c r="F377" s="2">
        <f>Table3[[#This Row],[modified  Half Life]]*Table3[[#This Row],[Order of Magnatude]]</f>
        <v>7.2000000000000009E-8</v>
      </c>
      <c r="G377" s="10">
        <v>562</v>
      </c>
      <c r="H377" s="2"/>
    </row>
    <row r="378" spans="1:8" x14ac:dyDescent="0.25">
      <c r="A378" s="2">
        <v>196</v>
      </c>
      <c r="B378" s="2" t="s">
        <v>4745</v>
      </c>
      <c r="C378" s="2">
        <v>-11</v>
      </c>
      <c r="D378" s="10">
        <v>856</v>
      </c>
      <c r="E378" s="12">
        <v>1.0000000000000001E-9</v>
      </c>
      <c r="F378" s="2">
        <f>Table3[[#This Row],[modified  Half Life]]*Table3[[#This Row],[Order of Magnatude]]</f>
        <v>8.5600000000000004E-7</v>
      </c>
      <c r="G378" s="10">
        <v>552</v>
      </c>
      <c r="H378" s="2"/>
    </row>
    <row r="379" spans="1:8" x14ac:dyDescent="0.25">
      <c r="A379" s="2">
        <v>196</v>
      </c>
      <c r="B379" s="2" t="s">
        <v>4527</v>
      </c>
      <c r="C379" s="2">
        <v>-11</v>
      </c>
      <c r="D379" s="10">
        <v>72</v>
      </c>
      <c r="E379" s="12">
        <v>1.0000000000000001E-9</v>
      </c>
      <c r="F379" s="2">
        <f>Table3[[#This Row],[modified  Half Life]]*Table3[[#This Row],[Order of Magnatude]]</f>
        <v>7.2000000000000009E-8</v>
      </c>
      <c r="G379" s="10">
        <v>547.79999999999995</v>
      </c>
      <c r="H379" s="2"/>
    </row>
    <row r="380" spans="1:8" x14ac:dyDescent="0.25">
      <c r="A380" s="2">
        <v>196</v>
      </c>
      <c r="B380" s="2" t="s">
        <v>4527</v>
      </c>
      <c r="C380" s="2">
        <v>-11</v>
      </c>
      <c r="D380" s="10">
        <v>72</v>
      </c>
      <c r="E380" s="12">
        <v>1.0000000000000001E-9</v>
      </c>
      <c r="F380" s="2">
        <f>Table3[[#This Row],[modified  Half Life]]*Table3[[#This Row],[Order of Magnatude]]</f>
        <v>7.2000000000000009E-8</v>
      </c>
      <c r="G380" s="10">
        <v>497.8</v>
      </c>
      <c r="H380" s="2"/>
    </row>
    <row r="381" spans="1:8" x14ac:dyDescent="0.25">
      <c r="A381" s="2">
        <v>196</v>
      </c>
      <c r="B381" s="2" t="s">
        <v>4094</v>
      </c>
      <c r="C381" s="2" t="s">
        <v>101</v>
      </c>
      <c r="D381" s="10">
        <v>21.3</v>
      </c>
      <c r="E381" s="12">
        <v>1.0000000000000001E-9</v>
      </c>
      <c r="F381" s="2">
        <f>Table3[[#This Row],[modified  Half Life]]*Table3[[#This Row],[Order of Magnatude]]</f>
        <v>2.1300000000000002E-8</v>
      </c>
      <c r="G381" s="10">
        <v>343.9</v>
      </c>
      <c r="H381" s="2"/>
    </row>
    <row r="382" spans="1:8" x14ac:dyDescent="0.25">
      <c r="A382" s="2">
        <v>196</v>
      </c>
      <c r="B382" s="2" t="s">
        <v>4745</v>
      </c>
      <c r="C382" s="2">
        <v>-11</v>
      </c>
      <c r="D382" s="10">
        <v>856</v>
      </c>
      <c r="E382" s="12">
        <v>1.0000000000000001E-9</v>
      </c>
      <c r="F382" s="2">
        <f>Table3[[#This Row],[modified  Half Life]]*Table3[[#This Row],[Order of Magnatude]]</f>
        <v>8.5600000000000004E-7</v>
      </c>
      <c r="G382" s="10">
        <v>198</v>
      </c>
      <c r="H382" s="2"/>
    </row>
    <row r="383" spans="1:8" x14ac:dyDescent="0.25">
      <c r="A383" s="2">
        <v>196</v>
      </c>
      <c r="B383" s="2" t="s">
        <v>4527</v>
      </c>
      <c r="C383" s="2" t="s">
        <v>363</v>
      </c>
      <c r="D383" s="10">
        <v>50</v>
      </c>
      <c r="E383" s="12">
        <v>1.0000000000000001E-9</v>
      </c>
      <c r="F383" s="2">
        <f>Table3[[#This Row],[modified  Half Life]]*Table3[[#This Row],[Order of Magnatude]]</f>
        <v>5.0000000000000004E-8</v>
      </c>
      <c r="G383" s="10">
        <v>198</v>
      </c>
      <c r="H383" s="2"/>
    </row>
    <row r="384" spans="1:8" x14ac:dyDescent="0.25">
      <c r="A384" s="2">
        <v>196</v>
      </c>
      <c r="B384" s="2" t="s">
        <v>4527</v>
      </c>
      <c r="C384" s="2">
        <v>-9</v>
      </c>
      <c r="D384" s="10">
        <v>52</v>
      </c>
      <c r="E384" s="12">
        <v>1.0000000000000001E-9</v>
      </c>
      <c r="F384" s="2">
        <f>Table3[[#This Row],[modified  Half Life]]*Table3[[#This Row],[Order of Magnatude]]</f>
        <v>5.2000000000000002E-8</v>
      </c>
      <c r="G384" s="10">
        <v>138.41</v>
      </c>
      <c r="H384" s="2"/>
    </row>
    <row r="385" spans="1:8" x14ac:dyDescent="0.25">
      <c r="A385" s="2">
        <v>196</v>
      </c>
      <c r="B385" s="2" t="s">
        <v>4527</v>
      </c>
      <c r="C385" s="2">
        <v>-5</v>
      </c>
      <c r="D385" s="10">
        <v>140</v>
      </c>
      <c r="E385" s="12">
        <v>1.0000000000000001E-9</v>
      </c>
      <c r="F385" s="2">
        <f>Table3[[#This Row],[modified  Half Life]]*Table3[[#This Row],[Order of Magnatude]]</f>
        <v>1.4000000000000001E-7</v>
      </c>
      <c r="G385" s="10">
        <v>59.23</v>
      </c>
      <c r="H385" s="2"/>
    </row>
    <row r="386" spans="1:8" x14ac:dyDescent="0.25">
      <c r="A386" s="2">
        <v>196</v>
      </c>
      <c r="B386" s="2" t="s">
        <v>4527</v>
      </c>
      <c r="C386" s="2" t="s">
        <v>508</v>
      </c>
      <c r="D386" s="10">
        <v>270</v>
      </c>
      <c r="E386" s="12">
        <v>1.0000000000000001E-9</v>
      </c>
      <c r="F386" s="2">
        <f>Table3[[#This Row],[modified  Half Life]]*Table3[[#This Row],[Order of Magnatude]]</f>
        <v>2.7000000000000001E-7</v>
      </c>
      <c r="G386" s="10">
        <v>47.7</v>
      </c>
      <c r="H386" s="2"/>
    </row>
    <row r="387" spans="1:8" x14ac:dyDescent="0.25">
      <c r="A387" s="2">
        <v>195</v>
      </c>
      <c r="B387" s="2" t="s">
        <v>4530</v>
      </c>
      <c r="C387" s="2" t="s">
        <v>2503</v>
      </c>
      <c r="D387" s="10">
        <v>32</v>
      </c>
      <c r="E387" s="12">
        <v>1.0000000000000001E-9</v>
      </c>
      <c r="F387" s="2">
        <f>Table3[[#This Row],[modified  Half Life]]*Table3[[#This Row],[Order of Magnatude]]</f>
        <v>3.2000000000000002E-8</v>
      </c>
      <c r="G387" s="10">
        <v>886.7</v>
      </c>
      <c r="H387" s="2"/>
    </row>
    <row r="388" spans="1:8" x14ac:dyDescent="0.25">
      <c r="A388" s="2">
        <v>195</v>
      </c>
      <c r="B388" s="2" t="s">
        <v>3360</v>
      </c>
      <c r="C388" s="2" t="s">
        <v>4817</v>
      </c>
      <c r="D388" s="10">
        <v>34</v>
      </c>
      <c r="E388" s="12">
        <v>1.0000000000000001E-9</v>
      </c>
      <c r="F388" s="2">
        <f>Table3[[#This Row],[modified  Half Life]]*Table3[[#This Row],[Order of Magnatude]]</f>
        <v>3.4E-8</v>
      </c>
      <c r="G388" s="10">
        <v>714</v>
      </c>
      <c r="H388" s="2"/>
    </row>
    <row r="389" spans="1:8" x14ac:dyDescent="0.25">
      <c r="A389" s="2">
        <v>195</v>
      </c>
      <c r="B389" s="2" t="s">
        <v>3360</v>
      </c>
      <c r="C389" s="2" t="s">
        <v>3088</v>
      </c>
      <c r="D389" s="10">
        <v>26</v>
      </c>
      <c r="E389" s="12">
        <v>1.0000000000000001E-9</v>
      </c>
      <c r="F389" s="2">
        <f>Table3[[#This Row],[modified  Half Life]]*Table3[[#This Row],[Order of Magnatude]]</f>
        <v>2.6000000000000001E-8</v>
      </c>
      <c r="G389" s="10">
        <v>533.1</v>
      </c>
      <c r="H389" s="2"/>
    </row>
    <row r="390" spans="1:8" x14ac:dyDescent="0.25">
      <c r="A390" s="2">
        <v>195</v>
      </c>
      <c r="B390" s="2" t="s">
        <v>4530</v>
      </c>
      <c r="C390" s="2" t="s">
        <v>1455</v>
      </c>
      <c r="D390" s="10">
        <v>80</v>
      </c>
      <c r="E390" s="12">
        <v>1.0000000000000001E-9</v>
      </c>
      <c r="F390" s="2">
        <f>Table3[[#This Row],[modified  Half Life]]*Table3[[#This Row],[Order of Magnatude]]</f>
        <v>8.0000000000000002E-8</v>
      </c>
      <c r="G390" s="10">
        <v>150.69999999999999</v>
      </c>
      <c r="H390" s="2"/>
    </row>
    <row r="391" spans="1:8" x14ac:dyDescent="0.25">
      <c r="A391" s="2">
        <v>195</v>
      </c>
      <c r="B391" s="2" t="s">
        <v>4527</v>
      </c>
      <c r="C391" s="2" t="s">
        <v>3875</v>
      </c>
      <c r="D391" s="10">
        <v>95</v>
      </c>
      <c r="E391" s="12">
        <v>1.0000000000000001E-9</v>
      </c>
      <c r="F391" s="2">
        <f>Table3[[#This Row],[modified  Half Life]]*Table3[[#This Row],[Order of Magnatude]]</f>
        <v>9.5000000000000004E-8</v>
      </c>
      <c r="G391" s="10">
        <v>86.8</v>
      </c>
      <c r="H391" s="2"/>
    </row>
    <row r="392" spans="1:8" x14ac:dyDescent="0.25">
      <c r="A392" s="2">
        <v>194</v>
      </c>
      <c r="B392" s="2" t="s">
        <v>4527</v>
      </c>
      <c r="C392" s="2" t="s">
        <v>2587</v>
      </c>
      <c r="D392" s="10">
        <v>133</v>
      </c>
      <c r="E392" s="12">
        <v>1.0000000000000001E-9</v>
      </c>
      <c r="F392" s="2">
        <f>Table3[[#This Row],[modified  Half Life]]*Table3[[#This Row],[Order of Magnatude]]</f>
        <v>1.3300000000000001E-7</v>
      </c>
      <c r="G392" s="10">
        <v>526</v>
      </c>
      <c r="H392" s="2"/>
    </row>
    <row r="393" spans="1:8" x14ac:dyDescent="0.25">
      <c r="A393" s="2">
        <v>194</v>
      </c>
      <c r="B393" s="2" t="s">
        <v>4527</v>
      </c>
      <c r="C393" s="2" t="s">
        <v>2587</v>
      </c>
      <c r="D393" s="10">
        <v>133</v>
      </c>
      <c r="E393" s="12">
        <v>1.0000000000000001E-9</v>
      </c>
      <c r="F393" s="2">
        <f>Table3[[#This Row],[modified  Half Life]]*Table3[[#This Row],[Order of Magnatude]]</f>
        <v>1.3300000000000001E-7</v>
      </c>
      <c r="G393" s="10">
        <v>495.7</v>
      </c>
      <c r="H393" s="2"/>
    </row>
    <row r="394" spans="1:8" x14ac:dyDescent="0.25">
      <c r="A394" s="2">
        <v>194</v>
      </c>
      <c r="B394" s="2" t="s">
        <v>4527</v>
      </c>
      <c r="C394" s="2" t="s">
        <v>2587</v>
      </c>
      <c r="D394" s="10">
        <v>133</v>
      </c>
      <c r="E394" s="12">
        <v>1.0000000000000001E-9</v>
      </c>
      <c r="F394" s="2">
        <f>Table3[[#This Row],[modified  Half Life]]*Table3[[#This Row],[Order of Magnatude]]</f>
        <v>1.3300000000000001E-7</v>
      </c>
      <c r="G394" s="10">
        <v>352.1</v>
      </c>
      <c r="H394" s="2"/>
    </row>
    <row r="395" spans="1:8" x14ac:dyDescent="0.25">
      <c r="A395" s="2">
        <v>194</v>
      </c>
      <c r="B395" s="2" t="s">
        <v>4527</v>
      </c>
      <c r="C395" s="2" t="s">
        <v>2587</v>
      </c>
      <c r="D395" s="10">
        <v>133</v>
      </c>
      <c r="E395" s="12">
        <v>1.0000000000000001E-9</v>
      </c>
      <c r="F395" s="2">
        <f>Table3[[#This Row],[modified  Half Life]]*Table3[[#This Row],[Order of Magnatude]]</f>
        <v>1.3300000000000001E-7</v>
      </c>
      <c r="G395" s="10">
        <v>304.89999999999998</v>
      </c>
      <c r="H395" s="2"/>
    </row>
    <row r="396" spans="1:8" x14ac:dyDescent="0.25">
      <c r="A396" s="2">
        <v>194</v>
      </c>
      <c r="B396" s="2" t="s">
        <v>4527</v>
      </c>
      <c r="C396" s="2" t="s">
        <v>4799</v>
      </c>
      <c r="D396" s="10">
        <v>17</v>
      </c>
      <c r="E396" s="12">
        <v>1.0000000000000001E-9</v>
      </c>
      <c r="F396" s="2">
        <f>Table3[[#This Row],[modified  Half Life]]*Table3[[#This Row],[Order of Magnatude]]</f>
        <v>1.7E-8</v>
      </c>
      <c r="G396" s="10">
        <v>302.5</v>
      </c>
      <c r="H396" s="2"/>
    </row>
    <row r="397" spans="1:8" x14ac:dyDescent="0.25">
      <c r="A397" s="2">
        <v>194</v>
      </c>
      <c r="B397" s="2" t="s">
        <v>4527</v>
      </c>
      <c r="C397" s="2" t="s">
        <v>4799</v>
      </c>
      <c r="D397" s="10">
        <v>17</v>
      </c>
      <c r="E397" s="12">
        <v>1.0000000000000001E-9</v>
      </c>
      <c r="F397" s="2">
        <f>Table3[[#This Row],[modified  Half Life]]*Table3[[#This Row],[Order of Magnatude]]</f>
        <v>1.7E-8</v>
      </c>
      <c r="G397" s="10">
        <v>196.2</v>
      </c>
      <c r="H397" s="2"/>
    </row>
    <row r="398" spans="1:8" x14ac:dyDescent="0.25">
      <c r="A398" s="2">
        <v>194</v>
      </c>
      <c r="B398" s="2" t="s">
        <v>4527</v>
      </c>
      <c r="C398" s="2" t="s">
        <v>2598</v>
      </c>
      <c r="D398" s="10">
        <v>17.2</v>
      </c>
      <c r="E398" s="12">
        <v>1.0000000000000001E-9</v>
      </c>
      <c r="F398" s="2">
        <f>Table3[[#This Row],[modified  Half Life]]*Table3[[#This Row],[Order of Magnatude]]</f>
        <v>1.7200000000000002E-8</v>
      </c>
      <c r="G398" s="10">
        <v>173.7</v>
      </c>
      <c r="H398" s="2"/>
    </row>
    <row r="399" spans="1:8" x14ac:dyDescent="0.25">
      <c r="A399" s="2">
        <v>194</v>
      </c>
      <c r="B399" s="2" t="s">
        <v>4527</v>
      </c>
      <c r="C399" s="2" t="s">
        <v>4796</v>
      </c>
      <c r="D399" s="10">
        <v>17</v>
      </c>
      <c r="E399" s="12">
        <v>1.0000000000000001E-9</v>
      </c>
      <c r="F399" s="2">
        <f>Table3[[#This Row],[modified  Half Life]]*Table3[[#This Row],[Order of Magnatude]]</f>
        <v>1.7E-8</v>
      </c>
      <c r="G399" s="10">
        <v>166.2</v>
      </c>
      <c r="H399" s="2"/>
    </row>
    <row r="400" spans="1:8" x14ac:dyDescent="0.25">
      <c r="A400" s="2">
        <v>194</v>
      </c>
      <c r="B400" s="2" t="s">
        <v>4527</v>
      </c>
      <c r="C400" s="2" t="s">
        <v>2598</v>
      </c>
      <c r="D400" s="10">
        <v>17.2</v>
      </c>
      <c r="E400" s="12">
        <v>1.0000000000000001E-9</v>
      </c>
      <c r="F400" s="2">
        <f>Table3[[#This Row],[modified  Half Life]]*Table3[[#This Row],[Order of Magnatude]]</f>
        <v>1.7200000000000002E-8</v>
      </c>
      <c r="G400" s="10">
        <v>55</v>
      </c>
      <c r="H400" s="2"/>
    </row>
    <row r="401" spans="1:8" x14ac:dyDescent="0.25">
      <c r="A401" s="2">
        <v>194</v>
      </c>
      <c r="B401" s="2" t="s">
        <v>4527</v>
      </c>
      <c r="C401" s="2" t="s">
        <v>942</v>
      </c>
      <c r="D401" s="10">
        <v>370</v>
      </c>
      <c r="E401" s="12">
        <v>1.0000000000000001E-9</v>
      </c>
      <c r="F401" s="2">
        <f>Table3[[#This Row],[modified  Half Life]]*Table3[[#This Row],[Order of Magnatude]]</f>
        <v>3.7E-7</v>
      </c>
      <c r="G401" s="10">
        <v>46.8</v>
      </c>
      <c r="H401" s="2"/>
    </row>
    <row r="402" spans="1:8" x14ac:dyDescent="0.25">
      <c r="A402" s="2">
        <v>193</v>
      </c>
      <c r="B402" s="2" t="s">
        <v>4086</v>
      </c>
      <c r="C402" s="2" t="s">
        <v>753</v>
      </c>
      <c r="D402" s="10">
        <v>10.4</v>
      </c>
      <c r="E402" s="12">
        <v>1.0000000000000001E-9</v>
      </c>
      <c r="F402" s="2">
        <f>Table3[[#This Row],[modified  Half Life]]*Table3[[#This Row],[Order of Magnatude]]</f>
        <v>1.04E-8</v>
      </c>
      <c r="G402" s="10">
        <v>1249.3</v>
      </c>
      <c r="H402" s="2"/>
    </row>
    <row r="403" spans="1:8" x14ac:dyDescent="0.25">
      <c r="A403" s="2">
        <v>193</v>
      </c>
      <c r="B403" s="2" t="s">
        <v>4530</v>
      </c>
      <c r="C403" s="2" t="s">
        <v>2503</v>
      </c>
      <c r="D403" s="10">
        <v>153</v>
      </c>
      <c r="E403" s="12">
        <v>1.0000000000000001E-9</v>
      </c>
      <c r="F403" s="2">
        <f>Table3[[#This Row],[modified  Half Life]]*Table3[[#This Row],[Order of Magnatude]]</f>
        <v>1.5300000000000001E-7</v>
      </c>
      <c r="G403" s="10">
        <v>604.70000000000005</v>
      </c>
      <c r="H403" s="2"/>
    </row>
    <row r="404" spans="1:8" x14ac:dyDescent="0.25">
      <c r="A404" s="2">
        <v>193</v>
      </c>
      <c r="B404" s="2" t="s">
        <v>4086</v>
      </c>
      <c r="C404" s="2" t="s">
        <v>753</v>
      </c>
      <c r="D404" s="10">
        <v>10.4</v>
      </c>
      <c r="E404" s="12">
        <v>1.0000000000000001E-9</v>
      </c>
      <c r="F404" s="2">
        <f>Table3[[#This Row],[modified  Half Life]]*Table3[[#This Row],[Order of Magnatude]]</f>
        <v>1.04E-8</v>
      </c>
      <c r="G404" s="10">
        <v>528</v>
      </c>
      <c r="H404" s="2"/>
    </row>
    <row r="405" spans="1:8" x14ac:dyDescent="0.25">
      <c r="A405" s="2">
        <v>193</v>
      </c>
      <c r="B405" s="2" t="s">
        <v>3360</v>
      </c>
      <c r="C405" s="2" t="s">
        <v>1271</v>
      </c>
      <c r="D405" s="10">
        <v>121</v>
      </c>
      <c r="E405" s="12">
        <v>1.0000000000000001E-9</v>
      </c>
      <c r="F405" s="2">
        <f>Table3[[#This Row],[modified  Half Life]]*Table3[[#This Row],[Order of Magnatude]]</f>
        <v>1.2100000000000001E-7</v>
      </c>
      <c r="G405" s="10">
        <v>242.7</v>
      </c>
      <c r="H405" s="2"/>
    </row>
    <row r="406" spans="1:8" x14ac:dyDescent="0.25">
      <c r="A406" s="2">
        <v>193</v>
      </c>
      <c r="B406" s="2" t="s">
        <v>4527</v>
      </c>
      <c r="C406" s="2" t="s">
        <v>3770</v>
      </c>
      <c r="D406" s="10">
        <v>20.5</v>
      </c>
      <c r="E406" s="12">
        <v>1.0000000000000001E-9</v>
      </c>
      <c r="F406" s="2">
        <f>Table3[[#This Row],[modified  Half Life]]*Table3[[#This Row],[Order of Magnatude]]</f>
        <v>2.0500000000000002E-8</v>
      </c>
      <c r="G406" s="10">
        <v>184</v>
      </c>
      <c r="H406" s="2"/>
    </row>
    <row r="407" spans="1:8" x14ac:dyDescent="0.25">
      <c r="A407" s="2">
        <v>193</v>
      </c>
      <c r="B407" s="2" t="s">
        <v>4086</v>
      </c>
      <c r="C407" s="2" t="s">
        <v>4685</v>
      </c>
      <c r="D407" s="10">
        <v>150</v>
      </c>
      <c r="E407" s="12">
        <v>1.0000000000000001E-9</v>
      </c>
      <c r="F407" s="2">
        <f>Table3[[#This Row],[modified  Half Life]]*Table3[[#This Row],[Order of Magnatude]]</f>
        <v>1.5000000000000002E-7</v>
      </c>
      <c r="G407" s="10">
        <v>161.80000000000001</v>
      </c>
      <c r="H407" s="2"/>
    </row>
    <row r="408" spans="1:8" x14ac:dyDescent="0.25">
      <c r="A408" s="2">
        <v>193</v>
      </c>
      <c r="B408" s="2" t="s">
        <v>4527</v>
      </c>
      <c r="C408" s="2" t="s">
        <v>2953</v>
      </c>
      <c r="D408" s="10">
        <v>180</v>
      </c>
      <c r="E408" s="12">
        <v>1.0000000000000001E-9</v>
      </c>
      <c r="F408" s="2">
        <f>Table3[[#This Row],[modified  Half Life]]*Table3[[#This Row],[Order of Magnatude]]</f>
        <v>1.8000000000000002E-7</v>
      </c>
      <c r="G408" s="10">
        <v>85.6</v>
      </c>
      <c r="H408" s="2"/>
    </row>
    <row r="409" spans="1:8" x14ac:dyDescent="0.25">
      <c r="A409" s="2">
        <v>193</v>
      </c>
      <c r="B409" s="2" t="s">
        <v>4527</v>
      </c>
      <c r="C409" s="2" t="s">
        <v>3770</v>
      </c>
      <c r="D409" s="10">
        <v>20.5</v>
      </c>
      <c r="E409" s="12">
        <v>1.0000000000000001E-9</v>
      </c>
      <c r="F409" s="2">
        <f>Table3[[#This Row],[modified  Half Life]]*Table3[[#This Row],[Order of Magnatude]]</f>
        <v>2.0500000000000002E-8</v>
      </c>
      <c r="G409" s="10">
        <v>66.5</v>
      </c>
      <c r="H409" s="2"/>
    </row>
    <row r="410" spans="1:8" x14ac:dyDescent="0.25">
      <c r="A410" s="2">
        <v>192</v>
      </c>
      <c r="B410" s="2" t="s">
        <v>4527</v>
      </c>
      <c r="C410" s="2" t="s">
        <v>2598</v>
      </c>
      <c r="D410" s="10">
        <v>166</v>
      </c>
      <c r="E410" s="12">
        <v>1.0000000000000001E-9</v>
      </c>
      <c r="F410" s="2">
        <f>Table3[[#This Row],[modified  Half Life]]*Table3[[#This Row],[Order of Magnatude]]</f>
        <v>1.66E-7</v>
      </c>
      <c r="G410" s="10">
        <v>277.3</v>
      </c>
      <c r="H410" s="2"/>
    </row>
    <row r="411" spans="1:8" x14ac:dyDescent="0.25">
      <c r="A411" s="2">
        <v>192</v>
      </c>
      <c r="B411" s="2" t="s">
        <v>4094</v>
      </c>
      <c r="C411" s="2" t="s">
        <v>101</v>
      </c>
      <c r="D411" s="10">
        <v>296</v>
      </c>
      <c r="E411" s="12">
        <v>1.0000000000000001E-9</v>
      </c>
      <c r="F411" s="2">
        <f>Table3[[#This Row],[modified  Half Life]]*Table3[[#This Row],[Order of Magnatude]]</f>
        <v>2.96E-7</v>
      </c>
      <c r="G411" s="10">
        <v>250.6</v>
      </c>
      <c r="H411" s="2"/>
    </row>
    <row r="412" spans="1:8" x14ac:dyDescent="0.25">
      <c r="A412" s="2">
        <v>192</v>
      </c>
      <c r="B412" s="2" t="s">
        <v>3501</v>
      </c>
      <c r="C412" s="2" t="s">
        <v>4621</v>
      </c>
      <c r="D412" s="10">
        <v>272</v>
      </c>
      <c r="E412" s="12">
        <v>1.0000000000000001E-9</v>
      </c>
      <c r="F412" s="2">
        <f>Table3[[#This Row],[modified  Half Life]]*Table3[[#This Row],[Order of Magnatude]]</f>
        <v>2.72E-7</v>
      </c>
      <c r="G412" s="10">
        <v>207.93</v>
      </c>
      <c r="H412" s="2"/>
    </row>
    <row r="413" spans="1:8" x14ac:dyDescent="0.25">
      <c r="A413" s="2">
        <v>192</v>
      </c>
      <c r="B413" s="2" t="s">
        <v>3782</v>
      </c>
      <c r="C413" s="2">
        <v>-3</v>
      </c>
      <c r="D413" s="10">
        <v>15</v>
      </c>
      <c r="E413" s="12">
        <v>1.0000000000000001E-9</v>
      </c>
      <c r="F413" s="2">
        <f>Table3[[#This Row],[modified  Half Life]]*Table3[[#This Row],[Order of Magnatude]]</f>
        <v>1.5000000000000002E-8</v>
      </c>
      <c r="G413" s="10">
        <v>118.7817</v>
      </c>
      <c r="H413" s="2"/>
    </row>
    <row r="414" spans="1:8" x14ac:dyDescent="0.25">
      <c r="A414" s="2">
        <v>192</v>
      </c>
      <c r="B414" s="2" t="s">
        <v>3501</v>
      </c>
      <c r="C414" s="2" t="s">
        <v>4621</v>
      </c>
      <c r="D414" s="10">
        <v>272</v>
      </c>
      <c r="E414" s="12">
        <v>1.0000000000000001E-9</v>
      </c>
      <c r="F414" s="2">
        <f>Table3[[#This Row],[modified  Half Life]]*Table3[[#This Row],[Order of Magnatude]]</f>
        <v>2.72E-7</v>
      </c>
      <c r="G414" s="10">
        <v>69.12</v>
      </c>
      <c r="H414" s="2"/>
    </row>
    <row r="415" spans="1:8" x14ac:dyDescent="0.25">
      <c r="A415" s="2">
        <v>192</v>
      </c>
      <c r="B415" s="2" t="s">
        <v>4527</v>
      </c>
      <c r="C415" s="2" t="s">
        <v>2598</v>
      </c>
      <c r="D415" s="10">
        <v>166</v>
      </c>
      <c r="E415" s="12">
        <v>1.0000000000000001E-9</v>
      </c>
      <c r="F415" s="2">
        <f>Table3[[#This Row],[modified  Half Life]]*Table3[[#This Row],[Order of Magnatude]]</f>
        <v>1.66E-7</v>
      </c>
      <c r="G415" s="10">
        <v>66.900000000000006</v>
      </c>
      <c r="H415" s="2"/>
    </row>
    <row r="416" spans="1:8" x14ac:dyDescent="0.25">
      <c r="A416" s="2">
        <v>192</v>
      </c>
      <c r="B416" s="2" t="s">
        <v>3782</v>
      </c>
      <c r="C416" s="2" t="s">
        <v>1688</v>
      </c>
      <c r="D416" s="10">
        <v>15</v>
      </c>
      <c r="E416" s="12">
        <v>1.0000000000000001E-9</v>
      </c>
      <c r="F416" s="2">
        <f>Table3[[#This Row],[modified  Half Life]]*Table3[[#This Row],[Order of Magnatude]]</f>
        <v>1.5000000000000002E-8</v>
      </c>
      <c r="G416" s="10">
        <v>66.83</v>
      </c>
      <c r="H416" s="2"/>
    </row>
    <row r="417" spans="1:8" x14ac:dyDescent="0.25">
      <c r="A417" s="2">
        <v>192</v>
      </c>
      <c r="B417" s="2" t="s">
        <v>4527</v>
      </c>
      <c r="C417" s="2" t="s">
        <v>2598</v>
      </c>
      <c r="D417" s="10">
        <v>166</v>
      </c>
      <c r="E417" s="12">
        <v>1.0000000000000001E-9</v>
      </c>
      <c r="F417" s="2">
        <f>Table3[[#This Row],[modified  Half Life]]*Table3[[#This Row],[Order of Magnatude]]</f>
        <v>1.66E-7</v>
      </c>
      <c r="G417" s="10">
        <v>60.8</v>
      </c>
      <c r="H417" s="2"/>
    </row>
    <row r="418" spans="1:8" x14ac:dyDescent="0.25">
      <c r="A418" s="2">
        <v>192</v>
      </c>
      <c r="B418" s="2" t="s">
        <v>3782</v>
      </c>
      <c r="C418" s="2" t="s">
        <v>1688</v>
      </c>
      <c r="D418" s="10">
        <v>15</v>
      </c>
      <c r="E418" s="12">
        <v>1.0000000000000001E-9</v>
      </c>
      <c r="F418" s="2">
        <f>Table3[[#This Row],[modified  Half Life]]*Table3[[#This Row],[Order of Magnatude]]</f>
        <v>1.5000000000000002E-8</v>
      </c>
      <c r="G418" s="10">
        <v>50.78</v>
      </c>
      <c r="H418" s="2"/>
    </row>
    <row r="419" spans="1:8" x14ac:dyDescent="0.25">
      <c r="A419" s="2">
        <v>192</v>
      </c>
      <c r="B419" s="2" t="s">
        <v>3782</v>
      </c>
      <c r="C419" s="2" t="s">
        <v>3370</v>
      </c>
      <c r="D419" s="10">
        <v>17.399999999999999</v>
      </c>
      <c r="E419" s="12">
        <v>1.0000000000000001E-9</v>
      </c>
      <c r="F419" s="2">
        <f>Table3[[#This Row],[modified  Half Life]]*Table3[[#This Row],[Order of Magnatude]]</f>
        <v>1.74E-8</v>
      </c>
      <c r="G419" s="10">
        <v>48.056800000000003</v>
      </c>
      <c r="H419" s="2"/>
    </row>
    <row r="420" spans="1:8" x14ac:dyDescent="0.25">
      <c r="A420" s="2">
        <v>192</v>
      </c>
      <c r="B420" s="2" t="s">
        <v>3782</v>
      </c>
      <c r="C420" s="2">
        <v>-3</v>
      </c>
      <c r="D420" s="10">
        <v>15</v>
      </c>
      <c r="E420" s="12">
        <v>1.0000000000000001E-9</v>
      </c>
      <c r="F420" s="2">
        <f>Table3[[#This Row],[modified  Half Life]]*Table3[[#This Row],[Order of Magnatude]]</f>
        <v>1.5000000000000002E-8</v>
      </c>
      <c r="G420" s="10">
        <v>34.520000000000003</v>
      </c>
      <c r="H420" s="2"/>
    </row>
    <row r="421" spans="1:8" x14ac:dyDescent="0.25">
      <c r="A421" s="2">
        <v>192</v>
      </c>
      <c r="B421" s="2" t="s">
        <v>3784</v>
      </c>
      <c r="C421" s="2" t="s">
        <v>942</v>
      </c>
      <c r="D421" s="10">
        <v>11.1</v>
      </c>
      <c r="E421" s="12">
        <v>1.0000000000000001E-9</v>
      </c>
      <c r="F421" s="2">
        <f>Table3[[#This Row],[modified  Half Life]]*Table3[[#This Row],[Order of Magnatude]]</f>
        <v>1.11E-8</v>
      </c>
      <c r="G421" s="10">
        <v>28.4</v>
      </c>
      <c r="H421" s="2"/>
    </row>
    <row r="422" spans="1:8" x14ac:dyDescent="0.25">
      <c r="A422" s="2">
        <v>192</v>
      </c>
      <c r="B422" s="2" t="s">
        <v>4527</v>
      </c>
      <c r="C422" s="2" t="s">
        <v>2598</v>
      </c>
      <c r="D422" s="10">
        <v>166</v>
      </c>
      <c r="E422" s="12">
        <v>1.0000000000000001E-9</v>
      </c>
      <c r="F422" s="2">
        <f>Table3[[#This Row],[modified  Half Life]]*Table3[[#This Row],[Order of Magnatude]]</f>
        <v>1.66E-7</v>
      </c>
      <c r="G422" s="10">
        <v>19</v>
      </c>
      <c r="H422" s="2"/>
    </row>
    <row r="423" spans="1:8" x14ac:dyDescent="0.25">
      <c r="A423" s="2">
        <v>191</v>
      </c>
      <c r="B423" s="2" t="s">
        <v>3360</v>
      </c>
      <c r="C423" s="2" t="s">
        <v>4663</v>
      </c>
      <c r="D423" s="10">
        <v>61</v>
      </c>
      <c r="E423" s="12">
        <v>1.0000000000000001E-9</v>
      </c>
      <c r="F423" s="2">
        <f>Table3[[#This Row],[modified  Half Life]]*Table3[[#This Row],[Order of Magnatude]]</f>
        <v>6.1000000000000004E-8</v>
      </c>
      <c r="G423" s="10">
        <v>453</v>
      </c>
      <c r="H423" s="2"/>
    </row>
    <row r="424" spans="1:8" x14ac:dyDescent="0.25">
      <c r="A424" s="2">
        <v>191</v>
      </c>
      <c r="B424" s="2" t="s">
        <v>4530</v>
      </c>
      <c r="C424" s="2" t="s">
        <v>213</v>
      </c>
      <c r="D424" s="10">
        <v>562</v>
      </c>
      <c r="E424" s="12">
        <v>1.0000000000000001E-9</v>
      </c>
      <c r="F424" s="2">
        <f>Table3[[#This Row],[modified  Half Life]]*Table3[[#This Row],[Order of Magnatude]]</f>
        <v>5.6200000000000008E-7</v>
      </c>
      <c r="G424" s="10">
        <v>429.7</v>
      </c>
      <c r="H424" s="2"/>
    </row>
    <row r="425" spans="1:8" x14ac:dyDescent="0.25">
      <c r="A425" s="2">
        <v>191</v>
      </c>
      <c r="B425" s="2" t="s">
        <v>3143</v>
      </c>
      <c r="C425" s="2" t="s">
        <v>672</v>
      </c>
      <c r="D425" s="10">
        <v>70</v>
      </c>
      <c r="E425" s="12">
        <v>1.0000000000000001E-9</v>
      </c>
      <c r="F425" s="2">
        <f>Table3[[#This Row],[modified  Half Life]]*Table3[[#This Row],[Order of Magnatude]]</f>
        <v>7.0000000000000005E-8</v>
      </c>
      <c r="G425" s="10">
        <v>418.9</v>
      </c>
      <c r="H425" s="2"/>
    </row>
    <row r="426" spans="1:8" x14ac:dyDescent="0.25">
      <c r="A426" s="2">
        <v>191</v>
      </c>
      <c r="B426" s="2" t="s">
        <v>4086</v>
      </c>
      <c r="C426" s="2" t="s">
        <v>1271</v>
      </c>
      <c r="D426" s="10">
        <v>10</v>
      </c>
      <c r="E426" s="12">
        <v>1.0000000000000001E-9</v>
      </c>
      <c r="F426" s="2">
        <f>Table3[[#This Row],[modified  Half Life]]*Table3[[#This Row],[Order of Magnatude]]</f>
        <v>1E-8</v>
      </c>
      <c r="G426" s="10">
        <v>274.10000000000002</v>
      </c>
      <c r="H426" s="2"/>
    </row>
    <row r="427" spans="1:8" x14ac:dyDescent="0.25">
      <c r="A427" s="2">
        <v>191</v>
      </c>
      <c r="B427" s="2" t="s">
        <v>4527</v>
      </c>
      <c r="C427" s="2" t="s">
        <v>4688</v>
      </c>
      <c r="D427" s="10">
        <v>15</v>
      </c>
      <c r="E427" s="12">
        <v>1.0000000000000001E-9</v>
      </c>
      <c r="F427" s="2">
        <f>Table3[[#This Row],[modified  Half Life]]*Table3[[#This Row],[Order of Magnatude]]</f>
        <v>1.5000000000000002E-8</v>
      </c>
      <c r="G427" s="10">
        <v>200.1</v>
      </c>
      <c r="H427" s="2"/>
    </row>
    <row r="428" spans="1:8" x14ac:dyDescent="0.25">
      <c r="A428" s="2">
        <v>191</v>
      </c>
      <c r="B428" s="2" t="s">
        <v>3143</v>
      </c>
      <c r="C428" s="2" t="s">
        <v>1455</v>
      </c>
      <c r="D428" s="10">
        <v>33.299999999999997</v>
      </c>
      <c r="E428" s="12">
        <v>1.0000000000000001E-9</v>
      </c>
      <c r="F428" s="2">
        <f>Table3[[#This Row],[modified  Half Life]]*Table3[[#This Row],[Order of Magnatude]]</f>
        <v>3.33E-8</v>
      </c>
      <c r="G428" s="10">
        <v>192.8</v>
      </c>
      <c r="H428" s="2"/>
    </row>
    <row r="429" spans="1:8" x14ac:dyDescent="0.25">
      <c r="A429" s="2">
        <v>191</v>
      </c>
      <c r="B429" s="2" t="s">
        <v>3143</v>
      </c>
      <c r="C429" s="2" t="s">
        <v>1455</v>
      </c>
      <c r="D429" s="10">
        <v>33.299999999999997</v>
      </c>
      <c r="E429" s="12">
        <v>1.0000000000000001E-9</v>
      </c>
      <c r="F429" s="2">
        <f>Table3[[#This Row],[modified  Half Life]]*Table3[[#This Row],[Order of Magnatude]]</f>
        <v>3.33E-8</v>
      </c>
      <c r="G429" s="10">
        <v>171.1</v>
      </c>
      <c r="H429" s="2"/>
    </row>
    <row r="430" spans="1:8" x14ac:dyDescent="0.25">
      <c r="A430" s="2">
        <v>191</v>
      </c>
      <c r="B430" s="2" t="s">
        <v>3143</v>
      </c>
      <c r="C430" s="2" t="s">
        <v>672</v>
      </c>
      <c r="D430" s="10">
        <v>70</v>
      </c>
      <c r="E430" s="12">
        <v>1.0000000000000001E-9</v>
      </c>
      <c r="F430" s="2">
        <f>Table3[[#This Row],[modified  Half Life]]*Table3[[#This Row],[Order of Magnatude]]</f>
        <v>7.0000000000000005E-8</v>
      </c>
      <c r="G430" s="10">
        <v>157.9</v>
      </c>
      <c r="H430" s="2"/>
    </row>
    <row r="431" spans="1:8" x14ac:dyDescent="0.25">
      <c r="A431" s="2">
        <v>191</v>
      </c>
      <c r="B431" s="2" t="s">
        <v>4527</v>
      </c>
      <c r="C431" s="2" t="s">
        <v>4691</v>
      </c>
      <c r="D431" s="10">
        <v>17</v>
      </c>
      <c r="E431" s="12">
        <v>1.0000000000000001E-9</v>
      </c>
      <c r="F431" s="2">
        <f>Table3[[#This Row],[modified  Half Life]]*Table3[[#This Row],[Order of Magnatude]]</f>
        <v>1.7E-8</v>
      </c>
      <c r="G431" s="10">
        <v>149.19</v>
      </c>
      <c r="H431" s="2"/>
    </row>
    <row r="432" spans="1:8" x14ac:dyDescent="0.25">
      <c r="A432" s="2">
        <v>191</v>
      </c>
      <c r="B432" s="2" t="s">
        <v>4086</v>
      </c>
      <c r="C432" s="2" t="s">
        <v>4685</v>
      </c>
      <c r="D432" s="10">
        <v>402</v>
      </c>
      <c r="E432" s="12">
        <v>1.0000000000000001E-9</v>
      </c>
      <c r="F432" s="2">
        <f>Table3[[#This Row],[modified  Half Life]]*Table3[[#This Row],[Order of Magnatude]]</f>
        <v>4.0200000000000003E-7</v>
      </c>
      <c r="G432" s="10">
        <v>67</v>
      </c>
      <c r="H432" s="2"/>
    </row>
    <row r="433" spans="1:8" x14ac:dyDescent="0.25">
      <c r="A433" s="2">
        <v>191</v>
      </c>
      <c r="B433" s="2" t="s">
        <v>4527</v>
      </c>
      <c r="C433" s="2" t="s">
        <v>4691</v>
      </c>
      <c r="D433" s="10">
        <v>17</v>
      </c>
      <c r="E433" s="12">
        <v>1.0000000000000001E-9</v>
      </c>
      <c r="F433" s="2">
        <f>Table3[[#This Row],[modified  Half Life]]*Table3[[#This Row],[Order of Magnatude]]</f>
        <v>1.7E-8</v>
      </c>
      <c r="G433" s="10">
        <v>23.6</v>
      </c>
      <c r="H433" s="2"/>
    </row>
    <row r="434" spans="1:8" x14ac:dyDescent="0.25">
      <c r="A434" s="2">
        <v>191</v>
      </c>
      <c r="B434" s="2" t="s">
        <v>4086</v>
      </c>
      <c r="C434" s="2" t="s">
        <v>455</v>
      </c>
      <c r="D434" s="10">
        <v>15.5</v>
      </c>
      <c r="E434" s="12">
        <v>1.0000000000000001E-9</v>
      </c>
      <c r="F434" s="2">
        <f>Table3[[#This Row],[modified  Half Life]]*Table3[[#This Row],[Order of Magnatude]]</f>
        <v>1.55E-8</v>
      </c>
      <c r="G434" s="10">
        <v>11.2</v>
      </c>
      <c r="H434" s="2"/>
    </row>
    <row r="435" spans="1:8" x14ac:dyDescent="0.25">
      <c r="A435" s="2">
        <v>190</v>
      </c>
      <c r="B435" s="2" t="s">
        <v>3252</v>
      </c>
      <c r="C435" s="2" t="s">
        <v>164</v>
      </c>
      <c r="D435" s="10">
        <v>111</v>
      </c>
      <c r="E435" s="12">
        <v>1.0000000000000001E-9</v>
      </c>
      <c r="F435" s="2">
        <f>Table3[[#This Row],[modified  Half Life]]*Table3[[#This Row],[Order of Magnatude]]</f>
        <v>1.11E-7</v>
      </c>
      <c r="G435" s="10">
        <v>694</v>
      </c>
      <c r="H435" s="2"/>
    </row>
    <row r="436" spans="1:8" x14ac:dyDescent="0.25">
      <c r="A436" s="2">
        <v>190</v>
      </c>
      <c r="B436" s="2" t="s">
        <v>4527</v>
      </c>
      <c r="C436" s="2" t="s">
        <v>2598</v>
      </c>
      <c r="D436" s="10">
        <v>150</v>
      </c>
      <c r="E436" s="12">
        <v>1.0000000000000001E-9</v>
      </c>
      <c r="F436" s="2">
        <f>Table3[[#This Row],[modified  Half Life]]*Table3[[#This Row],[Order of Magnatude]]</f>
        <v>1.5000000000000002E-7</v>
      </c>
      <c r="G436" s="10">
        <v>362.9</v>
      </c>
      <c r="H436" s="2"/>
    </row>
    <row r="437" spans="1:8" x14ac:dyDescent="0.25">
      <c r="A437" s="2">
        <v>190</v>
      </c>
      <c r="B437" s="2" t="s">
        <v>4527</v>
      </c>
      <c r="C437" s="2" t="s">
        <v>2598</v>
      </c>
      <c r="D437" s="10">
        <v>150</v>
      </c>
      <c r="E437" s="12">
        <v>1.0000000000000001E-9</v>
      </c>
      <c r="F437" s="2">
        <f>Table3[[#This Row],[modified  Half Life]]*Table3[[#This Row],[Order of Magnatude]]</f>
        <v>1.5000000000000002E-7</v>
      </c>
      <c r="G437" s="10">
        <v>338.6</v>
      </c>
      <c r="H437" s="2"/>
    </row>
    <row r="438" spans="1:8" x14ac:dyDescent="0.25">
      <c r="A438" s="2">
        <v>190</v>
      </c>
      <c r="B438" s="2" t="s">
        <v>3501</v>
      </c>
      <c r="C438" s="2" t="s">
        <v>776</v>
      </c>
      <c r="D438" s="10">
        <v>48</v>
      </c>
      <c r="E438" s="12">
        <v>1.0000000000000001E-9</v>
      </c>
      <c r="F438" s="2">
        <f>Table3[[#This Row],[modified  Half Life]]*Table3[[#This Row],[Order of Magnatude]]</f>
        <v>4.8000000000000006E-8</v>
      </c>
      <c r="G438" s="10">
        <v>219.14</v>
      </c>
      <c r="H438" s="2"/>
    </row>
    <row r="439" spans="1:8" x14ac:dyDescent="0.25">
      <c r="A439" s="2">
        <v>190</v>
      </c>
      <c r="B439" s="2" t="s">
        <v>4527</v>
      </c>
      <c r="C439" s="2" t="s">
        <v>2987</v>
      </c>
      <c r="D439" s="10">
        <v>14</v>
      </c>
      <c r="E439" s="12">
        <v>1.0000000000000001E-9</v>
      </c>
      <c r="F439" s="2">
        <f>Table3[[#This Row],[modified  Half Life]]*Table3[[#This Row],[Order of Magnatude]]</f>
        <v>1.4000000000000001E-8</v>
      </c>
      <c r="G439" s="10">
        <v>188.7</v>
      </c>
      <c r="H439" s="2"/>
    </row>
    <row r="440" spans="1:8" x14ac:dyDescent="0.25">
      <c r="A440" s="2">
        <v>190</v>
      </c>
      <c r="B440" s="2" t="s">
        <v>3425</v>
      </c>
      <c r="C440" s="2" t="s">
        <v>6062</v>
      </c>
      <c r="D440" s="10">
        <v>42</v>
      </c>
      <c r="E440" s="12">
        <v>1.0000000000000001E-9</v>
      </c>
      <c r="F440" s="2">
        <f>Table3[[#This Row],[modified  Half Life]]*Table3[[#This Row],[Order of Magnatude]]</f>
        <v>4.2000000000000006E-8</v>
      </c>
      <c r="G440" s="10">
        <v>175</v>
      </c>
      <c r="H440" s="2"/>
    </row>
    <row r="441" spans="1:8" x14ac:dyDescent="0.25">
      <c r="A441" s="2">
        <v>190</v>
      </c>
      <c r="B441" s="2" t="s">
        <v>4094</v>
      </c>
      <c r="C441" s="2" t="s">
        <v>4638</v>
      </c>
      <c r="D441" s="10">
        <v>34</v>
      </c>
      <c r="E441" s="12">
        <v>1.0000000000000001E-9</v>
      </c>
      <c r="F441" s="2">
        <f>Table3[[#This Row],[modified  Half Life]]*Table3[[#This Row],[Order of Magnatude]]</f>
        <v>3.4E-8</v>
      </c>
      <c r="G441" s="10">
        <v>151.30000000000001</v>
      </c>
      <c r="H441" s="2"/>
    </row>
    <row r="442" spans="1:8" x14ac:dyDescent="0.25">
      <c r="A442" s="2">
        <v>190</v>
      </c>
      <c r="B442" s="2" t="s">
        <v>3782</v>
      </c>
      <c r="C442" s="2" t="s">
        <v>6062</v>
      </c>
      <c r="D442" s="10">
        <v>90</v>
      </c>
      <c r="E442" s="12">
        <v>1.0000000000000001E-9</v>
      </c>
      <c r="F442" s="2">
        <f>Table3[[#This Row],[modified  Half Life]]*Table3[[#This Row],[Order of Magnatude]]</f>
        <v>9.0000000000000012E-8</v>
      </c>
      <c r="G442" s="10">
        <v>148.696</v>
      </c>
      <c r="H442" s="2"/>
    </row>
    <row r="443" spans="1:8" x14ac:dyDescent="0.25">
      <c r="A443" s="2">
        <v>190</v>
      </c>
      <c r="B443" s="2" t="s">
        <v>3252</v>
      </c>
      <c r="C443" s="2" t="s">
        <v>164</v>
      </c>
      <c r="D443" s="10">
        <v>111</v>
      </c>
      <c r="E443" s="12">
        <v>1.0000000000000001E-9</v>
      </c>
      <c r="F443" s="2">
        <f>Table3[[#This Row],[modified  Half Life]]*Table3[[#This Row],[Order of Magnatude]]</f>
        <v>1.11E-7</v>
      </c>
      <c r="G443" s="10">
        <v>102</v>
      </c>
      <c r="H443" s="2"/>
    </row>
    <row r="444" spans="1:8" x14ac:dyDescent="0.25">
      <c r="A444" s="2">
        <v>190</v>
      </c>
      <c r="B444" s="2" t="s">
        <v>4530</v>
      </c>
      <c r="C444" s="2" t="s">
        <v>94</v>
      </c>
      <c r="D444" s="10">
        <v>175</v>
      </c>
      <c r="E444" s="12">
        <v>1.0000000000000001E-9</v>
      </c>
      <c r="F444" s="2">
        <f>Table3[[#This Row],[modified  Half Life]]*Table3[[#This Row],[Order of Magnatude]]</f>
        <v>1.7500000000000002E-7</v>
      </c>
      <c r="G444" s="10">
        <v>76.5</v>
      </c>
      <c r="H444" s="2"/>
    </row>
    <row r="445" spans="1:8" x14ac:dyDescent="0.25">
      <c r="A445" s="2">
        <v>190</v>
      </c>
      <c r="B445" s="2" t="s">
        <v>3501</v>
      </c>
      <c r="C445" s="2" t="s">
        <v>776</v>
      </c>
      <c r="D445" s="10">
        <v>48</v>
      </c>
      <c r="E445" s="12">
        <v>1.0000000000000001E-9</v>
      </c>
      <c r="F445" s="2">
        <f>Table3[[#This Row],[modified  Half Life]]*Table3[[#This Row],[Order of Magnatude]]</f>
        <v>4.8000000000000006E-8</v>
      </c>
      <c r="G445" s="10">
        <v>75</v>
      </c>
      <c r="H445" s="2"/>
    </row>
    <row r="446" spans="1:8" x14ac:dyDescent="0.25">
      <c r="A446" s="2">
        <v>190</v>
      </c>
      <c r="B446" s="2" t="s">
        <v>3784</v>
      </c>
      <c r="C446" s="2" t="s">
        <v>942</v>
      </c>
      <c r="D446" s="10">
        <v>23</v>
      </c>
      <c r="E446" s="12">
        <v>1.0000000000000001E-9</v>
      </c>
      <c r="F446" s="2">
        <f>Table3[[#This Row],[modified  Half Life]]*Table3[[#This Row],[Order of Magnatude]]</f>
        <v>2.3000000000000001E-8</v>
      </c>
      <c r="G446" s="10">
        <v>23.9</v>
      </c>
      <c r="H446" s="2"/>
    </row>
    <row r="447" spans="1:8" x14ac:dyDescent="0.25">
      <c r="A447" s="2">
        <v>189</v>
      </c>
      <c r="B447" s="2" t="s">
        <v>4530</v>
      </c>
      <c r="C447" s="2" t="s">
        <v>213</v>
      </c>
      <c r="D447" s="10">
        <v>880</v>
      </c>
      <c r="E447" s="12">
        <v>1.0000000000000001E-9</v>
      </c>
      <c r="F447" s="2">
        <f>Table3[[#This Row],[modified  Half Life]]*Table3[[#This Row],[Order of Magnatude]]</f>
        <v>8.8000000000000004E-7</v>
      </c>
      <c r="G447" s="10">
        <v>357.6</v>
      </c>
      <c r="H447" s="2"/>
    </row>
    <row r="448" spans="1:8" x14ac:dyDescent="0.25">
      <c r="A448" s="2">
        <v>189</v>
      </c>
      <c r="B448" s="2" t="s">
        <v>3501</v>
      </c>
      <c r="C448" s="2" t="s">
        <v>1743</v>
      </c>
      <c r="D448" s="10">
        <v>464</v>
      </c>
      <c r="E448" s="12">
        <v>1.0000000000000001E-9</v>
      </c>
      <c r="F448" s="2">
        <f>Table3[[#This Row],[modified  Half Life]]*Table3[[#This Row],[Order of Magnatude]]</f>
        <v>4.6400000000000003E-7</v>
      </c>
      <c r="G448" s="10">
        <v>166.4</v>
      </c>
      <c r="H448" s="2"/>
    </row>
    <row r="449" spans="1:8" x14ac:dyDescent="0.25">
      <c r="A449" s="2">
        <v>189</v>
      </c>
      <c r="B449" s="2" t="s">
        <v>3143</v>
      </c>
      <c r="C449" s="2" t="s">
        <v>4191</v>
      </c>
      <c r="D449" s="10">
        <v>51</v>
      </c>
      <c r="E449" s="12">
        <v>1.0000000000000001E-9</v>
      </c>
      <c r="F449" s="2">
        <f>Table3[[#This Row],[modified  Half Life]]*Table3[[#This Row],[Order of Magnatude]]</f>
        <v>5.1E-8</v>
      </c>
      <c r="G449" s="10">
        <v>102.6</v>
      </c>
      <c r="H449" s="2"/>
    </row>
    <row r="450" spans="1:8" x14ac:dyDescent="0.25">
      <c r="A450" s="2">
        <v>189</v>
      </c>
      <c r="B450" s="2" t="s">
        <v>3782</v>
      </c>
      <c r="C450" s="2" t="s">
        <v>1131</v>
      </c>
      <c r="D450" s="10">
        <v>11.4</v>
      </c>
      <c r="E450" s="12">
        <v>1.0000000000000001E-9</v>
      </c>
      <c r="F450" s="2">
        <f>Table3[[#This Row],[modified  Half Life]]*Table3[[#This Row],[Order of Magnatude]]</f>
        <v>1.1400000000000001E-8</v>
      </c>
      <c r="G450" s="10">
        <v>94.34</v>
      </c>
      <c r="H450" s="2"/>
    </row>
    <row r="451" spans="1:8" x14ac:dyDescent="0.25">
      <c r="A451" s="2">
        <v>189</v>
      </c>
      <c r="B451" s="2" t="s">
        <v>4086</v>
      </c>
      <c r="C451" s="2" t="s">
        <v>1743</v>
      </c>
      <c r="D451" s="10">
        <v>190</v>
      </c>
      <c r="E451" s="12">
        <v>1.0000000000000001E-9</v>
      </c>
      <c r="F451" s="2">
        <f>Table3[[#This Row],[modified  Half Life]]*Table3[[#This Row],[Order of Magnatude]]</f>
        <v>1.9000000000000001E-7</v>
      </c>
      <c r="G451" s="10">
        <v>77.900000000000006</v>
      </c>
      <c r="H451" s="2"/>
    </row>
    <row r="452" spans="1:8" x14ac:dyDescent="0.25">
      <c r="A452" s="2">
        <v>189</v>
      </c>
      <c r="B452" s="2" t="s">
        <v>3143</v>
      </c>
      <c r="C452" s="2" t="s">
        <v>4191</v>
      </c>
      <c r="D452" s="10">
        <v>51</v>
      </c>
      <c r="E452" s="12">
        <v>1.0000000000000001E-9</v>
      </c>
      <c r="F452" s="2">
        <f>Table3[[#This Row],[modified  Half Life]]*Table3[[#This Row],[Order of Magnatude]]</f>
        <v>5.1E-8</v>
      </c>
      <c r="G452" s="10">
        <v>14</v>
      </c>
      <c r="H452" s="2"/>
    </row>
    <row r="453" spans="1:8" x14ac:dyDescent="0.25">
      <c r="A453" s="2">
        <v>189</v>
      </c>
      <c r="B453" s="2" t="s">
        <v>4086</v>
      </c>
      <c r="C453" s="2" t="s">
        <v>966</v>
      </c>
      <c r="D453" s="10">
        <v>30</v>
      </c>
      <c r="E453" s="12">
        <v>1.0000000000000001E-9</v>
      </c>
      <c r="F453" s="2">
        <f>Table3[[#This Row],[modified  Half Life]]*Table3[[#This Row],[Order of Magnatude]]</f>
        <v>3.0000000000000004E-8</v>
      </c>
      <c r="G453" s="10">
        <v>9.9</v>
      </c>
      <c r="H453" s="2"/>
    </row>
    <row r="454" spans="1:8" x14ac:dyDescent="0.25">
      <c r="A454" s="2">
        <v>188</v>
      </c>
      <c r="B454" s="2" t="s">
        <v>3360</v>
      </c>
      <c r="C454" s="2">
        <v>-7</v>
      </c>
      <c r="D454" s="10">
        <v>14</v>
      </c>
      <c r="E454" s="12">
        <v>1.0000000000000001E-9</v>
      </c>
      <c r="F454" s="2">
        <f>Table3[[#This Row],[modified  Half Life]]*Table3[[#This Row],[Order of Magnatude]]</f>
        <v>1.4000000000000001E-8</v>
      </c>
      <c r="G454" s="10">
        <v>830.7</v>
      </c>
      <c r="H454" s="2"/>
    </row>
    <row r="455" spans="1:8" x14ac:dyDescent="0.25">
      <c r="A455" s="2">
        <v>188</v>
      </c>
      <c r="B455" s="2" t="s">
        <v>4527</v>
      </c>
      <c r="C455" s="2">
        <v>-8</v>
      </c>
      <c r="D455" s="10">
        <v>820</v>
      </c>
      <c r="E455" s="12">
        <v>1.0000000000000001E-9</v>
      </c>
      <c r="F455" s="2">
        <f>Table3[[#This Row],[modified  Half Life]]*Table3[[#This Row],[Order of Magnatude]]</f>
        <v>8.2000000000000009E-7</v>
      </c>
      <c r="G455" s="10">
        <v>709.9</v>
      </c>
      <c r="H455" s="2"/>
    </row>
    <row r="456" spans="1:8" x14ac:dyDescent="0.25">
      <c r="A456" s="2">
        <v>188</v>
      </c>
      <c r="B456" s="2" t="s">
        <v>4527</v>
      </c>
      <c r="C456" s="2">
        <v>-8</v>
      </c>
      <c r="D456" s="10">
        <v>820</v>
      </c>
      <c r="E456" s="12">
        <v>1.0000000000000001E-9</v>
      </c>
      <c r="F456" s="2">
        <f>Table3[[#This Row],[modified  Half Life]]*Table3[[#This Row],[Order of Magnatude]]</f>
        <v>8.2000000000000009E-7</v>
      </c>
      <c r="G456" s="10">
        <v>360.2</v>
      </c>
      <c r="H456" s="2"/>
    </row>
    <row r="457" spans="1:8" x14ac:dyDescent="0.25">
      <c r="A457" s="2">
        <v>188</v>
      </c>
      <c r="B457" s="2" t="s">
        <v>4527</v>
      </c>
      <c r="C457" s="2" t="s">
        <v>508</v>
      </c>
      <c r="D457" s="10">
        <v>99</v>
      </c>
      <c r="E457" s="12">
        <v>1.0000000000000001E-9</v>
      </c>
      <c r="F457" s="2">
        <f>Table3[[#This Row],[modified  Half Life]]*Table3[[#This Row],[Order of Magnatude]]</f>
        <v>9.9E-8</v>
      </c>
      <c r="G457" s="10">
        <v>343.5</v>
      </c>
      <c r="H457" s="2"/>
    </row>
    <row r="458" spans="1:8" x14ac:dyDescent="0.25">
      <c r="A458" s="2">
        <v>188</v>
      </c>
      <c r="B458" s="2" t="s">
        <v>4527</v>
      </c>
      <c r="C458" s="2">
        <v>-11</v>
      </c>
      <c r="D458" s="10">
        <v>27</v>
      </c>
      <c r="E458" s="12">
        <v>1.0000000000000001E-9</v>
      </c>
      <c r="F458" s="2">
        <f>Table3[[#This Row],[modified  Half Life]]*Table3[[#This Row],[Order of Magnatude]]</f>
        <v>2.7E-8</v>
      </c>
      <c r="G458" s="10">
        <v>335.4</v>
      </c>
      <c r="H458" s="2"/>
    </row>
    <row r="459" spans="1:8" x14ac:dyDescent="0.25">
      <c r="A459" s="2">
        <v>188</v>
      </c>
      <c r="B459" s="2" t="s">
        <v>4527</v>
      </c>
      <c r="C459" s="2">
        <v>-8</v>
      </c>
      <c r="D459" s="10">
        <v>820</v>
      </c>
      <c r="E459" s="12">
        <v>1.0000000000000001E-9</v>
      </c>
      <c r="F459" s="2">
        <f>Table3[[#This Row],[modified  Half Life]]*Table3[[#This Row],[Order of Magnatude]]</f>
        <v>8.2000000000000009E-7</v>
      </c>
      <c r="G459" s="10">
        <v>278.2</v>
      </c>
      <c r="H459" s="2"/>
    </row>
    <row r="460" spans="1:8" x14ac:dyDescent="0.25">
      <c r="A460" s="2">
        <v>188</v>
      </c>
      <c r="B460" s="2" t="s">
        <v>3784</v>
      </c>
      <c r="C460" s="2" t="s">
        <v>942</v>
      </c>
      <c r="D460" s="10">
        <v>134</v>
      </c>
      <c r="E460" s="12">
        <v>1.0000000000000001E-9</v>
      </c>
      <c r="F460" s="2">
        <f>Table3[[#This Row],[modified  Half Life]]*Table3[[#This Row],[Order of Magnatude]]</f>
        <v>1.3400000000000001E-7</v>
      </c>
      <c r="G460" s="10">
        <v>233.3</v>
      </c>
      <c r="H460" s="2"/>
    </row>
    <row r="461" spans="1:8" x14ac:dyDescent="0.25">
      <c r="A461" s="2">
        <v>188</v>
      </c>
      <c r="B461" s="2" t="s">
        <v>3252</v>
      </c>
      <c r="C461" s="2">
        <v>-8</v>
      </c>
      <c r="D461" s="10">
        <v>109.5</v>
      </c>
      <c r="E461" s="12">
        <v>1.0000000000000001E-9</v>
      </c>
      <c r="F461" s="2">
        <f>Table3[[#This Row],[modified  Half Life]]*Table3[[#This Row],[Order of Magnatude]]</f>
        <v>1.0950000000000001E-7</v>
      </c>
      <c r="G461" s="10">
        <v>198</v>
      </c>
      <c r="H461" s="2"/>
    </row>
    <row r="462" spans="1:8" x14ac:dyDescent="0.25">
      <c r="A462" s="2">
        <v>188</v>
      </c>
      <c r="B462" s="2" t="s">
        <v>4094</v>
      </c>
      <c r="C462" s="2" t="s">
        <v>4557</v>
      </c>
      <c r="D462" s="10">
        <v>34</v>
      </c>
      <c r="E462" s="12">
        <v>1.0000000000000001E-9</v>
      </c>
      <c r="F462" s="2">
        <f>Table3[[#This Row],[modified  Half Life]]*Table3[[#This Row],[Order of Magnatude]]</f>
        <v>3.4E-8</v>
      </c>
      <c r="G462" s="10">
        <v>184.6</v>
      </c>
      <c r="H462" s="2"/>
    </row>
    <row r="463" spans="1:8" x14ac:dyDescent="0.25">
      <c r="A463" s="2">
        <v>188</v>
      </c>
      <c r="B463" s="2" t="s">
        <v>3252</v>
      </c>
      <c r="C463" s="2">
        <v>-8</v>
      </c>
      <c r="D463" s="10">
        <v>109.5</v>
      </c>
      <c r="E463" s="12">
        <v>1.0000000000000001E-9</v>
      </c>
      <c r="F463" s="2">
        <f>Table3[[#This Row],[modified  Half Life]]*Table3[[#This Row],[Order of Magnatude]]</f>
        <v>1.0950000000000001E-7</v>
      </c>
      <c r="G463" s="10">
        <v>184</v>
      </c>
      <c r="H463" s="2"/>
    </row>
    <row r="464" spans="1:8" x14ac:dyDescent="0.25">
      <c r="A464" s="2">
        <v>188</v>
      </c>
      <c r="B464" s="2" t="s">
        <v>3143</v>
      </c>
      <c r="C464" s="2" t="s">
        <v>292</v>
      </c>
      <c r="D464" s="10">
        <v>21.2</v>
      </c>
      <c r="E464" s="12">
        <v>1.0000000000000001E-9</v>
      </c>
      <c r="F464" s="2">
        <f>Table3[[#This Row],[modified  Half Life]]*Table3[[#This Row],[Order of Magnatude]]</f>
        <v>2.1200000000000001E-8</v>
      </c>
      <c r="G464" s="10">
        <v>167.32579999999999</v>
      </c>
      <c r="H464" s="2"/>
    </row>
    <row r="465" spans="1:8" x14ac:dyDescent="0.25">
      <c r="A465" s="2">
        <v>188</v>
      </c>
      <c r="B465" s="2" t="s">
        <v>4527</v>
      </c>
      <c r="C465" s="2">
        <v>-8</v>
      </c>
      <c r="D465" s="10">
        <v>820</v>
      </c>
      <c r="E465" s="12">
        <v>1.0000000000000001E-9</v>
      </c>
      <c r="F465" s="2">
        <f>Table3[[#This Row],[modified  Half Life]]*Table3[[#This Row],[Order of Magnatude]]</f>
        <v>8.2000000000000009E-7</v>
      </c>
      <c r="G465" s="10">
        <v>129</v>
      </c>
      <c r="H465" s="2"/>
    </row>
    <row r="466" spans="1:8" x14ac:dyDescent="0.25">
      <c r="A466" s="2">
        <v>188</v>
      </c>
      <c r="B466" s="2" t="s">
        <v>4527</v>
      </c>
      <c r="C466" s="2">
        <v>-8</v>
      </c>
      <c r="D466" s="10">
        <v>820</v>
      </c>
      <c r="E466" s="12">
        <v>1.0000000000000001E-9</v>
      </c>
      <c r="F466" s="2">
        <f>Table3[[#This Row],[modified  Half Life]]*Table3[[#This Row],[Order of Magnatude]]</f>
        <v>8.2000000000000009E-7</v>
      </c>
      <c r="G466" s="10">
        <v>103</v>
      </c>
      <c r="H466" s="2"/>
    </row>
    <row r="467" spans="1:8" x14ac:dyDescent="0.25">
      <c r="A467" s="2">
        <v>188</v>
      </c>
      <c r="B467" s="2" t="s">
        <v>3360</v>
      </c>
      <c r="C467" s="2">
        <v>-7</v>
      </c>
      <c r="D467" s="10">
        <v>14</v>
      </c>
      <c r="E467" s="12">
        <v>1.0000000000000001E-9</v>
      </c>
      <c r="F467" s="2">
        <f>Table3[[#This Row],[modified  Half Life]]*Table3[[#This Row],[Order of Magnatude]]</f>
        <v>1.4000000000000001E-8</v>
      </c>
      <c r="G467" s="10">
        <v>102.4</v>
      </c>
      <c r="H467" s="2"/>
    </row>
    <row r="468" spans="1:8" x14ac:dyDescent="0.25">
      <c r="A468" s="2">
        <v>188</v>
      </c>
      <c r="B468" s="2" t="s">
        <v>3782</v>
      </c>
      <c r="C468" s="2" t="s">
        <v>4374</v>
      </c>
      <c r="D468" s="10">
        <v>12.27</v>
      </c>
      <c r="E468" s="12">
        <v>1.0000000000000001E-9</v>
      </c>
      <c r="F468" s="2">
        <f>Table3[[#This Row],[modified  Half Life]]*Table3[[#This Row],[Order of Magnatude]]</f>
        <v>1.227E-8</v>
      </c>
      <c r="G468" s="10">
        <v>88.3</v>
      </c>
      <c r="H468" s="2"/>
    </row>
    <row r="469" spans="1:8" x14ac:dyDescent="0.25">
      <c r="A469" s="2">
        <v>188</v>
      </c>
      <c r="B469" s="2" t="s">
        <v>3143</v>
      </c>
      <c r="C469" s="2" t="s">
        <v>292</v>
      </c>
      <c r="D469" s="10">
        <v>21.2</v>
      </c>
      <c r="E469" s="12">
        <v>1.0000000000000001E-9</v>
      </c>
      <c r="F469" s="2">
        <f>Table3[[#This Row],[modified  Half Life]]*Table3[[#This Row],[Order of Magnatude]]</f>
        <v>2.1200000000000001E-8</v>
      </c>
      <c r="G469" s="10">
        <v>74.864000000000004</v>
      </c>
      <c r="H469" s="2"/>
    </row>
    <row r="470" spans="1:8" x14ac:dyDescent="0.25">
      <c r="A470" s="2">
        <v>188</v>
      </c>
      <c r="B470" s="2" t="s">
        <v>3784</v>
      </c>
      <c r="C470" s="2" t="s">
        <v>942</v>
      </c>
      <c r="D470" s="10">
        <v>134</v>
      </c>
      <c r="E470" s="12">
        <v>1.0000000000000001E-9</v>
      </c>
      <c r="F470" s="2">
        <f>Table3[[#This Row],[modified  Half Life]]*Table3[[#This Row],[Order of Magnatude]]</f>
        <v>1.3400000000000001E-7</v>
      </c>
      <c r="G470" s="10">
        <v>61.6</v>
      </c>
      <c r="H470" s="2"/>
    </row>
    <row r="471" spans="1:8" x14ac:dyDescent="0.25">
      <c r="A471" s="2">
        <v>188</v>
      </c>
      <c r="B471" s="2" t="s">
        <v>3143</v>
      </c>
      <c r="C471" s="2" t="s">
        <v>292</v>
      </c>
      <c r="D471" s="10">
        <v>21.2</v>
      </c>
      <c r="E471" s="12">
        <v>1.0000000000000001E-9</v>
      </c>
      <c r="F471" s="2">
        <f>Table3[[#This Row],[modified  Half Life]]*Table3[[#This Row],[Order of Magnatude]]</f>
        <v>2.1200000000000001E-8</v>
      </c>
      <c r="G471" s="10">
        <v>61.1</v>
      </c>
      <c r="H471" s="2"/>
    </row>
    <row r="472" spans="1:8" x14ac:dyDescent="0.25">
      <c r="A472" s="2">
        <v>187</v>
      </c>
      <c r="B472" s="2" t="s">
        <v>4086</v>
      </c>
      <c r="C472" s="2" t="s">
        <v>828</v>
      </c>
      <c r="D472" s="10">
        <v>100</v>
      </c>
      <c r="E472" s="12">
        <v>1.0000000000000001E-9</v>
      </c>
      <c r="F472" s="2">
        <f>Table3[[#This Row],[modified  Half Life]]*Table3[[#This Row],[Order of Magnatude]]</f>
        <v>1.0000000000000001E-7</v>
      </c>
      <c r="G472" s="10">
        <v>508.8</v>
      </c>
      <c r="H472" s="2"/>
    </row>
    <row r="473" spans="1:8" x14ac:dyDescent="0.25">
      <c r="A473" s="2">
        <v>187</v>
      </c>
      <c r="B473" s="2" t="s">
        <v>3143</v>
      </c>
      <c r="C473" s="2" t="s">
        <v>672</v>
      </c>
      <c r="D473" s="10">
        <v>354</v>
      </c>
      <c r="E473" s="12">
        <v>1.0000000000000001E-9</v>
      </c>
      <c r="F473" s="2">
        <f>Table3[[#This Row],[modified  Half Life]]*Table3[[#This Row],[Order of Magnatude]]</f>
        <v>3.5400000000000002E-7</v>
      </c>
      <c r="G473" s="10">
        <v>298</v>
      </c>
      <c r="H473" s="2"/>
    </row>
    <row r="474" spans="1:8" x14ac:dyDescent="0.25">
      <c r="A474" s="2">
        <v>187</v>
      </c>
      <c r="B474" s="2" t="s">
        <v>3782</v>
      </c>
      <c r="C474" s="2" t="s">
        <v>962</v>
      </c>
      <c r="D474" s="10">
        <v>152</v>
      </c>
      <c r="E474" s="12">
        <v>1.0000000000000001E-9</v>
      </c>
      <c r="F474" s="2">
        <f>Table3[[#This Row],[modified  Half Life]]*Table3[[#This Row],[Order of Magnatude]]</f>
        <v>1.5200000000000001E-7</v>
      </c>
      <c r="G474" s="10">
        <v>247.61</v>
      </c>
      <c r="H474" s="2"/>
    </row>
    <row r="475" spans="1:8" x14ac:dyDescent="0.25">
      <c r="A475" s="2">
        <v>187</v>
      </c>
      <c r="B475" s="2" t="s">
        <v>3143</v>
      </c>
      <c r="C475" s="2" t="s">
        <v>672</v>
      </c>
      <c r="D475" s="10">
        <v>354</v>
      </c>
      <c r="E475" s="12">
        <v>1.0000000000000001E-9</v>
      </c>
      <c r="F475" s="2">
        <f>Table3[[#This Row],[modified  Half Life]]*Table3[[#This Row],[Order of Magnatude]]</f>
        <v>3.5400000000000002E-7</v>
      </c>
      <c r="G475" s="10">
        <v>207.1</v>
      </c>
      <c r="H475" s="2"/>
    </row>
    <row r="476" spans="1:8" x14ac:dyDescent="0.25">
      <c r="A476" s="2">
        <v>187</v>
      </c>
      <c r="B476" s="2" t="s">
        <v>3143</v>
      </c>
      <c r="C476" s="2" t="s">
        <v>1743</v>
      </c>
      <c r="D476" s="10">
        <v>555.29999999999995</v>
      </c>
      <c r="E476" s="12">
        <v>1.0000000000000001E-9</v>
      </c>
      <c r="F476" s="2">
        <f>Table3[[#This Row],[modified  Half Life]]*Table3[[#This Row],[Order of Magnatude]]</f>
        <v>5.553E-7</v>
      </c>
      <c r="G476" s="10">
        <v>206.24700000000001</v>
      </c>
      <c r="H476" s="2"/>
    </row>
    <row r="477" spans="1:8" x14ac:dyDescent="0.25">
      <c r="A477" s="2">
        <v>187</v>
      </c>
      <c r="B477" s="2" t="s">
        <v>3784</v>
      </c>
      <c r="C477" s="2" t="s">
        <v>29</v>
      </c>
      <c r="D477" s="10">
        <v>33</v>
      </c>
      <c r="E477" s="12">
        <v>1.0000000000000001E-9</v>
      </c>
      <c r="F477" s="2">
        <f>Table3[[#This Row],[modified  Half Life]]*Table3[[#This Row],[Order of Magnatude]]</f>
        <v>3.3000000000000004E-8</v>
      </c>
      <c r="G477" s="10">
        <v>161.5</v>
      </c>
      <c r="H477" s="2"/>
    </row>
    <row r="478" spans="1:8" x14ac:dyDescent="0.25">
      <c r="A478" s="2">
        <v>187</v>
      </c>
      <c r="B478" s="2" t="s">
        <v>4086</v>
      </c>
      <c r="C478" s="2" t="s">
        <v>1442</v>
      </c>
      <c r="D478" s="10">
        <v>24</v>
      </c>
      <c r="E478" s="12">
        <v>1.0000000000000001E-9</v>
      </c>
      <c r="F478" s="2">
        <f>Table3[[#This Row],[modified  Half Life]]*Table3[[#This Row],[Order of Magnatude]]</f>
        <v>2.4000000000000003E-8</v>
      </c>
      <c r="G478" s="10">
        <v>149.6</v>
      </c>
      <c r="H478" s="2"/>
    </row>
    <row r="479" spans="1:8" x14ac:dyDescent="0.25">
      <c r="A479" s="2">
        <v>187</v>
      </c>
      <c r="B479" s="2" t="s">
        <v>3782</v>
      </c>
      <c r="C479" s="2" t="s">
        <v>1131</v>
      </c>
      <c r="D479" s="10">
        <v>11.5</v>
      </c>
      <c r="E479" s="12">
        <v>1.0000000000000001E-9</v>
      </c>
      <c r="F479" s="2">
        <f>Table3[[#This Row],[modified  Half Life]]*Table3[[#This Row],[Order of Magnatude]]</f>
        <v>1.15E-8</v>
      </c>
      <c r="G479" s="10">
        <v>106.44</v>
      </c>
      <c r="H479" s="2"/>
    </row>
    <row r="480" spans="1:8" x14ac:dyDescent="0.25">
      <c r="A480" s="2">
        <v>187</v>
      </c>
      <c r="B480" s="2" t="s">
        <v>4086</v>
      </c>
      <c r="C480" s="2" t="s">
        <v>1400</v>
      </c>
      <c r="D480" s="10">
        <v>48</v>
      </c>
      <c r="E480" s="12">
        <v>1.0000000000000001E-9</v>
      </c>
      <c r="F480" s="2">
        <f>Table3[[#This Row],[modified  Half Life]]*Table3[[#This Row],[Order of Magnatude]]</f>
        <v>4.8000000000000006E-8</v>
      </c>
      <c r="G480" s="10">
        <v>103.4</v>
      </c>
      <c r="H480" s="2"/>
    </row>
    <row r="481" spans="1:8" x14ac:dyDescent="0.25">
      <c r="A481" s="2">
        <v>187</v>
      </c>
      <c r="B481" s="2" t="s">
        <v>3360</v>
      </c>
      <c r="C481" s="2" t="s">
        <v>1214</v>
      </c>
      <c r="D481" s="10">
        <v>112</v>
      </c>
      <c r="E481" s="12">
        <v>1.0000000000000001E-9</v>
      </c>
      <c r="F481" s="2">
        <f>Table3[[#This Row],[modified  Half Life]]*Table3[[#This Row],[Order of Magnatude]]</f>
        <v>1.1200000000000001E-7</v>
      </c>
      <c r="G481" s="10">
        <v>90.37</v>
      </c>
      <c r="H481" s="2"/>
    </row>
    <row r="482" spans="1:8" x14ac:dyDescent="0.25">
      <c r="A482" s="2">
        <v>187</v>
      </c>
      <c r="B482" s="2" t="s">
        <v>3143</v>
      </c>
      <c r="C482" s="2" t="s">
        <v>1743</v>
      </c>
      <c r="D482" s="10">
        <v>555.29999999999995</v>
      </c>
      <c r="E482" s="12">
        <v>1.0000000000000001E-9</v>
      </c>
      <c r="F482" s="2">
        <f>Table3[[#This Row],[modified  Half Life]]*Table3[[#This Row],[Order of Magnatude]]</f>
        <v>5.553E-7</v>
      </c>
      <c r="G482" s="10">
        <v>72.001999999999995</v>
      </c>
      <c r="H482" s="2"/>
    </row>
    <row r="483" spans="1:8" x14ac:dyDescent="0.25">
      <c r="A483" s="2">
        <v>187</v>
      </c>
      <c r="B483" s="2" t="s">
        <v>3501</v>
      </c>
      <c r="C483" s="2" t="s">
        <v>1356</v>
      </c>
      <c r="D483" s="10">
        <v>18</v>
      </c>
      <c r="E483" s="12">
        <v>1.0000000000000001E-9</v>
      </c>
      <c r="F483" s="2">
        <f>Table3[[#This Row],[modified  Half Life]]*Table3[[#This Row],[Order of Magnatude]]</f>
        <v>1.8000000000000002E-8</v>
      </c>
      <c r="G483" s="10">
        <v>31.6</v>
      </c>
      <c r="H483" s="2"/>
    </row>
    <row r="484" spans="1:8" x14ac:dyDescent="0.25">
      <c r="A484" s="2">
        <v>187</v>
      </c>
      <c r="B484" s="2" t="s">
        <v>3360</v>
      </c>
      <c r="C484" s="2" t="s">
        <v>1214</v>
      </c>
      <c r="D484" s="10">
        <v>112</v>
      </c>
      <c r="E484" s="12">
        <v>1.0000000000000001E-9</v>
      </c>
      <c r="F484" s="2">
        <f>Table3[[#This Row],[modified  Half Life]]*Table3[[#This Row],[Order of Magnatude]]</f>
        <v>1.1200000000000001E-7</v>
      </c>
      <c r="G484" s="10">
        <v>25.62</v>
      </c>
      <c r="H484" s="2"/>
    </row>
    <row r="485" spans="1:8" x14ac:dyDescent="0.25">
      <c r="A485" s="2">
        <v>186</v>
      </c>
      <c r="B485" s="2" t="s">
        <v>4094</v>
      </c>
      <c r="C485" s="2" t="s">
        <v>98</v>
      </c>
      <c r="D485" s="10">
        <v>11</v>
      </c>
      <c r="E485" s="12">
        <v>1.0000000000000001E-9</v>
      </c>
      <c r="F485" s="2">
        <f>Table3[[#This Row],[modified  Half Life]]*Table3[[#This Row],[Order of Magnatude]]</f>
        <v>1.1000000000000001E-8</v>
      </c>
      <c r="G485" s="10">
        <v>293.7</v>
      </c>
      <c r="H485" s="2"/>
    </row>
    <row r="486" spans="1:8" x14ac:dyDescent="0.25">
      <c r="A486" s="2">
        <v>186</v>
      </c>
      <c r="B486" s="2" t="s">
        <v>3143</v>
      </c>
      <c r="C486" s="2" t="s">
        <v>116</v>
      </c>
      <c r="D486" s="10">
        <v>24.1</v>
      </c>
      <c r="E486" s="12">
        <v>1.0000000000000001E-9</v>
      </c>
      <c r="F486" s="2">
        <f>Table3[[#This Row],[modified  Half Life]]*Table3[[#This Row],[Order of Magnatude]]</f>
        <v>2.4100000000000004E-8</v>
      </c>
      <c r="G486" s="10">
        <v>254.995</v>
      </c>
      <c r="H486" s="2"/>
    </row>
    <row r="487" spans="1:8" x14ac:dyDescent="0.25">
      <c r="A487" s="2">
        <v>186</v>
      </c>
      <c r="B487" s="2" t="s">
        <v>4086</v>
      </c>
      <c r="C487" s="2" t="s">
        <v>241</v>
      </c>
      <c r="D487" s="10">
        <v>110</v>
      </c>
      <c r="E487" s="12">
        <v>1.0000000000000001E-9</v>
      </c>
      <c r="F487" s="2">
        <f>Table3[[#This Row],[modified  Half Life]]*Table3[[#This Row],[Order of Magnatude]]</f>
        <v>1.1000000000000001E-7</v>
      </c>
      <c r="G487" s="10">
        <v>227.7</v>
      </c>
      <c r="H487" s="2"/>
    </row>
    <row r="488" spans="1:8" x14ac:dyDescent="0.25">
      <c r="A488" s="2">
        <v>186</v>
      </c>
      <c r="B488" s="2" t="s">
        <v>3143</v>
      </c>
      <c r="C488" s="2" t="s">
        <v>116</v>
      </c>
      <c r="D488" s="10">
        <v>24.1</v>
      </c>
      <c r="E488" s="12">
        <v>1.0000000000000001E-9</v>
      </c>
      <c r="F488" s="2">
        <f>Table3[[#This Row],[modified  Half Life]]*Table3[[#This Row],[Order of Magnatude]]</f>
        <v>2.4100000000000004E-8</v>
      </c>
      <c r="G488" s="10">
        <v>214.648</v>
      </c>
      <c r="H488" s="2"/>
    </row>
    <row r="489" spans="1:8" x14ac:dyDescent="0.25">
      <c r="A489" s="2">
        <v>186</v>
      </c>
      <c r="B489" s="2" t="s">
        <v>4086</v>
      </c>
      <c r="C489" s="2" t="s">
        <v>241</v>
      </c>
      <c r="D489" s="10">
        <v>110</v>
      </c>
      <c r="E489" s="12">
        <v>1.0000000000000001E-9</v>
      </c>
      <c r="F489" s="2">
        <f>Table3[[#This Row],[modified  Half Life]]*Table3[[#This Row],[Order of Magnatude]]</f>
        <v>1.1000000000000001E-7</v>
      </c>
      <c r="G489" s="10">
        <v>191.6</v>
      </c>
      <c r="H489" s="2"/>
    </row>
    <row r="490" spans="1:8" x14ac:dyDescent="0.25">
      <c r="A490" s="2">
        <v>186</v>
      </c>
      <c r="B490" s="2" t="s">
        <v>3143</v>
      </c>
      <c r="C490" s="2" t="s">
        <v>116</v>
      </c>
      <c r="D490" s="10">
        <v>24.1</v>
      </c>
      <c r="E490" s="12">
        <v>1.0000000000000001E-9</v>
      </c>
      <c r="F490" s="2">
        <f>Table3[[#This Row],[modified  Half Life]]*Table3[[#This Row],[Order of Magnatude]]</f>
        <v>2.4100000000000004E-8</v>
      </c>
      <c r="G490" s="10">
        <v>167.73699999999999</v>
      </c>
      <c r="H490" s="2"/>
    </row>
    <row r="491" spans="1:8" x14ac:dyDescent="0.25">
      <c r="A491" s="2">
        <v>186</v>
      </c>
      <c r="B491" s="2" t="s">
        <v>3143</v>
      </c>
      <c r="C491" s="2" t="s">
        <v>128</v>
      </c>
      <c r="D491" s="10">
        <v>17.3</v>
      </c>
      <c r="E491" s="12">
        <v>1.0000000000000001E-9</v>
      </c>
      <c r="F491" s="2">
        <f>Table3[[#This Row],[modified  Half Life]]*Table3[[#This Row],[Order of Magnatude]]</f>
        <v>1.7300000000000003E-8</v>
      </c>
      <c r="G491" s="10">
        <v>144.15199999999999</v>
      </c>
      <c r="H491" s="2"/>
    </row>
    <row r="492" spans="1:8" x14ac:dyDescent="0.25">
      <c r="A492" s="2">
        <v>186</v>
      </c>
      <c r="B492" s="2" t="s">
        <v>3143</v>
      </c>
      <c r="C492" s="2" t="s">
        <v>116</v>
      </c>
      <c r="D492" s="10">
        <v>24.1</v>
      </c>
      <c r="E492" s="12">
        <v>1.0000000000000001E-9</v>
      </c>
      <c r="F492" s="2">
        <f>Table3[[#This Row],[modified  Half Life]]*Table3[[#This Row],[Order of Magnatude]]</f>
        <v>2.4100000000000004E-8</v>
      </c>
      <c r="G492" s="10">
        <v>103.31</v>
      </c>
      <c r="H492" s="2"/>
    </row>
    <row r="493" spans="1:8" x14ac:dyDescent="0.25">
      <c r="A493" s="2">
        <v>186</v>
      </c>
      <c r="B493" s="2" t="s">
        <v>3143</v>
      </c>
      <c r="C493" s="2" t="s">
        <v>1422</v>
      </c>
      <c r="D493" s="10">
        <v>25.5</v>
      </c>
      <c r="E493" s="12">
        <v>1.0000000000000001E-9</v>
      </c>
      <c r="F493" s="2">
        <f>Table3[[#This Row],[modified  Half Life]]*Table3[[#This Row],[Order of Magnatude]]</f>
        <v>2.55E-8</v>
      </c>
      <c r="G493" s="10">
        <v>99.361999999999995</v>
      </c>
      <c r="H493" s="2"/>
    </row>
    <row r="494" spans="1:8" x14ac:dyDescent="0.25">
      <c r="A494" s="2">
        <v>186</v>
      </c>
      <c r="B494" s="2" t="s">
        <v>4094</v>
      </c>
      <c r="C494" s="2" t="s">
        <v>98</v>
      </c>
      <c r="D494" s="10">
        <v>11</v>
      </c>
      <c r="E494" s="12">
        <v>1.0000000000000001E-9</v>
      </c>
      <c r="F494" s="2">
        <f>Table3[[#This Row],[modified  Half Life]]*Table3[[#This Row],[Order of Magnatude]]</f>
        <v>1.1000000000000001E-8</v>
      </c>
      <c r="G494" s="10">
        <v>78.5</v>
      </c>
      <c r="H494" s="2"/>
    </row>
    <row r="495" spans="1:8" x14ac:dyDescent="0.25">
      <c r="A495" s="2">
        <v>186</v>
      </c>
      <c r="B495" s="2" t="s">
        <v>4086</v>
      </c>
      <c r="C495" s="2" t="s">
        <v>2636</v>
      </c>
      <c r="D495" s="10">
        <v>39</v>
      </c>
      <c r="E495" s="12">
        <v>1.0000000000000001E-9</v>
      </c>
      <c r="F495" s="2">
        <f>Table3[[#This Row],[modified  Half Life]]*Table3[[#This Row],[Order of Magnatude]]</f>
        <v>3.9000000000000005E-8</v>
      </c>
      <c r="G495" s="10">
        <v>57</v>
      </c>
      <c r="H495" s="2"/>
    </row>
    <row r="496" spans="1:8" x14ac:dyDescent="0.25">
      <c r="A496" s="2">
        <v>186</v>
      </c>
      <c r="B496" s="2" t="s">
        <v>3143</v>
      </c>
      <c r="C496" s="2" t="s">
        <v>1422</v>
      </c>
      <c r="D496" s="10">
        <v>25.5</v>
      </c>
      <c r="E496" s="12">
        <v>1.0000000000000001E-9</v>
      </c>
      <c r="F496" s="2">
        <f>Table3[[#This Row],[modified  Half Life]]*Table3[[#This Row],[Order of Magnatude]]</f>
        <v>2.55E-8</v>
      </c>
      <c r="G496" s="10">
        <v>40.35</v>
      </c>
      <c r="H496" s="2"/>
    </row>
    <row r="497" spans="1:8" x14ac:dyDescent="0.25">
      <c r="A497" s="2">
        <v>185</v>
      </c>
      <c r="B497" s="2" t="s">
        <v>3782</v>
      </c>
      <c r="C497" s="2" t="s">
        <v>1400</v>
      </c>
      <c r="D497" s="10">
        <v>21.5</v>
      </c>
      <c r="E497" s="12">
        <v>1.0000000000000001E-9</v>
      </c>
      <c r="F497" s="2">
        <f>Table3[[#This Row],[modified  Half Life]]*Table3[[#This Row],[Order of Magnatude]]</f>
        <v>2.1500000000000001E-8</v>
      </c>
      <c r="G497" s="10">
        <v>640.79999999999995</v>
      </c>
      <c r="H497" s="2"/>
    </row>
    <row r="498" spans="1:8" x14ac:dyDescent="0.25">
      <c r="A498" s="2">
        <v>185</v>
      </c>
      <c r="B498" s="2" t="s">
        <v>3782</v>
      </c>
      <c r="C498" s="2" t="s">
        <v>1400</v>
      </c>
      <c r="D498" s="10">
        <v>21.5</v>
      </c>
      <c r="E498" s="12">
        <v>1.0000000000000001E-9</v>
      </c>
      <c r="F498" s="2">
        <f>Table3[[#This Row],[modified  Half Life]]*Table3[[#This Row],[Order of Magnatude]]</f>
        <v>2.1500000000000001E-8</v>
      </c>
      <c r="G498" s="10">
        <v>488</v>
      </c>
      <c r="H498" s="2"/>
    </row>
    <row r="499" spans="1:8" x14ac:dyDescent="0.25">
      <c r="A499" s="2">
        <v>185</v>
      </c>
      <c r="B499" s="2" t="s">
        <v>3360</v>
      </c>
      <c r="C499" s="2" t="s">
        <v>4430</v>
      </c>
      <c r="D499" s="10">
        <v>18</v>
      </c>
      <c r="E499" s="12">
        <v>1.0000000000000001E-9</v>
      </c>
      <c r="F499" s="2">
        <f>Table3[[#This Row],[modified  Half Life]]*Table3[[#This Row],[Order of Magnatude]]</f>
        <v>1.8000000000000002E-8</v>
      </c>
      <c r="G499" s="10">
        <v>426</v>
      </c>
      <c r="H499" s="2"/>
    </row>
    <row r="500" spans="1:8" x14ac:dyDescent="0.25">
      <c r="A500" s="2">
        <v>185</v>
      </c>
      <c r="B500" s="2" t="s">
        <v>3782</v>
      </c>
      <c r="C500" s="2" t="s">
        <v>6062</v>
      </c>
      <c r="D500" s="10">
        <v>40</v>
      </c>
      <c r="E500" s="12">
        <v>1.0000000000000001E-9</v>
      </c>
      <c r="F500" s="2">
        <f>Table3[[#This Row],[modified  Half Life]]*Table3[[#This Row],[Order of Magnatude]]</f>
        <v>4.0000000000000001E-8</v>
      </c>
      <c r="G500" s="10">
        <v>317.60000000000002</v>
      </c>
      <c r="H500" s="2"/>
    </row>
    <row r="501" spans="1:8" x14ac:dyDescent="0.25">
      <c r="A501" s="2">
        <v>185</v>
      </c>
      <c r="B501" s="2" t="s">
        <v>3252</v>
      </c>
      <c r="C501" s="2" t="s">
        <v>1214</v>
      </c>
      <c r="D501" s="10">
        <v>19.3</v>
      </c>
      <c r="E501" s="12">
        <v>1.0000000000000001E-9</v>
      </c>
      <c r="F501" s="2">
        <f>Table3[[#This Row],[modified  Half Life]]*Table3[[#This Row],[Order of Magnatude]]</f>
        <v>1.9300000000000001E-8</v>
      </c>
      <c r="G501" s="10">
        <v>243.7</v>
      </c>
      <c r="H501" s="2"/>
    </row>
    <row r="502" spans="1:8" x14ac:dyDescent="0.25">
      <c r="A502" s="2">
        <v>185</v>
      </c>
      <c r="B502" s="2" t="s">
        <v>3143</v>
      </c>
      <c r="C502" s="2" t="s">
        <v>1743</v>
      </c>
      <c r="D502" s="10">
        <v>33</v>
      </c>
      <c r="E502" s="12">
        <v>1.0000000000000001E-9</v>
      </c>
      <c r="F502" s="2">
        <f>Table3[[#This Row],[modified  Half Life]]*Table3[[#This Row],[Order of Magnatude]]</f>
        <v>3.3000000000000004E-8</v>
      </c>
      <c r="G502" s="10">
        <v>242.9</v>
      </c>
      <c r="H502" s="2"/>
    </row>
    <row r="503" spans="1:8" x14ac:dyDescent="0.25">
      <c r="A503" s="2">
        <v>185</v>
      </c>
      <c r="B503" s="2" t="s">
        <v>4086</v>
      </c>
      <c r="C503" s="2" t="s">
        <v>1400</v>
      </c>
      <c r="D503" s="10">
        <v>26</v>
      </c>
      <c r="E503" s="12">
        <v>1.0000000000000001E-9</v>
      </c>
      <c r="F503" s="2">
        <f>Table3[[#This Row],[modified  Half Life]]*Table3[[#This Row],[Order of Magnatude]]</f>
        <v>2.6000000000000001E-8</v>
      </c>
      <c r="G503" s="10">
        <v>211.2</v>
      </c>
      <c r="H503" s="2"/>
    </row>
    <row r="504" spans="1:8" x14ac:dyDescent="0.25">
      <c r="A504" s="2">
        <v>185</v>
      </c>
      <c r="B504" s="2" t="s">
        <v>3252</v>
      </c>
      <c r="C504" s="2" t="s">
        <v>1214</v>
      </c>
      <c r="D504" s="10">
        <v>19.3</v>
      </c>
      <c r="E504" s="12">
        <v>1.0000000000000001E-9</v>
      </c>
      <c r="F504" s="2">
        <f>Table3[[#This Row],[modified  Half Life]]*Table3[[#This Row],[Order of Magnatude]]</f>
        <v>1.9300000000000001E-8</v>
      </c>
      <c r="G504" s="10">
        <v>177.59</v>
      </c>
      <c r="H504" s="2"/>
    </row>
    <row r="505" spans="1:8" x14ac:dyDescent="0.25">
      <c r="A505" s="2">
        <v>185</v>
      </c>
      <c r="B505" s="2" t="s">
        <v>3425</v>
      </c>
      <c r="C505" s="2" t="s">
        <v>1743</v>
      </c>
      <c r="D505" s="10">
        <v>11.8</v>
      </c>
      <c r="E505" s="12">
        <v>1.0000000000000001E-9</v>
      </c>
      <c r="F505" s="2">
        <f>Table3[[#This Row],[modified  Half Life]]*Table3[[#This Row],[Order of Magnatude]]</f>
        <v>1.1800000000000001E-8</v>
      </c>
      <c r="G505" s="10">
        <v>175.5</v>
      </c>
      <c r="H505" s="2"/>
    </row>
    <row r="506" spans="1:8" x14ac:dyDescent="0.25">
      <c r="A506" s="2">
        <v>185</v>
      </c>
      <c r="B506" s="2" t="s">
        <v>3252</v>
      </c>
      <c r="C506" s="2" t="s">
        <v>1214</v>
      </c>
      <c r="D506" s="10">
        <v>19.3</v>
      </c>
      <c r="E506" s="12">
        <v>1.0000000000000001E-9</v>
      </c>
      <c r="F506" s="2">
        <f>Table3[[#This Row],[modified  Half Life]]*Table3[[#This Row],[Order of Magnatude]]</f>
        <v>1.9300000000000001E-8</v>
      </c>
      <c r="G506" s="10">
        <v>150.30000000000001</v>
      </c>
      <c r="H506" s="2"/>
    </row>
    <row r="507" spans="1:8" x14ac:dyDescent="0.25">
      <c r="A507" s="2">
        <v>185</v>
      </c>
      <c r="B507" s="2" t="s">
        <v>3143</v>
      </c>
      <c r="C507" s="2" t="s">
        <v>1522</v>
      </c>
      <c r="D507" s="10">
        <v>121</v>
      </c>
      <c r="E507" s="12">
        <v>1.0000000000000001E-9</v>
      </c>
      <c r="F507" s="2">
        <f>Table3[[#This Row],[modified  Half Life]]*Table3[[#This Row],[Order of Magnatude]]</f>
        <v>1.2100000000000001E-7</v>
      </c>
      <c r="G507" s="10">
        <v>115</v>
      </c>
      <c r="H507" s="2"/>
    </row>
    <row r="508" spans="1:8" x14ac:dyDescent="0.25">
      <c r="A508" s="2">
        <v>185</v>
      </c>
      <c r="B508" s="2" t="s">
        <v>3782</v>
      </c>
      <c r="C508" s="2" t="s">
        <v>6062</v>
      </c>
      <c r="D508" s="10">
        <v>40</v>
      </c>
      <c r="E508" s="12">
        <v>1.0000000000000001E-9</v>
      </c>
      <c r="F508" s="2">
        <f>Table3[[#This Row],[modified  Half Life]]*Table3[[#This Row],[Order of Magnatude]]</f>
        <v>4.0000000000000001E-8</v>
      </c>
      <c r="G508" s="10">
        <v>99.7</v>
      </c>
      <c r="H508" s="2"/>
    </row>
    <row r="509" spans="1:8" x14ac:dyDescent="0.25">
      <c r="A509" s="2">
        <v>185</v>
      </c>
      <c r="B509" s="2" t="s">
        <v>3501</v>
      </c>
      <c r="C509" s="2" t="s">
        <v>55</v>
      </c>
      <c r="D509" s="10">
        <v>728</v>
      </c>
      <c r="E509" s="12">
        <v>1.0000000000000001E-9</v>
      </c>
      <c r="F509" s="2">
        <f>Table3[[#This Row],[modified  Half Life]]*Table3[[#This Row],[Order of Magnatude]]</f>
        <v>7.2800000000000006E-7</v>
      </c>
      <c r="G509" s="10">
        <v>97.5</v>
      </c>
      <c r="H509" s="2"/>
    </row>
    <row r="510" spans="1:8" x14ac:dyDescent="0.25">
      <c r="A510" s="2">
        <v>185</v>
      </c>
      <c r="B510" s="2" t="s">
        <v>3252</v>
      </c>
      <c r="C510" s="2" t="s">
        <v>1214</v>
      </c>
      <c r="D510" s="10">
        <v>19.3</v>
      </c>
      <c r="E510" s="12">
        <v>1.0000000000000001E-9</v>
      </c>
      <c r="F510" s="2">
        <f>Table3[[#This Row],[modified  Half Life]]*Table3[[#This Row],[Order of Magnatude]]</f>
        <v>1.9300000000000001E-8</v>
      </c>
      <c r="G510" s="10">
        <v>69.7</v>
      </c>
      <c r="H510" s="2"/>
    </row>
    <row r="511" spans="1:8" x14ac:dyDescent="0.25">
      <c r="A511" s="2">
        <v>185</v>
      </c>
      <c r="B511" s="2" t="s">
        <v>3425</v>
      </c>
      <c r="C511" s="2" t="s">
        <v>1743</v>
      </c>
      <c r="D511" s="10">
        <v>11.8</v>
      </c>
      <c r="E511" s="12">
        <v>1.0000000000000001E-9</v>
      </c>
      <c r="F511" s="2">
        <f>Table3[[#This Row],[modified  Half Life]]*Table3[[#This Row],[Order of Magnatude]]</f>
        <v>1.1800000000000001E-8</v>
      </c>
      <c r="G511" s="10">
        <v>22.6</v>
      </c>
      <c r="H511" s="2"/>
    </row>
    <row r="512" spans="1:8" x14ac:dyDescent="0.25">
      <c r="A512" s="2">
        <v>185</v>
      </c>
      <c r="B512" s="2" t="s">
        <v>3501</v>
      </c>
      <c r="C512" s="2" t="s">
        <v>55</v>
      </c>
      <c r="D512" s="10">
        <v>728</v>
      </c>
      <c r="E512" s="12">
        <v>1.0000000000000001E-9</v>
      </c>
      <c r="F512" s="2">
        <f>Table3[[#This Row],[modified  Half Life]]*Table3[[#This Row],[Order of Magnatude]]</f>
        <v>7.2800000000000006E-7</v>
      </c>
      <c r="G512" s="10">
        <v>19.8</v>
      </c>
      <c r="H512" s="2"/>
    </row>
    <row r="513" spans="1:8" x14ac:dyDescent="0.25">
      <c r="A513" s="2">
        <v>184</v>
      </c>
      <c r="B513" s="2" t="s">
        <v>3360</v>
      </c>
      <c r="C513" s="2" t="s">
        <v>1333</v>
      </c>
      <c r="D513" s="10">
        <v>23.6</v>
      </c>
      <c r="E513" s="12">
        <v>1.0000000000000001E-9</v>
      </c>
      <c r="F513" s="2">
        <f>Table3[[#This Row],[modified  Half Life]]*Table3[[#This Row],[Order of Magnatude]]</f>
        <v>2.3600000000000003E-8</v>
      </c>
      <c r="G513" s="10">
        <v>1092.0999999999999</v>
      </c>
      <c r="H513" s="2"/>
    </row>
    <row r="514" spans="1:8" x14ac:dyDescent="0.25">
      <c r="A514" s="2">
        <v>184</v>
      </c>
      <c r="B514" s="2" t="s">
        <v>3360</v>
      </c>
      <c r="C514" s="2" t="s">
        <v>4374</v>
      </c>
      <c r="D514" s="10">
        <v>48</v>
      </c>
      <c r="E514" s="12">
        <v>1.0000000000000001E-9</v>
      </c>
      <c r="F514" s="2">
        <f>Table3[[#This Row],[modified  Half Life]]*Table3[[#This Row],[Order of Magnatude]]</f>
        <v>4.8000000000000006E-8</v>
      </c>
      <c r="G514" s="10">
        <v>634.4</v>
      </c>
      <c r="H514" s="2"/>
    </row>
    <row r="515" spans="1:8" x14ac:dyDescent="0.25">
      <c r="A515" s="2">
        <v>184</v>
      </c>
      <c r="B515" s="2" t="s">
        <v>3360</v>
      </c>
      <c r="C515" s="2" t="s">
        <v>4374</v>
      </c>
      <c r="D515" s="10">
        <v>48</v>
      </c>
      <c r="E515" s="12">
        <v>1.0000000000000001E-9</v>
      </c>
      <c r="F515" s="2">
        <f>Table3[[#This Row],[modified  Half Life]]*Table3[[#This Row],[Order of Magnatude]]</f>
        <v>4.8000000000000006E-8</v>
      </c>
      <c r="G515" s="10">
        <v>554</v>
      </c>
      <c r="H515" s="2"/>
    </row>
    <row r="516" spans="1:8" x14ac:dyDescent="0.25">
      <c r="A516" s="2">
        <v>184</v>
      </c>
      <c r="B516" s="2" t="s">
        <v>3360</v>
      </c>
      <c r="C516" s="2" t="s">
        <v>1333</v>
      </c>
      <c r="D516" s="10">
        <v>23.6</v>
      </c>
      <c r="E516" s="12">
        <v>1.0000000000000001E-9</v>
      </c>
      <c r="F516" s="2">
        <f>Table3[[#This Row],[modified  Half Life]]*Table3[[#This Row],[Order of Magnatude]]</f>
        <v>2.3600000000000003E-8</v>
      </c>
      <c r="G516" s="10">
        <v>495.8</v>
      </c>
      <c r="H516" s="2"/>
    </row>
    <row r="517" spans="1:8" x14ac:dyDescent="0.25">
      <c r="A517" s="2">
        <v>184</v>
      </c>
      <c r="B517" s="2" t="s">
        <v>3782</v>
      </c>
      <c r="C517" s="2" t="s">
        <v>1254</v>
      </c>
      <c r="D517" s="10">
        <v>350</v>
      </c>
      <c r="E517" s="12">
        <v>1.0000000000000001E-9</v>
      </c>
      <c r="F517" s="2">
        <f>Table3[[#This Row],[modified  Half Life]]*Table3[[#This Row],[Order of Magnatude]]</f>
        <v>3.5000000000000004E-7</v>
      </c>
      <c r="G517" s="10">
        <v>328.5</v>
      </c>
      <c r="H517" s="2"/>
    </row>
    <row r="518" spans="1:8" x14ac:dyDescent="0.25">
      <c r="A518" s="2">
        <v>184</v>
      </c>
      <c r="B518" s="2" t="s">
        <v>3360</v>
      </c>
      <c r="C518" s="2" t="s">
        <v>4374</v>
      </c>
      <c r="D518" s="10">
        <v>48</v>
      </c>
      <c r="E518" s="12">
        <v>1.0000000000000001E-9</v>
      </c>
      <c r="F518" s="2">
        <f>Table3[[#This Row],[modified  Half Life]]*Table3[[#This Row],[Order of Magnatude]]</f>
        <v>4.8000000000000006E-8</v>
      </c>
      <c r="G518" s="10">
        <v>289.10000000000002</v>
      </c>
      <c r="H518" s="2"/>
    </row>
    <row r="519" spans="1:8" x14ac:dyDescent="0.25">
      <c r="A519" s="2">
        <v>184</v>
      </c>
      <c r="B519" s="2" t="s">
        <v>3782</v>
      </c>
      <c r="C519" s="2" t="s">
        <v>1254</v>
      </c>
      <c r="D519" s="10">
        <v>350</v>
      </c>
      <c r="E519" s="12">
        <v>1.0000000000000001E-9</v>
      </c>
      <c r="F519" s="2">
        <f>Table3[[#This Row],[modified  Half Life]]*Table3[[#This Row],[Order of Magnatude]]</f>
        <v>3.5000000000000004E-7</v>
      </c>
      <c r="G519" s="10">
        <v>286.5</v>
      </c>
      <c r="H519" s="2"/>
    </row>
    <row r="520" spans="1:8" x14ac:dyDescent="0.25">
      <c r="A520" s="2">
        <v>184</v>
      </c>
      <c r="B520" s="2" t="s">
        <v>3360</v>
      </c>
      <c r="C520" s="2" t="s">
        <v>4374</v>
      </c>
      <c r="D520" s="10">
        <v>48</v>
      </c>
      <c r="E520" s="12">
        <v>1.0000000000000001E-9</v>
      </c>
      <c r="F520" s="2">
        <f>Table3[[#This Row],[modified  Half Life]]*Table3[[#This Row],[Order of Magnatude]]</f>
        <v>4.8000000000000006E-8</v>
      </c>
      <c r="G520" s="10">
        <v>280.89999999999998</v>
      </c>
      <c r="H520" s="2"/>
    </row>
    <row r="521" spans="1:8" x14ac:dyDescent="0.25">
      <c r="A521" s="2">
        <v>184</v>
      </c>
      <c r="B521" s="2" t="s">
        <v>3782</v>
      </c>
      <c r="C521" s="2" t="s">
        <v>112</v>
      </c>
      <c r="D521" s="10">
        <v>10</v>
      </c>
      <c r="E521" s="12">
        <v>1.0000000000000001E-9</v>
      </c>
      <c r="F521" s="2">
        <f>Table3[[#This Row],[modified  Half Life]]*Table3[[#This Row],[Order of Magnatude]]</f>
        <v>1E-8</v>
      </c>
      <c r="G521" s="10">
        <v>206.9</v>
      </c>
      <c r="H521" s="2"/>
    </row>
    <row r="522" spans="1:8" x14ac:dyDescent="0.25">
      <c r="A522" s="2">
        <v>184</v>
      </c>
      <c r="B522" s="2" t="s">
        <v>3782</v>
      </c>
      <c r="C522" s="2" t="s">
        <v>112</v>
      </c>
      <c r="D522" s="10">
        <v>10</v>
      </c>
      <c r="E522" s="12">
        <v>1.0000000000000001E-9</v>
      </c>
      <c r="F522" s="2">
        <f>Table3[[#This Row],[modified  Half Life]]*Table3[[#This Row],[Order of Magnatude]]</f>
        <v>1E-8</v>
      </c>
      <c r="G522" s="10">
        <v>169.8</v>
      </c>
      <c r="H522" s="2"/>
    </row>
    <row r="523" spans="1:8" x14ac:dyDescent="0.25">
      <c r="A523" s="2">
        <v>184</v>
      </c>
      <c r="B523" s="2" t="s">
        <v>4086</v>
      </c>
      <c r="C523" s="2">
        <v>-3</v>
      </c>
      <c r="D523" s="10">
        <v>69</v>
      </c>
      <c r="E523" s="12">
        <v>1.0000000000000001E-9</v>
      </c>
      <c r="F523" s="2">
        <f>Table3[[#This Row],[modified  Half Life]]*Table3[[#This Row],[Order of Magnatude]]</f>
        <v>6.9000000000000009E-8</v>
      </c>
      <c r="G523" s="10">
        <v>160</v>
      </c>
      <c r="H523" s="2"/>
    </row>
    <row r="524" spans="1:8" x14ac:dyDescent="0.25">
      <c r="A524" s="2">
        <v>184</v>
      </c>
      <c r="B524" s="2" t="s">
        <v>4086</v>
      </c>
      <c r="C524" s="2">
        <v>-3</v>
      </c>
      <c r="D524" s="10">
        <v>69</v>
      </c>
      <c r="E524" s="12">
        <v>1.0000000000000001E-9</v>
      </c>
      <c r="F524" s="2">
        <f>Table3[[#This Row],[modified  Half Life]]*Table3[[#This Row],[Order of Magnatude]]</f>
        <v>6.9000000000000009E-8</v>
      </c>
      <c r="G524" s="10">
        <v>156.5</v>
      </c>
      <c r="H524" s="2"/>
    </row>
    <row r="525" spans="1:8" x14ac:dyDescent="0.25">
      <c r="A525" s="2">
        <v>184</v>
      </c>
      <c r="B525" s="2" t="s">
        <v>3252</v>
      </c>
      <c r="C525" s="2" t="s">
        <v>4366</v>
      </c>
      <c r="D525" s="10">
        <v>188</v>
      </c>
      <c r="E525" s="12">
        <v>1.0000000000000001E-9</v>
      </c>
      <c r="F525" s="2">
        <f>Table3[[#This Row],[modified  Half Life]]*Table3[[#This Row],[Order of Magnatude]]</f>
        <v>1.8800000000000002E-7</v>
      </c>
      <c r="G525" s="10">
        <v>148</v>
      </c>
      <c r="H525" s="2"/>
    </row>
    <row r="526" spans="1:8" x14ac:dyDescent="0.25">
      <c r="A526" s="2">
        <v>184</v>
      </c>
      <c r="B526" s="2" t="s">
        <v>3360</v>
      </c>
      <c r="C526" s="2" t="s">
        <v>1333</v>
      </c>
      <c r="D526" s="10">
        <v>23.6</v>
      </c>
      <c r="E526" s="12">
        <v>1.0000000000000001E-9</v>
      </c>
      <c r="F526" s="2">
        <f>Table3[[#This Row],[modified  Half Life]]*Table3[[#This Row],[Order of Magnatude]]</f>
        <v>2.3600000000000003E-8</v>
      </c>
      <c r="G526" s="10">
        <v>145</v>
      </c>
      <c r="H526" s="2"/>
    </row>
    <row r="527" spans="1:8" x14ac:dyDescent="0.25">
      <c r="A527" s="2">
        <v>184</v>
      </c>
      <c r="B527" s="2" t="s">
        <v>4086</v>
      </c>
      <c r="C527" s="2">
        <v>-3</v>
      </c>
      <c r="D527" s="10">
        <v>69</v>
      </c>
      <c r="E527" s="12">
        <v>1.0000000000000001E-9</v>
      </c>
      <c r="F527" s="2">
        <f>Table3[[#This Row],[modified  Half Life]]*Table3[[#This Row],[Order of Magnatude]]</f>
        <v>6.9000000000000009E-8</v>
      </c>
      <c r="G527" s="10">
        <v>141.80000000000001</v>
      </c>
      <c r="H527" s="2"/>
    </row>
    <row r="528" spans="1:8" x14ac:dyDescent="0.25">
      <c r="A528" s="2">
        <v>184</v>
      </c>
      <c r="B528" s="2" t="s">
        <v>3782</v>
      </c>
      <c r="C528" s="2" t="s">
        <v>112</v>
      </c>
      <c r="D528" s="10">
        <v>10</v>
      </c>
      <c r="E528" s="12">
        <v>1.0000000000000001E-9</v>
      </c>
      <c r="F528" s="2">
        <f>Table3[[#This Row],[modified  Half Life]]*Table3[[#This Row],[Order of Magnatude]]</f>
        <v>1E-8</v>
      </c>
      <c r="G528" s="10">
        <v>139.1</v>
      </c>
      <c r="H528" s="2"/>
    </row>
    <row r="529" spans="1:8" x14ac:dyDescent="0.25">
      <c r="A529" s="2">
        <v>184</v>
      </c>
      <c r="B529" s="2" t="s">
        <v>3782</v>
      </c>
      <c r="C529" s="2" t="s">
        <v>112</v>
      </c>
      <c r="D529" s="10">
        <v>10</v>
      </c>
      <c r="E529" s="12">
        <v>1.0000000000000001E-9</v>
      </c>
      <c r="F529" s="2">
        <f>Table3[[#This Row],[modified  Half Life]]*Table3[[#This Row],[Order of Magnatude]]</f>
        <v>1E-8</v>
      </c>
      <c r="G529" s="10">
        <v>89.8</v>
      </c>
      <c r="H529" s="2"/>
    </row>
    <row r="530" spans="1:8" x14ac:dyDescent="0.25">
      <c r="A530" s="2">
        <v>184</v>
      </c>
      <c r="B530" s="2" t="s">
        <v>4086</v>
      </c>
      <c r="C530" s="2">
        <v>-3</v>
      </c>
      <c r="D530" s="10">
        <v>69</v>
      </c>
      <c r="E530" s="12">
        <v>1.0000000000000001E-9</v>
      </c>
      <c r="F530" s="2">
        <f>Table3[[#This Row],[modified  Half Life]]*Table3[[#This Row],[Order of Magnatude]]</f>
        <v>6.9000000000000009E-8</v>
      </c>
      <c r="G530" s="10">
        <v>81.900000000000006</v>
      </c>
      <c r="H530" s="2"/>
    </row>
    <row r="531" spans="1:8" x14ac:dyDescent="0.25">
      <c r="A531" s="2">
        <v>183</v>
      </c>
      <c r="B531" s="2" t="s">
        <v>3360</v>
      </c>
      <c r="C531" s="2" t="s">
        <v>4019</v>
      </c>
      <c r="D531" s="10">
        <v>24</v>
      </c>
      <c r="E531" s="12">
        <v>1.0000000000000001E-9</v>
      </c>
      <c r="F531" s="2">
        <f>Table3[[#This Row],[modified  Half Life]]*Table3[[#This Row],[Order of Magnatude]]</f>
        <v>2.4000000000000003E-8</v>
      </c>
      <c r="G531" s="10">
        <v>1079</v>
      </c>
      <c r="H531" s="2"/>
    </row>
    <row r="532" spans="1:8" x14ac:dyDescent="0.25">
      <c r="A532" s="2">
        <v>183</v>
      </c>
      <c r="B532" s="2" t="s">
        <v>3252</v>
      </c>
      <c r="C532" s="2" t="s">
        <v>1726</v>
      </c>
      <c r="D532" s="10">
        <v>12.7</v>
      </c>
      <c r="E532" s="12">
        <v>1.0000000000000001E-9</v>
      </c>
      <c r="F532" s="2">
        <f>Table3[[#This Row],[modified  Half Life]]*Table3[[#This Row],[Order of Magnatude]]</f>
        <v>1.27E-8</v>
      </c>
      <c r="G532" s="10">
        <v>830.9</v>
      </c>
      <c r="H532" s="2"/>
    </row>
    <row r="533" spans="1:8" x14ac:dyDescent="0.25">
      <c r="A533" s="2">
        <v>183</v>
      </c>
      <c r="B533" s="2" t="s">
        <v>3252</v>
      </c>
      <c r="C533" s="2" t="s">
        <v>1726</v>
      </c>
      <c r="D533" s="10">
        <v>12.7</v>
      </c>
      <c r="E533" s="12">
        <v>1.0000000000000001E-9</v>
      </c>
      <c r="F533" s="2">
        <f>Table3[[#This Row],[modified  Half Life]]*Table3[[#This Row],[Order of Magnatude]]</f>
        <v>1.27E-8</v>
      </c>
      <c r="G533" s="10">
        <v>577.1</v>
      </c>
      <c r="H533" s="2"/>
    </row>
    <row r="534" spans="1:8" x14ac:dyDescent="0.25">
      <c r="A534" s="2">
        <v>183</v>
      </c>
      <c r="B534" s="2" t="s">
        <v>3252</v>
      </c>
      <c r="C534" s="2" t="s">
        <v>1726</v>
      </c>
      <c r="D534" s="10">
        <v>12.7</v>
      </c>
      <c r="E534" s="12">
        <v>1.0000000000000001E-9</v>
      </c>
      <c r="F534" s="2">
        <f>Table3[[#This Row],[modified  Half Life]]*Table3[[#This Row],[Order of Magnatude]]</f>
        <v>1.27E-8</v>
      </c>
      <c r="G534" s="10">
        <v>555.6</v>
      </c>
      <c r="H534" s="2"/>
    </row>
    <row r="535" spans="1:8" x14ac:dyDescent="0.25">
      <c r="A535" s="2">
        <v>183</v>
      </c>
      <c r="B535" s="2" t="s">
        <v>3425</v>
      </c>
      <c r="C535" s="2" t="s">
        <v>1202</v>
      </c>
      <c r="D535" s="10">
        <v>832</v>
      </c>
      <c r="E535" s="12">
        <v>1.0000000000000001E-9</v>
      </c>
      <c r="F535" s="2">
        <f>Table3[[#This Row],[modified  Half Life]]*Table3[[#This Row],[Order of Magnatude]]</f>
        <v>8.3200000000000004E-7</v>
      </c>
      <c r="G535" s="10">
        <v>465.4</v>
      </c>
      <c r="H535" s="2"/>
    </row>
    <row r="536" spans="1:8" x14ac:dyDescent="0.25">
      <c r="A536" s="2">
        <v>183</v>
      </c>
      <c r="B536" s="2" t="s">
        <v>3360</v>
      </c>
      <c r="C536" s="2" t="s">
        <v>4019</v>
      </c>
      <c r="D536" s="10">
        <v>24</v>
      </c>
      <c r="E536" s="12">
        <v>1.0000000000000001E-9</v>
      </c>
      <c r="F536" s="2">
        <f>Table3[[#This Row],[modified  Half Life]]*Table3[[#This Row],[Order of Magnatude]]</f>
        <v>2.4000000000000003E-8</v>
      </c>
      <c r="G536" s="10">
        <v>451.3</v>
      </c>
      <c r="H536" s="2"/>
    </row>
    <row r="537" spans="1:8" x14ac:dyDescent="0.25">
      <c r="A537" s="2">
        <v>183</v>
      </c>
      <c r="B537" s="2" t="s">
        <v>3252</v>
      </c>
      <c r="C537" s="2" t="s">
        <v>1214</v>
      </c>
      <c r="D537" s="10">
        <v>18.899999999999999</v>
      </c>
      <c r="E537" s="12">
        <v>1.0000000000000001E-9</v>
      </c>
      <c r="F537" s="2">
        <f>Table3[[#This Row],[modified  Half Life]]*Table3[[#This Row],[Order of Magnatude]]</f>
        <v>1.89E-8</v>
      </c>
      <c r="G537" s="10">
        <v>406.59899999999999</v>
      </c>
      <c r="H537" s="2"/>
    </row>
    <row r="538" spans="1:8" x14ac:dyDescent="0.25">
      <c r="A538" s="2">
        <v>183</v>
      </c>
      <c r="B538" s="2" t="s">
        <v>3252</v>
      </c>
      <c r="C538" s="2" t="s">
        <v>1214</v>
      </c>
      <c r="D538" s="10">
        <v>18.899999999999999</v>
      </c>
      <c r="E538" s="12">
        <v>1.0000000000000001E-9</v>
      </c>
      <c r="F538" s="2">
        <f>Table3[[#This Row],[modified  Half Life]]*Table3[[#This Row],[Order of Magnatude]]</f>
        <v>1.89E-8</v>
      </c>
      <c r="G538" s="10">
        <v>353.98899999999998</v>
      </c>
      <c r="H538" s="2"/>
    </row>
    <row r="539" spans="1:8" x14ac:dyDescent="0.25">
      <c r="A539" s="2">
        <v>183</v>
      </c>
      <c r="B539" s="2" t="s">
        <v>3360</v>
      </c>
      <c r="C539" s="2" t="s">
        <v>4341</v>
      </c>
      <c r="D539" s="10">
        <v>27</v>
      </c>
      <c r="E539" s="12">
        <v>1.0000000000000001E-9</v>
      </c>
      <c r="F539" s="2">
        <f>Table3[[#This Row],[modified  Half Life]]*Table3[[#This Row],[Order of Magnatude]]</f>
        <v>2.7E-8</v>
      </c>
      <c r="G539" s="10">
        <v>351.3</v>
      </c>
      <c r="H539" s="2"/>
    </row>
    <row r="540" spans="1:8" x14ac:dyDescent="0.25">
      <c r="A540" s="2">
        <v>183</v>
      </c>
      <c r="B540" s="2" t="s">
        <v>3252</v>
      </c>
      <c r="C540" s="2" t="s">
        <v>1726</v>
      </c>
      <c r="D540" s="10">
        <v>12.7</v>
      </c>
      <c r="E540" s="12">
        <v>1.0000000000000001E-9</v>
      </c>
      <c r="F540" s="2">
        <f>Table3[[#This Row],[modified  Half Life]]*Table3[[#This Row],[Order of Magnatude]]</f>
        <v>1.27E-8</v>
      </c>
      <c r="G540" s="10">
        <v>307</v>
      </c>
      <c r="H540" s="2"/>
    </row>
    <row r="541" spans="1:8" x14ac:dyDescent="0.25">
      <c r="A541" s="2">
        <v>183</v>
      </c>
      <c r="B541" s="2" t="s">
        <v>3252</v>
      </c>
      <c r="C541" s="2" t="s">
        <v>1726</v>
      </c>
      <c r="D541" s="10">
        <v>12.7</v>
      </c>
      <c r="E541" s="12">
        <v>1.0000000000000001E-9</v>
      </c>
      <c r="F541" s="2">
        <f>Table3[[#This Row],[modified  Half Life]]*Table3[[#This Row],[Order of Magnatude]]</f>
        <v>1.27E-8</v>
      </c>
      <c r="G541" s="10">
        <v>306.5</v>
      </c>
      <c r="H541" s="2"/>
    </row>
    <row r="542" spans="1:8" x14ac:dyDescent="0.25">
      <c r="A542" s="2">
        <v>183</v>
      </c>
      <c r="B542" s="2" t="s">
        <v>3252</v>
      </c>
      <c r="C542" s="2" t="s">
        <v>1214</v>
      </c>
      <c r="D542" s="10">
        <v>18.899999999999999</v>
      </c>
      <c r="E542" s="12">
        <v>1.0000000000000001E-9</v>
      </c>
      <c r="F542" s="2">
        <f>Table3[[#This Row],[modified  Half Life]]*Table3[[#This Row],[Order of Magnatude]]</f>
        <v>1.89E-8</v>
      </c>
      <c r="G542" s="10">
        <v>246.059</v>
      </c>
      <c r="H542" s="2"/>
    </row>
    <row r="543" spans="1:8" x14ac:dyDescent="0.25">
      <c r="A543" s="2">
        <v>183</v>
      </c>
      <c r="B543" s="2" t="s">
        <v>3252</v>
      </c>
      <c r="C543" s="2" t="s">
        <v>1214</v>
      </c>
      <c r="D543" s="10">
        <v>18.899999999999999</v>
      </c>
      <c r="E543" s="12">
        <v>1.0000000000000001E-9</v>
      </c>
      <c r="F543" s="2">
        <f>Table3[[#This Row],[modified  Half Life]]*Table3[[#This Row],[Order of Magnatude]]</f>
        <v>1.89E-8</v>
      </c>
      <c r="G543" s="10">
        <v>244.26300000000001</v>
      </c>
      <c r="H543" s="2"/>
    </row>
    <row r="544" spans="1:8" x14ac:dyDescent="0.25">
      <c r="A544" s="2">
        <v>183</v>
      </c>
      <c r="B544" s="2" t="s">
        <v>3252</v>
      </c>
      <c r="C544" s="2" t="s">
        <v>1214</v>
      </c>
      <c r="D544" s="10">
        <v>18.899999999999999</v>
      </c>
      <c r="E544" s="12">
        <v>1.0000000000000001E-9</v>
      </c>
      <c r="F544" s="2">
        <f>Table3[[#This Row],[modified  Half Life]]*Table3[[#This Row],[Order of Magnatude]]</f>
        <v>1.89E-8</v>
      </c>
      <c r="G544" s="10">
        <v>161.34389999999999</v>
      </c>
      <c r="H544" s="2"/>
    </row>
    <row r="545" spans="1:8" x14ac:dyDescent="0.25">
      <c r="A545" s="2">
        <v>183</v>
      </c>
      <c r="B545" s="2" t="s">
        <v>3501</v>
      </c>
      <c r="C545" s="2" t="s">
        <v>359</v>
      </c>
      <c r="D545" s="10">
        <v>150</v>
      </c>
      <c r="E545" s="12">
        <v>1.0000000000000001E-9</v>
      </c>
      <c r="F545" s="2">
        <f>Table3[[#This Row],[modified  Half Life]]*Table3[[#This Row],[Order of Magnatude]]</f>
        <v>1.5000000000000002E-7</v>
      </c>
      <c r="G545" s="10">
        <v>161.18</v>
      </c>
      <c r="H545" s="2"/>
    </row>
    <row r="546" spans="1:8" x14ac:dyDescent="0.25">
      <c r="A546" s="2">
        <v>183</v>
      </c>
      <c r="B546" s="2" t="s">
        <v>3252</v>
      </c>
      <c r="C546" s="2" t="s">
        <v>1214</v>
      </c>
      <c r="D546" s="10">
        <v>18.899999999999999</v>
      </c>
      <c r="E546" s="12">
        <v>1.0000000000000001E-9</v>
      </c>
      <c r="F546" s="2">
        <f>Table3[[#This Row],[modified  Half Life]]*Table3[[#This Row],[Order of Magnatude]]</f>
        <v>1.89E-8</v>
      </c>
      <c r="G546" s="10">
        <v>144.1217</v>
      </c>
      <c r="H546" s="2"/>
    </row>
    <row r="547" spans="1:8" x14ac:dyDescent="0.25">
      <c r="A547" s="2">
        <v>183</v>
      </c>
      <c r="B547" s="2" t="s">
        <v>3360</v>
      </c>
      <c r="C547" s="2" t="s">
        <v>4341</v>
      </c>
      <c r="D547" s="10">
        <v>27</v>
      </c>
      <c r="E547" s="12">
        <v>1.0000000000000001E-9</v>
      </c>
      <c r="F547" s="2">
        <f>Table3[[#This Row],[modified  Half Life]]*Table3[[#This Row],[Order of Magnatude]]</f>
        <v>2.7E-8</v>
      </c>
      <c r="G547" s="10">
        <v>133</v>
      </c>
      <c r="H547" s="2"/>
    </row>
    <row r="548" spans="1:8" x14ac:dyDescent="0.25">
      <c r="A548" s="2">
        <v>183</v>
      </c>
      <c r="B548" s="2" t="s">
        <v>3425</v>
      </c>
      <c r="C548" s="2" t="s">
        <v>4312</v>
      </c>
      <c r="D548" s="10">
        <v>109</v>
      </c>
      <c r="E548" s="12">
        <v>1.0000000000000001E-9</v>
      </c>
      <c r="F548" s="2">
        <f>Table3[[#This Row],[modified  Half Life]]*Table3[[#This Row],[Order of Magnatude]]</f>
        <v>1.0900000000000001E-7</v>
      </c>
      <c r="G548" s="10">
        <v>73.174000000000007</v>
      </c>
      <c r="H548" s="2"/>
    </row>
    <row r="549" spans="1:8" x14ac:dyDescent="0.25">
      <c r="A549" s="2">
        <v>183</v>
      </c>
      <c r="B549" s="2" t="s">
        <v>3501</v>
      </c>
      <c r="C549" s="2" t="s">
        <v>359</v>
      </c>
      <c r="D549" s="10">
        <v>150</v>
      </c>
      <c r="E549" s="12">
        <v>1.0000000000000001E-9</v>
      </c>
      <c r="F549" s="2">
        <f>Table3[[#This Row],[modified  Half Life]]*Table3[[#This Row],[Order of Magnatude]]</f>
        <v>1.5000000000000002E-7</v>
      </c>
      <c r="G549" s="10">
        <v>46.03</v>
      </c>
      <c r="H549" s="2"/>
    </row>
    <row r="550" spans="1:8" x14ac:dyDescent="0.25">
      <c r="A550" s="2">
        <v>183</v>
      </c>
      <c r="B550" s="2" t="s">
        <v>3252</v>
      </c>
      <c r="C550" s="2" t="s">
        <v>1214</v>
      </c>
      <c r="D550" s="10">
        <v>18.899999999999999</v>
      </c>
      <c r="E550" s="12">
        <v>1.0000000000000001E-9</v>
      </c>
      <c r="F550" s="2">
        <f>Table3[[#This Row],[modified  Half Life]]*Table3[[#This Row],[Order of Magnatude]]</f>
        <v>1.89E-8</v>
      </c>
      <c r="G550" s="10">
        <v>40.975999999999999</v>
      </c>
      <c r="H550" s="2"/>
    </row>
    <row r="551" spans="1:8" x14ac:dyDescent="0.25">
      <c r="A551" s="2">
        <v>183</v>
      </c>
      <c r="B551" s="2" t="s">
        <v>3425</v>
      </c>
      <c r="C551" s="2" t="s">
        <v>1202</v>
      </c>
      <c r="D551" s="10">
        <v>832</v>
      </c>
      <c r="E551" s="12">
        <v>1.0000000000000001E-9</v>
      </c>
      <c r="F551" s="2">
        <f>Table3[[#This Row],[modified  Half Life]]*Table3[[#This Row],[Order of Magnatude]]</f>
        <v>8.3200000000000004E-7</v>
      </c>
      <c r="G551" s="10">
        <v>22.7</v>
      </c>
      <c r="H551" s="2"/>
    </row>
    <row r="552" spans="1:8" x14ac:dyDescent="0.25">
      <c r="A552" s="2">
        <v>182</v>
      </c>
      <c r="B552" s="2" t="s">
        <v>3360</v>
      </c>
      <c r="C552" s="2" t="s">
        <v>4296</v>
      </c>
      <c r="D552" s="10">
        <v>150</v>
      </c>
      <c r="E552" s="12">
        <v>1.0000000000000001E-9</v>
      </c>
      <c r="F552" s="2">
        <f>Table3[[#This Row],[modified  Half Life]]*Table3[[#This Row],[Order of Magnatude]]</f>
        <v>1.5000000000000002E-7</v>
      </c>
      <c r="G552" s="10">
        <v>1061.5999999999999</v>
      </c>
      <c r="H552" s="2"/>
    </row>
    <row r="553" spans="1:8" x14ac:dyDescent="0.25">
      <c r="A553" s="2">
        <v>182</v>
      </c>
      <c r="B553" s="2" t="s">
        <v>3360</v>
      </c>
      <c r="C553" s="2" t="s">
        <v>4296</v>
      </c>
      <c r="D553" s="10">
        <v>150</v>
      </c>
      <c r="E553" s="12">
        <v>1.0000000000000001E-9</v>
      </c>
      <c r="F553" s="2">
        <f>Table3[[#This Row],[modified  Half Life]]*Table3[[#This Row],[Order of Magnatude]]</f>
        <v>1.5000000000000002E-7</v>
      </c>
      <c r="G553" s="10">
        <v>726.9</v>
      </c>
      <c r="H553" s="2"/>
    </row>
    <row r="554" spans="1:8" x14ac:dyDescent="0.25">
      <c r="A554" s="2">
        <v>182</v>
      </c>
      <c r="B554" s="2" t="s">
        <v>3252</v>
      </c>
      <c r="C554" s="2" t="s">
        <v>843</v>
      </c>
      <c r="D554" s="10">
        <v>37</v>
      </c>
      <c r="E554" s="12">
        <v>1.0000000000000001E-9</v>
      </c>
      <c r="F554" s="2">
        <f>Table3[[#This Row],[modified  Half Life]]*Table3[[#This Row],[Order of Magnatude]]</f>
        <v>3.7E-8</v>
      </c>
      <c r="G554" s="10">
        <v>676.8</v>
      </c>
      <c r="H554" s="2"/>
    </row>
    <row r="555" spans="1:8" x14ac:dyDescent="0.25">
      <c r="A555" s="2">
        <v>182</v>
      </c>
      <c r="B555" s="2" t="s">
        <v>3143</v>
      </c>
      <c r="C555" s="2" t="s">
        <v>4288</v>
      </c>
      <c r="D555" s="10">
        <v>82</v>
      </c>
      <c r="E555" s="12">
        <v>1.0000000000000001E-9</v>
      </c>
      <c r="F555" s="2">
        <f>Table3[[#This Row],[modified  Half Life]]*Table3[[#This Row],[Order of Magnatude]]</f>
        <v>8.2000000000000006E-8</v>
      </c>
      <c r="G555" s="10">
        <v>647.36</v>
      </c>
      <c r="H555" s="2"/>
    </row>
    <row r="556" spans="1:8" x14ac:dyDescent="0.25">
      <c r="A556" s="2">
        <v>182</v>
      </c>
      <c r="B556" s="2" t="s">
        <v>3360</v>
      </c>
      <c r="C556" s="2" t="s">
        <v>4296</v>
      </c>
      <c r="D556" s="10">
        <v>150</v>
      </c>
      <c r="E556" s="12">
        <v>1.0000000000000001E-9</v>
      </c>
      <c r="F556" s="2">
        <f>Table3[[#This Row],[modified  Half Life]]*Table3[[#This Row],[Order of Magnatude]]</f>
        <v>1.5000000000000002E-7</v>
      </c>
      <c r="G556" s="10">
        <v>566</v>
      </c>
      <c r="H556" s="2"/>
    </row>
    <row r="557" spans="1:8" x14ac:dyDescent="0.25">
      <c r="A557" s="2">
        <v>182</v>
      </c>
      <c r="B557" s="2" t="s">
        <v>3360</v>
      </c>
      <c r="C557" s="2" t="s">
        <v>4296</v>
      </c>
      <c r="D557" s="10">
        <v>150</v>
      </c>
      <c r="E557" s="12">
        <v>1.0000000000000001E-9</v>
      </c>
      <c r="F557" s="2">
        <f>Table3[[#This Row],[modified  Half Life]]*Table3[[#This Row],[Order of Magnatude]]</f>
        <v>1.5000000000000002E-7</v>
      </c>
      <c r="G557" s="10">
        <v>505.6</v>
      </c>
      <c r="H557" s="2"/>
    </row>
    <row r="558" spans="1:8" x14ac:dyDescent="0.25">
      <c r="A558" s="2">
        <v>182</v>
      </c>
      <c r="B558" s="2" t="s">
        <v>3252</v>
      </c>
      <c r="C558" s="2" t="s">
        <v>843</v>
      </c>
      <c r="D558" s="10">
        <v>37</v>
      </c>
      <c r="E558" s="12">
        <v>1.0000000000000001E-9</v>
      </c>
      <c r="F558" s="2">
        <f>Table3[[#This Row],[modified  Half Life]]*Table3[[#This Row],[Order of Magnatude]]</f>
        <v>3.7E-8</v>
      </c>
      <c r="G558" s="10">
        <v>356.5</v>
      </c>
      <c r="H558" s="2"/>
    </row>
    <row r="559" spans="1:8" x14ac:dyDescent="0.25">
      <c r="A559" s="2">
        <v>182</v>
      </c>
      <c r="B559" s="2" t="s">
        <v>3143</v>
      </c>
      <c r="C559" s="2" t="s">
        <v>4288</v>
      </c>
      <c r="D559" s="10">
        <v>82</v>
      </c>
      <c r="E559" s="12">
        <v>1.0000000000000001E-9</v>
      </c>
      <c r="F559" s="2">
        <f>Table3[[#This Row],[modified  Half Life]]*Table3[[#This Row],[Order of Magnatude]]</f>
        <v>8.2000000000000006E-8</v>
      </c>
      <c r="G559" s="10">
        <v>344.54</v>
      </c>
      <c r="H559" s="2"/>
    </row>
    <row r="560" spans="1:8" x14ac:dyDescent="0.25">
      <c r="A560" s="2">
        <v>182</v>
      </c>
      <c r="B560" s="2" t="s">
        <v>3143</v>
      </c>
      <c r="C560" s="2" t="s">
        <v>709</v>
      </c>
      <c r="D560" s="10">
        <v>585</v>
      </c>
      <c r="E560" s="12">
        <v>1.0000000000000001E-9</v>
      </c>
      <c r="F560" s="2">
        <f>Table3[[#This Row],[modified  Half Life]]*Table3[[#This Row],[Order of Magnatude]]</f>
        <v>5.8500000000000001E-7</v>
      </c>
      <c r="G560" s="10">
        <v>235.75</v>
      </c>
      <c r="H560" s="2"/>
    </row>
    <row r="561" spans="1:8" x14ac:dyDescent="0.25">
      <c r="A561" s="2">
        <v>182</v>
      </c>
      <c r="B561" s="2" t="s">
        <v>3360</v>
      </c>
      <c r="C561" s="2" t="s">
        <v>4296</v>
      </c>
      <c r="D561" s="10">
        <v>150</v>
      </c>
      <c r="E561" s="12">
        <v>1.0000000000000001E-9</v>
      </c>
      <c r="F561" s="2">
        <f>Table3[[#This Row],[modified  Half Life]]*Table3[[#This Row],[Order of Magnatude]]</f>
        <v>1.5000000000000002E-7</v>
      </c>
      <c r="G561" s="10">
        <v>187.5</v>
      </c>
      <c r="H561" s="2"/>
    </row>
    <row r="562" spans="1:8" x14ac:dyDescent="0.25">
      <c r="A562" s="2">
        <v>182</v>
      </c>
      <c r="B562" s="2" t="s">
        <v>3143</v>
      </c>
      <c r="C562" s="2" t="s">
        <v>709</v>
      </c>
      <c r="D562" s="10">
        <v>585</v>
      </c>
      <c r="E562" s="12">
        <v>1.0000000000000001E-9</v>
      </c>
      <c r="F562" s="2">
        <f>Table3[[#This Row],[modified  Half Life]]*Table3[[#This Row],[Order of Magnatude]]</f>
        <v>5.8500000000000001E-7</v>
      </c>
      <c r="G562" s="10">
        <v>180.2</v>
      </c>
      <c r="H562" s="2"/>
    </row>
    <row r="563" spans="1:8" x14ac:dyDescent="0.25">
      <c r="A563" s="2">
        <v>182</v>
      </c>
      <c r="B563" s="2" t="s">
        <v>3360</v>
      </c>
      <c r="C563" s="2" t="s">
        <v>4296</v>
      </c>
      <c r="D563" s="10">
        <v>150</v>
      </c>
      <c r="E563" s="12">
        <v>1.0000000000000001E-9</v>
      </c>
      <c r="F563" s="2">
        <f>Table3[[#This Row],[modified  Half Life]]*Table3[[#This Row],[Order of Magnatude]]</f>
        <v>1.5000000000000002E-7</v>
      </c>
      <c r="G563" s="10">
        <v>148.9</v>
      </c>
      <c r="H563" s="2"/>
    </row>
    <row r="564" spans="1:8" x14ac:dyDescent="0.25">
      <c r="A564" s="2">
        <v>182</v>
      </c>
      <c r="B564" s="2" t="s">
        <v>3252</v>
      </c>
      <c r="C564" s="2" t="s">
        <v>926</v>
      </c>
      <c r="D564" s="10">
        <v>20</v>
      </c>
      <c r="E564" s="12">
        <v>1.0000000000000001E-9</v>
      </c>
      <c r="F564" s="2">
        <f>Table3[[#This Row],[modified  Half Life]]*Table3[[#This Row],[Order of Magnatude]]</f>
        <v>2E-8</v>
      </c>
      <c r="G564" s="10">
        <v>146.9</v>
      </c>
      <c r="H564" s="2"/>
    </row>
    <row r="565" spans="1:8" x14ac:dyDescent="0.25">
      <c r="A565" s="2">
        <v>182</v>
      </c>
      <c r="B565" s="2" t="s">
        <v>3782</v>
      </c>
      <c r="C565" s="2" t="s">
        <v>173</v>
      </c>
      <c r="D565" s="10">
        <v>130</v>
      </c>
      <c r="E565" s="12">
        <v>1.0000000000000001E-9</v>
      </c>
      <c r="F565" s="2">
        <f>Table3[[#This Row],[modified  Half Life]]*Table3[[#This Row],[Order of Magnatude]]</f>
        <v>1.3E-7</v>
      </c>
      <c r="G565" s="10">
        <v>105.4</v>
      </c>
      <c r="H565" s="2"/>
    </row>
    <row r="566" spans="1:8" x14ac:dyDescent="0.25">
      <c r="A566" s="2">
        <v>182</v>
      </c>
      <c r="B566" s="2" t="s">
        <v>3782</v>
      </c>
      <c r="C566" s="2" t="s">
        <v>1556</v>
      </c>
      <c r="D566" s="10">
        <v>170</v>
      </c>
      <c r="E566" s="12">
        <v>1.0000000000000001E-9</v>
      </c>
      <c r="F566" s="2">
        <f>Table3[[#This Row],[modified  Half Life]]*Table3[[#This Row],[Order of Magnatude]]</f>
        <v>1.7000000000000001E-7</v>
      </c>
      <c r="G566" s="10">
        <v>71.099999999999994</v>
      </c>
      <c r="H566" s="2"/>
    </row>
    <row r="567" spans="1:8" x14ac:dyDescent="0.25">
      <c r="A567" s="2">
        <v>182</v>
      </c>
      <c r="B567" s="2" t="s">
        <v>3782</v>
      </c>
      <c r="C567" s="2" t="s">
        <v>1556</v>
      </c>
      <c r="D567" s="10">
        <v>170</v>
      </c>
      <c r="E567" s="12">
        <v>1.0000000000000001E-9</v>
      </c>
      <c r="F567" s="2">
        <f>Table3[[#This Row],[modified  Half Life]]*Table3[[#This Row],[Order of Magnatude]]</f>
        <v>1.7000000000000001E-7</v>
      </c>
      <c r="G567" s="10">
        <v>45.3</v>
      </c>
      <c r="H567" s="2"/>
    </row>
    <row r="568" spans="1:8" x14ac:dyDescent="0.25">
      <c r="A568" s="2">
        <v>182</v>
      </c>
      <c r="B568" s="2" t="s">
        <v>3252</v>
      </c>
      <c r="C568" s="2" t="s">
        <v>843</v>
      </c>
      <c r="D568" s="10">
        <v>37</v>
      </c>
      <c r="E568" s="12">
        <v>1.0000000000000001E-9</v>
      </c>
      <c r="F568" s="2">
        <f>Table3[[#This Row],[modified  Half Life]]*Table3[[#This Row],[Order of Magnatude]]</f>
        <v>3.7E-8</v>
      </c>
      <c r="G568" s="10">
        <v>19</v>
      </c>
      <c r="H568" s="2"/>
    </row>
    <row r="569" spans="1:8" x14ac:dyDescent="0.25">
      <c r="A569" s="2">
        <v>181</v>
      </c>
      <c r="B569" s="2" t="s">
        <v>3252</v>
      </c>
      <c r="C569" s="2" t="s">
        <v>672</v>
      </c>
      <c r="D569" s="10">
        <v>140</v>
      </c>
      <c r="E569" s="12">
        <v>1.0000000000000001E-9</v>
      </c>
      <c r="F569" s="2">
        <f>Table3[[#This Row],[modified  Half Life]]*Table3[[#This Row],[Order of Magnatude]]</f>
        <v>1.4000000000000001E-7</v>
      </c>
      <c r="G569" s="10">
        <v>1053.7</v>
      </c>
      <c r="H569" s="2"/>
    </row>
    <row r="570" spans="1:8" x14ac:dyDescent="0.25">
      <c r="A570" s="2">
        <v>181</v>
      </c>
      <c r="B570" s="2" t="s">
        <v>3252</v>
      </c>
      <c r="C570" s="2" t="s">
        <v>672</v>
      </c>
      <c r="D570" s="10">
        <v>140</v>
      </c>
      <c r="E570" s="12">
        <v>1.0000000000000001E-9</v>
      </c>
      <c r="F570" s="2">
        <f>Table3[[#This Row],[modified  Half Life]]*Table3[[#This Row],[Order of Magnatude]]</f>
        <v>1.4000000000000001E-7</v>
      </c>
      <c r="G570" s="10">
        <v>838.9</v>
      </c>
      <c r="H570" s="2"/>
    </row>
    <row r="571" spans="1:8" x14ac:dyDescent="0.25">
      <c r="A571" s="2">
        <v>181</v>
      </c>
      <c r="B571" s="2" t="s">
        <v>3252</v>
      </c>
      <c r="C571" s="2" t="s">
        <v>4218</v>
      </c>
      <c r="D571" s="10">
        <v>20</v>
      </c>
      <c r="E571" s="12">
        <v>1.0000000000000001E-9</v>
      </c>
      <c r="F571" s="2">
        <f>Table3[[#This Row],[modified  Half Life]]*Table3[[#This Row],[Order of Magnatude]]</f>
        <v>2E-8</v>
      </c>
      <c r="G571" s="10">
        <v>712</v>
      </c>
      <c r="H571" s="2"/>
    </row>
    <row r="572" spans="1:8" x14ac:dyDescent="0.25">
      <c r="A572" s="2">
        <v>181</v>
      </c>
      <c r="B572" s="2" t="s">
        <v>3143</v>
      </c>
      <c r="C572" s="2" t="s">
        <v>2085</v>
      </c>
      <c r="D572" s="10">
        <v>250</v>
      </c>
      <c r="E572" s="12">
        <v>1.0000000000000001E-9</v>
      </c>
      <c r="F572" s="2">
        <f>Table3[[#This Row],[modified  Half Life]]*Table3[[#This Row],[Order of Magnatude]]</f>
        <v>2.5000000000000004E-7</v>
      </c>
      <c r="G572" s="10">
        <v>584.23</v>
      </c>
      <c r="H572" s="2"/>
    </row>
    <row r="573" spans="1:8" x14ac:dyDescent="0.25">
      <c r="A573" s="2">
        <v>181</v>
      </c>
      <c r="B573" s="2" t="s">
        <v>3782</v>
      </c>
      <c r="C573" s="2" t="s">
        <v>1455</v>
      </c>
      <c r="D573" s="10">
        <v>22</v>
      </c>
      <c r="E573" s="12">
        <v>1.0000000000000001E-9</v>
      </c>
      <c r="F573" s="2">
        <f>Table3[[#This Row],[modified  Half Life]]*Table3[[#This Row],[Order of Magnatude]]</f>
        <v>2.2000000000000002E-8</v>
      </c>
      <c r="G573" s="10">
        <v>547.6</v>
      </c>
      <c r="H573" s="2"/>
    </row>
    <row r="574" spans="1:8" x14ac:dyDescent="0.25">
      <c r="A574" s="2">
        <v>181</v>
      </c>
      <c r="B574" s="2" t="s">
        <v>3425</v>
      </c>
      <c r="C574" s="2" t="s">
        <v>314</v>
      </c>
      <c r="D574" s="10">
        <v>10.8</v>
      </c>
      <c r="E574" s="12">
        <v>1.0000000000000001E-9</v>
      </c>
      <c r="F574" s="2">
        <f>Table3[[#This Row],[modified  Half Life]]*Table3[[#This Row],[Order of Magnatude]]</f>
        <v>1.0800000000000001E-8</v>
      </c>
      <c r="G574" s="10">
        <v>482.17</v>
      </c>
      <c r="H574" s="2"/>
    </row>
    <row r="575" spans="1:8" x14ac:dyDescent="0.25">
      <c r="A575" s="2">
        <v>181</v>
      </c>
      <c r="B575" s="2" t="s">
        <v>3425</v>
      </c>
      <c r="C575" s="2" t="s">
        <v>314</v>
      </c>
      <c r="D575" s="10">
        <v>10.8</v>
      </c>
      <c r="E575" s="12">
        <v>1.0000000000000001E-9</v>
      </c>
      <c r="F575" s="2">
        <f>Table3[[#This Row],[modified  Half Life]]*Table3[[#This Row],[Order of Magnatude]]</f>
        <v>1.0800000000000001E-8</v>
      </c>
      <c r="G575" s="10">
        <v>475.99</v>
      </c>
      <c r="H575" s="2"/>
    </row>
    <row r="576" spans="1:8" x14ac:dyDescent="0.25">
      <c r="A576" s="2">
        <v>181</v>
      </c>
      <c r="B576" s="2" t="s">
        <v>3782</v>
      </c>
      <c r="C576" s="2" t="s">
        <v>1743</v>
      </c>
      <c r="D576" s="10">
        <v>126</v>
      </c>
      <c r="E576" s="12">
        <v>1.0000000000000001E-9</v>
      </c>
      <c r="F576" s="2">
        <f>Table3[[#This Row],[modified  Half Life]]*Table3[[#This Row],[Order of Magnatude]]</f>
        <v>1.2600000000000002E-7</v>
      </c>
      <c r="G576" s="10">
        <v>366.5</v>
      </c>
      <c r="H576" s="2"/>
    </row>
    <row r="577" spans="1:8" x14ac:dyDescent="0.25">
      <c r="A577" s="2">
        <v>181</v>
      </c>
      <c r="B577" s="2" t="s">
        <v>3143</v>
      </c>
      <c r="C577" s="2" t="s">
        <v>55</v>
      </c>
      <c r="D577" s="10">
        <v>87.6</v>
      </c>
      <c r="E577" s="12">
        <v>1.0000000000000001E-9</v>
      </c>
      <c r="F577" s="2">
        <f>Table3[[#This Row],[modified  Half Life]]*Table3[[#This Row],[Order of Magnatude]]</f>
        <v>8.7600000000000004E-8</v>
      </c>
      <c r="G577" s="10">
        <v>356.7</v>
      </c>
      <c r="H577" s="2"/>
    </row>
    <row r="578" spans="1:8" x14ac:dyDescent="0.25">
      <c r="A578" s="2">
        <v>181</v>
      </c>
      <c r="B578" s="2" t="s">
        <v>3252</v>
      </c>
      <c r="C578" s="2" t="s">
        <v>4218</v>
      </c>
      <c r="D578" s="10">
        <v>20</v>
      </c>
      <c r="E578" s="12">
        <v>1.0000000000000001E-9</v>
      </c>
      <c r="F578" s="2">
        <f>Table3[[#This Row],[modified  Half Life]]*Table3[[#This Row],[Order of Magnatude]]</f>
        <v>2E-8</v>
      </c>
      <c r="G578" s="10">
        <v>351</v>
      </c>
      <c r="H578" s="2"/>
    </row>
    <row r="579" spans="1:8" x14ac:dyDescent="0.25">
      <c r="A579" s="2">
        <v>181</v>
      </c>
      <c r="B579" s="2" t="s">
        <v>3425</v>
      </c>
      <c r="C579" s="2" t="s">
        <v>314</v>
      </c>
      <c r="D579" s="10">
        <v>10.8</v>
      </c>
      <c r="E579" s="12">
        <v>1.0000000000000001E-9</v>
      </c>
      <c r="F579" s="2">
        <f>Table3[[#This Row],[modified  Half Life]]*Table3[[#This Row],[Order of Magnatude]]</f>
        <v>1.0800000000000001E-8</v>
      </c>
      <c r="G579" s="10">
        <v>345.97</v>
      </c>
      <c r="H579" s="2"/>
    </row>
    <row r="580" spans="1:8" x14ac:dyDescent="0.25">
      <c r="A580" s="2">
        <v>181</v>
      </c>
      <c r="B580" s="2" t="s">
        <v>3782</v>
      </c>
      <c r="C580" s="2" t="s">
        <v>1743</v>
      </c>
      <c r="D580" s="10">
        <v>126</v>
      </c>
      <c r="E580" s="12">
        <v>1.0000000000000001E-9</v>
      </c>
      <c r="F580" s="2">
        <f>Table3[[#This Row],[modified  Half Life]]*Table3[[#This Row],[Order of Magnatude]]</f>
        <v>1.2600000000000002E-7</v>
      </c>
      <c r="G580" s="10">
        <v>341.5</v>
      </c>
      <c r="H580" s="2"/>
    </row>
    <row r="581" spans="1:8" x14ac:dyDescent="0.25">
      <c r="A581" s="2">
        <v>181</v>
      </c>
      <c r="B581" s="2" t="s">
        <v>3143</v>
      </c>
      <c r="C581" s="2" t="s">
        <v>2085</v>
      </c>
      <c r="D581" s="10">
        <v>250</v>
      </c>
      <c r="E581" s="12">
        <v>1.0000000000000001E-9</v>
      </c>
      <c r="F581" s="2">
        <f>Table3[[#This Row],[modified  Half Life]]*Table3[[#This Row],[Order of Magnatude]]</f>
        <v>2.5000000000000004E-7</v>
      </c>
      <c r="G581" s="10">
        <v>328.84</v>
      </c>
      <c r="H581" s="2"/>
    </row>
    <row r="582" spans="1:8" x14ac:dyDescent="0.25">
      <c r="A582" s="2">
        <v>181</v>
      </c>
      <c r="B582" s="2" t="s">
        <v>3782</v>
      </c>
      <c r="C582" s="2" t="s">
        <v>314</v>
      </c>
      <c r="D582" s="10">
        <v>298</v>
      </c>
      <c r="E582" s="12">
        <v>1.0000000000000001E-9</v>
      </c>
      <c r="F582" s="2">
        <f>Table3[[#This Row],[modified  Half Life]]*Table3[[#This Row],[Order of Magnatude]]</f>
        <v>2.9799999999999999E-7</v>
      </c>
      <c r="G582" s="10">
        <v>289.33999999999997</v>
      </c>
      <c r="H582" s="2"/>
    </row>
    <row r="583" spans="1:8" x14ac:dyDescent="0.25">
      <c r="A583" s="2">
        <v>181</v>
      </c>
      <c r="B583" s="2" t="s">
        <v>3143</v>
      </c>
      <c r="C583" s="2" t="s">
        <v>4237</v>
      </c>
      <c r="D583" s="10">
        <v>22.2</v>
      </c>
      <c r="E583" s="12">
        <v>1.0000000000000001E-9</v>
      </c>
      <c r="F583" s="2">
        <f>Table3[[#This Row],[modified  Half Life]]*Table3[[#This Row],[Order of Magnatude]]</f>
        <v>2.22E-8</v>
      </c>
      <c r="G583" s="10">
        <v>278.60000000000002</v>
      </c>
      <c r="H583" s="2"/>
    </row>
    <row r="584" spans="1:8" x14ac:dyDescent="0.25">
      <c r="A584" s="2">
        <v>181</v>
      </c>
      <c r="B584" s="2" t="s">
        <v>3143</v>
      </c>
      <c r="C584" s="2" t="s">
        <v>55</v>
      </c>
      <c r="D584" s="10">
        <v>87.6</v>
      </c>
      <c r="E584" s="12">
        <v>1.0000000000000001E-9</v>
      </c>
      <c r="F584" s="2">
        <f>Table3[[#This Row],[modified  Half Life]]*Table3[[#This Row],[Order of Magnatude]]</f>
        <v>8.7600000000000004E-8</v>
      </c>
      <c r="G584" s="10">
        <v>238.75</v>
      </c>
      <c r="H584" s="2"/>
    </row>
    <row r="585" spans="1:8" x14ac:dyDescent="0.25">
      <c r="A585" s="2">
        <v>181</v>
      </c>
      <c r="B585" s="2" t="s">
        <v>3501</v>
      </c>
      <c r="C585" s="2" t="s">
        <v>359</v>
      </c>
      <c r="D585" s="10">
        <v>99</v>
      </c>
      <c r="E585" s="12">
        <v>1.0000000000000001E-9</v>
      </c>
      <c r="F585" s="2">
        <f>Table3[[#This Row],[modified  Half Life]]*Table3[[#This Row],[Order of Magnatude]]</f>
        <v>9.9E-8</v>
      </c>
      <c r="G585" s="10">
        <v>219.7</v>
      </c>
      <c r="H585" s="2"/>
    </row>
    <row r="586" spans="1:8" x14ac:dyDescent="0.25">
      <c r="A586" s="2">
        <v>181</v>
      </c>
      <c r="B586" s="2" t="s">
        <v>3501</v>
      </c>
      <c r="C586" s="2" t="s">
        <v>359</v>
      </c>
      <c r="D586" s="10">
        <v>99</v>
      </c>
      <c r="E586" s="12">
        <v>1.0000000000000001E-9</v>
      </c>
      <c r="F586" s="2">
        <f>Table3[[#This Row],[modified  Half Life]]*Table3[[#This Row],[Order of Magnatude]]</f>
        <v>9.9E-8</v>
      </c>
      <c r="G586" s="10">
        <v>159.41999999999999</v>
      </c>
      <c r="H586" s="2"/>
    </row>
    <row r="587" spans="1:8" x14ac:dyDescent="0.25">
      <c r="A587" s="2">
        <v>181</v>
      </c>
      <c r="B587" s="2" t="s">
        <v>3360</v>
      </c>
      <c r="C587" s="2" t="s">
        <v>3560</v>
      </c>
      <c r="D587" s="10">
        <v>24</v>
      </c>
      <c r="E587" s="12">
        <v>1.0000000000000001E-9</v>
      </c>
      <c r="F587" s="2">
        <f>Table3[[#This Row],[modified  Half Life]]*Table3[[#This Row],[Order of Magnatude]]</f>
        <v>2.4000000000000003E-8</v>
      </c>
      <c r="G587" s="10">
        <v>159.4</v>
      </c>
      <c r="H587" s="2"/>
    </row>
    <row r="588" spans="1:8" x14ac:dyDescent="0.25">
      <c r="A588" s="2">
        <v>181</v>
      </c>
      <c r="B588" s="2" t="s">
        <v>3782</v>
      </c>
      <c r="C588" s="2" t="s">
        <v>1455</v>
      </c>
      <c r="D588" s="10">
        <v>22</v>
      </c>
      <c r="E588" s="12">
        <v>1.0000000000000001E-9</v>
      </c>
      <c r="F588" s="2">
        <f>Table3[[#This Row],[modified  Half Life]]*Table3[[#This Row],[Order of Magnatude]]</f>
        <v>2.2000000000000002E-8</v>
      </c>
      <c r="G588" s="10">
        <v>151.80000000000001</v>
      </c>
      <c r="H588" s="2"/>
    </row>
    <row r="589" spans="1:8" x14ac:dyDescent="0.25">
      <c r="A589" s="2">
        <v>181</v>
      </c>
      <c r="B589" s="2" t="s">
        <v>3143</v>
      </c>
      <c r="C589" s="2" t="s">
        <v>1743</v>
      </c>
      <c r="D589" s="10">
        <v>156.69999999999999</v>
      </c>
      <c r="E589" s="12">
        <v>1.0000000000000001E-9</v>
      </c>
      <c r="F589" s="2">
        <f>Table3[[#This Row],[modified  Half Life]]*Table3[[#This Row],[Order of Magnatude]]</f>
        <v>1.5669999999999999E-7</v>
      </c>
      <c r="G589" s="10">
        <v>144.76</v>
      </c>
      <c r="H589" s="2"/>
    </row>
    <row r="590" spans="1:8" x14ac:dyDescent="0.25">
      <c r="A590" s="2">
        <v>181</v>
      </c>
      <c r="B590" s="2" t="s">
        <v>3143</v>
      </c>
      <c r="C590" s="2" t="s">
        <v>4237</v>
      </c>
      <c r="D590" s="10">
        <v>22.2</v>
      </c>
      <c r="E590" s="12">
        <v>1.0000000000000001E-9</v>
      </c>
      <c r="F590" s="2">
        <f>Table3[[#This Row],[modified  Half Life]]*Table3[[#This Row],[Order of Magnatude]]</f>
        <v>2.22E-8</v>
      </c>
      <c r="G590" s="10">
        <v>120.6</v>
      </c>
      <c r="H590" s="2"/>
    </row>
    <row r="591" spans="1:8" x14ac:dyDescent="0.25">
      <c r="A591" s="2">
        <v>181</v>
      </c>
      <c r="B591" s="2" t="s">
        <v>3360</v>
      </c>
      <c r="C591" s="2" t="s">
        <v>84</v>
      </c>
      <c r="D591" s="10">
        <v>262</v>
      </c>
      <c r="E591" s="12">
        <v>1.0000000000000001E-9</v>
      </c>
      <c r="F591" s="2">
        <f>Table3[[#This Row],[modified  Half Life]]*Table3[[#This Row],[Order of Magnatude]]</f>
        <v>2.6199999999999999E-7</v>
      </c>
      <c r="G591" s="10">
        <v>107.73</v>
      </c>
      <c r="H591" s="2"/>
    </row>
    <row r="592" spans="1:8" x14ac:dyDescent="0.25">
      <c r="A592" s="2">
        <v>181</v>
      </c>
      <c r="B592" s="2" t="s">
        <v>3252</v>
      </c>
      <c r="C592" s="2" t="s">
        <v>1379</v>
      </c>
      <c r="D592" s="10">
        <v>50</v>
      </c>
      <c r="E592" s="12">
        <v>1.0000000000000001E-9</v>
      </c>
      <c r="F592" s="2">
        <f>Table3[[#This Row],[modified  Half Life]]*Table3[[#This Row],[Order of Magnatude]]</f>
        <v>5.0000000000000004E-8</v>
      </c>
      <c r="G592" s="10">
        <v>91.8</v>
      </c>
      <c r="H592" s="2"/>
    </row>
    <row r="593" spans="1:8" x14ac:dyDescent="0.25">
      <c r="A593" s="2">
        <v>181</v>
      </c>
      <c r="B593" s="2" t="s">
        <v>3782</v>
      </c>
      <c r="C593" s="2" t="s">
        <v>1455</v>
      </c>
      <c r="D593" s="10">
        <v>22</v>
      </c>
      <c r="E593" s="12">
        <v>1.0000000000000001E-9</v>
      </c>
      <c r="F593" s="2">
        <f>Table3[[#This Row],[modified  Half Life]]*Table3[[#This Row],[Order of Magnatude]]</f>
        <v>2.2000000000000002E-8</v>
      </c>
      <c r="G593" s="10">
        <v>54.9</v>
      </c>
      <c r="H593" s="2"/>
    </row>
    <row r="594" spans="1:8" x14ac:dyDescent="0.25">
      <c r="A594" s="2">
        <v>181</v>
      </c>
      <c r="B594" s="2" t="s">
        <v>3501</v>
      </c>
      <c r="C594" s="2" t="s">
        <v>359</v>
      </c>
      <c r="D594" s="10">
        <v>99</v>
      </c>
      <c r="E594" s="12">
        <v>1.0000000000000001E-9</v>
      </c>
      <c r="F594" s="2">
        <f>Table3[[#This Row],[modified  Half Life]]*Table3[[#This Row],[Order of Magnatude]]</f>
        <v>9.9E-8</v>
      </c>
      <c r="G594" s="10">
        <v>40.5</v>
      </c>
      <c r="H594" s="2"/>
    </row>
    <row r="595" spans="1:8" x14ac:dyDescent="0.25">
      <c r="A595" s="2">
        <v>181</v>
      </c>
      <c r="B595" s="2" t="s">
        <v>3143</v>
      </c>
      <c r="C595" s="2" t="s">
        <v>4237</v>
      </c>
      <c r="D595" s="10">
        <v>22.2</v>
      </c>
      <c r="E595" s="12">
        <v>1.0000000000000001E-9</v>
      </c>
      <c r="F595" s="2">
        <f>Table3[[#This Row],[modified  Half Life]]*Table3[[#This Row],[Order of Magnatude]]</f>
        <v>2.22E-8</v>
      </c>
      <c r="G595" s="10">
        <v>22.6</v>
      </c>
      <c r="H595" s="2"/>
    </row>
    <row r="596" spans="1:8" x14ac:dyDescent="0.25">
      <c r="A596" s="2">
        <v>181</v>
      </c>
      <c r="B596" s="2" t="s">
        <v>3501</v>
      </c>
      <c r="C596" s="2" t="s">
        <v>3240</v>
      </c>
      <c r="D596" s="10">
        <v>300</v>
      </c>
      <c r="E596" s="12">
        <v>1.0000000000000001E-9</v>
      </c>
      <c r="F596" s="2">
        <f>Table3[[#This Row],[modified  Half Life]]*Table3[[#This Row],[Order of Magnatude]]</f>
        <v>3.0000000000000004E-7</v>
      </c>
      <c r="G596" s="10">
        <v>2.8</v>
      </c>
      <c r="H596" s="2"/>
    </row>
    <row r="597" spans="1:8" x14ac:dyDescent="0.25">
      <c r="A597" s="2">
        <v>180</v>
      </c>
      <c r="B597" s="2" t="s">
        <v>3425</v>
      </c>
      <c r="C597" s="2" t="s">
        <v>4135</v>
      </c>
      <c r="D597" s="10">
        <v>22</v>
      </c>
      <c r="E597" s="12">
        <v>1.0000000000000001E-9</v>
      </c>
      <c r="F597" s="2">
        <f>Table3[[#This Row],[modified  Half Life]]*Table3[[#This Row],[Order of Magnatude]]</f>
        <v>2.2000000000000002E-8</v>
      </c>
      <c r="G597" s="10">
        <v>1136.8</v>
      </c>
      <c r="H597" s="2"/>
    </row>
    <row r="598" spans="1:8" x14ac:dyDescent="0.25">
      <c r="A598" s="2">
        <v>180</v>
      </c>
      <c r="B598" s="2" t="s">
        <v>3360</v>
      </c>
      <c r="C598" s="2">
        <v>-7</v>
      </c>
      <c r="D598" s="10">
        <v>15.8</v>
      </c>
      <c r="E598" s="12">
        <v>1.0000000000000001E-9</v>
      </c>
      <c r="F598" s="2">
        <f>Table3[[#This Row],[modified  Half Life]]*Table3[[#This Row],[Order of Magnatude]]</f>
        <v>1.5800000000000003E-8</v>
      </c>
      <c r="G598" s="10">
        <v>1133.8</v>
      </c>
      <c r="H598" s="2"/>
    </row>
    <row r="599" spans="1:8" x14ac:dyDescent="0.25">
      <c r="A599" s="2">
        <v>180</v>
      </c>
      <c r="B599" s="2" t="s">
        <v>3252</v>
      </c>
      <c r="C599" s="2">
        <v>5</v>
      </c>
      <c r="D599" s="10">
        <v>19.2</v>
      </c>
      <c r="E599" s="12">
        <v>1.0000000000000001E-9</v>
      </c>
      <c r="F599" s="2">
        <f>Table3[[#This Row],[modified  Half Life]]*Table3[[#This Row],[Order of Magnatude]]</f>
        <v>1.92E-8</v>
      </c>
      <c r="G599" s="10">
        <v>951.25</v>
      </c>
      <c r="H599" s="2"/>
    </row>
    <row r="600" spans="1:8" x14ac:dyDescent="0.25">
      <c r="A600" s="2">
        <v>180</v>
      </c>
      <c r="B600" s="2" t="s">
        <v>3143</v>
      </c>
      <c r="C600" s="2" t="s">
        <v>1803</v>
      </c>
      <c r="D600" s="10">
        <v>73.400000000000006</v>
      </c>
      <c r="E600" s="12">
        <v>1.0000000000000001E-9</v>
      </c>
      <c r="F600" s="2">
        <f>Table3[[#This Row],[modified  Half Life]]*Table3[[#This Row],[Order of Magnatude]]</f>
        <v>7.3400000000000009E-8</v>
      </c>
      <c r="G600" s="10">
        <v>761.7</v>
      </c>
      <c r="H600" s="2"/>
    </row>
    <row r="601" spans="1:8" x14ac:dyDescent="0.25">
      <c r="A601" s="2">
        <v>180</v>
      </c>
      <c r="B601" s="2" t="s">
        <v>3143</v>
      </c>
      <c r="C601" s="2" t="s">
        <v>1803</v>
      </c>
      <c r="D601" s="10">
        <v>73.400000000000006</v>
      </c>
      <c r="E601" s="12">
        <v>1.0000000000000001E-9</v>
      </c>
      <c r="F601" s="2">
        <f>Table3[[#This Row],[modified  Half Life]]*Table3[[#This Row],[Order of Magnatude]]</f>
        <v>7.3400000000000009E-8</v>
      </c>
      <c r="G601" s="10">
        <v>678.5</v>
      </c>
      <c r="H601" s="2"/>
    </row>
    <row r="602" spans="1:8" x14ac:dyDescent="0.25">
      <c r="A602" s="2">
        <v>180</v>
      </c>
      <c r="B602" s="2" t="s">
        <v>3360</v>
      </c>
      <c r="C602" s="2">
        <v>-7</v>
      </c>
      <c r="D602" s="10">
        <v>15.8</v>
      </c>
      <c r="E602" s="12">
        <v>1.0000000000000001E-9</v>
      </c>
      <c r="F602" s="2">
        <f>Table3[[#This Row],[modified  Half Life]]*Table3[[#This Row],[Order of Magnatude]]</f>
        <v>1.5800000000000003E-8</v>
      </c>
      <c r="G602" s="10">
        <v>670.9</v>
      </c>
      <c r="H602" s="2"/>
    </row>
    <row r="603" spans="1:8" x14ac:dyDescent="0.25">
      <c r="A603" s="2">
        <v>180</v>
      </c>
      <c r="B603" s="2" t="s">
        <v>3360</v>
      </c>
      <c r="C603" s="2">
        <v>-7</v>
      </c>
      <c r="D603" s="10">
        <v>15.8</v>
      </c>
      <c r="E603" s="12">
        <v>1.0000000000000001E-9</v>
      </c>
      <c r="F603" s="2">
        <f>Table3[[#This Row],[modified  Half Life]]*Table3[[#This Row],[Order of Magnatude]]</f>
        <v>1.5800000000000003E-8</v>
      </c>
      <c r="G603" s="10">
        <v>550</v>
      </c>
      <c r="H603" s="2"/>
    </row>
    <row r="604" spans="1:8" x14ac:dyDescent="0.25">
      <c r="A604" s="2">
        <v>180</v>
      </c>
      <c r="B604" s="2" t="s">
        <v>3143</v>
      </c>
      <c r="C604" s="2" t="s">
        <v>1803</v>
      </c>
      <c r="D604" s="10">
        <v>73.400000000000006</v>
      </c>
      <c r="E604" s="12">
        <v>1.0000000000000001E-9</v>
      </c>
      <c r="F604" s="2">
        <f>Table3[[#This Row],[modified  Half Life]]*Table3[[#This Row],[Order of Magnatude]]</f>
        <v>7.3400000000000009E-8</v>
      </c>
      <c r="G604" s="10">
        <v>524</v>
      </c>
      <c r="H604" s="2"/>
    </row>
    <row r="605" spans="1:8" x14ac:dyDescent="0.25">
      <c r="A605" s="2">
        <v>180</v>
      </c>
      <c r="B605" s="2" t="s">
        <v>3252</v>
      </c>
      <c r="C605" s="2">
        <v>5</v>
      </c>
      <c r="D605" s="10">
        <v>19.2</v>
      </c>
      <c r="E605" s="12">
        <v>1.0000000000000001E-9</v>
      </c>
      <c r="F605" s="2">
        <f>Table3[[#This Row],[modified  Half Life]]*Table3[[#This Row],[Order of Magnatude]]</f>
        <v>1.92E-8</v>
      </c>
      <c r="G605" s="10">
        <v>454.88</v>
      </c>
      <c r="H605" s="2"/>
    </row>
    <row r="606" spans="1:8" x14ac:dyDescent="0.25">
      <c r="A606" s="2">
        <v>180</v>
      </c>
      <c r="B606" s="2" t="s">
        <v>3425</v>
      </c>
      <c r="C606" s="2" t="s">
        <v>4135</v>
      </c>
      <c r="D606" s="10">
        <v>22</v>
      </c>
      <c r="E606" s="12">
        <v>1.0000000000000001E-9</v>
      </c>
      <c r="F606" s="2">
        <f>Table3[[#This Row],[modified  Half Life]]*Table3[[#This Row],[Order of Magnatude]]</f>
        <v>2.2000000000000002E-8</v>
      </c>
      <c r="G606" s="10">
        <v>431.07</v>
      </c>
      <c r="H606" s="2"/>
    </row>
    <row r="607" spans="1:8" x14ac:dyDescent="0.25">
      <c r="A607" s="2">
        <v>180</v>
      </c>
      <c r="B607" s="2" t="s">
        <v>3143</v>
      </c>
      <c r="C607" s="2" t="s">
        <v>1803</v>
      </c>
      <c r="D607" s="10">
        <v>73.400000000000006</v>
      </c>
      <c r="E607" s="12">
        <v>1.0000000000000001E-9</v>
      </c>
      <c r="F607" s="2">
        <f>Table3[[#This Row],[modified  Half Life]]*Table3[[#This Row],[Order of Magnatude]]</f>
        <v>7.3400000000000009E-8</v>
      </c>
      <c r="G607" s="10">
        <v>416.8</v>
      </c>
      <c r="H607" s="2"/>
    </row>
    <row r="608" spans="1:8" x14ac:dyDescent="0.25">
      <c r="A608" s="2">
        <v>180</v>
      </c>
      <c r="B608" s="2" t="s">
        <v>3425</v>
      </c>
      <c r="C608" s="2" t="s">
        <v>19</v>
      </c>
      <c r="D608" s="10">
        <v>37.4</v>
      </c>
      <c r="E608" s="12">
        <v>1.0000000000000001E-9</v>
      </c>
      <c r="F608" s="2">
        <f>Table3[[#This Row],[modified  Half Life]]*Table3[[#This Row],[Order of Magnatude]]</f>
        <v>3.7400000000000004E-8</v>
      </c>
      <c r="G608" s="10">
        <v>409.07</v>
      </c>
      <c r="H608" s="2"/>
    </row>
    <row r="609" spans="1:8" x14ac:dyDescent="0.25">
      <c r="A609" s="2">
        <v>180</v>
      </c>
      <c r="B609" s="2" t="s">
        <v>3425</v>
      </c>
      <c r="C609" s="2" t="s">
        <v>19</v>
      </c>
      <c r="D609" s="10">
        <v>37.4</v>
      </c>
      <c r="E609" s="12">
        <v>1.0000000000000001E-9</v>
      </c>
      <c r="F609" s="2">
        <f>Table3[[#This Row],[modified  Half Life]]*Table3[[#This Row],[Order of Magnatude]]</f>
        <v>3.7400000000000004E-8</v>
      </c>
      <c r="G609" s="10">
        <v>335.2</v>
      </c>
      <c r="H609" s="2"/>
    </row>
    <row r="610" spans="1:8" x14ac:dyDescent="0.25">
      <c r="A610" s="2">
        <v>180</v>
      </c>
      <c r="B610" s="2" t="s">
        <v>3252</v>
      </c>
      <c r="C610" s="2">
        <v>5</v>
      </c>
      <c r="D610" s="10">
        <v>19.2</v>
      </c>
      <c r="E610" s="12">
        <v>1.0000000000000001E-9</v>
      </c>
      <c r="F610" s="2">
        <f>Table3[[#This Row],[modified  Half Life]]*Table3[[#This Row],[Order of Magnatude]]</f>
        <v>1.92E-8</v>
      </c>
      <c r="G610" s="10">
        <v>332.24</v>
      </c>
      <c r="H610" s="2"/>
    </row>
    <row r="611" spans="1:8" x14ac:dyDescent="0.25">
      <c r="A611" s="2">
        <v>180</v>
      </c>
      <c r="B611" s="2" t="s">
        <v>3360</v>
      </c>
      <c r="C611" s="2">
        <v>-7</v>
      </c>
      <c r="D611" s="10">
        <v>15.8</v>
      </c>
      <c r="E611" s="12">
        <v>1.0000000000000001E-9</v>
      </c>
      <c r="F611" s="2">
        <f>Table3[[#This Row],[modified  Half Life]]*Table3[[#This Row],[Order of Magnatude]]</f>
        <v>1.5800000000000003E-8</v>
      </c>
      <c r="G611" s="10">
        <v>324</v>
      </c>
      <c r="H611" s="2"/>
    </row>
    <row r="612" spans="1:8" x14ac:dyDescent="0.25">
      <c r="A612" s="2">
        <v>180</v>
      </c>
      <c r="B612" s="2" t="s">
        <v>3360</v>
      </c>
      <c r="C612" s="2">
        <v>-7</v>
      </c>
      <c r="D612" s="10">
        <v>15.8</v>
      </c>
      <c r="E612" s="12">
        <v>1.0000000000000001E-9</v>
      </c>
      <c r="F612" s="2">
        <f>Table3[[#This Row],[modified  Half Life]]*Table3[[#This Row],[Order of Magnatude]]</f>
        <v>1.5800000000000003E-8</v>
      </c>
      <c r="G612" s="10">
        <v>301.60000000000002</v>
      </c>
      <c r="H612" s="2"/>
    </row>
    <row r="613" spans="1:8" x14ac:dyDescent="0.25">
      <c r="A613" s="2">
        <v>180</v>
      </c>
      <c r="B613" s="2" t="s">
        <v>3425</v>
      </c>
      <c r="C613" s="2">
        <v>-7</v>
      </c>
      <c r="D613" s="10">
        <v>31.2</v>
      </c>
      <c r="E613" s="12">
        <v>1.0000000000000001E-9</v>
      </c>
      <c r="F613" s="2">
        <f>Table3[[#This Row],[modified  Half Life]]*Table3[[#This Row],[Order of Magnatude]]</f>
        <v>3.1200000000000001E-8</v>
      </c>
      <c r="G613" s="10">
        <v>285.54000000000002</v>
      </c>
      <c r="H613" s="2"/>
    </row>
    <row r="614" spans="1:8" x14ac:dyDescent="0.25">
      <c r="A614" s="2">
        <v>180</v>
      </c>
      <c r="B614" s="2" t="s">
        <v>3252</v>
      </c>
      <c r="C614" s="2">
        <v>5</v>
      </c>
      <c r="D614" s="10">
        <v>19.2</v>
      </c>
      <c r="E614" s="12">
        <v>1.0000000000000001E-9</v>
      </c>
      <c r="F614" s="2">
        <f>Table3[[#This Row],[modified  Half Life]]*Table3[[#This Row],[Order of Magnatude]]</f>
        <v>1.92E-8</v>
      </c>
      <c r="G614" s="10">
        <v>279.31</v>
      </c>
      <c r="H614" s="2"/>
    </row>
    <row r="615" spans="1:8" x14ac:dyDescent="0.25">
      <c r="A615" s="2">
        <v>180</v>
      </c>
      <c r="B615" s="2" t="s">
        <v>3143</v>
      </c>
      <c r="C615" s="2" t="s">
        <v>1803</v>
      </c>
      <c r="D615" s="10">
        <v>73.400000000000006</v>
      </c>
      <c r="E615" s="12">
        <v>1.0000000000000001E-9</v>
      </c>
      <c r="F615" s="2">
        <f>Table3[[#This Row],[modified  Half Life]]*Table3[[#This Row],[Order of Magnatude]]</f>
        <v>7.3400000000000009E-8</v>
      </c>
      <c r="G615" s="10">
        <v>262.39999999999998</v>
      </c>
      <c r="H615" s="2"/>
    </row>
    <row r="616" spans="1:8" x14ac:dyDescent="0.25">
      <c r="A616" s="2">
        <v>180</v>
      </c>
      <c r="B616" s="2" t="s">
        <v>3425</v>
      </c>
      <c r="C616" s="2" t="s">
        <v>19</v>
      </c>
      <c r="D616" s="10">
        <v>37.4</v>
      </c>
      <c r="E616" s="12">
        <v>1.0000000000000001E-9</v>
      </c>
      <c r="F616" s="2">
        <f>Table3[[#This Row],[modified  Half Life]]*Table3[[#This Row],[Order of Magnatude]]</f>
        <v>3.7400000000000004E-8</v>
      </c>
      <c r="G616" s="10">
        <v>209.2</v>
      </c>
      <c r="H616" s="2"/>
    </row>
    <row r="617" spans="1:8" x14ac:dyDescent="0.25">
      <c r="A617" s="2">
        <v>180</v>
      </c>
      <c r="B617" s="2" t="s">
        <v>3252</v>
      </c>
      <c r="C617" s="2">
        <v>5</v>
      </c>
      <c r="D617" s="10">
        <v>19.2</v>
      </c>
      <c r="E617" s="12">
        <v>1.0000000000000001E-9</v>
      </c>
      <c r="F617" s="2">
        <f>Table3[[#This Row],[modified  Half Life]]*Table3[[#This Row],[Order of Magnatude]]</f>
        <v>1.92E-8</v>
      </c>
      <c r="G617" s="10">
        <v>179.1</v>
      </c>
      <c r="H617" s="2"/>
    </row>
    <row r="618" spans="1:8" x14ac:dyDescent="0.25">
      <c r="A618" s="2">
        <v>180</v>
      </c>
      <c r="B618" s="2" t="s">
        <v>3425</v>
      </c>
      <c r="C618" s="2" t="s">
        <v>123</v>
      </c>
      <c r="D618" s="10">
        <v>42</v>
      </c>
      <c r="E618" s="12">
        <v>1.0000000000000001E-9</v>
      </c>
      <c r="F618" s="2">
        <f>Table3[[#This Row],[modified  Half Life]]*Table3[[#This Row],[Order of Magnatude]]</f>
        <v>4.2000000000000006E-8</v>
      </c>
      <c r="G618" s="10">
        <v>179.08</v>
      </c>
      <c r="H618" s="2"/>
    </row>
    <row r="619" spans="1:8" x14ac:dyDescent="0.25">
      <c r="A619" s="2">
        <v>180</v>
      </c>
      <c r="B619" s="2" t="s">
        <v>3143</v>
      </c>
      <c r="C619" s="2" t="s">
        <v>1803</v>
      </c>
      <c r="D619" s="10">
        <v>73.400000000000006</v>
      </c>
      <c r="E619" s="12">
        <v>1.0000000000000001E-9</v>
      </c>
      <c r="F619" s="2">
        <f>Table3[[#This Row],[modified  Half Life]]*Table3[[#This Row],[Order of Magnatude]]</f>
        <v>7.3400000000000009E-8</v>
      </c>
      <c r="G619" s="10">
        <v>163.9</v>
      </c>
      <c r="H619" s="2"/>
    </row>
    <row r="620" spans="1:8" x14ac:dyDescent="0.25">
      <c r="A620" s="2">
        <v>180</v>
      </c>
      <c r="B620" s="2" t="s">
        <v>3143</v>
      </c>
      <c r="C620" s="2" t="s">
        <v>1803</v>
      </c>
      <c r="D620" s="10">
        <v>73.400000000000006</v>
      </c>
      <c r="E620" s="12">
        <v>1.0000000000000001E-9</v>
      </c>
      <c r="F620" s="2">
        <f>Table3[[#This Row],[modified  Half Life]]*Table3[[#This Row],[Order of Magnatude]]</f>
        <v>7.3400000000000009E-8</v>
      </c>
      <c r="G620" s="10">
        <v>141.30000000000001</v>
      </c>
      <c r="H620" s="2"/>
    </row>
    <row r="621" spans="1:8" x14ac:dyDescent="0.25">
      <c r="A621" s="2">
        <v>180</v>
      </c>
      <c r="B621" s="2" t="s">
        <v>3143</v>
      </c>
      <c r="C621" s="2" t="s">
        <v>691</v>
      </c>
      <c r="D621" s="10">
        <v>75.099999999999994</v>
      </c>
      <c r="E621" s="12">
        <v>1.0000000000000001E-9</v>
      </c>
      <c r="F621" s="2">
        <f>Table3[[#This Row],[modified  Half Life]]*Table3[[#This Row],[Order of Magnatude]]</f>
        <v>7.5100000000000004E-8</v>
      </c>
      <c r="G621" s="10">
        <v>121.3</v>
      </c>
      <c r="H621" s="2"/>
    </row>
    <row r="622" spans="1:8" x14ac:dyDescent="0.25">
      <c r="A622" s="2">
        <v>180</v>
      </c>
      <c r="B622" s="2" t="s">
        <v>3425</v>
      </c>
      <c r="C622" s="2">
        <v>0</v>
      </c>
      <c r="D622" s="10">
        <v>19.2</v>
      </c>
      <c r="E622" s="12">
        <v>1.0000000000000001E-9</v>
      </c>
      <c r="F622" s="2">
        <f>Table3[[#This Row],[modified  Half Life]]*Table3[[#This Row],[Order of Magnatude]]</f>
        <v>1.92E-8</v>
      </c>
      <c r="G622" s="10">
        <v>107.69</v>
      </c>
      <c r="H622" s="2"/>
    </row>
    <row r="623" spans="1:8" x14ac:dyDescent="0.25">
      <c r="A623" s="2">
        <v>180</v>
      </c>
      <c r="B623" s="2" t="s">
        <v>3425</v>
      </c>
      <c r="C623" s="2" t="s">
        <v>164</v>
      </c>
      <c r="D623" s="10">
        <v>70</v>
      </c>
      <c r="E623" s="12">
        <v>1.0000000000000001E-9</v>
      </c>
      <c r="F623" s="2">
        <f>Table3[[#This Row],[modified  Half Life]]*Table3[[#This Row],[Order of Magnatude]]</f>
        <v>7.0000000000000005E-8</v>
      </c>
      <c r="G623" s="10">
        <v>100.71</v>
      </c>
      <c r="H623" s="2"/>
    </row>
    <row r="624" spans="1:8" x14ac:dyDescent="0.25">
      <c r="A624" s="2">
        <v>180</v>
      </c>
      <c r="B624" s="2" t="s">
        <v>3143</v>
      </c>
      <c r="C624" s="2" t="s">
        <v>691</v>
      </c>
      <c r="D624" s="10">
        <v>75.099999999999994</v>
      </c>
      <c r="E624" s="12">
        <v>1.0000000000000001E-9</v>
      </c>
      <c r="F624" s="2">
        <f>Table3[[#This Row],[modified  Half Life]]*Table3[[#This Row],[Order of Magnatude]]</f>
        <v>7.5100000000000004E-8</v>
      </c>
      <c r="G624" s="10">
        <v>78.599999999999994</v>
      </c>
      <c r="H624" s="2"/>
    </row>
    <row r="625" spans="1:8" x14ac:dyDescent="0.25">
      <c r="A625" s="2">
        <v>180</v>
      </c>
      <c r="B625" s="2" t="s">
        <v>3425</v>
      </c>
      <c r="C625" s="2">
        <v>-5</v>
      </c>
      <c r="D625" s="10">
        <v>16.100000000000001</v>
      </c>
      <c r="E625" s="12">
        <v>1.0000000000000001E-9</v>
      </c>
      <c r="F625" s="2">
        <f>Table3[[#This Row],[modified  Half Life]]*Table3[[#This Row],[Order of Magnatude]]</f>
        <v>1.6100000000000002E-8</v>
      </c>
      <c r="G625" s="10">
        <v>72.2</v>
      </c>
      <c r="H625" s="2"/>
    </row>
    <row r="626" spans="1:8" x14ac:dyDescent="0.25">
      <c r="A626" s="2">
        <v>180</v>
      </c>
      <c r="B626" s="2" t="s">
        <v>3425</v>
      </c>
      <c r="C626" s="2" t="s">
        <v>19</v>
      </c>
      <c r="D626" s="10">
        <v>37.4</v>
      </c>
      <c r="E626" s="12">
        <v>1.0000000000000001E-9</v>
      </c>
      <c r="F626" s="2">
        <f>Table3[[#This Row],[modified  Half Life]]*Table3[[#This Row],[Order of Magnatude]]</f>
        <v>3.7400000000000004E-8</v>
      </c>
      <c r="G626" s="10">
        <v>71.8</v>
      </c>
      <c r="H626" s="2"/>
    </row>
    <row r="627" spans="1:8" x14ac:dyDescent="0.25">
      <c r="A627" s="2">
        <v>180</v>
      </c>
      <c r="B627" s="2" t="s">
        <v>3360</v>
      </c>
      <c r="C627" s="2">
        <v>-7</v>
      </c>
      <c r="D627" s="10">
        <v>15.8</v>
      </c>
      <c r="E627" s="12">
        <v>1.0000000000000001E-9</v>
      </c>
      <c r="F627" s="2">
        <f>Table3[[#This Row],[modified  Half Life]]*Table3[[#This Row],[Order of Magnatude]]</f>
        <v>1.5800000000000003E-8</v>
      </c>
      <c r="G627" s="10">
        <v>51.6</v>
      </c>
      <c r="H627" s="2"/>
    </row>
    <row r="628" spans="1:8" x14ac:dyDescent="0.25">
      <c r="A628" s="2">
        <v>180</v>
      </c>
      <c r="B628" s="2" t="s">
        <v>3143</v>
      </c>
      <c r="C628" s="2" t="s">
        <v>107</v>
      </c>
      <c r="D628" s="10">
        <v>88</v>
      </c>
      <c r="E628" s="12">
        <v>1.0000000000000001E-9</v>
      </c>
      <c r="F628" s="2">
        <f>Table3[[#This Row],[modified  Half Life]]*Table3[[#This Row],[Order of Magnatude]]</f>
        <v>8.8000000000000007E-8</v>
      </c>
      <c r="G628" s="10">
        <v>20.100000000000001</v>
      </c>
      <c r="H628" s="2"/>
    </row>
    <row r="629" spans="1:8" x14ac:dyDescent="0.25">
      <c r="A629" s="2">
        <v>179</v>
      </c>
      <c r="B629" s="2" t="s">
        <v>3425</v>
      </c>
      <c r="C629" s="2" t="s">
        <v>2619</v>
      </c>
      <c r="D629" s="10">
        <v>53</v>
      </c>
      <c r="E629" s="12">
        <v>1.0000000000000001E-9</v>
      </c>
      <c r="F629" s="2">
        <f>Table3[[#This Row],[modified  Half Life]]*Table3[[#This Row],[Order of Magnatude]]</f>
        <v>5.3000000000000005E-8</v>
      </c>
      <c r="G629" s="10">
        <v>988.8</v>
      </c>
      <c r="H629" s="2"/>
    </row>
    <row r="630" spans="1:8" x14ac:dyDescent="0.25">
      <c r="A630" s="2">
        <v>179</v>
      </c>
      <c r="B630" s="2" t="s">
        <v>3252</v>
      </c>
      <c r="C630" s="2" t="s">
        <v>620</v>
      </c>
      <c r="D630" s="10">
        <v>390</v>
      </c>
      <c r="E630" s="12">
        <v>1.0000000000000001E-9</v>
      </c>
      <c r="F630" s="2">
        <f>Table3[[#This Row],[modified  Half Life]]*Table3[[#This Row],[Order of Magnatude]]</f>
        <v>3.9000000000000002E-7</v>
      </c>
      <c r="G630" s="10">
        <v>883.8</v>
      </c>
      <c r="H630" s="2"/>
    </row>
    <row r="631" spans="1:8" x14ac:dyDescent="0.25">
      <c r="A631" s="2">
        <v>179</v>
      </c>
      <c r="B631" s="2" t="s">
        <v>3071</v>
      </c>
      <c r="C631" s="2" t="s">
        <v>4013</v>
      </c>
      <c r="D631" s="10">
        <v>30</v>
      </c>
      <c r="E631" s="12">
        <v>1.0000000000000001E-9</v>
      </c>
      <c r="F631" s="2">
        <f>Table3[[#This Row],[modified  Half Life]]*Table3[[#This Row],[Order of Magnatude]]</f>
        <v>3.0000000000000004E-8</v>
      </c>
      <c r="G631" s="10">
        <v>847.1</v>
      </c>
      <c r="H631" s="2"/>
    </row>
    <row r="632" spans="1:8" x14ac:dyDescent="0.25">
      <c r="A632" s="2">
        <v>179</v>
      </c>
      <c r="B632" s="2" t="s">
        <v>3252</v>
      </c>
      <c r="C632" s="2" t="s">
        <v>620</v>
      </c>
      <c r="D632" s="10">
        <v>390</v>
      </c>
      <c r="E632" s="12">
        <v>1.0000000000000001E-9</v>
      </c>
      <c r="F632" s="2">
        <f>Table3[[#This Row],[modified  Half Life]]*Table3[[#This Row],[Order of Magnatude]]</f>
        <v>3.9000000000000002E-7</v>
      </c>
      <c r="G632" s="10">
        <v>671.1</v>
      </c>
      <c r="H632" s="2"/>
    </row>
    <row r="633" spans="1:8" x14ac:dyDescent="0.25">
      <c r="A633" s="2">
        <v>179</v>
      </c>
      <c r="B633" s="2" t="s">
        <v>3252</v>
      </c>
      <c r="C633" s="2" t="s">
        <v>3756</v>
      </c>
      <c r="D633" s="10">
        <v>750</v>
      </c>
      <c r="E633" s="12">
        <v>1.0000000000000001E-9</v>
      </c>
      <c r="F633" s="2">
        <f>Table3[[#This Row],[modified  Half Life]]*Table3[[#This Row],[Order of Magnatude]]</f>
        <v>7.5000000000000002E-7</v>
      </c>
      <c r="G633" s="10">
        <v>625</v>
      </c>
      <c r="H633" s="2"/>
    </row>
    <row r="634" spans="1:8" x14ac:dyDescent="0.25">
      <c r="A634" s="2">
        <v>179</v>
      </c>
      <c r="B634" s="2" t="s">
        <v>3252</v>
      </c>
      <c r="C634" s="2" t="s">
        <v>3756</v>
      </c>
      <c r="D634" s="10">
        <v>750</v>
      </c>
      <c r="E634" s="12">
        <v>1.0000000000000001E-9</v>
      </c>
      <c r="F634" s="2">
        <f>Table3[[#This Row],[modified  Half Life]]*Table3[[#This Row],[Order of Magnatude]]</f>
        <v>7.5000000000000002E-7</v>
      </c>
      <c r="G634" s="10">
        <v>609.79999999999995</v>
      </c>
      <c r="H634" s="2"/>
    </row>
    <row r="635" spans="1:8" x14ac:dyDescent="0.25">
      <c r="A635" s="2">
        <v>179</v>
      </c>
      <c r="B635" s="2" t="s">
        <v>3425</v>
      </c>
      <c r="C635" s="2" t="s">
        <v>4013</v>
      </c>
      <c r="D635" s="10">
        <v>17</v>
      </c>
      <c r="E635" s="12">
        <v>1.0000000000000001E-9</v>
      </c>
      <c r="F635" s="2">
        <f>Table3[[#This Row],[modified  Half Life]]*Table3[[#This Row],[Order of Magnatude]]</f>
        <v>1.7E-8</v>
      </c>
      <c r="G635" s="10">
        <v>595</v>
      </c>
      <c r="H635" s="2"/>
    </row>
    <row r="636" spans="1:8" x14ac:dyDescent="0.25">
      <c r="A636" s="2">
        <v>179</v>
      </c>
      <c r="B636" s="2" t="s">
        <v>3252</v>
      </c>
      <c r="C636" s="2" t="s">
        <v>3756</v>
      </c>
      <c r="D636" s="10">
        <v>750</v>
      </c>
      <c r="E636" s="12">
        <v>1.0000000000000001E-9</v>
      </c>
      <c r="F636" s="2">
        <f>Table3[[#This Row],[modified  Half Life]]*Table3[[#This Row],[Order of Magnatude]]</f>
        <v>7.5000000000000002E-7</v>
      </c>
      <c r="G636" s="10">
        <v>575.70000000000005</v>
      </c>
      <c r="H636" s="2"/>
    </row>
    <row r="637" spans="1:8" x14ac:dyDescent="0.25">
      <c r="A637" s="2">
        <v>179</v>
      </c>
      <c r="B637" s="2" t="s">
        <v>3425</v>
      </c>
      <c r="C637" s="2" t="s">
        <v>4013</v>
      </c>
      <c r="D637" s="10">
        <v>17</v>
      </c>
      <c r="E637" s="12">
        <v>1.0000000000000001E-9</v>
      </c>
      <c r="F637" s="2">
        <f>Table3[[#This Row],[modified  Half Life]]*Table3[[#This Row],[Order of Magnatude]]</f>
        <v>1.7E-8</v>
      </c>
      <c r="G637" s="10">
        <v>573.45000000000005</v>
      </c>
      <c r="H637" s="2"/>
    </row>
    <row r="638" spans="1:8" x14ac:dyDescent="0.25">
      <c r="A638" s="2">
        <v>179</v>
      </c>
      <c r="B638" s="2" t="s">
        <v>3252</v>
      </c>
      <c r="C638" s="2" t="s">
        <v>620</v>
      </c>
      <c r="D638" s="10">
        <v>390</v>
      </c>
      <c r="E638" s="12">
        <v>1.0000000000000001E-9</v>
      </c>
      <c r="F638" s="2">
        <f>Table3[[#This Row],[modified  Half Life]]*Table3[[#This Row],[Order of Magnatude]]</f>
        <v>3.9000000000000002E-7</v>
      </c>
      <c r="G638" s="10">
        <v>567.29999999999995</v>
      </c>
      <c r="H638" s="2"/>
    </row>
    <row r="639" spans="1:8" x14ac:dyDescent="0.25">
      <c r="A639" s="2">
        <v>179</v>
      </c>
      <c r="B639" s="2" t="s">
        <v>3252</v>
      </c>
      <c r="C639" s="2" t="s">
        <v>620</v>
      </c>
      <c r="D639" s="10">
        <v>390</v>
      </c>
      <c r="E639" s="12">
        <v>1.0000000000000001E-9</v>
      </c>
      <c r="F639" s="2">
        <f>Table3[[#This Row],[modified  Half Life]]*Table3[[#This Row],[Order of Magnatude]]</f>
        <v>3.9000000000000002E-7</v>
      </c>
      <c r="G639" s="10">
        <v>508.6</v>
      </c>
      <c r="H639" s="2"/>
    </row>
    <row r="640" spans="1:8" x14ac:dyDescent="0.25">
      <c r="A640" s="2">
        <v>179</v>
      </c>
      <c r="B640" s="2" t="s">
        <v>3425</v>
      </c>
      <c r="C640" s="2" t="s">
        <v>2619</v>
      </c>
      <c r="D640" s="10">
        <v>53</v>
      </c>
      <c r="E640" s="12">
        <v>1.0000000000000001E-9</v>
      </c>
      <c r="F640" s="2">
        <f>Table3[[#This Row],[modified  Half Life]]*Table3[[#This Row],[Order of Magnatude]]</f>
        <v>5.3000000000000005E-8</v>
      </c>
      <c r="G640" s="10">
        <v>500</v>
      </c>
      <c r="H640" s="2"/>
    </row>
    <row r="641" spans="1:8" x14ac:dyDescent="0.25">
      <c r="A641" s="2">
        <v>179</v>
      </c>
      <c r="B641" s="2" t="s">
        <v>3425</v>
      </c>
      <c r="C641" s="2" t="s">
        <v>3770</v>
      </c>
      <c r="D641" s="10">
        <v>322</v>
      </c>
      <c r="E641" s="12">
        <v>1.0000000000000001E-9</v>
      </c>
      <c r="F641" s="2">
        <f>Table3[[#This Row],[modified  Half Life]]*Table3[[#This Row],[Order of Magnatude]]</f>
        <v>3.22E-7</v>
      </c>
      <c r="G641" s="10">
        <v>474.92</v>
      </c>
      <c r="H641" s="2"/>
    </row>
    <row r="642" spans="1:8" x14ac:dyDescent="0.25">
      <c r="A642" s="2">
        <v>179</v>
      </c>
      <c r="B642" s="2" t="s">
        <v>3252</v>
      </c>
      <c r="C642" s="2" t="s">
        <v>620</v>
      </c>
      <c r="D642" s="10">
        <v>390</v>
      </c>
      <c r="E642" s="12">
        <v>1.0000000000000001E-9</v>
      </c>
      <c r="F642" s="2">
        <f>Table3[[#This Row],[modified  Half Life]]*Table3[[#This Row],[Order of Magnatude]]</f>
        <v>3.9000000000000002E-7</v>
      </c>
      <c r="G642" s="10">
        <v>415.6</v>
      </c>
      <c r="H642" s="2"/>
    </row>
    <row r="643" spans="1:8" x14ac:dyDescent="0.25">
      <c r="A643" s="2">
        <v>179</v>
      </c>
      <c r="B643" s="2" t="s">
        <v>3425</v>
      </c>
      <c r="C643" s="2" t="s">
        <v>55</v>
      </c>
      <c r="D643" s="10">
        <v>80</v>
      </c>
      <c r="E643" s="12">
        <v>1.0000000000000001E-9</v>
      </c>
      <c r="F643" s="2">
        <f>Table3[[#This Row],[modified  Half Life]]*Table3[[#This Row],[Order of Magnatude]]</f>
        <v>8.0000000000000002E-8</v>
      </c>
      <c r="G643" s="10">
        <v>389.32</v>
      </c>
      <c r="H643" s="2"/>
    </row>
    <row r="644" spans="1:8" x14ac:dyDescent="0.25">
      <c r="A644" s="2">
        <v>179</v>
      </c>
      <c r="B644" s="2" t="s">
        <v>3252</v>
      </c>
      <c r="C644" s="2" t="s">
        <v>3756</v>
      </c>
      <c r="D644" s="10">
        <v>750</v>
      </c>
      <c r="E644" s="12">
        <v>1.0000000000000001E-9</v>
      </c>
      <c r="F644" s="2">
        <f>Table3[[#This Row],[modified  Half Life]]*Table3[[#This Row],[Order of Magnatude]]</f>
        <v>7.5000000000000002E-7</v>
      </c>
      <c r="G644" s="10">
        <v>316.39999999999998</v>
      </c>
      <c r="H644" s="2"/>
    </row>
    <row r="645" spans="1:8" x14ac:dyDescent="0.25">
      <c r="A645" s="2">
        <v>179</v>
      </c>
      <c r="B645" s="2" t="s">
        <v>3143</v>
      </c>
      <c r="C645" s="2" t="s">
        <v>1522</v>
      </c>
      <c r="D645" s="10">
        <v>21</v>
      </c>
      <c r="E645" s="12">
        <v>1.0000000000000001E-9</v>
      </c>
      <c r="F645" s="2">
        <f>Table3[[#This Row],[modified  Half Life]]*Table3[[#This Row],[Order of Magnatude]]</f>
        <v>2.1000000000000003E-8</v>
      </c>
      <c r="G645" s="10">
        <v>295.89999999999998</v>
      </c>
      <c r="H645" s="2"/>
    </row>
    <row r="646" spans="1:8" x14ac:dyDescent="0.25">
      <c r="A646" s="2">
        <v>179</v>
      </c>
      <c r="B646" s="2" t="s">
        <v>3252</v>
      </c>
      <c r="C646" s="2" t="s">
        <v>3756</v>
      </c>
      <c r="D646" s="10">
        <v>750</v>
      </c>
      <c r="E646" s="12">
        <v>1.0000000000000001E-9</v>
      </c>
      <c r="F646" s="2">
        <f>Table3[[#This Row],[modified  Half Life]]*Table3[[#This Row],[Order of Magnatude]]</f>
        <v>7.5000000000000002E-7</v>
      </c>
      <c r="G646" s="10">
        <v>266.3</v>
      </c>
      <c r="H646" s="2"/>
    </row>
    <row r="647" spans="1:8" x14ac:dyDescent="0.25">
      <c r="A647" s="2">
        <v>179</v>
      </c>
      <c r="B647" s="2" t="s">
        <v>3425</v>
      </c>
      <c r="C647" s="2" t="s">
        <v>4013</v>
      </c>
      <c r="D647" s="10">
        <v>17</v>
      </c>
      <c r="E647" s="12">
        <v>1.0000000000000001E-9</v>
      </c>
      <c r="F647" s="2">
        <f>Table3[[#This Row],[modified  Half Life]]*Table3[[#This Row],[Order of Magnatude]]</f>
        <v>1.7E-8</v>
      </c>
      <c r="G647" s="10">
        <v>262.2</v>
      </c>
      <c r="H647" s="2"/>
    </row>
    <row r="648" spans="1:8" x14ac:dyDescent="0.25">
      <c r="A648" s="2">
        <v>179</v>
      </c>
      <c r="B648" s="2" t="s">
        <v>3425</v>
      </c>
      <c r="C648" s="2" t="s">
        <v>314</v>
      </c>
      <c r="D648" s="10">
        <v>65</v>
      </c>
      <c r="E648" s="12">
        <v>1.0000000000000001E-9</v>
      </c>
      <c r="F648" s="2">
        <f>Table3[[#This Row],[modified  Half Life]]*Table3[[#This Row],[Order of Magnatude]]</f>
        <v>6.5E-8</v>
      </c>
      <c r="G648" s="10">
        <v>238.56</v>
      </c>
      <c r="H648" s="2"/>
    </row>
    <row r="649" spans="1:8" x14ac:dyDescent="0.25">
      <c r="A649" s="2">
        <v>179</v>
      </c>
      <c r="B649" s="2" t="s">
        <v>3425</v>
      </c>
      <c r="C649" s="2" t="s">
        <v>3770</v>
      </c>
      <c r="D649" s="10">
        <v>322</v>
      </c>
      <c r="E649" s="12">
        <v>1.0000000000000001E-9</v>
      </c>
      <c r="F649" s="2">
        <f>Table3[[#This Row],[modified  Half Life]]*Table3[[#This Row],[Order of Magnatude]]</f>
        <v>3.22E-7</v>
      </c>
      <c r="G649" s="10">
        <v>232.4</v>
      </c>
      <c r="H649" s="2"/>
    </row>
    <row r="650" spans="1:8" x14ac:dyDescent="0.25">
      <c r="A650" s="2">
        <v>179</v>
      </c>
      <c r="B650" s="2" t="s">
        <v>3425</v>
      </c>
      <c r="C650" s="2" t="s">
        <v>4013</v>
      </c>
      <c r="D650" s="10">
        <v>17</v>
      </c>
      <c r="E650" s="12">
        <v>1.0000000000000001E-9</v>
      </c>
      <c r="F650" s="2">
        <f>Table3[[#This Row],[modified  Half Life]]*Table3[[#This Row],[Order of Magnatude]]</f>
        <v>1.7E-8</v>
      </c>
      <c r="G650" s="10">
        <v>232</v>
      </c>
      <c r="H650" s="2"/>
    </row>
    <row r="651" spans="1:8" x14ac:dyDescent="0.25">
      <c r="A651" s="2">
        <v>179</v>
      </c>
      <c r="B651" s="2" t="s">
        <v>3252</v>
      </c>
      <c r="C651" s="2" t="s">
        <v>620</v>
      </c>
      <c r="D651" s="10">
        <v>390</v>
      </c>
      <c r="E651" s="12">
        <v>1.0000000000000001E-9</v>
      </c>
      <c r="F651" s="2">
        <f>Table3[[#This Row],[modified  Half Life]]*Table3[[#This Row],[Order of Magnatude]]</f>
        <v>3.9000000000000002E-7</v>
      </c>
      <c r="G651" s="10">
        <v>206.7</v>
      </c>
      <c r="H651" s="2"/>
    </row>
    <row r="652" spans="1:8" x14ac:dyDescent="0.25">
      <c r="A652" s="2">
        <v>179</v>
      </c>
      <c r="B652" s="2" t="s">
        <v>3071</v>
      </c>
      <c r="C652" s="2" t="s">
        <v>4016</v>
      </c>
      <c r="D652" s="10">
        <v>12</v>
      </c>
      <c r="E652" s="12">
        <v>1.0000000000000001E-9</v>
      </c>
      <c r="F652" s="2">
        <f>Table3[[#This Row],[modified  Half Life]]*Table3[[#This Row],[Order of Magnatude]]</f>
        <v>1.2000000000000002E-8</v>
      </c>
      <c r="G652" s="10">
        <v>171</v>
      </c>
      <c r="H652" s="2"/>
    </row>
    <row r="653" spans="1:8" x14ac:dyDescent="0.25">
      <c r="A653" s="2">
        <v>179</v>
      </c>
      <c r="B653" s="2" t="s">
        <v>3252</v>
      </c>
      <c r="C653" s="2" t="s">
        <v>620</v>
      </c>
      <c r="D653" s="10">
        <v>390</v>
      </c>
      <c r="E653" s="12">
        <v>1.0000000000000001E-9</v>
      </c>
      <c r="F653" s="2">
        <f>Table3[[#This Row],[modified  Half Life]]*Table3[[#This Row],[Order of Magnatude]]</f>
        <v>3.9000000000000002E-7</v>
      </c>
      <c r="G653" s="10">
        <v>114.8</v>
      </c>
      <c r="H653" s="2"/>
    </row>
    <row r="654" spans="1:8" x14ac:dyDescent="0.25">
      <c r="A654" s="2">
        <v>179</v>
      </c>
      <c r="B654" s="2" t="s">
        <v>3425</v>
      </c>
      <c r="C654" s="2" t="s">
        <v>55</v>
      </c>
      <c r="D654" s="10">
        <v>80</v>
      </c>
      <c r="E654" s="12">
        <v>1.0000000000000001E-9</v>
      </c>
      <c r="F654" s="2">
        <f>Table3[[#This Row],[modified  Half Life]]*Table3[[#This Row],[Order of Magnatude]]</f>
        <v>8.0000000000000002E-8</v>
      </c>
      <c r="G654" s="10">
        <v>100.5</v>
      </c>
      <c r="H654" s="2"/>
    </row>
    <row r="655" spans="1:8" x14ac:dyDescent="0.25">
      <c r="A655" s="2">
        <v>179</v>
      </c>
      <c r="B655" s="2" t="s">
        <v>3252</v>
      </c>
      <c r="C655" s="2" t="s">
        <v>620</v>
      </c>
      <c r="D655" s="10">
        <v>390</v>
      </c>
      <c r="E655" s="12">
        <v>1.0000000000000001E-9</v>
      </c>
      <c r="F655" s="2">
        <f>Table3[[#This Row],[modified  Half Life]]*Table3[[#This Row],[Order of Magnatude]]</f>
        <v>3.9000000000000002E-7</v>
      </c>
      <c r="G655" s="10">
        <v>99.5</v>
      </c>
      <c r="H655" s="2"/>
    </row>
    <row r="656" spans="1:8" x14ac:dyDescent="0.25">
      <c r="A656" s="2">
        <v>179</v>
      </c>
      <c r="B656" s="2" t="s">
        <v>4094</v>
      </c>
      <c r="C656" s="2" t="s">
        <v>1271</v>
      </c>
      <c r="D656" s="10">
        <v>114</v>
      </c>
      <c r="E656" s="12">
        <v>1.0000000000000001E-9</v>
      </c>
      <c r="F656" s="2">
        <f>Table3[[#This Row],[modified  Half Life]]*Table3[[#This Row],[Order of Magnatude]]</f>
        <v>1.14E-7</v>
      </c>
      <c r="G656" s="10">
        <v>94</v>
      </c>
      <c r="H656" s="2"/>
    </row>
    <row r="657" spans="1:8" x14ac:dyDescent="0.25">
      <c r="A657" s="2">
        <v>179</v>
      </c>
      <c r="B657" s="2" t="s">
        <v>4086</v>
      </c>
      <c r="C657" s="2" t="s">
        <v>423</v>
      </c>
      <c r="D657" s="10">
        <v>328</v>
      </c>
      <c r="E657" s="12">
        <v>1.0000000000000001E-9</v>
      </c>
      <c r="F657" s="2">
        <f>Table3[[#This Row],[modified  Half Life]]*Table3[[#This Row],[Order of Magnatude]]</f>
        <v>3.2800000000000003E-7</v>
      </c>
      <c r="G657" s="10">
        <v>89.5</v>
      </c>
      <c r="H657" s="2"/>
    </row>
    <row r="658" spans="1:8" x14ac:dyDescent="0.25">
      <c r="A658" s="2">
        <v>179</v>
      </c>
      <c r="B658" s="2" t="s">
        <v>3425</v>
      </c>
      <c r="C658" s="2" t="s">
        <v>55</v>
      </c>
      <c r="D658" s="10">
        <v>80</v>
      </c>
      <c r="E658" s="12">
        <v>1.0000000000000001E-9</v>
      </c>
      <c r="F658" s="2">
        <f>Table3[[#This Row],[modified  Half Life]]*Table3[[#This Row],[Order of Magnatude]]</f>
        <v>8.0000000000000002E-8</v>
      </c>
      <c r="G658" s="10">
        <v>83.99</v>
      </c>
      <c r="H658" s="2"/>
    </row>
    <row r="659" spans="1:8" x14ac:dyDescent="0.25">
      <c r="A659" s="2">
        <v>179</v>
      </c>
      <c r="B659" s="2" t="s">
        <v>4086</v>
      </c>
      <c r="C659" s="2" t="s">
        <v>423</v>
      </c>
      <c r="D659" s="10">
        <v>328</v>
      </c>
      <c r="E659" s="12">
        <v>1.0000000000000001E-9</v>
      </c>
      <c r="F659" s="2">
        <f>Table3[[#This Row],[modified  Half Life]]*Table3[[#This Row],[Order of Magnatude]]</f>
        <v>3.2800000000000003E-7</v>
      </c>
      <c r="G659" s="10">
        <v>62.4</v>
      </c>
      <c r="H659" s="2"/>
    </row>
    <row r="660" spans="1:8" x14ac:dyDescent="0.25">
      <c r="A660" s="2">
        <v>178</v>
      </c>
      <c r="B660" s="2" t="s">
        <v>3071</v>
      </c>
      <c r="C660" s="2" t="s">
        <v>461</v>
      </c>
      <c r="D660" s="10">
        <v>77.5</v>
      </c>
      <c r="E660" s="12">
        <v>1.0000000000000001E-9</v>
      </c>
      <c r="F660" s="2">
        <f>Table3[[#This Row],[modified  Half Life]]*Table3[[#This Row],[Order of Magnatude]]</f>
        <v>7.7499999999999999E-8</v>
      </c>
      <c r="G660" s="10">
        <v>1247.3910000000001</v>
      </c>
      <c r="H660" s="2"/>
    </row>
    <row r="661" spans="1:8" x14ac:dyDescent="0.25">
      <c r="A661" s="2">
        <v>178</v>
      </c>
      <c r="B661" s="2" t="s">
        <v>3252</v>
      </c>
      <c r="C661" s="2" t="s">
        <v>3998</v>
      </c>
      <c r="D661" s="10">
        <v>220</v>
      </c>
      <c r="E661" s="12">
        <v>1.0000000000000001E-9</v>
      </c>
      <c r="F661" s="2">
        <f>Table3[[#This Row],[modified  Half Life]]*Table3[[#This Row],[Order of Magnatude]]</f>
        <v>2.2000000000000001E-7</v>
      </c>
      <c r="G661" s="10">
        <v>946</v>
      </c>
      <c r="H661" s="2"/>
    </row>
    <row r="662" spans="1:8" x14ac:dyDescent="0.25">
      <c r="A662" s="2">
        <v>178</v>
      </c>
      <c r="B662" s="2" t="s">
        <v>3071</v>
      </c>
      <c r="C662" s="2" t="s">
        <v>461</v>
      </c>
      <c r="D662" s="10">
        <v>77.5</v>
      </c>
      <c r="E662" s="12">
        <v>1.0000000000000001E-9</v>
      </c>
      <c r="F662" s="2">
        <f>Table3[[#This Row],[modified  Half Life]]*Table3[[#This Row],[Order of Magnatude]]</f>
        <v>7.7499999999999999E-8</v>
      </c>
      <c r="G662" s="10">
        <v>921.827</v>
      </c>
      <c r="H662" s="2"/>
    </row>
    <row r="663" spans="1:8" x14ac:dyDescent="0.25">
      <c r="A663" s="2">
        <v>178</v>
      </c>
      <c r="B663" s="2" t="s">
        <v>3071</v>
      </c>
      <c r="C663" s="2" t="s">
        <v>461</v>
      </c>
      <c r="D663" s="10">
        <v>77.5</v>
      </c>
      <c r="E663" s="12">
        <v>1.0000000000000001E-9</v>
      </c>
      <c r="F663" s="2">
        <f>Table3[[#This Row],[modified  Half Life]]*Table3[[#This Row],[Order of Magnatude]]</f>
        <v>7.7499999999999999E-8</v>
      </c>
      <c r="G663" s="10">
        <v>406.57900000000001</v>
      </c>
      <c r="H663" s="2"/>
    </row>
    <row r="664" spans="1:8" x14ac:dyDescent="0.25">
      <c r="A664" s="2">
        <v>178</v>
      </c>
      <c r="B664" s="2" t="s">
        <v>3425</v>
      </c>
      <c r="C664" s="2" t="s">
        <v>5</v>
      </c>
      <c r="D664" s="10">
        <v>60</v>
      </c>
      <c r="E664" s="12">
        <v>1.0000000000000001E-9</v>
      </c>
      <c r="F664" s="2">
        <f>Table3[[#This Row],[modified  Half Life]]*Table3[[#This Row],[Order of Magnatude]]</f>
        <v>6.0000000000000008E-8</v>
      </c>
      <c r="G664" s="10">
        <v>401.7</v>
      </c>
      <c r="H664" s="2"/>
    </row>
    <row r="665" spans="1:8" x14ac:dyDescent="0.25">
      <c r="A665" s="2">
        <v>178</v>
      </c>
      <c r="B665" s="2" t="s">
        <v>3425</v>
      </c>
      <c r="C665" s="2" t="s">
        <v>5</v>
      </c>
      <c r="D665" s="10">
        <v>60</v>
      </c>
      <c r="E665" s="12">
        <v>1.0000000000000001E-9</v>
      </c>
      <c r="F665" s="2">
        <f>Table3[[#This Row],[modified  Half Life]]*Table3[[#This Row],[Order of Magnatude]]</f>
        <v>6.0000000000000008E-8</v>
      </c>
      <c r="G665" s="10">
        <v>329.2</v>
      </c>
      <c r="H665" s="2"/>
    </row>
    <row r="666" spans="1:8" x14ac:dyDescent="0.25">
      <c r="A666" s="2">
        <v>178</v>
      </c>
      <c r="B666" s="2" t="s">
        <v>3252</v>
      </c>
      <c r="C666" s="2">
        <v>-21</v>
      </c>
      <c r="D666" s="10">
        <v>64</v>
      </c>
      <c r="E666" s="12">
        <v>1.0000000000000001E-9</v>
      </c>
      <c r="F666" s="2">
        <f>Table3[[#This Row],[modified  Half Life]]*Table3[[#This Row],[Order of Magnatude]]</f>
        <v>6.4000000000000004E-8</v>
      </c>
      <c r="G666" s="10">
        <v>251</v>
      </c>
      <c r="H666" s="2"/>
    </row>
    <row r="667" spans="1:8" x14ac:dyDescent="0.25">
      <c r="A667" s="2">
        <v>178</v>
      </c>
      <c r="B667" s="2" t="s">
        <v>3252</v>
      </c>
      <c r="C667" s="2" t="s">
        <v>3998</v>
      </c>
      <c r="D667" s="10">
        <v>220</v>
      </c>
      <c r="E667" s="12">
        <v>1.0000000000000001E-9</v>
      </c>
      <c r="F667" s="2">
        <f>Table3[[#This Row],[modified  Half Life]]*Table3[[#This Row],[Order of Magnatude]]</f>
        <v>2.2000000000000001E-7</v>
      </c>
      <c r="G667" s="10">
        <v>182.9</v>
      </c>
      <c r="H667" s="2"/>
    </row>
    <row r="668" spans="1:8" x14ac:dyDescent="0.25">
      <c r="A668" s="2">
        <v>178</v>
      </c>
      <c r="B668" s="2" t="s">
        <v>3071</v>
      </c>
      <c r="C668" s="2" t="s">
        <v>461</v>
      </c>
      <c r="D668" s="10">
        <v>77.5</v>
      </c>
      <c r="E668" s="12">
        <v>1.0000000000000001E-9</v>
      </c>
      <c r="F668" s="2">
        <f>Table3[[#This Row],[modified  Half Life]]*Table3[[#This Row],[Order of Magnatude]]</f>
        <v>7.7499999999999999E-8</v>
      </c>
      <c r="G668" s="10">
        <v>169.53700000000001</v>
      </c>
      <c r="H668" s="2"/>
    </row>
    <row r="669" spans="1:8" x14ac:dyDescent="0.25">
      <c r="A669" s="2">
        <v>178</v>
      </c>
      <c r="B669" s="2" t="s">
        <v>3425</v>
      </c>
      <c r="C669" s="2" t="s">
        <v>5</v>
      </c>
      <c r="D669" s="10">
        <v>60</v>
      </c>
      <c r="E669" s="12">
        <v>1.0000000000000001E-9</v>
      </c>
      <c r="F669" s="2">
        <f>Table3[[#This Row],[modified  Half Life]]*Table3[[#This Row],[Order of Magnatude]]</f>
        <v>6.0000000000000008E-8</v>
      </c>
      <c r="G669" s="10">
        <v>118.4</v>
      </c>
      <c r="H669" s="2"/>
    </row>
    <row r="670" spans="1:8" x14ac:dyDescent="0.25">
      <c r="A670" s="2">
        <v>178</v>
      </c>
      <c r="B670" s="2" t="s">
        <v>3425</v>
      </c>
      <c r="C670" s="2" t="s">
        <v>798</v>
      </c>
      <c r="D670" s="10">
        <v>43</v>
      </c>
      <c r="E670" s="12">
        <v>1.0000000000000001E-9</v>
      </c>
      <c r="F670" s="2">
        <f>Table3[[#This Row],[modified  Half Life]]*Table3[[#This Row],[Order of Magnatude]]</f>
        <v>4.3000000000000001E-8</v>
      </c>
      <c r="G670" s="10">
        <v>84.1</v>
      </c>
      <c r="H670" s="2"/>
    </row>
    <row r="671" spans="1:8" x14ac:dyDescent="0.25">
      <c r="A671" s="2">
        <v>178</v>
      </c>
      <c r="B671" s="2" t="s">
        <v>3252</v>
      </c>
      <c r="C671" s="2" t="s">
        <v>3990</v>
      </c>
      <c r="D671" s="10">
        <v>30</v>
      </c>
      <c r="E671" s="12">
        <v>1.0000000000000001E-9</v>
      </c>
      <c r="F671" s="2">
        <f>Table3[[#This Row],[modified  Half Life]]*Table3[[#This Row],[Order of Magnatude]]</f>
        <v>3.0000000000000004E-8</v>
      </c>
      <c r="G671" s="10">
        <v>61.4</v>
      </c>
      <c r="H671" s="2"/>
    </row>
    <row r="672" spans="1:8" x14ac:dyDescent="0.25">
      <c r="A672" s="2">
        <v>178</v>
      </c>
      <c r="B672" s="2" t="s">
        <v>3252</v>
      </c>
      <c r="C672" s="2">
        <v>-21</v>
      </c>
      <c r="D672" s="10">
        <v>64</v>
      </c>
      <c r="E672" s="12">
        <v>1.0000000000000001E-9</v>
      </c>
      <c r="F672" s="2">
        <f>Table3[[#This Row],[modified  Half Life]]*Table3[[#This Row],[Order of Magnatude]]</f>
        <v>6.4000000000000004E-8</v>
      </c>
      <c r="G672" s="10">
        <v>43.8</v>
      </c>
      <c r="H672" s="2"/>
    </row>
    <row r="673" spans="1:8" x14ac:dyDescent="0.25">
      <c r="A673" s="2">
        <v>178</v>
      </c>
      <c r="B673" s="2" t="s">
        <v>3071</v>
      </c>
      <c r="C673" s="2" t="s">
        <v>461</v>
      </c>
      <c r="D673" s="10">
        <v>77.5</v>
      </c>
      <c r="E673" s="12">
        <v>1.0000000000000001E-9</v>
      </c>
      <c r="F673" s="2">
        <f>Table3[[#This Row],[modified  Half Life]]*Table3[[#This Row],[Order of Magnatude]]</f>
        <v>7.7499999999999999E-8</v>
      </c>
      <c r="G673" s="10">
        <v>40</v>
      </c>
      <c r="H673" s="2"/>
    </row>
    <row r="674" spans="1:8" x14ac:dyDescent="0.25">
      <c r="A674" s="2">
        <v>177</v>
      </c>
      <c r="B674" s="2" t="s">
        <v>2957</v>
      </c>
      <c r="C674" s="2" t="s">
        <v>2444</v>
      </c>
      <c r="D674" s="10">
        <v>10.8</v>
      </c>
      <c r="E674" s="12">
        <v>1.0000000000000001E-9</v>
      </c>
      <c r="F674" s="2">
        <f>Table3[[#This Row],[modified  Half Life]]*Table3[[#This Row],[Order of Magnatude]]</f>
        <v>1.0800000000000001E-8</v>
      </c>
      <c r="G674" s="10">
        <v>1206</v>
      </c>
      <c r="H674" s="2"/>
    </row>
    <row r="675" spans="1:8" x14ac:dyDescent="0.25">
      <c r="A675" s="2">
        <v>177</v>
      </c>
      <c r="B675" s="2" t="s">
        <v>2957</v>
      </c>
      <c r="C675" s="2" t="s">
        <v>2444</v>
      </c>
      <c r="D675" s="10">
        <v>10.8</v>
      </c>
      <c r="E675" s="12">
        <v>1.0000000000000001E-9</v>
      </c>
      <c r="F675" s="2">
        <f>Table3[[#This Row],[modified  Half Life]]*Table3[[#This Row],[Order of Magnatude]]</f>
        <v>1.0800000000000001E-8</v>
      </c>
      <c r="G675" s="10">
        <v>1088.1289999999999</v>
      </c>
      <c r="H675" s="2"/>
    </row>
    <row r="676" spans="1:8" x14ac:dyDescent="0.25">
      <c r="A676" s="2">
        <v>177</v>
      </c>
      <c r="B676" s="2" t="s">
        <v>2957</v>
      </c>
      <c r="C676" s="2" t="s">
        <v>2444</v>
      </c>
      <c r="D676" s="10">
        <v>10.8</v>
      </c>
      <c r="E676" s="12">
        <v>1.0000000000000001E-9</v>
      </c>
      <c r="F676" s="2">
        <f>Table3[[#This Row],[modified  Half Life]]*Table3[[#This Row],[Order of Magnatude]]</f>
        <v>1.0800000000000001E-8</v>
      </c>
      <c r="G676" s="10">
        <v>1067</v>
      </c>
      <c r="H676" s="2"/>
    </row>
    <row r="677" spans="1:8" x14ac:dyDescent="0.25">
      <c r="A677" s="2">
        <v>177</v>
      </c>
      <c r="B677" s="2" t="s">
        <v>2957</v>
      </c>
      <c r="C677" s="2" t="s">
        <v>2444</v>
      </c>
      <c r="D677" s="10">
        <v>10.8</v>
      </c>
      <c r="E677" s="12">
        <v>1.0000000000000001E-9</v>
      </c>
      <c r="F677" s="2">
        <f>Table3[[#This Row],[modified  Half Life]]*Table3[[#This Row],[Order of Magnatude]]</f>
        <v>1.0800000000000001E-8</v>
      </c>
      <c r="G677" s="10">
        <v>916.25</v>
      </c>
      <c r="H677" s="2"/>
    </row>
    <row r="678" spans="1:8" x14ac:dyDescent="0.25">
      <c r="A678" s="2">
        <v>177</v>
      </c>
      <c r="B678" s="2" t="s">
        <v>2957</v>
      </c>
      <c r="C678" s="2" t="s">
        <v>3875</v>
      </c>
      <c r="D678" s="10">
        <v>625</v>
      </c>
      <c r="E678" s="12">
        <v>1.0000000000000001E-9</v>
      </c>
      <c r="F678" s="2">
        <f>Table3[[#This Row],[modified  Half Life]]*Table3[[#This Row],[Order of Magnatude]]</f>
        <v>6.2500000000000005E-7</v>
      </c>
      <c r="G678" s="10">
        <v>864.4</v>
      </c>
      <c r="H678" s="2"/>
    </row>
    <row r="679" spans="1:8" x14ac:dyDescent="0.25">
      <c r="A679" s="2">
        <v>177</v>
      </c>
      <c r="B679" s="2" t="s">
        <v>3425</v>
      </c>
      <c r="C679" s="2" t="s">
        <v>2950</v>
      </c>
      <c r="D679" s="10">
        <v>23</v>
      </c>
      <c r="E679" s="12">
        <v>1.0000000000000001E-9</v>
      </c>
      <c r="F679" s="2">
        <f>Table3[[#This Row],[modified  Half Life]]*Table3[[#This Row],[Order of Magnatude]]</f>
        <v>2.3000000000000001E-8</v>
      </c>
      <c r="G679" s="10">
        <v>789.3</v>
      </c>
      <c r="H679" s="2"/>
    </row>
    <row r="680" spans="1:8" x14ac:dyDescent="0.25">
      <c r="A680" s="2">
        <v>177</v>
      </c>
      <c r="B680" s="2" t="s">
        <v>2957</v>
      </c>
      <c r="C680" s="2" t="s">
        <v>55</v>
      </c>
      <c r="D680" s="10">
        <v>33</v>
      </c>
      <c r="E680" s="12">
        <v>1.0000000000000001E-9</v>
      </c>
      <c r="F680" s="2">
        <f>Table3[[#This Row],[modified  Half Life]]*Table3[[#This Row],[Order of Magnatude]]</f>
        <v>3.3000000000000004E-8</v>
      </c>
      <c r="G680" s="10">
        <v>761.70799999999997</v>
      </c>
      <c r="H680" s="2"/>
    </row>
    <row r="681" spans="1:8" x14ac:dyDescent="0.25">
      <c r="A681" s="2">
        <v>177</v>
      </c>
      <c r="B681" s="2" t="s">
        <v>2957</v>
      </c>
      <c r="C681" s="2" t="s">
        <v>2444</v>
      </c>
      <c r="D681" s="10">
        <v>10.8</v>
      </c>
      <c r="E681" s="12">
        <v>1.0000000000000001E-9</v>
      </c>
      <c r="F681" s="2">
        <f>Table3[[#This Row],[modified  Half Life]]*Table3[[#This Row],[Order of Magnatude]]</f>
        <v>1.0800000000000001E-8</v>
      </c>
      <c r="G681" s="10">
        <v>720.721</v>
      </c>
      <c r="H681" s="2"/>
    </row>
    <row r="682" spans="1:8" x14ac:dyDescent="0.25">
      <c r="A682" s="2">
        <v>177</v>
      </c>
      <c r="B682" s="2" t="s">
        <v>2957</v>
      </c>
      <c r="C682" s="2" t="s">
        <v>3875</v>
      </c>
      <c r="D682" s="10">
        <v>625</v>
      </c>
      <c r="E682" s="12">
        <v>1.0000000000000001E-9</v>
      </c>
      <c r="F682" s="2">
        <f>Table3[[#This Row],[modified  Half Life]]*Table3[[#This Row],[Order of Magnatude]]</f>
        <v>6.2500000000000005E-7</v>
      </c>
      <c r="G682" s="10">
        <v>586.5</v>
      </c>
      <c r="H682" s="2"/>
    </row>
    <row r="683" spans="1:8" x14ac:dyDescent="0.25">
      <c r="A683" s="2">
        <v>177</v>
      </c>
      <c r="B683" s="2" t="s">
        <v>3425</v>
      </c>
      <c r="C683" s="2" t="s">
        <v>2950</v>
      </c>
      <c r="D683" s="10">
        <v>23</v>
      </c>
      <c r="E683" s="12">
        <v>1.0000000000000001E-9</v>
      </c>
      <c r="F683" s="2">
        <f>Table3[[#This Row],[modified  Half Life]]*Table3[[#This Row],[Order of Magnatude]]</f>
        <v>2.3000000000000001E-8</v>
      </c>
      <c r="G683" s="10">
        <v>555.29999999999995</v>
      </c>
      <c r="H683" s="2"/>
    </row>
    <row r="684" spans="1:8" x14ac:dyDescent="0.25">
      <c r="A684" s="2">
        <v>177</v>
      </c>
      <c r="B684" s="2" t="s">
        <v>3425</v>
      </c>
      <c r="C684" s="2" t="s">
        <v>2950</v>
      </c>
      <c r="D684" s="10">
        <v>23</v>
      </c>
      <c r="E684" s="12">
        <v>1.0000000000000001E-9</v>
      </c>
      <c r="F684" s="2">
        <f>Table3[[#This Row],[modified  Half Life]]*Table3[[#This Row],[Order of Magnatude]]</f>
        <v>2.3000000000000001E-8</v>
      </c>
      <c r="G684" s="10">
        <v>552</v>
      </c>
      <c r="H684" s="2"/>
    </row>
    <row r="685" spans="1:8" x14ac:dyDescent="0.25">
      <c r="A685" s="2">
        <v>177</v>
      </c>
      <c r="B685" s="2" t="s">
        <v>2957</v>
      </c>
      <c r="C685" s="2" t="s">
        <v>3875</v>
      </c>
      <c r="D685" s="10">
        <v>625</v>
      </c>
      <c r="E685" s="12">
        <v>1.0000000000000001E-9</v>
      </c>
      <c r="F685" s="2">
        <f>Table3[[#This Row],[modified  Half Life]]*Table3[[#This Row],[Order of Magnatude]]</f>
        <v>6.2500000000000005E-7</v>
      </c>
      <c r="G685" s="10">
        <v>542.6</v>
      </c>
      <c r="H685" s="2"/>
    </row>
    <row r="686" spans="1:8" x14ac:dyDescent="0.25">
      <c r="A686" s="2">
        <v>177</v>
      </c>
      <c r="B686" s="2" t="s">
        <v>2957</v>
      </c>
      <c r="C686" s="2" t="s">
        <v>2444</v>
      </c>
      <c r="D686" s="10">
        <v>10.8</v>
      </c>
      <c r="E686" s="12">
        <v>1.0000000000000001E-9</v>
      </c>
      <c r="F686" s="2">
        <f>Table3[[#This Row],[modified  Half Life]]*Table3[[#This Row],[Order of Magnatude]]</f>
        <v>1.0800000000000001E-8</v>
      </c>
      <c r="G686" s="10">
        <v>502.54</v>
      </c>
      <c r="H686" s="2"/>
    </row>
    <row r="687" spans="1:8" x14ac:dyDescent="0.25">
      <c r="A687" s="2">
        <v>177</v>
      </c>
      <c r="B687" s="2" t="s">
        <v>3425</v>
      </c>
      <c r="C687" s="2" t="s">
        <v>2950</v>
      </c>
      <c r="D687" s="10">
        <v>23</v>
      </c>
      <c r="E687" s="12">
        <v>1.0000000000000001E-9</v>
      </c>
      <c r="F687" s="2">
        <f>Table3[[#This Row],[modified  Half Life]]*Table3[[#This Row],[Order of Magnatude]]</f>
        <v>2.3000000000000001E-8</v>
      </c>
      <c r="G687" s="10">
        <v>502</v>
      </c>
      <c r="H687" s="2"/>
    </row>
    <row r="688" spans="1:8" x14ac:dyDescent="0.25">
      <c r="A688" s="2">
        <v>177</v>
      </c>
      <c r="B688" s="2" t="s">
        <v>3425</v>
      </c>
      <c r="C688" s="2" t="s">
        <v>1131</v>
      </c>
      <c r="D688" s="10">
        <v>26</v>
      </c>
      <c r="E688" s="12">
        <v>1.0000000000000001E-9</v>
      </c>
      <c r="F688" s="2">
        <f>Table3[[#This Row],[modified  Half Life]]*Table3[[#This Row],[Order of Magnatude]]</f>
        <v>2.6000000000000001E-8</v>
      </c>
      <c r="G688" s="10">
        <v>417.16</v>
      </c>
      <c r="H688" s="2"/>
    </row>
    <row r="689" spans="1:8" x14ac:dyDescent="0.25">
      <c r="A689" s="2">
        <v>177</v>
      </c>
      <c r="B689" s="2" t="s">
        <v>2957</v>
      </c>
      <c r="C689" s="2" t="s">
        <v>55</v>
      </c>
      <c r="D689" s="10">
        <v>33</v>
      </c>
      <c r="E689" s="12">
        <v>1.0000000000000001E-9</v>
      </c>
      <c r="F689" s="2">
        <f>Table3[[#This Row],[modified  Half Life]]*Table3[[#This Row],[Order of Magnatude]]</f>
        <v>3.3000000000000004E-8</v>
      </c>
      <c r="G689" s="10">
        <v>303.75099999999998</v>
      </c>
      <c r="H689" s="2"/>
    </row>
    <row r="690" spans="1:8" x14ac:dyDescent="0.25">
      <c r="A690" s="2">
        <v>177</v>
      </c>
      <c r="B690" s="2" t="s">
        <v>3425</v>
      </c>
      <c r="C690" s="2" t="s">
        <v>2950</v>
      </c>
      <c r="D690" s="10">
        <v>23</v>
      </c>
      <c r="E690" s="12">
        <v>1.0000000000000001E-9</v>
      </c>
      <c r="F690" s="2">
        <f>Table3[[#This Row],[modified  Half Life]]*Table3[[#This Row],[Order of Magnatude]]</f>
        <v>2.3000000000000001E-8</v>
      </c>
      <c r="G690" s="10">
        <v>296.5</v>
      </c>
      <c r="H690" s="2"/>
    </row>
    <row r="691" spans="1:8" x14ac:dyDescent="0.25">
      <c r="A691" s="2">
        <v>177</v>
      </c>
      <c r="B691" s="2" t="s">
        <v>3425</v>
      </c>
      <c r="C691" s="2" t="s">
        <v>1131</v>
      </c>
      <c r="D691" s="10">
        <v>26</v>
      </c>
      <c r="E691" s="12">
        <v>1.0000000000000001E-9</v>
      </c>
      <c r="F691" s="2">
        <f>Table3[[#This Row],[modified  Half Life]]*Table3[[#This Row],[Order of Magnatude]]</f>
        <v>2.6000000000000001E-8</v>
      </c>
      <c r="G691" s="10">
        <v>271.02</v>
      </c>
      <c r="H691" s="2"/>
    </row>
    <row r="692" spans="1:8" x14ac:dyDescent="0.25">
      <c r="A692" s="2">
        <v>177</v>
      </c>
      <c r="B692" s="2" t="s">
        <v>3425</v>
      </c>
      <c r="C692" s="2" t="s">
        <v>2950</v>
      </c>
      <c r="D692" s="10">
        <v>23</v>
      </c>
      <c r="E692" s="12">
        <v>1.0000000000000001E-9</v>
      </c>
      <c r="F692" s="2">
        <f>Table3[[#This Row],[modified  Half Life]]*Table3[[#This Row],[Order of Magnatude]]</f>
        <v>2.3000000000000001E-8</v>
      </c>
      <c r="G692" s="10">
        <v>257</v>
      </c>
      <c r="H692" s="2"/>
    </row>
    <row r="693" spans="1:8" x14ac:dyDescent="0.25">
      <c r="A693" s="2">
        <v>177</v>
      </c>
      <c r="B693" s="2" t="s">
        <v>3425</v>
      </c>
      <c r="C693" s="2" t="s">
        <v>2950</v>
      </c>
      <c r="D693" s="10">
        <v>23</v>
      </c>
      <c r="E693" s="12">
        <v>1.0000000000000001E-9</v>
      </c>
      <c r="F693" s="2">
        <f>Table3[[#This Row],[modified  Half Life]]*Table3[[#This Row],[Order of Magnatude]]</f>
        <v>2.3000000000000001E-8</v>
      </c>
      <c r="G693" s="10">
        <v>244</v>
      </c>
      <c r="H693" s="2"/>
    </row>
    <row r="694" spans="1:8" x14ac:dyDescent="0.25">
      <c r="A694" s="2">
        <v>177</v>
      </c>
      <c r="B694" s="2" t="s">
        <v>2957</v>
      </c>
      <c r="C694" s="2" t="s">
        <v>55</v>
      </c>
      <c r="D694" s="10">
        <v>33</v>
      </c>
      <c r="E694" s="12">
        <v>1.0000000000000001E-9</v>
      </c>
      <c r="F694" s="2">
        <f>Table3[[#This Row],[modified  Half Life]]*Table3[[#This Row],[Order of Magnatude]]</f>
        <v>3.3000000000000004E-8</v>
      </c>
      <c r="G694" s="10">
        <v>209.61</v>
      </c>
      <c r="H694" s="2"/>
    </row>
    <row r="695" spans="1:8" x14ac:dyDescent="0.25">
      <c r="A695" s="2">
        <v>177</v>
      </c>
      <c r="B695" s="2" t="s">
        <v>2957</v>
      </c>
      <c r="C695" s="2" t="s">
        <v>55</v>
      </c>
      <c r="D695" s="10">
        <v>33</v>
      </c>
      <c r="E695" s="12">
        <v>1.0000000000000001E-9</v>
      </c>
      <c r="F695" s="2">
        <f>Table3[[#This Row],[modified  Half Life]]*Table3[[#This Row],[Order of Magnatude]]</f>
        <v>3.3000000000000004E-8</v>
      </c>
      <c r="G695" s="10">
        <v>188.08600000000001</v>
      </c>
      <c r="H695" s="2"/>
    </row>
    <row r="696" spans="1:8" x14ac:dyDescent="0.25">
      <c r="A696" s="2">
        <v>177</v>
      </c>
      <c r="B696" s="2" t="s">
        <v>3425</v>
      </c>
      <c r="C696" s="2" t="s">
        <v>2950</v>
      </c>
      <c r="D696" s="10">
        <v>23</v>
      </c>
      <c r="E696" s="12">
        <v>1.0000000000000001E-9</v>
      </c>
      <c r="F696" s="2">
        <f>Table3[[#This Row],[modified  Half Life]]*Table3[[#This Row],[Order of Magnatude]]</f>
        <v>2.3000000000000001E-8</v>
      </c>
      <c r="G696" s="10">
        <v>155.19999999999999</v>
      </c>
      <c r="H696" s="2"/>
    </row>
    <row r="697" spans="1:8" x14ac:dyDescent="0.25">
      <c r="A697" s="2">
        <v>177</v>
      </c>
      <c r="B697" s="2" t="s">
        <v>3360</v>
      </c>
      <c r="C697" s="2" t="s">
        <v>55</v>
      </c>
      <c r="D697" s="10">
        <v>40</v>
      </c>
      <c r="E697" s="12">
        <v>1.0000000000000001E-9</v>
      </c>
      <c r="F697" s="2">
        <f>Table3[[#This Row],[modified  Half Life]]*Table3[[#This Row],[Order of Magnatude]]</f>
        <v>4.0000000000000001E-8</v>
      </c>
      <c r="G697" s="10">
        <v>152.30000000000001</v>
      </c>
      <c r="H697" s="2"/>
    </row>
    <row r="698" spans="1:8" x14ac:dyDescent="0.25">
      <c r="A698" s="2">
        <v>177</v>
      </c>
      <c r="B698" s="2" t="s">
        <v>2957</v>
      </c>
      <c r="C698" s="2" t="s">
        <v>1743</v>
      </c>
      <c r="D698" s="10">
        <v>133.1</v>
      </c>
      <c r="E698" s="12">
        <v>1.0000000000000001E-9</v>
      </c>
      <c r="F698" s="2">
        <f>Table3[[#This Row],[modified  Half Life]]*Table3[[#This Row],[Order of Magnatude]]</f>
        <v>1.3309999999999999E-7</v>
      </c>
      <c r="G698" s="10">
        <v>150.399</v>
      </c>
      <c r="H698" s="2"/>
    </row>
    <row r="699" spans="1:8" x14ac:dyDescent="0.25">
      <c r="A699" s="2">
        <v>177</v>
      </c>
      <c r="B699" s="2" t="s">
        <v>3360</v>
      </c>
      <c r="C699" s="2" t="s">
        <v>380</v>
      </c>
      <c r="D699" s="10">
        <v>46.3</v>
      </c>
      <c r="E699" s="12">
        <v>1.0000000000000001E-9</v>
      </c>
      <c r="F699" s="2">
        <f>Table3[[#This Row],[modified  Half Life]]*Table3[[#This Row],[Order of Magnatude]]</f>
        <v>4.6299999999999998E-8</v>
      </c>
      <c r="G699" s="10">
        <v>148.30000000000001</v>
      </c>
      <c r="H699" s="2"/>
    </row>
    <row r="700" spans="1:8" x14ac:dyDescent="0.25">
      <c r="A700" s="2">
        <v>177</v>
      </c>
      <c r="B700" s="2" t="s">
        <v>3425</v>
      </c>
      <c r="C700" s="2" t="s">
        <v>1131</v>
      </c>
      <c r="D700" s="10">
        <v>26</v>
      </c>
      <c r="E700" s="12">
        <v>1.0000000000000001E-9</v>
      </c>
      <c r="F700" s="2">
        <f>Table3[[#This Row],[modified  Half Life]]*Table3[[#This Row],[Order of Magnatude]]</f>
        <v>2.6000000000000001E-8</v>
      </c>
      <c r="G700" s="10">
        <v>115.05</v>
      </c>
      <c r="H700" s="2"/>
    </row>
    <row r="701" spans="1:8" x14ac:dyDescent="0.25">
      <c r="A701" s="2">
        <v>177</v>
      </c>
      <c r="B701" s="2" t="s">
        <v>3252</v>
      </c>
      <c r="C701" s="2" t="s">
        <v>55</v>
      </c>
      <c r="D701" s="10">
        <v>38</v>
      </c>
      <c r="E701" s="12">
        <v>1.0000000000000001E-9</v>
      </c>
      <c r="F701" s="2">
        <f>Table3[[#This Row],[modified  Half Life]]*Table3[[#This Row],[Order of Magnatude]]</f>
        <v>3.8000000000000003E-8</v>
      </c>
      <c r="G701" s="10">
        <v>101.2</v>
      </c>
      <c r="H701" s="2"/>
    </row>
    <row r="702" spans="1:8" x14ac:dyDescent="0.25">
      <c r="A702" s="2">
        <v>177</v>
      </c>
      <c r="B702" s="2" t="s">
        <v>3252</v>
      </c>
      <c r="C702" s="2" t="s">
        <v>380</v>
      </c>
      <c r="D702" s="10">
        <v>13</v>
      </c>
      <c r="E702" s="12">
        <v>1.0000000000000001E-9</v>
      </c>
      <c r="F702" s="2">
        <f>Table3[[#This Row],[modified  Half Life]]*Table3[[#This Row],[Order of Magnatude]]</f>
        <v>1.3000000000000001E-8</v>
      </c>
      <c r="G702" s="10">
        <v>84.3</v>
      </c>
      <c r="H702" s="2"/>
    </row>
    <row r="703" spans="1:8" x14ac:dyDescent="0.25">
      <c r="A703" s="2">
        <v>177</v>
      </c>
      <c r="B703" s="2" t="s">
        <v>3425</v>
      </c>
      <c r="C703" s="2" t="s">
        <v>1743</v>
      </c>
      <c r="D703" s="10">
        <v>410</v>
      </c>
      <c r="E703" s="12">
        <v>1.0000000000000001E-9</v>
      </c>
      <c r="F703" s="2">
        <f>Table3[[#This Row],[modified  Half Life]]*Table3[[#This Row],[Order of Magnatude]]</f>
        <v>4.1000000000000004E-7</v>
      </c>
      <c r="G703" s="10">
        <v>73.150000000000006</v>
      </c>
      <c r="H703" s="2"/>
    </row>
    <row r="704" spans="1:8" x14ac:dyDescent="0.25">
      <c r="A704" s="2">
        <v>177</v>
      </c>
      <c r="B704" s="2" t="s">
        <v>3425</v>
      </c>
      <c r="C704" s="2" t="s">
        <v>314</v>
      </c>
      <c r="D704" s="10">
        <v>70.2</v>
      </c>
      <c r="E704" s="12">
        <v>1.0000000000000001E-9</v>
      </c>
      <c r="F704" s="2">
        <f>Table3[[#This Row],[modified  Half Life]]*Table3[[#This Row],[Order of Magnatude]]</f>
        <v>7.0200000000000007E-8</v>
      </c>
      <c r="G704" s="10">
        <v>70.45</v>
      </c>
      <c r="H704" s="2"/>
    </row>
    <row r="705" spans="1:8" x14ac:dyDescent="0.25">
      <c r="A705" s="2">
        <v>177</v>
      </c>
      <c r="B705" s="2" t="s">
        <v>3360</v>
      </c>
      <c r="C705" s="2" t="s">
        <v>55</v>
      </c>
      <c r="D705" s="10">
        <v>40</v>
      </c>
      <c r="E705" s="12">
        <v>1.0000000000000001E-9</v>
      </c>
      <c r="F705" s="2">
        <f>Table3[[#This Row],[modified  Half Life]]*Table3[[#This Row],[Order of Magnatude]]</f>
        <v>4.0000000000000001E-8</v>
      </c>
      <c r="G705" s="10">
        <v>61.7</v>
      </c>
      <c r="H705" s="2"/>
    </row>
    <row r="706" spans="1:8" x14ac:dyDescent="0.25">
      <c r="A706" s="2">
        <v>177</v>
      </c>
      <c r="B706" s="2" t="s">
        <v>3360</v>
      </c>
      <c r="C706" s="2" t="s">
        <v>380</v>
      </c>
      <c r="D706" s="10">
        <v>46.3</v>
      </c>
      <c r="E706" s="12">
        <v>1.0000000000000001E-9</v>
      </c>
      <c r="F706" s="2">
        <f>Table3[[#This Row],[modified  Half Life]]*Table3[[#This Row],[Order of Magnatude]]</f>
        <v>4.6299999999999998E-8</v>
      </c>
      <c r="G706" s="10">
        <v>60.2</v>
      </c>
      <c r="H706" s="2"/>
    </row>
    <row r="707" spans="1:8" x14ac:dyDescent="0.25">
      <c r="A707" s="2">
        <v>177</v>
      </c>
      <c r="B707" s="2" t="s">
        <v>2957</v>
      </c>
      <c r="C707" s="2" t="s">
        <v>55</v>
      </c>
      <c r="D707" s="10">
        <v>33</v>
      </c>
      <c r="E707" s="12">
        <v>1.0000000000000001E-9</v>
      </c>
      <c r="F707" s="2">
        <f>Table3[[#This Row],[modified  Half Life]]*Table3[[#This Row],[Order of Magnatude]]</f>
        <v>3.3000000000000004E-8</v>
      </c>
      <c r="G707" s="10">
        <v>52.085000000000001</v>
      </c>
      <c r="H707" s="2"/>
    </row>
    <row r="708" spans="1:8" x14ac:dyDescent="0.25">
      <c r="A708" s="2">
        <v>177</v>
      </c>
      <c r="B708" s="2" t="s">
        <v>3252</v>
      </c>
      <c r="C708" s="2" t="s">
        <v>380</v>
      </c>
      <c r="D708" s="10">
        <v>13</v>
      </c>
      <c r="E708" s="12">
        <v>1.0000000000000001E-9</v>
      </c>
      <c r="F708" s="2">
        <f>Table3[[#This Row],[modified  Half Life]]*Table3[[#This Row],[Order of Magnatude]]</f>
        <v>1.3000000000000001E-8</v>
      </c>
      <c r="G708" s="10">
        <v>49.8</v>
      </c>
      <c r="H708" s="2"/>
    </row>
    <row r="709" spans="1:8" x14ac:dyDescent="0.25">
      <c r="A709" s="2">
        <v>177</v>
      </c>
      <c r="B709" s="2" t="s">
        <v>3425</v>
      </c>
      <c r="C709" s="2" t="s">
        <v>3929</v>
      </c>
      <c r="D709" s="10">
        <v>46</v>
      </c>
      <c r="E709" s="12">
        <v>1.0000000000000001E-9</v>
      </c>
      <c r="F709" s="2">
        <f>Table3[[#This Row],[modified  Half Life]]*Table3[[#This Row],[Order of Magnatude]]</f>
        <v>4.6000000000000002E-8</v>
      </c>
      <c r="G709" s="10">
        <v>26.2</v>
      </c>
      <c r="H709" s="2"/>
    </row>
    <row r="710" spans="1:8" x14ac:dyDescent="0.25">
      <c r="A710" s="2">
        <v>177</v>
      </c>
      <c r="B710" s="2" t="s">
        <v>3252</v>
      </c>
      <c r="C710" s="2" t="s">
        <v>55</v>
      </c>
      <c r="D710" s="10">
        <v>38</v>
      </c>
      <c r="E710" s="12">
        <v>1.0000000000000001E-9</v>
      </c>
      <c r="F710" s="2">
        <f>Table3[[#This Row],[modified  Half Life]]*Table3[[#This Row],[Order of Magnatude]]</f>
        <v>3.8000000000000003E-8</v>
      </c>
      <c r="G710" s="10">
        <v>21.74</v>
      </c>
      <c r="H710" s="2"/>
    </row>
    <row r="711" spans="1:8" x14ac:dyDescent="0.25">
      <c r="A711" s="2">
        <v>177</v>
      </c>
      <c r="B711" s="2" t="s">
        <v>3252</v>
      </c>
      <c r="C711" s="2" t="s">
        <v>55</v>
      </c>
      <c r="D711" s="10">
        <v>38</v>
      </c>
      <c r="E711" s="12">
        <v>1.0000000000000001E-9</v>
      </c>
      <c r="F711" s="2">
        <f>Table3[[#This Row],[modified  Half Life]]*Table3[[#This Row],[Order of Magnatude]]</f>
        <v>3.8000000000000003E-8</v>
      </c>
      <c r="G711" s="10">
        <v>6.25</v>
      </c>
      <c r="H711" s="2"/>
    </row>
    <row r="712" spans="1:8" x14ac:dyDescent="0.25">
      <c r="A712" s="2">
        <v>176</v>
      </c>
      <c r="B712" s="2" t="s">
        <v>2957</v>
      </c>
      <c r="C712" s="2" t="s">
        <v>508</v>
      </c>
      <c r="D712" s="10">
        <v>312</v>
      </c>
      <c r="E712" s="12">
        <v>1.0000000000000001E-9</v>
      </c>
      <c r="F712" s="2">
        <f>Table3[[#This Row],[modified  Half Life]]*Table3[[#This Row],[Order of Magnatude]]</f>
        <v>3.1200000000000004E-7</v>
      </c>
      <c r="G712" s="10">
        <v>1126.5</v>
      </c>
      <c r="H712" s="2"/>
    </row>
    <row r="713" spans="1:8" x14ac:dyDescent="0.25">
      <c r="A713" s="2">
        <v>176</v>
      </c>
      <c r="B713" s="2" t="s">
        <v>3252</v>
      </c>
      <c r="C713" s="2" t="s">
        <v>798</v>
      </c>
      <c r="D713" s="10">
        <v>41</v>
      </c>
      <c r="E713" s="12">
        <v>1.0000000000000001E-9</v>
      </c>
      <c r="F713" s="2">
        <f>Table3[[#This Row],[modified  Half Life]]*Table3[[#This Row],[Order of Magnatude]]</f>
        <v>4.1000000000000003E-8</v>
      </c>
      <c r="G713" s="10">
        <v>945</v>
      </c>
      <c r="H713" s="2"/>
    </row>
    <row r="714" spans="1:8" x14ac:dyDescent="0.25">
      <c r="A714" s="2">
        <v>176</v>
      </c>
      <c r="B714" s="2" t="s">
        <v>3252</v>
      </c>
      <c r="C714" s="2" t="s">
        <v>798</v>
      </c>
      <c r="D714" s="10">
        <v>41</v>
      </c>
      <c r="E714" s="12">
        <v>1.0000000000000001E-9</v>
      </c>
      <c r="F714" s="2">
        <f>Table3[[#This Row],[modified  Half Life]]*Table3[[#This Row],[Order of Magnatude]]</f>
        <v>4.1000000000000003E-8</v>
      </c>
      <c r="G714" s="10">
        <v>916.8</v>
      </c>
      <c r="H714" s="2"/>
    </row>
    <row r="715" spans="1:8" x14ac:dyDescent="0.25">
      <c r="A715" s="2">
        <v>176</v>
      </c>
      <c r="B715" s="2" t="s">
        <v>3252</v>
      </c>
      <c r="C715" s="2" t="s">
        <v>798</v>
      </c>
      <c r="D715" s="10">
        <v>41</v>
      </c>
      <c r="E715" s="12">
        <v>1.0000000000000001E-9</v>
      </c>
      <c r="F715" s="2">
        <f>Table3[[#This Row],[modified  Half Life]]*Table3[[#This Row],[Order of Magnatude]]</f>
        <v>4.1000000000000003E-8</v>
      </c>
      <c r="G715" s="10">
        <v>884.5</v>
      </c>
      <c r="H715" s="2"/>
    </row>
    <row r="716" spans="1:8" x14ac:dyDescent="0.25">
      <c r="A716" s="2">
        <v>176</v>
      </c>
      <c r="B716" s="2" t="s">
        <v>3071</v>
      </c>
      <c r="C716" s="2" t="s">
        <v>3808</v>
      </c>
      <c r="D716" s="10">
        <v>34</v>
      </c>
      <c r="E716" s="12">
        <v>1.0000000000000001E-9</v>
      </c>
      <c r="F716" s="2">
        <f>Table3[[#This Row],[modified  Half Life]]*Table3[[#This Row],[Order of Magnatude]]</f>
        <v>3.4E-8</v>
      </c>
      <c r="G716" s="10">
        <v>836.5</v>
      </c>
      <c r="H716" s="2"/>
    </row>
    <row r="717" spans="1:8" x14ac:dyDescent="0.25">
      <c r="A717" s="2">
        <v>176</v>
      </c>
      <c r="B717" s="2" t="s">
        <v>3252</v>
      </c>
      <c r="C717" s="2" t="s">
        <v>798</v>
      </c>
      <c r="D717" s="10">
        <v>41</v>
      </c>
      <c r="E717" s="12">
        <v>1.0000000000000001E-9</v>
      </c>
      <c r="F717" s="2">
        <f>Table3[[#This Row],[modified  Half Life]]*Table3[[#This Row],[Order of Magnatude]]</f>
        <v>4.1000000000000003E-8</v>
      </c>
      <c r="G717" s="10">
        <v>714.1</v>
      </c>
      <c r="H717" s="2"/>
    </row>
    <row r="718" spans="1:8" x14ac:dyDescent="0.25">
      <c r="A718" s="2">
        <v>176</v>
      </c>
      <c r="B718" s="2" t="s">
        <v>2957</v>
      </c>
      <c r="C718" s="2" t="s">
        <v>508</v>
      </c>
      <c r="D718" s="10">
        <v>312</v>
      </c>
      <c r="E718" s="12">
        <v>1.0000000000000001E-9</v>
      </c>
      <c r="F718" s="2">
        <f>Table3[[#This Row],[modified  Half Life]]*Table3[[#This Row],[Order of Magnatude]]</f>
        <v>3.1200000000000004E-7</v>
      </c>
      <c r="G718" s="10">
        <v>687.1</v>
      </c>
      <c r="H718" s="2"/>
    </row>
    <row r="719" spans="1:8" x14ac:dyDescent="0.25">
      <c r="A719" s="2">
        <v>176</v>
      </c>
      <c r="B719" s="2" t="s">
        <v>2957</v>
      </c>
      <c r="C719" s="2" t="s">
        <v>508</v>
      </c>
      <c r="D719" s="10">
        <v>312</v>
      </c>
      <c r="E719" s="12">
        <v>1.0000000000000001E-9</v>
      </c>
      <c r="F719" s="2">
        <f>Table3[[#This Row],[modified  Half Life]]*Table3[[#This Row],[Order of Magnatude]]</f>
        <v>3.1200000000000004E-7</v>
      </c>
      <c r="G719" s="10">
        <v>658</v>
      </c>
      <c r="H719" s="2"/>
    </row>
    <row r="720" spans="1:8" x14ac:dyDescent="0.25">
      <c r="A720" s="2">
        <v>176</v>
      </c>
      <c r="B720" s="2" t="s">
        <v>2957</v>
      </c>
      <c r="C720" s="2" t="s">
        <v>508</v>
      </c>
      <c r="D720" s="10">
        <v>312</v>
      </c>
      <c r="E720" s="12">
        <v>1.0000000000000001E-9</v>
      </c>
      <c r="F720" s="2">
        <f>Table3[[#This Row],[modified  Half Life]]*Table3[[#This Row],[Order of Magnatude]]</f>
        <v>3.1200000000000004E-7</v>
      </c>
      <c r="G720" s="10">
        <v>617</v>
      </c>
      <c r="H720" s="2"/>
    </row>
    <row r="721" spans="1:8" x14ac:dyDescent="0.25">
      <c r="A721" s="2">
        <v>176</v>
      </c>
      <c r="B721" s="2" t="s">
        <v>3071</v>
      </c>
      <c r="C721" s="2" t="s">
        <v>3808</v>
      </c>
      <c r="D721" s="10">
        <v>34</v>
      </c>
      <c r="E721" s="12">
        <v>1.0000000000000001E-9</v>
      </c>
      <c r="F721" s="2">
        <f>Table3[[#This Row],[modified  Half Life]]*Table3[[#This Row],[Order of Magnatude]]</f>
        <v>3.4E-8</v>
      </c>
      <c r="G721" s="10">
        <v>529.1</v>
      </c>
      <c r="H721" s="2"/>
    </row>
    <row r="722" spans="1:8" x14ac:dyDescent="0.25">
      <c r="A722" s="2">
        <v>176</v>
      </c>
      <c r="B722" s="2" t="s">
        <v>3252</v>
      </c>
      <c r="C722" s="2" t="s">
        <v>798</v>
      </c>
      <c r="D722" s="10">
        <v>41</v>
      </c>
      <c r="E722" s="12">
        <v>1.0000000000000001E-9</v>
      </c>
      <c r="F722" s="2">
        <f>Table3[[#This Row],[modified  Half Life]]*Table3[[#This Row],[Order of Magnatude]]</f>
        <v>4.1000000000000003E-8</v>
      </c>
      <c r="G722" s="10">
        <v>518.6</v>
      </c>
      <c r="H722" s="2"/>
    </row>
    <row r="723" spans="1:8" x14ac:dyDescent="0.25">
      <c r="A723" s="2">
        <v>176</v>
      </c>
      <c r="B723" s="2" t="s">
        <v>3252</v>
      </c>
      <c r="C723" s="2" t="s">
        <v>798</v>
      </c>
      <c r="D723" s="10">
        <v>41</v>
      </c>
      <c r="E723" s="12">
        <v>1.0000000000000001E-9</v>
      </c>
      <c r="F723" s="2">
        <f>Table3[[#This Row],[modified  Half Life]]*Table3[[#This Row],[Order of Magnatude]]</f>
        <v>4.1000000000000003E-8</v>
      </c>
      <c r="G723" s="10">
        <v>490.9</v>
      </c>
      <c r="H723" s="2"/>
    </row>
    <row r="724" spans="1:8" x14ac:dyDescent="0.25">
      <c r="A724" s="2">
        <v>176</v>
      </c>
      <c r="B724" s="2" t="s">
        <v>2957</v>
      </c>
      <c r="C724" s="2" t="s">
        <v>508</v>
      </c>
      <c r="D724" s="10">
        <v>312</v>
      </c>
      <c r="E724" s="12">
        <v>1.0000000000000001E-9</v>
      </c>
      <c r="F724" s="2">
        <f>Table3[[#This Row],[modified  Half Life]]*Table3[[#This Row],[Order of Magnatude]]</f>
        <v>3.1200000000000004E-7</v>
      </c>
      <c r="G724" s="10">
        <v>454.2</v>
      </c>
      <c r="H724" s="2"/>
    </row>
    <row r="725" spans="1:8" x14ac:dyDescent="0.25">
      <c r="A725" s="2">
        <v>176</v>
      </c>
      <c r="B725" s="2" t="s">
        <v>3252</v>
      </c>
      <c r="C725" s="2" t="s">
        <v>798</v>
      </c>
      <c r="D725" s="10">
        <v>41</v>
      </c>
      <c r="E725" s="12">
        <v>1.0000000000000001E-9</v>
      </c>
      <c r="F725" s="2">
        <f>Table3[[#This Row],[modified  Half Life]]*Table3[[#This Row],[Order of Magnatude]]</f>
        <v>4.1000000000000003E-8</v>
      </c>
      <c r="G725" s="10">
        <v>445</v>
      </c>
      <c r="H725" s="2"/>
    </row>
    <row r="726" spans="1:8" x14ac:dyDescent="0.25">
      <c r="A726" s="2">
        <v>176</v>
      </c>
      <c r="B726" s="2" t="s">
        <v>2957</v>
      </c>
      <c r="C726" s="2" t="s">
        <v>508</v>
      </c>
      <c r="D726" s="10">
        <v>312</v>
      </c>
      <c r="E726" s="12">
        <v>1.0000000000000001E-9</v>
      </c>
      <c r="F726" s="2">
        <f>Table3[[#This Row],[modified  Half Life]]*Table3[[#This Row],[Order of Magnatude]]</f>
        <v>3.1200000000000004E-7</v>
      </c>
      <c r="G726" s="10">
        <v>396</v>
      </c>
      <c r="H726" s="2"/>
    </row>
    <row r="727" spans="1:8" x14ac:dyDescent="0.25">
      <c r="A727" s="2">
        <v>176</v>
      </c>
      <c r="B727" s="2" t="s">
        <v>2957</v>
      </c>
      <c r="C727" s="2" t="s">
        <v>508</v>
      </c>
      <c r="D727" s="10">
        <v>312</v>
      </c>
      <c r="E727" s="12">
        <v>1.0000000000000001E-9</v>
      </c>
      <c r="F727" s="2">
        <f>Table3[[#This Row],[modified  Half Life]]*Table3[[#This Row],[Order of Magnatude]]</f>
        <v>3.1200000000000004E-7</v>
      </c>
      <c r="G727" s="10">
        <v>382.3</v>
      </c>
      <c r="H727" s="2"/>
    </row>
    <row r="728" spans="1:8" x14ac:dyDescent="0.25">
      <c r="A728" s="2">
        <v>176</v>
      </c>
      <c r="B728" s="2" t="s">
        <v>2957</v>
      </c>
      <c r="C728" s="2" t="s">
        <v>508</v>
      </c>
      <c r="D728" s="10">
        <v>312</v>
      </c>
      <c r="E728" s="12">
        <v>1.0000000000000001E-9</v>
      </c>
      <c r="F728" s="2">
        <f>Table3[[#This Row],[modified  Half Life]]*Table3[[#This Row],[Order of Magnatude]]</f>
        <v>3.1200000000000004E-7</v>
      </c>
      <c r="G728" s="10">
        <v>355</v>
      </c>
      <c r="H728" s="2"/>
    </row>
    <row r="729" spans="1:8" x14ac:dyDescent="0.25">
      <c r="A729" s="2">
        <v>176</v>
      </c>
      <c r="B729" s="2" t="s">
        <v>3252</v>
      </c>
      <c r="C729" s="2" t="s">
        <v>6062</v>
      </c>
      <c r="D729" s="10">
        <v>10</v>
      </c>
      <c r="E729" s="12">
        <v>1.0000000000000001E-9</v>
      </c>
      <c r="F729" s="2">
        <f>Table3[[#This Row],[modified  Half Life]]*Table3[[#This Row],[Order of Magnatude]]</f>
        <v>1E-8</v>
      </c>
      <c r="G729" s="10">
        <v>315.8</v>
      </c>
      <c r="H729" s="2"/>
    </row>
    <row r="730" spans="1:8" x14ac:dyDescent="0.25">
      <c r="A730" s="2">
        <v>176</v>
      </c>
      <c r="B730" s="2" t="s">
        <v>2957</v>
      </c>
      <c r="C730" s="2" t="s">
        <v>508</v>
      </c>
      <c r="D730" s="10">
        <v>312</v>
      </c>
      <c r="E730" s="12">
        <v>1.0000000000000001E-9</v>
      </c>
      <c r="F730" s="2">
        <f>Table3[[#This Row],[modified  Half Life]]*Table3[[#This Row],[Order of Magnatude]]</f>
        <v>3.1200000000000004E-7</v>
      </c>
      <c r="G730" s="10">
        <v>200.3</v>
      </c>
      <c r="H730" s="2"/>
    </row>
    <row r="731" spans="1:8" x14ac:dyDescent="0.25">
      <c r="A731" s="2">
        <v>176</v>
      </c>
      <c r="B731" s="2" t="s">
        <v>2957</v>
      </c>
      <c r="C731" s="2" t="s">
        <v>508</v>
      </c>
      <c r="D731" s="10">
        <v>312</v>
      </c>
      <c r="E731" s="12">
        <v>1.0000000000000001E-9</v>
      </c>
      <c r="F731" s="2">
        <f>Table3[[#This Row],[modified  Half Life]]*Table3[[#This Row],[Order of Magnatude]]</f>
        <v>3.1200000000000004E-7</v>
      </c>
      <c r="G731" s="10">
        <v>162.4</v>
      </c>
      <c r="H731" s="2"/>
    </row>
    <row r="732" spans="1:8" x14ac:dyDescent="0.25">
      <c r="A732" s="2">
        <v>176</v>
      </c>
      <c r="B732" s="2" t="s">
        <v>3425</v>
      </c>
      <c r="C732" s="2" t="s">
        <v>281</v>
      </c>
      <c r="D732" s="10">
        <v>30.5</v>
      </c>
      <c r="E732" s="12">
        <v>1.0000000000000001E-9</v>
      </c>
      <c r="F732" s="2">
        <f>Table3[[#This Row],[modified  Half Life]]*Table3[[#This Row],[Order of Magnatude]]</f>
        <v>3.0500000000000002E-8</v>
      </c>
      <c r="G732" s="10">
        <v>100.2</v>
      </c>
      <c r="H732" s="2"/>
    </row>
    <row r="733" spans="1:8" x14ac:dyDescent="0.25">
      <c r="A733" s="2">
        <v>176</v>
      </c>
      <c r="B733" s="2" t="s">
        <v>3425</v>
      </c>
      <c r="C733" s="2" t="s">
        <v>98</v>
      </c>
      <c r="D733" s="10">
        <v>38</v>
      </c>
      <c r="E733" s="12">
        <v>1.0000000000000001E-9</v>
      </c>
      <c r="F733" s="2">
        <f>Table3[[#This Row],[modified  Half Life]]*Table3[[#This Row],[Order of Magnatude]]</f>
        <v>3.8000000000000003E-8</v>
      </c>
      <c r="G733" s="10">
        <v>99.9</v>
      </c>
      <c r="H733" s="2"/>
    </row>
    <row r="734" spans="1:8" x14ac:dyDescent="0.25">
      <c r="A734" s="2">
        <v>176</v>
      </c>
      <c r="B734" s="2" t="s">
        <v>3143</v>
      </c>
      <c r="C734" s="2" t="s">
        <v>101</v>
      </c>
      <c r="D734" s="10">
        <v>30</v>
      </c>
      <c r="E734" s="12">
        <v>1.0000000000000001E-9</v>
      </c>
      <c r="F734" s="2">
        <f>Table3[[#This Row],[modified  Half Life]]*Table3[[#This Row],[Order of Magnatude]]</f>
        <v>3.0000000000000004E-8</v>
      </c>
      <c r="G734" s="10">
        <v>99.5</v>
      </c>
      <c r="H734" s="2"/>
    </row>
    <row r="735" spans="1:8" x14ac:dyDescent="0.25">
      <c r="A735" s="2">
        <v>176</v>
      </c>
      <c r="B735" s="2" t="s">
        <v>3425</v>
      </c>
      <c r="C735" s="2" t="s">
        <v>1065</v>
      </c>
      <c r="D735" s="10">
        <v>13.3</v>
      </c>
      <c r="E735" s="12">
        <v>1.0000000000000001E-9</v>
      </c>
      <c r="F735" s="2">
        <f>Table3[[#This Row],[modified  Half Life]]*Table3[[#This Row],[Order of Magnatude]]</f>
        <v>1.3300000000000002E-8</v>
      </c>
      <c r="G735" s="10">
        <v>90.8</v>
      </c>
      <c r="H735" s="2"/>
    </row>
    <row r="736" spans="1:8" x14ac:dyDescent="0.25">
      <c r="A736" s="2">
        <v>176</v>
      </c>
      <c r="B736" s="2" t="s">
        <v>3425</v>
      </c>
      <c r="C736" s="2" t="s">
        <v>3813</v>
      </c>
      <c r="D736" s="10">
        <v>27</v>
      </c>
      <c r="E736" s="12">
        <v>1.0000000000000001E-9</v>
      </c>
      <c r="F736" s="2">
        <f>Table3[[#This Row],[modified  Half Life]]*Table3[[#This Row],[Order of Magnatude]]</f>
        <v>2.7E-8</v>
      </c>
      <c r="G736" s="10">
        <v>90.4</v>
      </c>
      <c r="H736" s="2"/>
    </row>
    <row r="737" spans="1:8" x14ac:dyDescent="0.25">
      <c r="A737" s="2">
        <v>176</v>
      </c>
      <c r="B737" s="2" t="s">
        <v>2957</v>
      </c>
      <c r="C737" s="2" t="s">
        <v>107</v>
      </c>
      <c r="D737" s="10">
        <v>35</v>
      </c>
      <c r="E737" s="12">
        <v>1.0000000000000001E-9</v>
      </c>
      <c r="F737" s="2">
        <f>Table3[[#This Row],[modified  Half Life]]*Table3[[#This Row],[Order of Magnatude]]</f>
        <v>3.5000000000000002E-8</v>
      </c>
      <c r="G737" s="10">
        <v>71.516000000000005</v>
      </c>
      <c r="H737" s="2"/>
    </row>
    <row r="738" spans="1:8" x14ac:dyDescent="0.25">
      <c r="A738" s="2">
        <v>176</v>
      </c>
      <c r="B738" s="2" t="s">
        <v>3425</v>
      </c>
      <c r="C738" s="2" t="s">
        <v>1803</v>
      </c>
      <c r="D738" s="10">
        <v>25</v>
      </c>
      <c r="E738" s="12">
        <v>1.0000000000000001E-9</v>
      </c>
      <c r="F738" s="2">
        <f>Table3[[#This Row],[modified  Half Life]]*Table3[[#This Row],[Order of Magnatude]]</f>
        <v>2.5000000000000002E-8</v>
      </c>
      <c r="G738" s="10">
        <v>61.4</v>
      </c>
      <c r="H738" s="2"/>
    </row>
    <row r="739" spans="1:8" x14ac:dyDescent="0.25">
      <c r="A739" s="2">
        <v>175</v>
      </c>
      <c r="B739" s="2" t="s">
        <v>3425</v>
      </c>
      <c r="C739" s="2" t="s">
        <v>3770</v>
      </c>
      <c r="D739" s="10">
        <v>1950</v>
      </c>
      <c r="E739" s="12">
        <v>1.0000000000000001E-9</v>
      </c>
      <c r="F739" s="2">
        <f>Table3[[#This Row],[modified  Half Life]]*Table3[[#This Row],[Order of Magnatude]]</f>
        <v>1.95E-6</v>
      </c>
      <c r="G739" s="10">
        <v>709.6</v>
      </c>
      <c r="H739" s="2"/>
    </row>
    <row r="740" spans="1:8" x14ac:dyDescent="0.25">
      <c r="A740" s="2">
        <v>175</v>
      </c>
      <c r="B740" s="2" t="s">
        <v>3143</v>
      </c>
      <c r="C740" s="2" t="s">
        <v>3291</v>
      </c>
      <c r="D740" s="10">
        <v>27.7</v>
      </c>
      <c r="E740" s="12">
        <v>1.0000000000000001E-9</v>
      </c>
      <c r="F740" s="2">
        <f>Table3[[#This Row],[modified  Half Life]]*Table3[[#This Row],[Order of Magnatude]]</f>
        <v>2.77E-8</v>
      </c>
      <c r="G740" s="10">
        <v>693.7</v>
      </c>
      <c r="H740" s="2"/>
    </row>
    <row r="741" spans="1:8" x14ac:dyDescent="0.25">
      <c r="A741" s="2">
        <v>175</v>
      </c>
      <c r="B741" s="2" t="s">
        <v>3143</v>
      </c>
      <c r="C741" s="2" t="s">
        <v>3291</v>
      </c>
      <c r="D741" s="10">
        <v>27.7</v>
      </c>
      <c r="E741" s="12">
        <v>1.0000000000000001E-9</v>
      </c>
      <c r="F741" s="2">
        <f>Table3[[#This Row],[modified  Half Life]]*Table3[[#This Row],[Order of Magnatude]]</f>
        <v>2.77E-8</v>
      </c>
      <c r="G741" s="10">
        <v>684.4</v>
      </c>
      <c r="H741" s="2"/>
    </row>
    <row r="742" spans="1:8" x14ac:dyDescent="0.25">
      <c r="A742" s="2">
        <v>175</v>
      </c>
      <c r="B742" s="2" t="s">
        <v>3425</v>
      </c>
      <c r="C742" s="2" t="s">
        <v>3770</v>
      </c>
      <c r="D742" s="10">
        <v>1950</v>
      </c>
      <c r="E742" s="12">
        <v>1.0000000000000001E-9</v>
      </c>
      <c r="F742" s="2">
        <f>Table3[[#This Row],[modified  Half Life]]*Table3[[#This Row],[Order of Magnatude]]</f>
        <v>1.95E-6</v>
      </c>
      <c r="G742" s="10">
        <v>473.8</v>
      </c>
      <c r="H742" s="2"/>
    </row>
    <row r="743" spans="1:8" x14ac:dyDescent="0.25">
      <c r="A743" s="2">
        <v>175</v>
      </c>
      <c r="B743" s="2" t="s">
        <v>2659</v>
      </c>
      <c r="C743" s="2" t="s">
        <v>1214</v>
      </c>
      <c r="D743" s="10">
        <v>319</v>
      </c>
      <c r="E743" s="12">
        <v>1.0000000000000001E-9</v>
      </c>
      <c r="F743" s="2">
        <f>Table3[[#This Row],[modified  Half Life]]*Table3[[#This Row],[Order of Magnatude]]</f>
        <v>3.1900000000000004E-7</v>
      </c>
      <c r="G743" s="10">
        <v>440</v>
      </c>
      <c r="H743" s="2"/>
    </row>
    <row r="744" spans="1:8" x14ac:dyDescent="0.25">
      <c r="A744" s="2">
        <v>175</v>
      </c>
      <c r="B744" s="2" t="s">
        <v>3143</v>
      </c>
      <c r="C744" s="2" t="s">
        <v>3291</v>
      </c>
      <c r="D744" s="10">
        <v>27.7</v>
      </c>
      <c r="E744" s="12">
        <v>1.0000000000000001E-9</v>
      </c>
      <c r="F744" s="2">
        <f>Table3[[#This Row],[modified  Half Life]]*Table3[[#This Row],[Order of Magnatude]]</f>
        <v>2.77E-8</v>
      </c>
      <c r="G744" s="10">
        <v>428.7</v>
      </c>
      <c r="H744" s="2"/>
    </row>
    <row r="745" spans="1:8" x14ac:dyDescent="0.25">
      <c r="A745" s="2">
        <v>175</v>
      </c>
      <c r="B745" s="2" t="s">
        <v>2659</v>
      </c>
      <c r="C745" s="2" t="s">
        <v>1214</v>
      </c>
      <c r="D745" s="10">
        <v>319</v>
      </c>
      <c r="E745" s="12">
        <v>1.0000000000000001E-9</v>
      </c>
      <c r="F745" s="2">
        <f>Table3[[#This Row],[modified  Half Life]]*Table3[[#This Row],[Order of Magnatude]]</f>
        <v>3.1900000000000004E-7</v>
      </c>
      <c r="G745" s="10">
        <v>313</v>
      </c>
      <c r="H745" s="2"/>
    </row>
    <row r="746" spans="1:8" x14ac:dyDescent="0.25">
      <c r="A746" s="2">
        <v>175</v>
      </c>
      <c r="B746" s="2" t="s">
        <v>2659</v>
      </c>
      <c r="C746" s="2" t="s">
        <v>1214</v>
      </c>
      <c r="D746" s="10">
        <v>319</v>
      </c>
      <c r="E746" s="12">
        <v>1.0000000000000001E-9</v>
      </c>
      <c r="F746" s="2">
        <f>Table3[[#This Row],[modified  Half Life]]*Table3[[#This Row],[Order of Magnatude]]</f>
        <v>3.1900000000000004E-7</v>
      </c>
      <c r="G746" s="10">
        <v>311</v>
      </c>
      <c r="H746" s="2"/>
    </row>
    <row r="747" spans="1:8" x14ac:dyDescent="0.25">
      <c r="A747" s="2">
        <v>175</v>
      </c>
      <c r="B747" s="2" t="s">
        <v>2659</v>
      </c>
      <c r="C747" s="2" t="s">
        <v>668</v>
      </c>
      <c r="D747" s="10">
        <v>44.4</v>
      </c>
      <c r="E747" s="12">
        <v>1.0000000000000001E-9</v>
      </c>
      <c r="F747" s="2">
        <f>Table3[[#This Row],[modified  Half Life]]*Table3[[#This Row],[Order of Magnatude]]</f>
        <v>4.4400000000000001E-8</v>
      </c>
      <c r="G747" s="10">
        <v>300.60000000000002</v>
      </c>
      <c r="H747" s="2"/>
    </row>
    <row r="748" spans="1:8" x14ac:dyDescent="0.25">
      <c r="A748" s="2">
        <v>175</v>
      </c>
      <c r="B748" s="2" t="s">
        <v>2957</v>
      </c>
      <c r="C748" s="2" t="s">
        <v>455</v>
      </c>
      <c r="D748" s="10">
        <v>10.6</v>
      </c>
      <c r="E748" s="12">
        <v>1.0000000000000001E-9</v>
      </c>
      <c r="F748" s="2">
        <f>Table3[[#This Row],[modified  Half Life]]*Table3[[#This Row],[Order of Magnatude]]</f>
        <v>1.0600000000000001E-8</v>
      </c>
      <c r="G748" s="10">
        <v>255.72</v>
      </c>
      <c r="H748" s="2"/>
    </row>
    <row r="749" spans="1:8" x14ac:dyDescent="0.25">
      <c r="A749" s="2">
        <v>175</v>
      </c>
      <c r="B749" s="2" t="s">
        <v>3425</v>
      </c>
      <c r="C749" s="2" t="s">
        <v>3770</v>
      </c>
      <c r="D749" s="10">
        <v>1950</v>
      </c>
      <c r="E749" s="12">
        <v>1.0000000000000001E-9</v>
      </c>
      <c r="F749" s="2">
        <f>Table3[[#This Row],[modified  Half Life]]*Table3[[#This Row],[Order of Magnatude]]</f>
        <v>1.95E-6</v>
      </c>
      <c r="G749" s="10">
        <v>216.8</v>
      </c>
      <c r="H749" s="2"/>
    </row>
    <row r="750" spans="1:8" x14ac:dyDescent="0.25">
      <c r="A750" s="2">
        <v>175</v>
      </c>
      <c r="B750" s="2" t="s">
        <v>3143</v>
      </c>
      <c r="C750" s="2" t="s">
        <v>3291</v>
      </c>
      <c r="D750" s="10">
        <v>27.7</v>
      </c>
      <c r="E750" s="12">
        <v>1.0000000000000001E-9</v>
      </c>
      <c r="F750" s="2">
        <f>Table3[[#This Row],[modified  Half Life]]*Table3[[#This Row],[Order of Magnatude]]</f>
        <v>2.77E-8</v>
      </c>
      <c r="G750" s="10">
        <v>179.5</v>
      </c>
      <c r="H750" s="2"/>
    </row>
    <row r="751" spans="1:8" x14ac:dyDescent="0.25">
      <c r="A751" s="2">
        <v>175</v>
      </c>
      <c r="B751" s="2" t="s">
        <v>2659</v>
      </c>
      <c r="C751" s="2" t="s">
        <v>668</v>
      </c>
      <c r="D751" s="10">
        <v>44.4</v>
      </c>
      <c r="E751" s="12">
        <v>1.0000000000000001E-9</v>
      </c>
      <c r="F751" s="2">
        <f>Table3[[#This Row],[modified  Half Life]]*Table3[[#This Row],[Order of Magnatude]]</f>
        <v>4.4400000000000001E-8</v>
      </c>
      <c r="G751" s="10">
        <v>163.80000000000001</v>
      </c>
      <c r="H751" s="2"/>
    </row>
    <row r="752" spans="1:8" x14ac:dyDescent="0.25">
      <c r="A752" s="2">
        <v>175</v>
      </c>
      <c r="B752" s="2" t="s">
        <v>3252</v>
      </c>
      <c r="C752" s="2" t="s">
        <v>501</v>
      </c>
      <c r="D752" s="10">
        <v>216</v>
      </c>
      <c r="E752" s="12">
        <v>1.0000000000000001E-9</v>
      </c>
      <c r="F752" s="2">
        <f>Table3[[#This Row],[modified  Half Life]]*Table3[[#This Row],[Order of Magnatude]]</f>
        <v>2.16E-7</v>
      </c>
      <c r="G752" s="10">
        <v>145.74</v>
      </c>
      <c r="H752" s="2"/>
    </row>
    <row r="753" spans="1:8" x14ac:dyDescent="0.25">
      <c r="A753" s="2">
        <v>175</v>
      </c>
      <c r="B753" s="2" t="s">
        <v>3425</v>
      </c>
      <c r="C753" s="2" t="s">
        <v>1271</v>
      </c>
      <c r="D753" s="10">
        <v>222</v>
      </c>
      <c r="E753" s="12">
        <v>1.0000000000000001E-9</v>
      </c>
      <c r="F753" s="2">
        <f>Table3[[#This Row],[modified  Half Life]]*Table3[[#This Row],[Order of Magnatude]]</f>
        <v>2.22E-7</v>
      </c>
      <c r="G753" s="10">
        <v>131.6</v>
      </c>
      <c r="H753" s="2"/>
    </row>
    <row r="754" spans="1:8" x14ac:dyDescent="0.25">
      <c r="A754" s="2">
        <v>175</v>
      </c>
      <c r="B754" s="2" t="s">
        <v>3252</v>
      </c>
      <c r="C754" s="2" t="s">
        <v>501</v>
      </c>
      <c r="D754" s="10">
        <v>216</v>
      </c>
      <c r="E754" s="12">
        <v>1.0000000000000001E-9</v>
      </c>
      <c r="F754" s="2">
        <f>Table3[[#This Row],[modified  Half Life]]*Table3[[#This Row],[Order of Magnatude]]</f>
        <v>2.16E-7</v>
      </c>
      <c r="G754" s="10">
        <v>130.91999999999999</v>
      </c>
      <c r="H754" s="2"/>
    </row>
    <row r="755" spans="1:8" x14ac:dyDescent="0.25">
      <c r="A755" s="2">
        <v>175</v>
      </c>
      <c r="B755" s="2" t="s">
        <v>2957</v>
      </c>
      <c r="C755" s="2" t="s">
        <v>455</v>
      </c>
      <c r="D755" s="10">
        <v>10.6</v>
      </c>
      <c r="E755" s="12">
        <v>1.0000000000000001E-9</v>
      </c>
      <c r="F755" s="2">
        <f>Table3[[#This Row],[modified  Half Life]]*Table3[[#This Row],[Order of Magnatude]]</f>
        <v>1.0600000000000001E-8</v>
      </c>
      <c r="G755" s="10">
        <v>111.9</v>
      </c>
      <c r="H755" s="2"/>
    </row>
    <row r="756" spans="1:8" x14ac:dyDescent="0.25">
      <c r="A756" s="2">
        <v>175</v>
      </c>
      <c r="B756" s="2" t="s">
        <v>3360</v>
      </c>
      <c r="C756" s="2" t="s">
        <v>501</v>
      </c>
      <c r="D756" s="10">
        <v>10</v>
      </c>
      <c r="E756" s="12">
        <v>1.0000000000000001E-9</v>
      </c>
      <c r="F756" s="2">
        <f>Table3[[#This Row],[modified  Half Life]]*Table3[[#This Row],[Order of Magnatude]]</f>
        <v>1E-8</v>
      </c>
      <c r="G756" s="10">
        <v>105.7</v>
      </c>
      <c r="H756" s="2"/>
    </row>
    <row r="757" spans="1:8" x14ac:dyDescent="0.25">
      <c r="A757" s="2">
        <v>175</v>
      </c>
      <c r="B757" s="2" t="s">
        <v>2659</v>
      </c>
      <c r="C757" s="2" t="s">
        <v>1214</v>
      </c>
      <c r="D757" s="10">
        <v>319</v>
      </c>
      <c r="E757" s="12">
        <v>1.0000000000000001E-9</v>
      </c>
      <c r="F757" s="2">
        <f>Table3[[#This Row],[modified  Half Life]]*Table3[[#This Row],[Order of Magnatude]]</f>
        <v>3.1900000000000004E-7</v>
      </c>
      <c r="G757" s="10">
        <v>87.4</v>
      </c>
      <c r="H757" s="2"/>
    </row>
    <row r="758" spans="1:8" x14ac:dyDescent="0.25">
      <c r="A758" s="2">
        <v>175</v>
      </c>
      <c r="B758" s="2" t="s">
        <v>3252</v>
      </c>
      <c r="C758" s="2" t="s">
        <v>501</v>
      </c>
      <c r="D758" s="10">
        <v>216</v>
      </c>
      <c r="E758" s="12">
        <v>1.0000000000000001E-9</v>
      </c>
      <c r="F758" s="2">
        <f>Table3[[#This Row],[modified  Half Life]]*Table3[[#This Row],[Order of Magnatude]]</f>
        <v>2.16E-7</v>
      </c>
      <c r="G758" s="10">
        <v>38.69</v>
      </c>
      <c r="H758" s="2"/>
    </row>
    <row r="759" spans="1:8" x14ac:dyDescent="0.25">
      <c r="A759" s="2">
        <v>175</v>
      </c>
      <c r="B759" s="2" t="s">
        <v>2659</v>
      </c>
      <c r="C759" s="2" t="s">
        <v>668</v>
      </c>
      <c r="D759" s="10">
        <v>44.4</v>
      </c>
      <c r="E759" s="12">
        <v>1.0000000000000001E-9</v>
      </c>
      <c r="F759" s="2">
        <f>Table3[[#This Row],[modified  Half Life]]*Table3[[#This Row],[Order of Magnatude]]</f>
        <v>4.4400000000000001E-8</v>
      </c>
      <c r="G759" s="10">
        <v>5.2</v>
      </c>
      <c r="H759" s="2"/>
    </row>
    <row r="760" spans="1:8" x14ac:dyDescent="0.25">
      <c r="A760" s="2">
        <v>174</v>
      </c>
      <c r="B760" s="2" t="s">
        <v>3252</v>
      </c>
      <c r="C760" s="2" t="s">
        <v>508</v>
      </c>
      <c r="D760" s="10">
        <v>126</v>
      </c>
      <c r="E760" s="12">
        <v>1.0000000000000001E-9</v>
      </c>
      <c r="F760" s="2">
        <f>Table3[[#This Row],[modified  Half Life]]*Table3[[#This Row],[Order of Magnatude]]</f>
        <v>1.2600000000000002E-7</v>
      </c>
      <c r="G760" s="10">
        <v>1879.3</v>
      </c>
      <c r="H760" s="2"/>
    </row>
    <row r="761" spans="1:8" x14ac:dyDescent="0.25">
      <c r="A761" s="2">
        <v>174</v>
      </c>
      <c r="B761" s="2" t="s">
        <v>3252</v>
      </c>
      <c r="C761" s="2" t="s">
        <v>508</v>
      </c>
      <c r="D761" s="10">
        <v>126</v>
      </c>
      <c r="E761" s="12">
        <v>1.0000000000000001E-9</v>
      </c>
      <c r="F761" s="2">
        <f>Table3[[#This Row],[modified  Half Life]]*Table3[[#This Row],[Order of Magnatude]]</f>
        <v>1.2600000000000002E-7</v>
      </c>
      <c r="G761" s="10">
        <v>1327.7</v>
      </c>
      <c r="H761" s="2"/>
    </row>
    <row r="762" spans="1:8" x14ac:dyDescent="0.25">
      <c r="A762" s="2">
        <v>174</v>
      </c>
      <c r="B762" s="2" t="s">
        <v>3071</v>
      </c>
      <c r="C762" s="2" t="s">
        <v>567</v>
      </c>
      <c r="D762" s="10">
        <v>138</v>
      </c>
      <c r="E762" s="12">
        <v>1.0000000000000001E-9</v>
      </c>
      <c r="F762" s="2">
        <f>Table3[[#This Row],[modified  Half Life]]*Table3[[#This Row],[Order of Magnatude]]</f>
        <v>1.3800000000000002E-7</v>
      </c>
      <c r="G762" s="10">
        <v>1251.81</v>
      </c>
      <c r="H762" s="2"/>
    </row>
    <row r="763" spans="1:8" x14ac:dyDescent="0.25">
      <c r="A763" s="2">
        <v>174</v>
      </c>
      <c r="B763" s="2" t="s">
        <v>2695</v>
      </c>
      <c r="C763" s="2">
        <v>-7</v>
      </c>
      <c r="D763" s="10">
        <v>256</v>
      </c>
      <c r="E763" s="12">
        <v>1.0000000000000001E-9</v>
      </c>
      <c r="F763" s="2">
        <f>Table3[[#This Row],[modified  Half Life]]*Table3[[#This Row],[Order of Magnatude]]</f>
        <v>2.5600000000000002E-7</v>
      </c>
      <c r="G763" s="10">
        <v>1239.2</v>
      </c>
      <c r="H763" s="2"/>
    </row>
    <row r="764" spans="1:8" x14ac:dyDescent="0.25">
      <c r="A764" s="2">
        <v>174</v>
      </c>
      <c r="B764" s="2" t="s">
        <v>3143</v>
      </c>
      <c r="C764" s="2" t="s">
        <v>3712</v>
      </c>
      <c r="D764" s="10">
        <v>53</v>
      </c>
      <c r="E764" s="12">
        <v>1.0000000000000001E-9</v>
      </c>
      <c r="F764" s="2">
        <f>Table3[[#This Row],[modified  Half Life]]*Table3[[#This Row],[Order of Magnatude]]</f>
        <v>5.3000000000000005E-8</v>
      </c>
      <c r="G764" s="10">
        <v>1143.5999999999999</v>
      </c>
      <c r="H764" s="2"/>
    </row>
    <row r="765" spans="1:8" x14ac:dyDescent="0.25">
      <c r="A765" s="2">
        <v>174</v>
      </c>
      <c r="B765" s="2" t="s">
        <v>3143</v>
      </c>
      <c r="C765" s="2" t="s">
        <v>3712</v>
      </c>
      <c r="D765" s="10">
        <v>53</v>
      </c>
      <c r="E765" s="12">
        <v>1.0000000000000001E-9</v>
      </c>
      <c r="F765" s="2">
        <f>Table3[[#This Row],[modified  Half Life]]*Table3[[#This Row],[Order of Magnatude]]</f>
        <v>5.3000000000000005E-8</v>
      </c>
      <c r="G765" s="10">
        <v>1127</v>
      </c>
      <c r="H765" s="2"/>
    </row>
    <row r="766" spans="1:8" x14ac:dyDescent="0.25">
      <c r="A766" s="2">
        <v>174</v>
      </c>
      <c r="B766" s="2" t="s">
        <v>2695</v>
      </c>
      <c r="C766" s="2" t="s">
        <v>798</v>
      </c>
      <c r="D766" s="10">
        <v>55</v>
      </c>
      <c r="E766" s="12">
        <v>1.0000000000000001E-9</v>
      </c>
      <c r="F766" s="2">
        <f>Table3[[#This Row],[modified  Half Life]]*Table3[[#This Row],[Order of Magnatude]]</f>
        <v>5.5000000000000003E-8</v>
      </c>
      <c r="G766" s="10">
        <v>964.1</v>
      </c>
      <c r="H766" s="2"/>
    </row>
    <row r="767" spans="1:8" x14ac:dyDescent="0.25">
      <c r="A767" s="2">
        <v>174</v>
      </c>
      <c r="B767" s="2" t="s">
        <v>3071</v>
      </c>
      <c r="C767" s="2" t="s">
        <v>567</v>
      </c>
      <c r="D767" s="10">
        <v>138</v>
      </c>
      <c r="E767" s="12">
        <v>1.0000000000000001E-9</v>
      </c>
      <c r="F767" s="2">
        <f>Table3[[#This Row],[modified  Half Life]]*Table3[[#This Row],[Order of Magnatude]]</f>
        <v>1.3800000000000002E-7</v>
      </c>
      <c r="G767" s="10">
        <v>941.02</v>
      </c>
      <c r="H767" s="2"/>
    </row>
    <row r="768" spans="1:8" x14ac:dyDescent="0.25">
      <c r="A768" s="2">
        <v>174</v>
      </c>
      <c r="B768" s="2" t="s">
        <v>3143</v>
      </c>
      <c r="C768" s="2" t="s">
        <v>3712</v>
      </c>
      <c r="D768" s="10">
        <v>53</v>
      </c>
      <c r="E768" s="12">
        <v>1.0000000000000001E-9</v>
      </c>
      <c r="F768" s="2">
        <f>Table3[[#This Row],[modified  Half Life]]*Table3[[#This Row],[Order of Magnatude]]</f>
        <v>5.3000000000000005E-8</v>
      </c>
      <c r="G768" s="10">
        <v>925.8</v>
      </c>
      <c r="H768" s="2"/>
    </row>
    <row r="769" spans="1:8" x14ac:dyDescent="0.25">
      <c r="A769" s="2">
        <v>174</v>
      </c>
      <c r="B769" s="2" t="s">
        <v>2695</v>
      </c>
      <c r="C769" s="2">
        <v>-7</v>
      </c>
      <c r="D769" s="10">
        <v>256</v>
      </c>
      <c r="E769" s="12">
        <v>1.0000000000000001E-9</v>
      </c>
      <c r="F769" s="2">
        <f>Table3[[#This Row],[modified  Half Life]]*Table3[[#This Row],[Order of Magnatude]]</f>
        <v>2.5600000000000002E-7</v>
      </c>
      <c r="G769" s="10">
        <v>875.5</v>
      </c>
      <c r="H769" s="2"/>
    </row>
    <row r="770" spans="1:8" x14ac:dyDescent="0.25">
      <c r="A770" s="2">
        <v>174</v>
      </c>
      <c r="B770" s="2" t="s">
        <v>3143</v>
      </c>
      <c r="C770" s="2" t="s">
        <v>3712</v>
      </c>
      <c r="D770" s="10">
        <v>53</v>
      </c>
      <c r="E770" s="12">
        <v>1.0000000000000001E-9</v>
      </c>
      <c r="F770" s="2">
        <f>Table3[[#This Row],[modified  Half Life]]*Table3[[#This Row],[Order of Magnatude]]</f>
        <v>5.3000000000000005E-8</v>
      </c>
      <c r="G770" s="10">
        <v>875.1</v>
      </c>
      <c r="H770" s="2"/>
    </row>
    <row r="771" spans="1:8" x14ac:dyDescent="0.25">
      <c r="A771" s="2">
        <v>174</v>
      </c>
      <c r="B771" s="2" t="s">
        <v>2957</v>
      </c>
      <c r="C771" s="2" t="s">
        <v>1493</v>
      </c>
      <c r="D771" s="10">
        <v>194</v>
      </c>
      <c r="E771" s="12">
        <v>1.0000000000000001E-9</v>
      </c>
      <c r="F771" s="2">
        <f>Table3[[#This Row],[modified  Half Life]]*Table3[[#This Row],[Order of Magnatude]]</f>
        <v>1.9400000000000002E-7</v>
      </c>
      <c r="G771" s="10">
        <v>821.6</v>
      </c>
      <c r="H771" s="2"/>
    </row>
    <row r="772" spans="1:8" x14ac:dyDescent="0.25">
      <c r="A772" s="2">
        <v>174</v>
      </c>
      <c r="B772" s="2" t="s">
        <v>2695</v>
      </c>
      <c r="C772" s="2" t="s">
        <v>798</v>
      </c>
      <c r="D772" s="10">
        <v>55</v>
      </c>
      <c r="E772" s="12">
        <v>1.0000000000000001E-9</v>
      </c>
      <c r="F772" s="2">
        <f>Table3[[#This Row],[modified  Half Life]]*Table3[[#This Row],[Order of Magnatude]]</f>
        <v>5.5000000000000003E-8</v>
      </c>
      <c r="G772" s="10">
        <v>785.5</v>
      </c>
      <c r="H772" s="2"/>
    </row>
    <row r="773" spans="1:8" x14ac:dyDescent="0.25">
      <c r="A773" s="2">
        <v>174</v>
      </c>
      <c r="B773" s="2" t="s">
        <v>2695</v>
      </c>
      <c r="C773" s="2" t="s">
        <v>798</v>
      </c>
      <c r="D773" s="10">
        <v>55</v>
      </c>
      <c r="E773" s="12">
        <v>1.0000000000000001E-9</v>
      </c>
      <c r="F773" s="2">
        <f>Table3[[#This Row],[modified  Half Life]]*Table3[[#This Row],[Order of Magnatude]]</f>
        <v>5.5000000000000003E-8</v>
      </c>
      <c r="G773" s="10">
        <v>695.6</v>
      </c>
      <c r="H773" s="2"/>
    </row>
    <row r="774" spans="1:8" x14ac:dyDescent="0.25">
      <c r="A774" s="2">
        <v>174</v>
      </c>
      <c r="B774" s="2" t="s">
        <v>3252</v>
      </c>
      <c r="C774" s="2" t="s">
        <v>508</v>
      </c>
      <c r="D774" s="10">
        <v>126</v>
      </c>
      <c r="E774" s="12">
        <v>1.0000000000000001E-9</v>
      </c>
      <c r="F774" s="2">
        <f>Table3[[#This Row],[modified  Half Life]]*Table3[[#This Row],[Order of Magnatude]]</f>
        <v>1.2600000000000002E-7</v>
      </c>
      <c r="G774" s="10">
        <v>685.6</v>
      </c>
      <c r="H774" s="2"/>
    </row>
    <row r="775" spans="1:8" x14ac:dyDescent="0.25">
      <c r="A775" s="2">
        <v>174</v>
      </c>
      <c r="B775" s="2" t="s">
        <v>2957</v>
      </c>
      <c r="C775" s="2" t="s">
        <v>1493</v>
      </c>
      <c r="D775" s="10">
        <v>194</v>
      </c>
      <c r="E775" s="12">
        <v>1.0000000000000001E-9</v>
      </c>
      <c r="F775" s="2">
        <f>Table3[[#This Row],[modified  Half Life]]*Table3[[#This Row],[Order of Magnatude]]</f>
        <v>1.9400000000000002E-7</v>
      </c>
      <c r="G775" s="10">
        <v>608.1</v>
      </c>
      <c r="H775" s="2"/>
    </row>
    <row r="776" spans="1:8" x14ac:dyDescent="0.25">
      <c r="A776" s="2">
        <v>174</v>
      </c>
      <c r="B776" s="2" t="s">
        <v>3252</v>
      </c>
      <c r="C776" s="2" t="s">
        <v>508</v>
      </c>
      <c r="D776" s="10">
        <v>126</v>
      </c>
      <c r="E776" s="12">
        <v>1.0000000000000001E-9</v>
      </c>
      <c r="F776" s="2">
        <f>Table3[[#This Row],[modified  Half Life]]*Table3[[#This Row],[Order of Magnatude]]</f>
        <v>1.2600000000000002E-7</v>
      </c>
      <c r="G776" s="10">
        <v>557.1</v>
      </c>
      <c r="H776" s="2"/>
    </row>
    <row r="777" spans="1:8" x14ac:dyDescent="0.25">
      <c r="A777" s="2">
        <v>174</v>
      </c>
      <c r="B777" s="2" t="s">
        <v>3071</v>
      </c>
      <c r="C777" s="2" t="s">
        <v>567</v>
      </c>
      <c r="D777" s="10">
        <v>138</v>
      </c>
      <c r="E777" s="12">
        <v>1.0000000000000001E-9</v>
      </c>
      <c r="F777" s="2">
        <f>Table3[[#This Row],[modified  Half Life]]*Table3[[#This Row],[Order of Magnatude]]</f>
        <v>1.3800000000000002E-7</v>
      </c>
      <c r="G777" s="10">
        <v>539.66999999999996</v>
      </c>
      <c r="H777" s="2"/>
    </row>
    <row r="778" spans="1:8" x14ac:dyDescent="0.25">
      <c r="A778" s="2">
        <v>174</v>
      </c>
      <c r="B778" s="2" t="s">
        <v>3071</v>
      </c>
      <c r="C778" s="2" t="s">
        <v>567</v>
      </c>
      <c r="D778" s="10">
        <v>138</v>
      </c>
      <c r="E778" s="12">
        <v>1.0000000000000001E-9</v>
      </c>
      <c r="F778" s="2">
        <f>Table3[[#This Row],[modified  Half Life]]*Table3[[#This Row],[Order of Magnatude]]</f>
        <v>1.3800000000000002E-7</v>
      </c>
      <c r="G778" s="10">
        <v>486.61</v>
      </c>
      <c r="H778" s="2"/>
    </row>
    <row r="779" spans="1:8" x14ac:dyDescent="0.25">
      <c r="A779" s="2">
        <v>174</v>
      </c>
      <c r="B779" s="2" t="s">
        <v>2957</v>
      </c>
      <c r="C779" s="2" t="s">
        <v>1493</v>
      </c>
      <c r="D779" s="10">
        <v>194</v>
      </c>
      <c r="E779" s="12">
        <v>1.0000000000000001E-9</v>
      </c>
      <c r="F779" s="2">
        <f>Table3[[#This Row],[modified  Half Life]]*Table3[[#This Row],[Order of Magnatude]]</f>
        <v>1.9400000000000002E-7</v>
      </c>
      <c r="G779" s="10">
        <v>484.8</v>
      </c>
      <c r="H779" s="2"/>
    </row>
    <row r="780" spans="1:8" x14ac:dyDescent="0.25">
      <c r="A780" s="2">
        <v>174</v>
      </c>
      <c r="B780" s="2" t="s">
        <v>2957</v>
      </c>
      <c r="C780" s="2" t="s">
        <v>3654</v>
      </c>
      <c r="D780" s="10">
        <v>242</v>
      </c>
      <c r="E780" s="12">
        <v>1.0000000000000001E-9</v>
      </c>
      <c r="F780" s="2">
        <f>Table3[[#This Row],[modified  Half Life]]*Table3[[#This Row],[Order of Magnatude]]</f>
        <v>2.4200000000000002E-7</v>
      </c>
      <c r="G780" s="10">
        <v>432.7</v>
      </c>
      <c r="H780" s="2"/>
    </row>
    <row r="781" spans="1:8" x14ac:dyDescent="0.25">
      <c r="A781" s="2">
        <v>174</v>
      </c>
      <c r="B781" s="2" t="s">
        <v>2957</v>
      </c>
      <c r="C781" s="2" t="s">
        <v>1493</v>
      </c>
      <c r="D781" s="10">
        <v>194</v>
      </c>
      <c r="E781" s="12">
        <v>1.0000000000000001E-9</v>
      </c>
      <c r="F781" s="2">
        <f>Table3[[#This Row],[modified  Half Life]]*Table3[[#This Row],[Order of Magnatude]]</f>
        <v>1.9400000000000002E-7</v>
      </c>
      <c r="G781" s="10">
        <v>427.1</v>
      </c>
      <c r="H781" s="2"/>
    </row>
    <row r="782" spans="1:8" x14ac:dyDescent="0.25">
      <c r="A782" s="2">
        <v>174</v>
      </c>
      <c r="B782" s="2" t="s">
        <v>2695</v>
      </c>
      <c r="C782" s="2" t="s">
        <v>798</v>
      </c>
      <c r="D782" s="10">
        <v>55</v>
      </c>
      <c r="E782" s="12">
        <v>1.0000000000000001E-9</v>
      </c>
      <c r="F782" s="2">
        <f>Table3[[#This Row],[modified  Half Life]]*Table3[[#This Row],[Order of Magnatude]]</f>
        <v>5.5000000000000003E-8</v>
      </c>
      <c r="G782" s="10">
        <v>409.6</v>
      </c>
      <c r="H782" s="2"/>
    </row>
    <row r="783" spans="1:8" x14ac:dyDescent="0.25">
      <c r="A783" s="2">
        <v>174</v>
      </c>
      <c r="B783" s="2" t="s">
        <v>2957</v>
      </c>
      <c r="C783" s="2" t="s">
        <v>1493</v>
      </c>
      <c r="D783" s="10">
        <v>194</v>
      </c>
      <c r="E783" s="12">
        <v>1.0000000000000001E-9</v>
      </c>
      <c r="F783" s="2">
        <f>Table3[[#This Row],[modified  Half Life]]*Table3[[#This Row],[Order of Magnatude]]</f>
        <v>1.9400000000000002E-7</v>
      </c>
      <c r="G783" s="10">
        <v>373.3</v>
      </c>
      <c r="H783" s="2"/>
    </row>
    <row r="784" spans="1:8" x14ac:dyDescent="0.25">
      <c r="A784" s="2">
        <v>174</v>
      </c>
      <c r="B784" s="2" t="s">
        <v>2957</v>
      </c>
      <c r="C784" s="2" t="s">
        <v>3650</v>
      </c>
      <c r="D784" s="10">
        <v>97</v>
      </c>
      <c r="E784" s="12">
        <v>1.0000000000000001E-9</v>
      </c>
      <c r="F784" s="2">
        <f>Table3[[#This Row],[modified  Half Life]]*Table3[[#This Row],[Order of Magnatude]]</f>
        <v>9.7000000000000008E-8</v>
      </c>
      <c r="G784" s="10">
        <v>328.1</v>
      </c>
      <c r="H784" s="2"/>
    </row>
    <row r="785" spans="1:8" x14ac:dyDescent="0.25">
      <c r="A785" s="2">
        <v>174</v>
      </c>
      <c r="B785" s="2" t="s">
        <v>3252</v>
      </c>
      <c r="C785" s="2" t="s">
        <v>508</v>
      </c>
      <c r="D785" s="10">
        <v>126</v>
      </c>
      <c r="E785" s="12">
        <v>1.0000000000000001E-9</v>
      </c>
      <c r="F785" s="2">
        <f>Table3[[#This Row],[modified  Half Life]]*Table3[[#This Row],[Order of Magnatude]]</f>
        <v>1.2600000000000002E-7</v>
      </c>
      <c r="G785" s="10">
        <v>306.8</v>
      </c>
      <c r="H785" s="2"/>
    </row>
    <row r="786" spans="1:8" x14ac:dyDescent="0.25">
      <c r="A786" s="2">
        <v>174</v>
      </c>
      <c r="B786" s="2" t="s">
        <v>2957</v>
      </c>
      <c r="C786" s="2" t="s">
        <v>3654</v>
      </c>
      <c r="D786" s="10">
        <v>242</v>
      </c>
      <c r="E786" s="12">
        <v>1.0000000000000001E-9</v>
      </c>
      <c r="F786" s="2">
        <f>Table3[[#This Row],[modified  Half Life]]*Table3[[#This Row],[Order of Magnatude]]</f>
        <v>2.4200000000000002E-7</v>
      </c>
      <c r="G786" s="10">
        <v>299.2</v>
      </c>
      <c r="H786" s="2"/>
    </row>
    <row r="787" spans="1:8" x14ac:dyDescent="0.25">
      <c r="A787" s="2">
        <v>174</v>
      </c>
      <c r="B787" s="2" t="s">
        <v>2957</v>
      </c>
      <c r="C787" s="2" t="s">
        <v>1493</v>
      </c>
      <c r="D787" s="10">
        <v>194</v>
      </c>
      <c r="E787" s="12">
        <v>1.0000000000000001E-9</v>
      </c>
      <c r="F787" s="2">
        <f>Table3[[#This Row],[modified  Half Life]]*Table3[[#This Row],[Order of Magnatude]]</f>
        <v>1.9400000000000002E-7</v>
      </c>
      <c r="G787" s="10">
        <v>267.39999999999998</v>
      </c>
      <c r="H787" s="2"/>
    </row>
    <row r="788" spans="1:8" x14ac:dyDescent="0.25">
      <c r="A788" s="2">
        <v>174</v>
      </c>
      <c r="B788" s="2" t="s">
        <v>2957</v>
      </c>
      <c r="C788" s="2" t="s">
        <v>458</v>
      </c>
      <c r="D788" s="10">
        <v>145</v>
      </c>
      <c r="E788" s="12">
        <v>1.0000000000000001E-9</v>
      </c>
      <c r="F788" s="2">
        <f>Table3[[#This Row],[modified  Half Life]]*Table3[[#This Row],[Order of Magnatude]]</f>
        <v>1.4500000000000001E-7</v>
      </c>
      <c r="G788" s="10">
        <v>253.435</v>
      </c>
      <c r="H788" s="2"/>
    </row>
    <row r="789" spans="1:8" x14ac:dyDescent="0.25">
      <c r="A789" s="2">
        <v>174</v>
      </c>
      <c r="B789" s="2" t="s">
        <v>2695</v>
      </c>
      <c r="C789" s="2">
        <v>-7</v>
      </c>
      <c r="D789" s="10">
        <v>256</v>
      </c>
      <c r="E789" s="12">
        <v>1.0000000000000001E-9</v>
      </c>
      <c r="F789" s="2">
        <f>Table3[[#This Row],[modified  Half Life]]*Table3[[#This Row],[Order of Magnatude]]</f>
        <v>2.5600000000000002E-7</v>
      </c>
      <c r="G789" s="10">
        <v>247.1</v>
      </c>
      <c r="H789" s="2"/>
    </row>
    <row r="790" spans="1:8" x14ac:dyDescent="0.25">
      <c r="A790" s="2">
        <v>174</v>
      </c>
      <c r="B790" s="2" t="s">
        <v>3252</v>
      </c>
      <c r="C790" s="2">
        <v>-8</v>
      </c>
      <c r="D790" s="10">
        <v>158</v>
      </c>
      <c r="E790" s="12">
        <v>1.0000000000000001E-9</v>
      </c>
      <c r="F790" s="2">
        <f>Table3[[#This Row],[modified  Half Life]]*Table3[[#This Row],[Order of Magnatude]]</f>
        <v>1.5800000000000001E-7</v>
      </c>
      <c r="G790" s="10">
        <v>247</v>
      </c>
      <c r="H790" s="2"/>
    </row>
    <row r="791" spans="1:8" x14ac:dyDescent="0.25">
      <c r="A791" s="2">
        <v>174</v>
      </c>
      <c r="B791" s="2" t="s">
        <v>3071</v>
      </c>
      <c r="C791" s="2" t="s">
        <v>567</v>
      </c>
      <c r="D791" s="10">
        <v>138</v>
      </c>
      <c r="E791" s="12">
        <v>1.0000000000000001E-9</v>
      </c>
      <c r="F791" s="2">
        <f>Table3[[#This Row],[modified  Half Life]]*Table3[[#This Row],[Order of Magnatude]]</f>
        <v>1.3800000000000002E-7</v>
      </c>
      <c r="G791" s="10">
        <v>241.97</v>
      </c>
      <c r="H791" s="2"/>
    </row>
    <row r="792" spans="1:8" x14ac:dyDescent="0.25">
      <c r="A792" s="2">
        <v>174</v>
      </c>
      <c r="B792" s="2" t="s">
        <v>2957</v>
      </c>
      <c r="C792" s="2">
        <v>-14</v>
      </c>
      <c r="D792" s="10">
        <v>38</v>
      </c>
      <c r="E792" s="12">
        <v>1.0000000000000001E-9</v>
      </c>
      <c r="F792" s="2">
        <f>Table3[[#This Row],[modified  Half Life]]*Table3[[#This Row],[Order of Magnatude]]</f>
        <v>3.8000000000000003E-8</v>
      </c>
      <c r="G792" s="10">
        <v>206.8</v>
      </c>
      <c r="H792" s="2"/>
    </row>
    <row r="793" spans="1:8" x14ac:dyDescent="0.25">
      <c r="A793" s="2">
        <v>174</v>
      </c>
      <c r="B793" s="2" t="s">
        <v>2957</v>
      </c>
      <c r="C793" s="2" t="s">
        <v>98</v>
      </c>
      <c r="D793" s="10">
        <v>395</v>
      </c>
      <c r="E793" s="12">
        <v>1.0000000000000001E-9</v>
      </c>
      <c r="F793" s="2">
        <f>Table3[[#This Row],[modified  Half Life]]*Table3[[#This Row],[Order of Magnatude]]</f>
        <v>3.9500000000000003E-7</v>
      </c>
      <c r="G793" s="10">
        <v>196.11199999999999</v>
      </c>
      <c r="H793" s="2"/>
    </row>
    <row r="794" spans="1:8" x14ac:dyDescent="0.25">
      <c r="A794" s="2">
        <v>174</v>
      </c>
      <c r="B794" s="2" t="s">
        <v>2695</v>
      </c>
      <c r="C794" s="2">
        <v>-7</v>
      </c>
      <c r="D794" s="10">
        <v>256</v>
      </c>
      <c r="E794" s="12">
        <v>1.0000000000000001E-9</v>
      </c>
      <c r="F794" s="2">
        <f>Table3[[#This Row],[modified  Half Life]]*Table3[[#This Row],[Order of Magnatude]]</f>
        <v>2.5600000000000002E-7</v>
      </c>
      <c r="G794" s="10">
        <v>193</v>
      </c>
      <c r="H794" s="2"/>
    </row>
    <row r="795" spans="1:8" x14ac:dyDescent="0.25">
      <c r="A795" s="2">
        <v>174</v>
      </c>
      <c r="B795" s="2" t="s">
        <v>2659</v>
      </c>
      <c r="C795" s="2" t="s">
        <v>5</v>
      </c>
      <c r="D795" s="10">
        <v>15.2</v>
      </c>
      <c r="E795" s="12">
        <v>1.0000000000000001E-9</v>
      </c>
      <c r="F795" s="2">
        <f>Table3[[#This Row],[modified  Half Life]]*Table3[[#This Row],[Order of Magnatude]]</f>
        <v>1.52E-8</v>
      </c>
      <c r="G795" s="10">
        <v>191.5</v>
      </c>
      <c r="H795" s="2"/>
    </row>
    <row r="796" spans="1:8" x14ac:dyDescent="0.25">
      <c r="A796" s="2">
        <v>174</v>
      </c>
      <c r="B796" s="2" t="s">
        <v>2957</v>
      </c>
      <c r="C796" s="2" t="s">
        <v>458</v>
      </c>
      <c r="D796" s="10">
        <v>145</v>
      </c>
      <c r="E796" s="12">
        <v>1.0000000000000001E-9</v>
      </c>
      <c r="F796" s="2">
        <f>Table3[[#This Row],[modified  Half Life]]*Table3[[#This Row],[Order of Magnatude]]</f>
        <v>1.4500000000000001E-7</v>
      </c>
      <c r="G796" s="10">
        <v>164.88499999999999</v>
      </c>
      <c r="H796" s="2"/>
    </row>
    <row r="797" spans="1:8" x14ac:dyDescent="0.25">
      <c r="A797" s="2">
        <v>174</v>
      </c>
      <c r="B797" s="2" t="s">
        <v>3071</v>
      </c>
      <c r="C797" s="2" t="s">
        <v>567</v>
      </c>
      <c r="D797" s="10">
        <v>138</v>
      </c>
      <c r="E797" s="12">
        <v>1.0000000000000001E-9</v>
      </c>
      <c r="F797" s="2">
        <f>Table3[[#This Row],[modified  Half Life]]*Table3[[#This Row],[Order of Magnatude]]</f>
        <v>1.3800000000000002E-7</v>
      </c>
      <c r="G797" s="10">
        <v>154.71</v>
      </c>
      <c r="H797" s="2"/>
    </row>
    <row r="798" spans="1:8" x14ac:dyDescent="0.25">
      <c r="A798" s="2">
        <v>174</v>
      </c>
      <c r="B798" s="2" t="s">
        <v>3143</v>
      </c>
      <c r="C798" s="2" t="s">
        <v>567</v>
      </c>
      <c r="D798" s="10">
        <v>23</v>
      </c>
      <c r="E798" s="12">
        <v>1.0000000000000001E-9</v>
      </c>
      <c r="F798" s="2">
        <f>Table3[[#This Row],[modified  Half Life]]*Table3[[#This Row],[Order of Magnatude]]</f>
        <v>2.3000000000000001E-8</v>
      </c>
      <c r="G798" s="10">
        <v>137.5</v>
      </c>
      <c r="H798" s="2"/>
    </row>
    <row r="799" spans="1:8" x14ac:dyDescent="0.25">
      <c r="A799" s="2">
        <v>174</v>
      </c>
      <c r="B799" s="2" t="s">
        <v>2957</v>
      </c>
      <c r="C799" s="2" t="s">
        <v>98</v>
      </c>
      <c r="D799" s="10">
        <v>395</v>
      </c>
      <c r="E799" s="12">
        <v>1.0000000000000001E-9</v>
      </c>
      <c r="F799" s="2">
        <f>Table3[[#This Row],[modified  Half Life]]*Table3[[#This Row],[Order of Magnatude]]</f>
        <v>3.9500000000000003E-7</v>
      </c>
      <c r="G799" s="10">
        <v>129.065</v>
      </c>
      <c r="H799" s="2"/>
    </row>
    <row r="800" spans="1:8" x14ac:dyDescent="0.25">
      <c r="A800" s="2">
        <v>174</v>
      </c>
      <c r="B800" s="2" t="s">
        <v>2957</v>
      </c>
      <c r="C800" s="2" t="s">
        <v>458</v>
      </c>
      <c r="D800" s="10">
        <v>145</v>
      </c>
      <c r="E800" s="12">
        <v>1.0000000000000001E-9</v>
      </c>
      <c r="F800" s="2">
        <f>Table3[[#This Row],[modified  Half Life]]*Table3[[#This Row],[Order of Magnatude]]</f>
        <v>1.4500000000000001E-7</v>
      </c>
      <c r="G800" s="10">
        <v>124.36</v>
      </c>
      <c r="H800" s="2"/>
    </row>
    <row r="801" spans="1:8" x14ac:dyDescent="0.25">
      <c r="A801" s="2">
        <v>174</v>
      </c>
      <c r="B801" s="2" t="s">
        <v>3143</v>
      </c>
      <c r="C801" s="2" t="s">
        <v>101</v>
      </c>
      <c r="D801" s="10">
        <v>91</v>
      </c>
      <c r="E801" s="12">
        <v>1.0000000000000001E-9</v>
      </c>
      <c r="F801" s="2">
        <f>Table3[[#This Row],[modified  Half Life]]*Table3[[#This Row],[Order of Magnatude]]</f>
        <v>9.1000000000000008E-8</v>
      </c>
      <c r="G801" s="10">
        <v>115.5</v>
      </c>
      <c r="H801" s="2"/>
    </row>
    <row r="802" spans="1:8" x14ac:dyDescent="0.25">
      <c r="A802" s="2">
        <v>174</v>
      </c>
      <c r="B802" s="2" t="s">
        <v>2957</v>
      </c>
      <c r="C802" s="2" t="s">
        <v>458</v>
      </c>
      <c r="D802" s="10">
        <v>145</v>
      </c>
      <c r="E802" s="12">
        <v>1.0000000000000001E-9</v>
      </c>
      <c r="F802" s="2">
        <f>Table3[[#This Row],[modified  Half Life]]*Table3[[#This Row],[Order of Magnatude]]</f>
        <v>1.4500000000000001E-7</v>
      </c>
      <c r="G802" s="10">
        <v>105.654</v>
      </c>
      <c r="H802" s="2"/>
    </row>
    <row r="803" spans="1:8" x14ac:dyDescent="0.25">
      <c r="A803" s="2">
        <v>174</v>
      </c>
      <c r="B803" s="2" t="s">
        <v>3071</v>
      </c>
      <c r="C803" s="2" t="s">
        <v>567</v>
      </c>
      <c r="D803" s="10">
        <v>138</v>
      </c>
      <c r="E803" s="12">
        <v>1.0000000000000001E-9</v>
      </c>
      <c r="F803" s="2">
        <f>Table3[[#This Row],[modified  Half Life]]*Table3[[#This Row],[Order of Magnatude]]</f>
        <v>1.3800000000000002E-7</v>
      </c>
      <c r="G803" s="10">
        <v>100.1</v>
      </c>
      <c r="H803" s="2"/>
    </row>
    <row r="804" spans="1:8" x14ac:dyDescent="0.25">
      <c r="A804" s="2">
        <v>174</v>
      </c>
      <c r="B804" s="2" t="s">
        <v>2659</v>
      </c>
      <c r="C804" s="2" t="s">
        <v>5</v>
      </c>
      <c r="D804" s="10">
        <v>15.2</v>
      </c>
      <c r="E804" s="12">
        <v>1.0000000000000001E-9</v>
      </c>
      <c r="F804" s="2">
        <f>Table3[[#This Row],[modified  Half Life]]*Table3[[#This Row],[Order of Magnatude]]</f>
        <v>1.52E-8</v>
      </c>
      <c r="G804" s="10">
        <v>91.2</v>
      </c>
      <c r="H804" s="2"/>
    </row>
    <row r="805" spans="1:8" x14ac:dyDescent="0.25">
      <c r="A805" s="2">
        <v>174</v>
      </c>
      <c r="B805" s="2" t="s">
        <v>2659</v>
      </c>
      <c r="C805" s="2" t="s">
        <v>589</v>
      </c>
      <c r="D805" s="10">
        <v>10.4</v>
      </c>
      <c r="E805" s="12">
        <v>1.0000000000000001E-9</v>
      </c>
      <c r="F805" s="2">
        <f>Table3[[#This Row],[modified  Half Life]]*Table3[[#This Row],[Order of Magnatude]]</f>
        <v>1.04E-8</v>
      </c>
      <c r="G805" s="10">
        <v>90.5</v>
      </c>
      <c r="H805" s="2"/>
    </row>
    <row r="806" spans="1:8" x14ac:dyDescent="0.25">
      <c r="A806" s="2">
        <v>173</v>
      </c>
      <c r="B806" s="2" t="s">
        <v>3425</v>
      </c>
      <c r="C806" s="2" t="s">
        <v>2085</v>
      </c>
      <c r="D806" s="10">
        <v>137</v>
      </c>
      <c r="E806" s="12">
        <v>1.0000000000000001E-9</v>
      </c>
      <c r="F806" s="2">
        <f>Table3[[#This Row],[modified  Half Life]]*Table3[[#This Row],[Order of Magnatude]]</f>
        <v>1.37E-7</v>
      </c>
      <c r="G806" s="10">
        <v>835.3</v>
      </c>
      <c r="H806" s="2"/>
    </row>
    <row r="807" spans="1:8" x14ac:dyDescent="0.25">
      <c r="A807" s="2">
        <v>173</v>
      </c>
      <c r="B807" s="2" t="s">
        <v>2659</v>
      </c>
      <c r="C807" s="2" t="s">
        <v>3560</v>
      </c>
      <c r="D807" s="10">
        <v>121</v>
      </c>
      <c r="E807" s="12">
        <v>1.0000000000000001E-9</v>
      </c>
      <c r="F807" s="2">
        <f>Table3[[#This Row],[modified  Half Life]]*Table3[[#This Row],[Order of Magnatude]]</f>
        <v>1.2100000000000001E-7</v>
      </c>
      <c r="G807" s="10">
        <v>703.5</v>
      </c>
      <c r="H807" s="2"/>
    </row>
    <row r="808" spans="1:8" x14ac:dyDescent="0.25">
      <c r="A808" s="2">
        <v>173</v>
      </c>
      <c r="B808" s="2" t="s">
        <v>2659</v>
      </c>
      <c r="C808" s="2" t="s">
        <v>3560</v>
      </c>
      <c r="D808" s="10">
        <v>121</v>
      </c>
      <c r="E808" s="12">
        <v>1.0000000000000001E-9</v>
      </c>
      <c r="F808" s="2">
        <f>Table3[[#This Row],[modified  Half Life]]*Table3[[#This Row],[Order of Magnatude]]</f>
        <v>1.2100000000000001E-7</v>
      </c>
      <c r="G808" s="10">
        <v>655</v>
      </c>
      <c r="H808" s="2"/>
    </row>
    <row r="809" spans="1:8" x14ac:dyDescent="0.25">
      <c r="A809" s="2">
        <v>173</v>
      </c>
      <c r="B809" s="2" t="s">
        <v>3425</v>
      </c>
      <c r="C809" s="2" t="s">
        <v>2085</v>
      </c>
      <c r="D809" s="10">
        <v>137</v>
      </c>
      <c r="E809" s="12">
        <v>1.0000000000000001E-9</v>
      </c>
      <c r="F809" s="2">
        <f>Table3[[#This Row],[modified  Half Life]]*Table3[[#This Row],[Order of Magnatude]]</f>
        <v>1.37E-7</v>
      </c>
      <c r="G809" s="10">
        <v>604.1</v>
      </c>
      <c r="H809" s="2"/>
    </row>
    <row r="810" spans="1:8" x14ac:dyDescent="0.25">
      <c r="A810" s="2">
        <v>173</v>
      </c>
      <c r="B810" s="2" t="s">
        <v>2659</v>
      </c>
      <c r="C810" s="2" t="s">
        <v>3560</v>
      </c>
      <c r="D810" s="10">
        <v>121</v>
      </c>
      <c r="E810" s="12">
        <v>1.0000000000000001E-9</v>
      </c>
      <c r="F810" s="2">
        <f>Table3[[#This Row],[modified  Half Life]]*Table3[[#This Row],[Order of Magnatude]]</f>
        <v>1.2100000000000001E-7</v>
      </c>
      <c r="G810" s="10">
        <v>412</v>
      </c>
      <c r="H810" s="2"/>
    </row>
    <row r="811" spans="1:8" x14ac:dyDescent="0.25">
      <c r="A811" s="2">
        <v>173</v>
      </c>
      <c r="B811" s="2" t="s">
        <v>3425</v>
      </c>
      <c r="C811" s="2" t="s">
        <v>2085</v>
      </c>
      <c r="D811" s="10">
        <v>137</v>
      </c>
      <c r="E811" s="12">
        <v>1.0000000000000001E-9</v>
      </c>
      <c r="F811" s="2">
        <f>Table3[[#This Row],[modified  Half Life]]*Table3[[#This Row],[Order of Magnatude]]</f>
        <v>1.37E-7</v>
      </c>
      <c r="G811" s="10">
        <v>351.3</v>
      </c>
      <c r="H811" s="2"/>
    </row>
    <row r="812" spans="1:8" x14ac:dyDescent="0.25">
      <c r="A812" s="2">
        <v>173</v>
      </c>
      <c r="B812" s="2" t="s">
        <v>2659</v>
      </c>
      <c r="C812" s="2" t="s">
        <v>1726</v>
      </c>
      <c r="D812" s="10">
        <v>250</v>
      </c>
      <c r="E812" s="12">
        <v>1.0000000000000001E-9</v>
      </c>
      <c r="F812" s="2">
        <f>Table3[[#This Row],[modified  Half Life]]*Table3[[#This Row],[Order of Magnatude]]</f>
        <v>2.5000000000000004E-7</v>
      </c>
      <c r="G812" s="10">
        <v>214.3</v>
      </c>
      <c r="H812" s="2"/>
    </row>
    <row r="813" spans="1:8" x14ac:dyDescent="0.25">
      <c r="A813" s="2">
        <v>173</v>
      </c>
      <c r="B813" s="2" t="s">
        <v>3425</v>
      </c>
      <c r="C813" s="2" t="s">
        <v>3588</v>
      </c>
      <c r="D813" s="10">
        <v>13.5</v>
      </c>
      <c r="E813" s="12">
        <v>1.0000000000000001E-9</v>
      </c>
      <c r="F813" s="2">
        <f>Table3[[#This Row],[modified  Half Life]]*Table3[[#This Row],[Order of Magnatude]]</f>
        <v>1.35E-8</v>
      </c>
      <c r="G813" s="10">
        <v>196.61</v>
      </c>
      <c r="H813" s="2"/>
    </row>
    <row r="814" spans="1:8" x14ac:dyDescent="0.25">
      <c r="A814" s="2">
        <v>173</v>
      </c>
      <c r="B814" s="2" t="s">
        <v>3425</v>
      </c>
      <c r="C814" s="2" t="s">
        <v>3588</v>
      </c>
      <c r="D814" s="10">
        <v>13.5</v>
      </c>
      <c r="E814" s="12">
        <v>1.0000000000000001E-9</v>
      </c>
      <c r="F814" s="2">
        <f>Table3[[#This Row],[modified  Half Life]]*Table3[[#This Row],[Order of Magnatude]]</f>
        <v>1.35E-8</v>
      </c>
      <c r="G814" s="10">
        <v>174.21</v>
      </c>
      <c r="H814" s="2"/>
    </row>
    <row r="815" spans="1:8" x14ac:dyDescent="0.25">
      <c r="A815" s="2">
        <v>173</v>
      </c>
      <c r="B815" s="2" t="s">
        <v>3425</v>
      </c>
      <c r="C815" s="2" t="s">
        <v>1743</v>
      </c>
      <c r="D815" s="10">
        <v>205</v>
      </c>
      <c r="E815" s="12">
        <v>1.0000000000000001E-9</v>
      </c>
      <c r="F815" s="2">
        <f>Table3[[#This Row],[modified  Half Life]]*Table3[[#This Row],[Order of Magnatude]]</f>
        <v>2.0500000000000002E-7</v>
      </c>
      <c r="G815" s="10">
        <v>166</v>
      </c>
      <c r="H815" s="2"/>
    </row>
    <row r="816" spans="1:8" x14ac:dyDescent="0.25">
      <c r="A816" s="2">
        <v>173</v>
      </c>
      <c r="B816" s="2" t="s">
        <v>3071</v>
      </c>
      <c r="C816" s="2" t="s">
        <v>3579</v>
      </c>
      <c r="D816" s="10">
        <v>19.5</v>
      </c>
      <c r="E816" s="12">
        <v>1.0000000000000001E-9</v>
      </c>
      <c r="F816" s="2">
        <f>Table3[[#This Row],[modified  Half Life]]*Table3[[#This Row],[Order of Magnatude]]</f>
        <v>1.9500000000000003E-8</v>
      </c>
      <c r="G816" s="10">
        <v>164.8</v>
      </c>
      <c r="H816" s="2"/>
    </row>
    <row r="817" spans="1:8" x14ac:dyDescent="0.25">
      <c r="A817" s="2">
        <v>173</v>
      </c>
      <c r="B817" s="2" t="s">
        <v>2659</v>
      </c>
      <c r="C817" s="2" t="s">
        <v>672</v>
      </c>
      <c r="D817" s="10">
        <v>15.2</v>
      </c>
      <c r="E817" s="12">
        <v>1.0000000000000001E-9</v>
      </c>
      <c r="F817" s="2">
        <f>Table3[[#This Row],[modified  Half Life]]*Table3[[#This Row],[Order of Magnatude]]</f>
        <v>1.52E-8</v>
      </c>
      <c r="G817" s="10">
        <v>155.4</v>
      </c>
      <c r="H817" s="2"/>
    </row>
    <row r="818" spans="1:8" x14ac:dyDescent="0.25">
      <c r="A818" s="2">
        <v>173</v>
      </c>
      <c r="B818" s="2" t="s">
        <v>2659</v>
      </c>
      <c r="C818" s="2" t="s">
        <v>1726</v>
      </c>
      <c r="D818" s="10">
        <v>250</v>
      </c>
      <c r="E818" s="12">
        <v>1.0000000000000001E-9</v>
      </c>
      <c r="F818" s="2">
        <f>Table3[[#This Row],[modified  Half Life]]*Table3[[#This Row],[Order of Magnatude]]</f>
        <v>2.5000000000000004E-7</v>
      </c>
      <c r="G818" s="10">
        <v>154.30000000000001</v>
      </c>
      <c r="H818" s="2"/>
    </row>
    <row r="819" spans="1:8" x14ac:dyDescent="0.25">
      <c r="A819" s="2">
        <v>173</v>
      </c>
      <c r="B819" s="2" t="s">
        <v>2659</v>
      </c>
      <c r="C819" s="2" t="s">
        <v>1726</v>
      </c>
      <c r="D819" s="10">
        <v>250</v>
      </c>
      <c r="E819" s="12">
        <v>1.0000000000000001E-9</v>
      </c>
      <c r="F819" s="2">
        <f>Table3[[#This Row],[modified  Half Life]]*Table3[[#This Row],[Order of Magnatude]]</f>
        <v>2.5000000000000004E-7</v>
      </c>
      <c r="G819" s="10">
        <v>124</v>
      </c>
      <c r="H819" s="2"/>
    </row>
    <row r="820" spans="1:8" x14ac:dyDescent="0.25">
      <c r="A820" s="2">
        <v>173</v>
      </c>
      <c r="B820" s="2" t="s">
        <v>3071</v>
      </c>
      <c r="C820" s="2" t="s">
        <v>55</v>
      </c>
      <c r="D820" s="10">
        <v>180</v>
      </c>
      <c r="E820" s="12">
        <v>1.0000000000000001E-9</v>
      </c>
      <c r="F820" s="2">
        <f>Table3[[#This Row],[modified  Half Life]]*Table3[[#This Row],[Order of Magnatude]]</f>
        <v>1.8000000000000002E-7</v>
      </c>
      <c r="G820" s="10">
        <v>107.2</v>
      </c>
      <c r="H820" s="2"/>
    </row>
    <row r="821" spans="1:8" x14ac:dyDescent="0.25">
      <c r="A821" s="2">
        <v>173</v>
      </c>
      <c r="B821" s="2" t="s">
        <v>3071</v>
      </c>
      <c r="C821" s="2" t="s">
        <v>380</v>
      </c>
      <c r="D821" s="10">
        <v>160</v>
      </c>
      <c r="E821" s="12">
        <v>1.0000000000000001E-9</v>
      </c>
      <c r="F821" s="2">
        <f>Table3[[#This Row],[modified  Half Life]]*Table3[[#This Row],[Order of Magnatude]]</f>
        <v>1.6E-7</v>
      </c>
      <c r="G821" s="10">
        <v>90.3</v>
      </c>
      <c r="H821" s="2"/>
    </row>
    <row r="822" spans="1:8" x14ac:dyDescent="0.25">
      <c r="A822" s="2">
        <v>173</v>
      </c>
      <c r="B822" s="2" t="s">
        <v>3252</v>
      </c>
      <c r="C822" s="2" t="s">
        <v>814</v>
      </c>
      <c r="D822" s="10">
        <v>14</v>
      </c>
      <c r="E822" s="12">
        <v>1.0000000000000001E-9</v>
      </c>
      <c r="F822" s="2">
        <f>Table3[[#This Row],[modified  Half Life]]*Table3[[#This Row],[Order of Magnatude]]</f>
        <v>1.4000000000000001E-8</v>
      </c>
      <c r="G822" s="10">
        <v>85.37</v>
      </c>
      <c r="H822" s="2"/>
    </row>
    <row r="823" spans="1:8" x14ac:dyDescent="0.25">
      <c r="A823" s="2">
        <v>173</v>
      </c>
      <c r="B823" s="2" t="s">
        <v>3425</v>
      </c>
      <c r="C823" s="2" t="s">
        <v>1743</v>
      </c>
      <c r="D823" s="10">
        <v>205</v>
      </c>
      <c r="E823" s="12">
        <v>1.0000000000000001E-9</v>
      </c>
      <c r="F823" s="2">
        <f>Table3[[#This Row],[modified  Half Life]]*Table3[[#This Row],[Order of Magnatude]]</f>
        <v>2.0500000000000002E-7</v>
      </c>
      <c r="G823" s="10">
        <v>63</v>
      </c>
      <c r="H823" s="2"/>
    </row>
    <row r="824" spans="1:8" x14ac:dyDescent="0.25">
      <c r="A824" s="2">
        <v>173</v>
      </c>
      <c r="B824" s="2" t="s">
        <v>3360</v>
      </c>
      <c r="C824" s="2" t="s">
        <v>29</v>
      </c>
      <c r="D824" s="10">
        <v>28</v>
      </c>
      <c r="E824" s="12">
        <v>1.0000000000000001E-9</v>
      </c>
      <c r="F824" s="2">
        <f>Table3[[#This Row],[modified  Half Life]]*Table3[[#This Row],[Order of Magnatude]]</f>
        <v>2.8000000000000003E-8</v>
      </c>
      <c r="G824" s="10">
        <v>49.6</v>
      </c>
      <c r="H824" s="2"/>
    </row>
    <row r="825" spans="1:8" x14ac:dyDescent="0.25">
      <c r="A825" s="2">
        <v>173</v>
      </c>
      <c r="B825" s="2" t="s">
        <v>2659</v>
      </c>
      <c r="C825" s="2" t="s">
        <v>1726</v>
      </c>
      <c r="D825" s="10">
        <v>250</v>
      </c>
      <c r="E825" s="12">
        <v>1.0000000000000001E-9</v>
      </c>
      <c r="F825" s="2">
        <f>Table3[[#This Row],[modified  Half Life]]*Table3[[#This Row],[Order of Magnatude]]</f>
        <v>2.5000000000000004E-7</v>
      </c>
      <c r="G825" s="10">
        <v>43.4</v>
      </c>
      <c r="H825" s="2"/>
    </row>
    <row r="826" spans="1:8" x14ac:dyDescent="0.25">
      <c r="A826" s="2">
        <v>173</v>
      </c>
      <c r="B826" s="2" t="s">
        <v>3071</v>
      </c>
      <c r="C826" s="2" t="s">
        <v>55</v>
      </c>
      <c r="D826" s="10">
        <v>180</v>
      </c>
      <c r="E826" s="12">
        <v>1.0000000000000001E-9</v>
      </c>
      <c r="F826" s="2">
        <f>Table3[[#This Row],[modified  Half Life]]*Table3[[#This Row],[Order of Magnatude]]</f>
        <v>1.8000000000000002E-7</v>
      </c>
      <c r="G826" s="10">
        <v>37.4</v>
      </c>
      <c r="H826" s="2"/>
    </row>
    <row r="827" spans="1:8" x14ac:dyDescent="0.25">
      <c r="A827" s="2">
        <v>173</v>
      </c>
      <c r="B827" s="2" t="s">
        <v>3425</v>
      </c>
      <c r="C827" s="2" t="s">
        <v>1743</v>
      </c>
      <c r="D827" s="10">
        <v>205</v>
      </c>
      <c r="E827" s="12">
        <v>1.0000000000000001E-9</v>
      </c>
      <c r="F827" s="2">
        <f>Table3[[#This Row],[modified  Half Life]]*Table3[[#This Row],[Order of Magnatude]]</f>
        <v>2.0500000000000002E-7</v>
      </c>
      <c r="G827" s="10">
        <v>35.4</v>
      </c>
      <c r="H827" s="2"/>
    </row>
    <row r="828" spans="1:8" x14ac:dyDescent="0.25">
      <c r="A828" s="2">
        <v>173</v>
      </c>
      <c r="B828" s="2" t="s">
        <v>3071</v>
      </c>
      <c r="C828" s="2" t="s">
        <v>55</v>
      </c>
      <c r="D828" s="10">
        <v>180</v>
      </c>
      <c r="E828" s="12">
        <v>1.0000000000000001E-9</v>
      </c>
      <c r="F828" s="2">
        <f>Table3[[#This Row],[modified  Half Life]]*Table3[[#This Row],[Order of Magnatude]]</f>
        <v>1.8000000000000002E-7</v>
      </c>
      <c r="G828" s="10">
        <v>25.7</v>
      </c>
      <c r="H828" s="2"/>
    </row>
    <row r="829" spans="1:8" x14ac:dyDescent="0.25">
      <c r="A829" s="2">
        <v>172</v>
      </c>
      <c r="B829" s="2" t="s">
        <v>2601</v>
      </c>
      <c r="C829" s="2" t="s">
        <v>458</v>
      </c>
      <c r="D829" s="10">
        <v>39.5</v>
      </c>
      <c r="E829" s="12">
        <v>1.0000000000000001E-9</v>
      </c>
      <c r="F829" s="2">
        <f>Table3[[#This Row],[modified  Half Life]]*Table3[[#This Row],[Order of Magnatude]]</f>
        <v>3.9500000000000003E-8</v>
      </c>
      <c r="G829" s="10">
        <v>1186.0999999999999</v>
      </c>
      <c r="H829" s="2"/>
    </row>
    <row r="830" spans="1:8" x14ac:dyDescent="0.25">
      <c r="A830" s="2">
        <v>172</v>
      </c>
      <c r="B830" s="2" t="s">
        <v>2601</v>
      </c>
      <c r="C830" s="2" t="s">
        <v>458</v>
      </c>
      <c r="D830" s="10">
        <v>39.5</v>
      </c>
      <c r="E830" s="12">
        <v>1.0000000000000001E-9</v>
      </c>
      <c r="F830" s="2">
        <f>Table3[[#This Row],[modified  Half Life]]*Table3[[#This Row],[Order of Magnatude]]</f>
        <v>3.9500000000000003E-8</v>
      </c>
      <c r="G830" s="10">
        <v>1008.1</v>
      </c>
      <c r="H830" s="2"/>
    </row>
    <row r="831" spans="1:8" x14ac:dyDescent="0.25">
      <c r="A831" s="2">
        <v>172</v>
      </c>
      <c r="B831" s="2" t="s">
        <v>3071</v>
      </c>
      <c r="C831" s="2" t="s">
        <v>101</v>
      </c>
      <c r="D831" s="10">
        <v>163</v>
      </c>
      <c r="E831" s="12">
        <v>1.0000000000000001E-9</v>
      </c>
      <c r="F831" s="2">
        <f>Table3[[#This Row],[modified  Half Life]]*Table3[[#This Row],[Order of Magnatude]]</f>
        <v>1.6300000000000002E-7</v>
      </c>
      <c r="G831" s="10">
        <v>968.2</v>
      </c>
      <c r="H831" s="2"/>
    </row>
    <row r="832" spans="1:8" x14ac:dyDescent="0.25">
      <c r="A832" s="2">
        <v>172</v>
      </c>
      <c r="B832" s="2" t="s">
        <v>3071</v>
      </c>
      <c r="C832" s="2" t="s">
        <v>101</v>
      </c>
      <c r="D832" s="10">
        <v>163</v>
      </c>
      <c r="E832" s="12">
        <v>1.0000000000000001E-9</v>
      </c>
      <c r="F832" s="2">
        <f>Table3[[#This Row],[modified  Half Life]]*Table3[[#This Row],[Order of Magnatude]]</f>
        <v>1.6300000000000002E-7</v>
      </c>
      <c r="G832" s="10">
        <v>408.4</v>
      </c>
      <c r="H832" s="2"/>
    </row>
    <row r="833" spans="1:8" x14ac:dyDescent="0.25">
      <c r="A833" s="2">
        <v>172</v>
      </c>
      <c r="B833" s="2" t="s">
        <v>3071</v>
      </c>
      <c r="C833" s="2" t="s">
        <v>101</v>
      </c>
      <c r="D833" s="10">
        <v>163</v>
      </c>
      <c r="E833" s="12">
        <v>1.0000000000000001E-9</v>
      </c>
      <c r="F833" s="2">
        <f>Table3[[#This Row],[modified  Half Life]]*Table3[[#This Row],[Order of Magnatude]]</f>
        <v>1.6300000000000002E-7</v>
      </c>
      <c r="G833" s="10">
        <v>321</v>
      </c>
      <c r="H833" s="2"/>
    </row>
    <row r="834" spans="1:8" x14ac:dyDescent="0.25">
      <c r="A834" s="2">
        <v>172</v>
      </c>
      <c r="B834" s="2" t="s">
        <v>3071</v>
      </c>
      <c r="C834" s="2" t="s">
        <v>101</v>
      </c>
      <c r="D834" s="10">
        <v>163</v>
      </c>
      <c r="E834" s="12">
        <v>1.0000000000000001E-9</v>
      </c>
      <c r="F834" s="2">
        <f>Table3[[#This Row],[modified  Half Life]]*Table3[[#This Row],[Order of Magnatude]]</f>
        <v>1.6300000000000002E-7</v>
      </c>
      <c r="G834" s="10">
        <v>278.2</v>
      </c>
      <c r="H834" s="2"/>
    </row>
    <row r="835" spans="1:8" x14ac:dyDescent="0.25">
      <c r="A835" s="2">
        <v>172</v>
      </c>
      <c r="B835" s="2" t="s">
        <v>2601</v>
      </c>
      <c r="C835" s="2" t="s">
        <v>458</v>
      </c>
      <c r="D835" s="10">
        <v>39.5</v>
      </c>
      <c r="E835" s="12">
        <v>1.0000000000000001E-9</v>
      </c>
      <c r="F835" s="2">
        <f>Table3[[#This Row],[modified  Half Life]]*Table3[[#This Row],[Order of Magnatude]]</f>
        <v>3.9500000000000003E-8</v>
      </c>
      <c r="G835" s="10">
        <v>229.4</v>
      </c>
      <c r="H835" s="2"/>
    </row>
    <row r="836" spans="1:8" x14ac:dyDescent="0.25">
      <c r="A836" s="2">
        <v>172</v>
      </c>
      <c r="B836" s="2" t="s">
        <v>2957</v>
      </c>
      <c r="C836" s="2" t="s">
        <v>173</v>
      </c>
      <c r="D836" s="10">
        <v>150</v>
      </c>
      <c r="E836" s="12">
        <v>1.0000000000000001E-9</v>
      </c>
      <c r="F836" s="2">
        <f>Table3[[#This Row],[modified  Half Life]]*Table3[[#This Row],[Order of Magnatude]]</f>
        <v>1.5000000000000002E-7</v>
      </c>
      <c r="G836" s="10">
        <v>213.5</v>
      </c>
      <c r="H836" s="2"/>
    </row>
    <row r="837" spans="1:8" x14ac:dyDescent="0.25">
      <c r="A837" s="2">
        <v>172</v>
      </c>
      <c r="B837" s="2" t="s">
        <v>3425</v>
      </c>
      <c r="C837" s="2" t="s">
        <v>589</v>
      </c>
      <c r="D837" s="10">
        <v>37</v>
      </c>
      <c r="E837" s="12">
        <v>1.0000000000000001E-9</v>
      </c>
      <c r="F837" s="2">
        <f>Table3[[#This Row],[modified  Half Life]]*Table3[[#This Row],[Order of Magnatude]]</f>
        <v>3.7E-8</v>
      </c>
      <c r="G837" s="10">
        <v>180.2</v>
      </c>
      <c r="H837" s="2"/>
    </row>
    <row r="838" spans="1:8" x14ac:dyDescent="0.25">
      <c r="A838" s="2">
        <v>172</v>
      </c>
      <c r="B838" s="2" t="s">
        <v>3071</v>
      </c>
      <c r="C838" s="2" t="s">
        <v>101</v>
      </c>
      <c r="D838" s="10">
        <v>163</v>
      </c>
      <c r="E838" s="12">
        <v>1.0000000000000001E-9</v>
      </c>
      <c r="F838" s="2">
        <f>Table3[[#This Row],[modified  Half Life]]*Table3[[#This Row],[Order of Magnatude]]</f>
        <v>1.6300000000000002E-7</v>
      </c>
      <c r="G838" s="10">
        <v>149.4</v>
      </c>
      <c r="H838" s="2"/>
    </row>
    <row r="839" spans="1:8" x14ac:dyDescent="0.25">
      <c r="A839" s="2">
        <v>172</v>
      </c>
      <c r="B839" s="2" t="s">
        <v>2601</v>
      </c>
      <c r="C839" s="2" t="s">
        <v>458</v>
      </c>
      <c r="D839" s="10">
        <v>39.5</v>
      </c>
      <c r="E839" s="12">
        <v>1.0000000000000001E-9</v>
      </c>
      <c r="F839" s="2">
        <f>Table3[[#This Row],[modified  Half Life]]*Table3[[#This Row],[Order of Magnatude]]</f>
        <v>3.9500000000000003E-8</v>
      </c>
      <c r="G839" s="10">
        <v>137.80000000000001</v>
      </c>
      <c r="H839" s="2"/>
    </row>
    <row r="840" spans="1:8" x14ac:dyDescent="0.25">
      <c r="A840" s="2">
        <v>172</v>
      </c>
      <c r="B840" s="2" t="s">
        <v>3071</v>
      </c>
      <c r="C840" s="2" t="s">
        <v>101</v>
      </c>
      <c r="D840" s="10">
        <v>163</v>
      </c>
      <c r="E840" s="12">
        <v>1.0000000000000001E-9</v>
      </c>
      <c r="F840" s="2">
        <f>Table3[[#This Row],[modified  Half Life]]*Table3[[#This Row],[Order of Magnatude]]</f>
        <v>1.6300000000000002E-7</v>
      </c>
      <c r="G840" s="10">
        <v>127.67</v>
      </c>
      <c r="H840" s="2"/>
    </row>
    <row r="841" spans="1:8" x14ac:dyDescent="0.25">
      <c r="A841" s="2">
        <v>172</v>
      </c>
      <c r="B841" s="2" t="s">
        <v>2957</v>
      </c>
      <c r="C841" s="2" t="s">
        <v>173</v>
      </c>
      <c r="D841" s="10">
        <v>150</v>
      </c>
      <c r="E841" s="12">
        <v>1.0000000000000001E-9</v>
      </c>
      <c r="F841" s="2">
        <f>Table3[[#This Row],[modified  Half Life]]*Table3[[#This Row],[Order of Magnatude]]</f>
        <v>1.5000000000000002E-7</v>
      </c>
      <c r="G841" s="10">
        <v>102.5</v>
      </c>
      <c r="H841" s="2"/>
    </row>
    <row r="842" spans="1:8" x14ac:dyDescent="0.25">
      <c r="A842" s="2">
        <v>172</v>
      </c>
      <c r="B842" s="2" t="s">
        <v>3425</v>
      </c>
      <c r="C842" s="2" t="s">
        <v>567</v>
      </c>
      <c r="D842" s="10">
        <v>50</v>
      </c>
      <c r="E842" s="12">
        <v>1.0000000000000001E-9</v>
      </c>
      <c r="F842" s="2">
        <f>Table3[[#This Row],[modified  Half Life]]*Table3[[#This Row],[Order of Magnatude]]</f>
        <v>5.0000000000000004E-8</v>
      </c>
      <c r="G842" s="10">
        <v>49.3</v>
      </c>
      <c r="H842" s="2"/>
    </row>
    <row r="843" spans="1:8" x14ac:dyDescent="0.25">
      <c r="A843" s="2">
        <v>171</v>
      </c>
      <c r="B843" s="2" t="s">
        <v>3501</v>
      </c>
      <c r="C843" s="2" t="s">
        <v>213</v>
      </c>
      <c r="D843" s="10">
        <v>901</v>
      </c>
      <c r="E843" s="12">
        <v>1.0000000000000001E-9</v>
      </c>
      <c r="F843" s="2">
        <f>Table3[[#This Row],[modified  Half Life]]*Table3[[#This Row],[Order of Magnatude]]</f>
        <v>9.0100000000000003E-7</v>
      </c>
      <c r="G843" s="10">
        <v>323.10000000000002</v>
      </c>
      <c r="H843" s="2"/>
    </row>
    <row r="844" spans="1:8" x14ac:dyDescent="0.25">
      <c r="A844" s="2">
        <v>171</v>
      </c>
      <c r="B844" s="2" t="s">
        <v>3425</v>
      </c>
      <c r="C844" s="2" t="s">
        <v>1271</v>
      </c>
      <c r="D844" s="10">
        <v>46</v>
      </c>
      <c r="E844" s="12">
        <v>1.0000000000000001E-9</v>
      </c>
      <c r="F844" s="2">
        <f>Table3[[#This Row],[modified  Half Life]]*Table3[[#This Row],[Order of Magnatude]]</f>
        <v>4.6000000000000002E-8</v>
      </c>
      <c r="G844" s="10">
        <v>236.3</v>
      </c>
      <c r="H844" s="2"/>
    </row>
    <row r="845" spans="1:8" x14ac:dyDescent="0.25">
      <c r="A845" s="2">
        <v>171</v>
      </c>
      <c r="B845" s="2" t="s">
        <v>2601</v>
      </c>
      <c r="C845" s="2" t="s">
        <v>80</v>
      </c>
      <c r="D845" s="10">
        <v>210</v>
      </c>
      <c r="E845" s="12">
        <v>1.0000000000000001E-9</v>
      </c>
      <c r="F845" s="2">
        <f>Table3[[#This Row],[modified  Half Life]]*Table3[[#This Row],[Order of Magnatude]]</f>
        <v>2.1E-7</v>
      </c>
      <c r="G845" s="10">
        <v>198.6</v>
      </c>
      <c r="H845" s="2"/>
    </row>
    <row r="846" spans="1:8" x14ac:dyDescent="0.25">
      <c r="A846" s="2">
        <v>171</v>
      </c>
      <c r="B846" s="2" t="s">
        <v>3071</v>
      </c>
      <c r="C846" s="2" t="s">
        <v>2959</v>
      </c>
      <c r="D846" s="10">
        <v>18</v>
      </c>
      <c r="E846" s="12">
        <v>1.0000000000000001E-9</v>
      </c>
      <c r="F846" s="2">
        <f>Table3[[#This Row],[modified  Half Life]]*Table3[[#This Row],[Order of Magnatude]]</f>
        <v>1.8000000000000002E-8</v>
      </c>
      <c r="G846" s="10">
        <v>190.3</v>
      </c>
      <c r="H846" s="2"/>
    </row>
    <row r="847" spans="1:8" x14ac:dyDescent="0.25">
      <c r="A847" s="2">
        <v>171</v>
      </c>
      <c r="B847" s="2" t="s">
        <v>3425</v>
      </c>
      <c r="C847" s="2" t="s">
        <v>1271</v>
      </c>
      <c r="D847" s="10">
        <v>46</v>
      </c>
      <c r="E847" s="12">
        <v>1.0000000000000001E-9</v>
      </c>
      <c r="F847" s="2">
        <f>Table3[[#This Row],[modified  Half Life]]*Table3[[#This Row],[Order of Magnatude]]</f>
        <v>4.6000000000000002E-8</v>
      </c>
      <c r="G847" s="10">
        <v>184.2</v>
      </c>
      <c r="H847" s="2"/>
    </row>
    <row r="848" spans="1:8" x14ac:dyDescent="0.25">
      <c r="A848" s="2">
        <v>171</v>
      </c>
      <c r="B848" s="2" t="s">
        <v>2957</v>
      </c>
      <c r="C848" s="2" t="s">
        <v>3485</v>
      </c>
      <c r="D848" s="10">
        <v>29.7</v>
      </c>
      <c r="E848" s="12">
        <v>1.0000000000000001E-9</v>
      </c>
      <c r="F848" s="2">
        <f>Table3[[#This Row],[modified  Half Life]]*Table3[[#This Row],[Order of Magnatude]]</f>
        <v>2.9700000000000001E-8</v>
      </c>
      <c r="G848" s="10">
        <v>137.01</v>
      </c>
      <c r="H848" s="2"/>
    </row>
    <row r="849" spans="1:8" x14ac:dyDescent="0.25">
      <c r="A849" s="2">
        <v>171</v>
      </c>
      <c r="B849" s="2" t="s">
        <v>2695</v>
      </c>
      <c r="C849" s="2" t="s">
        <v>55</v>
      </c>
      <c r="D849" s="10">
        <v>265</v>
      </c>
      <c r="E849" s="12">
        <v>1.0000000000000001E-9</v>
      </c>
      <c r="F849" s="2">
        <f>Table3[[#This Row],[modified  Half Life]]*Table3[[#This Row],[Order of Magnatude]]</f>
        <v>2.65E-7</v>
      </c>
      <c r="G849" s="10">
        <v>122.37</v>
      </c>
      <c r="H849" s="2"/>
    </row>
    <row r="850" spans="1:8" x14ac:dyDescent="0.25">
      <c r="A850" s="2">
        <v>171</v>
      </c>
      <c r="B850" s="2" t="s">
        <v>2695</v>
      </c>
      <c r="C850" s="2" t="s">
        <v>55</v>
      </c>
      <c r="D850" s="10">
        <v>265</v>
      </c>
      <c r="E850" s="12">
        <v>1.0000000000000001E-9</v>
      </c>
      <c r="F850" s="2">
        <f>Table3[[#This Row],[modified  Half Life]]*Table3[[#This Row],[Order of Magnatude]]</f>
        <v>2.65E-7</v>
      </c>
      <c r="G850" s="10">
        <v>55.689</v>
      </c>
      <c r="H850" s="2"/>
    </row>
    <row r="851" spans="1:8" x14ac:dyDescent="0.25">
      <c r="A851" s="2">
        <v>171</v>
      </c>
      <c r="B851" s="2" t="s">
        <v>3425</v>
      </c>
      <c r="C851" s="2" t="s">
        <v>1271</v>
      </c>
      <c r="D851" s="10">
        <v>46</v>
      </c>
      <c r="E851" s="12">
        <v>1.0000000000000001E-9</v>
      </c>
      <c r="F851" s="2">
        <f>Table3[[#This Row],[modified  Half Life]]*Table3[[#This Row],[Order of Magnatude]]</f>
        <v>4.6000000000000002E-8</v>
      </c>
      <c r="G851" s="10">
        <v>53.1</v>
      </c>
      <c r="H851" s="2"/>
    </row>
    <row r="852" spans="1:8" x14ac:dyDescent="0.25">
      <c r="A852" s="2">
        <v>171</v>
      </c>
      <c r="B852" s="2" t="s">
        <v>3071</v>
      </c>
      <c r="C852" s="2" t="s">
        <v>55</v>
      </c>
      <c r="D852" s="10">
        <v>64</v>
      </c>
      <c r="E852" s="12">
        <v>1.0000000000000001E-9</v>
      </c>
      <c r="F852" s="2">
        <f>Table3[[#This Row],[modified  Half Life]]*Table3[[#This Row],[Order of Magnatude]]</f>
        <v>6.4000000000000004E-8</v>
      </c>
      <c r="G852" s="10">
        <v>49.6</v>
      </c>
      <c r="H852" s="2"/>
    </row>
    <row r="853" spans="1:8" x14ac:dyDescent="0.25">
      <c r="A853" s="2">
        <v>171</v>
      </c>
      <c r="B853" s="2" t="s">
        <v>2695</v>
      </c>
      <c r="C853" s="2" t="s">
        <v>55</v>
      </c>
      <c r="D853" s="10">
        <v>265</v>
      </c>
      <c r="E853" s="12">
        <v>1.0000000000000001E-9</v>
      </c>
      <c r="F853" s="2">
        <f>Table3[[#This Row],[modified  Half Life]]*Table3[[#This Row],[Order of Magnatude]]</f>
        <v>2.65E-7</v>
      </c>
      <c r="G853" s="10">
        <v>46.542999999999999</v>
      </c>
      <c r="H853" s="2"/>
    </row>
    <row r="854" spans="1:8" x14ac:dyDescent="0.25">
      <c r="A854" s="2">
        <v>171</v>
      </c>
      <c r="B854" s="2" t="s">
        <v>2695</v>
      </c>
      <c r="C854" s="2" t="s">
        <v>55</v>
      </c>
      <c r="D854" s="10">
        <v>265</v>
      </c>
      <c r="E854" s="12">
        <v>1.0000000000000001E-9</v>
      </c>
      <c r="F854" s="2">
        <f>Table3[[#This Row],[modified  Half Life]]*Table3[[#This Row],[Order of Magnatude]]</f>
        <v>2.65E-7</v>
      </c>
      <c r="G854" s="10">
        <v>27.132999999999999</v>
      </c>
      <c r="H854" s="2"/>
    </row>
    <row r="855" spans="1:8" x14ac:dyDescent="0.25">
      <c r="A855" s="2">
        <v>170</v>
      </c>
      <c r="B855" s="2" t="s">
        <v>2376</v>
      </c>
      <c r="C855" s="2" t="s">
        <v>567</v>
      </c>
      <c r="D855" s="10">
        <v>990</v>
      </c>
      <c r="E855" s="12">
        <v>1.0000000000000001E-9</v>
      </c>
      <c r="F855" s="2">
        <f>Table3[[#This Row],[modified  Half Life]]*Table3[[#This Row],[Order of Magnatude]]</f>
        <v>9.9000000000000005E-7</v>
      </c>
      <c r="G855" s="10">
        <v>1406</v>
      </c>
      <c r="H855" s="2"/>
    </row>
    <row r="856" spans="1:8" x14ac:dyDescent="0.25">
      <c r="A856" s="2">
        <v>170</v>
      </c>
      <c r="B856" s="2" t="s">
        <v>2376</v>
      </c>
      <c r="C856" s="2" t="s">
        <v>567</v>
      </c>
      <c r="D856" s="10">
        <v>990</v>
      </c>
      <c r="E856" s="12">
        <v>1.0000000000000001E-9</v>
      </c>
      <c r="F856" s="2">
        <f>Table3[[#This Row],[modified  Half Life]]*Table3[[#This Row],[Order of Magnatude]]</f>
        <v>9.9000000000000005E-7</v>
      </c>
      <c r="G856" s="10">
        <v>1148.9000000000001</v>
      </c>
      <c r="H856" s="2"/>
    </row>
    <row r="857" spans="1:8" x14ac:dyDescent="0.25">
      <c r="A857" s="2">
        <v>170</v>
      </c>
      <c r="B857" s="2" t="s">
        <v>3071</v>
      </c>
      <c r="C857" s="2" t="s">
        <v>101</v>
      </c>
      <c r="D857" s="10">
        <v>23</v>
      </c>
      <c r="E857" s="12">
        <v>1.0000000000000001E-9</v>
      </c>
      <c r="F857" s="2">
        <f>Table3[[#This Row],[modified  Half Life]]*Table3[[#This Row],[Order of Magnatude]]</f>
        <v>2.3000000000000001E-8</v>
      </c>
      <c r="G857" s="10">
        <v>1141</v>
      </c>
      <c r="H857" s="2"/>
    </row>
    <row r="858" spans="1:8" x14ac:dyDescent="0.25">
      <c r="A858" s="2">
        <v>170</v>
      </c>
      <c r="B858" s="2" t="s">
        <v>2601</v>
      </c>
      <c r="C858" s="2" t="s">
        <v>458</v>
      </c>
      <c r="D858" s="10">
        <v>42.8</v>
      </c>
      <c r="E858" s="12">
        <v>1.0000000000000001E-9</v>
      </c>
      <c r="F858" s="2">
        <f>Table3[[#This Row],[modified  Half Life]]*Table3[[#This Row],[Order of Magnatude]]</f>
        <v>4.2799999999999999E-8</v>
      </c>
      <c r="G858" s="10">
        <v>1008.3</v>
      </c>
      <c r="H858" s="2"/>
    </row>
    <row r="859" spans="1:8" x14ac:dyDescent="0.25">
      <c r="A859" s="2">
        <v>170</v>
      </c>
      <c r="B859" s="2" t="s">
        <v>2695</v>
      </c>
      <c r="C859" s="2">
        <v>-4</v>
      </c>
      <c r="D859" s="10">
        <v>370</v>
      </c>
      <c r="E859" s="12">
        <v>1.0000000000000001E-9</v>
      </c>
      <c r="F859" s="2">
        <f>Table3[[#This Row],[modified  Half Life]]*Table3[[#This Row],[Order of Magnatude]]</f>
        <v>3.7E-7</v>
      </c>
      <c r="G859" s="10">
        <v>981.1</v>
      </c>
      <c r="H859" s="2"/>
    </row>
    <row r="860" spans="1:8" x14ac:dyDescent="0.25">
      <c r="A860" s="2">
        <v>170</v>
      </c>
      <c r="B860" s="2" t="s">
        <v>2376</v>
      </c>
      <c r="C860" s="2" t="s">
        <v>567</v>
      </c>
      <c r="D860" s="10">
        <v>990</v>
      </c>
      <c r="E860" s="12">
        <v>1.0000000000000001E-9</v>
      </c>
      <c r="F860" s="2">
        <f>Table3[[#This Row],[modified  Half Life]]*Table3[[#This Row],[Order of Magnatude]]</f>
        <v>9.9000000000000005E-7</v>
      </c>
      <c r="G860" s="10">
        <v>527.28</v>
      </c>
      <c r="H860" s="2"/>
    </row>
    <row r="861" spans="1:8" x14ac:dyDescent="0.25">
      <c r="A861" s="2">
        <v>170</v>
      </c>
      <c r="B861" s="2" t="s">
        <v>2376</v>
      </c>
      <c r="C861" s="2" t="s">
        <v>567</v>
      </c>
      <c r="D861" s="10">
        <v>990</v>
      </c>
      <c r="E861" s="12">
        <v>1.0000000000000001E-9</v>
      </c>
      <c r="F861" s="2">
        <f>Table3[[#This Row],[modified  Half Life]]*Table3[[#This Row],[Order of Magnatude]]</f>
        <v>9.9000000000000005E-7</v>
      </c>
      <c r="G861" s="10">
        <v>496.64</v>
      </c>
      <c r="H861" s="2"/>
    </row>
    <row r="862" spans="1:8" x14ac:dyDescent="0.25">
      <c r="A862" s="2">
        <v>170</v>
      </c>
      <c r="B862" s="2" t="s">
        <v>2376</v>
      </c>
      <c r="C862" s="2" t="s">
        <v>567</v>
      </c>
      <c r="D862" s="10">
        <v>990</v>
      </c>
      <c r="E862" s="12">
        <v>1.0000000000000001E-9</v>
      </c>
      <c r="F862" s="2">
        <f>Table3[[#This Row],[modified  Half Life]]*Table3[[#This Row],[Order of Magnatude]]</f>
        <v>9.9000000000000005E-7</v>
      </c>
      <c r="G862" s="10">
        <v>386.33</v>
      </c>
      <c r="H862" s="2"/>
    </row>
    <row r="863" spans="1:8" x14ac:dyDescent="0.25">
      <c r="A863" s="2">
        <v>170</v>
      </c>
      <c r="B863" s="2" t="s">
        <v>2601</v>
      </c>
      <c r="C863" s="2" t="s">
        <v>458</v>
      </c>
      <c r="D863" s="10">
        <v>42.8</v>
      </c>
      <c r="E863" s="12">
        <v>1.0000000000000001E-9</v>
      </c>
      <c r="F863" s="2">
        <f>Table3[[#This Row],[modified  Half Life]]*Table3[[#This Row],[Order of Magnatude]]</f>
        <v>4.2799999999999999E-8</v>
      </c>
      <c r="G863" s="10">
        <v>258.13600000000002</v>
      </c>
      <c r="H863" s="2"/>
    </row>
    <row r="864" spans="1:8" x14ac:dyDescent="0.25">
      <c r="A864" s="2">
        <v>170</v>
      </c>
      <c r="B864" s="2" t="s">
        <v>2376</v>
      </c>
      <c r="C864" s="2" t="s">
        <v>567</v>
      </c>
      <c r="D864" s="10">
        <v>990</v>
      </c>
      <c r="E864" s="12">
        <v>1.0000000000000001E-9</v>
      </c>
      <c r="F864" s="2">
        <f>Table3[[#This Row],[modified  Half Life]]*Table3[[#This Row],[Order of Magnatude]]</f>
        <v>9.9000000000000005E-7</v>
      </c>
      <c r="G864" s="10">
        <v>255</v>
      </c>
      <c r="H864" s="2"/>
    </row>
    <row r="865" spans="1:8" x14ac:dyDescent="0.25">
      <c r="A865" s="2">
        <v>170</v>
      </c>
      <c r="B865" s="2" t="s">
        <v>3071</v>
      </c>
      <c r="C865" s="2" t="s">
        <v>101</v>
      </c>
      <c r="D865" s="10">
        <v>23</v>
      </c>
      <c r="E865" s="12">
        <v>1.0000000000000001E-9</v>
      </c>
      <c r="F865" s="2">
        <f>Table3[[#This Row],[modified  Half Life]]*Table3[[#This Row],[Order of Magnatude]]</f>
        <v>2.3000000000000001E-8</v>
      </c>
      <c r="G865" s="10">
        <v>216.6</v>
      </c>
      <c r="H865" s="2"/>
    </row>
    <row r="866" spans="1:8" x14ac:dyDescent="0.25">
      <c r="A866" s="2">
        <v>170</v>
      </c>
      <c r="B866" s="2" t="s">
        <v>2601</v>
      </c>
      <c r="C866" s="2" t="s">
        <v>458</v>
      </c>
      <c r="D866" s="10">
        <v>42.8</v>
      </c>
      <c r="E866" s="12">
        <v>1.0000000000000001E-9</v>
      </c>
      <c r="F866" s="2">
        <f>Table3[[#This Row],[modified  Half Life]]*Table3[[#This Row],[Order of Magnatude]]</f>
        <v>4.2799999999999999E-8</v>
      </c>
      <c r="G866" s="10">
        <v>165.33</v>
      </c>
      <c r="H866" s="2"/>
    </row>
    <row r="867" spans="1:8" x14ac:dyDescent="0.25">
      <c r="A867" s="2">
        <v>170</v>
      </c>
      <c r="B867" s="2" t="s">
        <v>2601</v>
      </c>
      <c r="C867" s="2" t="s">
        <v>458</v>
      </c>
      <c r="D867" s="10">
        <v>42.8</v>
      </c>
      <c r="E867" s="12">
        <v>1.0000000000000001E-9</v>
      </c>
      <c r="F867" s="2">
        <f>Table3[[#This Row],[modified  Half Life]]*Table3[[#This Row],[Order of Magnatude]]</f>
        <v>4.2799999999999999E-8</v>
      </c>
      <c r="G867" s="10">
        <v>141.5</v>
      </c>
      <c r="H867" s="2"/>
    </row>
    <row r="868" spans="1:8" x14ac:dyDescent="0.25">
      <c r="A868" s="2">
        <v>170</v>
      </c>
      <c r="B868" s="2" t="s">
        <v>2601</v>
      </c>
      <c r="C868" s="2" t="s">
        <v>458</v>
      </c>
      <c r="D868" s="10">
        <v>42.8</v>
      </c>
      <c r="E868" s="12">
        <v>1.0000000000000001E-9</v>
      </c>
      <c r="F868" s="2">
        <f>Table3[[#This Row],[modified  Half Life]]*Table3[[#This Row],[Order of Magnatude]]</f>
        <v>4.2799999999999999E-8</v>
      </c>
      <c r="G868" s="10">
        <v>51.3</v>
      </c>
      <c r="H868" s="2"/>
    </row>
    <row r="869" spans="1:8" x14ac:dyDescent="0.25">
      <c r="A869" s="2">
        <v>169</v>
      </c>
      <c r="B869" s="2" t="s">
        <v>2659</v>
      </c>
      <c r="C869" s="2" t="s">
        <v>1214</v>
      </c>
      <c r="D869" s="10">
        <v>52.2</v>
      </c>
      <c r="E869" s="12">
        <v>1.0000000000000001E-9</v>
      </c>
      <c r="F869" s="2">
        <f>Table3[[#This Row],[modified  Half Life]]*Table3[[#This Row],[Order of Magnatude]]</f>
        <v>5.2200000000000004E-8</v>
      </c>
      <c r="G869" s="10">
        <v>379.28399999999999</v>
      </c>
      <c r="H869" s="2"/>
    </row>
    <row r="870" spans="1:8" x14ac:dyDescent="0.25">
      <c r="A870" s="2">
        <v>169</v>
      </c>
      <c r="B870" s="2" t="s">
        <v>2659</v>
      </c>
      <c r="C870" s="2" t="s">
        <v>1214</v>
      </c>
      <c r="D870" s="10">
        <v>52.2</v>
      </c>
      <c r="E870" s="12">
        <v>1.0000000000000001E-9</v>
      </c>
      <c r="F870" s="2">
        <f>Table3[[#This Row],[modified  Half Life]]*Table3[[#This Row],[Order of Magnatude]]</f>
        <v>5.2200000000000004E-8</v>
      </c>
      <c r="G870" s="10">
        <v>370.85399999999998</v>
      </c>
      <c r="H870" s="2"/>
    </row>
    <row r="871" spans="1:8" x14ac:dyDescent="0.25">
      <c r="A871" s="2">
        <v>169</v>
      </c>
      <c r="B871" s="2" t="s">
        <v>2659</v>
      </c>
      <c r="C871" s="2" t="s">
        <v>380</v>
      </c>
      <c r="D871" s="10">
        <v>659.9</v>
      </c>
      <c r="E871" s="12">
        <v>1.0000000000000001E-9</v>
      </c>
      <c r="F871" s="2">
        <f>Table3[[#This Row],[modified  Half Life]]*Table3[[#This Row],[Order of Magnatude]]</f>
        <v>6.5990000000000003E-7</v>
      </c>
      <c r="G871" s="10">
        <v>307.73586</v>
      </c>
      <c r="H871" s="2"/>
    </row>
    <row r="872" spans="1:8" x14ac:dyDescent="0.25">
      <c r="A872" s="2">
        <v>169</v>
      </c>
      <c r="B872" s="2" t="s">
        <v>2659</v>
      </c>
      <c r="C872" s="2" t="s">
        <v>1214</v>
      </c>
      <c r="D872" s="10">
        <v>52.2</v>
      </c>
      <c r="E872" s="12">
        <v>1.0000000000000001E-9</v>
      </c>
      <c r="F872" s="2">
        <f>Table3[[#This Row],[modified  Half Life]]*Table3[[#This Row],[Order of Magnatude]]</f>
        <v>5.2200000000000004E-8</v>
      </c>
      <c r="G872" s="10">
        <v>261.07711999999998</v>
      </c>
      <c r="H872" s="2"/>
    </row>
    <row r="873" spans="1:8" x14ac:dyDescent="0.25">
      <c r="A873" s="2">
        <v>169</v>
      </c>
      <c r="B873" s="2" t="s">
        <v>2659</v>
      </c>
      <c r="C873" s="2" t="s">
        <v>1214</v>
      </c>
      <c r="D873" s="10">
        <v>52.2</v>
      </c>
      <c r="E873" s="12">
        <v>1.0000000000000001E-9</v>
      </c>
      <c r="F873" s="2">
        <f>Table3[[#This Row],[modified  Half Life]]*Table3[[#This Row],[Order of Magnatude]]</f>
        <v>5.2200000000000004E-8</v>
      </c>
      <c r="G873" s="10">
        <v>240.33099999999999</v>
      </c>
      <c r="H873" s="2"/>
    </row>
    <row r="874" spans="1:8" x14ac:dyDescent="0.25">
      <c r="A874" s="2">
        <v>169</v>
      </c>
      <c r="B874" s="2" t="s">
        <v>2659</v>
      </c>
      <c r="C874" s="2" t="s">
        <v>380</v>
      </c>
      <c r="D874" s="10">
        <v>659.9</v>
      </c>
      <c r="E874" s="12">
        <v>1.0000000000000001E-9</v>
      </c>
      <c r="F874" s="2">
        <f>Table3[[#This Row],[modified  Half Life]]*Table3[[#This Row],[Order of Magnatude]]</f>
        <v>6.5990000000000003E-7</v>
      </c>
      <c r="G874" s="10">
        <v>197.95675</v>
      </c>
      <c r="H874" s="2"/>
    </row>
    <row r="875" spans="1:8" x14ac:dyDescent="0.25">
      <c r="A875" s="2">
        <v>169</v>
      </c>
      <c r="B875" s="2" t="s">
        <v>2659</v>
      </c>
      <c r="C875" s="2" t="s">
        <v>380</v>
      </c>
      <c r="D875" s="10">
        <v>659.9</v>
      </c>
      <c r="E875" s="12">
        <v>1.0000000000000001E-9</v>
      </c>
      <c r="F875" s="2">
        <f>Table3[[#This Row],[modified  Half Life]]*Table3[[#This Row],[Order of Magnatude]]</f>
        <v>6.5990000000000003E-7</v>
      </c>
      <c r="G875" s="10">
        <v>177.21306999999999</v>
      </c>
      <c r="H875" s="2"/>
    </row>
    <row r="876" spans="1:8" x14ac:dyDescent="0.25">
      <c r="A876" s="2">
        <v>169</v>
      </c>
      <c r="B876" s="2" t="s">
        <v>3425</v>
      </c>
      <c r="C876" s="2" t="s">
        <v>75</v>
      </c>
      <c r="D876" s="10">
        <v>17</v>
      </c>
      <c r="E876" s="12">
        <v>1.0000000000000001E-9</v>
      </c>
      <c r="F876" s="2">
        <f>Table3[[#This Row],[modified  Half Life]]*Table3[[#This Row],[Order of Magnatude]]</f>
        <v>1.7E-8</v>
      </c>
      <c r="G876" s="10">
        <v>168.7</v>
      </c>
      <c r="H876" s="2"/>
    </row>
    <row r="877" spans="1:8" x14ac:dyDescent="0.25">
      <c r="A877" s="2">
        <v>169</v>
      </c>
      <c r="B877" s="2" t="s">
        <v>3425</v>
      </c>
      <c r="C877" s="2" t="s">
        <v>75</v>
      </c>
      <c r="D877" s="10">
        <v>17</v>
      </c>
      <c r="E877" s="12">
        <v>1.0000000000000001E-9</v>
      </c>
      <c r="F877" s="2">
        <f>Table3[[#This Row],[modified  Half Life]]*Table3[[#This Row],[Order of Magnatude]]</f>
        <v>1.7E-8</v>
      </c>
      <c r="G877" s="10">
        <v>152.6</v>
      </c>
      <c r="H877" s="2"/>
    </row>
    <row r="878" spans="1:8" x14ac:dyDescent="0.25">
      <c r="A878" s="2">
        <v>169</v>
      </c>
      <c r="B878" s="2" t="s">
        <v>2601</v>
      </c>
      <c r="C878" s="2" t="s">
        <v>380</v>
      </c>
      <c r="D878" s="10">
        <v>200</v>
      </c>
      <c r="E878" s="12">
        <v>1.0000000000000001E-9</v>
      </c>
      <c r="F878" s="2">
        <f>Table3[[#This Row],[modified  Half Life]]*Table3[[#This Row],[Order of Magnatude]]</f>
        <v>2.0000000000000002E-7</v>
      </c>
      <c r="G878" s="10">
        <v>151.5</v>
      </c>
      <c r="H878" s="2"/>
    </row>
    <row r="879" spans="1:8" x14ac:dyDescent="0.25">
      <c r="A879" s="2">
        <v>169</v>
      </c>
      <c r="B879" s="2" t="s">
        <v>3425</v>
      </c>
      <c r="C879" s="2" t="s">
        <v>1271</v>
      </c>
      <c r="D879" s="10">
        <v>28</v>
      </c>
      <c r="E879" s="12">
        <v>1.0000000000000001E-9</v>
      </c>
      <c r="F879" s="2">
        <f>Table3[[#This Row],[modified  Half Life]]*Table3[[#This Row],[Order of Magnatude]]</f>
        <v>2.8000000000000003E-8</v>
      </c>
      <c r="G879" s="10">
        <v>123</v>
      </c>
      <c r="H879" s="2"/>
    </row>
    <row r="880" spans="1:8" x14ac:dyDescent="0.25">
      <c r="A880" s="2">
        <v>169</v>
      </c>
      <c r="B880" s="2" t="s">
        <v>2601</v>
      </c>
      <c r="C880" s="2" t="s">
        <v>380</v>
      </c>
      <c r="D880" s="10">
        <v>200</v>
      </c>
      <c r="E880" s="12">
        <v>1.0000000000000001E-9</v>
      </c>
      <c r="F880" s="2">
        <f>Table3[[#This Row],[modified  Half Life]]*Table3[[#This Row],[Order of Magnatude]]</f>
        <v>2.0000000000000002E-7</v>
      </c>
      <c r="G880" s="10">
        <v>67.3</v>
      </c>
      <c r="H880" s="2"/>
    </row>
    <row r="881" spans="1:8" x14ac:dyDescent="0.25">
      <c r="A881" s="2">
        <v>169</v>
      </c>
      <c r="B881" s="2" t="s">
        <v>2659</v>
      </c>
      <c r="C881" s="2" t="s">
        <v>1214</v>
      </c>
      <c r="D881" s="10">
        <v>52.2</v>
      </c>
      <c r="E881" s="12">
        <v>1.0000000000000001E-9</v>
      </c>
      <c r="F881" s="2">
        <f>Table3[[#This Row],[modified  Half Life]]*Table3[[#This Row],[Order of Magnatude]]</f>
        <v>5.2200000000000004E-8</v>
      </c>
      <c r="G881" s="10">
        <v>63.120440000000002</v>
      </c>
      <c r="H881" s="2"/>
    </row>
    <row r="882" spans="1:8" x14ac:dyDescent="0.25">
      <c r="A882" s="2">
        <v>169</v>
      </c>
      <c r="B882" s="2" t="s">
        <v>3071</v>
      </c>
      <c r="C882" s="2" t="s">
        <v>814</v>
      </c>
      <c r="D882" s="10">
        <v>82</v>
      </c>
      <c r="E882" s="12">
        <v>1.0000000000000001E-9</v>
      </c>
      <c r="F882" s="2">
        <f>Table3[[#This Row],[modified  Half Life]]*Table3[[#This Row],[Order of Magnatude]]</f>
        <v>8.2000000000000006E-8</v>
      </c>
      <c r="G882" s="10">
        <v>28.8</v>
      </c>
      <c r="H882" s="2"/>
    </row>
    <row r="883" spans="1:8" x14ac:dyDescent="0.25">
      <c r="A883" s="2">
        <v>169</v>
      </c>
      <c r="B883" s="2" t="s">
        <v>2601</v>
      </c>
      <c r="C883" s="2" t="s">
        <v>329</v>
      </c>
      <c r="D883" s="10">
        <v>285</v>
      </c>
      <c r="E883" s="12">
        <v>1.0000000000000001E-9</v>
      </c>
      <c r="F883" s="2">
        <f>Table3[[#This Row],[modified  Half Life]]*Table3[[#This Row],[Order of Magnatude]]</f>
        <v>2.8500000000000002E-7</v>
      </c>
      <c r="G883" s="10">
        <v>27.6</v>
      </c>
      <c r="H883" s="2"/>
    </row>
    <row r="884" spans="1:8" x14ac:dyDescent="0.25">
      <c r="A884" s="2">
        <v>169</v>
      </c>
      <c r="B884" s="2" t="s">
        <v>2601</v>
      </c>
      <c r="C884" s="2" t="s">
        <v>329</v>
      </c>
      <c r="D884" s="10">
        <v>285</v>
      </c>
      <c r="E884" s="12">
        <v>1.0000000000000001E-9</v>
      </c>
      <c r="F884" s="2">
        <f>Table3[[#This Row],[modified  Half Life]]*Table3[[#This Row],[Order of Magnatude]]</f>
        <v>2.8500000000000002E-7</v>
      </c>
      <c r="G884" s="10">
        <v>17.46</v>
      </c>
      <c r="H884" s="2"/>
    </row>
    <row r="885" spans="1:8" x14ac:dyDescent="0.25">
      <c r="A885" s="2">
        <v>169</v>
      </c>
      <c r="B885" s="2" t="s">
        <v>2659</v>
      </c>
      <c r="C885" s="2" t="s">
        <v>380</v>
      </c>
      <c r="D885" s="10">
        <v>659.9</v>
      </c>
      <c r="E885" s="12">
        <v>1.0000000000000001E-9</v>
      </c>
      <c r="F885" s="2">
        <f>Table3[[#This Row],[modified  Half Life]]*Table3[[#This Row],[Order of Magnatude]]</f>
        <v>6.5990000000000003E-7</v>
      </c>
      <c r="G885" s="10">
        <v>10</v>
      </c>
      <c r="H885" s="2"/>
    </row>
    <row r="886" spans="1:8" x14ac:dyDescent="0.25">
      <c r="A886" s="2">
        <v>168</v>
      </c>
      <c r="B886" s="2" t="s">
        <v>2695</v>
      </c>
      <c r="C886" s="2" t="s">
        <v>560</v>
      </c>
      <c r="D886" s="10">
        <v>82</v>
      </c>
      <c r="E886" s="12">
        <v>1.0000000000000001E-9</v>
      </c>
      <c r="F886" s="2">
        <f>Table3[[#This Row],[modified  Half Life]]*Table3[[#This Row],[Order of Magnatude]]</f>
        <v>8.2000000000000006E-8</v>
      </c>
      <c r="G886" s="10">
        <v>1712</v>
      </c>
      <c r="H886" s="2"/>
    </row>
    <row r="887" spans="1:8" x14ac:dyDescent="0.25">
      <c r="A887" s="2">
        <v>168</v>
      </c>
      <c r="B887" s="2" t="s">
        <v>2695</v>
      </c>
      <c r="C887" s="2" t="s">
        <v>560</v>
      </c>
      <c r="D887" s="10">
        <v>82</v>
      </c>
      <c r="E887" s="12">
        <v>1.0000000000000001E-9</v>
      </c>
      <c r="F887" s="2">
        <f>Table3[[#This Row],[modified  Half Life]]*Table3[[#This Row],[Order of Magnatude]]</f>
        <v>8.2000000000000006E-8</v>
      </c>
      <c r="G887" s="10">
        <v>1413.5</v>
      </c>
      <c r="H887" s="2"/>
    </row>
    <row r="888" spans="1:8" x14ac:dyDescent="0.25">
      <c r="A888" s="2">
        <v>168</v>
      </c>
      <c r="B888" s="2" t="s">
        <v>2601</v>
      </c>
      <c r="C888" s="2">
        <v>-4</v>
      </c>
      <c r="D888" s="10">
        <v>109</v>
      </c>
      <c r="E888" s="12">
        <v>1.0000000000000001E-9</v>
      </c>
      <c r="F888" s="2">
        <f>Table3[[#This Row],[modified  Half Life]]*Table3[[#This Row],[Order of Magnatude]]</f>
        <v>1.0900000000000001E-7</v>
      </c>
      <c r="G888" s="10">
        <v>1014.11</v>
      </c>
      <c r="H888" s="2"/>
    </row>
    <row r="889" spans="1:8" x14ac:dyDescent="0.25">
      <c r="A889" s="2">
        <v>168</v>
      </c>
      <c r="B889" s="2" t="s">
        <v>2601</v>
      </c>
      <c r="C889" s="2">
        <v>-4</v>
      </c>
      <c r="D889" s="10">
        <v>109</v>
      </c>
      <c r="E889" s="12">
        <v>1.0000000000000001E-9</v>
      </c>
      <c r="F889" s="2">
        <f>Table3[[#This Row],[modified  Half Life]]*Table3[[#This Row],[Order of Magnatude]]</f>
        <v>1.0900000000000001E-7</v>
      </c>
      <c r="G889" s="10">
        <v>829.95799999999997</v>
      </c>
      <c r="H889" s="2"/>
    </row>
    <row r="890" spans="1:8" x14ac:dyDescent="0.25">
      <c r="A890" s="2">
        <v>168</v>
      </c>
      <c r="B890" s="2" t="s">
        <v>2695</v>
      </c>
      <c r="C890" s="2" t="s">
        <v>560</v>
      </c>
      <c r="D890" s="10">
        <v>82</v>
      </c>
      <c r="E890" s="12">
        <v>1.0000000000000001E-9</v>
      </c>
      <c r="F890" s="2">
        <f>Table3[[#This Row],[modified  Half Life]]*Table3[[#This Row],[Order of Magnatude]]</f>
        <v>8.2000000000000006E-8</v>
      </c>
      <c r="G890" s="10">
        <v>401.1</v>
      </c>
      <c r="H890" s="2"/>
    </row>
    <row r="891" spans="1:8" x14ac:dyDescent="0.25">
      <c r="A891" s="2">
        <v>168</v>
      </c>
      <c r="B891" s="2" t="s">
        <v>2695</v>
      </c>
      <c r="C891" s="2" t="s">
        <v>560</v>
      </c>
      <c r="D891" s="10">
        <v>82</v>
      </c>
      <c r="E891" s="12">
        <v>1.0000000000000001E-9</v>
      </c>
      <c r="F891" s="2">
        <f>Table3[[#This Row],[modified  Half Life]]*Table3[[#This Row],[Order of Magnatude]]</f>
        <v>8.2000000000000006E-8</v>
      </c>
      <c r="G891" s="10">
        <v>348.3</v>
      </c>
      <c r="H891" s="2"/>
    </row>
    <row r="892" spans="1:8" x14ac:dyDescent="0.25">
      <c r="A892" s="2">
        <v>168</v>
      </c>
      <c r="B892" s="2" t="s">
        <v>2695</v>
      </c>
      <c r="C892" s="2" t="s">
        <v>560</v>
      </c>
      <c r="D892" s="10">
        <v>82</v>
      </c>
      <c r="E892" s="12">
        <v>1.0000000000000001E-9</v>
      </c>
      <c r="F892" s="2">
        <f>Table3[[#This Row],[modified  Half Life]]*Table3[[#This Row],[Order of Magnatude]]</f>
        <v>8.2000000000000006E-8</v>
      </c>
      <c r="G892" s="10">
        <v>324.7</v>
      </c>
      <c r="H892" s="2"/>
    </row>
    <row r="893" spans="1:8" x14ac:dyDescent="0.25">
      <c r="A893" s="2">
        <v>168</v>
      </c>
      <c r="B893" s="2" t="s">
        <v>2601</v>
      </c>
      <c r="C893" s="2">
        <v>-4</v>
      </c>
      <c r="D893" s="10">
        <v>109</v>
      </c>
      <c r="E893" s="12">
        <v>1.0000000000000001E-9</v>
      </c>
      <c r="F893" s="2">
        <f>Table3[[#This Row],[modified  Half Life]]*Table3[[#This Row],[Order of Magnatude]]</f>
        <v>1.0900000000000001E-7</v>
      </c>
      <c r="G893" s="10">
        <v>272.87599999999998</v>
      </c>
      <c r="H893" s="2"/>
    </row>
    <row r="894" spans="1:8" x14ac:dyDescent="0.25">
      <c r="A894" s="2">
        <v>168</v>
      </c>
      <c r="B894" s="2" t="s">
        <v>2695</v>
      </c>
      <c r="C894" s="2" t="s">
        <v>560</v>
      </c>
      <c r="D894" s="10">
        <v>82</v>
      </c>
      <c r="E894" s="12">
        <v>1.0000000000000001E-9</v>
      </c>
      <c r="F894" s="2">
        <f>Table3[[#This Row],[modified  Half Life]]*Table3[[#This Row],[Order of Magnatude]]</f>
        <v>8.2000000000000006E-8</v>
      </c>
      <c r="G894" s="10">
        <v>228.6</v>
      </c>
      <c r="H894" s="2"/>
    </row>
    <row r="895" spans="1:8" x14ac:dyDescent="0.25">
      <c r="A895" s="2">
        <v>168</v>
      </c>
      <c r="B895" s="2" t="s">
        <v>2695</v>
      </c>
      <c r="C895" s="2" t="s">
        <v>2492</v>
      </c>
      <c r="D895" s="10">
        <v>62</v>
      </c>
      <c r="E895" s="12">
        <v>1.0000000000000001E-9</v>
      </c>
      <c r="F895" s="2">
        <f>Table3[[#This Row],[modified  Half Life]]*Table3[[#This Row],[Order of Magnatude]]</f>
        <v>6.1999999999999999E-8</v>
      </c>
      <c r="G895" s="10">
        <v>223.59</v>
      </c>
      <c r="H895" s="2"/>
    </row>
    <row r="896" spans="1:8" x14ac:dyDescent="0.25">
      <c r="A896" s="2">
        <v>168</v>
      </c>
      <c r="B896" s="2" t="s">
        <v>2601</v>
      </c>
      <c r="C896" s="2">
        <v>-4</v>
      </c>
      <c r="D896" s="10">
        <v>109</v>
      </c>
      <c r="E896" s="12">
        <v>1.0000000000000001E-9</v>
      </c>
      <c r="F896" s="2">
        <f>Table3[[#This Row],[modified  Half Life]]*Table3[[#This Row],[Order of Magnatude]]</f>
        <v>1.0900000000000001E-7</v>
      </c>
      <c r="G896" s="10">
        <v>198.24100000000001</v>
      </c>
      <c r="H896" s="2"/>
    </row>
    <row r="897" spans="1:8" x14ac:dyDescent="0.25">
      <c r="A897" s="2">
        <v>168</v>
      </c>
      <c r="B897" s="2" t="s">
        <v>2487</v>
      </c>
      <c r="C897" s="2" t="s">
        <v>107</v>
      </c>
      <c r="D897" s="10">
        <v>108</v>
      </c>
      <c r="E897" s="12">
        <v>1.0000000000000001E-9</v>
      </c>
      <c r="F897" s="2">
        <f>Table3[[#This Row],[modified  Half Life]]*Table3[[#This Row],[Order of Magnatude]]</f>
        <v>1.08E-7</v>
      </c>
      <c r="G897" s="10">
        <v>192.5</v>
      </c>
      <c r="H897" s="2"/>
    </row>
    <row r="898" spans="1:8" x14ac:dyDescent="0.25">
      <c r="A898" s="2">
        <v>168</v>
      </c>
      <c r="B898" s="2" t="s">
        <v>2695</v>
      </c>
      <c r="C898" s="2" t="s">
        <v>560</v>
      </c>
      <c r="D898" s="10">
        <v>82</v>
      </c>
      <c r="E898" s="12">
        <v>1.0000000000000001E-9</v>
      </c>
      <c r="F898" s="2">
        <f>Table3[[#This Row],[modified  Half Life]]*Table3[[#This Row],[Order of Magnatude]]</f>
        <v>8.2000000000000006E-8</v>
      </c>
      <c r="G898" s="10">
        <v>179.6</v>
      </c>
      <c r="H898" s="2"/>
    </row>
    <row r="899" spans="1:8" x14ac:dyDescent="0.25">
      <c r="A899" s="2">
        <v>168</v>
      </c>
      <c r="B899" s="2" t="s">
        <v>2695</v>
      </c>
      <c r="C899" s="2" t="s">
        <v>560</v>
      </c>
      <c r="D899" s="10">
        <v>82</v>
      </c>
      <c r="E899" s="12">
        <v>1.0000000000000001E-9</v>
      </c>
      <c r="F899" s="2">
        <f>Table3[[#This Row],[modified  Half Life]]*Table3[[#This Row],[Order of Magnatude]]</f>
        <v>8.2000000000000006E-8</v>
      </c>
      <c r="G899" s="10">
        <v>156.6</v>
      </c>
      <c r="H899" s="2"/>
    </row>
    <row r="900" spans="1:8" x14ac:dyDescent="0.25">
      <c r="A900" s="2">
        <v>168</v>
      </c>
      <c r="B900" s="2" t="s">
        <v>2695</v>
      </c>
      <c r="C900" s="2" t="s">
        <v>2492</v>
      </c>
      <c r="D900" s="10">
        <v>62</v>
      </c>
      <c r="E900" s="12">
        <v>1.0000000000000001E-9</v>
      </c>
      <c r="F900" s="2">
        <f>Table3[[#This Row],[modified  Half Life]]*Table3[[#This Row],[Order of Magnatude]]</f>
        <v>6.1999999999999999E-8</v>
      </c>
      <c r="G900" s="10">
        <v>111.4</v>
      </c>
      <c r="H900" s="2"/>
    </row>
    <row r="901" spans="1:8" x14ac:dyDescent="0.25">
      <c r="A901" s="2">
        <v>168</v>
      </c>
      <c r="B901" s="2" t="s">
        <v>2601</v>
      </c>
      <c r="C901" s="2">
        <v>-4</v>
      </c>
      <c r="D901" s="10">
        <v>109</v>
      </c>
      <c r="E901" s="12">
        <v>1.0000000000000001E-9</v>
      </c>
      <c r="F901" s="2">
        <f>Table3[[#This Row],[modified  Half Life]]*Table3[[#This Row],[Order of Magnatude]]</f>
        <v>1.0900000000000001E-7</v>
      </c>
      <c r="G901" s="10">
        <v>99.289000000000001</v>
      </c>
      <c r="H901" s="2"/>
    </row>
    <row r="902" spans="1:8" x14ac:dyDescent="0.25">
      <c r="A902" s="2">
        <v>167</v>
      </c>
      <c r="B902" s="2" t="s">
        <v>2695</v>
      </c>
      <c r="C902" s="2" t="s">
        <v>1867</v>
      </c>
      <c r="D902" s="10">
        <v>180</v>
      </c>
      <c r="E902" s="12">
        <v>1.0000000000000001E-9</v>
      </c>
      <c r="F902" s="2">
        <f>Table3[[#This Row],[modified  Half Life]]*Table3[[#This Row],[Order of Magnatude]]</f>
        <v>1.8000000000000002E-7</v>
      </c>
      <c r="G902" s="10">
        <v>513.1</v>
      </c>
      <c r="H902" s="2"/>
    </row>
    <row r="903" spans="1:8" x14ac:dyDescent="0.25">
      <c r="A903" s="2">
        <v>167</v>
      </c>
      <c r="B903" s="2" t="s">
        <v>2695</v>
      </c>
      <c r="C903" s="2" t="s">
        <v>1867</v>
      </c>
      <c r="D903" s="10">
        <v>180</v>
      </c>
      <c r="E903" s="12">
        <v>1.0000000000000001E-9</v>
      </c>
      <c r="F903" s="2">
        <f>Table3[[#This Row],[modified  Half Life]]*Table3[[#This Row],[Order of Magnatude]]</f>
        <v>1.8000000000000002E-7</v>
      </c>
      <c r="G903" s="10">
        <v>445.56</v>
      </c>
      <c r="H903" s="2"/>
    </row>
    <row r="904" spans="1:8" x14ac:dyDescent="0.25">
      <c r="A904" s="2">
        <v>167</v>
      </c>
      <c r="B904" s="2" t="s">
        <v>2695</v>
      </c>
      <c r="C904" s="2" t="s">
        <v>1867</v>
      </c>
      <c r="D904" s="10">
        <v>180</v>
      </c>
      <c r="E904" s="12">
        <v>1.0000000000000001E-9</v>
      </c>
      <c r="F904" s="2">
        <f>Table3[[#This Row],[modified  Half Life]]*Table3[[#This Row],[Order of Magnatude]]</f>
        <v>1.8000000000000002E-7</v>
      </c>
      <c r="G904" s="10">
        <v>392.61</v>
      </c>
      <c r="H904" s="2"/>
    </row>
    <row r="905" spans="1:8" x14ac:dyDescent="0.25">
      <c r="A905" s="2">
        <v>167</v>
      </c>
      <c r="B905" s="2" t="s">
        <v>2695</v>
      </c>
      <c r="C905" s="2" t="s">
        <v>1867</v>
      </c>
      <c r="D905" s="10">
        <v>180</v>
      </c>
      <c r="E905" s="12">
        <v>1.0000000000000001E-9</v>
      </c>
      <c r="F905" s="2">
        <f>Table3[[#This Row],[modified  Half Life]]*Table3[[#This Row],[Order of Magnatude]]</f>
        <v>1.8000000000000002E-7</v>
      </c>
      <c r="G905" s="10">
        <v>385.55</v>
      </c>
      <c r="H905" s="2"/>
    </row>
    <row r="906" spans="1:8" x14ac:dyDescent="0.25">
      <c r="A906" s="2">
        <v>167</v>
      </c>
      <c r="B906" s="2" t="s">
        <v>3360</v>
      </c>
      <c r="C906" s="2" t="s">
        <v>2503</v>
      </c>
      <c r="D906" s="10">
        <v>672</v>
      </c>
      <c r="E906" s="12">
        <v>1.0000000000000001E-9</v>
      </c>
      <c r="F906" s="2">
        <f>Table3[[#This Row],[modified  Half Life]]*Table3[[#This Row],[Order of Magnatude]]</f>
        <v>6.7200000000000009E-7</v>
      </c>
      <c r="G906" s="10">
        <v>348</v>
      </c>
      <c r="H906" s="2"/>
    </row>
    <row r="907" spans="1:8" x14ac:dyDescent="0.25">
      <c r="A907" s="2">
        <v>167</v>
      </c>
      <c r="B907" s="2" t="s">
        <v>2695</v>
      </c>
      <c r="C907" s="2" t="s">
        <v>1867</v>
      </c>
      <c r="D907" s="10">
        <v>180</v>
      </c>
      <c r="E907" s="12">
        <v>1.0000000000000001E-9</v>
      </c>
      <c r="F907" s="2">
        <f>Table3[[#This Row],[modified  Half Life]]*Table3[[#This Row],[Order of Magnatude]]</f>
        <v>1.8000000000000002E-7</v>
      </c>
      <c r="G907" s="10">
        <v>270</v>
      </c>
      <c r="H907" s="2"/>
    </row>
    <row r="908" spans="1:8" x14ac:dyDescent="0.25">
      <c r="A908" s="2">
        <v>167</v>
      </c>
      <c r="B908" s="2" t="s">
        <v>2695</v>
      </c>
      <c r="C908" s="2" t="s">
        <v>1867</v>
      </c>
      <c r="D908" s="10">
        <v>180</v>
      </c>
      <c r="E908" s="12">
        <v>1.0000000000000001E-9</v>
      </c>
      <c r="F908" s="2">
        <f>Table3[[#This Row],[modified  Half Life]]*Table3[[#This Row],[Order of Magnatude]]</f>
        <v>1.8000000000000002E-7</v>
      </c>
      <c r="G908" s="10">
        <v>254</v>
      </c>
      <c r="H908" s="2"/>
    </row>
    <row r="909" spans="1:8" x14ac:dyDescent="0.25">
      <c r="A909" s="2">
        <v>167</v>
      </c>
      <c r="B909" s="2" t="s">
        <v>2695</v>
      </c>
      <c r="C909" s="2" t="s">
        <v>80</v>
      </c>
      <c r="D909" s="10">
        <v>23</v>
      </c>
      <c r="E909" s="12">
        <v>1.0000000000000001E-9</v>
      </c>
      <c r="F909" s="2">
        <f>Table3[[#This Row],[modified  Half Life]]*Table3[[#This Row],[Order of Magnatude]]</f>
        <v>2.3000000000000001E-8</v>
      </c>
      <c r="G909" s="10">
        <v>188.66</v>
      </c>
      <c r="H909" s="2"/>
    </row>
    <row r="910" spans="1:8" x14ac:dyDescent="0.25">
      <c r="A910" s="2">
        <v>167</v>
      </c>
      <c r="B910" s="2" t="s">
        <v>2695</v>
      </c>
      <c r="C910" s="2" t="s">
        <v>1867</v>
      </c>
      <c r="D910" s="10">
        <v>180</v>
      </c>
      <c r="E910" s="12">
        <v>1.0000000000000001E-9</v>
      </c>
      <c r="F910" s="2">
        <f>Table3[[#This Row],[modified  Half Life]]*Table3[[#This Row],[Order of Magnatude]]</f>
        <v>1.8000000000000002E-7</v>
      </c>
      <c r="G910" s="10">
        <v>160.49</v>
      </c>
      <c r="H910" s="2"/>
    </row>
    <row r="911" spans="1:8" x14ac:dyDescent="0.25">
      <c r="A911" s="2">
        <v>167</v>
      </c>
      <c r="B911" s="2" t="s">
        <v>2695</v>
      </c>
      <c r="C911" s="2" t="s">
        <v>1867</v>
      </c>
      <c r="D911" s="10">
        <v>180</v>
      </c>
      <c r="E911" s="12">
        <v>1.0000000000000001E-9</v>
      </c>
      <c r="F911" s="2">
        <f>Table3[[#This Row],[modified  Half Life]]*Table3[[#This Row],[Order of Magnatude]]</f>
        <v>1.8000000000000002E-7</v>
      </c>
      <c r="G911" s="10">
        <v>151.96</v>
      </c>
      <c r="H911" s="2"/>
    </row>
    <row r="912" spans="1:8" x14ac:dyDescent="0.25">
      <c r="A912" s="2">
        <v>166</v>
      </c>
      <c r="B912" s="2" t="s">
        <v>2319</v>
      </c>
      <c r="C912" s="2" t="s">
        <v>173</v>
      </c>
      <c r="D912" s="10">
        <v>950</v>
      </c>
      <c r="E912" s="12">
        <v>1.0000000000000001E-9</v>
      </c>
      <c r="F912" s="2">
        <f>Table3[[#This Row],[modified  Half Life]]*Table3[[#This Row],[Order of Magnatude]]</f>
        <v>9.5000000000000001E-7</v>
      </c>
      <c r="G912" s="10">
        <v>183.1</v>
      </c>
      <c r="H912" s="2"/>
    </row>
    <row r="913" spans="1:8" x14ac:dyDescent="0.25">
      <c r="A913" s="2">
        <v>166</v>
      </c>
      <c r="B913" s="2" t="s">
        <v>2319</v>
      </c>
      <c r="C913" s="2" t="s">
        <v>173</v>
      </c>
      <c r="D913" s="10">
        <v>950</v>
      </c>
      <c r="E913" s="12">
        <v>1.0000000000000001E-9</v>
      </c>
      <c r="F913" s="2">
        <f>Table3[[#This Row],[modified  Half Life]]*Table3[[#This Row],[Order of Magnatude]]</f>
        <v>9.5000000000000001E-7</v>
      </c>
      <c r="G913" s="10">
        <v>146.30000000000001</v>
      </c>
      <c r="H913" s="2"/>
    </row>
    <row r="914" spans="1:8" x14ac:dyDescent="0.25">
      <c r="A914" s="2">
        <v>166</v>
      </c>
      <c r="B914" s="2" t="s">
        <v>2659</v>
      </c>
      <c r="C914" s="2" t="s">
        <v>173</v>
      </c>
      <c r="D914" s="10">
        <v>36</v>
      </c>
      <c r="E914" s="12">
        <v>1.0000000000000001E-9</v>
      </c>
      <c r="F914" s="2">
        <f>Table3[[#This Row],[modified  Half Life]]*Table3[[#This Row],[Order of Magnatude]]</f>
        <v>3.6000000000000005E-8</v>
      </c>
      <c r="G914" s="10">
        <v>121.71</v>
      </c>
      <c r="H914" s="2"/>
    </row>
    <row r="915" spans="1:8" x14ac:dyDescent="0.25">
      <c r="A915" s="2">
        <v>166</v>
      </c>
      <c r="B915" s="2" t="s">
        <v>2957</v>
      </c>
      <c r="C915" s="2" t="s">
        <v>3325</v>
      </c>
      <c r="D915" s="10">
        <v>92</v>
      </c>
      <c r="E915" s="12">
        <v>1.0000000000000001E-9</v>
      </c>
      <c r="F915" s="2">
        <f>Table3[[#This Row],[modified  Half Life]]*Table3[[#This Row],[Order of Magnatude]]</f>
        <v>9.2000000000000003E-8</v>
      </c>
      <c r="G915" s="10">
        <v>83.5</v>
      </c>
      <c r="H915" s="2"/>
    </row>
    <row r="916" spans="1:8" x14ac:dyDescent="0.25">
      <c r="A916" s="2">
        <v>166</v>
      </c>
      <c r="B916" s="2" t="s">
        <v>2659</v>
      </c>
      <c r="C916" s="2" t="s">
        <v>173</v>
      </c>
      <c r="D916" s="10">
        <v>36</v>
      </c>
      <c r="E916" s="12">
        <v>1.0000000000000001E-9</v>
      </c>
      <c r="F916" s="2">
        <f>Table3[[#This Row],[modified  Half Life]]*Table3[[#This Row],[Order of Magnatude]]</f>
        <v>3.6000000000000005E-8</v>
      </c>
      <c r="G916" s="10">
        <v>59.488</v>
      </c>
      <c r="H916" s="2"/>
    </row>
    <row r="917" spans="1:8" x14ac:dyDescent="0.25">
      <c r="A917" s="2">
        <v>165</v>
      </c>
      <c r="B917" s="2" t="s">
        <v>2695</v>
      </c>
      <c r="C917" s="2" t="s">
        <v>84</v>
      </c>
      <c r="D917" s="10">
        <v>300</v>
      </c>
      <c r="E917" s="12">
        <v>1.0000000000000001E-9</v>
      </c>
      <c r="F917" s="2">
        <f>Table3[[#This Row],[modified  Half Life]]*Table3[[#This Row],[Order of Magnatude]]</f>
        <v>3.0000000000000004E-7</v>
      </c>
      <c r="G917" s="10">
        <v>39.229999999999997</v>
      </c>
      <c r="H917" s="2"/>
    </row>
    <row r="918" spans="1:8" x14ac:dyDescent="0.25">
      <c r="A918" s="2">
        <v>164</v>
      </c>
      <c r="B918" s="2" t="s">
        <v>2601</v>
      </c>
      <c r="C918" s="2" t="s">
        <v>942</v>
      </c>
      <c r="D918" s="10">
        <v>68</v>
      </c>
      <c r="E918" s="12">
        <v>1.0000000000000001E-9</v>
      </c>
      <c r="F918" s="2">
        <f>Table3[[#This Row],[modified  Half Life]]*Table3[[#This Row],[Order of Magnatude]]</f>
        <v>6.8E-8</v>
      </c>
      <c r="G918" s="10">
        <v>1859.5</v>
      </c>
      <c r="H918" s="2"/>
    </row>
    <row r="919" spans="1:8" x14ac:dyDescent="0.25">
      <c r="A919" s="2">
        <v>164</v>
      </c>
      <c r="B919" s="2" t="s">
        <v>2601</v>
      </c>
      <c r="C919" s="2">
        <v>-7</v>
      </c>
      <c r="D919" s="10">
        <v>23</v>
      </c>
      <c r="E919" s="12">
        <v>1.0000000000000001E-9</v>
      </c>
      <c r="F919" s="2">
        <f>Table3[[#This Row],[modified  Half Life]]*Table3[[#This Row],[Order of Magnatude]]</f>
        <v>2.3000000000000001E-8</v>
      </c>
      <c r="G919" s="10">
        <v>1370.73</v>
      </c>
      <c r="H919" s="2"/>
    </row>
    <row r="920" spans="1:8" x14ac:dyDescent="0.25">
      <c r="A920" s="2">
        <v>164</v>
      </c>
      <c r="B920" s="2" t="s">
        <v>2601</v>
      </c>
      <c r="C920" s="2" t="s">
        <v>942</v>
      </c>
      <c r="D920" s="10">
        <v>68</v>
      </c>
      <c r="E920" s="12">
        <v>1.0000000000000001E-9</v>
      </c>
      <c r="F920" s="2">
        <f>Table3[[#This Row],[modified  Half Life]]*Table3[[#This Row],[Order of Magnatude]]</f>
        <v>6.8E-8</v>
      </c>
      <c r="G920" s="10">
        <v>1294.8</v>
      </c>
      <c r="H920" s="2"/>
    </row>
    <row r="921" spans="1:8" x14ac:dyDescent="0.25">
      <c r="A921" s="2">
        <v>164</v>
      </c>
      <c r="B921" s="2" t="s">
        <v>2601</v>
      </c>
      <c r="C921" s="2">
        <v>-7</v>
      </c>
      <c r="D921" s="10">
        <v>23</v>
      </c>
      <c r="E921" s="12">
        <v>1.0000000000000001E-9</v>
      </c>
      <c r="F921" s="2">
        <f>Table3[[#This Row],[modified  Half Life]]*Table3[[#This Row],[Order of Magnatude]]</f>
        <v>2.3000000000000001E-8</v>
      </c>
      <c r="G921" s="10">
        <v>960.5</v>
      </c>
      <c r="H921" s="2"/>
    </row>
    <row r="922" spans="1:8" x14ac:dyDescent="0.25">
      <c r="A922" s="2">
        <v>164</v>
      </c>
      <c r="B922" s="2" t="s">
        <v>2601</v>
      </c>
      <c r="C922" s="2">
        <v>-7</v>
      </c>
      <c r="D922" s="10">
        <v>23</v>
      </c>
      <c r="E922" s="12">
        <v>1.0000000000000001E-9</v>
      </c>
      <c r="F922" s="2">
        <f>Table3[[#This Row],[modified  Half Life]]*Table3[[#This Row],[Order of Magnatude]]</f>
        <v>2.3000000000000001E-8</v>
      </c>
      <c r="G922" s="10">
        <v>626.4</v>
      </c>
      <c r="H922" s="2"/>
    </row>
    <row r="923" spans="1:8" x14ac:dyDescent="0.25">
      <c r="A923" s="2">
        <v>164</v>
      </c>
      <c r="B923" s="2" t="s">
        <v>2601</v>
      </c>
      <c r="C923" s="2" t="s">
        <v>942</v>
      </c>
      <c r="D923" s="10">
        <v>68</v>
      </c>
      <c r="E923" s="12">
        <v>1.0000000000000001E-9</v>
      </c>
      <c r="F923" s="2">
        <f>Table3[[#This Row],[modified  Half Life]]*Table3[[#This Row],[Order of Magnatude]]</f>
        <v>6.8E-8</v>
      </c>
      <c r="G923" s="10">
        <v>555</v>
      </c>
      <c r="H923" s="2"/>
    </row>
    <row r="924" spans="1:8" x14ac:dyDescent="0.25">
      <c r="A924" s="2">
        <v>164</v>
      </c>
      <c r="B924" s="2" t="s">
        <v>2601</v>
      </c>
      <c r="C924" s="2" t="s">
        <v>942</v>
      </c>
      <c r="D924" s="10">
        <v>68</v>
      </c>
      <c r="E924" s="12">
        <v>1.0000000000000001E-9</v>
      </c>
      <c r="F924" s="2">
        <f>Table3[[#This Row],[modified  Half Life]]*Table3[[#This Row],[Order of Magnatude]]</f>
        <v>6.8E-8</v>
      </c>
      <c r="G924" s="10">
        <v>427.3</v>
      </c>
      <c r="H924" s="2"/>
    </row>
    <row r="925" spans="1:8" x14ac:dyDescent="0.25">
      <c r="A925" s="2">
        <v>164</v>
      </c>
      <c r="B925" s="2" t="s">
        <v>2601</v>
      </c>
      <c r="C925" s="2">
        <v>-7</v>
      </c>
      <c r="D925" s="10">
        <v>23</v>
      </c>
      <c r="E925" s="12">
        <v>1.0000000000000001E-9</v>
      </c>
      <c r="F925" s="2">
        <f>Table3[[#This Row],[modified  Half Life]]*Table3[[#This Row],[Order of Magnatude]]</f>
        <v>2.3000000000000001E-8</v>
      </c>
      <c r="G925" s="10">
        <v>240.49</v>
      </c>
      <c r="H925" s="2"/>
    </row>
    <row r="926" spans="1:8" x14ac:dyDescent="0.25">
      <c r="A926" s="2">
        <v>164</v>
      </c>
      <c r="B926" s="2" t="s">
        <v>2601</v>
      </c>
      <c r="C926" s="2" t="s">
        <v>942</v>
      </c>
      <c r="D926" s="10">
        <v>68</v>
      </c>
      <c r="E926" s="12">
        <v>1.0000000000000001E-9</v>
      </c>
      <c r="F926" s="2">
        <f>Table3[[#This Row],[modified  Half Life]]*Table3[[#This Row],[Order of Magnatude]]</f>
        <v>6.8E-8</v>
      </c>
      <c r="G926" s="10">
        <v>156.4</v>
      </c>
      <c r="H926" s="2"/>
    </row>
    <row r="927" spans="1:8" x14ac:dyDescent="0.25">
      <c r="A927" s="2">
        <v>164</v>
      </c>
      <c r="B927" s="2" t="s">
        <v>2601</v>
      </c>
      <c r="C927" s="2">
        <v>-7</v>
      </c>
      <c r="D927" s="10">
        <v>23</v>
      </c>
      <c r="E927" s="12">
        <v>1.0000000000000001E-9</v>
      </c>
      <c r="F927" s="2">
        <f>Table3[[#This Row],[modified  Half Life]]*Table3[[#This Row],[Order of Magnatude]]</f>
        <v>2.3000000000000001E-8</v>
      </c>
      <c r="G927" s="10">
        <v>139.44</v>
      </c>
      <c r="H927" s="2"/>
    </row>
    <row r="928" spans="1:8" x14ac:dyDescent="0.25">
      <c r="A928" s="2">
        <v>164</v>
      </c>
      <c r="B928" s="2" t="s">
        <v>2659</v>
      </c>
      <c r="C928" s="2" t="s">
        <v>173</v>
      </c>
      <c r="D928" s="10">
        <v>36</v>
      </c>
      <c r="E928" s="12">
        <v>1.0000000000000001E-9</v>
      </c>
      <c r="F928" s="2">
        <f>Table3[[#This Row],[modified  Half Life]]*Table3[[#This Row],[Order of Magnatude]]</f>
        <v>3.6000000000000005E-8</v>
      </c>
      <c r="G928" s="10">
        <v>124.04</v>
      </c>
      <c r="H928" s="2"/>
    </row>
    <row r="929" spans="1:8" x14ac:dyDescent="0.25">
      <c r="A929" s="2">
        <v>163</v>
      </c>
      <c r="B929" s="2" t="s">
        <v>2487</v>
      </c>
      <c r="C929" s="2" t="s">
        <v>219</v>
      </c>
      <c r="D929" s="10">
        <v>41</v>
      </c>
      <c r="E929" s="12">
        <v>1.0000000000000001E-9</v>
      </c>
      <c r="F929" s="2">
        <f>Table3[[#This Row],[modified  Half Life]]*Table3[[#This Row],[Order of Magnatude]]</f>
        <v>4.1000000000000003E-8</v>
      </c>
      <c r="G929" s="10">
        <v>973.8</v>
      </c>
      <c r="H929" s="2"/>
    </row>
    <row r="930" spans="1:8" x14ac:dyDescent="0.25">
      <c r="A930" s="2">
        <v>163</v>
      </c>
      <c r="B930" s="2" t="s">
        <v>2336</v>
      </c>
      <c r="C930" s="2" t="s">
        <v>3222</v>
      </c>
      <c r="D930" s="10">
        <v>930</v>
      </c>
      <c r="E930" s="12">
        <v>1.0000000000000001E-9</v>
      </c>
      <c r="F930" s="2">
        <f>Table3[[#This Row],[modified  Half Life]]*Table3[[#This Row],[Order of Magnatude]]</f>
        <v>9.300000000000001E-7</v>
      </c>
      <c r="G930" s="10">
        <v>674.9</v>
      </c>
      <c r="H930" s="2"/>
    </row>
    <row r="931" spans="1:8" x14ac:dyDescent="0.25">
      <c r="A931" s="2">
        <v>163</v>
      </c>
      <c r="B931" s="2" t="s">
        <v>2487</v>
      </c>
      <c r="C931" s="2" t="s">
        <v>219</v>
      </c>
      <c r="D931" s="10">
        <v>41</v>
      </c>
      <c r="E931" s="12">
        <v>1.0000000000000001E-9</v>
      </c>
      <c r="F931" s="2">
        <f>Table3[[#This Row],[modified  Half Life]]*Table3[[#This Row],[Order of Magnatude]]</f>
        <v>4.1000000000000003E-8</v>
      </c>
      <c r="G931" s="10">
        <v>581.1</v>
      </c>
      <c r="H931" s="2"/>
    </row>
    <row r="932" spans="1:8" x14ac:dyDescent="0.25">
      <c r="A932" s="2">
        <v>163</v>
      </c>
      <c r="B932" s="2" t="s">
        <v>3252</v>
      </c>
      <c r="C932" s="2" t="s">
        <v>2503</v>
      </c>
      <c r="D932" s="10">
        <v>154</v>
      </c>
      <c r="E932" s="12">
        <v>1.0000000000000001E-9</v>
      </c>
      <c r="F932" s="2">
        <f>Table3[[#This Row],[modified  Half Life]]*Table3[[#This Row],[Order of Magnatude]]</f>
        <v>1.54E-7</v>
      </c>
      <c r="G932" s="10">
        <v>378.3</v>
      </c>
      <c r="H932" s="2"/>
    </row>
    <row r="933" spans="1:8" x14ac:dyDescent="0.25">
      <c r="A933" s="2">
        <v>163</v>
      </c>
      <c r="B933" s="2" t="s">
        <v>2336</v>
      </c>
      <c r="C933" s="2" t="s">
        <v>3222</v>
      </c>
      <c r="D933" s="10">
        <v>930</v>
      </c>
      <c r="E933" s="12">
        <v>1.0000000000000001E-9</v>
      </c>
      <c r="F933" s="2">
        <f>Table3[[#This Row],[modified  Half Life]]*Table3[[#This Row],[Order of Magnatude]]</f>
        <v>9.300000000000001E-7</v>
      </c>
      <c r="G933" s="10">
        <v>256.10000000000002</v>
      </c>
      <c r="H933" s="2"/>
    </row>
    <row r="934" spans="1:8" x14ac:dyDescent="0.25">
      <c r="A934" s="2">
        <v>163</v>
      </c>
      <c r="B934" s="2" t="s">
        <v>2659</v>
      </c>
      <c r="C934" s="2" t="s">
        <v>1400</v>
      </c>
      <c r="D934" s="10">
        <v>43</v>
      </c>
      <c r="E934" s="12">
        <v>1.0000000000000001E-9</v>
      </c>
      <c r="F934" s="2">
        <f>Table3[[#This Row],[modified  Half Life]]*Table3[[#This Row],[Order of Magnatude]]</f>
        <v>4.3000000000000001E-8</v>
      </c>
      <c r="G934" s="10">
        <v>203.4</v>
      </c>
      <c r="H934" s="2"/>
    </row>
    <row r="935" spans="1:8" x14ac:dyDescent="0.25">
      <c r="A935" s="2">
        <v>163</v>
      </c>
      <c r="B935" s="2" t="s">
        <v>2659</v>
      </c>
      <c r="C935" s="2" t="s">
        <v>29</v>
      </c>
      <c r="D935" s="10">
        <v>43</v>
      </c>
      <c r="E935" s="12">
        <v>1.0000000000000001E-9</v>
      </c>
      <c r="F935" s="2">
        <f>Table3[[#This Row],[modified  Half Life]]*Table3[[#This Row],[Order of Magnatude]]</f>
        <v>4.3000000000000001E-8</v>
      </c>
      <c r="G935" s="10">
        <v>141.4</v>
      </c>
      <c r="H935" s="2"/>
    </row>
    <row r="936" spans="1:8" x14ac:dyDescent="0.25">
      <c r="A936" s="2">
        <v>163</v>
      </c>
      <c r="B936" s="2" t="s">
        <v>2659</v>
      </c>
      <c r="C936" s="2" t="s">
        <v>1400</v>
      </c>
      <c r="D936" s="10">
        <v>43</v>
      </c>
      <c r="E936" s="12">
        <v>1.0000000000000001E-9</v>
      </c>
      <c r="F936" s="2">
        <f>Table3[[#This Row],[modified  Half Life]]*Table3[[#This Row],[Order of Magnatude]]</f>
        <v>4.3000000000000001E-8</v>
      </c>
      <c r="G936" s="10">
        <v>115.7</v>
      </c>
      <c r="H936" s="2"/>
    </row>
    <row r="937" spans="1:8" x14ac:dyDescent="0.25">
      <c r="A937" s="2">
        <v>163</v>
      </c>
      <c r="B937" s="2" t="s">
        <v>2695</v>
      </c>
      <c r="C937" s="2" t="s">
        <v>3249</v>
      </c>
      <c r="D937" s="10">
        <v>10</v>
      </c>
      <c r="E937" s="12">
        <v>1.0000000000000001E-9</v>
      </c>
      <c r="F937" s="2">
        <f>Table3[[#This Row],[modified  Half Life]]*Table3[[#This Row],[Order of Magnatude]]</f>
        <v>1E-8</v>
      </c>
      <c r="G937" s="10">
        <v>58</v>
      </c>
      <c r="H937" s="2"/>
    </row>
    <row r="938" spans="1:8" x14ac:dyDescent="0.25">
      <c r="A938" s="2">
        <v>163</v>
      </c>
      <c r="B938" s="2" t="s">
        <v>2695</v>
      </c>
      <c r="C938" s="2" t="s">
        <v>75</v>
      </c>
      <c r="D938" s="10">
        <v>10</v>
      </c>
      <c r="E938" s="12">
        <v>1.0000000000000001E-9</v>
      </c>
      <c r="F938" s="2">
        <f>Table3[[#This Row],[modified  Half Life]]*Table3[[#This Row],[Order of Magnatude]]</f>
        <v>1E-8</v>
      </c>
      <c r="G938" s="10">
        <v>45.3</v>
      </c>
      <c r="H938" s="2"/>
    </row>
    <row r="939" spans="1:8" x14ac:dyDescent="0.25">
      <c r="A939" s="2">
        <v>163</v>
      </c>
      <c r="B939" s="2" t="s">
        <v>2695</v>
      </c>
      <c r="C939" s="2" t="s">
        <v>75</v>
      </c>
      <c r="D939" s="10">
        <v>10</v>
      </c>
      <c r="E939" s="12">
        <v>1.0000000000000001E-9</v>
      </c>
      <c r="F939" s="2">
        <f>Table3[[#This Row],[modified  Half Life]]*Table3[[#This Row],[Order of Magnatude]]</f>
        <v>1E-8</v>
      </c>
      <c r="G939" s="10">
        <v>41</v>
      </c>
      <c r="H939" s="2"/>
    </row>
    <row r="940" spans="1:8" x14ac:dyDescent="0.25">
      <c r="A940" s="2">
        <v>163</v>
      </c>
      <c r="B940" s="2" t="s">
        <v>3252</v>
      </c>
      <c r="C940" s="2" t="s">
        <v>2503</v>
      </c>
      <c r="D940" s="10">
        <v>154</v>
      </c>
      <c r="E940" s="12">
        <v>1.0000000000000001E-9</v>
      </c>
      <c r="F940" s="2">
        <f>Table3[[#This Row],[modified  Half Life]]*Table3[[#This Row],[Order of Magnatude]]</f>
        <v>1.54E-7</v>
      </c>
      <c r="G940" s="10">
        <v>38.4</v>
      </c>
      <c r="H940" s="2"/>
    </row>
    <row r="941" spans="1:8" x14ac:dyDescent="0.25">
      <c r="A941" s="2">
        <v>163</v>
      </c>
      <c r="B941" s="2" t="s">
        <v>2695</v>
      </c>
      <c r="C941" s="2" t="s">
        <v>29</v>
      </c>
      <c r="D941" s="10">
        <v>10</v>
      </c>
      <c r="E941" s="12">
        <v>1.0000000000000001E-9</v>
      </c>
      <c r="F941" s="2">
        <f>Table3[[#This Row],[modified  Half Life]]*Table3[[#This Row],[Order of Magnatude]]</f>
        <v>1E-8</v>
      </c>
      <c r="G941" s="10">
        <v>24.7</v>
      </c>
      <c r="H941" s="2"/>
    </row>
    <row r="942" spans="1:8" x14ac:dyDescent="0.25">
      <c r="A942" s="2">
        <v>163</v>
      </c>
      <c r="B942" s="2" t="s">
        <v>2695</v>
      </c>
      <c r="C942" s="2" t="s">
        <v>3249</v>
      </c>
      <c r="D942" s="10">
        <v>10</v>
      </c>
      <c r="E942" s="12">
        <v>1.0000000000000001E-9</v>
      </c>
      <c r="F942" s="2">
        <f>Table3[[#This Row],[modified  Half Life]]*Table3[[#This Row],[Order of Magnatude]]</f>
        <v>1E-8</v>
      </c>
      <c r="G942" s="10">
        <v>4.2</v>
      </c>
      <c r="H942" s="2"/>
    </row>
    <row r="943" spans="1:8" x14ac:dyDescent="0.25">
      <c r="A943" s="2">
        <v>162</v>
      </c>
      <c r="B943" s="2" t="s">
        <v>2601</v>
      </c>
      <c r="C943" s="2" t="s">
        <v>3217</v>
      </c>
      <c r="D943" s="10">
        <v>77</v>
      </c>
      <c r="E943" s="12">
        <v>1.0000000000000001E-9</v>
      </c>
      <c r="F943" s="2">
        <f>Table3[[#This Row],[modified  Half Life]]*Table3[[#This Row],[Order of Magnatude]]</f>
        <v>7.7000000000000001E-8</v>
      </c>
      <c r="G943" s="10">
        <v>1359.6</v>
      </c>
      <c r="H943" s="2"/>
    </row>
    <row r="944" spans="1:8" x14ac:dyDescent="0.25">
      <c r="A944" s="2">
        <v>162</v>
      </c>
      <c r="B944" s="2" t="s">
        <v>2601</v>
      </c>
      <c r="C944" s="2" t="s">
        <v>3217</v>
      </c>
      <c r="D944" s="10">
        <v>77</v>
      </c>
      <c r="E944" s="12">
        <v>1.0000000000000001E-9</v>
      </c>
      <c r="F944" s="2">
        <f>Table3[[#This Row],[modified  Half Life]]*Table3[[#This Row],[Order of Magnatude]]</f>
        <v>7.7000000000000001E-8</v>
      </c>
      <c r="G944" s="10">
        <v>930.1</v>
      </c>
      <c r="H944" s="2"/>
    </row>
    <row r="945" spans="1:8" x14ac:dyDescent="0.25">
      <c r="A945" s="2">
        <v>161</v>
      </c>
      <c r="B945" s="2" t="s">
        <v>2659</v>
      </c>
      <c r="C945" s="2" t="s">
        <v>1214</v>
      </c>
      <c r="D945" s="10">
        <v>110</v>
      </c>
      <c r="E945" s="12">
        <v>1.0000000000000001E-9</v>
      </c>
      <c r="F945" s="2">
        <f>Table3[[#This Row],[modified  Half Life]]*Table3[[#This Row],[Order of Magnatude]]</f>
        <v>1.1000000000000001E-7</v>
      </c>
      <c r="G945" s="10">
        <v>78.2</v>
      </c>
      <c r="H945" s="2"/>
    </row>
    <row r="946" spans="1:8" x14ac:dyDescent="0.25">
      <c r="A946" s="2">
        <v>161</v>
      </c>
      <c r="B946" s="2" t="s">
        <v>2601</v>
      </c>
      <c r="C946" s="2" t="s">
        <v>962</v>
      </c>
      <c r="D946" s="11">
        <v>84</v>
      </c>
      <c r="E946" s="12">
        <v>1.0000000000000001E-9</v>
      </c>
      <c r="F946" s="19">
        <f>Table3[[#This Row],[modified  Half Life]]*Table3[[#This Row],[Order of Magnatude]]</f>
        <v>8.4000000000000011E-8</v>
      </c>
      <c r="G946" s="11">
        <v>45.54</v>
      </c>
      <c r="H946" s="19"/>
    </row>
    <row r="947" spans="1:8" x14ac:dyDescent="0.25">
      <c r="A947" s="2">
        <v>161</v>
      </c>
      <c r="B947" s="2" t="s">
        <v>2376</v>
      </c>
      <c r="C947" s="2" t="s">
        <v>962</v>
      </c>
      <c r="D947" s="11">
        <v>29.1</v>
      </c>
      <c r="E947" s="12">
        <v>1.0000000000000001E-9</v>
      </c>
      <c r="F947" s="19">
        <f>Table3[[#This Row],[modified  Half Life]]*Table3[[#This Row],[Order of Magnatude]]</f>
        <v>2.9100000000000002E-8</v>
      </c>
      <c r="G947" s="11">
        <v>25.651350000000001</v>
      </c>
      <c r="H947" s="19"/>
    </row>
    <row r="948" spans="1:8" x14ac:dyDescent="0.25">
      <c r="A948" s="2">
        <v>160</v>
      </c>
      <c r="B948" s="2" t="s">
        <v>2230</v>
      </c>
      <c r="C948" s="2" t="s">
        <v>1799</v>
      </c>
      <c r="D948" s="10">
        <v>120</v>
      </c>
      <c r="E948" s="13">
        <v>1.0000000000000001E-9</v>
      </c>
      <c r="F948" s="2">
        <f>Table3[[#This Row],[modified  Half Life]]*Table3[[#This Row],[Order of Magnatude]]</f>
        <v>1.2000000000000002E-7</v>
      </c>
      <c r="G948" s="10">
        <v>1128.2</v>
      </c>
      <c r="H948" s="2"/>
    </row>
    <row r="949" spans="1:8" x14ac:dyDescent="0.25">
      <c r="A949" s="2">
        <v>160</v>
      </c>
      <c r="B949" s="2" t="s">
        <v>2659</v>
      </c>
      <c r="C949" s="2" t="s">
        <v>107</v>
      </c>
      <c r="D949" s="10">
        <v>120</v>
      </c>
      <c r="E949" s="13">
        <v>1.0000000000000001E-9</v>
      </c>
      <c r="F949" s="2">
        <f>Table3[[#This Row],[modified  Half Life]]*Table3[[#This Row],[Order of Magnatude]]</f>
        <v>1.2000000000000002E-7</v>
      </c>
      <c r="G949" s="10">
        <v>878</v>
      </c>
      <c r="H949" s="2"/>
    </row>
    <row r="950" spans="1:8" x14ac:dyDescent="0.25">
      <c r="A950" s="2">
        <v>160</v>
      </c>
      <c r="B950" s="2" t="s">
        <v>2487</v>
      </c>
      <c r="C950" s="2" t="s">
        <v>461</v>
      </c>
      <c r="D950" s="11">
        <v>17</v>
      </c>
      <c r="E950" s="12">
        <v>1.0000000000000001E-9</v>
      </c>
      <c r="F950" s="19">
        <f>Table3[[#This Row],[modified  Half Life]]*Table3[[#This Row],[Order of Magnatude]]</f>
        <v>1.7E-8</v>
      </c>
      <c r="G950" s="11">
        <v>174.4</v>
      </c>
      <c r="H950" s="19"/>
    </row>
    <row r="951" spans="1:8" x14ac:dyDescent="0.25">
      <c r="A951" s="2">
        <v>160</v>
      </c>
      <c r="B951" s="2" t="s">
        <v>2426</v>
      </c>
      <c r="C951" s="2">
        <v>-1</v>
      </c>
      <c r="D951" s="10">
        <v>17</v>
      </c>
      <c r="E951" s="13">
        <v>1.0000000000000001E-9</v>
      </c>
      <c r="F951" s="2">
        <f>Table3[[#This Row],[modified  Half Life]]*Table3[[#This Row],[Order of Magnatude]]</f>
        <v>1.7E-8</v>
      </c>
      <c r="G951" s="10">
        <v>132.22999999999999</v>
      </c>
      <c r="H951" s="2"/>
    </row>
    <row r="952" spans="1:8" x14ac:dyDescent="0.25">
      <c r="A952" s="2">
        <v>160</v>
      </c>
      <c r="B952" s="2" t="s">
        <v>2230</v>
      </c>
      <c r="C952" s="2" t="s">
        <v>1799</v>
      </c>
      <c r="D952" s="11">
        <v>56</v>
      </c>
      <c r="E952" s="12">
        <v>1.0000000000000001E-9</v>
      </c>
      <c r="F952" s="19">
        <f>Table3[[#This Row],[modified  Half Life]]*Table3[[#This Row],[Order of Magnatude]]</f>
        <v>5.6000000000000005E-8</v>
      </c>
      <c r="G952" s="11">
        <v>118.44</v>
      </c>
      <c r="H952" s="19"/>
    </row>
    <row r="953" spans="1:8" x14ac:dyDescent="0.25">
      <c r="A953" s="2">
        <v>160</v>
      </c>
      <c r="B953" s="2" t="s">
        <v>2230</v>
      </c>
      <c r="C953" s="2" t="s">
        <v>94</v>
      </c>
      <c r="D953" s="11">
        <v>48</v>
      </c>
      <c r="E953" s="12">
        <v>1.0000000000000001E-9</v>
      </c>
      <c r="F953" s="19">
        <f>Table3[[#This Row],[modified  Half Life]]*Table3[[#This Row],[Order of Magnatude]]</f>
        <v>4.8000000000000006E-8</v>
      </c>
      <c r="G953" s="11">
        <v>107.28</v>
      </c>
      <c r="H953" s="19"/>
    </row>
    <row r="954" spans="1:8" x14ac:dyDescent="0.25">
      <c r="A954" s="2">
        <v>160</v>
      </c>
      <c r="B954" s="2" t="s">
        <v>2150</v>
      </c>
      <c r="C954" s="2" t="s">
        <v>3115</v>
      </c>
      <c r="D954" s="11">
        <v>200</v>
      </c>
      <c r="E954" s="12">
        <v>1.0000000000000001E-9</v>
      </c>
      <c r="F954" s="19">
        <f>Table3[[#This Row],[modified  Half Life]]*Table3[[#This Row],[Order of Magnatude]]</f>
        <v>2.0000000000000002E-7</v>
      </c>
      <c r="G954" s="11">
        <v>98.2</v>
      </c>
      <c r="H954" s="19"/>
    </row>
    <row r="955" spans="1:8" x14ac:dyDescent="0.25">
      <c r="A955" s="2">
        <v>160</v>
      </c>
      <c r="B955" s="2" t="s">
        <v>2659</v>
      </c>
      <c r="C955" s="2">
        <v>-8</v>
      </c>
      <c r="D955" s="10">
        <v>60</v>
      </c>
      <c r="E955" s="13">
        <v>1.0000000000000001E-9</v>
      </c>
      <c r="F955" s="2">
        <f>Table3[[#This Row],[modified  Half Life]]*Table3[[#This Row],[Order of Magnatude]]</f>
        <v>6.0000000000000008E-8</v>
      </c>
      <c r="G955" s="10">
        <v>63.685899999999997</v>
      </c>
      <c r="H955" s="2"/>
    </row>
    <row r="956" spans="1:8" x14ac:dyDescent="0.25">
      <c r="A956" s="2">
        <v>160</v>
      </c>
      <c r="B956" s="2" t="s">
        <v>2487</v>
      </c>
      <c r="C956" s="2">
        <v>-6</v>
      </c>
      <c r="D956" s="10">
        <v>17</v>
      </c>
      <c r="E956" s="13">
        <v>1.0000000000000001E-9</v>
      </c>
      <c r="F956" s="2">
        <f>Table3[[#This Row],[modified  Half Life]]*Table3[[#This Row],[Order of Magnatude]]</f>
        <v>1.7E-8</v>
      </c>
      <c r="G956" s="10">
        <v>34.18</v>
      </c>
      <c r="H956" s="2"/>
    </row>
    <row r="957" spans="1:8" x14ac:dyDescent="0.25">
      <c r="A957" s="2">
        <v>159</v>
      </c>
      <c r="B957" s="2" t="s">
        <v>2659</v>
      </c>
      <c r="C957" s="2" t="s">
        <v>1356</v>
      </c>
      <c r="D957" s="10">
        <v>83</v>
      </c>
      <c r="E957" s="13">
        <v>1.0000000000000001E-9</v>
      </c>
      <c r="F957" s="2">
        <f>Table3[[#This Row],[modified  Half Life]]*Table3[[#This Row],[Order of Magnatude]]</f>
        <v>8.3000000000000002E-8</v>
      </c>
      <c r="G957" s="10">
        <v>869.6</v>
      </c>
      <c r="H957" s="2"/>
    </row>
    <row r="958" spans="1:8" x14ac:dyDescent="0.25">
      <c r="A958" s="2">
        <v>159</v>
      </c>
      <c r="B958" s="2" t="s">
        <v>2376</v>
      </c>
      <c r="C958" s="2" t="s">
        <v>962</v>
      </c>
      <c r="D958" s="10">
        <v>37.5</v>
      </c>
      <c r="E958" s="13">
        <v>1.0000000000000001E-9</v>
      </c>
      <c r="F958" s="2">
        <f>Table3[[#This Row],[modified  Half Life]]*Table3[[#This Row],[Order of Magnatude]]</f>
        <v>3.7500000000000005E-8</v>
      </c>
      <c r="G958" s="10">
        <v>166.16</v>
      </c>
      <c r="H958" s="2"/>
    </row>
    <row r="959" spans="1:8" x14ac:dyDescent="0.25">
      <c r="A959" s="2">
        <v>159</v>
      </c>
      <c r="B959" s="2" t="s">
        <v>2319</v>
      </c>
      <c r="C959" s="2" t="s">
        <v>314</v>
      </c>
      <c r="D959" s="11">
        <v>37.5</v>
      </c>
      <c r="E959" s="12">
        <v>1.0000000000000001E-9</v>
      </c>
      <c r="F959" s="19">
        <f>Table3[[#This Row],[modified  Half Life]]*Table3[[#This Row],[Order of Magnatude]]</f>
        <v>3.7500000000000005E-8</v>
      </c>
      <c r="G959" s="11">
        <v>113.18</v>
      </c>
      <c r="H959" s="19"/>
    </row>
    <row r="960" spans="1:8" x14ac:dyDescent="0.25">
      <c r="A960" s="2">
        <v>159</v>
      </c>
      <c r="B960" s="2" t="s">
        <v>2659</v>
      </c>
      <c r="C960" s="2" t="s">
        <v>1356</v>
      </c>
      <c r="D960" s="11">
        <v>26.2</v>
      </c>
      <c r="E960" s="12">
        <v>1.0000000000000001E-9</v>
      </c>
      <c r="F960" s="19">
        <f>Table3[[#This Row],[modified  Half Life]]*Table3[[#This Row],[Order of Magnatude]]</f>
        <v>2.62E-8</v>
      </c>
      <c r="G960" s="11">
        <v>67.8</v>
      </c>
      <c r="H960" s="19"/>
    </row>
    <row r="961" spans="1:8" x14ac:dyDescent="0.25">
      <c r="A961" s="2">
        <v>159</v>
      </c>
      <c r="B961" s="2" t="s">
        <v>2206</v>
      </c>
      <c r="C961" s="2" t="s">
        <v>219</v>
      </c>
      <c r="D961" s="11">
        <v>26.2</v>
      </c>
      <c r="E961" s="12">
        <v>1.0000000000000001E-9</v>
      </c>
      <c r="F961" s="19">
        <f>Table3[[#This Row],[modified  Half Life]]*Table3[[#This Row],[Order of Magnatude]]</f>
        <v>2.62E-8</v>
      </c>
      <c r="G961" s="11">
        <v>17.100000000000001</v>
      </c>
      <c r="H961" s="19"/>
    </row>
    <row r="962" spans="1:8" x14ac:dyDescent="0.25">
      <c r="A962" s="2">
        <v>158</v>
      </c>
      <c r="B962" s="2" t="s">
        <v>2230</v>
      </c>
      <c r="C962" s="2" t="s">
        <v>94</v>
      </c>
      <c r="D962" s="10">
        <v>339</v>
      </c>
      <c r="E962" s="13">
        <v>1.0000000000000001E-9</v>
      </c>
      <c r="F962" s="2">
        <f>Table3[[#This Row],[modified  Half Life]]*Table3[[#This Row],[Order of Magnatude]]</f>
        <v>3.39E-7</v>
      </c>
      <c r="G962" s="10">
        <v>1197.0999999999999</v>
      </c>
      <c r="H962" s="2"/>
    </row>
    <row r="963" spans="1:8" x14ac:dyDescent="0.25">
      <c r="A963" s="2">
        <v>158</v>
      </c>
      <c r="B963" s="2" t="s">
        <v>2150</v>
      </c>
      <c r="C963" s="2" t="s">
        <v>173</v>
      </c>
      <c r="D963" s="11">
        <v>74</v>
      </c>
      <c r="E963" s="12">
        <v>1.0000000000000001E-9</v>
      </c>
      <c r="F963" s="19">
        <f>Table3[[#This Row],[modified  Half Life]]*Table3[[#This Row],[Order of Magnatude]]</f>
        <v>7.4000000000000001E-8</v>
      </c>
      <c r="G963" s="11">
        <v>1039.4000000000001</v>
      </c>
      <c r="H963" s="19"/>
    </row>
    <row r="964" spans="1:8" x14ac:dyDescent="0.25">
      <c r="A964" s="2">
        <v>158</v>
      </c>
      <c r="B964" s="2" t="s">
        <v>2487</v>
      </c>
      <c r="C964" s="2" t="s">
        <v>94</v>
      </c>
      <c r="D964" s="10">
        <v>74</v>
      </c>
      <c r="E964" s="13">
        <v>1.0000000000000001E-9</v>
      </c>
      <c r="F964" s="2">
        <f>Table3[[#This Row],[modified  Half Life]]*Table3[[#This Row],[Order of Magnatude]]</f>
        <v>7.4000000000000001E-8</v>
      </c>
      <c r="G964" s="10">
        <v>781.3</v>
      </c>
      <c r="H964" s="2"/>
    </row>
    <row r="965" spans="1:8" x14ac:dyDescent="0.25">
      <c r="A965" s="2">
        <v>158</v>
      </c>
      <c r="B965" s="2" t="s">
        <v>2230</v>
      </c>
      <c r="C965" s="2" t="s">
        <v>94</v>
      </c>
      <c r="D965" s="11">
        <v>29</v>
      </c>
      <c r="E965" s="12">
        <v>1.0000000000000001E-9</v>
      </c>
      <c r="F965" s="19">
        <f>Table3[[#This Row],[modified  Half Life]]*Table3[[#This Row],[Order of Magnatude]]</f>
        <v>2.9000000000000002E-8</v>
      </c>
      <c r="G965" s="11">
        <v>156.9</v>
      </c>
      <c r="H965" s="19"/>
    </row>
    <row r="966" spans="1:8" x14ac:dyDescent="0.25">
      <c r="A966" s="2">
        <v>157</v>
      </c>
      <c r="B966" s="2" t="s">
        <v>2376</v>
      </c>
      <c r="C966" s="2" t="s">
        <v>962</v>
      </c>
      <c r="D966" s="11">
        <v>45</v>
      </c>
      <c r="E966" s="12">
        <v>1.0000000000000001E-9</v>
      </c>
      <c r="F966" s="19">
        <f>Table3[[#This Row],[modified  Half Life]]*Table3[[#This Row],[Order of Magnatude]]</f>
        <v>4.5000000000000006E-8</v>
      </c>
      <c r="G966" s="11">
        <v>323.3</v>
      </c>
      <c r="H966" s="19"/>
    </row>
    <row r="967" spans="1:8" x14ac:dyDescent="0.25">
      <c r="A967" s="2">
        <v>157</v>
      </c>
      <c r="B967" s="2" t="s">
        <v>2319</v>
      </c>
      <c r="C967" s="2" t="s">
        <v>314</v>
      </c>
      <c r="D967" s="10">
        <v>52</v>
      </c>
      <c r="E967" s="13">
        <v>1.0000000000000001E-9</v>
      </c>
      <c r="F967" s="2">
        <f>Table3[[#This Row],[modified  Half Life]]*Table3[[#This Row],[Order of Magnatude]]</f>
        <v>5.2000000000000002E-8</v>
      </c>
      <c r="G967" s="10">
        <v>70.3</v>
      </c>
      <c r="H967" s="2"/>
    </row>
    <row r="968" spans="1:8" x14ac:dyDescent="0.25">
      <c r="A968" s="2">
        <v>157</v>
      </c>
      <c r="B968" s="2" t="s">
        <v>2695</v>
      </c>
      <c r="C968" s="2" t="s">
        <v>2503</v>
      </c>
      <c r="D968" s="10">
        <v>20</v>
      </c>
      <c r="E968" s="13">
        <v>1.0000000000000001E-9</v>
      </c>
      <c r="F968" s="2">
        <f>Table3[[#This Row],[modified  Half Life]]*Table3[[#This Row],[Order of Magnatude]]</f>
        <v>2E-8</v>
      </c>
      <c r="G968" s="10">
        <v>53.05</v>
      </c>
      <c r="H968" s="2"/>
    </row>
    <row r="969" spans="1:8" x14ac:dyDescent="0.25">
      <c r="A969" s="2">
        <v>157</v>
      </c>
      <c r="B969" s="2" t="s">
        <v>2319</v>
      </c>
      <c r="C969" s="2" t="s">
        <v>314</v>
      </c>
      <c r="D969" s="11">
        <v>45</v>
      </c>
      <c r="E969" s="12">
        <v>1.0000000000000001E-9</v>
      </c>
      <c r="F969" s="19">
        <f>Table3[[#This Row],[modified  Half Life]]*Table3[[#This Row],[Order of Magnatude]]</f>
        <v>4.5000000000000006E-8</v>
      </c>
      <c r="G969" s="11">
        <v>34.4</v>
      </c>
      <c r="H969" s="19"/>
    </row>
    <row r="970" spans="1:8" x14ac:dyDescent="0.25">
      <c r="A970" s="2">
        <v>156</v>
      </c>
      <c r="B970" s="2" t="s">
        <v>2230</v>
      </c>
      <c r="C970" s="2">
        <v>-5</v>
      </c>
      <c r="D970" s="10">
        <v>185</v>
      </c>
      <c r="E970" s="13">
        <v>1.0000000000000001E-9</v>
      </c>
      <c r="F970" s="2">
        <f>Table3[[#This Row],[modified  Half Life]]*Table3[[#This Row],[Order of Magnatude]]</f>
        <v>1.85E-7</v>
      </c>
      <c r="G970" s="10">
        <v>1147.8399999999999</v>
      </c>
      <c r="H970" s="2"/>
    </row>
    <row r="971" spans="1:8" x14ac:dyDescent="0.25">
      <c r="A971" s="2">
        <v>156</v>
      </c>
      <c r="B971" s="2" t="s">
        <v>2957</v>
      </c>
      <c r="C971" s="2">
        <v>-19</v>
      </c>
      <c r="D971" s="11">
        <v>179</v>
      </c>
      <c r="E971" s="12">
        <v>1.0000000000000001E-9</v>
      </c>
      <c r="F971" s="19">
        <f>Table3[[#This Row],[modified  Half Life]]*Table3[[#This Row],[Order of Magnatude]]</f>
        <v>1.79E-7</v>
      </c>
      <c r="G971" s="11">
        <v>923.9</v>
      </c>
      <c r="H971" s="19"/>
    </row>
    <row r="972" spans="1:8" x14ac:dyDescent="0.25">
      <c r="A972" s="2">
        <v>156</v>
      </c>
      <c r="B972" s="2" t="s">
        <v>2957</v>
      </c>
      <c r="C972" s="2">
        <v>-19</v>
      </c>
      <c r="D972" s="10">
        <v>185</v>
      </c>
      <c r="E972" s="13">
        <v>1.0000000000000001E-9</v>
      </c>
      <c r="F972" s="2">
        <f>Table3[[#This Row],[modified  Half Life]]*Table3[[#This Row],[Order of Magnatude]]</f>
        <v>1.85E-7</v>
      </c>
      <c r="G972" s="10">
        <v>880.39</v>
      </c>
      <c r="H972" s="2"/>
    </row>
    <row r="973" spans="1:8" x14ac:dyDescent="0.25">
      <c r="A973" s="2">
        <v>156</v>
      </c>
      <c r="B973" s="2" t="s">
        <v>2659</v>
      </c>
      <c r="C973" s="2" t="s">
        <v>2636</v>
      </c>
      <c r="D973" s="10">
        <v>179</v>
      </c>
      <c r="E973" s="13">
        <v>1.0000000000000001E-9</v>
      </c>
      <c r="F973" s="2">
        <f>Table3[[#This Row],[modified  Half Life]]*Table3[[#This Row],[Order of Magnatude]]</f>
        <v>1.79E-7</v>
      </c>
      <c r="G973" s="10">
        <v>765</v>
      </c>
      <c r="H973" s="2"/>
    </row>
    <row r="974" spans="1:8" x14ac:dyDescent="0.25">
      <c r="A974" s="2">
        <v>156</v>
      </c>
      <c r="B974" s="2" t="s">
        <v>2487</v>
      </c>
      <c r="C974" s="2" t="s">
        <v>107</v>
      </c>
      <c r="D974" s="11">
        <v>179</v>
      </c>
      <c r="E974" s="12">
        <v>1.0000000000000001E-9</v>
      </c>
      <c r="F974" s="19">
        <f>Table3[[#This Row],[modified  Half Life]]*Table3[[#This Row],[Order of Magnatude]]</f>
        <v>1.79E-7</v>
      </c>
      <c r="G974" s="11">
        <v>580.5</v>
      </c>
      <c r="H974" s="19"/>
    </row>
    <row r="975" spans="1:8" x14ac:dyDescent="0.25">
      <c r="A975" s="2">
        <v>156</v>
      </c>
      <c r="B975" s="2" t="s">
        <v>2319</v>
      </c>
      <c r="C975" s="2">
        <v>-7</v>
      </c>
      <c r="D975" s="11">
        <v>185</v>
      </c>
      <c r="E975" s="12">
        <v>1.0000000000000001E-9</v>
      </c>
      <c r="F975" s="19">
        <f>Table3[[#This Row],[modified  Half Life]]*Table3[[#This Row],[Order of Magnatude]]</f>
        <v>1.85E-7</v>
      </c>
      <c r="G975" s="11">
        <v>376.75</v>
      </c>
      <c r="H975" s="19"/>
    </row>
    <row r="976" spans="1:8" x14ac:dyDescent="0.25">
      <c r="A976" s="2">
        <v>156</v>
      </c>
      <c r="B976" s="2" t="s">
        <v>2336</v>
      </c>
      <c r="C976" s="2">
        <v>-1</v>
      </c>
      <c r="D976" s="10">
        <v>179</v>
      </c>
      <c r="E976" s="13">
        <v>1.0000000000000001E-9</v>
      </c>
      <c r="F976" s="2">
        <f>Table3[[#This Row],[modified  Half Life]]*Table3[[#This Row],[Order of Magnatude]]</f>
        <v>1.79E-7</v>
      </c>
      <c r="G976" s="10">
        <v>307.10000000000002</v>
      </c>
      <c r="H976" s="2"/>
    </row>
    <row r="977" spans="1:8" x14ac:dyDescent="0.25">
      <c r="A977" s="2">
        <v>156</v>
      </c>
      <c r="B977" s="2" t="s">
        <v>2230</v>
      </c>
      <c r="C977" s="2">
        <v>-5</v>
      </c>
      <c r="D977" s="11">
        <v>400</v>
      </c>
      <c r="E977" s="12">
        <v>1.0000000000000001E-9</v>
      </c>
      <c r="F977" s="19">
        <f>Table3[[#This Row],[modified  Half Life]]*Table3[[#This Row],[Order of Magnatude]]</f>
        <v>4.0000000000000003E-7</v>
      </c>
      <c r="G977" s="11">
        <v>203.6</v>
      </c>
      <c r="H977" s="19"/>
    </row>
    <row r="978" spans="1:8" x14ac:dyDescent="0.25">
      <c r="A978" s="2">
        <v>156</v>
      </c>
      <c r="B978" s="2" t="s">
        <v>2957</v>
      </c>
      <c r="C978" s="2">
        <v>-19</v>
      </c>
      <c r="D978" s="11">
        <v>12</v>
      </c>
      <c r="E978" s="12">
        <v>1.0000000000000001E-9</v>
      </c>
      <c r="F978" s="19">
        <f>Table3[[#This Row],[modified  Half Life]]*Table3[[#This Row],[Order of Magnatude]]</f>
        <v>1.2000000000000002E-8</v>
      </c>
      <c r="G978" s="11">
        <v>87.489699999999999</v>
      </c>
      <c r="H978" s="19"/>
    </row>
    <row r="979" spans="1:8" x14ac:dyDescent="0.25">
      <c r="A979" s="2">
        <v>156</v>
      </c>
      <c r="B979" s="2" t="s">
        <v>2487</v>
      </c>
      <c r="C979" s="2" t="s">
        <v>107</v>
      </c>
      <c r="D979" s="11">
        <v>58</v>
      </c>
      <c r="E979" s="12">
        <v>1.0000000000000001E-9</v>
      </c>
      <c r="F979" s="19">
        <f>Table3[[#This Row],[modified  Half Life]]*Table3[[#This Row],[Order of Magnatude]]</f>
        <v>5.8000000000000003E-8</v>
      </c>
      <c r="G979" s="11">
        <v>65.16</v>
      </c>
      <c r="H979" s="19"/>
    </row>
    <row r="980" spans="1:8" x14ac:dyDescent="0.25">
      <c r="A980" s="2">
        <v>156</v>
      </c>
      <c r="B980" s="2" t="s">
        <v>2487</v>
      </c>
      <c r="C980" s="2" t="s">
        <v>107</v>
      </c>
      <c r="D980" s="10">
        <v>12</v>
      </c>
      <c r="E980" s="13">
        <v>1.0000000000000001E-9</v>
      </c>
      <c r="F980" s="2">
        <f>Table3[[#This Row],[modified  Half Life]]*Table3[[#This Row],[Order of Magnatude]]</f>
        <v>1.2000000000000002E-8</v>
      </c>
      <c r="G980" s="10">
        <v>64.972499999999997</v>
      </c>
      <c r="H980" s="2"/>
    </row>
    <row r="981" spans="1:8" x14ac:dyDescent="0.25">
      <c r="A981" s="2">
        <v>156</v>
      </c>
      <c r="B981" s="2" t="s">
        <v>2487</v>
      </c>
      <c r="C981" s="2">
        <v>-1</v>
      </c>
      <c r="D981" s="10">
        <v>49</v>
      </c>
      <c r="E981" s="13">
        <v>1.0000000000000001E-9</v>
      </c>
      <c r="F981" s="2">
        <f>Table3[[#This Row],[modified  Half Life]]*Table3[[#This Row],[Order of Magnatude]]</f>
        <v>4.9000000000000002E-8</v>
      </c>
      <c r="G981" s="10">
        <v>49.63</v>
      </c>
      <c r="H981" s="2"/>
    </row>
    <row r="982" spans="1:8" x14ac:dyDescent="0.25">
      <c r="A982" s="2">
        <v>156</v>
      </c>
      <c r="B982" s="2" t="s">
        <v>2426</v>
      </c>
      <c r="C982" s="2" t="s">
        <v>19</v>
      </c>
      <c r="D982" s="11">
        <v>12</v>
      </c>
      <c r="E982" s="12">
        <v>1.0000000000000001E-9</v>
      </c>
      <c r="F982" s="19">
        <f>Table3[[#This Row],[modified  Half Life]]*Table3[[#This Row],[Order of Magnatude]]</f>
        <v>1.2000000000000002E-8</v>
      </c>
      <c r="G982" s="11">
        <v>39.780500000000004</v>
      </c>
      <c r="H982" s="19"/>
    </row>
    <row r="983" spans="1:8" x14ac:dyDescent="0.25">
      <c r="A983" s="2">
        <v>156</v>
      </c>
      <c r="B983" s="2" t="s">
        <v>2150</v>
      </c>
      <c r="C983" s="2" t="s">
        <v>94</v>
      </c>
      <c r="D983" s="11">
        <v>58</v>
      </c>
      <c r="E983" s="12">
        <v>1.0000000000000001E-9</v>
      </c>
      <c r="F983" s="19">
        <f>Table3[[#This Row],[modified  Half Life]]*Table3[[#This Row],[Order of Magnatude]]</f>
        <v>5.8000000000000003E-8</v>
      </c>
      <c r="G983" s="11">
        <v>35.369999999999997</v>
      </c>
      <c r="H983" s="19"/>
    </row>
    <row r="984" spans="1:8" x14ac:dyDescent="0.25">
      <c r="A984" s="2">
        <v>156</v>
      </c>
      <c r="B984" s="2" t="s">
        <v>2336</v>
      </c>
      <c r="C984" s="2">
        <v>-1</v>
      </c>
      <c r="D984" s="11">
        <v>58</v>
      </c>
      <c r="E984" s="12">
        <v>1.0000000000000001E-9</v>
      </c>
      <c r="F984" s="19">
        <f>Table3[[#This Row],[modified  Half Life]]*Table3[[#This Row],[Order of Magnatude]]</f>
        <v>5.8000000000000003E-8</v>
      </c>
      <c r="G984" s="11">
        <v>26.55</v>
      </c>
      <c r="H984" s="19"/>
    </row>
    <row r="985" spans="1:8" x14ac:dyDescent="0.25">
      <c r="A985" s="2">
        <v>155</v>
      </c>
      <c r="B985" s="2" t="s">
        <v>2376</v>
      </c>
      <c r="C985" s="2" t="s">
        <v>962</v>
      </c>
      <c r="D985" s="10">
        <v>51</v>
      </c>
      <c r="E985" s="13">
        <v>1.0000000000000001E-9</v>
      </c>
      <c r="F985" s="2">
        <f>Table3[[#This Row],[modified  Half Life]]*Table3[[#This Row],[Order of Magnatude]]</f>
        <v>5.1E-8</v>
      </c>
      <c r="G985" s="10">
        <v>45.38</v>
      </c>
      <c r="H985" s="2"/>
    </row>
    <row r="986" spans="1:8" x14ac:dyDescent="0.25">
      <c r="A986" s="2">
        <v>155</v>
      </c>
      <c r="B986" s="2" t="s">
        <v>2376</v>
      </c>
      <c r="C986" s="2" t="s">
        <v>962</v>
      </c>
      <c r="D986" s="11">
        <v>34.799999999999997</v>
      </c>
      <c r="E986" s="12">
        <v>1.0000000000000001E-9</v>
      </c>
      <c r="F986" s="19">
        <f>Table3[[#This Row],[modified  Half Life]]*Table3[[#This Row],[Order of Magnatude]]</f>
        <v>3.4800000000000001E-8</v>
      </c>
      <c r="G986" s="11">
        <v>31.5</v>
      </c>
      <c r="H986" s="19"/>
    </row>
    <row r="987" spans="1:8" x14ac:dyDescent="0.25">
      <c r="A987" s="2">
        <v>154</v>
      </c>
      <c r="B987" s="2" t="s">
        <v>2336</v>
      </c>
      <c r="C987" s="2" t="s">
        <v>19</v>
      </c>
      <c r="D987" s="10">
        <v>68</v>
      </c>
      <c r="E987" s="13">
        <v>1.0000000000000001E-9</v>
      </c>
      <c r="F987" s="2">
        <f>Table3[[#This Row],[modified  Half Life]]*Table3[[#This Row],[Order of Magnatude]]</f>
        <v>6.8E-8</v>
      </c>
      <c r="G987" s="10">
        <v>1419.81</v>
      </c>
      <c r="H987" s="2"/>
    </row>
    <row r="988" spans="1:8" x14ac:dyDescent="0.25">
      <c r="A988" s="2">
        <v>154</v>
      </c>
      <c r="B988" s="2" t="s">
        <v>2957</v>
      </c>
      <c r="C988" s="2" t="s">
        <v>2641</v>
      </c>
      <c r="D988" s="10">
        <v>68</v>
      </c>
      <c r="E988" s="13">
        <v>1.0000000000000001E-9</v>
      </c>
      <c r="F988" s="2">
        <f>Table3[[#This Row],[modified  Half Life]]*Table3[[#This Row],[Order of Magnatude]]</f>
        <v>6.8E-8</v>
      </c>
      <c r="G988" s="10">
        <v>992.92</v>
      </c>
      <c r="H988" s="2"/>
    </row>
    <row r="989" spans="1:8" x14ac:dyDescent="0.25">
      <c r="A989" s="2">
        <v>154</v>
      </c>
      <c r="B989" s="2" t="s">
        <v>2336</v>
      </c>
      <c r="C989" s="2">
        <v>-8</v>
      </c>
      <c r="D989" s="10">
        <v>68</v>
      </c>
      <c r="E989" s="13">
        <v>1.0000000000000001E-9</v>
      </c>
      <c r="F989" s="2">
        <f>Table3[[#This Row],[modified  Half Life]]*Table3[[#This Row],[Order of Magnatude]]</f>
        <v>6.8E-8</v>
      </c>
      <c r="G989" s="10">
        <v>225.94</v>
      </c>
      <c r="H989" s="2"/>
    </row>
    <row r="990" spans="1:8" x14ac:dyDescent="0.25">
      <c r="A990" s="2">
        <v>154</v>
      </c>
      <c r="B990" s="2" t="s">
        <v>2150</v>
      </c>
      <c r="C990" s="2" t="s">
        <v>458</v>
      </c>
      <c r="D990" s="10">
        <v>18.600000000000001</v>
      </c>
      <c r="E990" s="13">
        <v>1.0000000000000001E-9</v>
      </c>
      <c r="F990" s="2">
        <f>Table3[[#This Row],[modified  Half Life]]*Table3[[#This Row],[Order of Magnatude]]</f>
        <v>1.8600000000000001E-8</v>
      </c>
      <c r="G990" s="10">
        <v>160.30000000000001</v>
      </c>
      <c r="H990" s="2"/>
    </row>
    <row r="991" spans="1:8" x14ac:dyDescent="0.25">
      <c r="A991" s="2">
        <v>154</v>
      </c>
      <c r="B991" s="2" t="s">
        <v>2336</v>
      </c>
      <c r="C991" s="2" t="s">
        <v>241</v>
      </c>
      <c r="D991" s="10">
        <v>54</v>
      </c>
      <c r="E991" s="13">
        <v>1.0000000000000001E-9</v>
      </c>
      <c r="F991" s="2">
        <f>Table3[[#This Row],[modified  Half Life]]*Table3[[#This Row],[Order of Magnatude]]</f>
        <v>5.4E-8</v>
      </c>
      <c r="G991" s="10">
        <v>100.8592</v>
      </c>
      <c r="H991" s="2"/>
    </row>
    <row r="992" spans="1:8" x14ac:dyDescent="0.25">
      <c r="A992" s="2">
        <v>154</v>
      </c>
      <c r="B992" s="2" t="s">
        <v>2695</v>
      </c>
      <c r="C992" s="2" t="s">
        <v>2987</v>
      </c>
      <c r="D992" s="11">
        <v>28</v>
      </c>
      <c r="E992" s="12">
        <v>1.0000000000000001E-9</v>
      </c>
      <c r="F992" s="19">
        <f>Table3[[#This Row],[modified  Half Life]]*Table3[[#This Row],[Order of Magnatude]]</f>
        <v>2.8000000000000003E-8</v>
      </c>
      <c r="G992" s="11">
        <v>96.6</v>
      </c>
      <c r="H992" s="19"/>
    </row>
    <row r="993" spans="1:8" x14ac:dyDescent="0.25">
      <c r="A993" s="2">
        <v>154</v>
      </c>
      <c r="B993" s="2" t="s">
        <v>2319</v>
      </c>
      <c r="C993" s="2">
        <v>-7</v>
      </c>
      <c r="D993" s="11">
        <v>54</v>
      </c>
      <c r="E993" s="12">
        <v>1.0000000000000001E-9</v>
      </c>
      <c r="F993" s="19">
        <f>Table3[[#This Row],[modified  Half Life]]*Table3[[#This Row],[Order of Magnatude]]</f>
        <v>5.4E-8</v>
      </c>
      <c r="G993" s="11">
        <v>32.700000000000003</v>
      </c>
      <c r="H993" s="19"/>
    </row>
    <row r="994" spans="1:8" x14ac:dyDescent="0.25">
      <c r="A994" s="2">
        <v>154</v>
      </c>
      <c r="B994" s="2" t="s">
        <v>2336</v>
      </c>
      <c r="C994" s="2" t="s">
        <v>19</v>
      </c>
      <c r="D994" s="11">
        <v>20</v>
      </c>
      <c r="E994" s="12">
        <v>1.0000000000000001E-9</v>
      </c>
      <c r="F994" s="19">
        <f>Table3[[#This Row],[modified  Half Life]]*Table3[[#This Row],[Order of Magnatude]]</f>
        <v>2E-8</v>
      </c>
      <c r="G994" s="11">
        <v>14.634</v>
      </c>
      <c r="H994" s="19"/>
    </row>
    <row r="995" spans="1:8" x14ac:dyDescent="0.25">
      <c r="A995" s="2">
        <v>154</v>
      </c>
      <c r="B995" s="2" t="s">
        <v>2150</v>
      </c>
      <c r="C995" s="2" t="s">
        <v>458</v>
      </c>
      <c r="D995" s="11">
        <v>20</v>
      </c>
      <c r="E995" s="12">
        <v>1.0000000000000001E-9</v>
      </c>
      <c r="F995" s="19">
        <f>Table3[[#This Row],[modified  Half Life]]*Table3[[#This Row],[Order of Magnatude]]</f>
        <v>2E-8</v>
      </c>
      <c r="G995" s="11">
        <v>10.904999999999999</v>
      </c>
      <c r="H995" s="19"/>
    </row>
    <row r="996" spans="1:8" x14ac:dyDescent="0.25">
      <c r="A996" s="2">
        <v>154</v>
      </c>
      <c r="B996" s="2" t="s">
        <v>2150</v>
      </c>
      <c r="C996" s="2" t="s">
        <v>458</v>
      </c>
      <c r="D996" s="11">
        <v>54</v>
      </c>
      <c r="E996" s="12">
        <v>1.0000000000000001E-9</v>
      </c>
      <c r="F996" s="19">
        <f>Table3[[#This Row],[modified  Half Life]]*Table3[[#This Row],[Order of Magnatude]]</f>
        <v>5.4E-8</v>
      </c>
      <c r="G996" s="11">
        <v>0.91</v>
      </c>
      <c r="H996" s="19"/>
    </row>
    <row r="997" spans="1:8" x14ac:dyDescent="0.25">
      <c r="A997" s="2">
        <v>153</v>
      </c>
      <c r="B997" s="2" t="s">
        <v>2336</v>
      </c>
      <c r="C997" s="2" t="s">
        <v>1726</v>
      </c>
      <c r="D997" s="11">
        <v>10</v>
      </c>
      <c r="E997" s="12">
        <v>1.0000000000000001E-9</v>
      </c>
      <c r="F997" s="19">
        <f>Table3[[#This Row],[modified  Half Life]]*Table3[[#This Row],[Order of Magnatude]]</f>
        <v>1E-8</v>
      </c>
      <c r="G997" s="11">
        <v>946.7</v>
      </c>
      <c r="H997" s="19"/>
    </row>
    <row r="998" spans="1:8" x14ac:dyDescent="0.25">
      <c r="A998" s="2">
        <v>153</v>
      </c>
      <c r="B998" s="2" t="s">
        <v>2957</v>
      </c>
      <c r="C998" s="2" t="s">
        <v>2959</v>
      </c>
      <c r="D998" s="10">
        <v>475</v>
      </c>
      <c r="E998" s="13">
        <v>1.0000000000000001E-9</v>
      </c>
      <c r="F998" s="2">
        <f>Table3[[#This Row],[modified  Half Life]]*Table3[[#This Row],[Order of Magnatude]]</f>
        <v>4.75E-7</v>
      </c>
      <c r="G998" s="10">
        <v>919.4</v>
      </c>
      <c r="H998" s="2"/>
    </row>
    <row r="999" spans="1:8" x14ac:dyDescent="0.25">
      <c r="A999" s="2">
        <v>153</v>
      </c>
      <c r="B999" s="2" t="s">
        <v>2601</v>
      </c>
      <c r="C999" s="2" t="s">
        <v>2955</v>
      </c>
      <c r="D999" s="10">
        <v>475</v>
      </c>
      <c r="E999" s="13">
        <v>1.0000000000000001E-9</v>
      </c>
      <c r="F999" s="2">
        <f>Table3[[#This Row],[modified  Half Life]]*Table3[[#This Row],[Order of Magnatude]]</f>
        <v>4.75E-7</v>
      </c>
      <c r="G999" s="10">
        <v>709.4</v>
      </c>
      <c r="H999" s="2"/>
    </row>
    <row r="1000" spans="1:8" x14ac:dyDescent="0.25">
      <c r="A1000" s="2">
        <v>153</v>
      </c>
      <c r="B1000" s="2" t="s">
        <v>2601</v>
      </c>
      <c r="C1000" s="2" t="s">
        <v>2953</v>
      </c>
      <c r="D1000" s="11">
        <v>475</v>
      </c>
      <c r="E1000" s="12">
        <v>1.0000000000000001E-9</v>
      </c>
      <c r="F1000" s="19">
        <f>Table3[[#This Row],[modified  Half Life]]*Table3[[#This Row],[Order of Magnatude]]</f>
        <v>4.75E-7</v>
      </c>
      <c r="G1000" s="11">
        <v>477</v>
      </c>
      <c r="H1000" s="19"/>
    </row>
    <row r="1001" spans="1:8" x14ac:dyDescent="0.25">
      <c r="A1001" s="2">
        <v>153</v>
      </c>
      <c r="B1001" s="2" t="s">
        <v>2336</v>
      </c>
      <c r="C1001" s="2" t="s">
        <v>1726</v>
      </c>
      <c r="D1001" s="10">
        <v>229</v>
      </c>
      <c r="E1001" s="13">
        <v>1.0000000000000001E-9</v>
      </c>
      <c r="F1001" s="2">
        <f>Table3[[#This Row],[modified  Half Life]]*Table3[[#This Row],[Order of Magnatude]]</f>
        <v>2.2900000000000003E-7</v>
      </c>
      <c r="G1001" s="10">
        <v>475</v>
      </c>
      <c r="H1001" s="2"/>
    </row>
    <row r="1002" spans="1:8" x14ac:dyDescent="0.25">
      <c r="A1002" s="2">
        <v>153</v>
      </c>
      <c r="B1002" s="2" t="s">
        <v>2150</v>
      </c>
      <c r="C1002" s="2" t="s">
        <v>75</v>
      </c>
      <c r="D1002" s="11">
        <v>248</v>
      </c>
      <c r="E1002" s="12">
        <v>1.0000000000000001E-9</v>
      </c>
      <c r="F1002" s="19">
        <f>Table3[[#This Row],[modified  Half Life]]*Table3[[#This Row],[Order of Magnatude]]</f>
        <v>2.48E-7</v>
      </c>
      <c r="G1002" s="11">
        <v>428.7</v>
      </c>
      <c r="H1002" s="19"/>
    </row>
    <row r="1003" spans="1:8" x14ac:dyDescent="0.25">
      <c r="A1003" s="2">
        <v>153</v>
      </c>
      <c r="B1003" s="2" t="s">
        <v>2150</v>
      </c>
      <c r="C1003" s="2" t="s">
        <v>75</v>
      </c>
      <c r="D1003" s="10">
        <v>248</v>
      </c>
      <c r="E1003" s="13">
        <v>1.0000000000000001E-9</v>
      </c>
      <c r="F1003" s="2">
        <f>Table3[[#This Row],[modified  Half Life]]*Table3[[#This Row],[Order of Magnatude]]</f>
        <v>2.48E-7</v>
      </c>
      <c r="G1003" s="10">
        <v>403.7</v>
      </c>
      <c r="H1003" s="2"/>
    </row>
    <row r="1004" spans="1:8" x14ac:dyDescent="0.25">
      <c r="A1004" s="2">
        <v>153</v>
      </c>
      <c r="B1004" s="2" t="s">
        <v>2150</v>
      </c>
      <c r="C1004" s="2" t="s">
        <v>75</v>
      </c>
      <c r="D1004" s="11">
        <v>248</v>
      </c>
      <c r="E1004" s="12">
        <v>1.0000000000000001E-9</v>
      </c>
      <c r="F1004" s="19">
        <f>Table3[[#This Row],[modified  Half Life]]*Table3[[#This Row],[Order of Magnatude]]</f>
        <v>2.48E-7</v>
      </c>
      <c r="G1004" s="11">
        <v>356.3</v>
      </c>
      <c r="H1004" s="19"/>
    </row>
    <row r="1005" spans="1:8" x14ac:dyDescent="0.25">
      <c r="A1005" s="2">
        <v>153</v>
      </c>
      <c r="B1005" s="2" t="s">
        <v>2150</v>
      </c>
      <c r="C1005" s="2" t="s">
        <v>75</v>
      </c>
      <c r="D1005" s="10">
        <v>10</v>
      </c>
      <c r="E1005" s="13">
        <v>1.0000000000000001E-9</v>
      </c>
      <c r="F1005" s="2">
        <f>Table3[[#This Row],[modified  Half Life]]*Table3[[#This Row],[Order of Magnatude]]</f>
        <v>1E-8</v>
      </c>
      <c r="G1005" s="10">
        <v>287.8</v>
      </c>
      <c r="H1005" s="2"/>
    </row>
    <row r="1006" spans="1:8" x14ac:dyDescent="0.25">
      <c r="A1006" s="2">
        <v>153</v>
      </c>
      <c r="B1006" s="2" t="s">
        <v>2150</v>
      </c>
      <c r="C1006" s="2" t="s">
        <v>75</v>
      </c>
      <c r="D1006" s="11">
        <v>10</v>
      </c>
      <c r="E1006" s="12">
        <v>1.0000000000000001E-9</v>
      </c>
      <c r="F1006" s="19">
        <f>Table3[[#This Row],[modified  Half Life]]*Table3[[#This Row],[Order of Magnatude]]</f>
        <v>1E-8</v>
      </c>
      <c r="G1006" s="11">
        <v>194.5</v>
      </c>
      <c r="H1006" s="19"/>
    </row>
    <row r="1007" spans="1:8" x14ac:dyDescent="0.25">
      <c r="A1007" s="2">
        <v>153</v>
      </c>
      <c r="B1007" s="2" t="s">
        <v>2150</v>
      </c>
      <c r="C1007" s="2" t="s">
        <v>75</v>
      </c>
      <c r="D1007" s="10">
        <v>10</v>
      </c>
      <c r="E1007" s="13">
        <v>1.0000000000000001E-9</v>
      </c>
      <c r="F1007" s="2">
        <f>Table3[[#This Row],[modified  Half Life]]*Table3[[#This Row],[Order of Magnatude]]</f>
        <v>1E-8</v>
      </c>
      <c r="G1007" s="10">
        <v>83.9</v>
      </c>
      <c r="H1007" s="2"/>
    </row>
    <row r="1008" spans="1:8" x14ac:dyDescent="0.25">
      <c r="A1008" s="2">
        <v>153</v>
      </c>
      <c r="B1008" s="2" t="s">
        <v>2150</v>
      </c>
      <c r="C1008" s="2" t="s">
        <v>75</v>
      </c>
      <c r="D1008" s="10">
        <v>229</v>
      </c>
      <c r="E1008" s="13">
        <v>1.0000000000000001E-9</v>
      </c>
      <c r="F1008" s="2">
        <f>Table3[[#This Row],[modified  Half Life]]*Table3[[#This Row],[Order of Magnatude]]</f>
        <v>2.2900000000000003E-7</v>
      </c>
      <c r="G1008" s="10">
        <v>36</v>
      </c>
      <c r="H1008" s="2"/>
    </row>
    <row r="1009" spans="1:8" x14ac:dyDescent="0.25">
      <c r="A1009" s="2">
        <v>152</v>
      </c>
      <c r="B1009" s="2" t="s">
        <v>2426</v>
      </c>
      <c r="C1009" s="2">
        <v>-5</v>
      </c>
      <c r="D1009" s="10">
        <v>11</v>
      </c>
      <c r="E1009" s="13">
        <v>1.0000000000000001E-9</v>
      </c>
      <c r="F1009" s="2">
        <f>Table3[[#This Row],[modified  Half Life]]*Table3[[#This Row],[Order of Magnatude]]</f>
        <v>1.1000000000000001E-8</v>
      </c>
      <c r="G1009" s="10">
        <v>1265.5</v>
      </c>
      <c r="H1009" s="2"/>
    </row>
    <row r="1010" spans="1:8" x14ac:dyDescent="0.25">
      <c r="A1010" s="2">
        <v>152</v>
      </c>
      <c r="B1010" s="2" t="s">
        <v>2336</v>
      </c>
      <c r="C1010" s="2" t="s">
        <v>19</v>
      </c>
      <c r="D1010" s="11">
        <v>35</v>
      </c>
      <c r="E1010" s="12">
        <v>1.0000000000000001E-9</v>
      </c>
      <c r="F1010" s="19">
        <f>Table3[[#This Row],[modified  Half Life]]*Table3[[#This Row],[Order of Magnatude]]</f>
        <v>3.5000000000000002E-8</v>
      </c>
      <c r="G1010" s="11">
        <v>1184.0999999999999</v>
      </c>
      <c r="H1010" s="19"/>
    </row>
    <row r="1011" spans="1:8" x14ac:dyDescent="0.25">
      <c r="A1011" s="2">
        <v>152</v>
      </c>
      <c r="B1011" s="2" t="s">
        <v>2336</v>
      </c>
      <c r="C1011" s="2" t="s">
        <v>107</v>
      </c>
      <c r="D1011" s="11">
        <v>35</v>
      </c>
      <c r="E1011" s="12">
        <v>1.0000000000000001E-9</v>
      </c>
      <c r="F1011" s="19">
        <f>Table3[[#This Row],[modified  Half Life]]*Table3[[#This Row],[Order of Magnatude]]</f>
        <v>3.5000000000000002E-8</v>
      </c>
      <c r="G1011" s="11">
        <v>1051.9000000000001</v>
      </c>
      <c r="H1011" s="19"/>
    </row>
    <row r="1012" spans="1:8" x14ac:dyDescent="0.25">
      <c r="A1012" s="2">
        <v>152</v>
      </c>
      <c r="B1012" s="2" t="s">
        <v>2336</v>
      </c>
      <c r="C1012" s="2">
        <v>-1</v>
      </c>
      <c r="D1012" s="10">
        <v>35</v>
      </c>
      <c r="E1012" s="13">
        <v>1.0000000000000001E-9</v>
      </c>
      <c r="F1012" s="2">
        <f>Table3[[#This Row],[modified  Half Life]]*Table3[[#This Row],[Order of Magnatude]]</f>
        <v>3.5000000000000002E-8</v>
      </c>
      <c r="G1012" s="10">
        <v>1021</v>
      </c>
      <c r="H1012" s="2"/>
    </row>
    <row r="1013" spans="1:8" x14ac:dyDescent="0.25">
      <c r="A1013" s="2">
        <v>152</v>
      </c>
      <c r="B1013" s="2" t="s">
        <v>2659</v>
      </c>
      <c r="C1013" s="2" t="s">
        <v>2723</v>
      </c>
      <c r="D1013" s="10">
        <v>35</v>
      </c>
      <c r="E1013" s="13">
        <v>1.0000000000000001E-9</v>
      </c>
      <c r="F1013" s="2">
        <f>Table3[[#This Row],[modified  Half Life]]*Table3[[#This Row],[Order of Magnatude]]</f>
        <v>3.5000000000000002E-8</v>
      </c>
      <c r="G1013" s="10">
        <v>848.3</v>
      </c>
      <c r="H1013" s="2"/>
    </row>
    <row r="1014" spans="1:8" x14ac:dyDescent="0.25">
      <c r="A1014" s="2">
        <v>152</v>
      </c>
      <c r="B1014" s="2" t="s">
        <v>2121</v>
      </c>
      <c r="C1014" s="2" t="s">
        <v>437</v>
      </c>
      <c r="D1014" s="11">
        <v>11</v>
      </c>
      <c r="E1014" s="12">
        <v>1.0000000000000001E-9</v>
      </c>
      <c r="F1014" s="19">
        <f>Table3[[#This Row],[modified  Half Life]]*Table3[[#This Row],[Order of Magnatude]]</f>
        <v>1.1000000000000001E-8</v>
      </c>
      <c r="G1014" s="11">
        <v>357.9</v>
      </c>
      <c r="H1014" s="19"/>
    </row>
    <row r="1015" spans="1:8" x14ac:dyDescent="0.25">
      <c r="A1015" s="2">
        <v>152</v>
      </c>
      <c r="B1015" s="2" t="s">
        <v>2336</v>
      </c>
      <c r="C1015" s="2">
        <v>-3</v>
      </c>
      <c r="D1015" s="10">
        <v>47</v>
      </c>
      <c r="E1015" s="13">
        <v>1.0000000000000001E-9</v>
      </c>
      <c r="F1015" s="2">
        <f>Table3[[#This Row],[modified  Half Life]]*Table3[[#This Row],[Order of Magnatude]]</f>
        <v>4.7000000000000004E-8</v>
      </c>
      <c r="G1015" s="10">
        <v>105.5</v>
      </c>
      <c r="H1015" s="2"/>
    </row>
    <row r="1016" spans="1:8" x14ac:dyDescent="0.25">
      <c r="A1016" s="2">
        <v>152</v>
      </c>
      <c r="B1016" s="2" t="s">
        <v>2336</v>
      </c>
      <c r="C1016" s="2">
        <v>-1</v>
      </c>
      <c r="D1016" s="11">
        <v>301</v>
      </c>
      <c r="E1016" s="12">
        <v>1.0000000000000001E-9</v>
      </c>
      <c r="F1016" s="19">
        <f>Table3[[#This Row],[modified  Half Life]]*Table3[[#This Row],[Order of Magnatude]]</f>
        <v>3.0100000000000001E-7</v>
      </c>
      <c r="G1016" s="11">
        <v>103.5</v>
      </c>
      <c r="H1016" s="19"/>
    </row>
    <row r="1017" spans="1:8" x14ac:dyDescent="0.25">
      <c r="A1017" s="2">
        <v>152</v>
      </c>
      <c r="B1017" s="2" t="s">
        <v>2695</v>
      </c>
      <c r="C1017" s="2" t="s">
        <v>1892</v>
      </c>
      <c r="D1017" s="11">
        <v>384</v>
      </c>
      <c r="E1017" s="12">
        <v>1.0000000000000001E-9</v>
      </c>
      <c r="F1017" s="19">
        <f>Table3[[#This Row],[modified  Half Life]]*Table3[[#This Row],[Order of Magnatude]]</f>
        <v>3.8400000000000005E-7</v>
      </c>
      <c r="G1017" s="11">
        <v>89.849199999999996</v>
      </c>
      <c r="H1017" s="19"/>
    </row>
    <row r="1018" spans="1:8" x14ac:dyDescent="0.25">
      <c r="A1018" s="2">
        <v>152</v>
      </c>
      <c r="B1018" s="2" t="s">
        <v>2601</v>
      </c>
      <c r="C1018" s="2" t="s">
        <v>6062</v>
      </c>
      <c r="D1018" s="11">
        <v>38</v>
      </c>
      <c r="E1018" s="12">
        <v>1.0000000000000001E-9</v>
      </c>
      <c r="F1018" s="19">
        <f>Table3[[#This Row],[modified  Half Life]]*Table3[[#This Row],[Order of Magnatude]]</f>
        <v>3.8000000000000003E-8</v>
      </c>
      <c r="G1018" s="11">
        <v>77.258300000000006</v>
      </c>
      <c r="H1018" s="19"/>
    </row>
    <row r="1019" spans="1:8" x14ac:dyDescent="0.25">
      <c r="A1019" s="2">
        <v>152</v>
      </c>
      <c r="B1019" s="2" t="s">
        <v>2487</v>
      </c>
      <c r="C1019" s="2">
        <v>-28</v>
      </c>
      <c r="D1019" s="11">
        <v>60</v>
      </c>
      <c r="E1019" s="12">
        <v>1.0000000000000001E-9</v>
      </c>
      <c r="F1019" s="19">
        <f>Table3[[#This Row],[modified  Half Life]]*Table3[[#This Row],[Order of Magnatude]]</f>
        <v>6.0000000000000008E-8</v>
      </c>
      <c r="G1019" s="11">
        <v>53.3</v>
      </c>
      <c r="H1019" s="19"/>
    </row>
    <row r="1020" spans="1:8" x14ac:dyDescent="0.25">
      <c r="A1020" s="2">
        <v>152</v>
      </c>
      <c r="B1020" s="2" t="s">
        <v>2376</v>
      </c>
      <c r="C1020" s="2" t="s">
        <v>2723</v>
      </c>
      <c r="D1020" s="11">
        <v>165</v>
      </c>
      <c r="E1020" s="12">
        <v>1.0000000000000001E-9</v>
      </c>
      <c r="F1020" s="19">
        <f>Table3[[#This Row],[modified  Half Life]]*Table3[[#This Row],[Order of Magnatude]]</f>
        <v>1.6500000000000001E-7</v>
      </c>
      <c r="G1020" s="11">
        <v>32.634099999999997</v>
      </c>
      <c r="H1020" s="19"/>
    </row>
    <row r="1021" spans="1:8" x14ac:dyDescent="0.25">
      <c r="A1021" s="2">
        <v>152</v>
      </c>
      <c r="B1021" s="2" t="s">
        <v>2336</v>
      </c>
      <c r="C1021" s="2">
        <v>-8</v>
      </c>
      <c r="D1021" s="11">
        <v>165</v>
      </c>
      <c r="E1021" s="12">
        <v>1.0000000000000001E-9</v>
      </c>
      <c r="F1021" s="19">
        <f>Table3[[#This Row],[modified  Half Life]]*Table3[[#This Row],[Order of Magnatude]]</f>
        <v>1.6500000000000001E-7</v>
      </c>
      <c r="G1021" s="11">
        <v>12.965</v>
      </c>
      <c r="H1021" s="19"/>
    </row>
    <row r="1022" spans="1:8" x14ac:dyDescent="0.25">
      <c r="A1022" s="2">
        <v>152</v>
      </c>
      <c r="B1022" s="2" t="s">
        <v>2336</v>
      </c>
      <c r="C1022" s="2" t="s">
        <v>19</v>
      </c>
      <c r="D1022" s="10">
        <v>384</v>
      </c>
      <c r="E1022" s="13">
        <v>1.0000000000000001E-9</v>
      </c>
      <c r="F1022" s="2">
        <f>Table3[[#This Row],[modified  Half Life]]*Table3[[#This Row],[Order of Magnatude]]</f>
        <v>3.8400000000000005E-7</v>
      </c>
      <c r="G1022" s="10">
        <v>12.598000000000001</v>
      </c>
      <c r="H1022" s="2"/>
    </row>
    <row r="1023" spans="1:8" x14ac:dyDescent="0.25">
      <c r="A1023" s="2">
        <v>151</v>
      </c>
      <c r="B1023" s="2" t="s">
        <v>2230</v>
      </c>
      <c r="C1023" s="2" t="s">
        <v>1867</v>
      </c>
      <c r="D1023" s="11">
        <v>10</v>
      </c>
      <c r="E1023" s="12">
        <v>1.0000000000000001E-9</v>
      </c>
      <c r="F1023" s="19">
        <f>Table3[[#This Row],[modified  Half Life]]*Table3[[#This Row],[Order of Magnatude]]</f>
        <v>1E-8</v>
      </c>
      <c r="G1023" s="11">
        <v>1140.2</v>
      </c>
      <c r="H1023" s="19"/>
    </row>
    <row r="1024" spans="1:8" x14ac:dyDescent="0.25">
      <c r="A1024" s="2">
        <v>151</v>
      </c>
      <c r="B1024" s="2" t="s">
        <v>2230</v>
      </c>
      <c r="C1024" s="2" t="s">
        <v>1867</v>
      </c>
      <c r="D1024" s="11">
        <v>24</v>
      </c>
      <c r="E1024" s="12">
        <v>1.0000000000000001E-9</v>
      </c>
      <c r="F1024" s="19">
        <f>Table3[[#This Row],[modified  Half Life]]*Table3[[#This Row],[Order of Magnatude]]</f>
        <v>2.4000000000000003E-8</v>
      </c>
      <c r="G1024" s="11">
        <v>1050.2</v>
      </c>
      <c r="H1024" s="19"/>
    </row>
    <row r="1025" spans="1:8" x14ac:dyDescent="0.25">
      <c r="A1025" s="2">
        <v>151</v>
      </c>
      <c r="B1025" s="2" t="s">
        <v>2601</v>
      </c>
      <c r="C1025" s="2" t="s">
        <v>213</v>
      </c>
      <c r="D1025" s="11">
        <v>10</v>
      </c>
      <c r="E1025" s="12">
        <v>1.0000000000000001E-9</v>
      </c>
      <c r="F1025" s="19">
        <f>Table3[[#This Row],[modified  Half Life]]*Table3[[#This Row],[Order of Magnatude]]</f>
        <v>1E-8</v>
      </c>
      <c r="G1025" s="11">
        <v>338.5</v>
      </c>
      <c r="H1025" s="19"/>
    </row>
    <row r="1026" spans="1:8" x14ac:dyDescent="0.25">
      <c r="A1026" s="2">
        <v>151</v>
      </c>
      <c r="B1026" s="2" t="s">
        <v>2121</v>
      </c>
      <c r="C1026" s="2" t="s">
        <v>6062</v>
      </c>
      <c r="D1026" s="10">
        <v>20</v>
      </c>
      <c r="E1026" s="13">
        <v>1.0000000000000001E-9</v>
      </c>
      <c r="F1026" s="2">
        <f>Table3[[#This Row],[modified  Half Life]]*Table3[[#This Row],[Order of Magnatude]]</f>
        <v>2E-8</v>
      </c>
      <c r="G1026" s="10">
        <v>96</v>
      </c>
      <c r="H1026" s="2"/>
    </row>
    <row r="1027" spans="1:8" x14ac:dyDescent="0.25">
      <c r="A1027" s="2">
        <v>151</v>
      </c>
      <c r="B1027" s="2" t="s">
        <v>2601</v>
      </c>
      <c r="C1027" s="2" t="s">
        <v>213</v>
      </c>
      <c r="D1027" s="10">
        <v>78</v>
      </c>
      <c r="E1027" s="13">
        <v>1.0000000000000001E-9</v>
      </c>
      <c r="F1027" s="2">
        <f>Table3[[#This Row],[modified  Half Life]]*Table3[[#This Row],[Order of Magnatude]]</f>
        <v>7.800000000000001E-8</v>
      </c>
      <c r="G1027" s="10">
        <v>25.71</v>
      </c>
      <c r="H1027" s="2"/>
    </row>
    <row r="1028" spans="1:8" x14ac:dyDescent="0.25">
      <c r="A1028" s="2">
        <v>151</v>
      </c>
      <c r="B1028" s="2" t="s">
        <v>2121</v>
      </c>
      <c r="C1028" s="2" t="s">
        <v>2663</v>
      </c>
      <c r="D1028" s="11">
        <v>11.9</v>
      </c>
      <c r="E1028" s="12">
        <v>1.0000000000000001E-9</v>
      </c>
      <c r="F1028" s="19">
        <f>Table3[[#This Row],[modified  Half Life]]*Table3[[#This Row],[Order of Magnatude]]</f>
        <v>1.1900000000000001E-8</v>
      </c>
      <c r="G1028" s="11">
        <v>25</v>
      </c>
      <c r="H1028" s="19"/>
    </row>
    <row r="1029" spans="1:8" x14ac:dyDescent="0.25">
      <c r="A1029" s="2">
        <v>151</v>
      </c>
      <c r="B1029" s="2" t="s">
        <v>2659</v>
      </c>
      <c r="C1029" s="2" t="s">
        <v>740</v>
      </c>
      <c r="D1029" s="11">
        <v>35</v>
      </c>
      <c r="E1029" s="12">
        <v>1.0000000000000001E-9</v>
      </c>
      <c r="F1029" s="19">
        <f>Table3[[#This Row],[modified  Half Life]]*Table3[[#This Row],[Order of Magnatude]]</f>
        <v>3.5000000000000002E-8</v>
      </c>
      <c r="G1029" s="11">
        <v>4.8209999999999997</v>
      </c>
      <c r="H1029" s="19"/>
    </row>
    <row r="1030" spans="1:8" x14ac:dyDescent="0.25">
      <c r="A1030" s="2">
        <v>150</v>
      </c>
      <c r="B1030" s="2" t="s">
        <v>2487</v>
      </c>
      <c r="C1030" s="2" t="s">
        <v>2636</v>
      </c>
      <c r="D1030" s="10">
        <v>18</v>
      </c>
      <c r="E1030" s="13">
        <v>1.0000000000000001E-9</v>
      </c>
      <c r="F1030" s="2">
        <f>Table3[[#This Row],[modified  Half Life]]*Table3[[#This Row],[Order of Magnatude]]</f>
        <v>1.8000000000000002E-8</v>
      </c>
      <c r="G1030" s="10">
        <v>1096</v>
      </c>
      <c r="H1030" s="2"/>
    </row>
    <row r="1031" spans="1:8" x14ac:dyDescent="0.25">
      <c r="A1031" s="2">
        <v>150</v>
      </c>
      <c r="B1031" s="2" t="s">
        <v>2487</v>
      </c>
      <c r="C1031" s="2" t="s">
        <v>2636</v>
      </c>
      <c r="D1031" s="11">
        <v>15</v>
      </c>
      <c r="E1031" s="12">
        <v>1.0000000000000001E-9</v>
      </c>
      <c r="F1031" s="19">
        <f>Table3[[#This Row],[modified  Half Life]]*Table3[[#This Row],[Order of Magnatude]]</f>
        <v>1.5000000000000002E-8</v>
      </c>
      <c r="G1031" s="11">
        <v>1013.1</v>
      </c>
      <c r="H1031" s="19"/>
    </row>
    <row r="1032" spans="1:8" x14ac:dyDescent="0.25">
      <c r="A1032" s="2">
        <v>150</v>
      </c>
      <c r="B1032" s="2" t="s">
        <v>2601</v>
      </c>
      <c r="C1032" s="2" t="s">
        <v>6062</v>
      </c>
      <c r="D1032" s="11">
        <v>18</v>
      </c>
      <c r="E1032" s="12">
        <v>1.0000000000000001E-9</v>
      </c>
      <c r="F1032" s="19">
        <f>Table3[[#This Row],[modified  Half Life]]*Table3[[#This Row],[Order of Magnatude]]</f>
        <v>1.8000000000000002E-8</v>
      </c>
      <c r="G1032" s="11">
        <v>879.4</v>
      </c>
      <c r="H1032" s="19"/>
    </row>
    <row r="1033" spans="1:8" x14ac:dyDescent="0.25">
      <c r="A1033" s="2">
        <v>150</v>
      </c>
      <c r="B1033" s="2" t="s">
        <v>2601</v>
      </c>
      <c r="C1033" s="2" t="s">
        <v>6062</v>
      </c>
      <c r="D1033" s="10">
        <v>787</v>
      </c>
      <c r="E1033" s="13">
        <v>1.0000000000000001E-9</v>
      </c>
      <c r="F1033" s="2">
        <f>Table3[[#This Row],[modified  Half Life]]*Table3[[#This Row],[Order of Magnatude]]</f>
        <v>7.8700000000000005E-7</v>
      </c>
      <c r="G1033" s="10">
        <v>776</v>
      </c>
      <c r="H1033" s="2"/>
    </row>
    <row r="1034" spans="1:8" x14ac:dyDescent="0.25">
      <c r="A1034" s="2">
        <v>150</v>
      </c>
      <c r="B1034" s="2" t="s">
        <v>2601</v>
      </c>
      <c r="C1034" s="2" t="s">
        <v>1333</v>
      </c>
      <c r="D1034" s="11">
        <v>43</v>
      </c>
      <c r="E1034" s="12">
        <v>1.0000000000000001E-9</v>
      </c>
      <c r="F1034" s="19">
        <f>Table3[[#This Row],[modified  Half Life]]*Table3[[#This Row],[Order of Magnatude]]</f>
        <v>4.3000000000000001E-8</v>
      </c>
      <c r="G1034" s="11">
        <v>360.1</v>
      </c>
      <c r="H1034" s="19"/>
    </row>
    <row r="1035" spans="1:8" x14ac:dyDescent="0.25">
      <c r="A1035" s="2">
        <v>150</v>
      </c>
      <c r="B1035" s="2" t="s">
        <v>2601</v>
      </c>
      <c r="C1035" s="2" t="s">
        <v>164</v>
      </c>
      <c r="D1035" s="11">
        <v>15</v>
      </c>
      <c r="E1035" s="12">
        <v>1.0000000000000001E-9</v>
      </c>
      <c r="F1035" s="19">
        <f>Table3[[#This Row],[modified  Half Life]]*Table3[[#This Row],[Order of Magnatude]]</f>
        <v>1.5000000000000002E-8</v>
      </c>
      <c r="G1035" s="11">
        <v>219</v>
      </c>
      <c r="H1035" s="19"/>
    </row>
    <row r="1036" spans="1:8" x14ac:dyDescent="0.25">
      <c r="A1036" s="2">
        <v>150</v>
      </c>
      <c r="B1036" s="2" t="s">
        <v>2487</v>
      </c>
      <c r="C1036" s="2">
        <v>-28</v>
      </c>
      <c r="D1036" s="10">
        <v>45</v>
      </c>
      <c r="E1036" s="13">
        <v>1.0000000000000001E-9</v>
      </c>
      <c r="F1036" s="2">
        <f>Table3[[#This Row],[modified  Half Life]]*Table3[[#This Row],[Order of Magnatude]]</f>
        <v>4.5000000000000006E-8</v>
      </c>
      <c r="G1036" s="10">
        <v>171.5</v>
      </c>
      <c r="H1036" s="2"/>
    </row>
    <row r="1037" spans="1:8" x14ac:dyDescent="0.25">
      <c r="A1037" s="2">
        <v>150</v>
      </c>
      <c r="B1037" s="2" t="s">
        <v>2487</v>
      </c>
      <c r="C1037" s="2" t="s">
        <v>2641</v>
      </c>
      <c r="D1037" s="11">
        <v>20</v>
      </c>
      <c r="E1037" s="12">
        <v>1.0000000000000001E-9</v>
      </c>
      <c r="F1037" s="19">
        <f>Table3[[#This Row],[modified  Half Life]]*Table3[[#This Row],[Order of Magnatude]]</f>
        <v>2E-8</v>
      </c>
      <c r="G1037" s="11">
        <v>112.6</v>
      </c>
      <c r="H1037" s="19"/>
    </row>
    <row r="1038" spans="1:8" x14ac:dyDescent="0.25">
      <c r="A1038" s="2">
        <v>150</v>
      </c>
      <c r="B1038" s="2" t="s">
        <v>2336</v>
      </c>
      <c r="C1038" s="2" t="s">
        <v>164</v>
      </c>
      <c r="D1038" s="10">
        <v>20</v>
      </c>
      <c r="E1038" s="13">
        <v>1.0000000000000001E-9</v>
      </c>
      <c r="F1038" s="2">
        <f>Table3[[#This Row],[modified  Half Life]]*Table3[[#This Row],[Order of Magnatude]]</f>
        <v>2E-8</v>
      </c>
      <c r="G1038" s="10">
        <v>100.52</v>
      </c>
      <c r="H1038" s="2"/>
    </row>
    <row r="1039" spans="1:8" x14ac:dyDescent="0.25">
      <c r="A1039" s="2">
        <v>150</v>
      </c>
      <c r="B1039" s="2" t="s">
        <v>2659</v>
      </c>
      <c r="C1039" s="2" t="s">
        <v>1892</v>
      </c>
      <c r="D1039" s="10">
        <v>84</v>
      </c>
      <c r="E1039" s="13">
        <v>1.0000000000000001E-9</v>
      </c>
      <c r="F1039" s="2">
        <f>Table3[[#This Row],[modified  Half Life]]*Table3[[#This Row],[Order of Magnatude]]</f>
        <v>8.4000000000000011E-8</v>
      </c>
      <c r="G1039" s="10">
        <v>98.2</v>
      </c>
      <c r="H1039" s="2"/>
    </row>
    <row r="1040" spans="1:8" x14ac:dyDescent="0.25">
      <c r="A1040" s="2">
        <v>150</v>
      </c>
      <c r="B1040" s="2" t="s">
        <v>2601</v>
      </c>
      <c r="C1040" s="2" t="s">
        <v>6062</v>
      </c>
      <c r="D1040" s="10">
        <v>15</v>
      </c>
      <c r="E1040" s="13">
        <v>1.0000000000000001E-9</v>
      </c>
      <c r="F1040" s="2">
        <f>Table3[[#This Row],[modified  Half Life]]*Table3[[#This Row],[Order of Magnatude]]</f>
        <v>1.5000000000000002E-8</v>
      </c>
      <c r="G1040" s="10">
        <v>39.4</v>
      </c>
      <c r="H1040" s="2"/>
    </row>
    <row r="1041" spans="1:8" x14ac:dyDescent="0.25">
      <c r="A1041" s="2">
        <v>150</v>
      </c>
      <c r="B1041" s="2" t="s">
        <v>2601</v>
      </c>
      <c r="C1041" s="2" t="s">
        <v>164</v>
      </c>
      <c r="D1041" s="10">
        <v>45</v>
      </c>
      <c r="E1041" s="13">
        <v>1.0000000000000001E-9</v>
      </c>
      <c r="F1041" s="2">
        <f>Table3[[#This Row],[modified  Half Life]]*Table3[[#This Row],[Order of Magnatude]]</f>
        <v>4.5000000000000006E-8</v>
      </c>
      <c r="G1041" s="10">
        <v>26.8</v>
      </c>
      <c r="H1041" s="2"/>
    </row>
    <row r="1042" spans="1:8" x14ac:dyDescent="0.25">
      <c r="A1042" s="2">
        <v>149</v>
      </c>
      <c r="B1042" s="2" t="s">
        <v>2336</v>
      </c>
      <c r="C1042" s="2" t="s">
        <v>962</v>
      </c>
      <c r="D1042" s="10">
        <v>12.5</v>
      </c>
      <c r="E1042" s="13">
        <v>1.0000000000000001E-9</v>
      </c>
      <c r="F1042" s="2">
        <f>Table3[[#This Row],[modified  Half Life]]*Table3[[#This Row],[Order of Magnatude]]</f>
        <v>1.2500000000000001E-8</v>
      </c>
      <c r="G1042" s="10">
        <v>1073.2</v>
      </c>
      <c r="H1042" s="2"/>
    </row>
    <row r="1043" spans="1:8" x14ac:dyDescent="0.25">
      <c r="A1043" s="2">
        <v>149</v>
      </c>
      <c r="B1043" s="2" t="s">
        <v>2487</v>
      </c>
      <c r="C1043" s="2" t="s">
        <v>740</v>
      </c>
      <c r="D1043" s="11">
        <v>28</v>
      </c>
      <c r="E1043" s="12">
        <v>1.0000000000000001E-9</v>
      </c>
      <c r="F1043" s="19">
        <f>Table3[[#This Row],[modified  Half Life]]*Table3[[#This Row],[Order of Magnatude]]</f>
        <v>2.8000000000000003E-8</v>
      </c>
      <c r="G1043" s="11">
        <v>475</v>
      </c>
      <c r="H1043" s="19"/>
    </row>
    <row r="1044" spans="1:8" x14ac:dyDescent="0.25">
      <c r="A1044" s="2">
        <v>149</v>
      </c>
      <c r="B1044" s="2" t="s">
        <v>2376</v>
      </c>
      <c r="C1044" s="2" t="s">
        <v>2619</v>
      </c>
      <c r="D1044" s="11">
        <v>28</v>
      </c>
      <c r="E1044" s="12">
        <v>1.0000000000000001E-9</v>
      </c>
      <c r="F1044" s="19">
        <f>Table3[[#This Row],[modified  Half Life]]*Table3[[#This Row],[Order of Magnatude]]</f>
        <v>2.8000000000000003E-8</v>
      </c>
      <c r="G1044" s="11">
        <v>249</v>
      </c>
      <c r="H1044" s="19"/>
    </row>
    <row r="1045" spans="1:8" x14ac:dyDescent="0.25">
      <c r="A1045" s="2">
        <v>149</v>
      </c>
      <c r="B1045" s="2" t="s">
        <v>2206</v>
      </c>
      <c r="C1045" s="2" t="s">
        <v>962</v>
      </c>
      <c r="D1045" s="11">
        <v>59</v>
      </c>
      <c r="E1045" s="12">
        <v>1.0000000000000001E-9</v>
      </c>
      <c r="F1045" s="19">
        <f>Table3[[#This Row],[modified  Half Life]]*Table3[[#This Row],[Order of Magnatude]]</f>
        <v>5.9000000000000006E-8</v>
      </c>
      <c r="G1045" s="11">
        <v>144</v>
      </c>
      <c r="H1045" s="19"/>
    </row>
    <row r="1046" spans="1:8" x14ac:dyDescent="0.25">
      <c r="A1046" s="2">
        <v>149</v>
      </c>
      <c r="B1046" s="2" t="s">
        <v>2121</v>
      </c>
      <c r="C1046" s="2" t="s">
        <v>1356</v>
      </c>
      <c r="D1046" s="10">
        <v>23.4</v>
      </c>
      <c r="E1046" s="13">
        <v>1.0000000000000001E-9</v>
      </c>
      <c r="F1046" s="2">
        <f>Table3[[#This Row],[modified  Half Life]]*Table3[[#This Row],[Order of Magnatude]]</f>
        <v>2.3400000000000001E-8</v>
      </c>
      <c r="G1046" s="10">
        <v>58.5</v>
      </c>
      <c r="H1046" s="2"/>
    </row>
    <row r="1047" spans="1:8" x14ac:dyDescent="0.25">
      <c r="A1047" s="2">
        <v>148</v>
      </c>
      <c r="B1047" s="2" t="s">
        <v>2336</v>
      </c>
      <c r="C1047" s="2" t="s">
        <v>132</v>
      </c>
      <c r="D1047" s="10">
        <v>22</v>
      </c>
      <c r="E1047" s="13">
        <v>1.0000000000000001E-9</v>
      </c>
      <c r="F1047" s="2">
        <f>Table3[[#This Row],[modified  Half Life]]*Table3[[#This Row],[Order of Magnatude]]</f>
        <v>2.2000000000000002E-8</v>
      </c>
      <c r="G1047" s="10">
        <v>1006.2</v>
      </c>
      <c r="H1047" s="2"/>
    </row>
    <row r="1048" spans="1:8" x14ac:dyDescent="0.25">
      <c r="A1048" s="2">
        <v>148</v>
      </c>
      <c r="B1048" s="2" t="s">
        <v>2487</v>
      </c>
      <c r="C1048" s="2" t="s">
        <v>2598</v>
      </c>
      <c r="D1048" s="10">
        <v>16.600000000000001</v>
      </c>
      <c r="E1048" s="13">
        <v>1.0000000000000001E-9</v>
      </c>
      <c r="F1048" s="2">
        <f>Table3[[#This Row],[modified  Half Life]]*Table3[[#This Row],[Order of Magnatude]]</f>
        <v>1.6600000000000003E-8</v>
      </c>
      <c r="G1048" s="10">
        <v>883.6</v>
      </c>
      <c r="H1048" s="2"/>
    </row>
    <row r="1049" spans="1:8" x14ac:dyDescent="0.25">
      <c r="A1049" s="2">
        <v>148</v>
      </c>
      <c r="B1049" s="2" t="s">
        <v>2230</v>
      </c>
      <c r="C1049" s="2" t="s">
        <v>2572</v>
      </c>
      <c r="D1049" s="11">
        <v>22</v>
      </c>
      <c r="E1049" s="12">
        <v>1.0000000000000001E-9</v>
      </c>
      <c r="F1049" s="19">
        <f>Table3[[#This Row],[modified  Half Life]]*Table3[[#This Row],[Order of Magnatude]]</f>
        <v>2.2000000000000002E-8</v>
      </c>
      <c r="G1049" s="11">
        <v>690.2</v>
      </c>
      <c r="H1049" s="19"/>
    </row>
    <row r="1050" spans="1:8" x14ac:dyDescent="0.25">
      <c r="A1050" s="2">
        <v>148</v>
      </c>
      <c r="B1050" s="2" t="s">
        <v>2376</v>
      </c>
      <c r="C1050" s="2" t="s">
        <v>164</v>
      </c>
      <c r="D1050" s="11">
        <v>32</v>
      </c>
      <c r="E1050" s="12">
        <v>1.0000000000000001E-9</v>
      </c>
      <c r="F1050" s="19">
        <f>Table3[[#This Row],[modified  Half Life]]*Table3[[#This Row],[Order of Magnatude]]</f>
        <v>3.2000000000000002E-8</v>
      </c>
      <c r="G1050" s="11">
        <v>302</v>
      </c>
      <c r="H1050" s="19"/>
    </row>
    <row r="1051" spans="1:8" x14ac:dyDescent="0.25">
      <c r="A1051" s="2">
        <v>148</v>
      </c>
      <c r="B1051" s="2" t="s">
        <v>2426</v>
      </c>
      <c r="C1051" s="2" t="s">
        <v>2590</v>
      </c>
      <c r="D1051" s="10">
        <v>32</v>
      </c>
      <c r="E1051" s="13">
        <v>1.0000000000000001E-9</v>
      </c>
      <c r="F1051" s="2">
        <f>Table3[[#This Row],[modified  Half Life]]*Table3[[#This Row],[Order of Magnatude]]</f>
        <v>3.2000000000000002E-8</v>
      </c>
      <c r="G1051" s="10">
        <v>217.3</v>
      </c>
      <c r="H1051" s="2"/>
    </row>
    <row r="1052" spans="1:8" x14ac:dyDescent="0.25">
      <c r="A1052" s="2">
        <v>148</v>
      </c>
      <c r="B1052" s="2" t="s">
        <v>2426</v>
      </c>
      <c r="C1052" s="2" t="s">
        <v>2590</v>
      </c>
      <c r="D1052" s="11">
        <v>162</v>
      </c>
      <c r="E1052" s="12">
        <v>1.0000000000000001E-9</v>
      </c>
      <c r="F1052" s="19">
        <f>Table3[[#This Row],[modified  Half Life]]*Table3[[#This Row],[Order of Magnatude]]</f>
        <v>1.6200000000000002E-7</v>
      </c>
      <c r="G1052" s="11">
        <v>201.9</v>
      </c>
      <c r="H1052" s="19"/>
    </row>
    <row r="1053" spans="1:8" x14ac:dyDescent="0.25">
      <c r="A1053" s="2">
        <v>148</v>
      </c>
      <c r="B1053" s="2" t="s">
        <v>2426</v>
      </c>
      <c r="C1053" s="2" t="s">
        <v>2587</v>
      </c>
      <c r="D1053" s="11">
        <v>16.600000000000001</v>
      </c>
      <c r="E1053" s="12">
        <v>1.0000000000000001E-9</v>
      </c>
      <c r="F1053" s="19">
        <f>Table3[[#This Row],[modified  Half Life]]*Table3[[#This Row],[Order of Magnatude]]</f>
        <v>1.6600000000000003E-8</v>
      </c>
      <c r="G1053" s="11">
        <v>130.80000000000001</v>
      </c>
      <c r="H1053" s="19"/>
    </row>
    <row r="1054" spans="1:8" x14ac:dyDescent="0.25">
      <c r="A1054" s="2">
        <v>148</v>
      </c>
      <c r="B1054" s="2" t="s">
        <v>2426</v>
      </c>
      <c r="C1054" s="2" t="s">
        <v>2587</v>
      </c>
      <c r="D1054" s="10">
        <v>80</v>
      </c>
      <c r="E1054" s="13">
        <v>1.0000000000000001E-9</v>
      </c>
      <c r="F1054" s="2">
        <f>Table3[[#This Row],[modified  Half Life]]*Table3[[#This Row],[Order of Magnatude]]</f>
        <v>8.0000000000000002E-8</v>
      </c>
      <c r="G1054" s="10">
        <v>109.6</v>
      </c>
      <c r="H1054" s="2"/>
    </row>
    <row r="1055" spans="1:8" x14ac:dyDescent="0.25">
      <c r="A1055" s="2">
        <v>148</v>
      </c>
      <c r="B1055" s="2" t="s">
        <v>2426</v>
      </c>
      <c r="C1055" s="2">
        <v>-4</v>
      </c>
      <c r="D1055" s="11">
        <v>32</v>
      </c>
      <c r="E1055" s="12">
        <v>1.0000000000000001E-9</v>
      </c>
      <c r="F1055" s="19">
        <f>Table3[[#This Row],[modified  Half Life]]*Table3[[#This Row],[Order of Magnatude]]</f>
        <v>3.2000000000000002E-8</v>
      </c>
      <c r="G1055" s="11">
        <v>101.5</v>
      </c>
      <c r="H1055" s="19"/>
    </row>
    <row r="1056" spans="1:8" x14ac:dyDescent="0.25">
      <c r="A1056" s="2">
        <v>148</v>
      </c>
      <c r="B1056" s="2" t="s">
        <v>2319</v>
      </c>
      <c r="C1056" s="2">
        <v>-9</v>
      </c>
      <c r="D1056" s="10">
        <v>65</v>
      </c>
      <c r="E1056" s="13">
        <v>1.0000000000000001E-9</v>
      </c>
      <c r="F1056" s="2">
        <f>Table3[[#This Row],[modified  Half Life]]*Table3[[#This Row],[Order of Magnatude]]</f>
        <v>6.5E-8</v>
      </c>
      <c r="G1056" s="10">
        <v>101.2</v>
      </c>
      <c r="H1056" s="2"/>
    </row>
    <row r="1057" spans="1:8" x14ac:dyDescent="0.25">
      <c r="A1057" s="2">
        <v>148</v>
      </c>
      <c r="B1057" s="2" t="s">
        <v>2601</v>
      </c>
      <c r="C1057" s="2" t="s">
        <v>1892</v>
      </c>
      <c r="D1057" s="11">
        <v>65</v>
      </c>
      <c r="E1057" s="12">
        <v>1.0000000000000001E-9</v>
      </c>
      <c r="F1057" s="19">
        <f>Table3[[#This Row],[modified  Half Life]]*Table3[[#This Row],[Order of Magnatude]]</f>
        <v>6.5E-8</v>
      </c>
      <c r="G1057" s="11">
        <v>94.1</v>
      </c>
      <c r="H1057" s="19"/>
    </row>
    <row r="1058" spans="1:8" x14ac:dyDescent="0.25">
      <c r="A1058" s="2">
        <v>148</v>
      </c>
      <c r="B1058" s="2" t="s">
        <v>1760</v>
      </c>
      <c r="C1058" s="2" t="s">
        <v>437</v>
      </c>
      <c r="D1058" s="11">
        <v>471</v>
      </c>
      <c r="E1058" s="12">
        <v>1.0000000000000001E-9</v>
      </c>
      <c r="F1058" s="19">
        <f>Table3[[#This Row],[modified  Half Life]]*Table3[[#This Row],[Order of Magnatude]]</f>
        <v>4.7100000000000002E-7</v>
      </c>
      <c r="G1058" s="11">
        <v>86.9</v>
      </c>
      <c r="H1058" s="19"/>
    </row>
    <row r="1059" spans="1:8" x14ac:dyDescent="0.25">
      <c r="A1059" s="2">
        <v>148</v>
      </c>
      <c r="B1059" s="2" t="s">
        <v>2376</v>
      </c>
      <c r="C1059" s="2" t="s">
        <v>1333</v>
      </c>
      <c r="D1059" s="11">
        <v>67</v>
      </c>
      <c r="E1059" s="12">
        <v>1.0000000000000001E-9</v>
      </c>
      <c r="F1059" s="19">
        <f>Table3[[#This Row],[modified  Half Life]]*Table3[[#This Row],[Order of Magnatude]]</f>
        <v>6.7000000000000004E-8</v>
      </c>
      <c r="G1059" s="11">
        <v>56.08</v>
      </c>
      <c r="H1059" s="19"/>
    </row>
    <row r="1060" spans="1:8" x14ac:dyDescent="0.25">
      <c r="A1060" s="2">
        <v>147</v>
      </c>
      <c r="B1060" s="2" t="s">
        <v>2487</v>
      </c>
      <c r="C1060" s="2" t="s">
        <v>740</v>
      </c>
      <c r="D1060" s="10">
        <v>21.4</v>
      </c>
      <c r="E1060" s="13">
        <v>1.0000000000000001E-9</v>
      </c>
      <c r="F1060" s="2">
        <f>Table3[[#This Row],[modified  Half Life]]*Table3[[#This Row],[Order of Magnatude]]</f>
        <v>2.14E-8</v>
      </c>
      <c r="G1060" s="10">
        <v>997.1</v>
      </c>
      <c r="H1060" s="2"/>
    </row>
    <row r="1061" spans="1:8" x14ac:dyDescent="0.25">
      <c r="A1061" s="2">
        <v>147</v>
      </c>
      <c r="B1061" s="2" t="s">
        <v>2376</v>
      </c>
      <c r="C1061" s="2" t="s">
        <v>740</v>
      </c>
      <c r="D1061" s="10">
        <v>26.8</v>
      </c>
      <c r="E1061" s="13">
        <v>1.0000000000000001E-9</v>
      </c>
      <c r="F1061" s="2">
        <f>Table3[[#This Row],[modified  Half Life]]*Table3[[#This Row],[Order of Magnatude]]</f>
        <v>2.6800000000000002E-8</v>
      </c>
      <c r="G1061" s="10">
        <v>821.3</v>
      </c>
      <c r="H1061" s="2"/>
    </row>
    <row r="1062" spans="1:8" x14ac:dyDescent="0.25">
      <c r="A1062" s="2">
        <v>147</v>
      </c>
      <c r="B1062" s="2" t="s">
        <v>2319</v>
      </c>
      <c r="C1062" s="2" t="s">
        <v>2435</v>
      </c>
      <c r="D1062" s="10">
        <v>27</v>
      </c>
      <c r="E1062" s="13">
        <v>1.0000000000000001E-9</v>
      </c>
      <c r="F1062" s="2">
        <f>Table3[[#This Row],[modified  Half Life]]*Table3[[#This Row],[Order of Magnatude]]</f>
        <v>2.7E-8</v>
      </c>
      <c r="G1062" s="10">
        <v>649.04</v>
      </c>
      <c r="H1062" s="2"/>
    </row>
    <row r="1063" spans="1:8" x14ac:dyDescent="0.25">
      <c r="A1063" s="2">
        <v>147</v>
      </c>
      <c r="B1063" s="2" t="s">
        <v>2319</v>
      </c>
      <c r="C1063" s="2" t="s">
        <v>2435</v>
      </c>
      <c r="D1063" s="10">
        <v>510</v>
      </c>
      <c r="E1063" s="13">
        <v>1.0000000000000001E-9</v>
      </c>
      <c r="F1063" s="2">
        <f>Table3[[#This Row],[modified  Half Life]]*Table3[[#This Row],[Order of Magnatude]]</f>
        <v>5.0999999999999999E-7</v>
      </c>
      <c r="G1063" s="10">
        <v>623.79999999999995</v>
      </c>
      <c r="H1063" s="2"/>
    </row>
    <row r="1064" spans="1:8" x14ac:dyDescent="0.25">
      <c r="A1064" s="2">
        <v>147</v>
      </c>
      <c r="B1064" s="2" t="s">
        <v>2319</v>
      </c>
      <c r="C1064" s="2" t="s">
        <v>2435</v>
      </c>
      <c r="D1064" s="11">
        <v>510</v>
      </c>
      <c r="E1064" s="12">
        <v>1.0000000000000001E-9</v>
      </c>
      <c r="F1064" s="19">
        <f>Table3[[#This Row],[modified  Half Life]]*Table3[[#This Row],[Order of Magnatude]]</f>
        <v>5.0999999999999999E-7</v>
      </c>
      <c r="G1064" s="11">
        <v>593.70000000000005</v>
      </c>
      <c r="H1064" s="19"/>
    </row>
    <row r="1065" spans="1:8" x14ac:dyDescent="0.25">
      <c r="A1065" s="2">
        <v>147</v>
      </c>
      <c r="B1065" s="2" t="s">
        <v>2319</v>
      </c>
      <c r="C1065" s="2" t="s">
        <v>1459</v>
      </c>
      <c r="D1065" s="10">
        <v>26.8</v>
      </c>
      <c r="E1065" s="13">
        <v>1.0000000000000001E-9</v>
      </c>
      <c r="F1065" s="2">
        <f>Table3[[#This Row],[modified  Half Life]]*Table3[[#This Row],[Order of Magnatude]]</f>
        <v>2.6800000000000002E-8</v>
      </c>
      <c r="G1065" s="10">
        <v>543.70000000000005</v>
      </c>
      <c r="H1065" s="2"/>
    </row>
    <row r="1066" spans="1:8" x14ac:dyDescent="0.25">
      <c r="A1066" s="2">
        <v>147</v>
      </c>
      <c r="B1066" s="2" t="s">
        <v>2319</v>
      </c>
      <c r="C1066" s="2" t="s">
        <v>1459</v>
      </c>
      <c r="D1066" s="11">
        <v>510</v>
      </c>
      <c r="E1066" s="12">
        <v>1.0000000000000001E-9</v>
      </c>
      <c r="F1066" s="19">
        <f>Table3[[#This Row],[modified  Half Life]]*Table3[[#This Row],[Order of Magnatude]]</f>
        <v>5.0999999999999999E-7</v>
      </c>
      <c r="G1066" s="11">
        <v>434.5</v>
      </c>
      <c r="H1066" s="19"/>
    </row>
    <row r="1067" spans="1:8" x14ac:dyDescent="0.25">
      <c r="A1067" s="2">
        <v>147</v>
      </c>
      <c r="B1067" s="2" t="s">
        <v>2319</v>
      </c>
      <c r="C1067" s="2" t="s">
        <v>2503</v>
      </c>
      <c r="D1067" s="11">
        <v>510</v>
      </c>
      <c r="E1067" s="12">
        <v>1.0000000000000001E-9</v>
      </c>
      <c r="F1067" s="19">
        <f>Table3[[#This Row],[modified  Half Life]]*Table3[[#This Row],[Order of Magnatude]]</f>
        <v>5.0999999999999999E-7</v>
      </c>
      <c r="G1067" s="11">
        <v>254.4</v>
      </c>
      <c r="H1067" s="19"/>
    </row>
    <row r="1068" spans="1:8" x14ac:dyDescent="0.25">
      <c r="A1068" s="2">
        <v>147</v>
      </c>
      <c r="B1068" s="2" t="s">
        <v>2336</v>
      </c>
      <c r="C1068" s="2" t="s">
        <v>962</v>
      </c>
      <c r="D1068" s="10">
        <v>16</v>
      </c>
      <c r="E1068" s="13">
        <v>1.0000000000000001E-9</v>
      </c>
      <c r="F1068" s="2">
        <f>Table3[[#This Row],[modified  Half Life]]*Table3[[#This Row],[Order of Magnatude]]</f>
        <v>1.6000000000000001E-8</v>
      </c>
      <c r="G1068" s="10">
        <v>243.4</v>
      </c>
      <c r="H1068" s="2"/>
    </row>
    <row r="1069" spans="1:8" x14ac:dyDescent="0.25">
      <c r="A1069" s="2">
        <v>147</v>
      </c>
      <c r="B1069" s="2" t="s">
        <v>2336</v>
      </c>
      <c r="C1069" s="2" t="s">
        <v>962</v>
      </c>
      <c r="D1069" s="11">
        <v>27</v>
      </c>
      <c r="E1069" s="12">
        <v>1.0000000000000001E-9</v>
      </c>
      <c r="F1069" s="19">
        <f>Table3[[#This Row],[modified  Half Life]]*Table3[[#This Row],[Order of Magnatude]]</f>
        <v>2.7E-8</v>
      </c>
      <c r="G1069" s="11">
        <v>241.2</v>
      </c>
      <c r="H1069" s="19"/>
    </row>
    <row r="1070" spans="1:8" x14ac:dyDescent="0.25">
      <c r="A1070" s="2">
        <v>147</v>
      </c>
      <c r="B1070" s="2" t="s">
        <v>2206</v>
      </c>
      <c r="C1070" s="2" t="s">
        <v>962</v>
      </c>
      <c r="D1070" s="10">
        <v>26.8</v>
      </c>
      <c r="E1070" s="13">
        <v>1.0000000000000001E-9</v>
      </c>
      <c r="F1070" s="2">
        <f>Table3[[#This Row],[modified  Half Life]]*Table3[[#This Row],[Order of Magnatude]]</f>
        <v>2.6800000000000002E-8</v>
      </c>
      <c r="G1070" s="10">
        <v>182.9</v>
      </c>
      <c r="H1070" s="2"/>
    </row>
    <row r="1071" spans="1:8" x14ac:dyDescent="0.25">
      <c r="A1071" s="2">
        <v>147</v>
      </c>
      <c r="B1071" s="2" t="s">
        <v>2206</v>
      </c>
      <c r="C1071" s="2" t="s">
        <v>962</v>
      </c>
      <c r="D1071" s="11">
        <v>27</v>
      </c>
      <c r="E1071" s="12">
        <v>1.0000000000000001E-9</v>
      </c>
      <c r="F1071" s="19">
        <f>Table3[[#This Row],[modified  Half Life]]*Table3[[#This Row],[Order of Magnatude]]</f>
        <v>2.7E-8</v>
      </c>
      <c r="G1071" s="11">
        <v>159.69999999999999</v>
      </c>
      <c r="H1071" s="19"/>
    </row>
    <row r="1072" spans="1:8" x14ac:dyDescent="0.25">
      <c r="A1072" s="2">
        <v>147</v>
      </c>
      <c r="B1072" s="2" t="s">
        <v>2206</v>
      </c>
      <c r="C1072" s="2" t="s">
        <v>962</v>
      </c>
      <c r="D1072" s="10">
        <v>27</v>
      </c>
      <c r="E1072" s="13">
        <v>1.0000000000000001E-9</v>
      </c>
      <c r="F1072" s="2">
        <f>Table3[[#This Row],[modified  Half Life]]*Table3[[#This Row],[Order of Magnatude]]</f>
        <v>2.7E-8</v>
      </c>
      <c r="G1072" s="10">
        <v>117.98</v>
      </c>
      <c r="H1072" s="2"/>
    </row>
    <row r="1073" spans="1:8" x14ac:dyDescent="0.25">
      <c r="A1073" s="2">
        <v>147</v>
      </c>
      <c r="B1073" s="2" t="s">
        <v>2206</v>
      </c>
      <c r="C1073" s="2" t="s">
        <v>962</v>
      </c>
      <c r="D1073" s="11">
        <v>12</v>
      </c>
      <c r="E1073" s="12">
        <v>1.0000000000000001E-9</v>
      </c>
      <c r="F1073" s="19">
        <f>Table3[[#This Row],[modified  Half Life]]*Table3[[#This Row],[Order of Magnatude]]</f>
        <v>1.2000000000000002E-8</v>
      </c>
      <c r="G1073" s="11">
        <v>93.17</v>
      </c>
      <c r="H1073" s="19"/>
    </row>
    <row r="1074" spans="1:8" x14ac:dyDescent="0.25">
      <c r="A1074" s="2">
        <v>147</v>
      </c>
      <c r="B1074" s="2" t="s">
        <v>2376</v>
      </c>
      <c r="C1074" s="2" t="s">
        <v>740</v>
      </c>
      <c r="D1074" s="11">
        <v>16</v>
      </c>
      <c r="E1074" s="12">
        <v>1.0000000000000001E-9</v>
      </c>
      <c r="F1074" s="19">
        <f>Table3[[#This Row],[modified  Half Life]]*Table3[[#This Row],[Order of Magnatude]]</f>
        <v>1.6000000000000001E-8</v>
      </c>
      <c r="G1074" s="11">
        <v>92.3</v>
      </c>
      <c r="H1074" s="19"/>
    </row>
    <row r="1075" spans="1:8" x14ac:dyDescent="0.25">
      <c r="A1075" s="2">
        <v>147</v>
      </c>
      <c r="B1075" s="2" t="s">
        <v>2121</v>
      </c>
      <c r="C1075" s="2" t="s">
        <v>501</v>
      </c>
      <c r="D1075" s="10">
        <v>12</v>
      </c>
      <c r="E1075" s="13">
        <v>1.0000000000000001E-9</v>
      </c>
      <c r="F1075" s="2">
        <f>Table3[[#This Row],[modified  Half Life]]*Table3[[#This Row],[Order of Magnatude]]</f>
        <v>1.2000000000000002E-8</v>
      </c>
      <c r="G1075" s="10">
        <v>90.44</v>
      </c>
      <c r="H1075" s="2"/>
    </row>
    <row r="1076" spans="1:8" x14ac:dyDescent="0.25">
      <c r="A1076" s="2">
        <v>147</v>
      </c>
      <c r="B1076" s="2" t="s">
        <v>2121</v>
      </c>
      <c r="C1076" s="2" t="s">
        <v>501</v>
      </c>
      <c r="D1076" s="11">
        <v>12</v>
      </c>
      <c r="E1076" s="12">
        <v>1.0000000000000001E-9</v>
      </c>
      <c r="F1076" s="19">
        <f>Table3[[#This Row],[modified  Half Life]]*Table3[[#This Row],[Order of Magnatude]]</f>
        <v>1.2000000000000002E-8</v>
      </c>
      <c r="G1076" s="11">
        <v>65.209999999999994</v>
      </c>
      <c r="H1076" s="19"/>
    </row>
    <row r="1077" spans="1:8" x14ac:dyDescent="0.25">
      <c r="A1077" s="2">
        <v>147</v>
      </c>
      <c r="B1077" s="2" t="s">
        <v>2121</v>
      </c>
      <c r="C1077" s="2" t="s">
        <v>501</v>
      </c>
      <c r="D1077" s="10">
        <v>315</v>
      </c>
      <c r="E1077" s="13">
        <v>1.0000000000000001E-9</v>
      </c>
      <c r="F1077" s="2">
        <f>Table3[[#This Row],[modified  Half Life]]*Table3[[#This Row],[Order of Magnatude]]</f>
        <v>3.15E-7</v>
      </c>
      <c r="G1077" s="10">
        <v>32.299999999999997</v>
      </c>
      <c r="H1077" s="2"/>
    </row>
    <row r="1078" spans="1:8" x14ac:dyDescent="0.25">
      <c r="A1078" s="2">
        <v>146</v>
      </c>
      <c r="B1078" s="2" t="s">
        <v>1760</v>
      </c>
      <c r="C1078" s="2" t="s">
        <v>98</v>
      </c>
      <c r="D1078" s="10">
        <v>10</v>
      </c>
      <c r="E1078" s="13">
        <v>1.0000000000000001E-9</v>
      </c>
      <c r="F1078" s="2">
        <f>Table3[[#This Row],[modified  Half Life]]*Table3[[#This Row],[Order of Magnatude]]</f>
        <v>1E-8</v>
      </c>
      <c r="G1078" s="10">
        <v>204</v>
      </c>
      <c r="H1078" s="2"/>
    </row>
    <row r="1079" spans="1:8" x14ac:dyDescent="0.25">
      <c r="A1079" s="2">
        <v>146</v>
      </c>
      <c r="B1079" s="2" t="s">
        <v>2336</v>
      </c>
      <c r="C1079" s="2" t="s">
        <v>132</v>
      </c>
      <c r="D1079" s="10">
        <v>14</v>
      </c>
      <c r="E1079" s="13">
        <v>1.0000000000000001E-9</v>
      </c>
      <c r="F1079" s="2">
        <f>Table3[[#This Row],[modified  Half Life]]*Table3[[#This Row],[Order of Magnatude]]</f>
        <v>1.4000000000000001E-8</v>
      </c>
      <c r="G1079" s="10">
        <v>148.30000000000001</v>
      </c>
      <c r="H1079" s="2"/>
    </row>
    <row r="1080" spans="1:8" x14ac:dyDescent="0.25">
      <c r="A1080" s="2">
        <v>146</v>
      </c>
      <c r="B1080" s="2" t="s">
        <v>2376</v>
      </c>
      <c r="C1080" s="2" t="s">
        <v>1333</v>
      </c>
      <c r="D1080" s="11">
        <v>14</v>
      </c>
      <c r="E1080" s="12">
        <v>1.0000000000000001E-9</v>
      </c>
      <c r="F1080" s="19">
        <f>Table3[[#This Row],[modified  Half Life]]*Table3[[#This Row],[Order of Magnatude]]</f>
        <v>1.4000000000000001E-8</v>
      </c>
      <c r="G1080" s="11">
        <v>43</v>
      </c>
      <c r="H1080" s="19"/>
    </row>
    <row r="1081" spans="1:8" x14ac:dyDescent="0.25">
      <c r="A1081" s="2">
        <v>145</v>
      </c>
      <c r="B1081" s="2" t="s">
        <v>2206</v>
      </c>
      <c r="C1081" s="2" t="s">
        <v>962</v>
      </c>
      <c r="D1081" s="10">
        <v>20.399999999999999</v>
      </c>
      <c r="E1081" s="13">
        <v>1.0000000000000001E-9</v>
      </c>
      <c r="F1081" s="2">
        <f>Table3[[#This Row],[modified  Half Life]]*Table3[[#This Row],[Order of Magnatude]]</f>
        <v>2.0400000000000001E-8</v>
      </c>
      <c r="G1081" s="10">
        <v>1451.3</v>
      </c>
      <c r="H1081" s="2"/>
    </row>
    <row r="1082" spans="1:8" x14ac:dyDescent="0.25">
      <c r="A1082" s="2">
        <v>145</v>
      </c>
      <c r="B1082" s="2" t="s">
        <v>2206</v>
      </c>
      <c r="C1082" s="2" t="s">
        <v>962</v>
      </c>
      <c r="D1082" s="11">
        <v>13.1</v>
      </c>
      <c r="E1082" s="12">
        <v>1.0000000000000001E-9</v>
      </c>
      <c r="F1082" s="19">
        <f>Table3[[#This Row],[modified  Half Life]]*Table3[[#This Row],[Order of Magnatude]]</f>
        <v>1.31E-8</v>
      </c>
      <c r="G1082" s="11">
        <v>1105</v>
      </c>
      <c r="H1082" s="19"/>
    </row>
    <row r="1083" spans="1:8" x14ac:dyDescent="0.25">
      <c r="A1083" s="2">
        <v>145</v>
      </c>
      <c r="B1083" s="2" t="s">
        <v>2206</v>
      </c>
      <c r="C1083" s="2" t="s">
        <v>962</v>
      </c>
      <c r="D1083" s="11">
        <v>20.399999999999999</v>
      </c>
      <c r="E1083" s="12">
        <v>1.0000000000000001E-9</v>
      </c>
      <c r="F1083" s="19">
        <f>Table3[[#This Row],[modified  Half Life]]*Table3[[#This Row],[Order of Magnatude]]</f>
        <v>2.0400000000000001E-8</v>
      </c>
      <c r="G1083" s="11">
        <v>927.2</v>
      </c>
      <c r="H1083" s="19"/>
    </row>
    <row r="1084" spans="1:8" x14ac:dyDescent="0.25">
      <c r="A1084" s="2">
        <v>145</v>
      </c>
      <c r="B1084" s="2" t="s">
        <v>2319</v>
      </c>
      <c r="C1084" s="2" t="s">
        <v>2503</v>
      </c>
      <c r="D1084" s="11">
        <v>17.100000000000001</v>
      </c>
      <c r="E1084" s="12">
        <v>1.0000000000000001E-9</v>
      </c>
      <c r="F1084" s="19">
        <f>Table3[[#This Row],[modified  Half Life]]*Table3[[#This Row],[Order of Magnatude]]</f>
        <v>1.7100000000000001E-8</v>
      </c>
      <c r="G1084" s="11">
        <v>794.6</v>
      </c>
      <c r="H1084" s="19"/>
    </row>
    <row r="1085" spans="1:8" x14ac:dyDescent="0.25">
      <c r="A1085" s="2">
        <v>145</v>
      </c>
      <c r="B1085" s="2" t="s">
        <v>2319</v>
      </c>
      <c r="C1085" s="2" t="s">
        <v>966</v>
      </c>
      <c r="D1085" s="10">
        <v>17.100000000000001</v>
      </c>
      <c r="E1085" s="13">
        <v>1.0000000000000001E-9</v>
      </c>
      <c r="F1085" s="2">
        <f>Table3[[#This Row],[modified  Half Life]]*Table3[[#This Row],[Order of Magnatude]]</f>
        <v>1.7100000000000001E-8</v>
      </c>
      <c r="G1085" s="10">
        <v>733.4</v>
      </c>
      <c r="H1085" s="2"/>
    </row>
    <row r="1086" spans="1:8" x14ac:dyDescent="0.25">
      <c r="A1086" s="2">
        <v>145</v>
      </c>
      <c r="B1086" s="2" t="s">
        <v>2336</v>
      </c>
      <c r="C1086" s="2" t="s">
        <v>962</v>
      </c>
      <c r="D1086" s="11">
        <v>490</v>
      </c>
      <c r="E1086" s="12">
        <v>1.0000000000000001E-9</v>
      </c>
      <c r="F1086" s="19">
        <f>Table3[[#This Row],[modified  Half Life]]*Table3[[#This Row],[Order of Magnatude]]</f>
        <v>4.9000000000000007E-7</v>
      </c>
      <c r="G1086" s="11">
        <v>716</v>
      </c>
      <c r="H1086" s="19"/>
    </row>
    <row r="1087" spans="1:8" x14ac:dyDescent="0.25">
      <c r="A1087" s="2">
        <v>145</v>
      </c>
      <c r="B1087" s="2" t="s">
        <v>2230</v>
      </c>
      <c r="C1087" s="2" t="s">
        <v>2435</v>
      </c>
      <c r="D1087" s="10">
        <v>490</v>
      </c>
      <c r="E1087" s="13">
        <v>1.0000000000000001E-9</v>
      </c>
      <c r="F1087" s="2">
        <f>Table3[[#This Row],[modified  Half Life]]*Table3[[#This Row],[Order of Magnatude]]</f>
        <v>4.9000000000000007E-7</v>
      </c>
      <c r="G1087" s="10">
        <v>386.6</v>
      </c>
      <c r="H1087" s="2"/>
    </row>
    <row r="1088" spans="1:8" x14ac:dyDescent="0.25">
      <c r="A1088" s="2">
        <v>145</v>
      </c>
      <c r="B1088" s="2" t="s">
        <v>2319</v>
      </c>
      <c r="C1088" s="2" t="s">
        <v>2503</v>
      </c>
      <c r="D1088" s="10">
        <v>17.100000000000001</v>
      </c>
      <c r="E1088" s="13">
        <v>1.0000000000000001E-9</v>
      </c>
      <c r="F1088" s="2">
        <f>Table3[[#This Row],[modified  Half Life]]*Table3[[#This Row],[Order of Magnatude]]</f>
        <v>1.7100000000000001E-8</v>
      </c>
      <c r="G1088" s="10">
        <v>80.7</v>
      </c>
      <c r="H1088" s="2"/>
    </row>
    <row r="1089" spans="1:8" x14ac:dyDescent="0.25">
      <c r="A1089" s="2">
        <v>145</v>
      </c>
      <c r="B1089" s="2" t="s">
        <v>2336</v>
      </c>
      <c r="C1089" s="2" t="s">
        <v>962</v>
      </c>
      <c r="D1089" s="10">
        <v>29.4</v>
      </c>
      <c r="E1089" s="13">
        <v>1.0000000000000001E-9</v>
      </c>
      <c r="F1089" s="2">
        <f>Table3[[#This Row],[modified  Half Life]]*Table3[[#This Row],[Order of Magnatude]]</f>
        <v>2.9400000000000002E-8</v>
      </c>
      <c r="G1089" s="10">
        <v>67.099999999999994</v>
      </c>
      <c r="H1089" s="2"/>
    </row>
    <row r="1090" spans="1:8" x14ac:dyDescent="0.25">
      <c r="A1090" s="2">
        <v>145</v>
      </c>
      <c r="B1090" s="2" t="s">
        <v>2230</v>
      </c>
      <c r="C1090" s="2" t="s">
        <v>2435</v>
      </c>
      <c r="D1090" s="11">
        <v>13</v>
      </c>
      <c r="E1090" s="12">
        <v>1.0000000000000001E-9</v>
      </c>
      <c r="F1090" s="19">
        <f>Table3[[#This Row],[modified  Half Life]]*Table3[[#This Row],[Order of Magnatude]]</f>
        <v>1.3000000000000001E-8</v>
      </c>
      <c r="G1090" s="11">
        <v>64.3</v>
      </c>
      <c r="H1090" s="19"/>
    </row>
    <row r="1091" spans="1:8" x14ac:dyDescent="0.25">
      <c r="A1091" s="2">
        <v>145</v>
      </c>
      <c r="B1091" s="2" t="s">
        <v>2206</v>
      </c>
      <c r="C1091" s="2" t="s">
        <v>962</v>
      </c>
      <c r="D1091" s="10">
        <v>17.100000000000001</v>
      </c>
      <c r="E1091" s="13">
        <v>1.0000000000000001E-9</v>
      </c>
      <c r="F1091" s="2">
        <f>Table3[[#This Row],[modified  Half Life]]*Table3[[#This Row],[Order of Magnatude]]</f>
        <v>1.7100000000000001E-8</v>
      </c>
      <c r="G1091" s="10">
        <v>44.2</v>
      </c>
      <c r="H1091" s="2"/>
    </row>
    <row r="1092" spans="1:8" x14ac:dyDescent="0.25">
      <c r="A1092" s="2">
        <v>145</v>
      </c>
      <c r="B1092" s="2" t="s">
        <v>2230</v>
      </c>
      <c r="C1092" s="2" t="s">
        <v>2503</v>
      </c>
      <c r="D1092" s="10">
        <v>11.5</v>
      </c>
      <c r="E1092" s="13">
        <v>1.0000000000000001E-9</v>
      </c>
      <c r="F1092" s="2">
        <f>Table3[[#This Row],[modified  Half Life]]*Table3[[#This Row],[Order of Magnatude]]</f>
        <v>1.15E-8</v>
      </c>
      <c r="G1092" s="10">
        <v>27.3</v>
      </c>
      <c r="H1092" s="2"/>
    </row>
    <row r="1093" spans="1:8" x14ac:dyDescent="0.25">
      <c r="A1093" s="2">
        <v>144</v>
      </c>
      <c r="B1093" s="2" t="s">
        <v>2319</v>
      </c>
      <c r="C1093" s="2" t="s">
        <v>1892</v>
      </c>
      <c r="D1093" s="11">
        <v>145</v>
      </c>
      <c r="E1093" s="12">
        <v>1.0000000000000001E-9</v>
      </c>
      <c r="F1093" s="19">
        <f>Table3[[#This Row],[modified  Half Life]]*Table3[[#This Row],[Order of Magnatude]]</f>
        <v>1.4500000000000001E-7</v>
      </c>
      <c r="G1093" s="11">
        <v>415.2</v>
      </c>
      <c r="H1093" s="19"/>
    </row>
    <row r="1094" spans="1:8" x14ac:dyDescent="0.25">
      <c r="A1094" s="2">
        <v>144</v>
      </c>
      <c r="B1094" s="2" t="s">
        <v>2336</v>
      </c>
      <c r="C1094" s="2" t="s">
        <v>173</v>
      </c>
      <c r="D1094" s="10">
        <v>13</v>
      </c>
      <c r="E1094" s="13">
        <v>1.0000000000000001E-9</v>
      </c>
      <c r="F1094" s="2">
        <f>Table3[[#This Row],[modified  Half Life]]*Table3[[#This Row],[Order of Magnatude]]</f>
        <v>1.3000000000000001E-8</v>
      </c>
      <c r="G1094" s="10">
        <v>169</v>
      </c>
      <c r="H1094" s="2"/>
    </row>
    <row r="1095" spans="1:8" x14ac:dyDescent="0.25">
      <c r="A1095" s="2">
        <v>144</v>
      </c>
      <c r="B1095" s="2" t="s">
        <v>2230</v>
      </c>
      <c r="C1095" s="2" t="s">
        <v>461</v>
      </c>
      <c r="D1095" s="11">
        <v>27.8</v>
      </c>
      <c r="E1095" s="12">
        <v>1.0000000000000001E-9</v>
      </c>
      <c r="F1095" s="19">
        <f>Table3[[#This Row],[modified  Half Life]]*Table3[[#This Row],[Order of Magnatude]]</f>
        <v>2.7800000000000004E-8</v>
      </c>
      <c r="G1095" s="11">
        <v>163.1</v>
      </c>
      <c r="H1095" s="19"/>
    </row>
    <row r="1096" spans="1:8" x14ac:dyDescent="0.25">
      <c r="A1096" s="2">
        <v>144</v>
      </c>
      <c r="B1096" s="2" t="s">
        <v>2206</v>
      </c>
      <c r="C1096" s="2" t="s">
        <v>2463</v>
      </c>
      <c r="D1096" s="10">
        <v>880</v>
      </c>
      <c r="E1096" s="13">
        <v>1.0000000000000001E-9</v>
      </c>
      <c r="F1096" s="2">
        <f>Table3[[#This Row],[modified  Half Life]]*Table3[[#This Row],[Order of Magnatude]]</f>
        <v>8.8000000000000004E-7</v>
      </c>
      <c r="G1096" s="10">
        <v>132.6</v>
      </c>
      <c r="H1096" s="2"/>
    </row>
    <row r="1097" spans="1:8" x14ac:dyDescent="0.25">
      <c r="A1097" s="2">
        <v>144</v>
      </c>
      <c r="B1097" s="2" t="s">
        <v>2487</v>
      </c>
      <c r="C1097" s="2" t="s">
        <v>363</v>
      </c>
      <c r="D1097" s="11">
        <v>145</v>
      </c>
      <c r="E1097" s="12">
        <v>1.0000000000000001E-9</v>
      </c>
      <c r="F1097" s="19">
        <f>Table3[[#This Row],[modified  Half Life]]*Table3[[#This Row],[Order of Magnatude]]</f>
        <v>1.4500000000000001E-7</v>
      </c>
      <c r="G1097" s="11">
        <v>87.4</v>
      </c>
      <c r="H1097" s="19"/>
    </row>
    <row r="1098" spans="1:8" x14ac:dyDescent="0.25">
      <c r="A1098" s="2">
        <v>144</v>
      </c>
      <c r="B1098" s="2" t="s">
        <v>2319</v>
      </c>
      <c r="C1098" s="2" t="s">
        <v>1892</v>
      </c>
      <c r="D1098" s="10">
        <v>519</v>
      </c>
      <c r="E1098" s="13">
        <v>1.0000000000000001E-9</v>
      </c>
      <c r="F1098" s="2">
        <f>Table3[[#This Row],[modified  Half Life]]*Table3[[#This Row],[Order of Magnatude]]</f>
        <v>5.1900000000000003E-7</v>
      </c>
      <c r="G1098" s="10">
        <v>56.4</v>
      </c>
      <c r="H1098" s="2"/>
    </row>
    <row r="1099" spans="1:8" x14ac:dyDescent="0.25">
      <c r="A1099" s="2">
        <v>144</v>
      </c>
      <c r="B1099" s="2" t="s">
        <v>2336</v>
      </c>
      <c r="C1099" s="2" t="s">
        <v>101</v>
      </c>
      <c r="D1099" s="11">
        <v>27.8</v>
      </c>
      <c r="E1099" s="12">
        <v>1.0000000000000001E-9</v>
      </c>
      <c r="F1099" s="19">
        <f>Table3[[#This Row],[modified  Half Life]]*Table3[[#This Row],[Order of Magnatude]]</f>
        <v>2.7800000000000004E-8</v>
      </c>
      <c r="G1099" s="11">
        <v>38.700000000000003</v>
      </c>
      <c r="H1099" s="19"/>
    </row>
    <row r="1100" spans="1:8" x14ac:dyDescent="0.25">
      <c r="A1100" s="2">
        <v>143</v>
      </c>
      <c r="B1100" s="2" t="s">
        <v>2376</v>
      </c>
      <c r="C1100" s="2" t="s">
        <v>6062</v>
      </c>
      <c r="D1100" s="11">
        <v>24</v>
      </c>
      <c r="E1100" s="12">
        <v>1.0000000000000001E-9</v>
      </c>
      <c r="F1100" s="19">
        <f>Table3[[#This Row],[modified  Half Life]]*Table3[[#This Row],[Order of Magnatude]]</f>
        <v>2.4000000000000003E-8</v>
      </c>
      <c r="G1100" s="11">
        <v>959.8</v>
      </c>
      <c r="H1100" s="19"/>
    </row>
    <row r="1101" spans="1:8" x14ac:dyDescent="0.25">
      <c r="A1101" s="2">
        <v>143</v>
      </c>
      <c r="B1101" s="2" t="s">
        <v>2376</v>
      </c>
      <c r="C1101" s="2" t="s">
        <v>6062</v>
      </c>
      <c r="D1101" s="10">
        <v>24</v>
      </c>
      <c r="E1101" s="13">
        <v>1.0000000000000001E-9</v>
      </c>
      <c r="F1101" s="2">
        <f>Table3[[#This Row],[modified  Half Life]]*Table3[[#This Row],[Order of Magnatude]]</f>
        <v>2.4000000000000003E-8</v>
      </c>
      <c r="G1101" s="10">
        <v>687.7</v>
      </c>
      <c r="H1101" s="2"/>
    </row>
    <row r="1102" spans="1:8" x14ac:dyDescent="0.25">
      <c r="A1102" s="2">
        <v>143</v>
      </c>
      <c r="B1102" s="2" t="s">
        <v>2336</v>
      </c>
      <c r="C1102" s="2" t="s">
        <v>962</v>
      </c>
      <c r="D1102" s="10">
        <v>35</v>
      </c>
      <c r="E1102" s="13">
        <v>1.0000000000000001E-9</v>
      </c>
      <c r="F1102" s="2">
        <f>Table3[[#This Row],[modified  Half Life]]*Table3[[#This Row],[Order of Magnatude]]</f>
        <v>3.5000000000000002E-8</v>
      </c>
      <c r="G1102" s="10">
        <v>338.6</v>
      </c>
      <c r="H1102" s="2"/>
    </row>
    <row r="1103" spans="1:8" x14ac:dyDescent="0.25">
      <c r="A1103" s="2">
        <v>143</v>
      </c>
      <c r="B1103" s="2" t="s">
        <v>2230</v>
      </c>
      <c r="C1103" s="2" t="s">
        <v>2448</v>
      </c>
      <c r="D1103" s="11">
        <v>35</v>
      </c>
      <c r="E1103" s="12">
        <v>1.0000000000000001E-9</v>
      </c>
      <c r="F1103" s="19">
        <f>Table3[[#This Row],[modified  Half Life]]*Table3[[#This Row],[Order of Magnatude]]</f>
        <v>3.5000000000000002E-8</v>
      </c>
      <c r="G1103" s="11">
        <v>300.60000000000002</v>
      </c>
      <c r="H1103" s="19"/>
    </row>
    <row r="1104" spans="1:8" x14ac:dyDescent="0.25">
      <c r="A1104" s="2">
        <v>143</v>
      </c>
      <c r="B1104" s="2" t="s">
        <v>2206</v>
      </c>
      <c r="C1104" s="2" t="s">
        <v>2444</v>
      </c>
      <c r="D1104" s="10">
        <v>10.5</v>
      </c>
      <c r="E1104" s="13">
        <v>1.0000000000000001E-9</v>
      </c>
      <c r="F1104" s="2">
        <f>Table3[[#This Row],[modified  Half Life]]*Table3[[#This Row],[Order of Magnatude]]</f>
        <v>1.0500000000000001E-8</v>
      </c>
      <c r="G1104" s="10">
        <v>234.9</v>
      </c>
      <c r="H1104" s="2"/>
    </row>
    <row r="1105" spans="1:8" x14ac:dyDescent="0.25">
      <c r="A1105" s="2">
        <v>142</v>
      </c>
      <c r="B1105" s="2" t="s">
        <v>2206</v>
      </c>
      <c r="C1105" s="2" t="s">
        <v>1556</v>
      </c>
      <c r="D1105" s="10">
        <v>480</v>
      </c>
      <c r="E1105" s="13">
        <v>1.0000000000000001E-9</v>
      </c>
      <c r="F1105" s="2">
        <f>Table3[[#This Row],[modified  Half Life]]*Table3[[#This Row],[Order of Magnatude]]</f>
        <v>4.8000000000000006E-7</v>
      </c>
      <c r="G1105" s="10">
        <v>1290.3</v>
      </c>
      <c r="H1105" s="2"/>
    </row>
    <row r="1106" spans="1:8" x14ac:dyDescent="0.25">
      <c r="A1106" s="2">
        <v>142</v>
      </c>
      <c r="B1106" s="2" t="s">
        <v>2230</v>
      </c>
      <c r="C1106" s="2" t="s">
        <v>1333</v>
      </c>
      <c r="D1106" s="11">
        <v>142.1</v>
      </c>
      <c r="E1106" s="12">
        <v>1.0000000000000001E-9</v>
      </c>
      <c r="F1106" s="19">
        <f>Table3[[#This Row],[modified  Half Life]]*Table3[[#This Row],[Order of Magnatude]]</f>
        <v>1.4210000000000001E-7</v>
      </c>
      <c r="G1106" s="11">
        <v>580.70000000000005</v>
      </c>
      <c r="H1106" s="19"/>
    </row>
    <row r="1107" spans="1:8" x14ac:dyDescent="0.25">
      <c r="A1107" s="2">
        <v>142</v>
      </c>
      <c r="B1107" s="2" t="s">
        <v>2150</v>
      </c>
      <c r="C1107" s="2" t="s">
        <v>19</v>
      </c>
      <c r="D1107" s="10">
        <v>61</v>
      </c>
      <c r="E1107" s="13">
        <v>1.0000000000000001E-9</v>
      </c>
      <c r="F1107" s="2">
        <f>Table3[[#This Row],[modified  Half Life]]*Table3[[#This Row],[Order of Magnatude]]</f>
        <v>6.1000000000000004E-8</v>
      </c>
      <c r="G1107" s="10">
        <v>553</v>
      </c>
      <c r="H1107" s="2"/>
    </row>
    <row r="1108" spans="1:8" x14ac:dyDescent="0.25">
      <c r="A1108" s="2">
        <v>142</v>
      </c>
      <c r="B1108" s="2" t="s">
        <v>2230</v>
      </c>
      <c r="C1108" s="2" t="s">
        <v>1333</v>
      </c>
      <c r="D1108" s="10">
        <v>28</v>
      </c>
      <c r="E1108" s="13">
        <v>1.0000000000000001E-9</v>
      </c>
      <c r="F1108" s="2">
        <f>Table3[[#This Row],[modified  Half Life]]*Table3[[#This Row],[Order of Magnatude]]</f>
        <v>2.8000000000000003E-8</v>
      </c>
      <c r="G1108" s="10">
        <v>525.00900000000001</v>
      </c>
      <c r="H1108" s="2"/>
    </row>
    <row r="1109" spans="1:8" x14ac:dyDescent="0.25">
      <c r="A1109" s="2">
        <v>142</v>
      </c>
      <c r="B1109" s="2" t="s">
        <v>2150</v>
      </c>
      <c r="C1109" s="2" t="s">
        <v>19</v>
      </c>
      <c r="D1109" s="11">
        <v>480</v>
      </c>
      <c r="E1109" s="12">
        <v>1.0000000000000001E-9</v>
      </c>
      <c r="F1109" s="19">
        <f>Table3[[#This Row],[modified  Half Life]]*Table3[[#This Row],[Order of Magnatude]]</f>
        <v>4.8000000000000006E-7</v>
      </c>
      <c r="G1109" s="11">
        <v>336</v>
      </c>
      <c r="H1109" s="19"/>
    </row>
    <row r="1110" spans="1:8" x14ac:dyDescent="0.25">
      <c r="A1110" s="2">
        <v>142</v>
      </c>
      <c r="B1110" s="2" t="s">
        <v>2121</v>
      </c>
      <c r="C1110" s="2" t="s">
        <v>1933</v>
      </c>
      <c r="D1110" s="10">
        <v>480</v>
      </c>
      <c r="E1110" s="13">
        <v>1.0000000000000001E-9</v>
      </c>
      <c r="F1110" s="2">
        <f>Table3[[#This Row],[modified  Half Life]]*Table3[[#This Row],[Order of Magnatude]]</f>
        <v>4.8000000000000006E-7</v>
      </c>
      <c r="G1110" s="10">
        <v>275.10000000000002</v>
      </c>
      <c r="H1110" s="2"/>
    </row>
    <row r="1111" spans="1:8" x14ac:dyDescent="0.25">
      <c r="A1111" s="2">
        <v>142</v>
      </c>
      <c r="B1111" s="2" t="s">
        <v>2206</v>
      </c>
      <c r="C1111" s="2" t="s">
        <v>849</v>
      </c>
      <c r="D1111" s="11">
        <v>16.5</v>
      </c>
      <c r="E1111" s="12">
        <v>1.0000000000000001E-9</v>
      </c>
      <c r="F1111" s="19">
        <f>Table3[[#This Row],[modified  Half Life]]*Table3[[#This Row],[Order of Magnatude]]</f>
        <v>1.6500000000000002E-8</v>
      </c>
      <c r="G1111" s="11">
        <v>208.5</v>
      </c>
      <c r="H1111" s="19"/>
    </row>
    <row r="1112" spans="1:8" x14ac:dyDescent="0.25">
      <c r="A1112" s="2">
        <v>142</v>
      </c>
      <c r="B1112" s="2" t="s">
        <v>2121</v>
      </c>
      <c r="C1112" s="2">
        <v>-5</v>
      </c>
      <c r="D1112" s="11">
        <v>11</v>
      </c>
      <c r="E1112" s="12">
        <v>1.0000000000000001E-9</v>
      </c>
      <c r="F1112" s="19">
        <f>Table3[[#This Row],[modified  Half Life]]*Table3[[#This Row],[Order of Magnatude]]</f>
        <v>1.1000000000000001E-8</v>
      </c>
      <c r="G1112" s="11">
        <v>97.3</v>
      </c>
      <c r="H1112" s="19"/>
    </row>
    <row r="1113" spans="1:8" x14ac:dyDescent="0.25">
      <c r="A1113" s="2">
        <v>142</v>
      </c>
      <c r="B1113" s="2" t="s">
        <v>1760</v>
      </c>
      <c r="C1113" s="2" t="s">
        <v>1688</v>
      </c>
      <c r="D1113" s="10">
        <v>16.5</v>
      </c>
      <c r="E1113" s="13">
        <v>1.0000000000000001E-9</v>
      </c>
      <c r="F1113" s="2">
        <f>Table3[[#This Row],[modified  Half Life]]*Table3[[#This Row],[Order of Magnatude]]</f>
        <v>1.6500000000000002E-8</v>
      </c>
      <c r="G1113" s="10">
        <v>37.5</v>
      </c>
      <c r="H1113" s="2"/>
    </row>
    <row r="1114" spans="1:8" x14ac:dyDescent="0.25">
      <c r="A1114" s="2">
        <v>142</v>
      </c>
      <c r="B1114" s="2" t="s">
        <v>1577</v>
      </c>
      <c r="C1114" s="2" t="s">
        <v>6062</v>
      </c>
      <c r="D1114" s="11">
        <v>11</v>
      </c>
      <c r="E1114" s="12">
        <v>1.0000000000000001E-9</v>
      </c>
      <c r="F1114" s="19">
        <f>Table3[[#This Row],[modified  Half Life]]*Table3[[#This Row],[Order of Magnatude]]</f>
        <v>1.1000000000000001E-8</v>
      </c>
      <c r="G1114" s="11">
        <v>26.4</v>
      </c>
      <c r="H1114" s="19"/>
    </row>
    <row r="1115" spans="1:8" x14ac:dyDescent="0.25">
      <c r="A1115" s="2">
        <v>142</v>
      </c>
      <c r="B1115" s="2" t="s">
        <v>2206</v>
      </c>
      <c r="C1115" s="2" t="s">
        <v>849</v>
      </c>
      <c r="D1115" s="10">
        <v>142.1</v>
      </c>
      <c r="E1115" s="13">
        <v>1.0000000000000001E-9</v>
      </c>
      <c r="F1115" s="2">
        <f>Table3[[#This Row],[modified  Half Life]]*Table3[[#This Row],[Order of Magnatude]]</f>
        <v>1.4210000000000001E-7</v>
      </c>
      <c r="G1115" s="10">
        <v>24.1</v>
      </c>
      <c r="H1115" s="2"/>
    </row>
    <row r="1116" spans="1:8" x14ac:dyDescent="0.25">
      <c r="A1116" s="2">
        <v>142</v>
      </c>
      <c r="B1116" s="2" t="s">
        <v>1577</v>
      </c>
      <c r="C1116" s="2" t="s">
        <v>6062</v>
      </c>
      <c r="D1116" s="10">
        <v>28</v>
      </c>
      <c r="E1116" s="13">
        <v>1.0000000000000001E-9</v>
      </c>
      <c r="F1116" s="2">
        <f>Table3[[#This Row],[modified  Half Life]]*Table3[[#This Row],[Order of Magnatude]]</f>
        <v>2.8000000000000003E-8</v>
      </c>
      <c r="G1116" s="10">
        <v>16.899999999999999</v>
      </c>
      <c r="H1116" s="2"/>
    </row>
    <row r="1117" spans="1:8" x14ac:dyDescent="0.25">
      <c r="A1117" s="2">
        <v>141</v>
      </c>
      <c r="B1117" s="2" t="s">
        <v>2206</v>
      </c>
      <c r="C1117" s="2" t="s">
        <v>962</v>
      </c>
      <c r="D1117" s="10">
        <v>54</v>
      </c>
      <c r="E1117" s="13">
        <v>1.0000000000000001E-9</v>
      </c>
      <c r="F1117" s="2">
        <f>Table3[[#This Row],[modified  Half Life]]*Table3[[#This Row],[Order of Magnatude]]</f>
        <v>5.4E-8</v>
      </c>
      <c r="G1117" s="10">
        <v>110.5</v>
      </c>
      <c r="H1117" s="2"/>
    </row>
    <row r="1118" spans="1:8" x14ac:dyDescent="0.25">
      <c r="A1118" s="2">
        <v>141</v>
      </c>
      <c r="B1118" s="2" t="s">
        <v>2206</v>
      </c>
      <c r="C1118" s="2" t="s">
        <v>6062</v>
      </c>
      <c r="D1118" s="11">
        <v>23.3</v>
      </c>
      <c r="E1118" s="12">
        <v>1.0000000000000001E-9</v>
      </c>
      <c r="F1118" s="19">
        <f>Table3[[#This Row],[modified  Half Life]]*Table3[[#This Row],[Order of Magnatude]]</f>
        <v>2.3300000000000003E-8</v>
      </c>
      <c r="G1118" s="11">
        <v>69.05</v>
      </c>
      <c r="H1118" s="19"/>
    </row>
    <row r="1119" spans="1:8" x14ac:dyDescent="0.25">
      <c r="A1119" s="2">
        <v>140</v>
      </c>
      <c r="B1119" s="2" t="s">
        <v>2230</v>
      </c>
      <c r="C1119" s="2" t="s">
        <v>1333</v>
      </c>
      <c r="D1119" s="10">
        <v>15.2</v>
      </c>
      <c r="E1119" s="13">
        <v>1.0000000000000001E-9</v>
      </c>
      <c r="F1119" s="2">
        <f>Table3[[#This Row],[modified  Half Life]]*Table3[[#This Row],[Order of Magnatude]]</f>
        <v>1.52E-8</v>
      </c>
      <c r="G1119" s="10">
        <v>441.9</v>
      </c>
      <c r="H1119" s="2"/>
    </row>
    <row r="1120" spans="1:8" x14ac:dyDescent="0.25">
      <c r="A1120" s="2">
        <v>140</v>
      </c>
      <c r="B1120" s="2" t="s">
        <v>2150</v>
      </c>
      <c r="C1120" s="2" t="s">
        <v>1333</v>
      </c>
      <c r="D1120" s="11">
        <v>23.1</v>
      </c>
      <c r="E1120" s="12">
        <v>1.0000000000000001E-9</v>
      </c>
      <c r="F1120" s="19">
        <f>Table3[[#This Row],[modified  Half Life]]*Table3[[#This Row],[Order of Magnatude]]</f>
        <v>2.3100000000000002E-8</v>
      </c>
      <c r="G1120" s="11">
        <v>222</v>
      </c>
      <c r="H1120" s="19"/>
    </row>
    <row r="1121" spans="1:8" x14ac:dyDescent="0.25">
      <c r="A1121" s="2">
        <v>140</v>
      </c>
      <c r="B1121" s="2" t="s">
        <v>2150</v>
      </c>
      <c r="C1121" s="2">
        <v>-7</v>
      </c>
      <c r="D1121" s="10">
        <v>19.399999999999999</v>
      </c>
      <c r="E1121" s="13">
        <v>1.0000000000000001E-9</v>
      </c>
      <c r="F1121" s="2">
        <f>Table3[[#This Row],[modified  Half Life]]*Table3[[#This Row],[Order of Magnatude]]</f>
        <v>1.9399999999999998E-8</v>
      </c>
      <c r="G1121" s="10">
        <v>202.6</v>
      </c>
      <c r="H1121" s="2"/>
    </row>
    <row r="1122" spans="1:8" x14ac:dyDescent="0.25">
      <c r="A1122" s="2">
        <v>140</v>
      </c>
      <c r="B1122" s="2" t="s">
        <v>2121</v>
      </c>
      <c r="C1122" s="2" t="s">
        <v>2105</v>
      </c>
      <c r="D1122" s="11">
        <v>23.1</v>
      </c>
      <c r="E1122" s="12">
        <v>1.0000000000000001E-9</v>
      </c>
      <c r="F1122" s="19">
        <f>Table3[[#This Row],[modified  Half Life]]*Table3[[#This Row],[Order of Magnatude]]</f>
        <v>2.3100000000000002E-8</v>
      </c>
      <c r="G1122" s="11">
        <v>202</v>
      </c>
      <c r="H1122" s="19"/>
    </row>
    <row r="1123" spans="1:8" x14ac:dyDescent="0.25">
      <c r="A1123" s="2">
        <v>140</v>
      </c>
      <c r="B1123" s="2" t="s">
        <v>2121</v>
      </c>
      <c r="C1123" s="2" t="s">
        <v>128</v>
      </c>
      <c r="D1123" s="10">
        <v>22.4</v>
      </c>
      <c r="E1123" s="13">
        <v>1.0000000000000001E-9</v>
      </c>
      <c r="F1123" s="2">
        <f>Table3[[#This Row],[modified  Half Life]]*Table3[[#This Row],[Order of Magnatude]]</f>
        <v>2.2399999999999999E-8</v>
      </c>
      <c r="G1123" s="10">
        <v>166.57</v>
      </c>
      <c r="H1123" s="2"/>
    </row>
    <row r="1124" spans="1:8" x14ac:dyDescent="0.25">
      <c r="A1124" s="2">
        <v>140</v>
      </c>
      <c r="B1124" s="2" t="s">
        <v>2336</v>
      </c>
      <c r="C1124" s="2" t="s">
        <v>363</v>
      </c>
      <c r="D1124" s="11">
        <v>299.8</v>
      </c>
      <c r="E1124" s="12">
        <v>1.0000000000000001E-9</v>
      </c>
      <c r="F1124" s="19">
        <f>Table3[[#This Row],[modified  Half Life]]*Table3[[#This Row],[Order of Magnatude]]</f>
        <v>2.9980000000000002E-7</v>
      </c>
      <c r="G1124" s="11">
        <v>98.1</v>
      </c>
      <c r="H1124" s="19"/>
    </row>
    <row r="1125" spans="1:8" x14ac:dyDescent="0.25">
      <c r="A1125" s="2">
        <v>140</v>
      </c>
      <c r="B1125" s="2" t="s">
        <v>1577</v>
      </c>
      <c r="C1125" s="2" t="s">
        <v>709</v>
      </c>
      <c r="D1125" s="10">
        <v>19.399999999999999</v>
      </c>
      <c r="E1125" s="13">
        <v>1.0000000000000001E-9</v>
      </c>
      <c r="F1125" s="2">
        <f>Table3[[#This Row],[modified  Half Life]]*Table3[[#This Row],[Order of Magnatude]]</f>
        <v>1.9399999999999998E-8</v>
      </c>
      <c r="G1125" s="10">
        <v>44</v>
      </c>
      <c r="H1125" s="2"/>
    </row>
    <row r="1126" spans="1:8" x14ac:dyDescent="0.25">
      <c r="A1126" s="2">
        <v>140</v>
      </c>
      <c r="B1126" s="2" t="s">
        <v>2150</v>
      </c>
      <c r="C1126" s="2" t="s">
        <v>2362</v>
      </c>
      <c r="D1126" s="10">
        <v>299.8</v>
      </c>
      <c r="E1126" s="13">
        <v>1.0000000000000001E-9</v>
      </c>
      <c r="F1126" s="2">
        <f>Table3[[#This Row],[modified  Half Life]]*Table3[[#This Row],[Order of Magnatude]]</f>
        <v>2.9980000000000002E-7</v>
      </c>
      <c r="G1126" s="10">
        <v>37.1</v>
      </c>
      <c r="H1126" s="2"/>
    </row>
    <row r="1127" spans="1:8" x14ac:dyDescent="0.25">
      <c r="A1127" s="2">
        <v>140</v>
      </c>
      <c r="B1127" s="2" t="s">
        <v>1878</v>
      </c>
      <c r="C1127" s="2" t="s">
        <v>1333</v>
      </c>
      <c r="D1127" s="11">
        <v>471</v>
      </c>
      <c r="E1127" s="12">
        <v>1.0000000000000001E-9</v>
      </c>
      <c r="F1127" s="19">
        <f>Table3[[#This Row],[modified  Half Life]]*Table3[[#This Row],[Order of Magnatude]]</f>
        <v>4.7100000000000002E-7</v>
      </c>
      <c r="G1127" s="11">
        <v>13.93</v>
      </c>
      <c r="H1127" s="19"/>
    </row>
    <row r="1128" spans="1:8" x14ac:dyDescent="0.25">
      <c r="A1128" s="2">
        <v>139</v>
      </c>
      <c r="B1128" s="2" t="s">
        <v>2206</v>
      </c>
      <c r="C1128" s="2" t="s">
        <v>1867</v>
      </c>
      <c r="D1128" s="10">
        <v>43.4</v>
      </c>
      <c r="E1128" s="13">
        <v>1.0000000000000001E-9</v>
      </c>
      <c r="F1128" s="2">
        <f>Table3[[#This Row],[modified  Half Life]]*Table3[[#This Row],[Order of Magnatude]]</f>
        <v>4.3399999999999998E-8</v>
      </c>
      <c r="G1128" s="10">
        <v>821.9</v>
      </c>
      <c r="H1128" s="2"/>
    </row>
    <row r="1129" spans="1:8" x14ac:dyDescent="0.25">
      <c r="A1129" s="2">
        <v>139</v>
      </c>
      <c r="B1129" s="2" t="s">
        <v>2121</v>
      </c>
      <c r="C1129" s="2" t="s">
        <v>962</v>
      </c>
      <c r="D1129" s="10">
        <v>43.4</v>
      </c>
      <c r="E1129" s="13">
        <v>1.0000000000000001E-9</v>
      </c>
      <c r="F1129" s="2">
        <f>Table3[[#This Row],[modified  Half Life]]*Table3[[#This Row],[Order of Magnatude]]</f>
        <v>4.3399999999999998E-8</v>
      </c>
      <c r="G1129" s="10">
        <v>708.06</v>
      </c>
      <c r="H1129" s="2"/>
    </row>
    <row r="1130" spans="1:8" x14ac:dyDescent="0.25">
      <c r="A1130" s="2">
        <v>139</v>
      </c>
      <c r="B1130" s="2" t="s">
        <v>1878</v>
      </c>
      <c r="C1130" s="2" t="s">
        <v>216</v>
      </c>
      <c r="D1130" s="11">
        <v>70</v>
      </c>
      <c r="E1130" s="12">
        <v>1.0000000000000001E-9</v>
      </c>
      <c r="F1130" s="19">
        <f>Table3[[#This Row],[modified  Half Life]]*Table3[[#This Row],[Order of Magnatude]]</f>
        <v>7.0000000000000005E-8</v>
      </c>
      <c r="G1130" s="11">
        <v>270.7</v>
      </c>
      <c r="H1130" s="19"/>
    </row>
    <row r="1131" spans="1:8" x14ac:dyDescent="0.25">
      <c r="A1131" s="2">
        <v>139</v>
      </c>
      <c r="B1131" s="2" t="s">
        <v>2336</v>
      </c>
      <c r="C1131" s="2" t="s">
        <v>501</v>
      </c>
      <c r="D1131" s="11">
        <v>315</v>
      </c>
      <c r="E1131" s="12">
        <v>1.0000000000000001E-9</v>
      </c>
      <c r="F1131" s="19">
        <f>Table3[[#This Row],[modified  Half Life]]*Table3[[#This Row],[Order of Magnatude]]</f>
        <v>3.15E-7</v>
      </c>
      <c r="G1131" s="11">
        <v>88.7</v>
      </c>
      <c r="H1131" s="19"/>
    </row>
    <row r="1132" spans="1:8" x14ac:dyDescent="0.25">
      <c r="A1132" s="2">
        <v>138</v>
      </c>
      <c r="B1132" s="2" t="s">
        <v>1760</v>
      </c>
      <c r="C1132" s="2" t="s">
        <v>116</v>
      </c>
      <c r="D1132" s="11">
        <v>81</v>
      </c>
      <c r="E1132" s="12">
        <v>1.0000000000000001E-9</v>
      </c>
      <c r="F1132" s="19">
        <f>Table3[[#This Row],[modified  Half Life]]*Table3[[#This Row],[Order of Magnatude]]</f>
        <v>8.1000000000000011E-8</v>
      </c>
      <c r="G1132" s="11">
        <v>1409.9</v>
      </c>
      <c r="H1132" s="19"/>
    </row>
    <row r="1133" spans="1:8" x14ac:dyDescent="0.25">
      <c r="A1133" s="2">
        <v>138</v>
      </c>
      <c r="B1133" s="2" t="s">
        <v>1878</v>
      </c>
      <c r="C1133" s="2" t="s">
        <v>1333</v>
      </c>
      <c r="D1133" s="10">
        <v>81</v>
      </c>
      <c r="E1133" s="13">
        <v>1.0000000000000001E-9</v>
      </c>
      <c r="F1133" s="2">
        <f>Table3[[#This Row],[modified  Half Life]]*Table3[[#This Row],[Order of Magnatude]]</f>
        <v>8.1000000000000011E-8</v>
      </c>
      <c r="G1133" s="10">
        <v>430.2</v>
      </c>
      <c r="H1133" s="2"/>
    </row>
    <row r="1134" spans="1:8" x14ac:dyDescent="0.25">
      <c r="A1134" s="2">
        <v>138</v>
      </c>
      <c r="B1134" s="2" t="s">
        <v>1760</v>
      </c>
      <c r="C1134" s="2" t="s">
        <v>2105</v>
      </c>
      <c r="D1134" s="10">
        <v>21</v>
      </c>
      <c r="E1134" s="13">
        <v>1.0000000000000001E-9</v>
      </c>
      <c r="F1134" s="2">
        <f>Table3[[#This Row],[modified  Half Life]]*Table3[[#This Row],[Order of Magnatude]]</f>
        <v>2.1000000000000003E-8</v>
      </c>
      <c r="G1134" s="10">
        <v>173.6</v>
      </c>
      <c r="H1134" s="2"/>
    </row>
    <row r="1135" spans="1:8" x14ac:dyDescent="0.25">
      <c r="A1135" s="2">
        <v>138</v>
      </c>
      <c r="B1135" s="2" t="s">
        <v>1631</v>
      </c>
      <c r="C1135" s="2" t="s">
        <v>461</v>
      </c>
      <c r="D1135" s="10">
        <v>81</v>
      </c>
      <c r="E1135" s="13">
        <v>1.0000000000000001E-9</v>
      </c>
      <c r="F1135" s="2">
        <f>Table3[[#This Row],[modified  Half Life]]*Table3[[#This Row],[Order of Magnatude]]</f>
        <v>8.1000000000000011E-8</v>
      </c>
      <c r="G1135" s="10">
        <v>109</v>
      </c>
      <c r="H1135" s="2"/>
    </row>
    <row r="1136" spans="1:8" x14ac:dyDescent="0.25">
      <c r="A1136" s="2">
        <v>138</v>
      </c>
      <c r="B1136" s="2" t="s">
        <v>2206</v>
      </c>
      <c r="C1136" s="2" t="s">
        <v>363</v>
      </c>
      <c r="D1136" s="11">
        <v>116</v>
      </c>
      <c r="E1136" s="12">
        <v>1.0000000000000001E-9</v>
      </c>
      <c r="F1136" s="19">
        <f>Table3[[#This Row],[modified  Half Life]]*Table3[[#This Row],[Order of Magnatude]]</f>
        <v>1.1600000000000001E-7</v>
      </c>
      <c r="G1136" s="11">
        <v>72.569999999999993</v>
      </c>
      <c r="H1136" s="19"/>
    </row>
    <row r="1137" spans="1:8" x14ac:dyDescent="0.25">
      <c r="A1137" s="2">
        <v>138</v>
      </c>
      <c r="B1137" s="2" t="s">
        <v>1878</v>
      </c>
      <c r="C1137" s="2" t="s">
        <v>1333</v>
      </c>
      <c r="D1137" s="11">
        <v>370</v>
      </c>
      <c r="E1137" s="12">
        <v>1.0000000000000001E-9</v>
      </c>
      <c r="F1137" s="19">
        <f>Table3[[#This Row],[modified  Half Life]]*Table3[[#This Row],[Order of Magnatude]]</f>
        <v>3.7E-7</v>
      </c>
      <c r="G1137" s="11">
        <v>66.599999999999994</v>
      </c>
      <c r="H1137" s="19"/>
    </row>
    <row r="1138" spans="1:8" x14ac:dyDescent="0.25">
      <c r="A1138" s="2">
        <v>138</v>
      </c>
      <c r="B1138" s="2" t="s">
        <v>1878</v>
      </c>
      <c r="C1138" s="2" t="s">
        <v>1333</v>
      </c>
      <c r="D1138" s="11">
        <v>81</v>
      </c>
      <c r="E1138" s="12">
        <v>1.0000000000000001E-9</v>
      </c>
      <c r="F1138" s="19">
        <f>Table3[[#This Row],[modified  Half Life]]*Table3[[#This Row],[Order of Magnatude]]</f>
        <v>8.1000000000000011E-8</v>
      </c>
      <c r="G1138" s="11">
        <v>31.9</v>
      </c>
      <c r="H1138" s="19"/>
    </row>
    <row r="1139" spans="1:8" x14ac:dyDescent="0.25">
      <c r="A1139" s="2">
        <v>137</v>
      </c>
      <c r="B1139" s="2" t="s">
        <v>1760</v>
      </c>
      <c r="C1139" s="2" t="s">
        <v>314</v>
      </c>
      <c r="D1139" s="10">
        <v>10.1</v>
      </c>
      <c r="E1139" s="13">
        <v>1.0000000000000001E-9</v>
      </c>
      <c r="F1139" s="2">
        <f>Table3[[#This Row],[modified  Half Life]]*Table3[[#This Row],[Order of Magnatude]]</f>
        <v>1.0099999999999999E-8</v>
      </c>
      <c r="G1139" s="10">
        <v>314.10000000000002</v>
      </c>
      <c r="H1139" s="2"/>
    </row>
    <row r="1140" spans="1:8" x14ac:dyDescent="0.25">
      <c r="A1140" s="2">
        <v>137</v>
      </c>
      <c r="B1140" s="2" t="s">
        <v>1631</v>
      </c>
      <c r="C1140" s="2" t="s">
        <v>962</v>
      </c>
      <c r="D1140" s="10">
        <v>589</v>
      </c>
      <c r="E1140" s="13">
        <v>1.0000000000000001E-9</v>
      </c>
      <c r="F1140" s="2">
        <f>Table3[[#This Row],[modified  Half Life]]*Table3[[#This Row],[Order of Magnatude]]</f>
        <v>5.8899999999999999E-7</v>
      </c>
      <c r="G1140" s="10">
        <v>120.2</v>
      </c>
      <c r="H1140" s="2"/>
    </row>
    <row r="1141" spans="1:8" x14ac:dyDescent="0.25">
      <c r="A1141" s="2">
        <v>137</v>
      </c>
      <c r="B1141" s="2" t="s">
        <v>1292</v>
      </c>
      <c r="C1141" s="2" t="s">
        <v>1726</v>
      </c>
      <c r="D1141" s="10">
        <v>342</v>
      </c>
      <c r="E1141" s="13">
        <v>1.0000000000000001E-9</v>
      </c>
      <c r="F1141" s="2">
        <f>Table3[[#This Row],[modified  Half Life]]*Table3[[#This Row],[Order of Magnatude]]</f>
        <v>3.4200000000000002E-7</v>
      </c>
      <c r="G1141" s="10">
        <v>83.2</v>
      </c>
      <c r="H1141" s="2"/>
    </row>
    <row r="1142" spans="1:8" x14ac:dyDescent="0.25">
      <c r="A1142" s="2">
        <v>137</v>
      </c>
      <c r="B1142" s="2" t="s">
        <v>1631</v>
      </c>
      <c r="C1142" s="2" t="s">
        <v>962</v>
      </c>
      <c r="D1142" s="11">
        <v>89</v>
      </c>
      <c r="E1142" s="12">
        <v>1.0000000000000001E-9</v>
      </c>
      <c r="F1142" s="19">
        <f>Table3[[#This Row],[modified  Half Life]]*Table3[[#This Row],[Order of Magnatude]]</f>
        <v>8.9000000000000003E-8</v>
      </c>
      <c r="G1142" s="11">
        <v>10.61</v>
      </c>
      <c r="H1142" s="19"/>
    </row>
    <row r="1143" spans="1:8" x14ac:dyDescent="0.25">
      <c r="A1143" s="2">
        <v>136</v>
      </c>
      <c r="B1143" s="2" t="s">
        <v>1878</v>
      </c>
      <c r="C1143" s="2" t="s">
        <v>1333</v>
      </c>
      <c r="D1143" s="11">
        <v>91</v>
      </c>
      <c r="E1143" s="12">
        <v>1.0000000000000001E-9</v>
      </c>
      <c r="F1143" s="19">
        <f>Table3[[#This Row],[modified  Half Life]]*Table3[[#This Row],[Order of Magnatude]]</f>
        <v>9.1000000000000008E-8</v>
      </c>
      <c r="G1143" s="11">
        <v>420.1</v>
      </c>
      <c r="H1143" s="19"/>
    </row>
    <row r="1144" spans="1:8" x14ac:dyDescent="0.25">
      <c r="A1144" s="2">
        <v>136</v>
      </c>
      <c r="B1144" s="2" t="s">
        <v>1760</v>
      </c>
      <c r="C1144" s="2" t="s">
        <v>2259</v>
      </c>
      <c r="D1144" s="11">
        <v>187</v>
      </c>
      <c r="E1144" s="12">
        <v>1.0000000000000001E-9</v>
      </c>
      <c r="F1144" s="19">
        <f>Table3[[#This Row],[modified  Half Life]]*Table3[[#This Row],[Order of Magnatude]]</f>
        <v>1.8700000000000002E-7</v>
      </c>
      <c r="G1144" s="11">
        <v>408.1</v>
      </c>
      <c r="H1144" s="19"/>
    </row>
    <row r="1145" spans="1:8" x14ac:dyDescent="0.25">
      <c r="A1145" s="2">
        <v>136</v>
      </c>
      <c r="B1145" s="2" t="s">
        <v>1760</v>
      </c>
      <c r="C1145" s="2">
        <v>-3</v>
      </c>
      <c r="D1145" s="10">
        <v>91</v>
      </c>
      <c r="E1145" s="13">
        <v>1.0000000000000001E-9</v>
      </c>
      <c r="F1145" s="2">
        <f>Table3[[#This Row],[modified  Half Life]]*Table3[[#This Row],[Order of Magnatude]]</f>
        <v>9.1000000000000008E-8</v>
      </c>
      <c r="G1145" s="10">
        <v>363</v>
      </c>
      <c r="H1145" s="2"/>
    </row>
    <row r="1146" spans="1:8" x14ac:dyDescent="0.25">
      <c r="A1146" s="2">
        <v>136</v>
      </c>
      <c r="B1146" s="2" t="s">
        <v>1760</v>
      </c>
      <c r="C1146" s="2">
        <v>-3</v>
      </c>
      <c r="D1146" s="11">
        <v>17</v>
      </c>
      <c r="E1146" s="12">
        <v>1.0000000000000001E-9</v>
      </c>
      <c r="F1146" s="19">
        <f>Table3[[#This Row],[modified  Half Life]]*Table3[[#This Row],[Order of Magnatude]]</f>
        <v>1.7E-8</v>
      </c>
      <c r="G1146" s="11">
        <v>248.4</v>
      </c>
      <c r="H1146" s="19"/>
    </row>
    <row r="1147" spans="1:8" x14ac:dyDescent="0.25">
      <c r="A1147" s="2">
        <v>136</v>
      </c>
      <c r="B1147" s="2" t="s">
        <v>1760</v>
      </c>
      <c r="C1147" s="2">
        <v>-3</v>
      </c>
      <c r="D1147" s="10">
        <v>46</v>
      </c>
      <c r="E1147" s="13">
        <v>1.0000000000000001E-9</v>
      </c>
      <c r="F1147" s="2">
        <f>Table3[[#This Row],[modified  Half Life]]*Table3[[#This Row],[Order of Magnatude]]</f>
        <v>4.6000000000000002E-8</v>
      </c>
      <c r="G1147" s="10">
        <v>216</v>
      </c>
      <c r="H1147" s="2"/>
    </row>
    <row r="1148" spans="1:8" x14ac:dyDescent="0.25">
      <c r="A1148" s="2">
        <v>136</v>
      </c>
      <c r="B1148" s="2" t="s">
        <v>1631</v>
      </c>
      <c r="C1148" s="2">
        <v>-7</v>
      </c>
      <c r="D1148" s="11">
        <v>187</v>
      </c>
      <c r="E1148" s="12">
        <v>1.0000000000000001E-9</v>
      </c>
      <c r="F1148" s="19">
        <f>Table3[[#This Row],[modified  Half Life]]*Table3[[#This Row],[Order of Magnatude]]</f>
        <v>1.8700000000000002E-7</v>
      </c>
      <c r="G1148" s="11">
        <v>149</v>
      </c>
      <c r="H1148" s="19"/>
    </row>
    <row r="1149" spans="1:8" x14ac:dyDescent="0.25">
      <c r="A1149" s="2">
        <v>136</v>
      </c>
      <c r="B1149" s="2" t="s">
        <v>1292</v>
      </c>
      <c r="C1149" s="2" t="s">
        <v>461</v>
      </c>
      <c r="D1149" s="10">
        <v>17</v>
      </c>
      <c r="E1149" s="13">
        <v>1.0000000000000001E-9</v>
      </c>
      <c r="F1149" s="2">
        <f>Table3[[#This Row],[modified  Half Life]]*Table3[[#This Row],[Order of Magnatude]]</f>
        <v>1.7E-8</v>
      </c>
      <c r="G1149" s="10">
        <v>130.19999999999999</v>
      </c>
      <c r="H1149" s="2"/>
    </row>
    <row r="1150" spans="1:8" x14ac:dyDescent="0.25">
      <c r="A1150" s="2">
        <v>136</v>
      </c>
      <c r="B1150" s="2" t="s">
        <v>2230</v>
      </c>
      <c r="C1150" s="2" t="s">
        <v>101</v>
      </c>
      <c r="D1150" s="11">
        <v>17</v>
      </c>
      <c r="E1150" s="12">
        <v>1.0000000000000001E-9</v>
      </c>
      <c r="F1150" s="19">
        <f>Table3[[#This Row],[modified  Half Life]]*Table3[[#This Row],[Order of Magnatude]]</f>
        <v>1.7E-8</v>
      </c>
      <c r="G1150" s="11">
        <v>98</v>
      </c>
      <c r="H1150" s="19"/>
    </row>
    <row r="1151" spans="1:8" x14ac:dyDescent="0.25">
      <c r="A1151" s="2">
        <v>136</v>
      </c>
      <c r="B1151" s="2" t="s">
        <v>2121</v>
      </c>
      <c r="C1151" s="2" t="s">
        <v>989</v>
      </c>
      <c r="D1151" s="11">
        <v>536</v>
      </c>
      <c r="E1151" s="12">
        <v>1.0000000000000001E-9</v>
      </c>
      <c r="F1151" s="19">
        <f>Table3[[#This Row],[modified  Half Life]]*Table3[[#This Row],[Order of Magnatude]]</f>
        <v>5.3600000000000004E-7</v>
      </c>
      <c r="G1151" s="11">
        <v>53.4</v>
      </c>
      <c r="H1151" s="19"/>
    </row>
    <row r="1152" spans="1:8" x14ac:dyDescent="0.25">
      <c r="A1152" s="2">
        <v>136</v>
      </c>
      <c r="B1152" s="2" t="s">
        <v>2121</v>
      </c>
      <c r="C1152" s="2" t="s">
        <v>989</v>
      </c>
      <c r="D1152" s="10">
        <v>91</v>
      </c>
      <c r="E1152" s="13">
        <v>1.0000000000000001E-9</v>
      </c>
      <c r="F1152" s="2">
        <f>Table3[[#This Row],[modified  Half Life]]*Table3[[#This Row],[Order of Magnatude]]</f>
        <v>9.1000000000000008E-8</v>
      </c>
      <c r="G1152" s="10">
        <v>46.8</v>
      </c>
      <c r="H1152" s="2"/>
    </row>
    <row r="1153" spans="1:8" x14ac:dyDescent="0.25">
      <c r="A1153" s="2">
        <v>135</v>
      </c>
      <c r="B1153" s="2" t="s">
        <v>2121</v>
      </c>
      <c r="C1153" s="2" t="s">
        <v>1400</v>
      </c>
      <c r="D1153" s="10">
        <v>25.3</v>
      </c>
      <c r="E1153" s="13">
        <v>1.0000000000000001E-9</v>
      </c>
      <c r="F1153" s="2">
        <f>Table3[[#This Row],[modified  Half Life]]*Table3[[#This Row],[Order of Magnatude]]</f>
        <v>2.5300000000000002E-8</v>
      </c>
      <c r="G1153" s="10">
        <v>470.6</v>
      </c>
      <c r="H1153" s="2"/>
    </row>
    <row r="1154" spans="1:8" x14ac:dyDescent="0.25">
      <c r="A1154" s="2">
        <v>135</v>
      </c>
      <c r="B1154" s="2" t="s">
        <v>1760</v>
      </c>
      <c r="C1154" s="2" t="s">
        <v>1693</v>
      </c>
      <c r="D1154" s="11">
        <v>20</v>
      </c>
      <c r="E1154" s="12">
        <v>1.0000000000000001E-9</v>
      </c>
      <c r="F1154" s="19">
        <f>Table3[[#This Row],[modified  Half Life]]*Table3[[#This Row],[Order of Magnatude]]</f>
        <v>2E-8</v>
      </c>
      <c r="G1154" s="11">
        <v>225.1</v>
      </c>
      <c r="H1154" s="19"/>
    </row>
    <row r="1155" spans="1:8" x14ac:dyDescent="0.25">
      <c r="A1155" s="2">
        <v>135</v>
      </c>
      <c r="B1155" s="2" t="s">
        <v>1577</v>
      </c>
      <c r="C1155" s="2" t="s">
        <v>1726</v>
      </c>
      <c r="D1155" s="10">
        <v>21</v>
      </c>
      <c r="E1155" s="13">
        <v>1.0000000000000001E-9</v>
      </c>
      <c r="F1155" s="2">
        <f>Table3[[#This Row],[modified  Half Life]]*Table3[[#This Row],[Order of Magnatude]]</f>
        <v>2.1000000000000003E-8</v>
      </c>
      <c r="G1155" s="10">
        <v>100</v>
      </c>
      <c r="H1155" s="2"/>
    </row>
    <row r="1156" spans="1:8" x14ac:dyDescent="0.25">
      <c r="A1156" s="2">
        <v>134</v>
      </c>
      <c r="B1156" s="2" t="s">
        <v>1577</v>
      </c>
      <c r="C1156" s="2" t="s">
        <v>2181</v>
      </c>
      <c r="D1156" s="11">
        <v>50</v>
      </c>
      <c r="E1156" s="12">
        <v>1.0000000000000001E-9</v>
      </c>
      <c r="F1156" s="19">
        <f>Table3[[#This Row],[modified  Half Life]]*Table3[[#This Row],[Order of Magnatude]]</f>
        <v>5.0000000000000004E-8</v>
      </c>
      <c r="G1156" s="11">
        <v>1382</v>
      </c>
      <c r="H1156" s="19"/>
    </row>
    <row r="1157" spans="1:8" x14ac:dyDescent="0.25">
      <c r="A1157" s="2">
        <v>134</v>
      </c>
      <c r="B1157" s="2" t="s">
        <v>1878</v>
      </c>
      <c r="C1157" s="2" t="s">
        <v>1333</v>
      </c>
      <c r="D1157" s="11">
        <v>50</v>
      </c>
      <c r="E1157" s="12">
        <v>1.0000000000000001E-9</v>
      </c>
      <c r="F1157" s="19">
        <f>Table3[[#This Row],[modified  Half Life]]*Table3[[#This Row],[Order of Magnatude]]</f>
        <v>5.0000000000000004E-8</v>
      </c>
      <c r="G1157" s="11">
        <v>585.5</v>
      </c>
      <c r="H1157" s="19"/>
    </row>
    <row r="1158" spans="1:8" x14ac:dyDescent="0.25">
      <c r="A1158" s="2">
        <v>134</v>
      </c>
      <c r="B1158" s="2" t="s">
        <v>1878</v>
      </c>
      <c r="C1158" s="2" t="s">
        <v>1333</v>
      </c>
      <c r="D1158" s="10">
        <v>308</v>
      </c>
      <c r="E1158" s="13">
        <v>1.0000000000000001E-9</v>
      </c>
      <c r="F1158" s="2">
        <f>Table3[[#This Row],[modified  Half Life]]*Table3[[#This Row],[Order of Magnatude]]</f>
        <v>3.0800000000000001E-7</v>
      </c>
      <c r="G1158" s="10">
        <v>397.4</v>
      </c>
      <c r="H1158" s="2"/>
    </row>
    <row r="1159" spans="1:8" x14ac:dyDescent="0.25">
      <c r="A1159" s="2">
        <v>134</v>
      </c>
      <c r="B1159" s="2" t="s">
        <v>1631</v>
      </c>
      <c r="C1159" s="2">
        <v>-5</v>
      </c>
      <c r="D1159" s="10">
        <v>12.3</v>
      </c>
      <c r="E1159" s="13">
        <v>1.0000000000000001E-9</v>
      </c>
      <c r="F1159" s="2">
        <f>Table3[[#This Row],[modified  Half Life]]*Table3[[#This Row],[Order of Magnatude]]</f>
        <v>1.2300000000000001E-8</v>
      </c>
      <c r="G1159" s="10">
        <v>245.86099999999999</v>
      </c>
      <c r="H1159" s="2"/>
    </row>
    <row r="1160" spans="1:8" x14ac:dyDescent="0.25">
      <c r="A1160" s="2">
        <v>134</v>
      </c>
      <c r="B1160" s="2" t="s">
        <v>1631</v>
      </c>
      <c r="C1160" s="2">
        <v>-5</v>
      </c>
      <c r="D1160" s="10">
        <v>308</v>
      </c>
      <c r="E1160" s="13">
        <v>1.0000000000000001E-9</v>
      </c>
      <c r="F1160" s="2">
        <f>Table3[[#This Row],[modified  Half Life]]*Table3[[#This Row],[Order of Magnatude]]</f>
        <v>3.0800000000000001E-7</v>
      </c>
      <c r="G1160" s="10">
        <v>190.8</v>
      </c>
      <c r="H1160" s="2"/>
    </row>
    <row r="1161" spans="1:8" x14ac:dyDescent="0.25">
      <c r="A1161" s="2">
        <v>134</v>
      </c>
      <c r="B1161" s="2" t="s">
        <v>1577</v>
      </c>
      <c r="C1161" s="2">
        <v>-6</v>
      </c>
      <c r="D1161" s="11">
        <v>17.100000000000001</v>
      </c>
      <c r="E1161" s="12">
        <v>1.0000000000000001E-9</v>
      </c>
      <c r="F1161" s="19">
        <f>Table3[[#This Row],[modified  Half Life]]*Table3[[#This Row],[Order of Magnatude]]</f>
        <v>1.7100000000000001E-8</v>
      </c>
      <c r="G1161" s="11">
        <v>182.6</v>
      </c>
      <c r="H1161" s="19"/>
    </row>
    <row r="1162" spans="1:8" x14ac:dyDescent="0.25">
      <c r="A1162" s="2">
        <v>134</v>
      </c>
      <c r="B1162" s="2" t="s">
        <v>1577</v>
      </c>
      <c r="C1162" s="2">
        <v>-6</v>
      </c>
      <c r="D1162" s="10">
        <v>49.7</v>
      </c>
      <c r="E1162" s="13">
        <v>1.0000000000000001E-9</v>
      </c>
      <c r="F1162" s="2">
        <f>Table3[[#This Row],[modified  Half Life]]*Table3[[#This Row],[Order of Magnatude]]</f>
        <v>4.9700000000000008E-8</v>
      </c>
      <c r="G1162" s="10">
        <v>176.40469999999999</v>
      </c>
      <c r="H1162" s="2"/>
    </row>
    <row r="1163" spans="1:8" x14ac:dyDescent="0.25">
      <c r="A1163" s="2">
        <v>134</v>
      </c>
      <c r="B1163" s="2" t="s">
        <v>1577</v>
      </c>
      <c r="C1163" s="2">
        <v>-6</v>
      </c>
      <c r="D1163" s="11">
        <v>81.7</v>
      </c>
      <c r="E1163" s="12">
        <v>1.0000000000000001E-9</v>
      </c>
      <c r="F1163" s="19">
        <f>Table3[[#This Row],[modified  Half Life]]*Table3[[#This Row],[Order of Magnatude]]</f>
        <v>8.170000000000001E-8</v>
      </c>
      <c r="G1163" s="11">
        <v>174.1</v>
      </c>
      <c r="H1163" s="19"/>
    </row>
    <row r="1164" spans="1:8" x14ac:dyDescent="0.25">
      <c r="A1164" s="2">
        <v>134</v>
      </c>
      <c r="B1164" s="2" t="s">
        <v>1292</v>
      </c>
      <c r="C1164" s="2" t="s">
        <v>1892</v>
      </c>
      <c r="D1164" s="11">
        <v>12.3</v>
      </c>
      <c r="E1164" s="12">
        <v>1.0000000000000001E-9</v>
      </c>
      <c r="F1164" s="19">
        <f>Table3[[#This Row],[modified  Half Life]]*Table3[[#This Row],[Order of Magnatude]]</f>
        <v>1.2300000000000001E-8</v>
      </c>
      <c r="G1164" s="11">
        <v>118.367</v>
      </c>
      <c r="H1164" s="19"/>
    </row>
    <row r="1165" spans="1:8" x14ac:dyDescent="0.25">
      <c r="A1165" s="2">
        <v>134</v>
      </c>
      <c r="B1165" s="2" t="s">
        <v>1292</v>
      </c>
      <c r="C1165" s="2">
        <v>-7</v>
      </c>
      <c r="D1165" s="10">
        <v>49.7</v>
      </c>
      <c r="E1165" s="13">
        <v>1.0000000000000001E-9</v>
      </c>
      <c r="F1165" s="2">
        <f>Table3[[#This Row],[modified  Half Life]]*Table3[[#This Row],[Order of Magnatude]]</f>
        <v>4.9700000000000008E-8</v>
      </c>
      <c r="G1165" s="10">
        <v>116.3755</v>
      </c>
      <c r="H1165" s="2"/>
    </row>
    <row r="1166" spans="1:8" x14ac:dyDescent="0.25">
      <c r="A1166" s="2">
        <v>134</v>
      </c>
      <c r="B1166" s="2" t="s">
        <v>1244</v>
      </c>
      <c r="C1166" s="2" t="s">
        <v>942</v>
      </c>
      <c r="D1166" s="11">
        <v>164.8</v>
      </c>
      <c r="E1166" s="12">
        <v>1.0000000000000001E-9</v>
      </c>
      <c r="F1166" s="19">
        <f>Table3[[#This Row],[modified  Half Life]]*Table3[[#This Row],[Order of Magnatude]]</f>
        <v>1.6480000000000002E-7</v>
      </c>
      <c r="G1166" s="11">
        <v>115.2</v>
      </c>
      <c r="H1166" s="19"/>
    </row>
    <row r="1167" spans="1:8" x14ac:dyDescent="0.25">
      <c r="A1167" s="2">
        <v>134</v>
      </c>
      <c r="B1167" s="2" t="s">
        <v>2150</v>
      </c>
      <c r="C1167" s="2">
        <v>-8</v>
      </c>
      <c r="D1167" s="11">
        <v>12.3</v>
      </c>
      <c r="E1167" s="12">
        <v>1.0000000000000001E-9</v>
      </c>
      <c r="F1167" s="19">
        <f>Table3[[#This Row],[modified  Half Life]]*Table3[[#This Row],[Order of Magnatude]]</f>
        <v>1.2300000000000001E-8</v>
      </c>
      <c r="G1167" s="11">
        <v>63.49</v>
      </c>
      <c r="H1167" s="19"/>
    </row>
    <row r="1168" spans="1:8" x14ac:dyDescent="0.25">
      <c r="A1168" s="2">
        <v>134</v>
      </c>
      <c r="B1168" s="2" t="s">
        <v>1238</v>
      </c>
      <c r="C1168" s="2" t="s">
        <v>461</v>
      </c>
      <c r="D1168" s="11">
        <v>50</v>
      </c>
      <c r="E1168" s="12">
        <v>1.0000000000000001E-9</v>
      </c>
      <c r="F1168" s="19">
        <f>Table3[[#This Row],[modified  Half Life]]*Table3[[#This Row],[Order of Magnatude]]</f>
        <v>5.0000000000000004E-8</v>
      </c>
      <c r="G1168" s="11">
        <v>16</v>
      </c>
      <c r="H1168" s="19"/>
    </row>
    <row r="1169" spans="1:8" x14ac:dyDescent="0.25">
      <c r="A1169" s="2">
        <v>134</v>
      </c>
      <c r="B1169" s="2" t="s">
        <v>1244</v>
      </c>
      <c r="C1169" s="2" t="s">
        <v>461</v>
      </c>
      <c r="D1169" s="10">
        <v>46.6</v>
      </c>
      <c r="E1169" s="13">
        <v>1.0000000000000001E-9</v>
      </c>
      <c r="F1169" s="2">
        <f>Table3[[#This Row],[modified  Half Life]]*Table3[[#This Row],[Order of Magnatude]]</f>
        <v>4.6600000000000007E-8</v>
      </c>
      <c r="G1169" s="10">
        <v>11.242000000000001</v>
      </c>
      <c r="H1169" s="2"/>
    </row>
    <row r="1170" spans="1:8" x14ac:dyDescent="0.25">
      <c r="A1170" s="2">
        <v>133</v>
      </c>
      <c r="B1170" s="2" t="s">
        <v>1344</v>
      </c>
      <c r="C1170" s="2" t="s">
        <v>216</v>
      </c>
      <c r="D1170" s="10">
        <v>62</v>
      </c>
      <c r="E1170" s="13">
        <v>1.0000000000000001E-9</v>
      </c>
      <c r="F1170" s="2">
        <f>Table3[[#This Row],[modified  Half Life]]*Table3[[#This Row],[Order of Magnatude]]</f>
        <v>6.1999999999999999E-8</v>
      </c>
      <c r="G1170" s="10">
        <v>535</v>
      </c>
      <c r="H1170" s="2"/>
    </row>
    <row r="1171" spans="1:8" x14ac:dyDescent="0.25">
      <c r="A1171" s="2">
        <v>133</v>
      </c>
      <c r="B1171" s="2" t="s">
        <v>1760</v>
      </c>
      <c r="C1171" s="2" t="s">
        <v>962</v>
      </c>
      <c r="D1171" s="11">
        <v>62</v>
      </c>
      <c r="E1171" s="12">
        <v>1.0000000000000001E-9</v>
      </c>
      <c r="F1171" s="19">
        <f>Table3[[#This Row],[modified  Half Life]]*Table3[[#This Row],[Order of Magnatude]]</f>
        <v>6.1999999999999999E-8</v>
      </c>
      <c r="G1171" s="11">
        <v>404.78</v>
      </c>
      <c r="H1171" s="19"/>
    </row>
    <row r="1172" spans="1:8" x14ac:dyDescent="0.25">
      <c r="A1172" s="2">
        <v>133</v>
      </c>
      <c r="B1172" s="2" t="s">
        <v>1292</v>
      </c>
      <c r="C1172" s="2" t="s">
        <v>1455</v>
      </c>
      <c r="D1172" s="11">
        <v>46</v>
      </c>
      <c r="E1172" s="12">
        <v>1.0000000000000001E-9</v>
      </c>
      <c r="F1172" s="19">
        <f>Table3[[#This Row],[modified  Half Life]]*Table3[[#This Row],[Order of Magnatude]]</f>
        <v>4.6000000000000002E-8</v>
      </c>
      <c r="G1172" s="11">
        <v>180.6</v>
      </c>
      <c r="H1172" s="19"/>
    </row>
    <row r="1173" spans="1:8" x14ac:dyDescent="0.25">
      <c r="A1173" s="2">
        <v>133</v>
      </c>
      <c r="B1173" s="2" t="s">
        <v>1292</v>
      </c>
      <c r="C1173" s="2" t="s">
        <v>962</v>
      </c>
      <c r="D1173" s="10">
        <v>291</v>
      </c>
      <c r="E1173" s="13">
        <v>1.0000000000000001E-9</v>
      </c>
      <c r="F1173" s="2">
        <f>Table3[[#This Row],[modified  Half Life]]*Table3[[#This Row],[Order of Magnatude]]</f>
        <v>2.91E-7</v>
      </c>
      <c r="G1173" s="10">
        <v>176.1</v>
      </c>
      <c r="H1173" s="2"/>
    </row>
    <row r="1174" spans="1:8" x14ac:dyDescent="0.25">
      <c r="A1174" s="2">
        <v>133</v>
      </c>
      <c r="B1174" s="2" t="s">
        <v>1344</v>
      </c>
      <c r="C1174" s="2" t="s">
        <v>1693</v>
      </c>
      <c r="D1174" s="11">
        <v>170</v>
      </c>
      <c r="E1174" s="12">
        <v>1.0000000000000001E-9</v>
      </c>
      <c r="F1174" s="19">
        <f>Table3[[#This Row],[modified  Half Life]]*Table3[[#This Row],[Order of Magnatude]]</f>
        <v>1.7000000000000001E-7</v>
      </c>
      <c r="G1174" s="11">
        <v>169.02500000000001</v>
      </c>
      <c r="H1174" s="19"/>
    </row>
    <row r="1175" spans="1:8" x14ac:dyDescent="0.25">
      <c r="A1175" s="2">
        <v>133</v>
      </c>
      <c r="B1175" s="2" t="s">
        <v>1344</v>
      </c>
      <c r="C1175" s="2" t="s">
        <v>1845</v>
      </c>
      <c r="D1175" s="11">
        <v>100</v>
      </c>
      <c r="E1175" s="12">
        <v>1.0000000000000001E-9</v>
      </c>
      <c r="F1175" s="19">
        <f>Table3[[#This Row],[modified  Half Life]]*Table3[[#This Row],[Order of Magnatude]]</f>
        <v>1.0000000000000001E-7</v>
      </c>
      <c r="G1175" s="11">
        <v>125.5</v>
      </c>
      <c r="H1175" s="19"/>
    </row>
    <row r="1176" spans="1:8" x14ac:dyDescent="0.25">
      <c r="A1176" s="2">
        <v>133</v>
      </c>
      <c r="B1176" s="2" t="s">
        <v>2150</v>
      </c>
      <c r="C1176" s="2" t="s">
        <v>423</v>
      </c>
      <c r="D1176" s="10">
        <v>170</v>
      </c>
      <c r="E1176" s="13">
        <v>1.0000000000000001E-9</v>
      </c>
      <c r="F1176" s="2">
        <f>Table3[[#This Row],[modified  Half Life]]*Table3[[#This Row],[Order of Magnatude]]</f>
        <v>1.7000000000000001E-7</v>
      </c>
      <c r="G1176" s="10">
        <v>94.989000000000004</v>
      </c>
      <c r="H1176" s="2"/>
    </row>
    <row r="1177" spans="1:8" x14ac:dyDescent="0.25">
      <c r="A1177" s="2">
        <v>133</v>
      </c>
      <c r="B1177" s="2" t="s">
        <v>2150</v>
      </c>
      <c r="C1177" s="2" t="s">
        <v>1271</v>
      </c>
      <c r="D1177" s="10">
        <v>46</v>
      </c>
      <c r="E1177" s="13">
        <v>1.0000000000000001E-9</v>
      </c>
      <c r="F1177" s="2">
        <f>Table3[[#This Row],[modified  Half Life]]*Table3[[#This Row],[Order of Magnatude]]</f>
        <v>4.6000000000000002E-8</v>
      </c>
      <c r="G1177" s="10">
        <v>62.3</v>
      </c>
      <c r="H1177" s="2"/>
    </row>
    <row r="1178" spans="1:8" x14ac:dyDescent="0.25">
      <c r="A1178" s="2">
        <v>133</v>
      </c>
      <c r="B1178" s="2" t="s">
        <v>2121</v>
      </c>
      <c r="C1178" s="2" t="s">
        <v>1400</v>
      </c>
      <c r="D1178" s="11">
        <v>474</v>
      </c>
      <c r="E1178" s="12">
        <v>1.0000000000000001E-9</v>
      </c>
      <c r="F1178" s="19">
        <f>Table3[[#This Row],[modified  Half Life]]*Table3[[#This Row],[Order of Magnatude]]</f>
        <v>4.7400000000000004E-7</v>
      </c>
      <c r="G1178" s="11">
        <v>58.7</v>
      </c>
      <c r="H1178" s="19"/>
    </row>
    <row r="1179" spans="1:8" x14ac:dyDescent="0.25">
      <c r="A1179" s="2">
        <v>133</v>
      </c>
      <c r="B1179" s="2" t="s">
        <v>1760</v>
      </c>
      <c r="C1179" s="2" t="s">
        <v>962</v>
      </c>
      <c r="D1179" s="10">
        <v>62</v>
      </c>
      <c r="E1179" s="13">
        <v>1.0000000000000001E-9</v>
      </c>
      <c r="F1179" s="2">
        <f>Table3[[#This Row],[modified  Half Life]]*Table3[[#This Row],[Order of Magnatude]]</f>
        <v>6.1999999999999999E-8</v>
      </c>
      <c r="G1179" s="10">
        <v>58.39</v>
      </c>
      <c r="H1179" s="2"/>
    </row>
    <row r="1180" spans="1:8" x14ac:dyDescent="0.25">
      <c r="A1180" s="2">
        <v>132</v>
      </c>
      <c r="B1180" s="2" t="s">
        <v>1108</v>
      </c>
      <c r="C1180" s="2" t="s">
        <v>116</v>
      </c>
      <c r="D1180" s="10">
        <v>20.100000000000001</v>
      </c>
      <c r="E1180" s="13">
        <v>1.0000000000000001E-9</v>
      </c>
      <c r="F1180" s="2">
        <f>Table3[[#This Row],[modified  Half Life]]*Table3[[#This Row],[Order of Magnatude]]</f>
        <v>2.0100000000000001E-8</v>
      </c>
      <c r="G1180" s="10">
        <v>299.60000000000002</v>
      </c>
      <c r="H1180" s="2"/>
    </row>
    <row r="1181" spans="1:8" x14ac:dyDescent="0.25">
      <c r="A1181" s="2">
        <v>132</v>
      </c>
      <c r="B1181" s="2" t="s">
        <v>1244</v>
      </c>
      <c r="C1181" s="2" t="s">
        <v>1892</v>
      </c>
      <c r="D1181" s="11">
        <v>87</v>
      </c>
      <c r="E1181" s="12">
        <v>1.0000000000000001E-9</v>
      </c>
      <c r="F1181" s="19">
        <f>Table3[[#This Row],[modified  Half Life]]*Table3[[#This Row],[Order of Magnatude]]</f>
        <v>8.7000000000000011E-8</v>
      </c>
      <c r="G1181" s="11">
        <v>173.7</v>
      </c>
      <c r="H1181" s="19"/>
    </row>
    <row r="1182" spans="1:8" x14ac:dyDescent="0.25">
      <c r="A1182" s="2">
        <v>132</v>
      </c>
      <c r="B1182" s="2" t="s">
        <v>1244</v>
      </c>
      <c r="C1182" s="2" t="s">
        <v>2105</v>
      </c>
      <c r="D1182" s="11">
        <v>135</v>
      </c>
      <c r="E1182" s="12">
        <v>1.0000000000000001E-9</v>
      </c>
      <c r="F1182" s="19">
        <f>Table3[[#This Row],[modified  Half Life]]*Table3[[#This Row],[Order of Magnatude]]</f>
        <v>1.35E-7</v>
      </c>
      <c r="G1182" s="11">
        <v>103.51900000000001</v>
      </c>
      <c r="H1182" s="19"/>
    </row>
    <row r="1183" spans="1:8" x14ac:dyDescent="0.25">
      <c r="A1183" s="2">
        <v>132</v>
      </c>
      <c r="B1183" s="2" t="s">
        <v>2121</v>
      </c>
      <c r="C1183" s="2" t="s">
        <v>101</v>
      </c>
      <c r="D1183" s="10">
        <v>102</v>
      </c>
      <c r="E1183" s="13">
        <v>1.0000000000000001E-9</v>
      </c>
      <c r="F1183" s="2">
        <f>Table3[[#This Row],[modified  Half Life]]*Table3[[#This Row],[Order of Magnatude]]</f>
        <v>1.02E-7</v>
      </c>
      <c r="G1183" s="10">
        <v>91.7</v>
      </c>
      <c r="H1183" s="2"/>
    </row>
    <row r="1184" spans="1:8" x14ac:dyDescent="0.25">
      <c r="A1184" s="2">
        <v>132</v>
      </c>
      <c r="B1184" s="2" t="s">
        <v>2121</v>
      </c>
      <c r="C1184" s="2" t="s">
        <v>363</v>
      </c>
      <c r="D1184" s="11">
        <v>15.62</v>
      </c>
      <c r="E1184" s="12">
        <v>1.0000000000000001E-9</v>
      </c>
      <c r="F1184" s="19">
        <f>Table3[[#This Row],[modified  Half Life]]*Table3[[#This Row],[Order of Magnatude]]</f>
        <v>1.562E-8</v>
      </c>
      <c r="G1184" s="11">
        <v>85.58</v>
      </c>
      <c r="H1184" s="19"/>
    </row>
    <row r="1185" spans="1:8" x14ac:dyDescent="0.25">
      <c r="A1185" s="2">
        <v>132</v>
      </c>
      <c r="B1185" s="2" t="s">
        <v>1878</v>
      </c>
      <c r="C1185" s="2" t="s">
        <v>101</v>
      </c>
      <c r="D1185" s="10">
        <v>486</v>
      </c>
      <c r="E1185" s="13">
        <v>1.0000000000000001E-9</v>
      </c>
      <c r="F1185" s="2">
        <f>Table3[[#This Row],[modified  Half Life]]*Table3[[#This Row],[Order of Magnatude]]</f>
        <v>4.8599999999999998E-7</v>
      </c>
      <c r="G1185" s="10">
        <v>53.1</v>
      </c>
      <c r="H1185" s="2"/>
    </row>
    <row r="1186" spans="1:8" x14ac:dyDescent="0.25">
      <c r="A1186" s="2">
        <v>131</v>
      </c>
      <c r="B1186" s="2" t="s">
        <v>1244</v>
      </c>
      <c r="C1186" s="2" t="s">
        <v>1693</v>
      </c>
      <c r="D1186" s="11">
        <v>25</v>
      </c>
      <c r="E1186" s="12">
        <v>1.0000000000000001E-9</v>
      </c>
      <c r="F1186" s="19">
        <f>Table3[[#This Row],[modified  Half Life]]*Table3[[#This Row],[Order of Magnatude]]</f>
        <v>2.5000000000000002E-8</v>
      </c>
      <c r="G1186" s="11">
        <v>1265.5999999999999</v>
      </c>
      <c r="H1186" s="19"/>
    </row>
    <row r="1187" spans="1:8" x14ac:dyDescent="0.25">
      <c r="A1187" s="2">
        <v>131</v>
      </c>
      <c r="B1187" s="2" t="s">
        <v>1878</v>
      </c>
      <c r="C1187" s="2" t="s">
        <v>1743</v>
      </c>
      <c r="D1187" s="11">
        <v>37.200000000000003</v>
      </c>
      <c r="E1187" s="12">
        <v>1.0000000000000001E-9</v>
      </c>
      <c r="F1187" s="19">
        <f>Table3[[#This Row],[modified  Half Life]]*Table3[[#This Row],[Order of Magnatude]]</f>
        <v>3.7200000000000002E-8</v>
      </c>
      <c r="G1187" s="11">
        <v>947.6</v>
      </c>
      <c r="H1187" s="19"/>
    </row>
    <row r="1188" spans="1:8" x14ac:dyDescent="0.25">
      <c r="A1188" s="2">
        <v>131</v>
      </c>
      <c r="B1188" s="2" t="s">
        <v>1760</v>
      </c>
      <c r="C1188" s="2" t="s">
        <v>2085</v>
      </c>
      <c r="D1188" s="11">
        <v>37.200000000000003</v>
      </c>
      <c r="E1188" s="12">
        <v>1.0000000000000001E-9</v>
      </c>
      <c r="F1188" s="19">
        <f>Table3[[#This Row],[modified  Half Life]]*Table3[[#This Row],[Order of Magnatude]]</f>
        <v>3.7200000000000002E-8</v>
      </c>
      <c r="G1188" s="11">
        <v>711.3</v>
      </c>
      <c r="H1188" s="19"/>
    </row>
    <row r="1189" spans="1:8" x14ac:dyDescent="0.25">
      <c r="A1189" s="2">
        <v>131</v>
      </c>
      <c r="B1189" s="2" t="s">
        <v>1108</v>
      </c>
      <c r="C1189" s="2" t="s">
        <v>1693</v>
      </c>
      <c r="D1189" s="10">
        <v>25</v>
      </c>
      <c r="E1189" s="13">
        <v>1.0000000000000001E-9</v>
      </c>
      <c r="F1189" s="2">
        <f>Table3[[#This Row],[modified  Half Life]]*Table3[[#This Row],[Order of Magnatude]]</f>
        <v>2.5000000000000002E-8</v>
      </c>
      <c r="G1189" s="10">
        <v>702.2</v>
      </c>
      <c r="H1189" s="2"/>
    </row>
    <row r="1190" spans="1:8" x14ac:dyDescent="0.25">
      <c r="A1190" s="2">
        <v>131</v>
      </c>
      <c r="B1190" s="2" t="s">
        <v>1577</v>
      </c>
      <c r="C1190" s="2" t="s">
        <v>962</v>
      </c>
      <c r="D1190" s="11">
        <v>10.46</v>
      </c>
      <c r="E1190" s="12">
        <v>1.0000000000000001E-9</v>
      </c>
      <c r="F1190" s="19">
        <f>Table3[[#This Row],[modified  Half Life]]*Table3[[#This Row],[Order of Magnatude]]</f>
        <v>1.0460000000000001E-8</v>
      </c>
      <c r="G1190" s="11">
        <v>279.17</v>
      </c>
      <c r="H1190" s="19"/>
    </row>
    <row r="1191" spans="1:8" x14ac:dyDescent="0.25">
      <c r="A1191" s="2">
        <v>131</v>
      </c>
      <c r="B1191" s="2" t="s">
        <v>1577</v>
      </c>
      <c r="C1191" s="2" t="s">
        <v>962</v>
      </c>
      <c r="D1191" s="10">
        <v>14</v>
      </c>
      <c r="E1191" s="13">
        <v>1.0000000000000001E-9</v>
      </c>
      <c r="F1191" s="2">
        <f>Table3[[#This Row],[modified  Half Life]]*Table3[[#This Row],[Order of Magnatude]]</f>
        <v>1.4000000000000001E-8</v>
      </c>
      <c r="G1191" s="10">
        <v>204.5</v>
      </c>
      <c r="H1191" s="2"/>
    </row>
    <row r="1192" spans="1:8" x14ac:dyDescent="0.25">
      <c r="A1192" s="2">
        <v>131</v>
      </c>
      <c r="B1192" s="2" t="s">
        <v>1292</v>
      </c>
      <c r="C1192" s="2" t="s">
        <v>1202</v>
      </c>
      <c r="D1192" s="11">
        <v>14</v>
      </c>
      <c r="E1192" s="12">
        <v>1.0000000000000001E-9</v>
      </c>
      <c r="F1192" s="19">
        <f>Table3[[#This Row],[modified  Half Life]]*Table3[[#This Row],[Order of Magnatude]]</f>
        <v>1.4000000000000001E-8</v>
      </c>
      <c r="G1192" s="11">
        <v>189.1</v>
      </c>
      <c r="H1192" s="19"/>
    </row>
    <row r="1193" spans="1:8" x14ac:dyDescent="0.25">
      <c r="A1193" s="2">
        <v>131</v>
      </c>
      <c r="B1193" s="2" t="s">
        <v>1344</v>
      </c>
      <c r="C1193" s="2" t="s">
        <v>2065</v>
      </c>
      <c r="D1193" s="10">
        <v>88</v>
      </c>
      <c r="E1193" s="13">
        <v>1.0000000000000001E-9</v>
      </c>
      <c r="F1193" s="2">
        <f>Table3[[#This Row],[modified  Half Life]]*Table3[[#This Row],[Order of Magnatude]]</f>
        <v>8.8000000000000007E-8</v>
      </c>
      <c r="G1193" s="10">
        <v>161.97999999999999</v>
      </c>
      <c r="H1193" s="2"/>
    </row>
    <row r="1194" spans="1:8" x14ac:dyDescent="0.25">
      <c r="A1194" s="2">
        <v>131</v>
      </c>
      <c r="B1194" s="2" t="s">
        <v>1344</v>
      </c>
      <c r="C1194" s="2" t="s">
        <v>2065</v>
      </c>
      <c r="D1194" s="11">
        <v>10.46</v>
      </c>
      <c r="E1194" s="12">
        <v>1.0000000000000001E-9</v>
      </c>
      <c r="F1194" s="19">
        <f>Table3[[#This Row],[modified  Half Life]]*Table3[[#This Row],[Order of Magnatude]]</f>
        <v>1.0460000000000001E-8</v>
      </c>
      <c r="G1194" s="11">
        <v>159</v>
      </c>
      <c r="H1194" s="19"/>
    </row>
    <row r="1195" spans="1:8" x14ac:dyDescent="0.25">
      <c r="A1195" s="2">
        <v>131</v>
      </c>
      <c r="B1195" s="2" t="s">
        <v>1344</v>
      </c>
      <c r="C1195" s="2" t="s">
        <v>1455</v>
      </c>
      <c r="D1195" s="10">
        <v>316</v>
      </c>
      <c r="E1195" s="13">
        <v>1.0000000000000001E-9</v>
      </c>
      <c r="F1195" s="2">
        <f>Table3[[#This Row],[modified  Half Life]]*Table3[[#This Row],[Order of Magnatude]]</f>
        <v>3.1600000000000002E-7</v>
      </c>
      <c r="G1195" s="10">
        <v>158.80000000000001</v>
      </c>
      <c r="H1195" s="2"/>
    </row>
    <row r="1196" spans="1:8" x14ac:dyDescent="0.25">
      <c r="A1196" s="2">
        <v>131</v>
      </c>
      <c r="B1196" s="2" t="s">
        <v>1344</v>
      </c>
      <c r="C1196" s="2" t="s">
        <v>1726</v>
      </c>
      <c r="D1196" s="11">
        <v>10.46</v>
      </c>
      <c r="E1196" s="12">
        <v>1.0000000000000001E-9</v>
      </c>
      <c r="F1196" s="19">
        <f>Table3[[#This Row],[modified  Half Life]]*Table3[[#This Row],[Order of Magnatude]]</f>
        <v>1.0460000000000001E-8</v>
      </c>
      <c r="G1196" s="11">
        <v>117.69</v>
      </c>
      <c r="H1196" s="19"/>
    </row>
    <row r="1197" spans="1:8" x14ac:dyDescent="0.25">
      <c r="A1197" s="2">
        <v>131</v>
      </c>
      <c r="B1197" s="2" t="s">
        <v>1108</v>
      </c>
      <c r="C1197" s="2" t="s">
        <v>1845</v>
      </c>
      <c r="D1197" s="11">
        <v>42</v>
      </c>
      <c r="E1197" s="12">
        <v>1.0000000000000001E-9</v>
      </c>
      <c r="F1197" s="19">
        <f>Table3[[#This Row],[modified  Half Life]]*Table3[[#This Row],[Order of Magnatude]]</f>
        <v>4.2000000000000006E-8</v>
      </c>
      <c r="G1197" s="11">
        <v>116</v>
      </c>
      <c r="H1197" s="19"/>
    </row>
    <row r="1198" spans="1:8" x14ac:dyDescent="0.25">
      <c r="A1198" s="2">
        <v>130</v>
      </c>
      <c r="B1198" s="2" t="s">
        <v>1244</v>
      </c>
      <c r="C1198" s="2">
        <v>-7</v>
      </c>
      <c r="D1198" s="11">
        <v>100</v>
      </c>
      <c r="E1198" s="12">
        <v>1.0000000000000001E-9</v>
      </c>
      <c r="F1198" s="19">
        <f>Table3[[#This Row],[modified  Half Life]]*Table3[[#This Row],[Order of Magnatude]]</f>
        <v>1.0000000000000001E-7</v>
      </c>
      <c r="G1198" s="11">
        <v>1129.7</v>
      </c>
      <c r="H1198" s="19"/>
    </row>
    <row r="1199" spans="1:8" x14ac:dyDescent="0.25">
      <c r="A1199" s="2">
        <v>130</v>
      </c>
      <c r="B1199" s="2" t="s">
        <v>1760</v>
      </c>
      <c r="C1199" s="2" t="s">
        <v>461</v>
      </c>
      <c r="D1199" s="10">
        <v>100</v>
      </c>
      <c r="E1199" s="13">
        <v>1.0000000000000001E-9</v>
      </c>
      <c r="F1199" s="2">
        <f>Table3[[#This Row],[modified  Half Life]]*Table3[[#This Row],[Order of Magnatude]]</f>
        <v>1.0000000000000001E-7</v>
      </c>
      <c r="G1199" s="10">
        <v>556.1</v>
      </c>
      <c r="H1199" s="2"/>
    </row>
    <row r="1200" spans="1:8" x14ac:dyDescent="0.25">
      <c r="A1200" s="2">
        <v>130</v>
      </c>
      <c r="B1200" s="2" t="s">
        <v>1760</v>
      </c>
      <c r="C1200" s="2" t="s">
        <v>128</v>
      </c>
      <c r="D1200" s="11">
        <v>100</v>
      </c>
      <c r="E1200" s="12">
        <v>1.0000000000000001E-9</v>
      </c>
      <c r="F1200" s="19">
        <f>Table3[[#This Row],[modified  Half Life]]*Table3[[#This Row],[Order of Magnatude]]</f>
        <v>1.0000000000000001E-7</v>
      </c>
      <c r="G1200" s="11">
        <v>499</v>
      </c>
      <c r="H1200" s="19"/>
    </row>
    <row r="1201" spans="1:8" x14ac:dyDescent="0.25">
      <c r="A1201" s="2">
        <v>130</v>
      </c>
      <c r="B1201" s="2" t="s">
        <v>1631</v>
      </c>
      <c r="C1201" s="2">
        <v>-8</v>
      </c>
      <c r="D1201" s="11">
        <v>100</v>
      </c>
      <c r="E1201" s="12">
        <v>1.0000000000000001E-9</v>
      </c>
      <c r="F1201" s="19">
        <f>Table3[[#This Row],[modified  Half Life]]*Table3[[#This Row],[Order of Magnatude]]</f>
        <v>1.0000000000000001E-7</v>
      </c>
      <c r="G1201" s="11">
        <v>401</v>
      </c>
      <c r="H1201" s="19"/>
    </row>
    <row r="1202" spans="1:8" x14ac:dyDescent="0.25">
      <c r="A1202" s="2">
        <v>130</v>
      </c>
      <c r="B1202" s="2" t="s">
        <v>1344</v>
      </c>
      <c r="C1202" s="2" t="s">
        <v>104</v>
      </c>
      <c r="D1202" s="10">
        <v>111</v>
      </c>
      <c r="E1202" s="13">
        <v>1.0000000000000001E-9</v>
      </c>
      <c r="F1202" s="2">
        <f>Table3[[#This Row],[modified  Half Life]]*Table3[[#This Row],[Order of Magnatude]]</f>
        <v>1.11E-7</v>
      </c>
      <c r="G1202" s="10">
        <v>330.7</v>
      </c>
      <c r="H1202" s="2"/>
    </row>
    <row r="1203" spans="1:8" x14ac:dyDescent="0.25">
      <c r="A1203" s="2">
        <v>130</v>
      </c>
      <c r="B1203" s="2" t="s">
        <v>1631</v>
      </c>
      <c r="C1203" s="2">
        <v>-8</v>
      </c>
      <c r="D1203" s="11">
        <v>111</v>
      </c>
      <c r="E1203" s="12">
        <v>1.0000000000000001E-9</v>
      </c>
      <c r="F1203" s="19">
        <f>Table3[[#This Row],[modified  Half Life]]*Table3[[#This Row],[Order of Magnatude]]</f>
        <v>1.11E-7</v>
      </c>
      <c r="G1203" s="11">
        <v>330.7</v>
      </c>
      <c r="H1203" s="19"/>
    </row>
    <row r="1204" spans="1:8" x14ac:dyDescent="0.25">
      <c r="A1204" s="2">
        <v>130</v>
      </c>
      <c r="B1204" s="2" t="s">
        <v>1344</v>
      </c>
      <c r="C1204" s="2" t="s">
        <v>104</v>
      </c>
      <c r="D1204" s="10">
        <v>52</v>
      </c>
      <c r="E1204" s="13">
        <v>1.0000000000000001E-9</v>
      </c>
      <c r="F1204" s="2">
        <f>Table3[[#This Row],[modified  Half Life]]*Table3[[#This Row],[Order of Magnatude]]</f>
        <v>5.2000000000000002E-8</v>
      </c>
      <c r="G1204" s="10">
        <v>137.96</v>
      </c>
      <c r="H1204" s="2"/>
    </row>
    <row r="1205" spans="1:8" x14ac:dyDescent="0.25">
      <c r="A1205" s="2">
        <v>130</v>
      </c>
      <c r="B1205" s="2" t="s">
        <v>1244</v>
      </c>
      <c r="C1205" s="2" t="s">
        <v>1896</v>
      </c>
      <c r="D1205" s="11">
        <v>77</v>
      </c>
      <c r="E1205" s="12">
        <v>1.0000000000000001E-9</v>
      </c>
      <c r="F1205" s="19">
        <f>Table3[[#This Row],[modified  Half Life]]*Table3[[#This Row],[Order of Magnatude]]</f>
        <v>7.7000000000000001E-8</v>
      </c>
      <c r="G1205" s="11">
        <v>131.1</v>
      </c>
      <c r="H1205" s="19"/>
    </row>
    <row r="1206" spans="1:8" x14ac:dyDescent="0.25">
      <c r="A1206" s="2">
        <v>130</v>
      </c>
      <c r="B1206" s="2" t="s">
        <v>1244</v>
      </c>
      <c r="C1206" s="2" t="s">
        <v>1333</v>
      </c>
      <c r="D1206" s="10">
        <v>53</v>
      </c>
      <c r="E1206" s="13">
        <v>1.0000000000000001E-9</v>
      </c>
      <c r="F1206" s="2">
        <f>Table3[[#This Row],[modified  Half Life]]*Table3[[#This Row],[Order of Magnatude]]</f>
        <v>5.3000000000000005E-8</v>
      </c>
      <c r="G1206" s="10">
        <v>126.2</v>
      </c>
      <c r="H1206" s="2"/>
    </row>
    <row r="1207" spans="1:8" x14ac:dyDescent="0.25">
      <c r="A1207" s="2">
        <v>130</v>
      </c>
      <c r="B1207" s="2" t="s">
        <v>1108</v>
      </c>
      <c r="C1207" s="2" t="s">
        <v>1799</v>
      </c>
      <c r="D1207" s="11">
        <v>100</v>
      </c>
      <c r="E1207" s="12">
        <v>1.0000000000000001E-9</v>
      </c>
      <c r="F1207" s="19">
        <f>Table3[[#This Row],[modified  Half Life]]*Table3[[#This Row],[Order of Magnatude]]</f>
        <v>1.0000000000000001E-7</v>
      </c>
      <c r="G1207" s="11">
        <v>120.5</v>
      </c>
      <c r="H1207" s="19"/>
    </row>
    <row r="1208" spans="1:8" x14ac:dyDescent="0.25">
      <c r="A1208" s="2">
        <v>130</v>
      </c>
      <c r="B1208" s="2" t="s">
        <v>1244</v>
      </c>
      <c r="C1208" s="2">
        <v>-7</v>
      </c>
      <c r="D1208" s="10">
        <v>33</v>
      </c>
      <c r="E1208" s="13">
        <v>1.0000000000000001E-9</v>
      </c>
      <c r="F1208" s="2">
        <f>Table3[[#This Row],[modified  Half Life]]*Table3[[#This Row],[Order of Magnatude]]</f>
        <v>3.3000000000000004E-8</v>
      </c>
      <c r="G1208" s="10">
        <v>105.1</v>
      </c>
      <c r="H1208" s="2"/>
    </row>
    <row r="1209" spans="1:8" x14ac:dyDescent="0.25">
      <c r="A1209" s="2">
        <v>130</v>
      </c>
      <c r="B1209" s="2" t="s">
        <v>1878</v>
      </c>
      <c r="C1209" s="2" t="s">
        <v>762</v>
      </c>
      <c r="D1209" s="10">
        <v>52</v>
      </c>
      <c r="E1209" s="13">
        <v>1.0000000000000001E-9</v>
      </c>
      <c r="F1209" s="2">
        <f>Table3[[#This Row],[modified  Half Life]]*Table3[[#This Row],[Order of Magnatude]]</f>
        <v>5.2000000000000002E-8</v>
      </c>
      <c r="G1209" s="10">
        <v>89.23</v>
      </c>
      <c r="H1209" s="2"/>
    </row>
    <row r="1210" spans="1:8" x14ac:dyDescent="0.25">
      <c r="A1210" s="2">
        <v>130</v>
      </c>
      <c r="B1210" s="2" t="s">
        <v>1878</v>
      </c>
      <c r="C1210" s="2" t="s">
        <v>762</v>
      </c>
      <c r="D1210" s="10">
        <v>254</v>
      </c>
      <c r="E1210" s="13">
        <v>1.0000000000000001E-9</v>
      </c>
      <c r="F1210" s="2">
        <f>Table3[[#This Row],[modified  Half Life]]*Table3[[#This Row],[Order of Magnatude]]</f>
        <v>2.5400000000000002E-7</v>
      </c>
      <c r="G1210" s="10">
        <v>85.110399999999998</v>
      </c>
      <c r="H1210" s="2"/>
    </row>
    <row r="1211" spans="1:8" x14ac:dyDescent="0.25">
      <c r="A1211" s="2">
        <v>130</v>
      </c>
      <c r="B1211" s="2" t="s">
        <v>1878</v>
      </c>
      <c r="C1211" s="2" t="s">
        <v>762</v>
      </c>
      <c r="D1211" s="11">
        <v>33</v>
      </c>
      <c r="E1211" s="12">
        <v>1.0000000000000001E-9</v>
      </c>
      <c r="F1211" s="19">
        <f>Table3[[#This Row],[modified  Half Life]]*Table3[[#This Row],[Order of Magnatude]]</f>
        <v>3.3000000000000004E-8</v>
      </c>
      <c r="G1211" s="11">
        <v>82.5</v>
      </c>
      <c r="H1211" s="19"/>
    </row>
    <row r="1212" spans="1:8" x14ac:dyDescent="0.25">
      <c r="A1212" s="2">
        <v>130</v>
      </c>
      <c r="B1212" s="2" t="s">
        <v>1238</v>
      </c>
      <c r="C1212" s="2" t="s">
        <v>1892</v>
      </c>
      <c r="D1212" s="11">
        <v>100</v>
      </c>
      <c r="E1212" s="12">
        <v>1.0000000000000001E-9</v>
      </c>
      <c r="F1212" s="19">
        <f>Table3[[#This Row],[modified  Half Life]]*Table3[[#This Row],[Order of Magnatude]]</f>
        <v>1.0000000000000001E-7</v>
      </c>
      <c r="G1212" s="11">
        <v>72.8</v>
      </c>
      <c r="H1212" s="19"/>
    </row>
    <row r="1213" spans="1:8" x14ac:dyDescent="0.25">
      <c r="A1213" s="2">
        <v>130</v>
      </c>
      <c r="B1213" s="2" t="s">
        <v>1760</v>
      </c>
      <c r="C1213" s="2" t="s">
        <v>461</v>
      </c>
      <c r="D1213" s="11">
        <v>133</v>
      </c>
      <c r="E1213" s="12">
        <v>1.0000000000000001E-9</v>
      </c>
      <c r="F1213" s="19">
        <f>Table3[[#This Row],[modified  Half Life]]*Table3[[#This Row],[Order of Magnatude]]</f>
        <v>1.3300000000000001E-7</v>
      </c>
      <c r="G1213" s="11">
        <v>69.586200000000005</v>
      </c>
      <c r="H1213" s="19"/>
    </row>
    <row r="1214" spans="1:8" x14ac:dyDescent="0.25">
      <c r="A1214" s="2">
        <v>130</v>
      </c>
      <c r="B1214" s="2" t="s">
        <v>856</v>
      </c>
      <c r="C1214" s="2" t="s">
        <v>363</v>
      </c>
      <c r="D1214" s="11">
        <v>111</v>
      </c>
      <c r="E1214" s="12">
        <v>1.0000000000000001E-9</v>
      </c>
      <c r="F1214" s="19">
        <f>Table3[[#This Row],[modified  Half Life]]*Table3[[#This Row],[Order of Magnatude]]</f>
        <v>1.11E-7</v>
      </c>
      <c r="G1214" s="11">
        <v>46</v>
      </c>
      <c r="H1214" s="19"/>
    </row>
    <row r="1215" spans="1:8" x14ac:dyDescent="0.25">
      <c r="A1215" s="2">
        <v>130</v>
      </c>
      <c r="B1215" s="2" t="s">
        <v>1238</v>
      </c>
      <c r="C1215" s="2" t="s">
        <v>94</v>
      </c>
      <c r="D1215" s="11">
        <v>315</v>
      </c>
      <c r="E1215" s="12">
        <v>1.0000000000000001E-9</v>
      </c>
      <c r="F1215" s="19">
        <f>Table3[[#This Row],[modified  Half Life]]*Table3[[#This Row],[Order of Magnatude]]</f>
        <v>3.15E-7</v>
      </c>
      <c r="G1215" s="11">
        <v>12.81</v>
      </c>
      <c r="H1215" s="19"/>
    </row>
    <row r="1216" spans="1:8" x14ac:dyDescent="0.25">
      <c r="A1216" s="2">
        <v>129</v>
      </c>
      <c r="B1216" s="2" t="s">
        <v>1631</v>
      </c>
      <c r="C1216" s="2" t="s">
        <v>1743</v>
      </c>
      <c r="D1216" s="11">
        <v>47</v>
      </c>
      <c r="E1216" s="12">
        <v>1.0000000000000001E-9</v>
      </c>
      <c r="F1216" s="19">
        <f>Table3[[#This Row],[modified  Half Life]]*Table3[[#This Row],[Order of Magnatude]]</f>
        <v>4.7000000000000004E-8</v>
      </c>
      <c r="G1216" s="11">
        <v>472.8</v>
      </c>
      <c r="H1216" s="19"/>
    </row>
    <row r="1217" spans="1:8" x14ac:dyDescent="0.25">
      <c r="A1217" s="2">
        <v>129</v>
      </c>
      <c r="B1217" s="2" t="s">
        <v>1577</v>
      </c>
      <c r="C1217" s="2" t="s">
        <v>314</v>
      </c>
      <c r="D1217" s="11">
        <v>47</v>
      </c>
      <c r="E1217" s="12">
        <v>1.0000000000000001E-9</v>
      </c>
      <c r="F1217" s="19">
        <f>Table3[[#This Row],[modified  Half Life]]*Table3[[#This Row],[Order of Magnatude]]</f>
        <v>4.7000000000000004E-8</v>
      </c>
      <c r="G1217" s="11">
        <v>316.3</v>
      </c>
      <c r="H1217" s="19"/>
    </row>
    <row r="1218" spans="1:8" x14ac:dyDescent="0.25">
      <c r="A1218" s="2">
        <v>129</v>
      </c>
      <c r="B1218" s="2" t="s">
        <v>1344</v>
      </c>
      <c r="C1218" s="2" t="s">
        <v>314</v>
      </c>
      <c r="D1218" s="11">
        <v>33</v>
      </c>
      <c r="E1218" s="12">
        <v>1.0000000000000001E-9</v>
      </c>
      <c r="F1218" s="19">
        <f>Table3[[#This Row],[modified  Half Life]]*Table3[[#This Row],[Order of Magnatude]]</f>
        <v>3.3000000000000004E-8</v>
      </c>
      <c r="G1218" s="11">
        <v>251.1</v>
      </c>
      <c r="H1218" s="19"/>
    </row>
    <row r="1219" spans="1:8" x14ac:dyDescent="0.25">
      <c r="A1219" s="2">
        <v>129</v>
      </c>
      <c r="B1219" s="2" t="s">
        <v>1108</v>
      </c>
      <c r="C1219" s="2" t="s">
        <v>1693</v>
      </c>
      <c r="D1219" s="10">
        <v>33</v>
      </c>
      <c r="E1219" s="13">
        <v>1.0000000000000001E-9</v>
      </c>
      <c r="F1219" s="2">
        <f>Table3[[#This Row],[modified  Half Life]]*Table3[[#This Row],[Order of Magnatude]]</f>
        <v>3.3000000000000004E-8</v>
      </c>
      <c r="G1219" s="10">
        <v>180.4</v>
      </c>
      <c r="H1219" s="2"/>
    </row>
    <row r="1220" spans="1:8" x14ac:dyDescent="0.25">
      <c r="A1220" s="2">
        <v>129</v>
      </c>
      <c r="B1220" s="2" t="s">
        <v>1108</v>
      </c>
      <c r="C1220" s="2" t="s">
        <v>1845</v>
      </c>
      <c r="D1220" s="11">
        <v>15.2</v>
      </c>
      <c r="E1220" s="12">
        <v>1.0000000000000001E-9</v>
      </c>
      <c r="F1220" s="19">
        <f>Table3[[#This Row],[modified  Half Life]]*Table3[[#This Row],[Order of Magnatude]]</f>
        <v>1.52E-8</v>
      </c>
      <c r="G1220" s="11">
        <v>173.6</v>
      </c>
      <c r="H1220" s="19"/>
    </row>
    <row r="1221" spans="1:8" x14ac:dyDescent="0.25">
      <c r="A1221" s="2">
        <v>129</v>
      </c>
      <c r="B1221" s="2" t="s">
        <v>1108</v>
      </c>
      <c r="C1221" s="2" t="s">
        <v>1845</v>
      </c>
      <c r="D1221" s="11">
        <v>217</v>
      </c>
      <c r="E1221" s="12">
        <v>1.0000000000000001E-9</v>
      </c>
      <c r="F1221" s="19">
        <f>Table3[[#This Row],[modified  Half Life]]*Table3[[#This Row],[Order of Magnatude]]</f>
        <v>2.1700000000000002E-7</v>
      </c>
      <c r="G1221" s="11">
        <v>145.30000000000001</v>
      </c>
      <c r="H1221" s="19"/>
    </row>
    <row r="1222" spans="1:8" x14ac:dyDescent="0.25">
      <c r="A1222" s="2">
        <v>129</v>
      </c>
      <c r="B1222" s="2" t="s">
        <v>1238</v>
      </c>
      <c r="C1222" s="2" t="s">
        <v>740</v>
      </c>
      <c r="D1222" s="10">
        <v>47</v>
      </c>
      <c r="E1222" s="13">
        <v>1.0000000000000001E-9</v>
      </c>
      <c r="F1222" s="2">
        <f>Table3[[#This Row],[modified  Half Life]]*Table3[[#This Row],[Order of Magnatude]]</f>
        <v>4.7000000000000004E-8</v>
      </c>
      <c r="G1222" s="10">
        <v>126</v>
      </c>
      <c r="H1222" s="2"/>
    </row>
    <row r="1223" spans="1:8" x14ac:dyDescent="0.25">
      <c r="A1223" s="2">
        <v>129</v>
      </c>
      <c r="B1223" s="2" t="s">
        <v>1238</v>
      </c>
      <c r="C1223" s="2" t="s">
        <v>1693</v>
      </c>
      <c r="D1223" s="11">
        <v>60</v>
      </c>
      <c r="E1223" s="12">
        <v>1.0000000000000001E-9</v>
      </c>
      <c r="F1223" s="19">
        <f>Table3[[#This Row],[modified  Half Life]]*Table3[[#This Row],[Order of Magnatude]]</f>
        <v>6.0000000000000008E-8</v>
      </c>
      <c r="G1223" s="11">
        <v>107.7</v>
      </c>
      <c r="H1223" s="19"/>
    </row>
    <row r="1224" spans="1:8" x14ac:dyDescent="0.25">
      <c r="A1224" s="2">
        <v>129</v>
      </c>
      <c r="B1224" s="2" t="s">
        <v>1292</v>
      </c>
      <c r="C1224" s="2" t="s">
        <v>962</v>
      </c>
      <c r="D1224" s="10">
        <v>16.8</v>
      </c>
      <c r="E1224" s="13">
        <v>1.0000000000000001E-9</v>
      </c>
      <c r="F1224" s="2">
        <f>Table3[[#This Row],[modified  Half Life]]*Table3[[#This Row],[Order of Magnatude]]</f>
        <v>1.6800000000000002E-8</v>
      </c>
      <c r="G1224" s="10">
        <v>27.81</v>
      </c>
      <c r="H1224" s="2"/>
    </row>
    <row r="1225" spans="1:8" x14ac:dyDescent="0.25">
      <c r="A1225" s="2">
        <v>129</v>
      </c>
      <c r="B1225" s="2" t="s">
        <v>1631</v>
      </c>
      <c r="C1225" s="2" t="s">
        <v>1693</v>
      </c>
      <c r="D1225" s="11">
        <v>72</v>
      </c>
      <c r="E1225" s="12">
        <v>1.0000000000000001E-9</v>
      </c>
      <c r="F1225" s="19">
        <f>Table3[[#This Row],[modified  Half Life]]*Table3[[#This Row],[Order of Magnatude]]</f>
        <v>7.2000000000000009E-8</v>
      </c>
      <c r="G1225" s="11">
        <v>6.5449999999999999</v>
      </c>
      <c r="H1225" s="19"/>
    </row>
    <row r="1226" spans="1:8" x14ac:dyDescent="0.25">
      <c r="A1226" s="2">
        <v>128</v>
      </c>
      <c r="B1226" s="2" t="s">
        <v>1093</v>
      </c>
      <c r="C1226" s="2" t="s">
        <v>408</v>
      </c>
      <c r="D1226" s="11">
        <v>270</v>
      </c>
      <c r="E1226" s="12">
        <v>1.0000000000000001E-9</v>
      </c>
      <c r="F1226" s="19">
        <f>Table3[[#This Row],[modified  Half Life]]*Table3[[#This Row],[Order of Magnatude]]</f>
        <v>2.7000000000000001E-7</v>
      </c>
      <c r="G1226" s="11">
        <v>1224</v>
      </c>
      <c r="H1226" s="19"/>
    </row>
    <row r="1227" spans="1:8" x14ac:dyDescent="0.25">
      <c r="A1227" s="2">
        <v>128</v>
      </c>
      <c r="B1227" s="2" t="s">
        <v>1344</v>
      </c>
      <c r="C1227" s="2" t="s">
        <v>104</v>
      </c>
      <c r="D1227" s="10">
        <v>270</v>
      </c>
      <c r="E1227" s="13">
        <v>1.0000000000000001E-9</v>
      </c>
      <c r="F1227" s="2">
        <f>Table3[[#This Row],[modified  Half Life]]*Table3[[#This Row],[Order of Magnatude]]</f>
        <v>2.7000000000000001E-7</v>
      </c>
      <c r="G1227" s="10">
        <v>440.3</v>
      </c>
      <c r="H1227" s="2"/>
    </row>
    <row r="1228" spans="1:8" x14ac:dyDescent="0.25">
      <c r="A1228" s="2">
        <v>128</v>
      </c>
      <c r="B1228" s="2" t="s">
        <v>1344</v>
      </c>
      <c r="C1228" s="2">
        <v>-4</v>
      </c>
      <c r="D1228" s="10">
        <v>50</v>
      </c>
      <c r="E1228" s="13">
        <v>1.0000000000000001E-9</v>
      </c>
      <c r="F1228" s="2">
        <f>Table3[[#This Row],[modified  Half Life]]*Table3[[#This Row],[Order of Magnatude]]</f>
        <v>5.0000000000000004E-8</v>
      </c>
      <c r="G1228" s="10">
        <v>301.8</v>
      </c>
      <c r="H1228" s="2"/>
    </row>
    <row r="1229" spans="1:8" x14ac:dyDescent="0.25">
      <c r="A1229" s="2">
        <v>128</v>
      </c>
      <c r="B1229" s="2" t="s">
        <v>1344</v>
      </c>
      <c r="C1229" s="2">
        <v>-2</v>
      </c>
      <c r="D1229" s="10">
        <v>78</v>
      </c>
      <c r="E1229" s="13">
        <v>1.0000000000000001E-9</v>
      </c>
      <c r="F1229" s="2">
        <f>Table3[[#This Row],[modified  Half Life]]*Table3[[#This Row],[Order of Magnatude]]</f>
        <v>7.800000000000001E-8</v>
      </c>
      <c r="G1229" s="10">
        <v>286.3</v>
      </c>
      <c r="H1229" s="2"/>
    </row>
    <row r="1230" spans="1:8" x14ac:dyDescent="0.25">
      <c r="A1230" s="2">
        <v>128</v>
      </c>
      <c r="B1230" s="2" t="s">
        <v>1344</v>
      </c>
      <c r="C1230" s="2">
        <v>-2</v>
      </c>
      <c r="D1230" s="11">
        <v>78</v>
      </c>
      <c r="E1230" s="12">
        <v>1.0000000000000001E-9</v>
      </c>
      <c r="F1230" s="19">
        <f>Table3[[#This Row],[modified  Half Life]]*Table3[[#This Row],[Order of Magnatude]]</f>
        <v>7.800000000000001E-8</v>
      </c>
      <c r="G1230" s="11">
        <v>274.39999999999998</v>
      </c>
      <c r="H1230" s="19"/>
    </row>
    <row r="1231" spans="1:8" x14ac:dyDescent="0.25">
      <c r="A1231" s="2">
        <v>128</v>
      </c>
      <c r="B1231" s="2" t="s">
        <v>1108</v>
      </c>
      <c r="C1231" s="2" t="s">
        <v>1803</v>
      </c>
      <c r="D1231" s="11">
        <v>12</v>
      </c>
      <c r="E1231" s="12">
        <v>1.0000000000000001E-9</v>
      </c>
      <c r="F1231" s="19">
        <f>Table3[[#This Row],[modified  Half Life]]*Table3[[#This Row],[Order of Magnatude]]</f>
        <v>1.2000000000000002E-8</v>
      </c>
      <c r="G1231" s="11">
        <v>237.9</v>
      </c>
      <c r="H1231" s="19"/>
    </row>
    <row r="1232" spans="1:8" x14ac:dyDescent="0.25">
      <c r="A1232" s="2">
        <v>128</v>
      </c>
      <c r="B1232" s="2" t="s">
        <v>1238</v>
      </c>
      <c r="C1232" s="2" t="s">
        <v>1896</v>
      </c>
      <c r="D1232" s="10">
        <v>78</v>
      </c>
      <c r="E1232" s="13">
        <v>1.0000000000000001E-9</v>
      </c>
      <c r="F1232" s="2">
        <f>Table3[[#This Row],[modified  Half Life]]*Table3[[#This Row],[Order of Magnatude]]</f>
        <v>7.800000000000001E-8</v>
      </c>
      <c r="G1232" s="10">
        <v>204.2</v>
      </c>
      <c r="H1232" s="2"/>
    </row>
    <row r="1233" spans="1:8" x14ac:dyDescent="0.25">
      <c r="A1233" s="2">
        <v>128</v>
      </c>
      <c r="B1233" s="2" t="s">
        <v>1238</v>
      </c>
      <c r="C1233" s="2" t="s">
        <v>1892</v>
      </c>
      <c r="D1233" s="11">
        <v>50</v>
      </c>
      <c r="E1233" s="12">
        <v>1.0000000000000001E-9</v>
      </c>
      <c r="F1233" s="19">
        <f>Table3[[#This Row],[modified  Half Life]]*Table3[[#This Row],[Order of Magnatude]]</f>
        <v>5.0000000000000004E-8</v>
      </c>
      <c r="G1233" s="11">
        <v>158.69999999999999</v>
      </c>
      <c r="H1233" s="19"/>
    </row>
    <row r="1234" spans="1:8" x14ac:dyDescent="0.25">
      <c r="A1234" s="2">
        <v>128</v>
      </c>
      <c r="B1234" s="2" t="s">
        <v>856</v>
      </c>
      <c r="C1234" s="2" t="s">
        <v>94</v>
      </c>
      <c r="D1234" s="10">
        <v>500</v>
      </c>
      <c r="E1234" s="13">
        <v>1.0000000000000001E-9</v>
      </c>
      <c r="F1234" s="2">
        <f>Table3[[#This Row],[modified  Half Life]]*Table3[[#This Row],[Order of Magnatude]]</f>
        <v>5.0000000000000008E-7</v>
      </c>
      <c r="G1234" s="10">
        <v>152.6</v>
      </c>
      <c r="H1234" s="2"/>
    </row>
    <row r="1235" spans="1:8" x14ac:dyDescent="0.25">
      <c r="A1235" s="2">
        <v>128</v>
      </c>
      <c r="B1235" s="2" t="s">
        <v>1238</v>
      </c>
      <c r="C1235" s="2" t="s">
        <v>762</v>
      </c>
      <c r="D1235" s="10">
        <v>12.3</v>
      </c>
      <c r="E1235" s="13">
        <v>1.0000000000000001E-9</v>
      </c>
      <c r="F1235" s="2">
        <f>Table3[[#This Row],[modified  Half Life]]*Table3[[#This Row],[Order of Magnatude]]</f>
        <v>1.2300000000000001E-8</v>
      </c>
      <c r="G1235" s="10">
        <v>133.61060000000001</v>
      </c>
      <c r="H1235" s="2"/>
    </row>
    <row r="1236" spans="1:8" x14ac:dyDescent="0.25">
      <c r="A1236" s="2">
        <v>128</v>
      </c>
      <c r="B1236" s="2" t="s">
        <v>856</v>
      </c>
      <c r="C1236" s="2" t="s">
        <v>1896</v>
      </c>
      <c r="D1236" s="10">
        <v>220</v>
      </c>
      <c r="E1236" s="13">
        <v>1.0000000000000001E-9</v>
      </c>
      <c r="F1236" s="2">
        <f>Table3[[#This Row],[modified  Half Life]]*Table3[[#This Row],[Order of Magnatude]]</f>
        <v>2.2000000000000001E-7</v>
      </c>
      <c r="G1236" s="10">
        <v>119.7</v>
      </c>
      <c r="H1236" s="2"/>
    </row>
    <row r="1237" spans="1:8" x14ac:dyDescent="0.25">
      <c r="A1237" s="2">
        <v>128</v>
      </c>
      <c r="B1237" s="2" t="s">
        <v>856</v>
      </c>
      <c r="C1237" s="2" t="s">
        <v>1892</v>
      </c>
      <c r="D1237" s="11">
        <v>12.3</v>
      </c>
      <c r="E1237" s="12">
        <v>1.0000000000000001E-9</v>
      </c>
      <c r="F1237" s="19">
        <f>Table3[[#This Row],[modified  Half Life]]*Table3[[#This Row],[Order of Magnatude]]</f>
        <v>1.2300000000000001E-8</v>
      </c>
      <c r="G1237" s="11">
        <v>106.2486</v>
      </c>
      <c r="H1237" s="19"/>
    </row>
    <row r="1238" spans="1:8" x14ac:dyDescent="0.25">
      <c r="A1238" s="2">
        <v>128</v>
      </c>
      <c r="B1238" s="2" t="s">
        <v>856</v>
      </c>
      <c r="C1238" s="2" t="s">
        <v>762</v>
      </c>
      <c r="D1238" s="10">
        <v>236</v>
      </c>
      <c r="E1238" s="13">
        <v>1.0000000000000001E-9</v>
      </c>
      <c r="F1238" s="2">
        <f>Table3[[#This Row],[modified  Half Life]]*Table3[[#This Row],[Order of Magnatude]]</f>
        <v>2.3600000000000002E-7</v>
      </c>
      <c r="G1238" s="10">
        <v>101.9</v>
      </c>
      <c r="H1238" s="2"/>
    </row>
    <row r="1239" spans="1:8" x14ac:dyDescent="0.25">
      <c r="A1239" s="2">
        <v>128</v>
      </c>
      <c r="B1239" s="2" t="s">
        <v>1292</v>
      </c>
      <c r="C1239" s="2">
        <v>-8</v>
      </c>
      <c r="D1239" s="11">
        <v>12.3</v>
      </c>
      <c r="E1239" s="12">
        <v>1.0000000000000001E-9</v>
      </c>
      <c r="F1239" s="19">
        <f>Table3[[#This Row],[modified  Half Life]]*Table3[[#This Row],[Order of Magnatude]]</f>
        <v>1.2300000000000001E-8</v>
      </c>
      <c r="G1239" s="11">
        <v>48.148000000000003</v>
      </c>
      <c r="H1239" s="19"/>
    </row>
    <row r="1240" spans="1:8" x14ac:dyDescent="0.25">
      <c r="A1240" s="2">
        <v>128</v>
      </c>
      <c r="B1240" s="2" t="s">
        <v>1344</v>
      </c>
      <c r="C1240" s="2">
        <v>-2</v>
      </c>
      <c r="D1240" s="11">
        <v>175</v>
      </c>
      <c r="E1240" s="12">
        <v>1.0000000000000001E-9</v>
      </c>
      <c r="F1240" s="19">
        <f>Table3[[#This Row],[modified  Half Life]]*Table3[[#This Row],[Order of Magnatude]]</f>
        <v>1.7500000000000002E-7</v>
      </c>
      <c r="G1240" s="11">
        <v>29.512</v>
      </c>
      <c r="H1240" s="19"/>
    </row>
    <row r="1241" spans="1:8" x14ac:dyDescent="0.25">
      <c r="A1241" s="2">
        <v>127</v>
      </c>
      <c r="B1241" s="2" t="s">
        <v>1238</v>
      </c>
      <c r="C1241" s="2" t="s">
        <v>1370</v>
      </c>
      <c r="D1241" s="11">
        <v>28</v>
      </c>
      <c r="E1241" s="12">
        <v>1.0000000000000001E-9</v>
      </c>
      <c r="F1241" s="19">
        <f>Table3[[#This Row],[modified  Half Life]]*Table3[[#This Row],[Order of Magnatude]]</f>
        <v>2.8000000000000003E-8</v>
      </c>
      <c r="G1241" s="11">
        <v>486.6</v>
      </c>
      <c r="H1241" s="19"/>
    </row>
    <row r="1242" spans="1:8" x14ac:dyDescent="0.25">
      <c r="A1242" s="2">
        <v>127</v>
      </c>
      <c r="B1242" s="2" t="s">
        <v>1093</v>
      </c>
      <c r="C1242" s="2" t="s">
        <v>1831</v>
      </c>
      <c r="D1242" s="10">
        <v>28</v>
      </c>
      <c r="E1242" s="13">
        <v>1.0000000000000001E-9</v>
      </c>
      <c r="F1242" s="2">
        <f>Table3[[#This Row],[modified  Half Life]]*Table3[[#This Row],[Order of Magnatude]]</f>
        <v>2.8000000000000003E-8</v>
      </c>
      <c r="G1242" s="10">
        <v>335.9</v>
      </c>
      <c r="H1242" s="2"/>
    </row>
    <row r="1243" spans="1:8" x14ac:dyDescent="0.25">
      <c r="A1243" s="2">
        <v>127</v>
      </c>
      <c r="B1243" s="2" t="s">
        <v>856</v>
      </c>
      <c r="C1243" s="2" t="s">
        <v>1370</v>
      </c>
      <c r="D1243" s="11">
        <v>14</v>
      </c>
      <c r="E1243" s="12">
        <v>1.0000000000000001E-9</v>
      </c>
      <c r="F1243" s="19">
        <f>Table3[[#This Row],[modified  Half Life]]*Table3[[#This Row],[Order of Magnatude]]</f>
        <v>1.4000000000000001E-8</v>
      </c>
      <c r="G1243" s="11">
        <v>246.9</v>
      </c>
      <c r="H1243" s="19"/>
    </row>
    <row r="1244" spans="1:8" x14ac:dyDescent="0.25">
      <c r="A1244" s="2">
        <v>127</v>
      </c>
      <c r="B1244" s="2" t="s">
        <v>1108</v>
      </c>
      <c r="C1244" s="2" t="s">
        <v>1202</v>
      </c>
      <c r="D1244" s="11">
        <v>36.700000000000003</v>
      </c>
      <c r="E1244" s="12">
        <v>1.0000000000000001E-9</v>
      </c>
      <c r="F1244" s="19">
        <f>Table3[[#This Row],[modified  Half Life]]*Table3[[#This Row],[Order of Magnatude]]</f>
        <v>3.6700000000000004E-8</v>
      </c>
      <c r="G1244" s="11">
        <v>217.48</v>
      </c>
      <c r="H1244" s="19"/>
    </row>
    <row r="1245" spans="1:8" x14ac:dyDescent="0.25">
      <c r="A1245" s="2">
        <v>127</v>
      </c>
      <c r="B1245" s="2" t="s">
        <v>856</v>
      </c>
      <c r="C1245" s="2" t="s">
        <v>1370</v>
      </c>
      <c r="D1245" s="10">
        <v>14</v>
      </c>
      <c r="E1245" s="13">
        <v>1.0000000000000001E-9</v>
      </c>
      <c r="F1245" s="2">
        <f>Table3[[#This Row],[modified  Half Life]]*Table3[[#This Row],[Order of Magnatude]]</f>
        <v>1.4000000000000001E-8</v>
      </c>
      <c r="G1245" s="10">
        <v>143.30000000000001</v>
      </c>
      <c r="H1245" s="2"/>
    </row>
    <row r="1246" spans="1:8" x14ac:dyDescent="0.25">
      <c r="A1246" s="2">
        <v>127</v>
      </c>
      <c r="B1246" s="2" t="s">
        <v>796</v>
      </c>
      <c r="C1246" s="2" t="s">
        <v>1370</v>
      </c>
      <c r="D1246" s="11">
        <v>269</v>
      </c>
      <c r="E1246" s="12">
        <v>1.0000000000000001E-9</v>
      </c>
      <c r="F1246" s="19">
        <f>Table3[[#This Row],[modified  Half Life]]*Table3[[#This Row],[Order of Magnatude]]</f>
        <v>2.6900000000000004E-7</v>
      </c>
      <c r="G1246" s="11">
        <v>130.80000000000001</v>
      </c>
      <c r="H1246" s="19"/>
    </row>
    <row r="1247" spans="1:8" x14ac:dyDescent="0.25">
      <c r="A1247" s="2">
        <v>127</v>
      </c>
      <c r="B1247" s="2" t="s">
        <v>1631</v>
      </c>
      <c r="C1247" s="2" t="s">
        <v>1863</v>
      </c>
      <c r="D1247" s="10">
        <v>75</v>
      </c>
      <c r="E1247" s="13">
        <v>1.0000000000000001E-9</v>
      </c>
      <c r="F1247" s="2">
        <f>Table3[[#This Row],[modified  Half Life]]*Table3[[#This Row],[Order of Magnatude]]</f>
        <v>7.500000000000001E-8</v>
      </c>
      <c r="G1247" s="10">
        <v>81.3</v>
      </c>
      <c r="H1247" s="2"/>
    </row>
    <row r="1248" spans="1:8" x14ac:dyDescent="0.25">
      <c r="A1248" s="2">
        <v>127</v>
      </c>
      <c r="B1248" s="2" t="s">
        <v>1577</v>
      </c>
      <c r="C1248" s="2" t="s">
        <v>1863</v>
      </c>
      <c r="D1248" s="11">
        <v>24.88</v>
      </c>
      <c r="E1248" s="12">
        <v>1.0000000000000001E-9</v>
      </c>
      <c r="F1248" s="19">
        <f>Table3[[#This Row],[modified  Half Life]]*Table3[[#This Row],[Order of Magnatude]]</f>
        <v>2.4880000000000002E-8</v>
      </c>
      <c r="G1248" s="11">
        <v>66.06</v>
      </c>
      <c r="H1248" s="19"/>
    </row>
    <row r="1249" spans="1:8" x14ac:dyDescent="0.25">
      <c r="A1249" s="2">
        <v>127</v>
      </c>
      <c r="B1249" s="2" t="s">
        <v>1292</v>
      </c>
      <c r="C1249" s="2" t="s">
        <v>1455</v>
      </c>
      <c r="D1249" s="11">
        <v>36.700000000000003</v>
      </c>
      <c r="E1249" s="12">
        <v>1.0000000000000001E-9</v>
      </c>
      <c r="F1249" s="19">
        <f>Table3[[#This Row],[modified  Half Life]]*Table3[[#This Row],[Order of Magnatude]]</f>
        <v>3.6700000000000004E-8</v>
      </c>
      <c r="G1249" s="11">
        <v>45.1</v>
      </c>
      <c r="H1249" s="19"/>
    </row>
    <row r="1250" spans="1:8" x14ac:dyDescent="0.25">
      <c r="A1250" s="2">
        <v>127</v>
      </c>
      <c r="B1250" s="2" t="s">
        <v>1108</v>
      </c>
      <c r="C1250" s="2" t="s">
        <v>1693</v>
      </c>
      <c r="D1250" s="11">
        <v>75</v>
      </c>
      <c r="E1250" s="12">
        <v>1.0000000000000001E-9</v>
      </c>
      <c r="F1250" s="19">
        <f>Table3[[#This Row],[modified  Half Life]]*Table3[[#This Row],[Order of Magnatude]]</f>
        <v>7.500000000000001E-8</v>
      </c>
      <c r="G1250" s="11">
        <v>25.1</v>
      </c>
      <c r="H1250" s="19"/>
    </row>
    <row r="1251" spans="1:8" x14ac:dyDescent="0.25">
      <c r="A1251" s="2">
        <v>126</v>
      </c>
      <c r="B1251" s="2" t="s">
        <v>1238</v>
      </c>
      <c r="C1251" s="2">
        <v>-7</v>
      </c>
      <c r="D1251" s="10">
        <v>10.8</v>
      </c>
      <c r="E1251" s="13">
        <v>1.0000000000000001E-9</v>
      </c>
      <c r="F1251" s="2">
        <f>Table3[[#This Row],[modified  Half Life]]*Table3[[#This Row],[Order of Magnatude]]</f>
        <v>1.0800000000000001E-8</v>
      </c>
      <c r="G1251" s="10">
        <v>1020.41</v>
      </c>
      <c r="H1251" s="2"/>
    </row>
    <row r="1252" spans="1:8" x14ac:dyDescent="0.25">
      <c r="A1252" s="2">
        <v>126</v>
      </c>
      <c r="B1252" s="2" t="s">
        <v>1577</v>
      </c>
      <c r="C1252" s="2" t="s">
        <v>458</v>
      </c>
      <c r="D1252" s="11">
        <v>60</v>
      </c>
      <c r="E1252" s="12">
        <v>1.0000000000000001E-9</v>
      </c>
      <c r="F1252" s="19">
        <f>Table3[[#This Row],[modified  Half Life]]*Table3[[#This Row],[Order of Magnatude]]</f>
        <v>6.0000000000000008E-8</v>
      </c>
      <c r="G1252" s="11">
        <v>644.6</v>
      </c>
      <c r="H1252" s="19"/>
    </row>
    <row r="1253" spans="1:8" x14ac:dyDescent="0.25">
      <c r="A1253" s="2">
        <v>126</v>
      </c>
      <c r="B1253" s="2" t="s">
        <v>1108</v>
      </c>
      <c r="C1253" s="2" t="s">
        <v>70</v>
      </c>
      <c r="D1253" s="11">
        <v>10.7</v>
      </c>
      <c r="E1253" s="12">
        <v>1.0000000000000001E-9</v>
      </c>
      <c r="F1253" s="19">
        <f>Table3[[#This Row],[modified  Half Life]]*Table3[[#This Row],[Order of Magnatude]]</f>
        <v>1.07E-8</v>
      </c>
      <c r="G1253" s="11">
        <v>208.6</v>
      </c>
      <c r="H1253" s="19"/>
    </row>
    <row r="1254" spans="1:8" x14ac:dyDescent="0.25">
      <c r="A1254" s="2">
        <v>126</v>
      </c>
      <c r="B1254" s="2" t="s">
        <v>1108</v>
      </c>
      <c r="C1254" s="2" t="s">
        <v>98</v>
      </c>
      <c r="D1254" s="10">
        <v>126</v>
      </c>
      <c r="E1254" s="13">
        <v>1.0000000000000001E-9</v>
      </c>
      <c r="F1254" s="2">
        <f>Table3[[#This Row],[modified  Half Life]]*Table3[[#This Row],[Order of Magnatude]]</f>
        <v>1.2600000000000002E-7</v>
      </c>
      <c r="G1254" s="10">
        <v>180.5</v>
      </c>
      <c r="H1254" s="2"/>
    </row>
    <row r="1255" spans="1:8" x14ac:dyDescent="0.25">
      <c r="A1255" s="2">
        <v>126</v>
      </c>
      <c r="B1255" s="2" t="s">
        <v>1108</v>
      </c>
      <c r="C1255" s="2" t="s">
        <v>98</v>
      </c>
      <c r="D1255" s="11">
        <v>11</v>
      </c>
      <c r="E1255" s="12">
        <v>1.0000000000000001E-9</v>
      </c>
      <c r="F1255" s="19">
        <f>Table3[[#This Row],[modified  Half Life]]*Table3[[#This Row],[Order of Magnatude]]</f>
        <v>1.1000000000000001E-8</v>
      </c>
      <c r="G1255" s="11">
        <v>122.2</v>
      </c>
      <c r="H1255" s="19"/>
    </row>
    <row r="1256" spans="1:8" x14ac:dyDescent="0.25">
      <c r="A1256" s="2">
        <v>126</v>
      </c>
      <c r="B1256" s="2" t="s">
        <v>1108</v>
      </c>
      <c r="C1256" s="2" t="s">
        <v>98</v>
      </c>
      <c r="D1256" s="10">
        <v>90</v>
      </c>
      <c r="E1256" s="13">
        <v>1.0000000000000001E-9</v>
      </c>
      <c r="F1256" s="2">
        <f>Table3[[#This Row],[modified  Half Life]]*Table3[[#This Row],[Order of Magnatude]]</f>
        <v>9.0000000000000012E-8</v>
      </c>
      <c r="G1256" s="10">
        <v>121.3</v>
      </c>
      <c r="H1256" s="2"/>
    </row>
    <row r="1257" spans="1:8" x14ac:dyDescent="0.25">
      <c r="A1257" s="2">
        <v>126</v>
      </c>
      <c r="B1257" s="2" t="s">
        <v>1108</v>
      </c>
      <c r="C1257" s="2" t="s">
        <v>270</v>
      </c>
      <c r="D1257" s="11">
        <v>16</v>
      </c>
      <c r="E1257" s="12">
        <v>1.0000000000000001E-9</v>
      </c>
      <c r="F1257" s="19">
        <f>Table3[[#This Row],[modified  Half Life]]*Table3[[#This Row],[Order of Magnatude]]</f>
        <v>1.6000000000000001E-8</v>
      </c>
      <c r="G1257" s="11">
        <v>115.2</v>
      </c>
      <c r="H1257" s="19"/>
    </row>
    <row r="1258" spans="1:8" x14ac:dyDescent="0.25">
      <c r="A1258" s="2">
        <v>126</v>
      </c>
      <c r="B1258" s="2" t="s">
        <v>1238</v>
      </c>
      <c r="C1258" s="2">
        <v>-15</v>
      </c>
      <c r="D1258" s="10">
        <v>10.8</v>
      </c>
      <c r="E1258" s="13">
        <v>1.0000000000000001E-9</v>
      </c>
      <c r="F1258" s="2">
        <f>Table3[[#This Row],[modified  Half Life]]*Table3[[#This Row],[Order of Magnatude]]</f>
        <v>1.0800000000000001E-8</v>
      </c>
      <c r="G1258" s="10">
        <v>111.79</v>
      </c>
      <c r="H1258" s="2"/>
    </row>
    <row r="1259" spans="1:8" x14ac:dyDescent="0.25">
      <c r="A1259" s="2">
        <v>126</v>
      </c>
      <c r="B1259" s="2" t="s">
        <v>1238</v>
      </c>
      <c r="C1259" s="2" t="s">
        <v>1333</v>
      </c>
      <c r="D1259" s="11">
        <v>128</v>
      </c>
      <c r="E1259" s="12">
        <v>1.0000000000000001E-9</v>
      </c>
      <c r="F1259" s="19">
        <f>Table3[[#This Row],[modified  Half Life]]*Table3[[#This Row],[Order of Magnatude]]</f>
        <v>1.2800000000000001E-7</v>
      </c>
      <c r="G1259" s="11">
        <v>111</v>
      </c>
      <c r="H1259" s="19"/>
    </row>
    <row r="1260" spans="1:8" x14ac:dyDescent="0.25">
      <c r="A1260" s="2">
        <v>126</v>
      </c>
      <c r="B1260" s="2" t="s">
        <v>1577</v>
      </c>
      <c r="C1260" s="2" t="s">
        <v>6062</v>
      </c>
      <c r="D1260" s="10">
        <v>78</v>
      </c>
      <c r="E1260" s="13">
        <v>1.0000000000000001E-9</v>
      </c>
      <c r="F1260" s="2">
        <f>Table3[[#This Row],[modified  Half Life]]*Table3[[#This Row],[Order of Magnatude]]</f>
        <v>7.800000000000001E-8</v>
      </c>
      <c r="G1260" s="10">
        <v>87.566999999999993</v>
      </c>
      <c r="H1260" s="2"/>
    </row>
    <row r="1261" spans="1:8" x14ac:dyDescent="0.25">
      <c r="A1261" s="2">
        <v>126</v>
      </c>
      <c r="B1261" s="2" t="s">
        <v>1577</v>
      </c>
      <c r="C1261" s="2" t="s">
        <v>6062</v>
      </c>
      <c r="D1261" s="11">
        <v>553</v>
      </c>
      <c r="E1261" s="12">
        <v>1.0000000000000001E-9</v>
      </c>
      <c r="F1261" s="19">
        <f>Table3[[#This Row],[modified  Half Life]]*Table3[[#This Row],[Order of Magnatude]]</f>
        <v>5.5300000000000004E-7</v>
      </c>
      <c r="G1261" s="11">
        <v>86.938000000000002</v>
      </c>
      <c r="H1261" s="19"/>
    </row>
    <row r="1262" spans="1:8" x14ac:dyDescent="0.25">
      <c r="A1262" s="2">
        <v>126</v>
      </c>
      <c r="B1262" s="2" t="s">
        <v>1344</v>
      </c>
      <c r="C1262" s="2">
        <v>-6</v>
      </c>
      <c r="D1262" s="10">
        <v>553</v>
      </c>
      <c r="E1262" s="13">
        <v>1.0000000000000001E-9</v>
      </c>
      <c r="F1262" s="2">
        <f>Table3[[#This Row],[modified  Half Life]]*Table3[[#This Row],[Order of Magnatude]]</f>
        <v>5.5300000000000004E-7</v>
      </c>
      <c r="G1262" s="10">
        <v>64.281000000000006</v>
      </c>
      <c r="H1262" s="2"/>
    </row>
    <row r="1263" spans="1:8" x14ac:dyDescent="0.25">
      <c r="A1263" s="2">
        <v>126</v>
      </c>
      <c r="B1263" s="2" t="s">
        <v>1344</v>
      </c>
      <c r="C1263" s="2" t="s">
        <v>292</v>
      </c>
      <c r="D1263" s="10">
        <v>20</v>
      </c>
      <c r="E1263" s="13">
        <v>1.0000000000000001E-9</v>
      </c>
      <c r="F1263" s="2">
        <f>Table3[[#This Row],[modified  Half Life]]*Table3[[#This Row],[Order of Magnatude]]</f>
        <v>2E-8</v>
      </c>
      <c r="G1263" s="10">
        <v>56.4</v>
      </c>
      <c r="H1263" s="2"/>
    </row>
    <row r="1264" spans="1:8" x14ac:dyDescent="0.25">
      <c r="A1264" s="2">
        <v>126</v>
      </c>
      <c r="B1264" s="2" t="s">
        <v>1344</v>
      </c>
      <c r="C1264" s="2" t="s">
        <v>292</v>
      </c>
      <c r="D1264" s="11">
        <v>128</v>
      </c>
      <c r="E1264" s="12">
        <v>1.0000000000000001E-9</v>
      </c>
      <c r="F1264" s="19">
        <f>Table3[[#This Row],[modified  Half Life]]*Table3[[#This Row],[Order of Magnatude]]</f>
        <v>1.2800000000000001E-7</v>
      </c>
      <c r="G1264" s="11">
        <v>54.6</v>
      </c>
      <c r="H1264" s="19"/>
    </row>
    <row r="1265" spans="1:8" x14ac:dyDescent="0.25">
      <c r="A1265" s="2">
        <v>126</v>
      </c>
      <c r="B1265" s="2" t="s">
        <v>1108</v>
      </c>
      <c r="C1265" s="2" t="s">
        <v>1803</v>
      </c>
      <c r="D1265" s="10">
        <v>78</v>
      </c>
      <c r="E1265" s="13">
        <v>1.0000000000000001E-9</v>
      </c>
      <c r="F1265" s="2">
        <f>Table3[[#This Row],[modified  Half Life]]*Table3[[#This Row],[Order of Magnatude]]</f>
        <v>7.800000000000001E-8</v>
      </c>
      <c r="G1265" s="10">
        <v>23.28</v>
      </c>
      <c r="H1265" s="2"/>
    </row>
    <row r="1266" spans="1:8" x14ac:dyDescent="0.25">
      <c r="A1266" s="2">
        <v>126</v>
      </c>
      <c r="B1266" s="2" t="s">
        <v>1108</v>
      </c>
      <c r="C1266" s="2" t="s">
        <v>70</v>
      </c>
      <c r="D1266" s="10">
        <v>553</v>
      </c>
      <c r="E1266" s="13">
        <v>1.0000000000000001E-9</v>
      </c>
      <c r="F1266" s="2">
        <f>Table3[[#This Row],[modified  Half Life]]*Table3[[#This Row],[Order of Magnatude]]</f>
        <v>5.5300000000000004E-7</v>
      </c>
      <c r="G1266" s="10">
        <v>21.646000000000001</v>
      </c>
      <c r="H1266" s="2"/>
    </row>
    <row r="1267" spans="1:8" x14ac:dyDescent="0.25">
      <c r="A1267" s="2">
        <v>125</v>
      </c>
      <c r="B1267" s="2" t="s">
        <v>1244</v>
      </c>
      <c r="C1267" s="2" t="s">
        <v>962</v>
      </c>
      <c r="D1267" s="10">
        <v>31</v>
      </c>
      <c r="E1267" s="13">
        <v>1.0000000000000001E-9</v>
      </c>
      <c r="F1267" s="2">
        <f>Table3[[#This Row],[modified  Half Life]]*Table3[[#This Row],[Order of Magnatude]]</f>
        <v>3.1E-8</v>
      </c>
      <c r="G1267" s="10">
        <v>331.36</v>
      </c>
      <c r="H1267" s="2"/>
    </row>
    <row r="1268" spans="1:8" x14ac:dyDescent="0.25">
      <c r="A1268" s="2">
        <v>125</v>
      </c>
      <c r="B1268" s="2" t="s">
        <v>1108</v>
      </c>
      <c r="C1268" s="2" t="s">
        <v>1730</v>
      </c>
      <c r="D1268" s="10">
        <v>80</v>
      </c>
      <c r="E1268" s="13">
        <v>1.0000000000000001E-9</v>
      </c>
      <c r="F1268" s="2">
        <f>Table3[[#This Row],[modified  Half Life]]*Table3[[#This Row],[Order of Magnatude]]</f>
        <v>8.0000000000000002E-8</v>
      </c>
      <c r="G1268" s="10">
        <v>147</v>
      </c>
      <c r="H1268" s="2"/>
    </row>
    <row r="1269" spans="1:8" x14ac:dyDescent="0.25">
      <c r="A1269" s="2">
        <v>125</v>
      </c>
      <c r="B1269" s="2" t="s">
        <v>1108</v>
      </c>
      <c r="C1269" s="2" t="s">
        <v>1726</v>
      </c>
      <c r="D1269" s="11">
        <v>277</v>
      </c>
      <c r="E1269" s="12">
        <v>1.0000000000000001E-9</v>
      </c>
      <c r="F1269" s="19">
        <f>Table3[[#This Row],[modified  Half Life]]*Table3[[#This Row],[Order of Magnatude]]</f>
        <v>2.7700000000000001E-7</v>
      </c>
      <c r="G1269" s="11">
        <v>146.02000000000001</v>
      </c>
      <c r="H1269" s="19"/>
    </row>
    <row r="1270" spans="1:8" x14ac:dyDescent="0.25">
      <c r="A1270" s="2">
        <v>125</v>
      </c>
      <c r="B1270" s="2" t="s">
        <v>1238</v>
      </c>
      <c r="C1270" s="2" t="s">
        <v>1455</v>
      </c>
      <c r="D1270" s="11">
        <v>31</v>
      </c>
      <c r="E1270" s="12">
        <v>1.0000000000000001E-9</v>
      </c>
      <c r="F1270" s="19">
        <f>Table3[[#This Row],[modified  Half Life]]*Table3[[#This Row],[Order of Magnatude]]</f>
        <v>3.1E-8</v>
      </c>
      <c r="G1270" s="11">
        <v>131.59</v>
      </c>
      <c r="H1270" s="19"/>
    </row>
    <row r="1271" spans="1:8" x14ac:dyDescent="0.25">
      <c r="A1271" s="2">
        <v>125</v>
      </c>
      <c r="B1271" s="2" t="s">
        <v>1093</v>
      </c>
      <c r="C1271" s="2" t="s">
        <v>1379</v>
      </c>
      <c r="D1271" s="10">
        <v>144</v>
      </c>
      <c r="E1271" s="13">
        <v>1.0000000000000001E-9</v>
      </c>
      <c r="F1271" s="2">
        <f>Table3[[#This Row],[modified  Half Life]]*Table3[[#This Row],[Order of Magnatude]]</f>
        <v>1.4400000000000002E-7</v>
      </c>
      <c r="G1271" s="10">
        <v>108.4</v>
      </c>
      <c r="H1271" s="2"/>
    </row>
    <row r="1272" spans="1:8" x14ac:dyDescent="0.25">
      <c r="A1272" s="2">
        <v>125</v>
      </c>
      <c r="B1272" s="2" t="s">
        <v>1093</v>
      </c>
      <c r="C1272" s="2" t="s">
        <v>1370</v>
      </c>
      <c r="D1272" s="11">
        <v>31</v>
      </c>
      <c r="E1272" s="12">
        <v>1.0000000000000001E-9</v>
      </c>
      <c r="F1272" s="19">
        <f>Table3[[#This Row],[modified  Half Life]]*Table3[[#This Row],[Order of Magnatude]]</f>
        <v>3.1E-8</v>
      </c>
      <c r="G1272" s="11">
        <v>107.9</v>
      </c>
      <c r="H1272" s="19"/>
    </row>
    <row r="1273" spans="1:8" x14ac:dyDescent="0.25">
      <c r="A1273" s="2">
        <v>125</v>
      </c>
      <c r="B1273" s="2" t="s">
        <v>1577</v>
      </c>
      <c r="C1273" s="2" t="s">
        <v>1400</v>
      </c>
      <c r="D1273" s="10">
        <v>14.5</v>
      </c>
      <c r="E1273" s="13">
        <v>1.0000000000000001E-9</v>
      </c>
      <c r="F1273" s="2">
        <f>Table3[[#This Row],[modified  Half Life]]*Table3[[#This Row],[Order of Magnatude]]</f>
        <v>1.4500000000000001E-8</v>
      </c>
      <c r="G1273" s="10">
        <v>84.6</v>
      </c>
      <c r="H1273" s="2"/>
    </row>
    <row r="1274" spans="1:8" x14ac:dyDescent="0.25">
      <c r="A1274" s="2">
        <v>124</v>
      </c>
      <c r="B1274" s="2" t="s">
        <v>1344</v>
      </c>
      <c r="C1274" s="2" t="s">
        <v>292</v>
      </c>
      <c r="D1274" s="11">
        <v>13.7</v>
      </c>
      <c r="E1274" s="12">
        <v>1.0000000000000001E-9</v>
      </c>
      <c r="F1274" s="19">
        <f>Table3[[#This Row],[modified  Half Life]]*Table3[[#This Row],[Order of Magnatude]]</f>
        <v>1.37E-8</v>
      </c>
      <c r="G1274" s="11">
        <v>378.3</v>
      </c>
      <c r="H1274" s="19"/>
    </row>
    <row r="1275" spans="1:8" x14ac:dyDescent="0.25">
      <c r="A1275" s="2">
        <v>124</v>
      </c>
      <c r="B1275" s="2" t="s">
        <v>1108</v>
      </c>
      <c r="C1275" s="2" t="s">
        <v>1667</v>
      </c>
      <c r="D1275" s="11">
        <v>13.7</v>
      </c>
      <c r="E1275" s="12">
        <v>1.0000000000000001E-9</v>
      </c>
      <c r="F1275" s="19">
        <f>Table3[[#This Row],[modified  Half Life]]*Table3[[#This Row],[Order of Magnatude]]</f>
        <v>1.37E-8</v>
      </c>
      <c r="G1275" s="11">
        <v>235.7</v>
      </c>
      <c r="H1275" s="19"/>
    </row>
    <row r="1276" spans="1:8" x14ac:dyDescent="0.25">
      <c r="A1276" s="2">
        <v>124</v>
      </c>
      <c r="B1276" s="2" t="s">
        <v>1108</v>
      </c>
      <c r="C1276" s="2" t="s">
        <v>1667</v>
      </c>
      <c r="D1276" s="10">
        <v>260</v>
      </c>
      <c r="E1276" s="13">
        <v>1.0000000000000001E-9</v>
      </c>
      <c r="F1276" s="2">
        <f>Table3[[#This Row],[modified  Half Life]]*Table3[[#This Row],[Order of Magnatude]]</f>
        <v>2.6E-7</v>
      </c>
      <c r="G1276" s="10">
        <v>228.5</v>
      </c>
      <c r="H1276" s="2"/>
    </row>
    <row r="1277" spans="1:8" x14ac:dyDescent="0.25">
      <c r="A1277" s="2">
        <v>124</v>
      </c>
      <c r="B1277" s="2" t="s">
        <v>1108</v>
      </c>
      <c r="C1277" s="2" t="s">
        <v>1258</v>
      </c>
      <c r="D1277" s="11">
        <v>13.4</v>
      </c>
      <c r="E1277" s="12">
        <v>1.0000000000000001E-9</v>
      </c>
      <c r="F1277" s="19">
        <f>Table3[[#This Row],[modified  Half Life]]*Table3[[#This Row],[Order of Magnatude]]</f>
        <v>1.3400000000000001E-8</v>
      </c>
      <c r="G1277" s="11">
        <v>194.6</v>
      </c>
      <c r="H1277" s="19"/>
    </row>
    <row r="1278" spans="1:8" x14ac:dyDescent="0.25">
      <c r="A1278" s="2">
        <v>124</v>
      </c>
      <c r="B1278" s="2" t="s">
        <v>1238</v>
      </c>
      <c r="C1278" s="2" t="s">
        <v>1333</v>
      </c>
      <c r="D1278" s="11">
        <v>13.7</v>
      </c>
      <c r="E1278" s="12">
        <v>1.0000000000000001E-9</v>
      </c>
      <c r="F1278" s="19">
        <f>Table3[[#This Row],[modified  Half Life]]*Table3[[#This Row],[Order of Magnatude]]</f>
        <v>1.37E-8</v>
      </c>
      <c r="G1278" s="11">
        <v>132.6</v>
      </c>
      <c r="H1278" s="19"/>
    </row>
    <row r="1279" spans="1:8" x14ac:dyDescent="0.25">
      <c r="A1279" s="2">
        <v>124</v>
      </c>
      <c r="B1279" s="2" t="s">
        <v>1238</v>
      </c>
      <c r="C1279" s="2">
        <v>-7</v>
      </c>
      <c r="D1279" s="10">
        <v>13.7</v>
      </c>
      <c r="E1279" s="13">
        <v>1.0000000000000001E-9</v>
      </c>
      <c r="F1279" s="2">
        <f>Table3[[#This Row],[modified  Half Life]]*Table3[[#This Row],[Order of Magnatude]]</f>
        <v>1.37E-8</v>
      </c>
      <c r="G1279" s="10">
        <v>130.4</v>
      </c>
      <c r="H1279" s="2"/>
    </row>
    <row r="1280" spans="1:8" x14ac:dyDescent="0.25">
      <c r="A1280" s="2">
        <v>124</v>
      </c>
      <c r="B1280" s="2" t="s">
        <v>1238</v>
      </c>
      <c r="C1280" s="2">
        <v>-5</v>
      </c>
      <c r="D1280" s="11">
        <v>10.6</v>
      </c>
      <c r="E1280" s="12">
        <v>1.0000000000000001E-9</v>
      </c>
      <c r="F1280" s="19">
        <f>Table3[[#This Row],[modified  Half Life]]*Table3[[#This Row],[Order of Magnatude]]</f>
        <v>1.0600000000000001E-8</v>
      </c>
      <c r="G1280" s="11">
        <v>122.8</v>
      </c>
      <c r="H1280" s="19"/>
    </row>
    <row r="1281" spans="1:8" x14ac:dyDescent="0.25">
      <c r="A1281" s="2">
        <v>124</v>
      </c>
      <c r="B1281" s="2" t="s">
        <v>1093</v>
      </c>
      <c r="C1281" s="2" t="s">
        <v>368</v>
      </c>
      <c r="D1281" s="11">
        <v>86</v>
      </c>
      <c r="E1281" s="12">
        <v>1.0000000000000001E-9</v>
      </c>
      <c r="F1281" s="19">
        <f>Table3[[#This Row],[modified  Half Life]]*Table3[[#This Row],[Order of Magnatude]]</f>
        <v>8.6000000000000002E-8</v>
      </c>
      <c r="G1281" s="11">
        <v>114.36790000000001</v>
      </c>
      <c r="H1281" s="19"/>
    </row>
    <row r="1282" spans="1:8" x14ac:dyDescent="0.25">
      <c r="A1282" s="2">
        <v>124</v>
      </c>
      <c r="B1282" s="2" t="s">
        <v>1577</v>
      </c>
      <c r="C1282" s="2" t="s">
        <v>1688</v>
      </c>
      <c r="D1282" s="11">
        <v>69</v>
      </c>
      <c r="E1282" s="12">
        <v>1.0000000000000001E-9</v>
      </c>
      <c r="F1282" s="19">
        <f>Table3[[#This Row],[modified  Half Life]]*Table3[[#This Row],[Order of Magnatude]]</f>
        <v>6.9000000000000009E-8</v>
      </c>
      <c r="G1282" s="11">
        <v>89.5</v>
      </c>
      <c r="H1282" s="19"/>
    </row>
    <row r="1283" spans="1:8" x14ac:dyDescent="0.25">
      <c r="A1283" s="2">
        <v>124</v>
      </c>
      <c r="B1283" s="2" t="s">
        <v>1577</v>
      </c>
      <c r="C1283" s="2" t="s">
        <v>1688</v>
      </c>
      <c r="D1283" s="10">
        <v>86</v>
      </c>
      <c r="E1283" s="13">
        <v>1.0000000000000001E-9</v>
      </c>
      <c r="F1283" s="2">
        <f>Table3[[#This Row],[modified  Half Life]]*Table3[[#This Row],[Order of Magnatude]]</f>
        <v>8.6000000000000002E-8</v>
      </c>
      <c r="G1283" s="10">
        <v>88.385199999999998</v>
      </c>
      <c r="H1283" s="2"/>
    </row>
    <row r="1284" spans="1:8" x14ac:dyDescent="0.25">
      <c r="A1284" s="2">
        <v>124</v>
      </c>
      <c r="B1284" s="2" t="s">
        <v>1577</v>
      </c>
      <c r="C1284" s="2" t="s">
        <v>1688</v>
      </c>
      <c r="D1284" s="11">
        <v>13.4</v>
      </c>
      <c r="E1284" s="12">
        <v>1.0000000000000001E-9</v>
      </c>
      <c r="F1284" s="19">
        <f>Table3[[#This Row],[modified  Half Life]]*Table3[[#This Row],[Order of Magnatude]]</f>
        <v>1.3400000000000001E-8</v>
      </c>
      <c r="G1284" s="11">
        <v>87</v>
      </c>
      <c r="H1284" s="19"/>
    </row>
    <row r="1285" spans="1:8" x14ac:dyDescent="0.25">
      <c r="A1285" s="2">
        <v>124</v>
      </c>
      <c r="B1285" s="2" t="s">
        <v>1344</v>
      </c>
      <c r="C1285" s="2">
        <v>-8</v>
      </c>
      <c r="D1285" s="10">
        <v>50</v>
      </c>
      <c r="E1285" s="13">
        <v>1.0000000000000001E-9</v>
      </c>
      <c r="F1285" s="2">
        <f>Table3[[#This Row],[modified  Half Life]]*Table3[[#This Row],[Order of Magnatude]]</f>
        <v>5.0000000000000004E-8</v>
      </c>
      <c r="G1285" s="10">
        <v>62.8</v>
      </c>
      <c r="H1285" s="2"/>
    </row>
    <row r="1286" spans="1:8" x14ac:dyDescent="0.25">
      <c r="A1286" s="2">
        <v>124</v>
      </c>
      <c r="B1286" s="2" t="s">
        <v>1344</v>
      </c>
      <c r="C1286" s="2" t="s">
        <v>5</v>
      </c>
      <c r="D1286" s="10">
        <v>69</v>
      </c>
      <c r="E1286" s="13">
        <v>1.0000000000000001E-9</v>
      </c>
      <c r="F1286" s="2">
        <f>Table3[[#This Row],[modified  Half Life]]*Table3[[#This Row],[Order of Magnatude]]</f>
        <v>6.9000000000000009E-8</v>
      </c>
      <c r="G1286" s="10">
        <v>58.2</v>
      </c>
      <c r="H1286" s="2"/>
    </row>
    <row r="1287" spans="1:8" x14ac:dyDescent="0.25">
      <c r="A1287" s="2">
        <v>124</v>
      </c>
      <c r="B1287" s="2" t="s">
        <v>1344</v>
      </c>
      <c r="C1287" s="2" t="s">
        <v>5</v>
      </c>
      <c r="D1287" s="11">
        <v>63.5</v>
      </c>
      <c r="E1287" s="12">
        <v>1.0000000000000001E-9</v>
      </c>
      <c r="F1287" s="19">
        <f>Table3[[#This Row],[modified  Half Life]]*Table3[[#This Row],[Order of Magnatude]]</f>
        <v>6.3500000000000006E-8</v>
      </c>
      <c r="G1287" s="11">
        <v>55.2</v>
      </c>
      <c r="H1287" s="19"/>
    </row>
    <row r="1288" spans="1:8" x14ac:dyDescent="0.25">
      <c r="A1288" s="2">
        <v>124</v>
      </c>
      <c r="B1288" s="2" t="s">
        <v>1108</v>
      </c>
      <c r="C1288" s="2" t="s">
        <v>104</v>
      </c>
      <c r="D1288" s="10">
        <v>86</v>
      </c>
      <c r="E1288" s="13">
        <v>1.0000000000000001E-9</v>
      </c>
      <c r="F1288" s="2">
        <f>Table3[[#This Row],[modified  Half Life]]*Table3[[#This Row],[Order of Magnatude]]</f>
        <v>8.6000000000000002E-8</v>
      </c>
      <c r="G1288" s="10">
        <v>37.628999999999998</v>
      </c>
      <c r="H1288" s="2"/>
    </row>
    <row r="1289" spans="1:8" x14ac:dyDescent="0.25">
      <c r="A1289" s="2">
        <v>124</v>
      </c>
      <c r="B1289" s="2" t="s">
        <v>796</v>
      </c>
      <c r="C1289" s="2" t="s">
        <v>6062</v>
      </c>
      <c r="D1289" s="10">
        <v>69</v>
      </c>
      <c r="E1289" s="13">
        <v>1.0000000000000001E-9</v>
      </c>
      <c r="F1289" s="2">
        <f>Table3[[#This Row],[modified  Half Life]]*Table3[[#This Row],[Order of Magnatude]]</f>
        <v>6.9000000000000009E-8</v>
      </c>
      <c r="G1289" s="10">
        <v>30.8</v>
      </c>
      <c r="H1289" s="2"/>
    </row>
    <row r="1290" spans="1:8" x14ac:dyDescent="0.25">
      <c r="A1290" s="2">
        <v>123</v>
      </c>
      <c r="B1290" s="2" t="s">
        <v>1238</v>
      </c>
      <c r="C1290" s="2" t="s">
        <v>1455</v>
      </c>
      <c r="D1290" s="10">
        <v>37.299999999999997</v>
      </c>
      <c r="E1290" s="13">
        <v>1.0000000000000001E-9</v>
      </c>
      <c r="F1290" s="2">
        <f>Table3[[#This Row],[modified  Half Life]]*Table3[[#This Row],[Order of Magnatude]]</f>
        <v>3.7299999999999997E-8</v>
      </c>
      <c r="G1290" s="10">
        <v>1007.3</v>
      </c>
      <c r="H1290" s="2"/>
    </row>
    <row r="1291" spans="1:8" x14ac:dyDescent="0.25">
      <c r="A1291" s="2">
        <v>123</v>
      </c>
      <c r="B1291" s="2" t="s">
        <v>1238</v>
      </c>
      <c r="C1291" s="2" t="s">
        <v>1202</v>
      </c>
      <c r="D1291" s="11">
        <v>37.299999999999997</v>
      </c>
      <c r="E1291" s="12">
        <v>1.0000000000000001E-9</v>
      </c>
      <c r="F1291" s="19">
        <f>Table3[[#This Row],[modified  Half Life]]*Table3[[#This Row],[Order of Magnatude]]</f>
        <v>3.7299999999999997E-8</v>
      </c>
      <c r="G1291" s="11">
        <v>949</v>
      </c>
      <c r="H1291" s="19"/>
    </row>
    <row r="1292" spans="1:8" x14ac:dyDescent="0.25">
      <c r="A1292" s="2">
        <v>123</v>
      </c>
      <c r="B1292" s="2" t="s">
        <v>1577</v>
      </c>
      <c r="C1292" s="2" t="s">
        <v>962</v>
      </c>
      <c r="D1292" s="11">
        <v>393</v>
      </c>
      <c r="E1292" s="12">
        <v>1.0000000000000001E-9</v>
      </c>
      <c r="F1292" s="19">
        <f>Table3[[#This Row],[modified  Half Life]]*Table3[[#This Row],[Order of Magnatude]]</f>
        <v>3.9300000000000004E-7</v>
      </c>
      <c r="G1292" s="11">
        <v>732.1</v>
      </c>
      <c r="H1292" s="19"/>
    </row>
    <row r="1293" spans="1:8" x14ac:dyDescent="0.25">
      <c r="A1293" s="2">
        <v>123</v>
      </c>
      <c r="B1293" s="2" t="s">
        <v>1344</v>
      </c>
      <c r="C1293" s="2" t="s">
        <v>620</v>
      </c>
      <c r="D1293" s="10">
        <v>202</v>
      </c>
      <c r="E1293" s="13">
        <v>1.0000000000000001E-9</v>
      </c>
      <c r="F1293" s="2">
        <f>Table3[[#This Row],[modified  Half Life]]*Table3[[#This Row],[Order of Magnatude]]</f>
        <v>2.0200000000000001E-7</v>
      </c>
      <c r="G1293" s="10">
        <v>389.5</v>
      </c>
      <c r="H1293" s="2"/>
    </row>
    <row r="1294" spans="1:8" x14ac:dyDescent="0.25">
      <c r="A1294" s="2">
        <v>123</v>
      </c>
      <c r="B1294" s="2" t="s">
        <v>1244</v>
      </c>
      <c r="C1294" s="2" t="s">
        <v>380</v>
      </c>
      <c r="D1294" s="11">
        <v>37.299999999999997</v>
      </c>
      <c r="E1294" s="12">
        <v>1.0000000000000001E-9</v>
      </c>
      <c r="F1294" s="19">
        <f>Table3[[#This Row],[modified  Half Life]]*Table3[[#This Row],[Order of Magnatude]]</f>
        <v>3.7299999999999997E-8</v>
      </c>
      <c r="G1294" s="11">
        <v>381.2</v>
      </c>
      <c r="H1294" s="19"/>
    </row>
    <row r="1295" spans="1:8" x14ac:dyDescent="0.25">
      <c r="A1295" s="2">
        <v>123</v>
      </c>
      <c r="B1295" s="2" t="s">
        <v>1244</v>
      </c>
      <c r="C1295" s="2" t="s">
        <v>962</v>
      </c>
      <c r="D1295" s="10">
        <v>30.7</v>
      </c>
      <c r="E1295" s="13">
        <v>1.0000000000000001E-9</v>
      </c>
      <c r="F1295" s="2">
        <f>Table3[[#This Row],[modified  Half Life]]*Table3[[#This Row],[Order of Magnatude]]</f>
        <v>3.0700000000000004E-8</v>
      </c>
      <c r="G1295" s="10">
        <v>330.75</v>
      </c>
      <c r="H1295" s="2"/>
    </row>
    <row r="1296" spans="1:8" x14ac:dyDescent="0.25">
      <c r="A1296" s="2">
        <v>123</v>
      </c>
      <c r="B1296" s="2" t="s">
        <v>1108</v>
      </c>
      <c r="C1296" s="2" t="s">
        <v>1455</v>
      </c>
      <c r="D1296" s="10">
        <v>26.6</v>
      </c>
      <c r="E1296" s="13">
        <v>1.0000000000000001E-9</v>
      </c>
      <c r="F1296" s="2">
        <f>Table3[[#This Row],[modified  Half Life]]*Table3[[#This Row],[Order of Magnatude]]</f>
        <v>2.6600000000000003E-8</v>
      </c>
      <c r="G1296" s="10">
        <v>298.07</v>
      </c>
      <c r="H1296" s="2"/>
    </row>
    <row r="1297" spans="1:8" x14ac:dyDescent="0.25">
      <c r="A1297" s="2">
        <v>123</v>
      </c>
      <c r="B1297" s="2" t="s">
        <v>1108</v>
      </c>
      <c r="C1297" s="2" t="s">
        <v>1455</v>
      </c>
      <c r="D1297" s="11">
        <v>80</v>
      </c>
      <c r="E1297" s="12">
        <v>1.0000000000000001E-9</v>
      </c>
      <c r="F1297" s="19">
        <f>Table3[[#This Row],[modified  Half Life]]*Table3[[#This Row],[Order of Magnatude]]</f>
        <v>8.0000000000000002E-8</v>
      </c>
      <c r="G1297" s="11">
        <v>263.87</v>
      </c>
      <c r="H1297" s="19"/>
    </row>
    <row r="1298" spans="1:8" x14ac:dyDescent="0.25">
      <c r="A1298" s="2">
        <v>123</v>
      </c>
      <c r="B1298" s="2" t="s">
        <v>1108</v>
      </c>
      <c r="C1298" s="2" t="s">
        <v>668</v>
      </c>
      <c r="D1298" s="10">
        <v>214</v>
      </c>
      <c r="E1298" s="13">
        <v>1.0000000000000001E-9</v>
      </c>
      <c r="F1298" s="2">
        <f>Table3[[#This Row],[modified  Half Life]]*Table3[[#This Row],[Order of Magnatude]]</f>
        <v>2.1400000000000001E-7</v>
      </c>
      <c r="G1298" s="10">
        <v>200.5</v>
      </c>
      <c r="H1298" s="2"/>
    </row>
    <row r="1299" spans="1:8" x14ac:dyDescent="0.25">
      <c r="A1299" s="2">
        <v>123</v>
      </c>
      <c r="B1299" s="2" t="s">
        <v>1631</v>
      </c>
      <c r="C1299" s="2" t="s">
        <v>455</v>
      </c>
      <c r="D1299" s="11">
        <v>40</v>
      </c>
      <c r="E1299" s="12">
        <v>1.0000000000000001E-9</v>
      </c>
      <c r="F1299" s="19">
        <f>Table3[[#This Row],[modified  Half Life]]*Table3[[#This Row],[Order of Magnatude]]</f>
        <v>4.0000000000000001E-8</v>
      </c>
      <c r="G1299" s="11">
        <v>92.7</v>
      </c>
      <c r="H1299" s="19"/>
    </row>
    <row r="1300" spans="1:8" x14ac:dyDescent="0.25">
      <c r="A1300" s="2">
        <v>123</v>
      </c>
      <c r="B1300" s="2" t="s">
        <v>1108</v>
      </c>
      <c r="C1300" s="2" t="s">
        <v>668</v>
      </c>
      <c r="D1300" s="11">
        <v>11.8</v>
      </c>
      <c r="E1300" s="12">
        <v>1.0000000000000001E-9</v>
      </c>
      <c r="F1300" s="19">
        <f>Table3[[#This Row],[modified  Half Life]]*Table3[[#This Row],[Order of Magnatude]]</f>
        <v>1.1800000000000001E-8</v>
      </c>
      <c r="G1300" s="11">
        <v>21.1</v>
      </c>
      <c r="H1300" s="19"/>
    </row>
    <row r="1301" spans="1:8" x14ac:dyDescent="0.25">
      <c r="A1301" s="2">
        <v>122</v>
      </c>
      <c r="B1301" s="2" t="s">
        <v>1238</v>
      </c>
      <c r="C1301" s="2">
        <v>-7</v>
      </c>
      <c r="D1301" s="10">
        <v>40</v>
      </c>
      <c r="E1301" s="13">
        <v>1.0000000000000001E-9</v>
      </c>
      <c r="F1301" s="2">
        <f>Table3[[#This Row],[modified  Half Life]]*Table3[[#This Row],[Order of Magnatude]]</f>
        <v>4.0000000000000001E-8</v>
      </c>
      <c r="G1301" s="10">
        <v>1712.8</v>
      </c>
      <c r="H1301" s="2"/>
    </row>
    <row r="1302" spans="1:8" x14ac:dyDescent="0.25">
      <c r="A1302" s="2">
        <v>122</v>
      </c>
      <c r="B1302" s="2" t="s">
        <v>1108</v>
      </c>
      <c r="C1302" s="2" t="s">
        <v>292</v>
      </c>
      <c r="D1302" s="11">
        <v>40</v>
      </c>
      <c r="E1302" s="12">
        <v>1.0000000000000001E-9</v>
      </c>
      <c r="F1302" s="19">
        <f>Table3[[#This Row],[modified  Half Life]]*Table3[[#This Row],[Order of Magnatude]]</f>
        <v>4.0000000000000001E-8</v>
      </c>
      <c r="G1302" s="11">
        <v>609.6</v>
      </c>
      <c r="H1302" s="19"/>
    </row>
    <row r="1303" spans="1:8" x14ac:dyDescent="0.25">
      <c r="A1303" s="2">
        <v>122</v>
      </c>
      <c r="B1303" s="2" t="s">
        <v>1238</v>
      </c>
      <c r="C1303" s="2">
        <v>-13</v>
      </c>
      <c r="D1303" s="11">
        <v>40</v>
      </c>
      <c r="E1303" s="12">
        <v>1.0000000000000001E-9</v>
      </c>
      <c r="F1303" s="19">
        <f>Table3[[#This Row],[modified  Half Life]]*Table3[[#This Row],[Order of Magnatude]]</f>
        <v>4.0000000000000001E-8</v>
      </c>
      <c r="G1303" s="11">
        <v>264.5</v>
      </c>
      <c r="H1303" s="19"/>
    </row>
    <row r="1304" spans="1:8" x14ac:dyDescent="0.25">
      <c r="A1304" s="2">
        <v>122</v>
      </c>
      <c r="B1304" s="2" t="s">
        <v>1238</v>
      </c>
      <c r="C1304" s="2" t="s">
        <v>1333</v>
      </c>
      <c r="D1304" s="11">
        <v>139</v>
      </c>
      <c r="E1304" s="12">
        <v>1.0000000000000001E-9</v>
      </c>
      <c r="F1304" s="19">
        <f>Table3[[#This Row],[modified  Half Life]]*Table3[[#This Row],[Order of Magnatude]]</f>
        <v>1.3900000000000001E-7</v>
      </c>
      <c r="G1304" s="11">
        <v>242.5</v>
      </c>
      <c r="H1304" s="19"/>
    </row>
    <row r="1305" spans="1:8" x14ac:dyDescent="0.25">
      <c r="A1305" s="2">
        <v>122</v>
      </c>
      <c r="B1305" s="2" t="s">
        <v>729</v>
      </c>
      <c r="C1305" s="2" t="s">
        <v>6062</v>
      </c>
      <c r="D1305" s="10">
        <v>193.3</v>
      </c>
      <c r="E1305" s="13">
        <v>1.0000000000000001E-9</v>
      </c>
      <c r="F1305" s="2">
        <f>Table3[[#This Row],[modified  Half Life]]*Table3[[#This Row],[Order of Magnatude]]</f>
        <v>1.9330000000000002E-7</v>
      </c>
      <c r="G1305" s="10">
        <v>159.30000000000001</v>
      </c>
      <c r="H1305" s="2"/>
    </row>
    <row r="1306" spans="1:8" x14ac:dyDescent="0.25">
      <c r="A1306" s="2">
        <v>122</v>
      </c>
      <c r="B1306" s="2" t="s">
        <v>1577</v>
      </c>
      <c r="C1306" s="2" t="s">
        <v>560</v>
      </c>
      <c r="D1306" s="11">
        <v>16.600000000000001</v>
      </c>
      <c r="E1306" s="12">
        <v>1.0000000000000001E-9</v>
      </c>
      <c r="F1306" s="19">
        <f>Table3[[#This Row],[modified  Half Life]]*Table3[[#This Row],[Order of Magnatude]]</f>
        <v>1.6600000000000003E-8</v>
      </c>
      <c r="G1306" s="11">
        <v>94.4</v>
      </c>
      <c r="H1306" s="19"/>
    </row>
    <row r="1307" spans="1:8" x14ac:dyDescent="0.25">
      <c r="A1307" s="2">
        <v>122</v>
      </c>
      <c r="B1307" s="2" t="s">
        <v>1344</v>
      </c>
      <c r="C1307" s="2" t="s">
        <v>762</v>
      </c>
      <c r="D1307" s="10">
        <v>40</v>
      </c>
      <c r="E1307" s="13">
        <v>1.0000000000000001E-9</v>
      </c>
      <c r="F1307" s="2">
        <f>Table3[[#This Row],[modified  Half Life]]*Table3[[#This Row],[Order of Magnatude]]</f>
        <v>4.0000000000000001E-8</v>
      </c>
      <c r="G1307" s="10">
        <v>70.2</v>
      </c>
      <c r="H1307" s="2"/>
    </row>
    <row r="1308" spans="1:8" x14ac:dyDescent="0.25">
      <c r="A1308" s="2">
        <v>122</v>
      </c>
      <c r="B1308" s="2" t="s">
        <v>1344</v>
      </c>
      <c r="C1308" s="2" t="s">
        <v>5</v>
      </c>
      <c r="D1308" s="11">
        <v>146.5</v>
      </c>
      <c r="E1308" s="12">
        <v>1.0000000000000001E-9</v>
      </c>
      <c r="F1308" s="19">
        <f>Table3[[#This Row],[modified  Half Life]]*Table3[[#This Row],[Order of Magnatude]]</f>
        <v>1.4650000000000002E-7</v>
      </c>
      <c r="G1308" s="11">
        <v>64.7</v>
      </c>
      <c r="H1308" s="19"/>
    </row>
    <row r="1309" spans="1:8" x14ac:dyDescent="0.25">
      <c r="A1309" s="2">
        <v>122</v>
      </c>
      <c r="B1309" s="2" t="s">
        <v>1238</v>
      </c>
      <c r="C1309" s="2">
        <v>-13</v>
      </c>
      <c r="D1309" s="11">
        <v>16.600000000000001</v>
      </c>
      <c r="E1309" s="12">
        <v>1.0000000000000001E-9</v>
      </c>
      <c r="F1309" s="19">
        <f>Table3[[#This Row],[modified  Half Life]]*Table3[[#This Row],[Order of Magnatude]]</f>
        <v>1.6600000000000003E-8</v>
      </c>
      <c r="G1309" s="11">
        <v>46</v>
      </c>
      <c r="H1309" s="19"/>
    </row>
    <row r="1310" spans="1:8" x14ac:dyDescent="0.25">
      <c r="A1310" s="2">
        <v>121</v>
      </c>
      <c r="B1310" s="2" t="s">
        <v>1292</v>
      </c>
      <c r="C1310" s="2" t="s">
        <v>455</v>
      </c>
      <c r="D1310" s="11">
        <v>19</v>
      </c>
      <c r="E1310" s="12">
        <v>1.0000000000000001E-9</v>
      </c>
      <c r="F1310" s="19">
        <f>Table3[[#This Row],[modified  Half Life]]*Table3[[#This Row],[Order of Magnatude]]</f>
        <v>1.9000000000000001E-8</v>
      </c>
      <c r="G1310" s="11">
        <v>314.55</v>
      </c>
      <c r="H1310" s="19"/>
    </row>
    <row r="1311" spans="1:8" x14ac:dyDescent="0.25">
      <c r="A1311" s="2">
        <v>121</v>
      </c>
      <c r="B1311" s="2" t="s">
        <v>1344</v>
      </c>
      <c r="C1311" s="2" t="s">
        <v>6062</v>
      </c>
      <c r="D1311" s="10">
        <v>85.3</v>
      </c>
      <c r="E1311" s="13">
        <v>1.0000000000000001E-9</v>
      </c>
      <c r="F1311" s="2">
        <f>Table3[[#This Row],[modified  Half Life]]*Table3[[#This Row],[Order of Magnatude]]</f>
        <v>8.5300000000000003E-8</v>
      </c>
      <c r="G1311" s="10">
        <v>230.95</v>
      </c>
      <c r="H1311" s="2"/>
    </row>
    <row r="1312" spans="1:8" x14ac:dyDescent="0.25">
      <c r="A1312" s="2">
        <v>121</v>
      </c>
      <c r="B1312" s="2" t="s">
        <v>1238</v>
      </c>
      <c r="C1312" s="2" t="s">
        <v>1455</v>
      </c>
      <c r="D1312" s="10">
        <v>80</v>
      </c>
      <c r="E1312" s="13">
        <v>1.0000000000000001E-9</v>
      </c>
      <c r="F1312" s="2">
        <f>Table3[[#This Row],[modified  Half Life]]*Table3[[#This Row],[Order of Magnatude]]</f>
        <v>8.0000000000000002E-8</v>
      </c>
      <c r="G1312" s="10">
        <v>153.9</v>
      </c>
      <c r="H1312" s="2"/>
    </row>
    <row r="1313" spans="1:8" x14ac:dyDescent="0.25">
      <c r="A1313" s="2">
        <v>121</v>
      </c>
      <c r="B1313" s="2" t="s">
        <v>1238</v>
      </c>
      <c r="C1313" s="2" t="s">
        <v>1202</v>
      </c>
      <c r="D1313" s="10">
        <v>80</v>
      </c>
      <c r="E1313" s="13">
        <v>1.0000000000000001E-9</v>
      </c>
      <c r="F1313" s="2">
        <f>Table3[[#This Row],[modified  Half Life]]*Table3[[#This Row],[Order of Magnatude]]</f>
        <v>8.0000000000000002E-8</v>
      </c>
      <c r="G1313" s="10">
        <v>134.80000000000001</v>
      </c>
      <c r="H1313" s="2"/>
    </row>
    <row r="1314" spans="1:8" x14ac:dyDescent="0.25">
      <c r="A1314" s="2">
        <v>120</v>
      </c>
      <c r="B1314" s="2" t="s">
        <v>1108</v>
      </c>
      <c r="C1314" s="2" t="s">
        <v>292</v>
      </c>
      <c r="D1314" s="10">
        <v>30</v>
      </c>
      <c r="E1314" s="13">
        <v>1.0000000000000001E-9</v>
      </c>
      <c r="F1314" s="2">
        <f>Table3[[#This Row],[modified  Half Life]]*Table3[[#This Row],[Order of Magnatude]]</f>
        <v>3.0000000000000004E-8</v>
      </c>
      <c r="G1314" s="10">
        <v>241.7</v>
      </c>
      <c r="H1314" s="2"/>
    </row>
    <row r="1315" spans="1:8" x14ac:dyDescent="0.25">
      <c r="A1315" s="2">
        <v>120</v>
      </c>
      <c r="B1315" s="2" t="s">
        <v>1238</v>
      </c>
      <c r="C1315" s="2">
        <v>-15</v>
      </c>
      <c r="D1315" s="11">
        <v>400</v>
      </c>
      <c r="E1315" s="12">
        <v>1.0000000000000001E-9</v>
      </c>
      <c r="F1315" s="19">
        <f>Table3[[#This Row],[modified  Half Life]]*Table3[[#This Row],[Order of Magnatude]]</f>
        <v>4.0000000000000003E-7</v>
      </c>
      <c r="G1315" s="11">
        <v>204.4</v>
      </c>
      <c r="H1315" s="19"/>
    </row>
    <row r="1316" spans="1:8" x14ac:dyDescent="0.25">
      <c r="A1316" s="2">
        <v>120</v>
      </c>
      <c r="B1316" s="2" t="s">
        <v>1238</v>
      </c>
      <c r="C1316" s="2">
        <v>-7</v>
      </c>
      <c r="D1316" s="11">
        <v>14</v>
      </c>
      <c r="E1316" s="12">
        <v>1.0000000000000001E-9</v>
      </c>
      <c r="F1316" s="19">
        <f>Table3[[#This Row],[modified  Half Life]]*Table3[[#This Row],[Order of Magnatude]]</f>
        <v>1.4000000000000001E-8</v>
      </c>
      <c r="G1316" s="11">
        <v>148.30000000000001</v>
      </c>
      <c r="H1316" s="19"/>
    </row>
    <row r="1317" spans="1:8" x14ac:dyDescent="0.25">
      <c r="A1317" s="2">
        <v>120</v>
      </c>
      <c r="B1317" s="2" t="s">
        <v>1344</v>
      </c>
      <c r="C1317" s="2" t="s">
        <v>292</v>
      </c>
      <c r="D1317" s="17">
        <v>244</v>
      </c>
      <c r="E1317" s="18">
        <v>1.0000000000000001E-9</v>
      </c>
      <c r="F1317" s="19">
        <f>Table3[[#This Row],[modified  Half Life]]*Table3[[#This Row],[Order of Magnatude]]</f>
        <v>2.4400000000000001E-7</v>
      </c>
      <c r="G1317" s="17">
        <v>72.3</v>
      </c>
      <c r="H1317" s="19"/>
    </row>
    <row r="1318" spans="1:8" x14ac:dyDescent="0.25">
      <c r="A1318" s="2">
        <v>120</v>
      </c>
      <c r="B1318" s="2" t="s">
        <v>1344</v>
      </c>
      <c r="C1318" s="2" t="s">
        <v>292</v>
      </c>
      <c r="D1318" s="2">
        <v>246</v>
      </c>
      <c r="E1318" s="13">
        <v>1.0000000000000001E-9</v>
      </c>
      <c r="F1318" s="2">
        <f>Table3[[#This Row],[modified  Half Life]]*Table3[[#This Row],[Order of Magnatude]]</f>
        <v>2.4600000000000001E-7</v>
      </c>
      <c r="G1318" s="2">
        <v>69.78</v>
      </c>
      <c r="H1318" s="2"/>
    </row>
    <row r="1319" spans="1:8" x14ac:dyDescent="0.25">
      <c r="A1319" s="2">
        <v>120</v>
      </c>
      <c r="B1319" s="2" t="s">
        <v>1108</v>
      </c>
      <c r="C1319" s="2" t="s">
        <v>1493</v>
      </c>
      <c r="D1319" s="19">
        <v>13.6</v>
      </c>
      <c r="E1319" s="12">
        <v>1.0000000000000001E-9</v>
      </c>
      <c r="F1319" s="19">
        <f>Table3[[#This Row],[modified  Half Life]]*Table3[[#This Row],[Order of Magnatude]]</f>
        <v>1.3600000000000001E-8</v>
      </c>
      <c r="G1319" s="19">
        <v>25.1</v>
      </c>
      <c r="H1319" s="19"/>
    </row>
    <row r="1320" spans="1:8" x14ac:dyDescent="0.25">
      <c r="A1320" s="2">
        <v>120</v>
      </c>
      <c r="B1320" s="2" t="s">
        <v>729</v>
      </c>
      <c r="D1320" s="2">
        <v>244</v>
      </c>
      <c r="E1320" s="13">
        <v>1.0000000000000001E-9</v>
      </c>
      <c r="F1320" s="2">
        <f>Table3[[#This Row],[modified  Half Life]]*Table3[[#This Row],[Order of Magnatude]]</f>
        <v>2.4400000000000001E-7</v>
      </c>
      <c r="G1320" s="2">
        <v>13.5</v>
      </c>
      <c r="H1320" s="2"/>
    </row>
    <row r="1321" spans="1:8" x14ac:dyDescent="0.25">
      <c r="A1321" s="2">
        <v>119</v>
      </c>
      <c r="B1321" s="2" t="s">
        <v>1108</v>
      </c>
      <c r="C1321" s="2" t="s">
        <v>216</v>
      </c>
      <c r="D1321" s="19">
        <v>130</v>
      </c>
      <c r="E1321" s="12">
        <v>1.0000000000000001E-9</v>
      </c>
      <c r="F1321" s="19">
        <f>Table3[[#This Row],[modified  Half Life]]*Table3[[#This Row],[Order of Magnatude]]</f>
        <v>1.3E-7</v>
      </c>
      <c r="G1321" s="19">
        <v>343</v>
      </c>
      <c r="H1321" s="19"/>
    </row>
    <row r="1322" spans="1:8" x14ac:dyDescent="0.25">
      <c r="A1322" s="2">
        <v>119</v>
      </c>
      <c r="B1322" s="2" t="s">
        <v>1238</v>
      </c>
      <c r="C1322" s="2" t="s">
        <v>1459</v>
      </c>
      <c r="D1322" s="2">
        <v>34.6</v>
      </c>
      <c r="E1322" s="13">
        <v>1.0000000000000001E-9</v>
      </c>
      <c r="F1322" s="2">
        <f>Table3[[#This Row],[modified  Half Life]]*Table3[[#This Row],[Order of Magnatude]]</f>
        <v>3.4600000000000005E-8</v>
      </c>
      <c r="G1322" s="2">
        <v>306.89999999999998</v>
      </c>
      <c r="H1322" s="2"/>
    </row>
    <row r="1323" spans="1:8" x14ac:dyDescent="0.25">
      <c r="A1323" s="2">
        <v>119</v>
      </c>
      <c r="B1323" s="2" t="s">
        <v>1238</v>
      </c>
      <c r="C1323" s="2" t="s">
        <v>1455</v>
      </c>
      <c r="D1323" s="19">
        <v>70</v>
      </c>
      <c r="E1323" s="12">
        <v>1.0000000000000001E-9</v>
      </c>
      <c r="F1323" s="19">
        <f>Table3[[#This Row],[modified  Half Life]]*Table3[[#This Row],[Order of Magnatude]]</f>
        <v>7.0000000000000005E-8</v>
      </c>
      <c r="G1323" s="19">
        <v>246.2</v>
      </c>
      <c r="H1323" s="19"/>
    </row>
    <row r="1324" spans="1:8" x14ac:dyDescent="0.25">
      <c r="A1324" s="2">
        <v>119</v>
      </c>
      <c r="B1324" s="2" t="s">
        <v>1093</v>
      </c>
      <c r="C1324" s="2" t="s">
        <v>665</v>
      </c>
      <c r="D1324" s="2">
        <v>130</v>
      </c>
      <c r="E1324" s="13">
        <v>1.0000000000000001E-9</v>
      </c>
      <c r="F1324" s="2">
        <f>Table3[[#This Row],[modified  Half Life]]*Table3[[#This Row],[Order of Magnatude]]</f>
        <v>1.3E-7</v>
      </c>
      <c r="G1324" s="2">
        <v>240</v>
      </c>
      <c r="H1324" s="2"/>
    </row>
    <row r="1325" spans="1:8" x14ac:dyDescent="0.25">
      <c r="A1325" s="2">
        <v>119</v>
      </c>
      <c r="B1325" s="2" t="s">
        <v>1238</v>
      </c>
      <c r="C1325" s="2" t="s">
        <v>962</v>
      </c>
      <c r="D1325" s="2">
        <v>34.6</v>
      </c>
      <c r="E1325" s="13">
        <v>1.0000000000000001E-9</v>
      </c>
      <c r="F1325" s="2">
        <f>Table3[[#This Row],[modified  Half Life]]*Table3[[#This Row],[Order of Magnatude]]</f>
        <v>3.4600000000000005E-8</v>
      </c>
      <c r="G1325" s="2">
        <v>207.8</v>
      </c>
      <c r="H1325" s="2"/>
    </row>
    <row r="1326" spans="1:8" x14ac:dyDescent="0.25">
      <c r="A1326" s="2">
        <v>119</v>
      </c>
      <c r="B1326" s="2" t="s">
        <v>1238</v>
      </c>
      <c r="C1326" s="2" t="s">
        <v>966</v>
      </c>
      <c r="D1326" s="19">
        <v>20</v>
      </c>
      <c r="E1326" s="12">
        <v>1.0000000000000001E-9</v>
      </c>
      <c r="F1326" s="19">
        <f>Table3[[#This Row],[modified  Half Life]]*Table3[[#This Row],[Order of Magnatude]]</f>
        <v>2E-8</v>
      </c>
      <c r="G1326" s="19">
        <v>176.05</v>
      </c>
      <c r="H1326" s="19"/>
    </row>
    <row r="1327" spans="1:8" x14ac:dyDescent="0.25">
      <c r="A1327" s="2">
        <v>119</v>
      </c>
      <c r="B1327" s="2" t="s">
        <v>856</v>
      </c>
      <c r="C1327" s="2" t="s">
        <v>1435</v>
      </c>
      <c r="D1327" s="19">
        <v>265</v>
      </c>
      <c r="E1327" s="12">
        <v>1.0000000000000001E-9</v>
      </c>
      <c r="F1327" s="19">
        <f>Table3[[#This Row],[modified  Half Life]]*Table3[[#This Row],[Order of Magnatude]]</f>
        <v>2.65E-7</v>
      </c>
      <c r="G1327" s="19">
        <v>152</v>
      </c>
      <c r="H1327" s="19"/>
    </row>
    <row r="1328" spans="1:8" x14ac:dyDescent="0.25">
      <c r="A1328" s="2">
        <v>119</v>
      </c>
      <c r="B1328" s="2" t="s">
        <v>856</v>
      </c>
      <c r="C1328" s="2" t="s">
        <v>1435</v>
      </c>
      <c r="D1328" s="2">
        <v>130</v>
      </c>
      <c r="E1328" s="13">
        <v>1.0000000000000001E-9</v>
      </c>
      <c r="F1328" s="2">
        <f>Table3[[#This Row],[modified  Half Life]]*Table3[[#This Row],[Order of Magnatude]]</f>
        <v>1.3E-7</v>
      </c>
      <c r="G1328" s="2">
        <v>134</v>
      </c>
      <c r="H1328" s="2"/>
    </row>
    <row r="1329" spans="1:8" x14ac:dyDescent="0.25">
      <c r="A1329" s="2">
        <v>119</v>
      </c>
      <c r="B1329" s="2" t="s">
        <v>1292</v>
      </c>
      <c r="C1329" s="2" t="s">
        <v>1400</v>
      </c>
      <c r="D1329" s="19">
        <v>43</v>
      </c>
      <c r="E1329" s="12">
        <v>1.0000000000000001E-9</v>
      </c>
      <c r="F1329" s="19">
        <f>Table3[[#This Row],[modified  Half Life]]*Table3[[#This Row],[Order of Magnatude]]</f>
        <v>4.3000000000000001E-8</v>
      </c>
      <c r="G1329" s="19">
        <v>81.7</v>
      </c>
      <c r="H1329" s="19"/>
    </row>
    <row r="1330" spans="1:8" x14ac:dyDescent="0.25">
      <c r="A1330" s="2">
        <v>119</v>
      </c>
      <c r="B1330" s="2" t="s">
        <v>1292</v>
      </c>
      <c r="C1330" s="2" t="s">
        <v>1356</v>
      </c>
      <c r="D1330" s="2">
        <v>70</v>
      </c>
      <c r="E1330" s="13">
        <v>1.0000000000000001E-9</v>
      </c>
      <c r="F1330" s="2">
        <f>Table3[[#This Row],[modified  Half Life]]*Table3[[#This Row],[Order of Magnatude]]</f>
        <v>7.0000000000000005E-8</v>
      </c>
      <c r="G1330" s="2">
        <v>76.400000000000006</v>
      </c>
      <c r="H1330" s="2"/>
    </row>
    <row r="1331" spans="1:8" x14ac:dyDescent="0.25">
      <c r="A1331" s="2">
        <v>119</v>
      </c>
      <c r="B1331" s="2" t="s">
        <v>1344</v>
      </c>
      <c r="C1331" s="2" t="s">
        <v>84</v>
      </c>
      <c r="D1331" s="2">
        <v>27</v>
      </c>
      <c r="E1331" s="13">
        <v>1.0000000000000001E-9</v>
      </c>
      <c r="F1331" s="2">
        <f>Table3[[#This Row],[modified  Half Life]]*Table3[[#This Row],[Order of Magnatude]]</f>
        <v>2.7E-8</v>
      </c>
      <c r="G1331" s="2">
        <v>67.3</v>
      </c>
      <c r="H1331" s="2"/>
    </row>
    <row r="1332" spans="1:8" x14ac:dyDescent="0.25">
      <c r="A1332" s="2">
        <v>119</v>
      </c>
      <c r="B1332" s="2" t="s">
        <v>1108</v>
      </c>
      <c r="C1332" s="2" t="s">
        <v>216</v>
      </c>
      <c r="D1332" s="2">
        <v>130</v>
      </c>
      <c r="E1332" s="13">
        <v>1.0000000000000001E-9</v>
      </c>
      <c r="F1332" s="2">
        <f>Table3[[#This Row],[modified  Half Life]]*Table3[[#This Row],[Order of Magnatude]]</f>
        <v>1.3E-7</v>
      </c>
      <c r="G1332" s="2">
        <v>50.2</v>
      </c>
      <c r="H1332" s="2"/>
    </row>
    <row r="1333" spans="1:8" x14ac:dyDescent="0.25">
      <c r="A1333" s="2">
        <v>119</v>
      </c>
      <c r="B1333" s="2" t="s">
        <v>1238</v>
      </c>
      <c r="C1333" s="2" t="s">
        <v>1370</v>
      </c>
      <c r="D1333" s="19">
        <v>18.03</v>
      </c>
      <c r="E1333" s="12">
        <v>1.0000000000000001E-9</v>
      </c>
      <c r="F1333" s="19">
        <f>Table3[[#This Row],[modified  Half Life]]*Table3[[#This Row],[Order of Magnatude]]</f>
        <v>1.8030000000000003E-8</v>
      </c>
      <c r="G1333" s="19">
        <v>23.87</v>
      </c>
      <c r="H1333" s="19"/>
    </row>
    <row r="1334" spans="1:8" x14ac:dyDescent="0.25">
      <c r="A1334" s="2">
        <v>119</v>
      </c>
      <c r="B1334" s="2" t="s">
        <v>721</v>
      </c>
      <c r="C1334" s="2"/>
      <c r="D1334" s="19">
        <v>43</v>
      </c>
      <c r="E1334" s="12">
        <v>1.0000000000000001E-9</v>
      </c>
      <c r="F1334" s="19">
        <f>Table3[[#This Row],[modified  Half Life]]*Table3[[#This Row],[Order of Magnatude]]</f>
        <v>4.3000000000000001E-8</v>
      </c>
      <c r="G1334" s="19">
        <v>14.3</v>
      </c>
      <c r="H1334" s="19"/>
    </row>
    <row r="1335" spans="1:8" x14ac:dyDescent="0.25">
      <c r="A1335" s="2">
        <v>118</v>
      </c>
      <c r="B1335" s="2" t="s">
        <v>847</v>
      </c>
      <c r="C1335" s="2" t="s">
        <v>1407</v>
      </c>
      <c r="D1335" s="2">
        <v>20.8</v>
      </c>
      <c r="E1335" s="13">
        <v>1.0000000000000001E-9</v>
      </c>
      <c r="F1335" s="2">
        <f>Table3[[#This Row],[modified  Half Life]]*Table3[[#This Row],[Order of Magnatude]]</f>
        <v>2.0800000000000001E-8</v>
      </c>
      <c r="G1335" s="2">
        <v>1091.51</v>
      </c>
      <c r="H1335" s="2"/>
    </row>
    <row r="1336" spans="1:8" x14ac:dyDescent="0.25">
      <c r="A1336" s="2">
        <v>118</v>
      </c>
      <c r="B1336" s="2" t="s">
        <v>1108</v>
      </c>
      <c r="C1336" s="2" t="s">
        <v>123</v>
      </c>
      <c r="D1336" s="2">
        <v>22.6</v>
      </c>
      <c r="E1336" s="13">
        <v>1.0000000000000001E-9</v>
      </c>
      <c r="F1336" s="2">
        <f>Table3[[#This Row],[modified  Half Life]]*Table3[[#This Row],[Order of Magnatude]]</f>
        <v>2.2600000000000004E-8</v>
      </c>
      <c r="G1336" s="2">
        <v>714.9</v>
      </c>
      <c r="H1336" s="2"/>
    </row>
    <row r="1337" spans="1:8" x14ac:dyDescent="0.25">
      <c r="A1337" s="2">
        <v>118</v>
      </c>
      <c r="B1337" s="2" t="s">
        <v>1108</v>
      </c>
      <c r="C1337" s="2" t="s">
        <v>116</v>
      </c>
      <c r="D1337" s="19">
        <v>22.6</v>
      </c>
      <c r="E1337" s="12">
        <v>1.0000000000000001E-9</v>
      </c>
      <c r="F1337" s="19">
        <f>Table3[[#This Row],[modified  Half Life]]*Table3[[#This Row],[Order of Magnatude]]</f>
        <v>2.2600000000000004E-8</v>
      </c>
      <c r="G1337" s="19">
        <v>396.65</v>
      </c>
      <c r="H1337" s="19"/>
    </row>
    <row r="1338" spans="1:8" x14ac:dyDescent="0.25">
      <c r="A1338" s="2">
        <v>118</v>
      </c>
      <c r="B1338" s="2" t="s">
        <v>1238</v>
      </c>
      <c r="C1338" s="2" t="s">
        <v>1333</v>
      </c>
      <c r="D1338" s="2">
        <v>230</v>
      </c>
      <c r="E1338" s="13">
        <v>1.0000000000000001E-9</v>
      </c>
      <c r="F1338" s="2">
        <f>Table3[[#This Row],[modified  Half Life]]*Table3[[#This Row],[Order of Magnatude]]</f>
        <v>2.3000000000000002E-7</v>
      </c>
      <c r="G1338" s="2">
        <v>253.678</v>
      </c>
      <c r="H1338" s="2"/>
    </row>
    <row r="1339" spans="1:8" x14ac:dyDescent="0.25">
      <c r="A1339" s="2">
        <v>118</v>
      </c>
      <c r="B1339" s="2" t="s">
        <v>1238</v>
      </c>
      <c r="C1339" s="2">
        <v>-7</v>
      </c>
      <c r="D1339" s="19">
        <v>13.3</v>
      </c>
      <c r="E1339" s="12">
        <v>1.0000000000000001E-9</v>
      </c>
      <c r="F1339" s="19">
        <f>Table3[[#This Row],[modified  Half Life]]*Table3[[#This Row],[Order of Magnatude]]</f>
        <v>1.3300000000000002E-8</v>
      </c>
      <c r="G1339" s="19">
        <v>238.56</v>
      </c>
      <c r="H1339" s="19"/>
    </row>
    <row r="1340" spans="1:8" x14ac:dyDescent="0.25">
      <c r="A1340" s="2">
        <v>118</v>
      </c>
      <c r="B1340" s="2" t="s">
        <v>1238</v>
      </c>
      <c r="C1340" s="2">
        <v>-5</v>
      </c>
      <c r="D1340" s="2">
        <v>13.3</v>
      </c>
      <c r="E1340" s="13">
        <v>1.0000000000000001E-9</v>
      </c>
      <c r="F1340" s="2">
        <f>Table3[[#This Row],[modified  Half Life]]*Table3[[#This Row],[Order of Magnatude]]</f>
        <v>1.3300000000000002E-8</v>
      </c>
      <c r="G1340" s="2">
        <v>187.85</v>
      </c>
      <c r="H1340" s="2"/>
    </row>
    <row r="1341" spans="1:8" x14ac:dyDescent="0.25">
      <c r="A1341" s="2">
        <v>118</v>
      </c>
      <c r="B1341" s="2" t="s">
        <v>847</v>
      </c>
      <c r="C1341" s="2" t="s">
        <v>1403</v>
      </c>
      <c r="D1341" s="19">
        <v>13.3</v>
      </c>
      <c r="E1341" s="12">
        <v>1.0000000000000001E-9</v>
      </c>
      <c r="F1341" s="19">
        <f>Table3[[#This Row],[modified  Half Life]]*Table3[[#This Row],[Order of Magnatude]]</f>
        <v>1.3300000000000002E-8</v>
      </c>
      <c r="G1341" s="19">
        <v>103.65</v>
      </c>
      <c r="H1341" s="19"/>
    </row>
    <row r="1342" spans="1:8" x14ac:dyDescent="0.25">
      <c r="A1342" s="2">
        <v>118</v>
      </c>
      <c r="B1342" s="2" t="s">
        <v>1108</v>
      </c>
      <c r="C1342" s="2" t="s">
        <v>1422</v>
      </c>
      <c r="D1342" s="2">
        <v>20.8</v>
      </c>
      <c r="E1342" s="13">
        <v>1.0000000000000001E-9</v>
      </c>
      <c r="F1342" s="2">
        <f>Table3[[#This Row],[modified  Half Life]]*Table3[[#This Row],[Order of Magnatude]]</f>
        <v>2.0800000000000001E-8</v>
      </c>
      <c r="G1342" s="2">
        <v>40.799999999999997</v>
      </c>
      <c r="H1342" s="2"/>
    </row>
    <row r="1343" spans="1:8" x14ac:dyDescent="0.25">
      <c r="A1343" s="2">
        <v>117</v>
      </c>
      <c r="B1343" s="2" t="s">
        <v>1344</v>
      </c>
      <c r="C1343" s="2" t="s">
        <v>359</v>
      </c>
      <c r="D1343" s="2">
        <v>50</v>
      </c>
      <c r="E1343" s="13">
        <v>1.0000000000000001E-9</v>
      </c>
      <c r="F1343" s="2">
        <f>Table3[[#This Row],[modified  Half Life]]*Table3[[#This Row],[Order of Magnatude]]</f>
        <v>5.0000000000000004E-8</v>
      </c>
      <c r="G1343" s="2">
        <v>777.2</v>
      </c>
      <c r="H1343" s="2"/>
    </row>
    <row r="1344" spans="1:8" x14ac:dyDescent="0.25">
      <c r="A1344" s="2">
        <v>117</v>
      </c>
      <c r="B1344" s="2" t="s">
        <v>1108</v>
      </c>
      <c r="C1344" s="2" t="s">
        <v>1379</v>
      </c>
      <c r="D1344" s="2">
        <v>50</v>
      </c>
      <c r="E1344" s="13">
        <v>1.0000000000000001E-9</v>
      </c>
      <c r="F1344" s="2">
        <f>Table3[[#This Row],[modified  Half Life]]*Table3[[#This Row],[Order of Magnatude]]</f>
        <v>5.0000000000000004E-8</v>
      </c>
      <c r="G1344" s="2">
        <v>380.5</v>
      </c>
      <c r="H1344" s="2"/>
    </row>
    <row r="1345" spans="1:8" x14ac:dyDescent="0.25">
      <c r="A1345" s="2">
        <v>117</v>
      </c>
      <c r="B1345" s="2" t="s">
        <v>1108</v>
      </c>
      <c r="C1345" s="2" t="s">
        <v>1375</v>
      </c>
      <c r="D1345" s="19">
        <v>12.1</v>
      </c>
      <c r="E1345" s="12">
        <v>1.0000000000000001E-9</v>
      </c>
      <c r="F1345" s="19">
        <f>Table3[[#This Row],[modified  Half Life]]*Table3[[#This Row],[Order of Magnatude]]</f>
        <v>1.2100000000000001E-8</v>
      </c>
      <c r="G1345" s="19">
        <v>353.6</v>
      </c>
      <c r="H1345" s="19"/>
    </row>
    <row r="1346" spans="1:8" x14ac:dyDescent="0.25">
      <c r="A1346" s="2">
        <v>117</v>
      </c>
      <c r="B1346" s="2" t="s">
        <v>1238</v>
      </c>
      <c r="C1346" s="2" t="s">
        <v>1370</v>
      </c>
      <c r="D1346" s="2">
        <v>53.6</v>
      </c>
      <c r="E1346" s="13">
        <v>1.0000000000000001E-9</v>
      </c>
      <c r="F1346" s="2">
        <f>Table3[[#This Row],[modified  Half Life]]*Table3[[#This Row],[Order of Magnatude]]</f>
        <v>5.3600000000000004E-8</v>
      </c>
      <c r="G1346" s="2">
        <v>344.459</v>
      </c>
      <c r="H1346" s="2"/>
    </row>
    <row r="1347" spans="1:8" x14ac:dyDescent="0.25">
      <c r="A1347" s="2">
        <v>117</v>
      </c>
      <c r="B1347" s="2" t="s">
        <v>1238</v>
      </c>
      <c r="C1347" s="2" t="s">
        <v>1370</v>
      </c>
      <c r="D1347" s="19">
        <v>138</v>
      </c>
      <c r="E1347" s="12">
        <v>1.0000000000000001E-9</v>
      </c>
      <c r="F1347" s="19">
        <f>Table3[[#This Row],[modified  Half Life]]*Table3[[#This Row],[Order of Magnatude]]</f>
        <v>1.3800000000000002E-7</v>
      </c>
      <c r="G1347" s="19">
        <v>321.2</v>
      </c>
      <c r="H1347" s="19"/>
    </row>
    <row r="1348" spans="1:8" x14ac:dyDescent="0.25">
      <c r="A1348" s="2">
        <v>117</v>
      </c>
      <c r="B1348" s="2" t="s">
        <v>1238</v>
      </c>
      <c r="C1348" s="2" t="s">
        <v>962</v>
      </c>
      <c r="D1348" s="19">
        <v>12.1</v>
      </c>
      <c r="E1348" s="12">
        <v>1.0000000000000001E-9</v>
      </c>
      <c r="F1348" s="19">
        <f>Table3[[#This Row],[modified  Half Life]]*Table3[[#This Row],[Order of Magnatude]]</f>
        <v>1.2100000000000001E-8</v>
      </c>
      <c r="G1348" s="19">
        <v>294.7</v>
      </c>
      <c r="H1348" s="19"/>
    </row>
    <row r="1349" spans="1:8" x14ac:dyDescent="0.25">
      <c r="A1349" s="2">
        <v>117</v>
      </c>
      <c r="B1349" s="2" t="s">
        <v>1093</v>
      </c>
      <c r="C1349" s="2" t="s">
        <v>966</v>
      </c>
      <c r="D1349" s="2">
        <v>19.899999999999999</v>
      </c>
      <c r="E1349" s="13">
        <v>1.0000000000000001E-9</v>
      </c>
      <c r="F1349" s="2">
        <f>Table3[[#This Row],[modified  Half Life]]*Table3[[#This Row],[Order of Magnatude]]</f>
        <v>1.99E-8</v>
      </c>
      <c r="G1349" s="2">
        <v>274.39999999999998</v>
      </c>
      <c r="H1349" s="2"/>
    </row>
    <row r="1350" spans="1:8" x14ac:dyDescent="0.25">
      <c r="A1350" s="2">
        <v>117</v>
      </c>
      <c r="B1350" s="2" t="s">
        <v>1093</v>
      </c>
      <c r="C1350" s="2" t="s">
        <v>966</v>
      </c>
      <c r="D1350" s="19">
        <v>17</v>
      </c>
      <c r="E1350" s="12">
        <v>1.0000000000000001E-9</v>
      </c>
      <c r="F1350" s="19">
        <f>Table3[[#This Row],[modified  Half Life]]*Table3[[#This Row],[Order of Magnatude]]</f>
        <v>1.7E-8</v>
      </c>
      <c r="G1350" s="19">
        <v>205.6</v>
      </c>
      <c r="H1350" s="19"/>
    </row>
    <row r="1351" spans="1:8" x14ac:dyDescent="0.25">
      <c r="A1351" s="2">
        <v>117</v>
      </c>
      <c r="B1351" s="2" t="s">
        <v>1292</v>
      </c>
      <c r="C1351" s="2" t="s">
        <v>1400</v>
      </c>
      <c r="D1351" s="2">
        <v>290</v>
      </c>
      <c r="E1351" s="13">
        <v>1.0000000000000001E-9</v>
      </c>
      <c r="F1351" s="2">
        <f>Table3[[#This Row],[modified  Half Life]]*Table3[[#This Row],[Order of Magnatude]]</f>
        <v>2.9000000000000003E-7</v>
      </c>
      <c r="G1351" s="2">
        <v>99.6</v>
      </c>
      <c r="H1351" s="2"/>
    </row>
    <row r="1352" spans="1:8" x14ac:dyDescent="0.25">
      <c r="A1352" s="2">
        <v>117</v>
      </c>
      <c r="B1352" s="2" t="s">
        <v>1244</v>
      </c>
      <c r="C1352" s="2" t="s">
        <v>314</v>
      </c>
      <c r="D1352" s="2">
        <v>53.6</v>
      </c>
      <c r="E1352" s="13">
        <v>1.0000000000000001E-9</v>
      </c>
      <c r="F1352" s="2">
        <f>Table3[[#This Row],[modified  Half Life]]*Table3[[#This Row],[Order of Magnatude]]</f>
        <v>5.3600000000000004E-8</v>
      </c>
      <c r="G1352" s="2">
        <v>71.12</v>
      </c>
      <c r="H1352" s="2"/>
    </row>
    <row r="1353" spans="1:8" x14ac:dyDescent="0.25">
      <c r="A1353" s="2">
        <v>117</v>
      </c>
      <c r="B1353" s="2" t="s">
        <v>721</v>
      </c>
      <c r="C1353" s="2"/>
      <c r="D1353" s="19">
        <v>59</v>
      </c>
      <c r="E1353" s="12">
        <v>1.0000000000000001E-9</v>
      </c>
      <c r="F1353" s="19">
        <f>Table3[[#This Row],[modified  Half Life]]*Table3[[#This Row],[Order of Magnatude]]</f>
        <v>5.9000000000000006E-8</v>
      </c>
      <c r="G1353" s="19">
        <v>24</v>
      </c>
      <c r="H1353" s="19"/>
    </row>
    <row r="1354" spans="1:8" x14ac:dyDescent="0.25">
      <c r="A1354" s="2">
        <v>117</v>
      </c>
      <c r="B1354" s="2" t="s">
        <v>729</v>
      </c>
      <c r="C1354" s="2" t="s">
        <v>653</v>
      </c>
      <c r="D1354" s="2">
        <v>290</v>
      </c>
      <c r="E1354" s="13">
        <v>1.0000000000000001E-9</v>
      </c>
      <c r="F1354" s="2">
        <f>Table3[[#This Row],[modified  Half Life]]*Table3[[#This Row],[Order of Magnatude]]</f>
        <v>2.9000000000000003E-7</v>
      </c>
      <c r="G1354" s="2">
        <v>16.399999999999999</v>
      </c>
      <c r="H1354" s="2"/>
    </row>
    <row r="1355" spans="1:8" x14ac:dyDescent="0.25">
      <c r="A1355" s="2">
        <v>116</v>
      </c>
      <c r="B1355" s="2" t="s">
        <v>1093</v>
      </c>
      <c r="C1355" s="2">
        <v>-8</v>
      </c>
      <c r="D1355" s="2">
        <v>348</v>
      </c>
      <c r="E1355" s="13">
        <v>1.0000000000000001E-9</v>
      </c>
      <c r="F1355" s="2">
        <f>Table3[[#This Row],[modified  Half Life]]*Table3[[#This Row],[Order of Magnatude]]</f>
        <v>3.4800000000000005E-7</v>
      </c>
      <c r="G1355" s="2">
        <v>1072.3699999999999</v>
      </c>
      <c r="H1355" s="2"/>
    </row>
    <row r="1356" spans="1:8" x14ac:dyDescent="0.25">
      <c r="A1356" s="2">
        <v>116</v>
      </c>
      <c r="B1356" s="2" t="s">
        <v>1108</v>
      </c>
      <c r="C1356" s="2" t="s">
        <v>123</v>
      </c>
      <c r="D1356" s="2">
        <v>10.6</v>
      </c>
      <c r="E1356" s="13">
        <v>1.0000000000000001E-9</v>
      </c>
      <c r="F1356" s="2">
        <f>Table3[[#This Row],[modified  Half Life]]*Table3[[#This Row],[Order of Magnatude]]</f>
        <v>1.0600000000000001E-8</v>
      </c>
      <c r="G1356" s="2">
        <v>775.8</v>
      </c>
      <c r="H1356" s="2"/>
    </row>
    <row r="1357" spans="1:8" x14ac:dyDescent="0.25">
      <c r="A1357" s="2">
        <v>116</v>
      </c>
      <c r="B1357" s="2" t="s">
        <v>1238</v>
      </c>
      <c r="C1357" s="2" t="s">
        <v>1333</v>
      </c>
      <c r="D1357" s="19">
        <v>10.6</v>
      </c>
      <c r="E1357" s="12">
        <v>1.0000000000000001E-9</v>
      </c>
      <c r="F1357" s="19">
        <f>Table3[[#This Row],[modified  Half Life]]*Table3[[#This Row],[Order of Magnatude]]</f>
        <v>1.0600000000000001E-8</v>
      </c>
      <c r="G1357" s="19">
        <v>349.7</v>
      </c>
      <c r="H1357" s="19"/>
    </row>
    <row r="1358" spans="1:8" x14ac:dyDescent="0.25">
      <c r="A1358" s="2">
        <v>116</v>
      </c>
      <c r="B1358" s="2" t="s">
        <v>1238</v>
      </c>
      <c r="C1358" s="2">
        <v>-5</v>
      </c>
      <c r="D1358" s="2">
        <v>833</v>
      </c>
      <c r="E1358" s="13">
        <v>1.0000000000000001E-9</v>
      </c>
      <c r="F1358" s="2">
        <f>Table3[[#This Row],[modified  Half Life]]*Table3[[#This Row],[Order of Magnatude]]</f>
        <v>8.3300000000000001E-7</v>
      </c>
      <c r="G1358" s="2">
        <v>319.10000000000002</v>
      </c>
      <c r="H1358" s="2"/>
    </row>
    <row r="1359" spans="1:8" x14ac:dyDescent="0.25">
      <c r="A1359" s="2">
        <v>116</v>
      </c>
      <c r="B1359" s="2" t="s">
        <v>1344</v>
      </c>
      <c r="C1359" s="2" t="s">
        <v>762</v>
      </c>
      <c r="D1359" s="2">
        <v>348</v>
      </c>
      <c r="E1359" s="13">
        <v>1.0000000000000001E-9</v>
      </c>
      <c r="F1359" s="2">
        <f>Table3[[#This Row],[modified  Half Life]]*Table3[[#This Row],[Order of Magnatude]]</f>
        <v>3.4800000000000005E-7</v>
      </c>
      <c r="G1359" s="2">
        <v>99.802000000000007</v>
      </c>
      <c r="H1359" s="2"/>
    </row>
    <row r="1360" spans="1:8" x14ac:dyDescent="0.25">
      <c r="A1360" s="2">
        <v>116</v>
      </c>
      <c r="B1360" s="2" t="s">
        <v>1108</v>
      </c>
      <c r="C1360" s="2" t="s">
        <v>123</v>
      </c>
      <c r="D1360" s="19">
        <v>194</v>
      </c>
      <c r="E1360" s="12">
        <v>1.0000000000000001E-9</v>
      </c>
      <c r="F1360" s="19">
        <f>Table3[[#This Row],[modified  Half Life]]*Table3[[#This Row],[Order of Magnatude]]</f>
        <v>1.9400000000000002E-7</v>
      </c>
      <c r="G1360" s="19">
        <v>93.88</v>
      </c>
      <c r="H1360" s="19"/>
    </row>
    <row r="1361" spans="1:8" x14ac:dyDescent="0.25">
      <c r="A1361" s="2">
        <v>116</v>
      </c>
      <c r="B1361" s="2" t="s">
        <v>1108</v>
      </c>
      <c r="C1361" s="2" t="s">
        <v>107</v>
      </c>
      <c r="D1361" s="19">
        <v>833</v>
      </c>
      <c r="E1361" s="12">
        <v>1.0000000000000001E-9</v>
      </c>
      <c r="F1361" s="19">
        <f>Table3[[#This Row],[modified  Half Life]]*Table3[[#This Row],[Order of Magnatude]]</f>
        <v>8.3300000000000001E-7</v>
      </c>
      <c r="G1361" s="19">
        <v>54</v>
      </c>
      <c r="H1361" s="19"/>
    </row>
    <row r="1362" spans="1:8" x14ac:dyDescent="0.25">
      <c r="A1362" s="2">
        <v>115</v>
      </c>
      <c r="B1362" s="2" t="s">
        <v>1108</v>
      </c>
      <c r="C1362" s="2" t="s">
        <v>550</v>
      </c>
      <c r="D1362" s="2">
        <v>159</v>
      </c>
      <c r="E1362" s="13">
        <v>1.0000000000000001E-9</v>
      </c>
      <c r="F1362" s="2">
        <f>Table3[[#This Row],[modified  Half Life]]*Table3[[#This Row],[Order of Magnatude]]</f>
        <v>1.5900000000000001E-7</v>
      </c>
      <c r="G1362" s="2">
        <v>279.36</v>
      </c>
      <c r="H1362" s="2"/>
    </row>
    <row r="1363" spans="1:8" x14ac:dyDescent="0.25">
      <c r="A1363" s="2">
        <v>115</v>
      </c>
      <c r="B1363" s="2" t="s">
        <v>1108</v>
      </c>
      <c r="C1363" s="2" t="s">
        <v>550</v>
      </c>
      <c r="D1363" s="19">
        <v>159</v>
      </c>
      <c r="E1363" s="12">
        <v>1.0000000000000001E-9</v>
      </c>
      <c r="F1363" s="19">
        <f>Table3[[#This Row],[modified  Half Life]]*Table3[[#This Row],[Order of Magnatude]]</f>
        <v>1.5900000000000001E-7</v>
      </c>
      <c r="G1363" s="19">
        <v>157.84</v>
      </c>
      <c r="H1363" s="19"/>
    </row>
    <row r="1364" spans="1:8" x14ac:dyDescent="0.25">
      <c r="A1364" s="2">
        <v>114</v>
      </c>
      <c r="B1364" s="2" t="s">
        <v>1238</v>
      </c>
      <c r="C1364" s="2">
        <v>-7</v>
      </c>
      <c r="D1364" s="19">
        <v>733</v>
      </c>
      <c r="E1364" s="12">
        <v>1.0000000000000001E-9</v>
      </c>
      <c r="F1364" s="19">
        <f>Table3[[#This Row],[modified  Half Life]]*Table3[[#This Row],[Order of Magnatude]]</f>
        <v>7.3300000000000001E-7</v>
      </c>
      <c r="G1364" s="19">
        <v>272.3</v>
      </c>
      <c r="H1364" s="19"/>
    </row>
    <row r="1365" spans="1:8" x14ac:dyDescent="0.25">
      <c r="A1365" s="2">
        <v>114</v>
      </c>
      <c r="B1365" s="2" t="s">
        <v>1108</v>
      </c>
      <c r="C1365" s="2" t="s">
        <v>101</v>
      </c>
      <c r="D1365" s="2">
        <v>20.399999999999999</v>
      </c>
      <c r="E1365" s="13">
        <v>1.0000000000000001E-9</v>
      </c>
      <c r="F1365" s="2">
        <f>Table3[[#This Row],[modified  Half Life]]*Table3[[#This Row],[Order of Magnatude]]</f>
        <v>2.0400000000000001E-8</v>
      </c>
      <c r="G1365" s="2">
        <v>54.65</v>
      </c>
      <c r="H1365" s="2"/>
    </row>
    <row r="1366" spans="1:8" x14ac:dyDescent="0.25">
      <c r="A1366" s="2">
        <v>114</v>
      </c>
      <c r="B1366" s="2" t="s">
        <v>1108</v>
      </c>
      <c r="C1366" s="2" t="s">
        <v>292</v>
      </c>
      <c r="D1366" s="19">
        <v>26</v>
      </c>
      <c r="E1366" s="12">
        <v>1.0000000000000001E-9</v>
      </c>
      <c r="F1366" s="19">
        <f>Table3[[#This Row],[modified  Half Life]]*Table3[[#This Row],[Order of Magnatude]]</f>
        <v>2.6000000000000001E-8</v>
      </c>
      <c r="G1366" s="19">
        <v>45.87</v>
      </c>
      <c r="H1366" s="19"/>
    </row>
    <row r="1367" spans="1:8" x14ac:dyDescent="0.25">
      <c r="A1367" s="2">
        <v>113</v>
      </c>
      <c r="B1367" s="2" t="s">
        <v>1238</v>
      </c>
      <c r="C1367" s="2" t="s">
        <v>962</v>
      </c>
      <c r="D1367" s="2">
        <v>86</v>
      </c>
      <c r="E1367" s="13">
        <v>1.0000000000000001E-9</v>
      </c>
      <c r="F1367" s="2">
        <f>Table3[[#This Row],[modified  Half Life]]*Table3[[#This Row],[Order of Magnatude]]</f>
        <v>8.6000000000000002E-8</v>
      </c>
      <c r="G1367" s="2">
        <v>661</v>
      </c>
      <c r="H1367" s="2"/>
    </row>
    <row r="1368" spans="1:8" x14ac:dyDescent="0.25">
      <c r="A1368" s="2">
        <v>113</v>
      </c>
      <c r="B1368" s="2" t="s">
        <v>856</v>
      </c>
      <c r="C1368" s="2" t="s">
        <v>314</v>
      </c>
      <c r="D1368" s="19">
        <v>10.8</v>
      </c>
      <c r="E1368" s="12">
        <v>1.0000000000000001E-9</v>
      </c>
      <c r="F1368" s="19">
        <f>Table3[[#This Row],[modified  Half Life]]*Table3[[#This Row],[Order of Magnatude]]</f>
        <v>1.0800000000000001E-8</v>
      </c>
      <c r="G1368" s="19">
        <v>316.20999999999998</v>
      </c>
      <c r="H1368" s="19"/>
    </row>
    <row r="1369" spans="1:8" x14ac:dyDescent="0.25">
      <c r="A1369" s="2">
        <v>113</v>
      </c>
      <c r="B1369" s="2" t="s">
        <v>847</v>
      </c>
      <c r="C1369" s="2" t="s">
        <v>1278</v>
      </c>
      <c r="D1369" s="19">
        <v>30</v>
      </c>
      <c r="E1369" s="12">
        <v>1.0000000000000001E-9</v>
      </c>
      <c r="F1369" s="19">
        <f>Table3[[#This Row],[modified  Half Life]]*Table3[[#This Row],[Order of Magnatude]]</f>
        <v>3.0000000000000004E-8</v>
      </c>
      <c r="G1369" s="19">
        <v>273.60000000000002</v>
      </c>
      <c r="H1369" s="19"/>
    </row>
    <row r="1370" spans="1:8" x14ac:dyDescent="0.25">
      <c r="A1370" s="2">
        <v>113</v>
      </c>
      <c r="B1370" s="2" t="s">
        <v>847</v>
      </c>
      <c r="C1370" s="2" t="s">
        <v>966</v>
      </c>
      <c r="D1370" s="2">
        <v>23</v>
      </c>
      <c r="E1370" s="13">
        <v>1.0000000000000001E-9</v>
      </c>
      <c r="F1370" s="2">
        <f>Table3[[#This Row],[modified  Half Life]]*Table3[[#This Row],[Order of Magnatude]]</f>
        <v>2.3000000000000001E-8</v>
      </c>
      <c r="G1370" s="2">
        <v>222.06</v>
      </c>
      <c r="H1370" s="2"/>
    </row>
    <row r="1371" spans="1:8" x14ac:dyDescent="0.25">
      <c r="A1371" s="2">
        <v>113</v>
      </c>
      <c r="B1371" s="2" t="s">
        <v>1093</v>
      </c>
      <c r="C1371" s="2" t="s">
        <v>80</v>
      </c>
      <c r="D1371" s="19">
        <v>30</v>
      </c>
      <c r="E1371" s="12">
        <v>1.0000000000000001E-9</v>
      </c>
      <c r="F1371" s="19">
        <f>Table3[[#This Row],[modified  Half Life]]*Table3[[#This Row],[Order of Magnatude]]</f>
        <v>3.0000000000000004E-8</v>
      </c>
      <c r="G1371" s="19">
        <v>51.5</v>
      </c>
      <c r="H1371" s="19"/>
    </row>
    <row r="1372" spans="1:8" x14ac:dyDescent="0.25">
      <c r="A1372" s="2">
        <v>113</v>
      </c>
      <c r="B1372" s="2" t="s">
        <v>796</v>
      </c>
      <c r="C1372" s="2" t="s">
        <v>1271</v>
      </c>
      <c r="D1372" s="19">
        <v>10.8</v>
      </c>
      <c r="E1372" s="12">
        <v>1.0000000000000001E-9</v>
      </c>
      <c r="F1372" s="19">
        <f>Table3[[#This Row],[modified  Half Life]]*Table3[[#This Row],[Order of Magnatude]]</f>
        <v>1.0800000000000001E-8</v>
      </c>
      <c r="G1372" s="19">
        <v>17.78</v>
      </c>
      <c r="H1372" s="19"/>
    </row>
    <row r="1373" spans="1:8" x14ac:dyDescent="0.25">
      <c r="A1373" s="2">
        <v>112</v>
      </c>
      <c r="B1373" s="2" t="s">
        <v>1238</v>
      </c>
      <c r="C1373" s="2" t="s">
        <v>461</v>
      </c>
      <c r="D1373" s="2">
        <v>536</v>
      </c>
      <c r="E1373" s="13">
        <v>1.0000000000000001E-9</v>
      </c>
      <c r="F1373" s="2">
        <f>Table3[[#This Row],[modified  Half Life]]*Table3[[#This Row],[Order of Magnatude]]</f>
        <v>5.3600000000000004E-7</v>
      </c>
      <c r="G1373" s="2">
        <v>456.4</v>
      </c>
      <c r="H1373" s="2"/>
    </row>
    <row r="1374" spans="1:8" x14ac:dyDescent="0.25">
      <c r="A1374" s="2">
        <v>112</v>
      </c>
      <c r="B1374" s="2" t="s">
        <v>1093</v>
      </c>
      <c r="C1374" s="2" t="s">
        <v>1258</v>
      </c>
      <c r="D1374" s="19">
        <v>13.72</v>
      </c>
      <c r="E1374" s="12">
        <v>1.0000000000000001E-9</v>
      </c>
      <c r="F1374" s="19">
        <f>Table3[[#This Row],[modified  Half Life]]*Table3[[#This Row],[Order of Magnatude]]</f>
        <v>1.3720000000000001E-8</v>
      </c>
      <c r="G1374" s="19">
        <v>301.83999999999997</v>
      </c>
      <c r="H1374" s="19"/>
    </row>
    <row r="1375" spans="1:8" x14ac:dyDescent="0.25">
      <c r="A1375" s="2">
        <v>112</v>
      </c>
      <c r="B1375" s="2" t="s">
        <v>1108</v>
      </c>
      <c r="C1375" s="2" t="s">
        <v>101</v>
      </c>
      <c r="D1375" s="19">
        <v>150</v>
      </c>
      <c r="E1375" s="12">
        <v>1.0000000000000001E-9</v>
      </c>
      <c r="F1375" s="19">
        <f>Table3[[#This Row],[modified  Half Life]]*Table3[[#This Row],[Order of Magnatude]]</f>
        <v>1.5000000000000002E-7</v>
      </c>
      <c r="G1375" s="19">
        <v>92</v>
      </c>
      <c r="H1375" s="19"/>
    </row>
    <row r="1376" spans="1:8" x14ac:dyDescent="0.25">
      <c r="A1376" s="2">
        <v>111</v>
      </c>
      <c r="B1376" s="2" t="s">
        <v>1244</v>
      </c>
      <c r="C1376" s="2" t="s">
        <v>962</v>
      </c>
      <c r="D1376" s="19">
        <v>10</v>
      </c>
      <c r="E1376" s="12">
        <v>1.0000000000000001E-9</v>
      </c>
      <c r="F1376" s="19">
        <f>Table3[[#This Row],[modified  Half Life]]*Table3[[#This Row],[Order of Magnatude]]</f>
        <v>1E-8</v>
      </c>
      <c r="G1376" s="19">
        <v>978.6</v>
      </c>
      <c r="H1376" s="19"/>
    </row>
    <row r="1377" spans="1:8" x14ac:dyDescent="0.25">
      <c r="A1377" s="2">
        <v>111</v>
      </c>
      <c r="B1377" s="2" t="s">
        <v>721</v>
      </c>
      <c r="C1377" s="2" t="s">
        <v>1214</v>
      </c>
      <c r="D1377" s="19">
        <v>32.200000000000003</v>
      </c>
      <c r="E1377" s="12">
        <v>1.0000000000000001E-9</v>
      </c>
      <c r="F1377" s="19">
        <f>Table3[[#This Row],[modified  Half Life]]*Table3[[#This Row],[Order of Magnatude]]</f>
        <v>3.2200000000000004E-8</v>
      </c>
      <c r="G1377" s="19">
        <v>723</v>
      </c>
      <c r="H1377" s="19"/>
    </row>
    <row r="1378" spans="1:8" x14ac:dyDescent="0.25">
      <c r="A1378" s="2">
        <v>111</v>
      </c>
      <c r="B1378" s="2" t="s">
        <v>1093</v>
      </c>
      <c r="C1378" s="2" t="s">
        <v>672</v>
      </c>
      <c r="D1378" s="2">
        <v>87</v>
      </c>
      <c r="E1378" s="13">
        <v>1.0000000000000001E-9</v>
      </c>
      <c r="F1378" s="2">
        <f>Table3[[#This Row],[modified  Half Life]]*Table3[[#This Row],[Order of Magnatude]]</f>
        <v>8.7000000000000011E-8</v>
      </c>
      <c r="G1378" s="2">
        <v>395</v>
      </c>
      <c r="H1378" s="2"/>
    </row>
    <row r="1379" spans="1:8" x14ac:dyDescent="0.25">
      <c r="A1379" s="2">
        <v>111</v>
      </c>
      <c r="B1379" s="2" t="s">
        <v>1093</v>
      </c>
      <c r="C1379" s="2" t="s">
        <v>80</v>
      </c>
      <c r="D1379" s="19">
        <v>16</v>
      </c>
      <c r="E1379" s="12">
        <v>1.0000000000000001E-9</v>
      </c>
      <c r="F1379" s="19">
        <f>Table3[[#This Row],[modified  Half Life]]*Table3[[#This Row],[Order of Magnatude]]</f>
        <v>1.6000000000000001E-8</v>
      </c>
      <c r="G1379" s="19">
        <v>376.71</v>
      </c>
      <c r="H1379" s="19"/>
    </row>
    <row r="1380" spans="1:8" x14ac:dyDescent="0.25">
      <c r="A1380" s="2">
        <v>111</v>
      </c>
      <c r="B1380" s="2" t="s">
        <v>856</v>
      </c>
      <c r="C1380" s="2" t="s">
        <v>962</v>
      </c>
      <c r="D1380" s="2">
        <v>16</v>
      </c>
      <c r="E1380" s="13">
        <v>1.0000000000000001E-9</v>
      </c>
      <c r="F1380" s="2">
        <f>Table3[[#This Row],[modified  Half Life]]*Table3[[#This Row],[Order of Magnatude]]</f>
        <v>1.6000000000000001E-8</v>
      </c>
      <c r="G1380" s="2">
        <v>316.89999999999998</v>
      </c>
      <c r="H1380" s="2"/>
    </row>
    <row r="1381" spans="1:8" x14ac:dyDescent="0.25">
      <c r="A1381" s="2">
        <v>111</v>
      </c>
      <c r="B1381" s="2" t="s">
        <v>856</v>
      </c>
      <c r="C1381" s="2" t="s">
        <v>314</v>
      </c>
      <c r="D1381" s="19">
        <v>13.7</v>
      </c>
      <c r="E1381" s="12">
        <v>1.0000000000000001E-9</v>
      </c>
      <c r="F1381" s="19">
        <f>Table3[[#This Row],[modified  Half Life]]*Table3[[#This Row],[Order of Magnatude]]</f>
        <v>1.37E-8</v>
      </c>
      <c r="G1381" s="19">
        <v>255.3</v>
      </c>
      <c r="H1381" s="19"/>
    </row>
    <row r="1382" spans="1:8" x14ac:dyDescent="0.25">
      <c r="A1382" s="2">
        <v>111</v>
      </c>
      <c r="B1382" s="2" t="s">
        <v>847</v>
      </c>
      <c r="C1382" s="2" t="s">
        <v>966</v>
      </c>
      <c r="D1382" s="2">
        <v>14</v>
      </c>
      <c r="E1382" s="13">
        <v>1.0000000000000001E-9</v>
      </c>
      <c r="F1382" s="2">
        <f>Table3[[#This Row],[modified  Half Life]]*Table3[[#This Row],[Order of Magnatude]]</f>
        <v>1.4000000000000001E-8</v>
      </c>
      <c r="G1382" s="2">
        <v>254</v>
      </c>
      <c r="H1382" s="2"/>
    </row>
    <row r="1383" spans="1:8" x14ac:dyDescent="0.25">
      <c r="A1383" s="2">
        <v>111</v>
      </c>
      <c r="B1383" s="2" t="s">
        <v>847</v>
      </c>
      <c r="C1383" s="2" t="s">
        <v>966</v>
      </c>
      <c r="D1383" s="19">
        <v>84.5</v>
      </c>
      <c r="E1383" s="12">
        <v>1.0000000000000001E-9</v>
      </c>
      <c r="F1383" s="19">
        <f>Table3[[#This Row],[modified  Half Life]]*Table3[[#This Row],[Order of Magnatude]]</f>
        <v>8.4500000000000009E-8</v>
      </c>
      <c r="G1383" s="19">
        <v>245.39500000000001</v>
      </c>
      <c r="H1383" s="19"/>
    </row>
    <row r="1384" spans="1:8" x14ac:dyDescent="0.25">
      <c r="A1384" s="2">
        <v>111</v>
      </c>
      <c r="B1384" s="2" t="s">
        <v>729</v>
      </c>
      <c r="C1384" s="2" t="s">
        <v>653</v>
      </c>
      <c r="D1384" s="19">
        <v>14</v>
      </c>
      <c r="E1384" s="12">
        <v>1.0000000000000001E-9</v>
      </c>
      <c r="F1384" s="19">
        <f>Table3[[#This Row],[modified  Half Life]]*Table3[[#This Row],[Order of Magnatude]]</f>
        <v>1.4000000000000001E-8</v>
      </c>
      <c r="G1384" s="19">
        <v>103.8</v>
      </c>
      <c r="H1384" s="19"/>
    </row>
    <row r="1385" spans="1:8" x14ac:dyDescent="0.25">
      <c r="A1385" s="2">
        <v>111</v>
      </c>
      <c r="B1385" s="2" t="s">
        <v>1238</v>
      </c>
      <c r="C1385" s="2" t="s">
        <v>962</v>
      </c>
      <c r="D1385" s="2">
        <v>87</v>
      </c>
      <c r="E1385" s="13">
        <v>1.0000000000000001E-9</v>
      </c>
      <c r="F1385" s="2">
        <f>Table3[[#This Row],[modified  Half Life]]*Table3[[#This Row],[Order of Magnatude]]</f>
        <v>8.7000000000000011E-8</v>
      </c>
      <c r="G1385" s="2">
        <v>91.3</v>
      </c>
      <c r="H1385" s="2"/>
    </row>
    <row r="1386" spans="1:8" x14ac:dyDescent="0.25">
      <c r="A1386" s="2">
        <v>111</v>
      </c>
      <c r="B1386" s="2" t="s">
        <v>721</v>
      </c>
      <c r="C1386" s="2" t="s">
        <v>1214</v>
      </c>
      <c r="D1386" s="2">
        <v>16</v>
      </c>
      <c r="E1386" s="13">
        <v>1.0000000000000001E-9</v>
      </c>
      <c r="F1386" s="2">
        <f>Table3[[#This Row],[modified  Half Life]]*Table3[[#This Row],[Order of Magnatude]]</f>
        <v>1.6000000000000001E-8</v>
      </c>
      <c r="G1386" s="2">
        <v>87</v>
      </c>
      <c r="H1386" s="2"/>
    </row>
    <row r="1387" spans="1:8" x14ac:dyDescent="0.25">
      <c r="A1387" s="2">
        <v>110</v>
      </c>
      <c r="B1387" s="2" t="s">
        <v>847</v>
      </c>
      <c r="C1387" s="2">
        <v>-2</v>
      </c>
      <c r="D1387" s="2">
        <v>24</v>
      </c>
      <c r="E1387" s="13">
        <v>1.0000000000000001E-9</v>
      </c>
      <c r="F1387" s="2">
        <f>Table3[[#This Row],[modified  Half Life]]*Table3[[#This Row],[Order of Magnatude]]</f>
        <v>2.4000000000000003E-8</v>
      </c>
      <c r="G1387" s="2">
        <v>812</v>
      </c>
      <c r="H1387" s="2"/>
    </row>
    <row r="1388" spans="1:8" x14ac:dyDescent="0.25">
      <c r="A1388" s="2">
        <v>110</v>
      </c>
      <c r="B1388" s="2" t="s">
        <v>1108</v>
      </c>
      <c r="C1388" s="2" t="s">
        <v>101</v>
      </c>
      <c r="D1388" s="19">
        <v>36.6</v>
      </c>
      <c r="E1388" s="12">
        <v>1.0000000000000001E-9</v>
      </c>
      <c r="F1388" s="19">
        <f>Table3[[#This Row],[modified  Half Life]]*Table3[[#This Row],[Order of Magnatude]]</f>
        <v>3.6600000000000003E-8</v>
      </c>
      <c r="G1388" s="19">
        <v>118.71599999999999</v>
      </c>
      <c r="H1388" s="19"/>
    </row>
    <row r="1389" spans="1:8" x14ac:dyDescent="0.25">
      <c r="A1389" s="2">
        <v>110</v>
      </c>
      <c r="B1389" s="2" t="s">
        <v>847</v>
      </c>
      <c r="C1389" s="2" t="s">
        <v>292</v>
      </c>
      <c r="D1389" s="2">
        <v>36.6</v>
      </c>
      <c r="E1389" s="13">
        <v>1.0000000000000001E-9</v>
      </c>
      <c r="F1389" s="2">
        <f>Table3[[#This Row],[modified  Half Life]]*Table3[[#This Row],[Order of Magnatude]]</f>
        <v>3.6600000000000003E-8</v>
      </c>
      <c r="G1389" s="2">
        <v>117.607</v>
      </c>
      <c r="H1389" s="2"/>
    </row>
    <row r="1390" spans="1:8" x14ac:dyDescent="0.25">
      <c r="A1390" s="2">
        <v>110</v>
      </c>
      <c r="B1390" s="2" t="s">
        <v>847</v>
      </c>
      <c r="C1390" s="2" t="s">
        <v>292</v>
      </c>
      <c r="D1390" s="19">
        <v>660</v>
      </c>
      <c r="E1390" s="12">
        <v>1.0000000000000001E-9</v>
      </c>
      <c r="F1390" s="19">
        <f>Table3[[#This Row],[modified  Half Life]]*Table3[[#This Row],[Order of Magnatude]]</f>
        <v>6.6000000000000003E-7</v>
      </c>
      <c r="G1390" s="19">
        <v>1.1120000000000001</v>
      </c>
      <c r="H1390" s="19"/>
    </row>
    <row r="1391" spans="1:8" x14ac:dyDescent="0.25">
      <c r="A1391" s="2">
        <v>109</v>
      </c>
      <c r="B1391" s="2" t="s">
        <v>796</v>
      </c>
      <c r="C1391" s="2" t="s">
        <v>1131</v>
      </c>
      <c r="D1391" s="19">
        <v>132</v>
      </c>
      <c r="E1391" s="12">
        <v>1.0000000000000001E-9</v>
      </c>
      <c r="F1391" s="19">
        <f>Table3[[#This Row],[modified  Half Life]]*Table3[[#This Row],[Order of Magnatude]]</f>
        <v>1.3200000000000002E-7</v>
      </c>
      <c r="G1391" s="19">
        <v>312.2</v>
      </c>
      <c r="H1391" s="19"/>
    </row>
    <row r="1392" spans="1:8" x14ac:dyDescent="0.25">
      <c r="A1392" s="2">
        <v>109</v>
      </c>
      <c r="B1392" s="2" t="s">
        <v>729</v>
      </c>
      <c r="C1392" s="2" t="s">
        <v>966</v>
      </c>
      <c r="D1392" s="19">
        <v>132</v>
      </c>
      <c r="E1392" s="12">
        <v>1.0000000000000001E-9</v>
      </c>
      <c r="F1392" s="19">
        <f>Table3[[#This Row],[modified  Half Life]]*Table3[[#This Row],[Order of Magnatude]]</f>
        <v>1.3200000000000002E-7</v>
      </c>
      <c r="G1392" s="19">
        <v>196.2</v>
      </c>
      <c r="H1392" s="19"/>
    </row>
    <row r="1393" spans="1:8" x14ac:dyDescent="0.25">
      <c r="A1393" s="2">
        <v>109</v>
      </c>
      <c r="B1393" s="2" t="s">
        <v>623</v>
      </c>
      <c r="C1393" s="2" t="s">
        <v>314</v>
      </c>
      <c r="D1393" s="19">
        <v>34</v>
      </c>
      <c r="E1393" s="12">
        <v>1.0000000000000001E-9</v>
      </c>
      <c r="F1393" s="19">
        <f>Table3[[#This Row],[modified  Half Life]]*Table3[[#This Row],[Order of Magnatude]]</f>
        <v>3.4E-8</v>
      </c>
      <c r="G1393" s="19">
        <v>148.12</v>
      </c>
      <c r="H1393" s="19"/>
    </row>
    <row r="1394" spans="1:8" x14ac:dyDescent="0.25">
      <c r="A1394" s="2">
        <v>109</v>
      </c>
      <c r="B1394" s="2" t="s">
        <v>476</v>
      </c>
      <c r="C1394" s="2"/>
      <c r="D1394" s="2">
        <v>34</v>
      </c>
      <c r="E1394" s="13">
        <v>1.0000000000000001E-9</v>
      </c>
      <c r="F1394" s="2">
        <f>Table3[[#This Row],[modified  Half Life]]*Table3[[#This Row],[Order of Magnatude]]</f>
        <v>3.4E-8</v>
      </c>
      <c r="G1394" s="2">
        <v>116.32</v>
      </c>
      <c r="H1394" s="2"/>
    </row>
    <row r="1395" spans="1:8" x14ac:dyDescent="0.25">
      <c r="A1395" s="2">
        <v>109</v>
      </c>
      <c r="B1395" s="2" t="s">
        <v>476</v>
      </c>
      <c r="C1395" s="2"/>
      <c r="D1395" s="19">
        <v>380</v>
      </c>
      <c r="E1395" s="12">
        <v>1.0000000000000001E-9</v>
      </c>
      <c r="F1395" s="19">
        <f>Table3[[#This Row],[modified  Half Life]]*Table3[[#This Row],[Order of Magnatude]]</f>
        <v>3.8000000000000001E-7</v>
      </c>
      <c r="G1395" s="19">
        <v>113.401</v>
      </c>
      <c r="H1395" s="19"/>
    </row>
    <row r="1396" spans="1:8" x14ac:dyDescent="0.25">
      <c r="A1396" s="2">
        <v>109</v>
      </c>
      <c r="B1396" s="2" t="s">
        <v>729</v>
      </c>
      <c r="C1396" s="2" t="s">
        <v>80</v>
      </c>
      <c r="D1396" s="2">
        <v>28.7</v>
      </c>
      <c r="E1396" s="13">
        <v>1.0000000000000001E-9</v>
      </c>
      <c r="F1396" s="2">
        <f>Table3[[#This Row],[modified  Half Life]]*Table3[[#This Row],[Order of Magnatude]]</f>
        <v>2.8700000000000002E-8</v>
      </c>
      <c r="G1396" s="2">
        <v>31.8</v>
      </c>
      <c r="H1396" s="2"/>
    </row>
    <row r="1397" spans="1:8" x14ac:dyDescent="0.25">
      <c r="A1397" s="2">
        <v>108</v>
      </c>
      <c r="B1397" s="2" t="s">
        <v>574</v>
      </c>
      <c r="C1397" s="2"/>
      <c r="D1397" s="19">
        <v>45.8</v>
      </c>
      <c r="E1397" s="12">
        <v>1.0000000000000001E-9</v>
      </c>
      <c r="F1397" s="19">
        <f>Table3[[#This Row],[modified  Half Life]]*Table3[[#This Row],[Order of Magnatude]]</f>
        <v>4.58E-8</v>
      </c>
      <c r="G1397" s="19">
        <v>215.381</v>
      </c>
      <c r="H1397" s="19"/>
    </row>
    <row r="1398" spans="1:8" x14ac:dyDescent="0.25">
      <c r="A1398" s="2">
        <v>108</v>
      </c>
      <c r="B1398" s="2" t="s">
        <v>476</v>
      </c>
      <c r="C1398" s="2"/>
      <c r="D1398" s="2">
        <v>28</v>
      </c>
      <c r="E1398" s="13">
        <v>1.0000000000000001E-9</v>
      </c>
      <c r="F1398" s="2">
        <f>Table3[[#This Row],[modified  Half Life]]*Table3[[#This Row],[Order of Magnatude]]</f>
        <v>2.8000000000000003E-8</v>
      </c>
      <c r="G1398" s="2">
        <v>176.6</v>
      </c>
      <c r="H1398" s="2"/>
    </row>
    <row r="1399" spans="1:8" x14ac:dyDescent="0.25">
      <c r="A1399" s="2">
        <v>108</v>
      </c>
      <c r="B1399" s="2" t="s">
        <v>574</v>
      </c>
      <c r="C1399" s="2"/>
      <c r="D1399" s="2">
        <v>45.8</v>
      </c>
      <c r="E1399" s="13">
        <v>1.0000000000000001E-9</v>
      </c>
      <c r="F1399" s="2">
        <f>Table3[[#This Row],[modified  Half Life]]*Table3[[#This Row],[Order of Magnatude]]</f>
        <v>4.58E-8</v>
      </c>
      <c r="G1399" s="2">
        <v>136.24100000000001</v>
      </c>
      <c r="H1399" s="2"/>
    </row>
    <row r="1400" spans="1:8" x14ac:dyDescent="0.25">
      <c r="A1400" s="2">
        <v>108</v>
      </c>
      <c r="B1400" s="2" t="s">
        <v>496</v>
      </c>
      <c r="C1400" s="2" t="s">
        <v>567</v>
      </c>
      <c r="D1400" s="19">
        <v>28</v>
      </c>
      <c r="E1400" s="12">
        <v>1.0000000000000001E-9</v>
      </c>
      <c r="F1400" s="19">
        <f>Table3[[#This Row],[modified  Half Life]]*Table3[[#This Row],[Order of Magnatude]]</f>
        <v>2.8000000000000003E-8</v>
      </c>
      <c r="G1400" s="19">
        <v>90.4</v>
      </c>
      <c r="H1400" s="19"/>
    </row>
    <row r="1401" spans="1:8" x14ac:dyDescent="0.25">
      <c r="A1401" s="2">
        <v>108</v>
      </c>
      <c r="B1401" s="2" t="s">
        <v>496</v>
      </c>
      <c r="C1401" s="2" t="s">
        <v>567</v>
      </c>
      <c r="D1401" s="2">
        <v>28</v>
      </c>
      <c r="E1401" s="13">
        <v>1.0000000000000001E-9</v>
      </c>
      <c r="F1401" s="2">
        <f>Table3[[#This Row],[modified  Half Life]]*Table3[[#This Row],[Order of Magnatude]]</f>
        <v>2.8000000000000003E-8</v>
      </c>
      <c r="G1401" s="2">
        <v>70.400000000000006</v>
      </c>
      <c r="H1401" s="2"/>
    </row>
    <row r="1402" spans="1:8" x14ac:dyDescent="0.25">
      <c r="A1402" s="2">
        <v>107</v>
      </c>
      <c r="B1402" s="2" t="s">
        <v>856</v>
      </c>
      <c r="C1402" s="2" t="s">
        <v>672</v>
      </c>
      <c r="D1402" s="2">
        <v>70.099999999999994</v>
      </c>
      <c r="E1402" s="13">
        <v>1.0000000000000001E-9</v>
      </c>
      <c r="F1402" s="2">
        <f>Table3[[#This Row],[modified  Half Life]]*Table3[[#This Row],[Order of Magnatude]]</f>
        <v>7.0099999999999999E-8</v>
      </c>
      <c r="G1402" s="2">
        <v>845.5</v>
      </c>
      <c r="H1402" s="2"/>
    </row>
    <row r="1403" spans="1:8" x14ac:dyDescent="0.25">
      <c r="A1403" s="2">
        <v>107</v>
      </c>
      <c r="B1403" s="2" t="s">
        <v>847</v>
      </c>
      <c r="C1403" s="2" t="s">
        <v>380</v>
      </c>
      <c r="D1403" s="2">
        <v>70.099999999999994</v>
      </c>
      <c r="E1403" s="13">
        <v>1.0000000000000001E-9</v>
      </c>
      <c r="F1403" s="2">
        <f>Table3[[#This Row],[modified  Half Life]]*Table3[[#This Row],[Order of Magnatude]]</f>
        <v>7.0099999999999999E-8</v>
      </c>
      <c r="G1403" s="2">
        <v>640.58000000000004</v>
      </c>
      <c r="H1403" s="2"/>
    </row>
    <row r="1404" spans="1:8" x14ac:dyDescent="0.25">
      <c r="A1404" s="2">
        <v>107</v>
      </c>
      <c r="B1404" s="2" t="s">
        <v>796</v>
      </c>
      <c r="C1404" s="2" t="s">
        <v>962</v>
      </c>
      <c r="D1404" s="19">
        <v>55</v>
      </c>
      <c r="E1404" s="12">
        <v>1.0000000000000001E-9</v>
      </c>
      <c r="F1404" s="19">
        <f>Table3[[#This Row],[modified  Half Life]]*Table3[[#This Row],[Order of Magnatude]]</f>
        <v>5.5000000000000003E-8</v>
      </c>
      <c r="G1404" s="19">
        <v>520.4</v>
      </c>
      <c r="H1404" s="19"/>
    </row>
    <row r="1405" spans="1:8" x14ac:dyDescent="0.25">
      <c r="A1405" s="2">
        <v>107</v>
      </c>
      <c r="B1405" s="2" t="s">
        <v>796</v>
      </c>
      <c r="C1405" s="2" t="s">
        <v>1131</v>
      </c>
      <c r="D1405" s="2">
        <v>15</v>
      </c>
      <c r="E1405" s="13">
        <v>1.0000000000000001E-9</v>
      </c>
      <c r="F1405" s="2">
        <f>Table3[[#This Row],[modified  Half Life]]*Table3[[#This Row],[Order of Magnatude]]</f>
        <v>1.5000000000000002E-8</v>
      </c>
      <c r="G1405" s="2">
        <v>374.28</v>
      </c>
      <c r="H1405" s="2"/>
    </row>
    <row r="1406" spans="1:8" x14ac:dyDescent="0.25">
      <c r="A1406" s="2">
        <v>107</v>
      </c>
      <c r="B1406" s="2" t="s">
        <v>574</v>
      </c>
      <c r="C1406" s="2" t="s">
        <v>75</v>
      </c>
      <c r="D1406" s="19">
        <v>33.4</v>
      </c>
      <c r="E1406" s="12">
        <v>1.0000000000000001E-9</v>
      </c>
      <c r="F1406" s="19">
        <f>Table3[[#This Row],[modified  Half Life]]*Table3[[#This Row],[Order of Magnatude]]</f>
        <v>3.3400000000000001E-8</v>
      </c>
      <c r="G1406" s="19">
        <v>106.31</v>
      </c>
      <c r="H1406" s="19"/>
    </row>
    <row r="1407" spans="1:8" x14ac:dyDescent="0.25">
      <c r="A1407" s="2">
        <v>107</v>
      </c>
      <c r="B1407" s="2" t="s">
        <v>574</v>
      </c>
      <c r="C1407" s="2" t="s">
        <v>75</v>
      </c>
      <c r="D1407" s="2">
        <v>15</v>
      </c>
      <c r="E1407" s="13">
        <v>1.0000000000000001E-9</v>
      </c>
      <c r="F1407" s="2">
        <f>Table3[[#This Row],[modified  Half Life]]*Table3[[#This Row],[Order of Magnatude]]</f>
        <v>1.5000000000000002E-8</v>
      </c>
      <c r="G1407" s="2">
        <v>105.92</v>
      </c>
      <c r="H1407" s="2"/>
    </row>
    <row r="1408" spans="1:8" x14ac:dyDescent="0.25">
      <c r="A1408" s="2">
        <v>107</v>
      </c>
      <c r="B1408" s="2" t="s">
        <v>574</v>
      </c>
      <c r="C1408" s="2" t="s">
        <v>455</v>
      </c>
      <c r="D1408" s="19">
        <v>10.8</v>
      </c>
      <c r="E1408" s="12">
        <v>1.0000000000000001E-9</v>
      </c>
      <c r="F1408" s="19">
        <f>Table3[[#This Row],[modified  Half Life]]*Table3[[#This Row],[Order of Magnatude]]</f>
        <v>1.0800000000000001E-8</v>
      </c>
      <c r="G1408" s="19">
        <v>102.7</v>
      </c>
      <c r="H1408" s="19"/>
    </row>
    <row r="1409" spans="1:8" x14ac:dyDescent="0.25">
      <c r="A1409" s="2">
        <v>107</v>
      </c>
      <c r="B1409" s="2" t="s">
        <v>856</v>
      </c>
      <c r="C1409" s="2" t="s">
        <v>962</v>
      </c>
      <c r="D1409" s="2">
        <v>184</v>
      </c>
      <c r="E1409" s="13">
        <v>1.0000000000000001E-9</v>
      </c>
      <c r="F1409" s="2">
        <f>Table3[[#This Row],[modified  Half Life]]*Table3[[#This Row],[Order of Magnatude]]</f>
        <v>1.8400000000000001E-7</v>
      </c>
      <c r="G1409" s="2">
        <v>65.77</v>
      </c>
      <c r="H1409" s="2"/>
    </row>
    <row r="1410" spans="1:8" x14ac:dyDescent="0.25">
      <c r="A1410" s="2">
        <v>107</v>
      </c>
      <c r="B1410" s="2" t="s">
        <v>856</v>
      </c>
      <c r="C1410" s="2" t="s">
        <v>962</v>
      </c>
      <c r="D1410" s="19">
        <v>427</v>
      </c>
      <c r="E1410" s="12">
        <v>1.0000000000000001E-9</v>
      </c>
      <c r="F1410" s="19">
        <f>Table3[[#This Row],[modified  Half Life]]*Table3[[#This Row],[Order of Magnatude]]</f>
        <v>4.2700000000000005E-7</v>
      </c>
      <c r="G1410" s="19">
        <v>65.400000000000006</v>
      </c>
      <c r="H1410" s="19"/>
    </row>
    <row r="1411" spans="1:8" x14ac:dyDescent="0.25">
      <c r="A1411" s="2">
        <v>107</v>
      </c>
      <c r="B1411" s="2" t="s">
        <v>729</v>
      </c>
      <c r="C1411" s="2" t="s">
        <v>653</v>
      </c>
      <c r="D1411" s="19">
        <v>70.099999999999994</v>
      </c>
      <c r="E1411" s="12">
        <v>1.0000000000000001E-9</v>
      </c>
      <c r="F1411" s="19">
        <f>Table3[[#This Row],[modified  Half Life]]*Table3[[#This Row],[Order of Magnatude]]</f>
        <v>7.0099999999999999E-8</v>
      </c>
      <c r="G1411" s="19">
        <v>36.5</v>
      </c>
      <c r="H1411" s="19"/>
    </row>
    <row r="1412" spans="1:8" x14ac:dyDescent="0.25">
      <c r="A1412" s="2">
        <v>107</v>
      </c>
      <c r="B1412" s="2" t="s">
        <v>623</v>
      </c>
      <c r="C1412" s="2" t="s">
        <v>314</v>
      </c>
      <c r="D1412" s="2">
        <v>184</v>
      </c>
      <c r="E1412" s="13">
        <v>1.0000000000000001E-9</v>
      </c>
      <c r="F1412" s="2">
        <f>Table3[[#This Row],[modified  Half Life]]*Table3[[#This Row],[Order of Magnatude]]</f>
        <v>1.8400000000000001E-7</v>
      </c>
      <c r="G1412" s="2">
        <v>20</v>
      </c>
      <c r="H1412" s="2"/>
    </row>
    <row r="1413" spans="1:8" x14ac:dyDescent="0.25">
      <c r="A1413" s="2">
        <v>106</v>
      </c>
      <c r="B1413" s="2" t="s">
        <v>1108</v>
      </c>
      <c r="C1413" s="2" t="s">
        <v>5</v>
      </c>
      <c r="D1413" s="19">
        <v>11</v>
      </c>
      <c r="E1413" s="12">
        <v>1.0000000000000001E-9</v>
      </c>
      <c r="F1413" s="19">
        <f>Table3[[#This Row],[modified  Half Life]]*Table3[[#This Row],[Order of Magnatude]]</f>
        <v>1.1000000000000001E-8</v>
      </c>
      <c r="G1413" s="19">
        <v>892.3</v>
      </c>
      <c r="H1413" s="19"/>
    </row>
    <row r="1414" spans="1:8" x14ac:dyDescent="0.25">
      <c r="A1414" s="2">
        <v>106</v>
      </c>
      <c r="B1414" s="2" t="s">
        <v>856</v>
      </c>
      <c r="C1414" s="2" t="s">
        <v>1104</v>
      </c>
      <c r="D1414" s="2">
        <v>11</v>
      </c>
      <c r="E1414" s="13">
        <v>1.0000000000000001E-9</v>
      </c>
      <c r="F1414" s="2">
        <f>Table3[[#This Row],[modified  Half Life]]*Table3[[#This Row],[Order of Magnatude]]</f>
        <v>1.1000000000000001E-8</v>
      </c>
      <c r="G1414" s="2">
        <v>602.79999999999995</v>
      </c>
      <c r="H1414" s="2"/>
    </row>
    <row r="1415" spans="1:8" x14ac:dyDescent="0.25">
      <c r="A1415" s="2">
        <v>106</v>
      </c>
      <c r="B1415" s="2" t="s">
        <v>856</v>
      </c>
      <c r="C1415" s="2" t="s">
        <v>1104</v>
      </c>
      <c r="D1415" s="19">
        <v>62</v>
      </c>
      <c r="E1415" s="12">
        <v>1.0000000000000001E-9</v>
      </c>
      <c r="F1415" s="19">
        <f>Table3[[#This Row],[modified  Half Life]]*Table3[[#This Row],[Order of Magnatude]]</f>
        <v>6.1999999999999999E-8</v>
      </c>
      <c r="G1415" s="19">
        <v>476.8</v>
      </c>
      <c r="H1415" s="19"/>
    </row>
    <row r="1416" spans="1:8" x14ac:dyDescent="0.25">
      <c r="A1416" s="2">
        <v>106</v>
      </c>
      <c r="B1416" s="2" t="s">
        <v>856</v>
      </c>
      <c r="C1416" s="2" t="s">
        <v>1100</v>
      </c>
      <c r="D1416" s="2">
        <v>62</v>
      </c>
      <c r="E1416" s="13">
        <v>1.0000000000000001E-9</v>
      </c>
      <c r="F1416" s="2">
        <f>Table3[[#This Row],[modified  Half Life]]*Table3[[#This Row],[Order of Magnatude]]</f>
        <v>6.1999999999999999E-8</v>
      </c>
      <c r="G1416" s="2">
        <v>335.36</v>
      </c>
      <c r="H1416" s="2"/>
    </row>
    <row r="1417" spans="1:8" x14ac:dyDescent="0.25">
      <c r="A1417" s="2">
        <v>106</v>
      </c>
      <c r="B1417" s="2" t="s">
        <v>856</v>
      </c>
      <c r="C1417" s="2" t="s">
        <v>1100</v>
      </c>
      <c r="D1417" s="19">
        <v>62</v>
      </c>
      <c r="E1417" s="12">
        <v>1.0000000000000001E-9</v>
      </c>
      <c r="F1417" s="19">
        <f>Table3[[#This Row],[modified  Half Life]]*Table3[[#This Row],[Order of Magnatude]]</f>
        <v>6.1999999999999999E-8</v>
      </c>
      <c r="G1417" s="19">
        <v>223.61</v>
      </c>
      <c r="H1417" s="19"/>
    </row>
    <row r="1418" spans="1:8" x14ac:dyDescent="0.25">
      <c r="A1418" s="2">
        <v>106</v>
      </c>
      <c r="B1418" s="2" t="s">
        <v>476</v>
      </c>
      <c r="C1418" s="2" t="s">
        <v>98</v>
      </c>
      <c r="D1418" s="19">
        <v>232</v>
      </c>
      <c r="E1418" s="12">
        <v>1.0000000000000001E-9</v>
      </c>
      <c r="F1418" s="19">
        <f>Table3[[#This Row],[modified  Half Life]]*Table3[[#This Row],[Order of Magnatude]]</f>
        <v>2.3200000000000001E-7</v>
      </c>
      <c r="G1418" s="19">
        <v>103.4</v>
      </c>
      <c r="H1418" s="19"/>
    </row>
    <row r="1419" spans="1:8" x14ac:dyDescent="0.25">
      <c r="A1419" s="2">
        <v>105</v>
      </c>
      <c r="B1419" s="2" t="s">
        <v>721</v>
      </c>
      <c r="C1419" s="2" t="s">
        <v>75</v>
      </c>
      <c r="D1419" s="19">
        <v>55</v>
      </c>
      <c r="E1419" s="12">
        <v>1.0000000000000001E-9</v>
      </c>
      <c r="F1419" s="19">
        <f>Table3[[#This Row],[modified  Half Life]]*Table3[[#This Row],[Order of Magnatude]]</f>
        <v>5.5000000000000003E-8</v>
      </c>
      <c r="G1419" s="19">
        <v>143.26</v>
      </c>
      <c r="H1419" s="19"/>
    </row>
    <row r="1420" spans="1:8" x14ac:dyDescent="0.25">
      <c r="A1420" s="2">
        <v>105</v>
      </c>
      <c r="B1420" s="2" t="s">
        <v>1093</v>
      </c>
      <c r="C1420" s="2" t="s">
        <v>625</v>
      </c>
      <c r="D1420" s="2">
        <v>20.8</v>
      </c>
      <c r="E1420" s="13">
        <v>1.0000000000000001E-9</v>
      </c>
      <c r="F1420" s="2">
        <f>Table3[[#This Row],[modified  Half Life]]*Table3[[#This Row],[Order of Magnatude]]</f>
        <v>2.0800000000000001E-8</v>
      </c>
      <c r="G1420" s="2">
        <v>85.4</v>
      </c>
      <c r="H1420" s="2"/>
    </row>
    <row r="1421" spans="1:8" x14ac:dyDescent="0.25">
      <c r="A1421" s="2">
        <v>105</v>
      </c>
      <c r="B1421" s="2" t="s">
        <v>796</v>
      </c>
      <c r="C1421" s="2" t="s">
        <v>962</v>
      </c>
      <c r="D1421" s="2">
        <v>55</v>
      </c>
      <c r="E1421" s="13">
        <v>1.0000000000000001E-9</v>
      </c>
      <c r="F1421" s="2">
        <f>Table3[[#This Row],[modified  Half Life]]*Table3[[#This Row],[Order of Magnatude]]</f>
        <v>5.5000000000000003E-8</v>
      </c>
      <c r="G1421" s="2">
        <v>55.74</v>
      </c>
      <c r="H1421" s="2"/>
    </row>
    <row r="1422" spans="1:8" x14ac:dyDescent="0.25">
      <c r="A1422" s="2">
        <v>105</v>
      </c>
      <c r="B1422" s="2" t="s">
        <v>729</v>
      </c>
      <c r="C1422" s="2" t="s">
        <v>80</v>
      </c>
      <c r="D1422" s="19">
        <v>340</v>
      </c>
      <c r="E1422" s="12">
        <v>1.0000000000000001E-9</v>
      </c>
      <c r="F1422" s="19">
        <f>Table3[[#This Row],[modified  Half Life]]*Table3[[#This Row],[Order of Magnatude]]</f>
        <v>3.4000000000000003E-7</v>
      </c>
      <c r="G1422" s="19">
        <v>20.56</v>
      </c>
      <c r="H1422" s="19"/>
    </row>
    <row r="1423" spans="1:8" x14ac:dyDescent="0.25">
      <c r="A1423" s="2">
        <v>104</v>
      </c>
      <c r="B1423" s="2" t="s">
        <v>729</v>
      </c>
      <c r="C1423" s="2">
        <v>-6</v>
      </c>
      <c r="D1423" s="2">
        <v>47</v>
      </c>
      <c r="E1423" s="13">
        <v>1.0000000000000001E-9</v>
      </c>
      <c r="F1423" s="2">
        <f>Table3[[#This Row],[modified  Half Life]]*Table3[[#This Row],[Order of Magnatude]]</f>
        <v>4.7000000000000004E-8</v>
      </c>
      <c r="G1423" s="2">
        <v>293.08999999999997</v>
      </c>
      <c r="H1423" s="2"/>
    </row>
    <row r="1424" spans="1:8" x14ac:dyDescent="0.25">
      <c r="A1424" s="2">
        <v>104</v>
      </c>
      <c r="B1424" s="2" t="s">
        <v>574</v>
      </c>
      <c r="C1424" s="2" t="s">
        <v>1065</v>
      </c>
      <c r="D1424" s="19">
        <v>47</v>
      </c>
      <c r="E1424" s="12">
        <v>1.0000000000000001E-9</v>
      </c>
      <c r="F1424" s="19">
        <f>Table3[[#This Row],[modified  Half Life]]*Table3[[#This Row],[Order of Magnatude]]</f>
        <v>4.7000000000000004E-8</v>
      </c>
      <c r="G1424" s="19">
        <v>215.626</v>
      </c>
      <c r="H1424" s="19"/>
    </row>
    <row r="1425" spans="1:8" x14ac:dyDescent="0.25">
      <c r="A1425" s="2">
        <v>104</v>
      </c>
      <c r="B1425" s="2" t="s">
        <v>574</v>
      </c>
      <c r="C1425" s="2" t="s">
        <v>1065</v>
      </c>
      <c r="D1425" s="2">
        <v>47</v>
      </c>
      <c r="E1425" s="13">
        <v>1.0000000000000001E-9</v>
      </c>
      <c r="F1425" s="2">
        <f>Table3[[#This Row],[modified  Half Life]]*Table3[[#This Row],[Order of Magnatude]]</f>
        <v>4.7000000000000004E-8</v>
      </c>
      <c r="G1425" s="2">
        <v>169.35599999999999</v>
      </c>
      <c r="H1425" s="2"/>
    </row>
    <row r="1426" spans="1:8" x14ac:dyDescent="0.25">
      <c r="A1426" s="2">
        <v>103</v>
      </c>
      <c r="B1426" s="2" t="s">
        <v>796</v>
      </c>
      <c r="C1426" s="2" t="s">
        <v>962</v>
      </c>
      <c r="D1426" s="2">
        <v>25</v>
      </c>
      <c r="E1426" s="13">
        <v>1.0000000000000001E-9</v>
      </c>
      <c r="F1426" s="2">
        <f>Table3[[#This Row],[modified  Half Life]]*Table3[[#This Row],[Order of Magnatude]]</f>
        <v>2.5000000000000002E-8</v>
      </c>
      <c r="G1426" s="2">
        <v>541</v>
      </c>
      <c r="H1426" s="2"/>
    </row>
    <row r="1427" spans="1:8" x14ac:dyDescent="0.25">
      <c r="A1427" s="2">
        <v>103</v>
      </c>
      <c r="B1427" s="2" t="s">
        <v>847</v>
      </c>
      <c r="C1427" s="2" t="s">
        <v>80</v>
      </c>
      <c r="D1427" s="19">
        <v>25</v>
      </c>
      <c r="E1427" s="12">
        <v>1.0000000000000001E-9</v>
      </c>
      <c r="F1427" s="19">
        <f>Table3[[#This Row],[modified  Half Life]]*Table3[[#This Row],[Order of Magnatude]]</f>
        <v>2.5000000000000002E-8</v>
      </c>
      <c r="G1427" s="19">
        <v>66.95</v>
      </c>
      <c r="H1427" s="19"/>
    </row>
    <row r="1428" spans="1:8" x14ac:dyDescent="0.25">
      <c r="A1428" s="2">
        <v>102</v>
      </c>
      <c r="B1428" s="2" t="s">
        <v>856</v>
      </c>
      <c r="C1428" s="2" t="s">
        <v>363</v>
      </c>
      <c r="D1428" s="19">
        <v>39</v>
      </c>
      <c r="E1428" s="12">
        <v>1.0000000000000001E-9</v>
      </c>
      <c r="F1428" s="19">
        <f>Table3[[#This Row],[modified  Half Life]]*Table3[[#This Row],[Order of Magnatude]]</f>
        <v>3.9000000000000005E-8</v>
      </c>
      <c r="G1428" s="19">
        <v>1942.2</v>
      </c>
      <c r="H1428" s="19"/>
    </row>
    <row r="1429" spans="1:8" x14ac:dyDescent="0.25">
      <c r="A1429" s="2">
        <v>102</v>
      </c>
      <c r="B1429" s="2" t="s">
        <v>796</v>
      </c>
      <c r="C1429" s="2" t="s">
        <v>158</v>
      </c>
      <c r="D1429" s="2">
        <v>14.5</v>
      </c>
      <c r="E1429" s="13">
        <v>1.0000000000000001E-9</v>
      </c>
      <c r="F1429" s="2">
        <f>Table3[[#This Row],[modified  Half Life]]*Table3[[#This Row],[Order of Magnatude]]</f>
        <v>1.4500000000000001E-8</v>
      </c>
      <c r="G1429" s="2">
        <v>1592.6</v>
      </c>
      <c r="H1429" s="2"/>
    </row>
    <row r="1430" spans="1:8" x14ac:dyDescent="0.25">
      <c r="A1430" s="2">
        <v>102</v>
      </c>
      <c r="B1430" s="2" t="s">
        <v>796</v>
      </c>
      <c r="C1430" s="2" t="s">
        <v>158</v>
      </c>
      <c r="D1430" s="2">
        <v>14.5</v>
      </c>
      <c r="E1430" s="13">
        <v>1.0000000000000001E-9</v>
      </c>
      <c r="F1430" s="2">
        <f>Table3[[#This Row],[modified  Half Life]]*Table3[[#This Row],[Order of Magnatude]]</f>
        <v>1.4500000000000001E-8</v>
      </c>
      <c r="G1430" s="2">
        <v>1035.5999999999999</v>
      </c>
      <c r="H1430" s="2"/>
    </row>
    <row r="1431" spans="1:8" x14ac:dyDescent="0.25">
      <c r="A1431" s="2">
        <v>102</v>
      </c>
      <c r="B1431" s="2" t="s">
        <v>856</v>
      </c>
      <c r="C1431" s="2" t="s">
        <v>363</v>
      </c>
      <c r="D1431" s="2">
        <v>39</v>
      </c>
      <c r="E1431" s="13">
        <v>1.0000000000000001E-9</v>
      </c>
      <c r="F1431" s="2">
        <f>Table3[[#This Row],[modified  Half Life]]*Table3[[#This Row],[Order of Magnatude]]</f>
        <v>3.9000000000000005E-8</v>
      </c>
      <c r="G1431" s="2">
        <v>684.1</v>
      </c>
      <c r="H1431" s="2"/>
    </row>
    <row r="1432" spans="1:8" x14ac:dyDescent="0.25">
      <c r="A1432" s="2">
        <v>102</v>
      </c>
      <c r="B1432" s="2" t="s">
        <v>856</v>
      </c>
      <c r="C1432" s="2" t="s">
        <v>363</v>
      </c>
      <c r="D1432" s="19">
        <v>39</v>
      </c>
      <c r="E1432" s="12">
        <v>1.0000000000000001E-9</v>
      </c>
      <c r="F1432" s="19">
        <f>Table3[[#This Row],[modified  Half Life]]*Table3[[#This Row],[Order of Magnatude]]</f>
        <v>3.9000000000000005E-8</v>
      </c>
      <c r="G1432" s="19">
        <v>487.43</v>
      </c>
      <c r="H1432" s="19"/>
    </row>
    <row r="1433" spans="1:8" x14ac:dyDescent="0.25">
      <c r="A1433" s="2">
        <v>102</v>
      </c>
      <c r="B1433" s="2" t="s">
        <v>796</v>
      </c>
      <c r="C1433" s="2" t="s">
        <v>158</v>
      </c>
      <c r="D1433" s="19">
        <v>39</v>
      </c>
      <c r="E1433" s="12">
        <v>1.0000000000000001E-9</v>
      </c>
      <c r="F1433" s="19">
        <f>Table3[[#This Row],[modified  Half Life]]*Table3[[#This Row],[Order of Magnatude]]</f>
        <v>3.9000000000000005E-8</v>
      </c>
      <c r="G1433" s="19">
        <v>157.22</v>
      </c>
      <c r="H1433" s="19"/>
    </row>
    <row r="1434" spans="1:8" x14ac:dyDescent="0.25">
      <c r="A1434" s="2">
        <v>102</v>
      </c>
      <c r="B1434" s="2" t="s">
        <v>729</v>
      </c>
      <c r="C1434" s="2" t="s">
        <v>1039</v>
      </c>
      <c r="D1434" s="19">
        <v>14.5</v>
      </c>
      <c r="E1434" s="12">
        <v>1.0000000000000001E-9</v>
      </c>
      <c r="F1434" s="19">
        <f>Table3[[#This Row],[modified  Half Life]]*Table3[[#This Row],[Order of Magnatude]]</f>
        <v>1.4500000000000001E-8</v>
      </c>
      <c r="G1434" s="19">
        <v>58.3</v>
      </c>
      <c r="H1434" s="19"/>
    </row>
    <row r="1435" spans="1:8" x14ac:dyDescent="0.25">
      <c r="A1435" s="2">
        <v>102</v>
      </c>
      <c r="B1435" s="2" t="s">
        <v>856</v>
      </c>
      <c r="C1435" s="2" t="s">
        <v>363</v>
      </c>
      <c r="D1435" s="2">
        <v>18.899999999999999</v>
      </c>
      <c r="E1435" s="13">
        <v>1.0000000000000001E-9</v>
      </c>
      <c r="F1435" s="2">
        <f>Table3[[#This Row],[modified  Half Life]]*Table3[[#This Row],[Order of Magnatude]]</f>
        <v>1.89E-8</v>
      </c>
      <c r="G1435" s="2">
        <v>41.938000000000002</v>
      </c>
      <c r="H1435" s="2"/>
    </row>
    <row r="1436" spans="1:8" x14ac:dyDescent="0.25">
      <c r="A1436" s="2">
        <v>101</v>
      </c>
      <c r="B1436" s="2" t="s">
        <v>721</v>
      </c>
      <c r="C1436" s="2" t="s">
        <v>962</v>
      </c>
      <c r="D1436" s="19">
        <v>16</v>
      </c>
      <c r="E1436" s="12">
        <v>1.0000000000000001E-9</v>
      </c>
      <c r="F1436" s="19">
        <f>Table3[[#This Row],[modified  Half Life]]*Table3[[#This Row],[Order of Magnatude]]</f>
        <v>1.6000000000000001E-8</v>
      </c>
      <c r="G1436" s="19">
        <v>843.8</v>
      </c>
      <c r="H1436" s="19"/>
    </row>
    <row r="1437" spans="1:8" x14ac:dyDescent="0.25">
      <c r="A1437" s="2">
        <v>101</v>
      </c>
      <c r="B1437" s="2" t="s">
        <v>574</v>
      </c>
      <c r="C1437" s="2" t="s">
        <v>80</v>
      </c>
      <c r="D1437" s="2">
        <v>16</v>
      </c>
      <c r="E1437" s="13">
        <v>1.0000000000000001E-9</v>
      </c>
      <c r="F1437" s="2">
        <f>Table3[[#This Row],[modified  Half Life]]*Table3[[#This Row],[Order of Magnatude]]</f>
        <v>1.6000000000000001E-8</v>
      </c>
      <c r="G1437" s="2">
        <v>710.2</v>
      </c>
      <c r="H1437" s="2"/>
    </row>
    <row r="1438" spans="1:8" x14ac:dyDescent="0.25">
      <c r="A1438" s="2">
        <v>101</v>
      </c>
      <c r="B1438" s="2" t="s">
        <v>574</v>
      </c>
      <c r="C1438" s="2" t="s">
        <v>314</v>
      </c>
      <c r="D1438" s="19">
        <v>16</v>
      </c>
      <c r="E1438" s="12">
        <v>1.0000000000000001E-9</v>
      </c>
      <c r="F1438" s="19">
        <f>Table3[[#This Row],[modified  Half Life]]*Table3[[#This Row],[Order of Magnatude]]</f>
        <v>1.6000000000000001E-8</v>
      </c>
      <c r="G1438" s="19">
        <v>620.9</v>
      </c>
      <c r="H1438" s="19"/>
    </row>
    <row r="1439" spans="1:8" x14ac:dyDescent="0.25">
      <c r="A1439" s="2">
        <v>101</v>
      </c>
      <c r="B1439" s="2" t="s">
        <v>623</v>
      </c>
      <c r="C1439" s="2" t="s">
        <v>314</v>
      </c>
      <c r="D1439" s="2">
        <v>16</v>
      </c>
      <c r="E1439" s="13">
        <v>1.0000000000000001E-9</v>
      </c>
      <c r="F1439" s="2">
        <f>Table3[[#This Row],[modified  Half Life]]*Table3[[#This Row],[Order of Magnatude]]</f>
        <v>1.6000000000000001E-8</v>
      </c>
      <c r="G1439" s="2">
        <v>533.70000000000005</v>
      </c>
      <c r="H1439" s="2"/>
    </row>
    <row r="1440" spans="1:8" x14ac:dyDescent="0.25">
      <c r="A1440" s="2">
        <v>101</v>
      </c>
      <c r="B1440" s="2" t="s">
        <v>623</v>
      </c>
      <c r="C1440" s="2" t="s">
        <v>314</v>
      </c>
      <c r="D1440" s="19">
        <v>16</v>
      </c>
      <c r="E1440" s="12">
        <v>1.0000000000000001E-9</v>
      </c>
      <c r="F1440" s="19">
        <f>Table3[[#This Row],[modified  Half Life]]*Table3[[#This Row],[Order of Magnatude]]</f>
        <v>1.6000000000000001E-8</v>
      </c>
      <c r="G1440" s="19">
        <v>474.2</v>
      </c>
      <c r="H1440" s="19"/>
    </row>
    <row r="1441" spans="1:8" x14ac:dyDescent="0.25">
      <c r="A1441" s="2">
        <v>101</v>
      </c>
      <c r="B1441" s="2" t="s">
        <v>496</v>
      </c>
      <c r="C1441" s="2" t="s">
        <v>29</v>
      </c>
      <c r="D1441" s="19">
        <v>16</v>
      </c>
      <c r="E1441" s="12">
        <v>1.0000000000000001E-9</v>
      </c>
      <c r="F1441" s="19">
        <f>Table3[[#This Row],[modified  Half Life]]*Table3[[#This Row],[Order of Magnatude]]</f>
        <v>1.6000000000000001E-8</v>
      </c>
      <c r="G1441" s="19">
        <v>331.4</v>
      </c>
      <c r="H1441" s="19"/>
    </row>
    <row r="1442" spans="1:8" x14ac:dyDescent="0.25">
      <c r="A1442" s="2">
        <v>101</v>
      </c>
      <c r="B1442" s="2" t="s">
        <v>496</v>
      </c>
      <c r="C1442" s="2" t="s">
        <v>29</v>
      </c>
      <c r="D1442" s="2">
        <v>16</v>
      </c>
      <c r="E1442" s="13">
        <v>1.0000000000000001E-9</v>
      </c>
      <c r="F1442" s="2">
        <f>Table3[[#This Row],[modified  Half Life]]*Table3[[#This Row],[Order of Magnatude]]</f>
        <v>1.6000000000000001E-8</v>
      </c>
      <c r="G1442" s="2">
        <v>322.2</v>
      </c>
      <c r="H1442" s="2"/>
    </row>
    <row r="1443" spans="1:8" x14ac:dyDescent="0.25">
      <c r="A1443" s="2">
        <v>101</v>
      </c>
      <c r="B1443" s="2" t="s">
        <v>574</v>
      </c>
      <c r="C1443" s="2" t="s">
        <v>380</v>
      </c>
      <c r="D1443" s="19">
        <v>133</v>
      </c>
      <c r="E1443" s="12">
        <v>1.0000000000000001E-9</v>
      </c>
      <c r="F1443" s="19">
        <f>Table3[[#This Row],[modified  Half Life]]*Table3[[#This Row],[Order of Magnatude]]</f>
        <v>1.3300000000000001E-7</v>
      </c>
      <c r="G1443" s="19">
        <v>56.892000000000003</v>
      </c>
      <c r="H1443" s="19"/>
    </row>
    <row r="1444" spans="1:8" x14ac:dyDescent="0.25">
      <c r="A1444" s="2">
        <v>101</v>
      </c>
      <c r="B1444" s="2" t="s">
        <v>623</v>
      </c>
      <c r="C1444" s="2" t="s">
        <v>966</v>
      </c>
      <c r="D1444" s="2">
        <v>133</v>
      </c>
      <c r="E1444" s="13">
        <v>1.0000000000000001E-9</v>
      </c>
      <c r="F1444" s="2">
        <f>Table3[[#This Row],[modified  Half Life]]*Table3[[#This Row],[Order of Magnatude]]</f>
        <v>1.3300000000000001E-7</v>
      </c>
      <c r="G1444" s="2">
        <v>43.515000000000001</v>
      </c>
      <c r="H1444" s="2"/>
    </row>
    <row r="1445" spans="1:8" x14ac:dyDescent="0.25">
      <c r="A1445" s="2">
        <v>101</v>
      </c>
      <c r="B1445" s="2" t="s">
        <v>496</v>
      </c>
      <c r="C1445" s="2" t="s">
        <v>29</v>
      </c>
      <c r="D1445" s="2">
        <v>26.8</v>
      </c>
      <c r="E1445" s="13">
        <v>1.0000000000000001E-9</v>
      </c>
      <c r="F1445" s="2">
        <f>Table3[[#This Row],[modified  Half Life]]*Table3[[#This Row],[Order of Magnatude]]</f>
        <v>2.6800000000000002E-8</v>
      </c>
      <c r="G1445" s="2">
        <v>15.606</v>
      </c>
      <c r="H1445" s="2"/>
    </row>
    <row r="1446" spans="1:8" x14ac:dyDescent="0.25">
      <c r="A1446" s="2">
        <v>101</v>
      </c>
      <c r="B1446" s="2" t="s">
        <v>496</v>
      </c>
      <c r="C1446" s="2" t="s">
        <v>29</v>
      </c>
      <c r="D1446" s="19">
        <v>226</v>
      </c>
      <c r="E1446" s="12">
        <v>1.0000000000000001E-9</v>
      </c>
      <c r="F1446" s="19">
        <f>Table3[[#This Row],[modified  Half Life]]*Table3[[#This Row],[Order of Magnatude]]</f>
        <v>2.2600000000000001E-7</v>
      </c>
      <c r="G1446" s="19">
        <v>13.49</v>
      </c>
      <c r="H1446" s="19"/>
    </row>
    <row r="1447" spans="1:8" x14ac:dyDescent="0.25">
      <c r="A1447" s="2">
        <v>101</v>
      </c>
      <c r="B1447" s="2" t="s">
        <v>847</v>
      </c>
      <c r="C1447" s="2" t="s">
        <v>89</v>
      </c>
      <c r="D1447" s="2">
        <v>14.3</v>
      </c>
      <c r="E1447" s="13">
        <v>1.0000000000000001E-9</v>
      </c>
      <c r="F1447" s="2">
        <f>Table3[[#This Row],[modified  Half Life]]*Table3[[#This Row],[Order of Magnatude]]</f>
        <v>1.4300000000000002E-8</v>
      </c>
      <c r="G1447" s="2">
        <v>9.3170000000000002</v>
      </c>
      <c r="H1447" s="2"/>
    </row>
    <row r="1448" spans="1:8" x14ac:dyDescent="0.25">
      <c r="A1448" s="2">
        <v>101</v>
      </c>
      <c r="B1448" s="2" t="s">
        <v>574</v>
      </c>
      <c r="C1448" s="2" t="s">
        <v>314</v>
      </c>
      <c r="D1448" s="2">
        <v>26.8</v>
      </c>
      <c r="E1448" s="13">
        <v>1.0000000000000001E-9</v>
      </c>
      <c r="F1448" s="2">
        <f>Table3[[#This Row],[modified  Half Life]]*Table3[[#This Row],[Order of Magnatude]]</f>
        <v>2.6800000000000002E-8</v>
      </c>
      <c r="G1448" s="2">
        <v>6.2809999999999997</v>
      </c>
      <c r="H1448" s="2"/>
    </row>
    <row r="1449" spans="1:8" x14ac:dyDescent="0.25">
      <c r="A1449" s="2">
        <v>100</v>
      </c>
      <c r="B1449" s="2" t="s">
        <v>729</v>
      </c>
      <c r="C1449" s="2" t="s">
        <v>112</v>
      </c>
      <c r="D1449" s="19">
        <v>62</v>
      </c>
      <c r="E1449" s="12">
        <v>1.0000000000000001E-9</v>
      </c>
      <c r="F1449" s="19">
        <f>Table3[[#This Row],[modified  Half Life]]*Table3[[#This Row],[Order of Magnatude]]</f>
        <v>6.1999999999999999E-8</v>
      </c>
      <c r="G1449" s="19">
        <v>452.6</v>
      </c>
      <c r="H1449" s="19"/>
    </row>
    <row r="1450" spans="1:8" x14ac:dyDescent="0.25">
      <c r="A1450" s="2">
        <v>100</v>
      </c>
      <c r="B1450" s="2" t="s">
        <v>429</v>
      </c>
      <c r="C1450" s="2" t="s">
        <v>458</v>
      </c>
      <c r="D1450" s="19">
        <v>132</v>
      </c>
      <c r="E1450" s="12">
        <v>1.0000000000000001E-9</v>
      </c>
      <c r="F1450" s="19">
        <f>Table3[[#This Row],[modified  Half Life]]*Table3[[#This Row],[Order of Magnatude]]</f>
        <v>1.3200000000000002E-7</v>
      </c>
      <c r="G1450" s="19">
        <v>112</v>
      </c>
      <c r="H1450" s="19"/>
    </row>
    <row r="1451" spans="1:8" x14ac:dyDescent="0.25">
      <c r="A1451" s="2">
        <v>100</v>
      </c>
      <c r="B1451" s="2" t="s">
        <v>856</v>
      </c>
      <c r="C1451" s="2" t="s">
        <v>363</v>
      </c>
      <c r="D1451" s="2">
        <v>62</v>
      </c>
      <c r="E1451" s="13">
        <v>1.0000000000000001E-9</v>
      </c>
      <c r="F1451" s="2">
        <f>Table3[[#This Row],[modified  Half Life]]*Table3[[#This Row],[Order of Magnatude]]</f>
        <v>6.1999999999999999E-8</v>
      </c>
      <c r="G1451" s="2">
        <v>90.7</v>
      </c>
      <c r="H1451" s="2"/>
    </row>
    <row r="1452" spans="1:8" x14ac:dyDescent="0.25">
      <c r="A1452" s="2">
        <v>100</v>
      </c>
      <c r="B1452" s="2" t="s">
        <v>856</v>
      </c>
      <c r="C1452" s="2" t="s">
        <v>363</v>
      </c>
      <c r="D1452" s="19">
        <v>214.3</v>
      </c>
      <c r="E1452" s="12">
        <v>1.0000000000000001E-9</v>
      </c>
      <c r="F1452" s="19">
        <f>Table3[[#This Row],[modified  Half Life]]*Table3[[#This Row],[Order of Magnatude]]</f>
        <v>2.1430000000000003E-7</v>
      </c>
      <c r="G1452" s="19">
        <v>74.78</v>
      </c>
      <c r="H1452" s="19"/>
    </row>
    <row r="1453" spans="1:8" x14ac:dyDescent="0.25">
      <c r="A1453" s="2">
        <v>100</v>
      </c>
      <c r="B1453" s="2" t="s">
        <v>729</v>
      </c>
      <c r="C1453" s="2" t="s">
        <v>709</v>
      </c>
      <c r="D1453" s="19">
        <v>214.3</v>
      </c>
      <c r="E1453" s="12">
        <v>1.0000000000000001E-9</v>
      </c>
      <c r="F1453" s="19">
        <f>Table3[[#This Row],[modified  Half Life]]*Table3[[#This Row],[Order of Magnatude]]</f>
        <v>2.1430000000000003E-7</v>
      </c>
      <c r="G1453" s="19">
        <v>42.09</v>
      </c>
      <c r="H1453" s="19"/>
    </row>
    <row r="1454" spans="1:8" x14ac:dyDescent="0.25">
      <c r="A1454" s="2">
        <v>100</v>
      </c>
      <c r="B1454" s="2" t="s">
        <v>574</v>
      </c>
      <c r="C1454" s="2" t="s">
        <v>989</v>
      </c>
      <c r="D1454" s="2">
        <v>27.6</v>
      </c>
      <c r="E1454" s="13">
        <v>1.0000000000000001E-9</v>
      </c>
      <c r="F1454" s="2">
        <f>Table3[[#This Row],[modified  Half Life]]*Table3[[#This Row],[Order of Magnatude]]</f>
        <v>2.7600000000000002E-8</v>
      </c>
      <c r="G1454" s="2">
        <v>32.68</v>
      </c>
      <c r="H1454" s="2"/>
    </row>
    <row r="1455" spans="1:8" x14ac:dyDescent="0.25">
      <c r="A1455" s="2">
        <v>99</v>
      </c>
      <c r="B1455" s="2" t="s">
        <v>446</v>
      </c>
      <c r="C1455" s="2" t="s">
        <v>219</v>
      </c>
      <c r="D1455" s="2">
        <v>54</v>
      </c>
      <c r="E1455" s="13">
        <v>1.0000000000000001E-9</v>
      </c>
      <c r="F1455" s="2">
        <f>Table3[[#This Row],[modified  Half Life]]*Table3[[#This Row],[Order of Magnatude]]</f>
        <v>5.4E-8</v>
      </c>
      <c r="G1455" s="2">
        <v>786.8</v>
      </c>
      <c r="H1455" s="2"/>
    </row>
    <row r="1456" spans="1:8" x14ac:dyDescent="0.25">
      <c r="A1456" s="2">
        <v>99</v>
      </c>
      <c r="B1456" s="2" t="s">
        <v>623</v>
      </c>
      <c r="C1456" s="2" t="s">
        <v>314</v>
      </c>
      <c r="D1456" s="2">
        <v>742</v>
      </c>
      <c r="E1456" s="13">
        <v>1.0000000000000001E-9</v>
      </c>
      <c r="F1456" s="2">
        <f>Table3[[#This Row],[modified  Half Life]]*Table3[[#This Row],[Order of Magnatude]]</f>
        <v>7.4200000000000005E-7</v>
      </c>
      <c r="G1456" s="2">
        <v>448.6</v>
      </c>
      <c r="H1456" s="2"/>
    </row>
    <row r="1457" spans="1:8" x14ac:dyDescent="0.25">
      <c r="A1457" s="2">
        <v>99</v>
      </c>
      <c r="B1457" s="2" t="s">
        <v>446</v>
      </c>
      <c r="C1457" s="2" t="s">
        <v>219</v>
      </c>
      <c r="D1457" s="19">
        <v>54</v>
      </c>
      <c r="E1457" s="12">
        <v>1.0000000000000001E-9</v>
      </c>
      <c r="F1457" s="19">
        <f>Table3[[#This Row],[modified  Half Life]]*Table3[[#This Row],[Order of Magnatude]]</f>
        <v>5.4E-8</v>
      </c>
      <c r="G1457" s="19">
        <v>360.1</v>
      </c>
      <c r="H1457" s="19"/>
    </row>
    <row r="1458" spans="1:8" x14ac:dyDescent="0.25">
      <c r="A1458" s="2">
        <v>99</v>
      </c>
      <c r="B1458" s="2" t="s">
        <v>496</v>
      </c>
      <c r="C1458" s="2" t="s">
        <v>29</v>
      </c>
      <c r="D1458" s="19">
        <v>13.1</v>
      </c>
      <c r="E1458" s="12">
        <v>1.0000000000000001E-9</v>
      </c>
      <c r="F1458" s="19">
        <f>Table3[[#This Row],[modified  Half Life]]*Table3[[#This Row],[Order of Magnatude]]</f>
        <v>1.31E-8</v>
      </c>
      <c r="G1458" s="19">
        <v>226.3</v>
      </c>
      <c r="H1458" s="19"/>
    </row>
    <row r="1459" spans="1:8" x14ac:dyDescent="0.25">
      <c r="A1459" s="2">
        <v>99</v>
      </c>
      <c r="B1459" s="2" t="s">
        <v>446</v>
      </c>
      <c r="C1459" s="2" t="s">
        <v>219</v>
      </c>
      <c r="D1459" s="2">
        <v>54</v>
      </c>
      <c r="E1459" s="13">
        <v>1.0000000000000001E-9</v>
      </c>
      <c r="F1459" s="2">
        <f>Table3[[#This Row],[modified  Half Life]]*Table3[[#This Row],[Order of Magnatude]]</f>
        <v>5.4E-8</v>
      </c>
      <c r="G1459" s="2">
        <v>188.5</v>
      </c>
      <c r="H1459" s="2"/>
    </row>
    <row r="1460" spans="1:8" x14ac:dyDescent="0.25">
      <c r="A1460" s="2">
        <v>99</v>
      </c>
      <c r="B1460" s="2" t="s">
        <v>446</v>
      </c>
      <c r="C1460" s="2" t="s">
        <v>219</v>
      </c>
      <c r="D1460" s="2">
        <v>335</v>
      </c>
      <c r="E1460" s="13">
        <v>1.0000000000000001E-9</v>
      </c>
      <c r="F1460" s="2">
        <f>Table3[[#This Row],[modified  Half Life]]*Table3[[#This Row],[Order of Magnatude]]</f>
        <v>3.3500000000000002E-7</v>
      </c>
      <c r="G1460" s="2">
        <v>130.19999999999999</v>
      </c>
      <c r="H1460" s="2"/>
    </row>
    <row r="1461" spans="1:8" x14ac:dyDescent="0.25">
      <c r="A1461" s="2">
        <v>99</v>
      </c>
      <c r="B1461" s="2" t="s">
        <v>847</v>
      </c>
      <c r="C1461" s="2" t="s">
        <v>625</v>
      </c>
      <c r="D1461" s="19">
        <v>20.5</v>
      </c>
      <c r="E1461" s="12">
        <v>1.0000000000000001E-9</v>
      </c>
      <c r="F1461" s="19">
        <f>Table3[[#This Row],[modified  Half Life]]*Table3[[#This Row],[Order of Magnatude]]</f>
        <v>2.0500000000000002E-8</v>
      </c>
      <c r="G1461" s="19">
        <v>89.5</v>
      </c>
      <c r="H1461" s="19"/>
    </row>
    <row r="1462" spans="1:8" x14ac:dyDescent="0.25">
      <c r="A1462" s="2">
        <v>98</v>
      </c>
      <c r="B1462" s="2" t="s">
        <v>856</v>
      </c>
      <c r="C1462" s="2" t="s">
        <v>942</v>
      </c>
      <c r="D1462" s="19">
        <v>64</v>
      </c>
      <c r="E1462" s="12">
        <v>1.0000000000000001E-9</v>
      </c>
      <c r="F1462" s="19">
        <f>Table3[[#This Row],[modified  Half Life]]*Table3[[#This Row],[Order of Magnatude]]</f>
        <v>6.4000000000000004E-8</v>
      </c>
      <c r="G1462" s="19">
        <v>854.06</v>
      </c>
      <c r="H1462" s="19"/>
    </row>
    <row r="1463" spans="1:8" x14ac:dyDescent="0.25">
      <c r="A1463" s="2">
        <v>98</v>
      </c>
      <c r="B1463" s="2" t="s">
        <v>856</v>
      </c>
      <c r="C1463" s="2" t="s">
        <v>942</v>
      </c>
      <c r="D1463" s="2">
        <v>21.8</v>
      </c>
      <c r="E1463" s="13">
        <v>1.0000000000000001E-9</v>
      </c>
      <c r="F1463" s="2">
        <f>Table3[[#This Row],[modified  Half Life]]*Table3[[#This Row],[Order of Magnatude]]</f>
        <v>2.1800000000000003E-8</v>
      </c>
      <c r="G1463" s="2">
        <v>734.75</v>
      </c>
      <c r="H1463" s="2"/>
    </row>
    <row r="1464" spans="1:8" x14ac:dyDescent="0.25">
      <c r="A1464" s="2">
        <v>98</v>
      </c>
      <c r="B1464" s="2" t="s">
        <v>446</v>
      </c>
      <c r="C1464" s="2" t="s">
        <v>363</v>
      </c>
      <c r="D1464" s="19">
        <v>22.8</v>
      </c>
      <c r="E1464" s="12">
        <v>1.0000000000000001E-9</v>
      </c>
      <c r="F1464" s="19">
        <f>Table3[[#This Row],[modified  Half Life]]*Table3[[#This Row],[Order of Magnatude]]</f>
        <v>2.2800000000000002E-8</v>
      </c>
      <c r="G1464" s="19">
        <v>215.5</v>
      </c>
      <c r="H1464" s="19"/>
    </row>
    <row r="1465" spans="1:8" x14ac:dyDescent="0.25">
      <c r="A1465" s="2">
        <v>98</v>
      </c>
      <c r="B1465" s="2" t="s">
        <v>446</v>
      </c>
      <c r="C1465" s="2">
        <v>-4</v>
      </c>
      <c r="D1465" s="2">
        <v>35.200000000000003</v>
      </c>
      <c r="E1465" s="13">
        <v>1.0000000000000001E-9</v>
      </c>
      <c r="F1465" s="2">
        <f>Table3[[#This Row],[modified  Half Life]]*Table3[[#This Row],[Order of Magnatude]]</f>
        <v>3.5200000000000004E-8</v>
      </c>
      <c r="G1465" s="2">
        <v>204.3</v>
      </c>
      <c r="H1465" s="2"/>
    </row>
    <row r="1466" spans="1:8" x14ac:dyDescent="0.25">
      <c r="A1466" s="2">
        <v>98</v>
      </c>
      <c r="B1466" s="2" t="s">
        <v>446</v>
      </c>
      <c r="C1466" s="2">
        <v>-4</v>
      </c>
      <c r="D1466" s="19">
        <v>13</v>
      </c>
      <c r="E1466" s="12">
        <v>1.0000000000000001E-9</v>
      </c>
      <c r="F1466" s="19">
        <f>Table3[[#This Row],[modified  Half Life]]*Table3[[#This Row],[Order of Magnatude]]</f>
        <v>1.3000000000000001E-8</v>
      </c>
      <c r="G1466" s="19">
        <v>198.3</v>
      </c>
      <c r="H1466" s="19"/>
    </row>
    <row r="1467" spans="1:8" x14ac:dyDescent="0.25">
      <c r="A1467" s="2">
        <v>98</v>
      </c>
      <c r="B1467" s="2" t="s">
        <v>429</v>
      </c>
      <c r="C1467" s="2" t="s">
        <v>158</v>
      </c>
      <c r="D1467" s="19">
        <v>220</v>
      </c>
      <c r="E1467" s="12">
        <v>1.0000000000000001E-9</v>
      </c>
      <c r="F1467" s="19">
        <f>Table3[[#This Row],[modified  Half Life]]*Table3[[#This Row],[Order of Magnatude]]</f>
        <v>2.2000000000000001E-7</v>
      </c>
      <c r="G1467" s="19">
        <v>107.28</v>
      </c>
      <c r="H1467" s="19"/>
    </row>
    <row r="1468" spans="1:8" x14ac:dyDescent="0.25">
      <c r="A1468" s="2">
        <v>98</v>
      </c>
      <c r="B1468" s="2" t="s">
        <v>856</v>
      </c>
      <c r="C1468" s="2" t="s">
        <v>363</v>
      </c>
      <c r="D1468" s="19">
        <v>22.8</v>
      </c>
      <c r="E1468" s="12">
        <v>1.0000000000000001E-9</v>
      </c>
      <c r="F1468" s="19">
        <f>Table3[[#This Row],[modified  Half Life]]*Table3[[#This Row],[Order of Magnatude]]</f>
        <v>2.2800000000000002E-8</v>
      </c>
      <c r="G1468" s="19">
        <v>71</v>
      </c>
      <c r="H1468" s="19"/>
    </row>
    <row r="1469" spans="1:8" x14ac:dyDescent="0.25">
      <c r="A1469" s="2">
        <v>97</v>
      </c>
      <c r="B1469" s="2" t="s">
        <v>370</v>
      </c>
      <c r="C1469" s="2" t="s">
        <v>883</v>
      </c>
      <c r="D1469" s="2">
        <v>105</v>
      </c>
      <c r="E1469" s="13">
        <v>1.0000000000000001E-9</v>
      </c>
      <c r="F1469" s="2">
        <f>Table3[[#This Row],[modified  Half Life]]*Table3[[#This Row],[Order of Magnatude]]</f>
        <v>1.05E-7</v>
      </c>
      <c r="G1469" s="2">
        <v>1264.2</v>
      </c>
      <c r="H1469" s="2"/>
    </row>
    <row r="1470" spans="1:8" x14ac:dyDescent="0.25">
      <c r="A1470" s="2">
        <v>97</v>
      </c>
      <c r="B1470" s="2" t="s">
        <v>496</v>
      </c>
      <c r="C1470" s="2" t="s">
        <v>380</v>
      </c>
      <c r="D1470" s="2">
        <v>513</v>
      </c>
      <c r="E1470" s="13">
        <v>1.0000000000000001E-9</v>
      </c>
      <c r="F1470" s="2">
        <f>Table3[[#This Row],[modified  Half Life]]*Table3[[#This Row],[Order of Magnatude]]</f>
        <v>5.13E-7</v>
      </c>
      <c r="G1470" s="2">
        <v>522.70000000000005</v>
      </c>
      <c r="H1470" s="2"/>
    </row>
    <row r="1471" spans="1:8" x14ac:dyDescent="0.25">
      <c r="A1471" s="2">
        <v>97</v>
      </c>
      <c r="B1471" s="2" t="s">
        <v>429</v>
      </c>
      <c r="C1471" s="2" t="s">
        <v>29</v>
      </c>
      <c r="D1471" s="19">
        <v>513</v>
      </c>
      <c r="E1471" s="12">
        <v>1.0000000000000001E-9</v>
      </c>
      <c r="F1471" s="19">
        <f>Table3[[#This Row],[modified  Half Life]]*Table3[[#This Row],[Order of Magnatude]]</f>
        <v>5.13E-7</v>
      </c>
      <c r="G1471" s="19">
        <v>308.3</v>
      </c>
      <c r="H1471" s="19"/>
    </row>
    <row r="1472" spans="1:8" x14ac:dyDescent="0.25">
      <c r="A1472" s="2">
        <v>97</v>
      </c>
      <c r="B1472" s="2" t="s">
        <v>429</v>
      </c>
      <c r="C1472" s="2" t="s">
        <v>29</v>
      </c>
      <c r="D1472" s="2">
        <v>105</v>
      </c>
      <c r="E1472" s="13">
        <v>1.0000000000000001E-9</v>
      </c>
      <c r="F1472" s="2">
        <f>Table3[[#This Row],[modified  Half Life]]*Table3[[#This Row],[Order of Magnatude]]</f>
        <v>1.05E-7</v>
      </c>
      <c r="G1472" s="2">
        <v>161.19999999999999</v>
      </c>
      <c r="H1472" s="2"/>
    </row>
    <row r="1473" spans="1:8" x14ac:dyDescent="0.25">
      <c r="A1473" s="2">
        <v>97</v>
      </c>
      <c r="B1473" s="2" t="s">
        <v>429</v>
      </c>
      <c r="C1473" s="2" t="s">
        <v>380</v>
      </c>
      <c r="D1473" s="19">
        <v>173</v>
      </c>
      <c r="E1473" s="12">
        <v>1.0000000000000001E-9</v>
      </c>
      <c r="F1473" s="19">
        <f>Table3[[#This Row],[modified  Half Life]]*Table3[[#This Row],[Order of Magnatude]]</f>
        <v>1.73E-7</v>
      </c>
      <c r="G1473" s="19">
        <v>141.30000000000001</v>
      </c>
      <c r="H1473" s="19"/>
    </row>
    <row r="1474" spans="1:8" x14ac:dyDescent="0.25">
      <c r="A1474" s="2">
        <v>96</v>
      </c>
      <c r="B1474" s="2" t="s">
        <v>446</v>
      </c>
      <c r="C1474" s="2" t="s">
        <v>567</v>
      </c>
      <c r="D1474" s="19">
        <v>38</v>
      </c>
      <c r="E1474" s="12">
        <v>1.0000000000000001E-9</v>
      </c>
      <c r="F1474" s="19">
        <f>Table3[[#This Row],[modified  Half Life]]*Table3[[#This Row],[Order of Magnatude]]</f>
        <v>3.8000000000000003E-8</v>
      </c>
      <c r="G1474" s="19">
        <v>1581.6</v>
      </c>
      <c r="H1474" s="19"/>
    </row>
    <row r="1475" spans="1:8" x14ac:dyDescent="0.25">
      <c r="A1475" s="2">
        <v>96</v>
      </c>
      <c r="B1475" s="2" t="s">
        <v>847</v>
      </c>
      <c r="C1475" s="2" t="s">
        <v>849</v>
      </c>
      <c r="D1475" s="19">
        <v>37.700000000000003</v>
      </c>
      <c r="E1475" s="12">
        <v>1.0000000000000001E-9</v>
      </c>
      <c r="F1475" s="19">
        <f>Table3[[#This Row],[modified  Half Life]]*Table3[[#This Row],[Order of Magnatude]]</f>
        <v>3.7700000000000007E-8</v>
      </c>
      <c r="G1475" s="19">
        <v>685.2</v>
      </c>
      <c r="H1475" s="19"/>
    </row>
    <row r="1476" spans="1:8" x14ac:dyDescent="0.25">
      <c r="A1476" s="2">
        <v>96</v>
      </c>
      <c r="B1476" s="2" t="s">
        <v>796</v>
      </c>
      <c r="C1476" s="2" t="s">
        <v>845</v>
      </c>
      <c r="D1476" s="19">
        <v>181</v>
      </c>
      <c r="E1476" s="12">
        <v>1.0000000000000001E-9</v>
      </c>
      <c r="F1476" s="19">
        <f>Table3[[#This Row],[modified  Half Life]]*Table3[[#This Row],[Order of Magnatude]]</f>
        <v>1.8100000000000002E-7</v>
      </c>
      <c r="G1476" s="19">
        <v>472.2</v>
      </c>
      <c r="H1476" s="19"/>
    </row>
    <row r="1477" spans="1:8" x14ac:dyDescent="0.25">
      <c r="A1477" s="2">
        <v>96</v>
      </c>
      <c r="B1477" s="2" t="s">
        <v>429</v>
      </c>
      <c r="C1477" s="2">
        <v>-9</v>
      </c>
      <c r="D1477" s="2">
        <v>10</v>
      </c>
      <c r="E1477" s="13">
        <v>1.0000000000000001E-9</v>
      </c>
      <c r="F1477" s="2">
        <f>Table3[[#This Row],[modified  Half Life]]*Table3[[#This Row],[Order of Magnatude]]</f>
        <v>1E-8</v>
      </c>
      <c r="G1477" s="2">
        <v>398.4</v>
      </c>
      <c r="H1477" s="2"/>
    </row>
    <row r="1478" spans="1:8" x14ac:dyDescent="0.25">
      <c r="A1478" s="2">
        <v>96</v>
      </c>
      <c r="B1478" s="2" t="s">
        <v>496</v>
      </c>
      <c r="C1478" s="2" t="s">
        <v>158</v>
      </c>
      <c r="D1478" s="2">
        <v>35</v>
      </c>
      <c r="E1478" s="13">
        <v>1.0000000000000001E-9</v>
      </c>
      <c r="F1478" s="2">
        <f>Table3[[#This Row],[modified  Half Life]]*Table3[[#This Row],[Order of Magnatude]]</f>
        <v>3.5000000000000002E-8</v>
      </c>
      <c r="G1478" s="2">
        <v>311.3</v>
      </c>
      <c r="H1478" s="2"/>
    </row>
    <row r="1479" spans="1:8" x14ac:dyDescent="0.25">
      <c r="A1479" s="2">
        <v>96</v>
      </c>
      <c r="B1479" s="2" t="s">
        <v>429</v>
      </c>
      <c r="C1479" s="2">
        <v>-9</v>
      </c>
      <c r="D1479" s="19">
        <v>197</v>
      </c>
      <c r="E1479" s="12">
        <v>1.0000000000000001E-9</v>
      </c>
      <c r="F1479" s="19">
        <f>Table3[[#This Row],[modified  Half Life]]*Table3[[#This Row],[Order of Magnatude]]</f>
        <v>1.97E-7</v>
      </c>
      <c r="G1479" s="19">
        <v>307</v>
      </c>
      <c r="H1479" s="19"/>
    </row>
    <row r="1480" spans="1:8" x14ac:dyDescent="0.25">
      <c r="A1480" s="2">
        <v>96</v>
      </c>
      <c r="B1480" s="2" t="s">
        <v>370</v>
      </c>
      <c r="C1480" s="2" t="s">
        <v>776</v>
      </c>
      <c r="D1480" s="2">
        <v>10</v>
      </c>
      <c r="E1480" s="13">
        <v>1.0000000000000001E-9</v>
      </c>
      <c r="F1480" s="2">
        <f>Table3[[#This Row],[modified  Half Life]]*Table3[[#This Row],[Order of Magnatude]]</f>
        <v>1E-8</v>
      </c>
      <c r="G1480" s="2">
        <v>195.7</v>
      </c>
      <c r="H1480" s="2"/>
    </row>
    <row r="1481" spans="1:8" x14ac:dyDescent="0.25">
      <c r="A1481" s="2">
        <v>96</v>
      </c>
      <c r="B1481" s="2" t="s">
        <v>446</v>
      </c>
      <c r="C1481" s="2" t="s">
        <v>567</v>
      </c>
      <c r="D1481" s="2">
        <v>181</v>
      </c>
      <c r="E1481" s="13">
        <v>1.0000000000000001E-9</v>
      </c>
      <c r="F1481" s="2">
        <f>Table3[[#This Row],[modified  Half Life]]*Table3[[#This Row],[Order of Magnatude]]</f>
        <v>1.8100000000000002E-7</v>
      </c>
      <c r="G1481" s="2">
        <v>114.6</v>
      </c>
      <c r="H1481" s="2"/>
    </row>
    <row r="1482" spans="1:8" x14ac:dyDescent="0.25">
      <c r="A1482" s="2">
        <v>96</v>
      </c>
      <c r="B1482" s="2" t="s">
        <v>847</v>
      </c>
      <c r="C1482" s="2" t="s">
        <v>854</v>
      </c>
      <c r="D1482" s="2">
        <v>25.6</v>
      </c>
      <c r="E1482" s="13">
        <v>1.0000000000000001E-9</v>
      </c>
      <c r="F1482" s="2">
        <f>Table3[[#This Row],[modified  Half Life]]*Table3[[#This Row],[Order of Magnatude]]</f>
        <v>2.5600000000000004E-8</v>
      </c>
      <c r="G1482" s="2">
        <v>85.9</v>
      </c>
      <c r="H1482" s="2"/>
    </row>
    <row r="1483" spans="1:8" x14ac:dyDescent="0.25">
      <c r="A1483" s="2">
        <v>96</v>
      </c>
      <c r="B1483" s="2" t="s">
        <v>847</v>
      </c>
      <c r="C1483" s="2" t="s">
        <v>854</v>
      </c>
      <c r="D1483" s="19">
        <v>25.6</v>
      </c>
      <c r="E1483" s="12">
        <v>1.0000000000000001E-9</v>
      </c>
      <c r="F1483" s="19">
        <f>Table3[[#This Row],[modified  Half Life]]*Table3[[#This Row],[Order of Magnatude]]</f>
        <v>2.5600000000000004E-8</v>
      </c>
      <c r="G1483" s="19">
        <v>85.1</v>
      </c>
      <c r="H1483" s="19"/>
    </row>
    <row r="1484" spans="1:8" x14ac:dyDescent="0.25">
      <c r="A1484" s="2">
        <v>96</v>
      </c>
      <c r="B1484" s="2" t="s">
        <v>265</v>
      </c>
      <c r="D1484" s="19">
        <v>181</v>
      </c>
      <c r="E1484" s="12">
        <v>1.0000000000000001E-9</v>
      </c>
      <c r="F1484" s="19">
        <f>Table3[[#This Row],[modified  Half Life]]*Table3[[#This Row],[Order of Magnatude]]</f>
        <v>1.8100000000000002E-7</v>
      </c>
      <c r="G1484" s="19">
        <v>11.2</v>
      </c>
      <c r="H1484" s="19"/>
    </row>
    <row r="1485" spans="1:8" x14ac:dyDescent="0.25">
      <c r="A1485" s="2">
        <v>95</v>
      </c>
      <c r="B1485" s="2" t="s">
        <v>446</v>
      </c>
      <c r="C1485" s="2" t="s">
        <v>740</v>
      </c>
      <c r="D1485" s="19">
        <v>11.2</v>
      </c>
      <c r="E1485" s="12">
        <v>1.0000000000000001E-9</v>
      </c>
      <c r="F1485" s="19">
        <f>Table3[[#This Row],[modified  Half Life]]*Table3[[#This Row],[Order of Magnatude]]</f>
        <v>1.1199999999999999E-8</v>
      </c>
      <c r="G1485" s="19">
        <v>1635.4</v>
      </c>
      <c r="H1485" s="19"/>
    </row>
    <row r="1486" spans="1:8" x14ac:dyDescent="0.25">
      <c r="A1486" s="2">
        <v>95</v>
      </c>
      <c r="B1486" s="2" t="s">
        <v>446</v>
      </c>
      <c r="C1486" s="2" t="s">
        <v>740</v>
      </c>
      <c r="D1486" s="2">
        <v>65</v>
      </c>
      <c r="E1486" s="13">
        <v>1.0000000000000001E-9</v>
      </c>
      <c r="F1486" s="2">
        <f>Table3[[#This Row],[modified  Half Life]]*Table3[[#This Row],[Order of Magnatude]]</f>
        <v>6.5E-8</v>
      </c>
      <c r="G1486" s="2">
        <v>1246.3</v>
      </c>
      <c r="H1486" s="2"/>
    </row>
    <row r="1487" spans="1:8" x14ac:dyDescent="0.25">
      <c r="A1487" s="2">
        <v>95</v>
      </c>
      <c r="B1487" s="2" t="s">
        <v>446</v>
      </c>
      <c r="C1487" s="2" t="s">
        <v>740</v>
      </c>
      <c r="D1487" s="19">
        <v>16</v>
      </c>
      <c r="E1487" s="12">
        <v>1.0000000000000001E-9</v>
      </c>
      <c r="F1487" s="19">
        <f>Table3[[#This Row],[modified  Half Life]]*Table3[[#This Row],[Order of Magnatude]]</f>
        <v>1.6000000000000001E-8</v>
      </c>
      <c r="G1487" s="19">
        <v>969.1</v>
      </c>
      <c r="H1487" s="19"/>
    </row>
    <row r="1488" spans="1:8" x14ac:dyDescent="0.25">
      <c r="A1488" s="2">
        <v>95</v>
      </c>
      <c r="B1488" s="2" t="s">
        <v>446</v>
      </c>
      <c r="C1488" s="2" t="s">
        <v>210</v>
      </c>
      <c r="D1488" s="2">
        <v>94</v>
      </c>
      <c r="E1488" s="13">
        <v>1.0000000000000001E-9</v>
      </c>
      <c r="F1488" s="2">
        <f>Table3[[#This Row],[modified  Half Life]]*Table3[[#This Row],[Order of Magnatude]]</f>
        <v>9.4000000000000008E-8</v>
      </c>
      <c r="G1488" s="2">
        <v>810.6</v>
      </c>
      <c r="H1488" s="2"/>
    </row>
    <row r="1489" spans="1:8" x14ac:dyDescent="0.25">
      <c r="A1489" s="2">
        <v>95</v>
      </c>
      <c r="B1489" s="2" t="s">
        <v>446</v>
      </c>
      <c r="C1489" s="2" t="s">
        <v>84</v>
      </c>
      <c r="D1489" s="19">
        <v>65</v>
      </c>
      <c r="E1489" s="12">
        <v>1.0000000000000001E-9</v>
      </c>
      <c r="F1489" s="19">
        <f>Table3[[#This Row],[modified  Half Life]]*Table3[[#This Row],[Order of Magnatude]]</f>
        <v>6.5E-8</v>
      </c>
      <c r="G1489" s="19">
        <v>682.3</v>
      </c>
      <c r="H1489" s="19"/>
    </row>
    <row r="1490" spans="1:8" x14ac:dyDescent="0.25">
      <c r="A1490" s="2">
        <v>95</v>
      </c>
      <c r="B1490" s="2" t="s">
        <v>796</v>
      </c>
      <c r="C1490" s="2" t="s">
        <v>828</v>
      </c>
      <c r="D1490" s="19">
        <v>11.2</v>
      </c>
      <c r="E1490" s="12">
        <v>1.0000000000000001E-9</v>
      </c>
      <c r="F1490" s="19">
        <f>Table3[[#This Row],[modified  Half Life]]*Table3[[#This Row],[Order of Magnatude]]</f>
        <v>1.1199999999999999E-8</v>
      </c>
      <c r="G1490" s="19">
        <v>260.39999999999998</v>
      </c>
      <c r="H1490" s="19"/>
    </row>
    <row r="1491" spans="1:8" x14ac:dyDescent="0.25">
      <c r="A1491" s="2">
        <v>95</v>
      </c>
      <c r="B1491" s="2" t="s">
        <v>729</v>
      </c>
      <c r="C1491" s="2" t="s">
        <v>210</v>
      </c>
      <c r="D1491" s="2">
        <v>10.050000000000001</v>
      </c>
      <c r="E1491" s="13">
        <v>1.0000000000000001E-9</v>
      </c>
      <c r="F1491" s="2">
        <f>Table3[[#This Row],[modified  Half Life]]*Table3[[#This Row],[Order of Magnatude]]</f>
        <v>1.0050000000000001E-8</v>
      </c>
      <c r="G1491" s="2">
        <v>255</v>
      </c>
      <c r="H1491" s="2"/>
    </row>
    <row r="1492" spans="1:8" x14ac:dyDescent="0.25">
      <c r="A1492" s="2">
        <v>95</v>
      </c>
      <c r="B1492" s="2" t="s">
        <v>721</v>
      </c>
      <c r="C1492" s="2" t="s">
        <v>672</v>
      </c>
      <c r="D1492" s="19">
        <v>21.6</v>
      </c>
      <c r="E1492" s="12">
        <v>1.0000000000000001E-9</v>
      </c>
      <c r="F1492" s="19">
        <f>Table3[[#This Row],[modified  Half Life]]*Table3[[#This Row],[Order of Magnatude]]</f>
        <v>2.1600000000000002E-8</v>
      </c>
      <c r="G1492" s="19">
        <v>204.01</v>
      </c>
      <c r="H1492" s="19"/>
    </row>
    <row r="1493" spans="1:8" x14ac:dyDescent="0.25">
      <c r="A1493" s="2">
        <v>95</v>
      </c>
      <c r="B1493" s="2" t="s">
        <v>370</v>
      </c>
      <c r="C1493" s="2" t="s">
        <v>29</v>
      </c>
      <c r="D1493" s="19">
        <v>94</v>
      </c>
      <c r="E1493" s="12">
        <v>1.0000000000000001E-9</v>
      </c>
      <c r="F1493" s="19">
        <f>Table3[[#This Row],[modified  Half Life]]*Table3[[#This Row],[Order of Magnatude]]</f>
        <v>9.4000000000000008E-8</v>
      </c>
      <c r="G1493" s="19">
        <v>191.4</v>
      </c>
      <c r="H1493" s="19"/>
    </row>
    <row r="1494" spans="1:8" x14ac:dyDescent="0.25">
      <c r="A1494" s="2">
        <v>95</v>
      </c>
      <c r="B1494" s="2" t="s">
        <v>446</v>
      </c>
      <c r="C1494" s="2" t="s">
        <v>740</v>
      </c>
      <c r="D1494" s="2">
        <v>18.8</v>
      </c>
      <c r="E1494" s="13">
        <v>1.0000000000000001E-9</v>
      </c>
      <c r="F1494" s="2">
        <f>Table3[[#This Row],[modified  Half Life]]*Table3[[#This Row],[Order of Magnatude]]</f>
        <v>1.8800000000000003E-8</v>
      </c>
      <c r="G1494" s="2">
        <v>168.84</v>
      </c>
      <c r="H1494" s="2"/>
    </row>
    <row r="1495" spans="1:8" x14ac:dyDescent="0.25">
      <c r="A1495" s="2">
        <v>95</v>
      </c>
      <c r="B1495" s="2" t="s">
        <v>310</v>
      </c>
      <c r="C1495" s="2" t="s">
        <v>501</v>
      </c>
      <c r="D1495" s="2">
        <v>65</v>
      </c>
      <c r="E1495" s="13">
        <v>1.0000000000000001E-9</v>
      </c>
      <c r="F1495" s="2">
        <f>Table3[[#This Row],[modified  Half Life]]*Table3[[#This Row],[Order of Magnatude]]</f>
        <v>6.5E-8</v>
      </c>
      <c r="G1495" s="2">
        <v>120.6</v>
      </c>
      <c r="H1495" s="2"/>
    </row>
    <row r="1496" spans="1:8" x14ac:dyDescent="0.25">
      <c r="A1496" s="2">
        <v>95</v>
      </c>
      <c r="B1496" s="2" t="s">
        <v>265</v>
      </c>
      <c r="C1496" s="2" t="s">
        <v>806</v>
      </c>
      <c r="D1496" s="19">
        <v>65</v>
      </c>
      <c r="E1496" s="12">
        <v>1.0000000000000001E-9</v>
      </c>
      <c r="F1496" s="19">
        <f>Table3[[#This Row],[modified  Half Life]]*Table3[[#This Row],[Order of Magnatude]]</f>
        <v>6.5E-8</v>
      </c>
      <c r="G1496" s="19">
        <v>101.2</v>
      </c>
      <c r="H1496" s="19"/>
    </row>
    <row r="1497" spans="1:8" x14ac:dyDescent="0.25">
      <c r="A1497" s="2">
        <v>94</v>
      </c>
      <c r="B1497" s="2" t="s">
        <v>446</v>
      </c>
      <c r="C1497" s="2" t="s">
        <v>400</v>
      </c>
      <c r="D1497" s="2">
        <v>217</v>
      </c>
      <c r="E1497" s="13">
        <v>1.0000000000000001E-9</v>
      </c>
      <c r="F1497" s="2">
        <f>Table3[[#This Row],[modified  Half Life]]*Table3[[#This Row],[Order of Magnatude]]</f>
        <v>2.1700000000000002E-7</v>
      </c>
      <c r="G1497" s="2">
        <v>1651</v>
      </c>
      <c r="H1497" s="2"/>
    </row>
    <row r="1498" spans="1:8" x14ac:dyDescent="0.25">
      <c r="A1498" s="2">
        <v>94</v>
      </c>
      <c r="B1498" s="2" t="s">
        <v>370</v>
      </c>
      <c r="C1498" s="2" t="s">
        <v>363</v>
      </c>
      <c r="D1498" s="19">
        <v>18</v>
      </c>
      <c r="E1498" s="12">
        <v>1.0000000000000001E-9</v>
      </c>
      <c r="F1498" s="19">
        <f>Table3[[#This Row],[modified  Half Life]]*Table3[[#This Row],[Order of Magnatude]]</f>
        <v>1.8000000000000002E-8</v>
      </c>
      <c r="G1498" s="19">
        <v>817.7</v>
      </c>
      <c r="H1498" s="19"/>
    </row>
    <row r="1499" spans="1:8" x14ac:dyDescent="0.25">
      <c r="A1499" s="2">
        <v>94</v>
      </c>
      <c r="B1499" s="2" t="s">
        <v>265</v>
      </c>
      <c r="C1499" s="2"/>
      <c r="D1499" s="19">
        <v>107</v>
      </c>
      <c r="E1499" s="12">
        <v>1.0000000000000001E-9</v>
      </c>
      <c r="F1499" s="19">
        <f>Table3[[#This Row],[modified  Half Life]]*Table3[[#This Row],[Order of Magnatude]]</f>
        <v>1.0700000000000001E-7</v>
      </c>
      <c r="G1499" s="19">
        <v>589.70000000000005</v>
      </c>
      <c r="H1499" s="19"/>
    </row>
    <row r="1500" spans="1:8" x14ac:dyDescent="0.25">
      <c r="A1500" s="2">
        <v>94</v>
      </c>
      <c r="B1500" s="2" t="s">
        <v>721</v>
      </c>
      <c r="C1500" s="2" t="s">
        <v>461</v>
      </c>
      <c r="D1500" s="2">
        <v>98</v>
      </c>
      <c r="E1500" s="13">
        <v>1.0000000000000001E-9</v>
      </c>
      <c r="F1500" s="2">
        <f>Table3[[#This Row],[modified  Half Life]]*Table3[[#This Row],[Order of Magnatude]]</f>
        <v>9.8000000000000004E-8</v>
      </c>
      <c r="G1500" s="2">
        <v>532.1</v>
      </c>
      <c r="H1500" s="2"/>
    </row>
    <row r="1501" spans="1:8" x14ac:dyDescent="0.25">
      <c r="A1501" s="2">
        <v>94</v>
      </c>
      <c r="B1501" s="2" t="s">
        <v>623</v>
      </c>
      <c r="C1501" s="2" t="s">
        <v>164</v>
      </c>
      <c r="D1501" s="2">
        <v>64.5</v>
      </c>
      <c r="E1501" s="13">
        <v>1.0000000000000001E-9</v>
      </c>
      <c r="F1501" s="2">
        <f>Table3[[#This Row],[modified  Half Life]]*Table3[[#This Row],[Order of Magnatude]]</f>
        <v>6.4500000000000002E-8</v>
      </c>
      <c r="G1501" s="2">
        <v>311.39999999999998</v>
      </c>
      <c r="H1501" s="2"/>
    </row>
    <row r="1502" spans="1:8" x14ac:dyDescent="0.25">
      <c r="A1502" s="2">
        <v>94</v>
      </c>
      <c r="B1502" s="2" t="s">
        <v>265</v>
      </c>
      <c r="C1502" s="2"/>
      <c r="D1502" s="2">
        <v>18</v>
      </c>
      <c r="E1502" s="13">
        <v>1.0000000000000001E-9</v>
      </c>
      <c r="F1502" s="2">
        <f>Table3[[#This Row],[modified  Half Life]]*Table3[[#This Row],[Order of Magnatude]]</f>
        <v>1.8000000000000002E-8</v>
      </c>
      <c r="G1502" s="2">
        <v>169.8</v>
      </c>
      <c r="H1502" s="2"/>
    </row>
    <row r="1503" spans="1:8" x14ac:dyDescent="0.25">
      <c r="A1503" s="2">
        <v>94</v>
      </c>
      <c r="B1503" s="2" t="s">
        <v>228</v>
      </c>
      <c r="C1503" s="2" t="s">
        <v>762</v>
      </c>
      <c r="D1503" s="19">
        <v>18</v>
      </c>
      <c r="E1503" s="12">
        <v>1.0000000000000001E-9</v>
      </c>
      <c r="F1503" s="19">
        <f>Table3[[#This Row],[modified  Half Life]]*Table3[[#This Row],[Order of Magnatude]]</f>
        <v>1.8000000000000002E-8</v>
      </c>
      <c r="G1503" s="19">
        <v>168.7</v>
      </c>
      <c r="H1503" s="19"/>
    </row>
    <row r="1504" spans="1:8" x14ac:dyDescent="0.25">
      <c r="A1504" s="2">
        <v>94</v>
      </c>
      <c r="B1504" s="2" t="s">
        <v>370</v>
      </c>
      <c r="C1504" s="2" t="s">
        <v>363</v>
      </c>
      <c r="D1504" s="19">
        <v>217</v>
      </c>
      <c r="E1504" s="12">
        <v>1.0000000000000001E-9</v>
      </c>
      <c r="F1504" s="19">
        <f>Table3[[#This Row],[modified  Half Life]]*Table3[[#This Row],[Order of Magnatude]]</f>
        <v>2.1700000000000002E-7</v>
      </c>
      <c r="G1504" s="19">
        <v>106</v>
      </c>
      <c r="H1504" s="19"/>
    </row>
    <row r="1505" spans="1:8" x14ac:dyDescent="0.25">
      <c r="A1505" s="2">
        <v>94</v>
      </c>
      <c r="B1505" s="2" t="s">
        <v>796</v>
      </c>
      <c r="C1505" s="2" t="s">
        <v>803</v>
      </c>
      <c r="D1505" s="2">
        <v>30</v>
      </c>
      <c r="E1505" s="13">
        <v>1.0000000000000001E-9</v>
      </c>
      <c r="F1505" s="2">
        <f>Table3[[#This Row],[modified  Half Life]]*Table3[[#This Row],[Order of Magnatude]]</f>
        <v>3.0000000000000004E-8</v>
      </c>
      <c r="G1505" s="2">
        <v>99.407399999999996</v>
      </c>
      <c r="H1505" s="2"/>
    </row>
    <row r="1506" spans="1:8" x14ac:dyDescent="0.25">
      <c r="A1506" s="2">
        <v>94</v>
      </c>
      <c r="B1506" s="2" t="s">
        <v>796</v>
      </c>
      <c r="C1506" s="2" t="s">
        <v>803</v>
      </c>
      <c r="D1506" s="19">
        <v>130</v>
      </c>
      <c r="E1506" s="12">
        <v>1.0000000000000001E-9</v>
      </c>
      <c r="F1506" s="19">
        <f>Table3[[#This Row],[modified  Half Life]]*Table3[[#This Row],[Order of Magnatude]]</f>
        <v>1.3E-7</v>
      </c>
      <c r="G1506" s="19">
        <v>99.2</v>
      </c>
      <c r="H1506" s="19"/>
    </row>
    <row r="1507" spans="1:8" x14ac:dyDescent="0.25">
      <c r="A1507" s="2">
        <v>94</v>
      </c>
      <c r="B1507" s="2" t="s">
        <v>721</v>
      </c>
      <c r="C1507" s="2" t="s">
        <v>164</v>
      </c>
      <c r="D1507" s="2">
        <v>98</v>
      </c>
      <c r="E1507" s="13">
        <v>1.0000000000000001E-9</v>
      </c>
      <c r="F1507" s="2">
        <f>Table3[[#This Row],[modified  Half Life]]*Table3[[#This Row],[Order of Magnatude]]</f>
        <v>9.8000000000000004E-8</v>
      </c>
      <c r="G1507" s="2">
        <v>83.6</v>
      </c>
      <c r="H1507" s="2"/>
    </row>
    <row r="1508" spans="1:8" x14ac:dyDescent="0.25">
      <c r="A1508" s="2">
        <v>93</v>
      </c>
      <c r="B1508" s="2" t="s">
        <v>721</v>
      </c>
      <c r="C1508" s="2" t="s">
        <v>753</v>
      </c>
      <c r="D1508" s="19">
        <v>35</v>
      </c>
      <c r="E1508" s="12">
        <v>1.0000000000000001E-9</v>
      </c>
      <c r="F1508" s="19">
        <f>Table3[[#This Row],[modified  Half Life]]*Table3[[#This Row],[Order of Magnatude]]</f>
        <v>3.5000000000000002E-8</v>
      </c>
      <c r="G1508" s="19">
        <v>343.8</v>
      </c>
      <c r="H1508" s="19"/>
    </row>
    <row r="1509" spans="1:8" x14ac:dyDescent="0.25">
      <c r="A1509" s="2">
        <v>93</v>
      </c>
      <c r="B1509" s="2" t="s">
        <v>574</v>
      </c>
      <c r="C1509" s="2" t="s">
        <v>210</v>
      </c>
      <c r="D1509" s="19">
        <v>10</v>
      </c>
      <c r="E1509" s="12">
        <v>1.0000000000000001E-9</v>
      </c>
      <c r="F1509" s="19">
        <f>Table3[[#This Row],[modified  Half Life]]*Table3[[#This Row],[Order of Magnatude]]</f>
        <v>1E-8</v>
      </c>
      <c r="G1509" s="19">
        <v>237.4</v>
      </c>
      <c r="H1509" s="19"/>
    </row>
    <row r="1510" spans="1:8" x14ac:dyDescent="0.25">
      <c r="A1510" s="2">
        <v>93</v>
      </c>
      <c r="B1510" s="2" t="s">
        <v>446</v>
      </c>
      <c r="C1510" s="2" t="s">
        <v>84</v>
      </c>
      <c r="D1510" s="2">
        <v>35</v>
      </c>
      <c r="E1510" s="13">
        <v>1.0000000000000001E-9</v>
      </c>
      <c r="F1510" s="2">
        <f>Table3[[#This Row],[modified  Half Life]]*Table3[[#This Row],[Order of Magnatude]]</f>
        <v>3.5000000000000002E-8</v>
      </c>
      <c r="G1510" s="2">
        <v>167.8</v>
      </c>
      <c r="H1510" s="2"/>
    </row>
    <row r="1511" spans="1:8" x14ac:dyDescent="0.25">
      <c r="A1511" s="2">
        <v>93</v>
      </c>
      <c r="B1511" s="2" t="s">
        <v>370</v>
      </c>
      <c r="C1511" s="2" t="s">
        <v>740</v>
      </c>
      <c r="D1511" s="19">
        <v>35</v>
      </c>
      <c r="E1511" s="12">
        <v>1.0000000000000001E-9</v>
      </c>
      <c r="F1511" s="19">
        <f>Table3[[#This Row],[modified  Half Life]]*Table3[[#This Row],[Order of Magnatude]]</f>
        <v>3.5000000000000002E-8</v>
      </c>
      <c r="G1511" s="19">
        <v>151.30000000000001</v>
      </c>
      <c r="H1511" s="19"/>
    </row>
    <row r="1512" spans="1:8" x14ac:dyDescent="0.25">
      <c r="A1512" s="2">
        <v>93</v>
      </c>
      <c r="B1512" s="2" t="s">
        <v>228</v>
      </c>
      <c r="C1512" s="2"/>
      <c r="D1512" s="2">
        <v>111</v>
      </c>
      <c r="E1512" s="13">
        <v>1.0000000000000001E-9</v>
      </c>
      <c r="F1512" s="2">
        <f>Table3[[#This Row],[modified  Half Life]]*Table3[[#This Row],[Order of Magnatude]]</f>
        <v>1.11E-7</v>
      </c>
      <c r="G1512" s="2">
        <v>100.9</v>
      </c>
      <c r="H1512" s="2"/>
    </row>
    <row r="1513" spans="1:8" x14ac:dyDescent="0.25">
      <c r="A1513" s="2">
        <v>92</v>
      </c>
      <c r="B1513" s="2" t="s">
        <v>476</v>
      </c>
      <c r="C1513" s="2">
        <v>-11</v>
      </c>
      <c r="D1513" s="19">
        <v>16</v>
      </c>
      <c r="E1513" s="12">
        <v>1.0000000000000001E-9</v>
      </c>
      <c r="F1513" s="19">
        <f>Table3[[#This Row],[modified  Half Life]]*Table3[[#This Row],[Order of Magnatude]]</f>
        <v>1.6000000000000001E-8</v>
      </c>
      <c r="G1513" s="19">
        <v>1670.7</v>
      </c>
      <c r="H1513" s="19"/>
    </row>
    <row r="1514" spans="1:8" x14ac:dyDescent="0.25">
      <c r="A1514" s="2">
        <v>92</v>
      </c>
      <c r="B1514" s="2" t="s">
        <v>721</v>
      </c>
      <c r="C1514" s="2" t="s">
        <v>94</v>
      </c>
      <c r="D1514" s="2">
        <v>16</v>
      </c>
      <c r="E1514" s="13">
        <v>1.0000000000000001E-9</v>
      </c>
      <c r="F1514" s="2">
        <f>Table3[[#This Row],[modified  Half Life]]*Table3[[#This Row],[Order of Magnatude]]</f>
        <v>1.6000000000000001E-8</v>
      </c>
      <c r="G1514" s="2">
        <v>680.1</v>
      </c>
      <c r="H1514" s="2"/>
    </row>
    <row r="1515" spans="1:8" x14ac:dyDescent="0.25">
      <c r="A1515" s="2">
        <v>92</v>
      </c>
      <c r="B1515" s="2" t="s">
        <v>476</v>
      </c>
      <c r="C1515" s="2" t="s">
        <v>709</v>
      </c>
      <c r="D1515" s="2">
        <v>99</v>
      </c>
      <c r="E1515" s="13">
        <v>1.0000000000000001E-9</v>
      </c>
      <c r="F1515" s="2">
        <f>Table3[[#This Row],[modified  Half Life]]*Table3[[#This Row],[Order of Magnatude]]</f>
        <v>9.9E-8</v>
      </c>
      <c r="G1515" s="2">
        <v>163.1</v>
      </c>
      <c r="H1515" s="2"/>
    </row>
    <row r="1516" spans="1:8" x14ac:dyDescent="0.25">
      <c r="A1516" s="2">
        <v>92</v>
      </c>
      <c r="B1516" s="2" t="s">
        <v>370</v>
      </c>
      <c r="C1516" s="2">
        <v>-3</v>
      </c>
      <c r="D1516" s="19">
        <v>192</v>
      </c>
      <c r="E1516" s="12">
        <v>1.0000000000000001E-9</v>
      </c>
      <c r="F1516" s="19">
        <f>Table3[[#This Row],[modified  Half Life]]*Table3[[#This Row],[Order of Magnatude]]</f>
        <v>1.9200000000000003E-7</v>
      </c>
      <c r="G1516" s="19">
        <v>148.13999999999999</v>
      </c>
      <c r="H1516" s="19"/>
    </row>
    <row r="1517" spans="1:8" x14ac:dyDescent="0.25">
      <c r="A1517" s="2">
        <v>92</v>
      </c>
      <c r="B1517" s="2" t="s">
        <v>265</v>
      </c>
      <c r="C1517" s="2"/>
      <c r="D1517" s="2">
        <v>54</v>
      </c>
      <c r="E1517" s="13">
        <v>1.0000000000000001E-9</v>
      </c>
      <c r="F1517" s="2">
        <f>Table3[[#This Row],[modified  Half Life]]*Table3[[#This Row],[Order of Magnatude]]</f>
        <v>5.4E-8</v>
      </c>
      <c r="G1517" s="2">
        <v>142</v>
      </c>
      <c r="H1517" s="2"/>
    </row>
    <row r="1518" spans="1:8" x14ac:dyDescent="0.25">
      <c r="A1518" s="2">
        <v>92</v>
      </c>
      <c r="B1518" s="2" t="s">
        <v>265</v>
      </c>
      <c r="C1518" s="2"/>
      <c r="D1518" s="19">
        <v>167</v>
      </c>
      <c r="E1518" s="12">
        <v>1.0000000000000001E-9</v>
      </c>
      <c r="F1518" s="19">
        <f>Table3[[#This Row],[modified  Half Life]]*Table3[[#This Row],[Order of Magnatude]]</f>
        <v>1.67E-7</v>
      </c>
      <c r="G1518" s="19">
        <v>115.8</v>
      </c>
      <c r="H1518" s="19"/>
    </row>
    <row r="1519" spans="1:8" x14ac:dyDescent="0.25">
      <c r="A1519" s="2">
        <v>91</v>
      </c>
      <c r="B1519" s="2" t="s">
        <v>496</v>
      </c>
      <c r="C1519" s="2" t="s">
        <v>668</v>
      </c>
      <c r="D1519" s="19">
        <v>10</v>
      </c>
      <c r="E1519" s="12">
        <v>1.0000000000000001E-9</v>
      </c>
      <c r="F1519" s="19">
        <f>Table3[[#This Row],[modified  Half Life]]*Table3[[#This Row],[Order of Magnatude]]</f>
        <v>1E-8</v>
      </c>
      <c r="G1519" s="19">
        <v>1984.15</v>
      </c>
      <c r="H1519" s="19"/>
    </row>
    <row r="1520" spans="1:8" x14ac:dyDescent="0.25">
      <c r="A1520" s="2">
        <v>91</v>
      </c>
      <c r="B1520" s="2" t="s">
        <v>370</v>
      </c>
      <c r="C1520" s="2" t="s">
        <v>29</v>
      </c>
      <c r="D1520" s="19">
        <v>16.600000000000001</v>
      </c>
      <c r="E1520" s="12">
        <v>1.0000000000000001E-9</v>
      </c>
      <c r="F1520" s="19">
        <f>Table3[[#This Row],[modified  Half Life]]*Table3[[#This Row],[Order of Magnatude]]</f>
        <v>1.6600000000000003E-8</v>
      </c>
      <c r="G1520" s="19">
        <v>1134.0999999999999</v>
      </c>
      <c r="H1520" s="19"/>
    </row>
    <row r="1521" spans="1:8" x14ac:dyDescent="0.25">
      <c r="A1521" s="2">
        <v>91</v>
      </c>
      <c r="B1521" s="2" t="s">
        <v>370</v>
      </c>
      <c r="C1521" s="2" t="s">
        <v>29</v>
      </c>
      <c r="D1521" s="19">
        <v>16.600000000000001</v>
      </c>
      <c r="E1521" s="12">
        <v>1.0000000000000001E-9</v>
      </c>
      <c r="F1521" s="19">
        <f>Table3[[#This Row],[modified  Half Life]]*Table3[[#This Row],[Order of Magnatude]]</f>
        <v>1.6600000000000003E-8</v>
      </c>
      <c r="G1521" s="19">
        <v>1024.9100000000001</v>
      </c>
      <c r="H1521" s="19"/>
    </row>
    <row r="1522" spans="1:8" x14ac:dyDescent="0.25">
      <c r="A1522" s="2">
        <v>91</v>
      </c>
      <c r="B1522" s="2" t="s">
        <v>476</v>
      </c>
      <c r="C1522" s="2" t="s">
        <v>676</v>
      </c>
      <c r="D1522" s="2">
        <v>16.600000000000001</v>
      </c>
      <c r="E1522" s="13">
        <v>1.0000000000000001E-9</v>
      </c>
      <c r="F1522" s="2">
        <f>Table3[[#This Row],[modified  Half Life]]*Table3[[#This Row],[Order of Magnatude]]</f>
        <v>1.6600000000000003E-8</v>
      </c>
      <c r="G1522" s="2">
        <v>412.04</v>
      </c>
      <c r="H1522" s="2"/>
    </row>
    <row r="1523" spans="1:8" x14ac:dyDescent="0.25">
      <c r="A1523" s="2">
        <v>91</v>
      </c>
      <c r="B1523" s="2" t="s">
        <v>476</v>
      </c>
      <c r="C1523" s="2" t="s">
        <v>676</v>
      </c>
      <c r="D1523" s="19">
        <v>38</v>
      </c>
      <c r="E1523" s="12">
        <v>1.0000000000000001E-9</v>
      </c>
      <c r="F1523" s="19">
        <f>Table3[[#This Row],[modified  Half Life]]*Table3[[#This Row],[Order of Magnatude]]</f>
        <v>3.8000000000000003E-8</v>
      </c>
      <c r="G1523" s="19">
        <v>211.7</v>
      </c>
      <c r="H1523" s="19"/>
    </row>
    <row r="1524" spans="1:8" x14ac:dyDescent="0.25">
      <c r="A1524" s="2">
        <v>91</v>
      </c>
      <c r="B1524" s="2" t="s">
        <v>496</v>
      </c>
      <c r="C1524" s="2" t="s">
        <v>672</v>
      </c>
      <c r="D1524" s="2">
        <v>47</v>
      </c>
      <c r="E1524" s="13">
        <v>1.0000000000000001E-9</v>
      </c>
      <c r="F1524" s="2">
        <f>Table3[[#This Row],[modified  Half Life]]*Table3[[#This Row],[Order of Magnatude]]</f>
        <v>4.7000000000000004E-8</v>
      </c>
      <c r="G1524" s="2">
        <v>199.5</v>
      </c>
      <c r="H1524" s="2"/>
    </row>
    <row r="1525" spans="1:8" x14ac:dyDescent="0.25">
      <c r="A1525" s="2">
        <v>91</v>
      </c>
      <c r="B1525" s="2" t="s">
        <v>496</v>
      </c>
      <c r="C1525" s="2" t="s">
        <v>668</v>
      </c>
      <c r="D1525" s="2">
        <v>10</v>
      </c>
      <c r="E1525" s="13">
        <v>1.0000000000000001E-9</v>
      </c>
      <c r="F1525" s="2">
        <f>Table3[[#This Row],[modified  Half Life]]*Table3[[#This Row],[Order of Magnatude]]</f>
        <v>1E-8</v>
      </c>
      <c r="G1525" s="2">
        <v>193.63</v>
      </c>
      <c r="H1525" s="2"/>
    </row>
    <row r="1526" spans="1:8" x14ac:dyDescent="0.25">
      <c r="A1526" s="2">
        <v>91</v>
      </c>
      <c r="B1526" s="2" t="s">
        <v>310</v>
      </c>
      <c r="C1526" s="2" t="s">
        <v>653</v>
      </c>
      <c r="D1526" s="2">
        <v>56</v>
      </c>
      <c r="E1526" s="13">
        <v>1.0000000000000001E-9</v>
      </c>
      <c r="F1526" s="2">
        <f>Table3[[#This Row],[modified  Half Life]]*Table3[[#This Row],[Order of Magnatude]]</f>
        <v>5.6000000000000005E-8</v>
      </c>
      <c r="G1526" s="2">
        <v>144.1</v>
      </c>
      <c r="H1526" s="2"/>
    </row>
    <row r="1527" spans="1:8" x14ac:dyDescent="0.25">
      <c r="A1527" s="2">
        <v>91</v>
      </c>
      <c r="B1527" s="2" t="s">
        <v>429</v>
      </c>
      <c r="C1527" s="2" t="s">
        <v>665</v>
      </c>
      <c r="D1527" s="19">
        <v>16.600000000000001</v>
      </c>
      <c r="E1527" s="12">
        <v>1.0000000000000001E-9</v>
      </c>
      <c r="F1527" s="19">
        <f>Table3[[#This Row],[modified  Half Life]]*Table3[[#This Row],[Order of Magnatude]]</f>
        <v>1.6600000000000003E-8</v>
      </c>
      <c r="G1527" s="19">
        <v>141.5</v>
      </c>
      <c r="H1527" s="19"/>
    </row>
    <row r="1528" spans="1:8" x14ac:dyDescent="0.25">
      <c r="A1528" s="2">
        <v>91</v>
      </c>
      <c r="B1528" s="2" t="s">
        <v>370</v>
      </c>
      <c r="C1528" s="2" t="s">
        <v>29</v>
      </c>
      <c r="D1528" s="2">
        <v>29</v>
      </c>
      <c r="E1528" s="13">
        <v>1.0000000000000001E-9</v>
      </c>
      <c r="F1528" s="2">
        <f>Table3[[#This Row],[modified  Half Life]]*Table3[[#This Row],[Order of Magnatude]]</f>
        <v>2.9000000000000002E-8</v>
      </c>
      <c r="G1528" s="2">
        <v>117.4</v>
      </c>
      <c r="H1528" s="2"/>
    </row>
    <row r="1529" spans="1:8" x14ac:dyDescent="0.25">
      <c r="A1529" s="2">
        <v>91</v>
      </c>
      <c r="B1529" s="2" t="s">
        <v>623</v>
      </c>
      <c r="C1529" s="2" t="s">
        <v>210</v>
      </c>
      <c r="D1529" s="19">
        <v>89.4</v>
      </c>
      <c r="E1529" s="12">
        <v>1.0000000000000001E-9</v>
      </c>
      <c r="F1529" s="19">
        <f>Table3[[#This Row],[modified  Half Life]]*Table3[[#This Row],[Order of Magnatude]]</f>
        <v>8.9400000000000006E-8</v>
      </c>
      <c r="G1529" s="19">
        <v>93.628</v>
      </c>
      <c r="H1529" s="19"/>
    </row>
    <row r="1530" spans="1:8" x14ac:dyDescent="0.25">
      <c r="A1530" s="2">
        <v>90</v>
      </c>
      <c r="B1530" s="2" t="s">
        <v>476</v>
      </c>
      <c r="C1530" s="2" t="s">
        <v>461</v>
      </c>
      <c r="D1530" s="19">
        <v>61.3</v>
      </c>
      <c r="E1530" s="12">
        <v>1.0000000000000001E-9</v>
      </c>
      <c r="F1530" s="19">
        <f>Table3[[#This Row],[modified  Half Life]]*Table3[[#This Row],[Order of Magnatude]]</f>
        <v>6.13E-8</v>
      </c>
      <c r="G1530" s="19">
        <v>1760.7</v>
      </c>
      <c r="H1530" s="19"/>
    </row>
    <row r="1531" spans="1:8" x14ac:dyDescent="0.25">
      <c r="A1531" s="2">
        <v>90</v>
      </c>
      <c r="B1531" s="2" t="s">
        <v>496</v>
      </c>
      <c r="C1531" s="2">
        <v>-5</v>
      </c>
      <c r="D1531" s="2">
        <v>131</v>
      </c>
      <c r="E1531" s="13">
        <v>1.0000000000000001E-9</v>
      </c>
      <c r="F1531" s="2">
        <f>Table3[[#This Row],[modified  Half Life]]*Table3[[#This Row],[Order of Magnatude]]</f>
        <v>1.31E-7</v>
      </c>
      <c r="G1531" s="2">
        <v>1270.396</v>
      </c>
      <c r="H1531" s="2"/>
    </row>
    <row r="1532" spans="1:8" x14ac:dyDescent="0.25">
      <c r="A1532" s="2">
        <v>90</v>
      </c>
      <c r="B1532" s="2" t="s">
        <v>496</v>
      </c>
      <c r="C1532" s="2" t="s">
        <v>164</v>
      </c>
      <c r="D1532" s="2">
        <v>131</v>
      </c>
      <c r="E1532" s="13">
        <v>1.0000000000000001E-9</v>
      </c>
      <c r="F1532" s="2">
        <f>Table3[[#This Row],[modified  Half Life]]*Table3[[#This Row],[Order of Magnatude]]</f>
        <v>1.31E-7</v>
      </c>
      <c r="G1532" s="2">
        <v>141.178</v>
      </c>
      <c r="H1532" s="2"/>
    </row>
    <row r="1533" spans="1:8" x14ac:dyDescent="0.25">
      <c r="A1533" s="2">
        <v>89</v>
      </c>
      <c r="B1533" s="2" t="s">
        <v>623</v>
      </c>
      <c r="C1533" s="2" t="s">
        <v>625</v>
      </c>
      <c r="D1533" s="2">
        <v>10</v>
      </c>
      <c r="E1533" s="13">
        <v>1.0000000000000001E-9</v>
      </c>
      <c r="F1533" s="2">
        <f>Table3[[#This Row],[modified  Half Life]]*Table3[[#This Row],[Order of Magnatude]]</f>
        <v>1E-8</v>
      </c>
      <c r="G1533" s="2">
        <v>974.6</v>
      </c>
      <c r="H1533" s="2"/>
    </row>
    <row r="1534" spans="1:8" x14ac:dyDescent="0.25">
      <c r="A1534" s="2">
        <v>89</v>
      </c>
      <c r="B1534" s="2" t="s">
        <v>370</v>
      </c>
      <c r="C1534" s="2" t="s">
        <v>612</v>
      </c>
      <c r="D1534" s="2">
        <v>10</v>
      </c>
      <c r="E1534" s="13">
        <v>1.0000000000000001E-9</v>
      </c>
      <c r="F1534" s="2">
        <f>Table3[[#This Row],[modified  Half Life]]*Table3[[#This Row],[Order of Magnatude]]</f>
        <v>1E-8</v>
      </c>
      <c r="G1534" s="2">
        <v>264.10000000000002</v>
      </c>
      <c r="H1534" s="2"/>
    </row>
    <row r="1535" spans="1:8" x14ac:dyDescent="0.25">
      <c r="A1535" s="2">
        <v>89</v>
      </c>
      <c r="B1535" s="2" t="s">
        <v>370</v>
      </c>
      <c r="C1535" s="2" t="s">
        <v>612</v>
      </c>
      <c r="D1535" s="19">
        <v>13.8</v>
      </c>
      <c r="E1535" s="12">
        <v>1.0000000000000001E-9</v>
      </c>
      <c r="F1535" s="19">
        <f>Table3[[#This Row],[modified  Half Life]]*Table3[[#This Row],[Order of Magnatude]]</f>
        <v>1.3800000000000001E-8</v>
      </c>
      <c r="G1535" s="19">
        <v>257.7</v>
      </c>
      <c r="H1535" s="19"/>
    </row>
    <row r="1536" spans="1:8" x14ac:dyDescent="0.25">
      <c r="A1536" s="2">
        <v>89</v>
      </c>
      <c r="B1536" s="2" t="s">
        <v>310</v>
      </c>
      <c r="C1536" s="2" t="s">
        <v>75</v>
      </c>
      <c r="D1536" s="2">
        <v>10</v>
      </c>
      <c r="E1536" s="13">
        <v>1.0000000000000001E-9</v>
      </c>
      <c r="F1536" s="2">
        <f>Table3[[#This Row],[modified  Half Life]]*Table3[[#This Row],[Order of Magnatude]]</f>
        <v>1E-8</v>
      </c>
      <c r="G1536" s="2">
        <v>198.1</v>
      </c>
      <c r="H1536" s="2"/>
    </row>
    <row r="1537" spans="1:8" x14ac:dyDescent="0.25">
      <c r="A1537" s="2">
        <v>89</v>
      </c>
      <c r="B1537" s="2" t="s">
        <v>446</v>
      </c>
      <c r="C1537" s="2" t="s">
        <v>84</v>
      </c>
      <c r="D1537" s="2">
        <v>21.7</v>
      </c>
      <c r="E1537" s="13">
        <v>1.0000000000000001E-9</v>
      </c>
      <c r="F1537" s="2">
        <f>Table3[[#This Row],[modified  Half Life]]*Table3[[#This Row],[Order of Magnatude]]</f>
        <v>2.1699999999999999E-8</v>
      </c>
      <c r="G1537" s="2">
        <v>28.51</v>
      </c>
      <c r="H1537" s="2"/>
    </row>
    <row r="1538" spans="1:8" x14ac:dyDescent="0.25">
      <c r="A1538" s="2">
        <v>88</v>
      </c>
      <c r="B1538" s="2" t="s">
        <v>370</v>
      </c>
      <c r="C1538" s="2" t="s">
        <v>589</v>
      </c>
      <c r="D1538" s="19">
        <v>123</v>
      </c>
      <c r="E1538" s="12">
        <v>1.0000000000000001E-9</v>
      </c>
      <c r="F1538" s="19">
        <f>Table3[[#This Row],[modified  Half Life]]*Table3[[#This Row],[Order of Magnatude]]</f>
        <v>1.23E-7</v>
      </c>
      <c r="G1538" s="19">
        <v>1105.9000000000001</v>
      </c>
      <c r="H1538" s="19"/>
    </row>
    <row r="1539" spans="1:8" x14ac:dyDescent="0.25">
      <c r="A1539" s="2">
        <v>88</v>
      </c>
      <c r="B1539" s="2" t="s">
        <v>496</v>
      </c>
      <c r="C1539" s="2" t="s">
        <v>164</v>
      </c>
      <c r="D1539" s="2">
        <v>123</v>
      </c>
      <c r="E1539" s="13">
        <v>1.0000000000000001E-9</v>
      </c>
      <c r="F1539" s="2">
        <f>Table3[[#This Row],[modified  Half Life]]*Table3[[#This Row],[Order of Magnatude]]</f>
        <v>1.23E-7</v>
      </c>
      <c r="G1539" s="2">
        <v>647.20000000000005</v>
      </c>
      <c r="H1539" s="2"/>
    </row>
    <row r="1540" spans="1:8" x14ac:dyDescent="0.25">
      <c r="A1540" s="2">
        <v>88</v>
      </c>
      <c r="B1540" s="2" t="s">
        <v>265</v>
      </c>
      <c r="C1540" s="2" t="s">
        <v>458</v>
      </c>
      <c r="D1540" s="19">
        <v>146</v>
      </c>
      <c r="E1540" s="12">
        <v>1.0000000000000001E-9</v>
      </c>
      <c r="F1540" s="19">
        <f>Table3[[#This Row],[modified  Half Life]]*Table3[[#This Row],[Order of Magnatude]]</f>
        <v>1.4600000000000001E-7</v>
      </c>
      <c r="G1540" s="19">
        <v>95</v>
      </c>
      <c r="H1540" s="19"/>
    </row>
    <row r="1541" spans="1:8" x14ac:dyDescent="0.25">
      <c r="A1541" s="2">
        <v>87</v>
      </c>
      <c r="B1541" s="2" t="s">
        <v>574</v>
      </c>
      <c r="C1541" s="2"/>
      <c r="D1541" s="19">
        <v>28</v>
      </c>
      <c r="E1541" s="12">
        <v>1.0000000000000001E-9</v>
      </c>
      <c r="F1541" s="19">
        <f>Table3[[#This Row],[modified  Half Life]]*Table3[[#This Row],[Order of Magnatude]]</f>
        <v>2.8000000000000003E-8</v>
      </c>
      <c r="G1541" s="19">
        <v>334</v>
      </c>
      <c r="H1541" s="19"/>
    </row>
    <row r="1542" spans="1:8" x14ac:dyDescent="0.25">
      <c r="A1542" s="2">
        <v>87</v>
      </c>
      <c r="B1542" s="2" t="s">
        <v>476</v>
      </c>
      <c r="C1542" s="2" t="s">
        <v>36</v>
      </c>
      <c r="D1542" s="19">
        <v>647</v>
      </c>
      <c r="E1542" s="12">
        <v>1.0000000000000001E-9</v>
      </c>
      <c r="F1542" s="19">
        <f>Table3[[#This Row],[modified  Half Life]]*Table3[[#This Row],[Order of Magnatude]]</f>
        <v>6.4700000000000001E-7</v>
      </c>
      <c r="G1542" s="19">
        <v>71</v>
      </c>
      <c r="H1542" s="19"/>
    </row>
    <row r="1543" spans="1:8" x14ac:dyDescent="0.25">
      <c r="A1543" s="2">
        <v>87</v>
      </c>
      <c r="B1543" s="2" t="s">
        <v>574</v>
      </c>
      <c r="C1543" s="2"/>
      <c r="D1543" s="2">
        <v>28</v>
      </c>
      <c r="E1543" s="13">
        <v>1.0000000000000001E-9</v>
      </c>
      <c r="F1543" s="2">
        <f>Table3[[#This Row],[modified  Half Life]]*Table3[[#This Row],[Order of Magnatude]]</f>
        <v>2.8000000000000003E-8</v>
      </c>
      <c r="G1543" s="2">
        <v>67</v>
      </c>
      <c r="H1543" s="2"/>
    </row>
    <row r="1544" spans="1:8" x14ac:dyDescent="0.25">
      <c r="A1544" s="2">
        <v>87</v>
      </c>
      <c r="B1544" s="2" t="s">
        <v>496</v>
      </c>
      <c r="C1544" s="2" t="s">
        <v>80</v>
      </c>
      <c r="D1544" s="2">
        <v>647</v>
      </c>
      <c r="E1544" s="13">
        <v>1.0000000000000001E-9</v>
      </c>
      <c r="F1544" s="2">
        <f>Table3[[#This Row],[modified  Half Life]]*Table3[[#This Row],[Order of Magnatude]]</f>
        <v>6.4700000000000001E-7</v>
      </c>
      <c r="G1544" s="2">
        <v>64</v>
      </c>
      <c r="H1544" s="2"/>
    </row>
    <row r="1545" spans="1:8" x14ac:dyDescent="0.25">
      <c r="A1545" s="2">
        <v>86</v>
      </c>
      <c r="B1545" s="2" t="s">
        <v>446</v>
      </c>
      <c r="C1545" s="2">
        <v>-2</v>
      </c>
      <c r="D1545" s="19">
        <v>28.6</v>
      </c>
      <c r="E1545" s="12">
        <v>1.0000000000000001E-9</v>
      </c>
      <c r="F1545" s="19">
        <f>Table3[[#This Row],[modified  Half Life]]*Table3[[#This Row],[Order of Magnatude]]</f>
        <v>2.8600000000000005E-8</v>
      </c>
      <c r="G1545" s="19">
        <v>242.8</v>
      </c>
      <c r="H1545" s="19"/>
    </row>
    <row r="1546" spans="1:8" x14ac:dyDescent="0.25">
      <c r="A1546" s="2">
        <v>86</v>
      </c>
      <c r="B1546" s="2" t="s">
        <v>446</v>
      </c>
      <c r="C1546" s="2" t="s">
        <v>560</v>
      </c>
      <c r="D1546" s="2">
        <v>70</v>
      </c>
      <c r="E1546" s="13">
        <v>1.0000000000000001E-9</v>
      </c>
      <c r="F1546" s="2">
        <f>Table3[[#This Row],[modified  Half Life]]*Table3[[#This Row],[Order of Magnatude]]</f>
        <v>7.0000000000000005E-8</v>
      </c>
      <c r="G1546" s="2">
        <v>208.06</v>
      </c>
      <c r="H1546" s="2"/>
    </row>
    <row r="1547" spans="1:8" x14ac:dyDescent="0.25">
      <c r="A1547" s="2">
        <v>86</v>
      </c>
      <c r="B1547" s="2" t="s">
        <v>476</v>
      </c>
      <c r="C1547" s="2" t="s">
        <v>571</v>
      </c>
      <c r="D1547" s="2">
        <v>127</v>
      </c>
      <c r="E1547" s="13">
        <v>1.0000000000000001E-9</v>
      </c>
      <c r="F1547" s="2">
        <f>Table3[[#This Row],[modified  Half Life]]*Table3[[#This Row],[Order of Magnatude]]</f>
        <v>1.2700000000000001E-7</v>
      </c>
      <c r="G1547" s="2">
        <v>94.11</v>
      </c>
      <c r="H1547" s="2"/>
    </row>
    <row r="1548" spans="1:8" x14ac:dyDescent="0.25">
      <c r="A1548" s="2">
        <v>86</v>
      </c>
      <c r="B1548" s="2" t="s">
        <v>446</v>
      </c>
      <c r="C1548" s="2" t="s">
        <v>567</v>
      </c>
      <c r="D1548" s="19">
        <v>127</v>
      </c>
      <c r="E1548" s="12">
        <v>1.0000000000000001E-9</v>
      </c>
      <c r="F1548" s="19">
        <f>Table3[[#This Row],[modified  Half Life]]*Table3[[#This Row],[Order of Magnatude]]</f>
        <v>1.2700000000000001E-7</v>
      </c>
      <c r="G1548" s="19">
        <v>84</v>
      </c>
      <c r="H1548" s="19"/>
    </row>
    <row r="1549" spans="1:8" x14ac:dyDescent="0.25">
      <c r="A1549" s="2">
        <v>86</v>
      </c>
      <c r="B1549" s="2" t="s">
        <v>446</v>
      </c>
      <c r="C1549" s="2" t="s">
        <v>567</v>
      </c>
      <c r="D1549" s="2">
        <v>68</v>
      </c>
      <c r="E1549" s="13">
        <v>1.0000000000000001E-9</v>
      </c>
      <c r="F1549" s="2">
        <f>Table3[[#This Row],[modified  Half Life]]*Table3[[#This Row],[Order of Magnatude]]</f>
        <v>6.8E-8</v>
      </c>
      <c r="G1549" s="2">
        <v>49.95</v>
      </c>
      <c r="H1549" s="2"/>
    </row>
    <row r="1550" spans="1:8" x14ac:dyDescent="0.25">
      <c r="A1550" s="2">
        <v>85</v>
      </c>
      <c r="B1550" s="2" t="s">
        <v>370</v>
      </c>
      <c r="C1550" s="2" t="s">
        <v>84</v>
      </c>
      <c r="D1550" s="19">
        <v>12.5</v>
      </c>
      <c r="E1550" s="12">
        <v>1.0000000000000001E-9</v>
      </c>
      <c r="F1550" s="19">
        <f>Table3[[#This Row],[modified  Half Life]]*Table3[[#This Row],[Order of Magnatude]]</f>
        <v>1.2500000000000001E-8</v>
      </c>
      <c r="G1550" s="19">
        <v>349.8</v>
      </c>
      <c r="H1550" s="19"/>
    </row>
    <row r="1551" spans="1:8" x14ac:dyDescent="0.25">
      <c r="A1551" s="2">
        <v>85</v>
      </c>
      <c r="B1551" s="2" t="s">
        <v>370</v>
      </c>
      <c r="C1551" s="2" t="s">
        <v>84</v>
      </c>
      <c r="D1551" s="2">
        <v>178</v>
      </c>
      <c r="E1551" s="13">
        <v>1.0000000000000001E-9</v>
      </c>
      <c r="F1551" s="2">
        <f>Table3[[#This Row],[modified  Half Life]]*Table3[[#This Row],[Order of Magnatude]]</f>
        <v>1.7800000000000001E-7</v>
      </c>
      <c r="G1551" s="2">
        <v>266.2</v>
      </c>
      <c r="H1551" s="2"/>
    </row>
    <row r="1552" spans="1:8" x14ac:dyDescent="0.25">
      <c r="A1552" s="2">
        <v>84</v>
      </c>
      <c r="B1552" s="2" t="s">
        <v>370</v>
      </c>
      <c r="C1552" s="2" t="s">
        <v>400</v>
      </c>
      <c r="D1552" s="19">
        <v>50</v>
      </c>
      <c r="E1552" s="12">
        <v>1.0000000000000001E-9</v>
      </c>
      <c r="F1552" s="19">
        <f>Table3[[#This Row],[modified  Half Life]]*Table3[[#This Row],[Order of Magnatude]]</f>
        <v>5.0000000000000004E-8</v>
      </c>
      <c r="G1552" s="19">
        <v>257.2</v>
      </c>
      <c r="H1552" s="19"/>
    </row>
    <row r="1553" spans="1:8" x14ac:dyDescent="0.25">
      <c r="A1553" s="2">
        <v>84</v>
      </c>
      <c r="B1553" s="2" t="s">
        <v>446</v>
      </c>
      <c r="C1553" s="2" t="s">
        <v>458</v>
      </c>
      <c r="D1553" s="2">
        <v>18.7</v>
      </c>
      <c r="E1553" s="13">
        <v>1.0000000000000001E-9</v>
      </c>
      <c r="F1553" s="2">
        <f>Table3[[#This Row],[modified  Half Life]]*Table3[[#This Row],[Order of Magnatude]]</f>
        <v>1.8700000000000002E-8</v>
      </c>
      <c r="G1553" s="2">
        <v>216.1</v>
      </c>
      <c r="H1553" s="2"/>
    </row>
    <row r="1554" spans="1:8" x14ac:dyDescent="0.25">
      <c r="A1554" s="2">
        <v>84</v>
      </c>
      <c r="B1554" s="2" t="s">
        <v>370</v>
      </c>
      <c r="C1554" s="2" t="s">
        <v>400</v>
      </c>
      <c r="D1554" s="2">
        <v>92</v>
      </c>
      <c r="E1554" s="13">
        <v>1.0000000000000001E-9</v>
      </c>
      <c r="F1554" s="2">
        <f>Table3[[#This Row],[modified  Half Life]]*Table3[[#This Row],[Order of Magnatude]]</f>
        <v>9.2000000000000003E-8</v>
      </c>
      <c r="G1554" s="2">
        <v>174.8</v>
      </c>
      <c r="H1554" s="2"/>
    </row>
    <row r="1555" spans="1:8" x14ac:dyDescent="0.25">
      <c r="A1555" s="2">
        <v>84</v>
      </c>
      <c r="B1555" s="2" t="s">
        <v>370</v>
      </c>
      <c r="C1555" s="2">
        <v>-6</v>
      </c>
      <c r="D1555" s="19">
        <v>43.7</v>
      </c>
      <c r="E1555" s="12">
        <v>1.0000000000000001E-9</v>
      </c>
      <c r="F1555" s="19">
        <f>Table3[[#This Row],[modified  Half Life]]*Table3[[#This Row],[Order of Magnatude]]</f>
        <v>4.3700000000000007E-8</v>
      </c>
      <c r="G1555" s="19">
        <v>169.3</v>
      </c>
      <c r="H1555" s="19"/>
    </row>
    <row r="1556" spans="1:8" x14ac:dyDescent="0.25">
      <c r="A1556" s="2">
        <v>84</v>
      </c>
      <c r="B1556" s="2" t="s">
        <v>446</v>
      </c>
      <c r="C1556" s="2" t="s">
        <v>363</v>
      </c>
      <c r="D1556" s="2">
        <v>32</v>
      </c>
      <c r="E1556" s="13">
        <v>1.0000000000000001E-9</v>
      </c>
      <c r="F1556" s="2">
        <f>Table3[[#This Row],[modified  Half Life]]*Table3[[#This Row],[Order of Magnatude]]</f>
        <v>3.2000000000000002E-8</v>
      </c>
      <c r="G1556" s="2">
        <v>162.9</v>
      </c>
      <c r="H1556" s="2"/>
    </row>
    <row r="1557" spans="1:8" x14ac:dyDescent="0.25">
      <c r="A1557" s="2">
        <v>84</v>
      </c>
      <c r="B1557" s="2" t="s">
        <v>446</v>
      </c>
      <c r="C1557" s="2" t="s">
        <v>5</v>
      </c>
      <c r="D1557" s="19">
        <v>14.6</v>
      </c>
      <c r="E1557" s="12">
        <v>1.0000000000000001E-9</v>
      </c>
      <c r="F1557" s="19">
        <f>Table3[[#This Row],[modified  Half Life]]*Table3[[#This Row],[Order of Magnatude]]</f>
        <v>1.46E-8</v>
      </c>
      <c r="G1557" s="19">
        <v>156.69999999999999</v>
      </c>
      <c r="H1557" s="19"/>
    </row>
    <row r="1558" spans="1:8" x14ac:dyDescent="0.25">
      <c r="A1558" s="2">
        <v>84</v>
      </c>
      <c r="B1558" s="2" t="s">
        <v>370</v>
      </c>
      <c r="C1558" s="2">
        <v>-6</v>
      </c>
      <c r="D1558" s="2">
        <v>50</v>
      </c>
      <c r="E1558" s="13">
        <v>1.0000000000000001E-9</v>
      </c>
      <c r="F1558" s="2">
        <f>Table3[[#This Row],[modified  Half Life]]*Table3[[#This Row],[Order of Magnatude]]</f>
        <v>5.0000000000000004E-8</v>
      </c>
      <c r="G1558" s="2">
        <v>143.19999999999999</v>
      </c>
      <c r="H1558" s="2"/>
    </row>
    <row r="1559" spans="1:8" x14ac:dyDescent="0.25">
      <c r="A1559" s="2">
        <v>84</v>
      </c>
      <c r="B1559" s="2" t="s">
        <v>310</v>
      </c>
      <c r="C1559" s="2" t="s">
        <v>508</v>
      </c>
      <c r="D1559" s="19">
        <v>92</v>
      </c>
      <c r="E1559" s="12">
        <v>1.0000000000000001E-9</v>
      </c>
      <c r="F1559" s="19">
        <f>Table3[[#This Row],[modified  Half Life]]*Table3[[#This Row],[Order of Magnatude]]</f>
        <v>9.2000000000000003E-8</v>
      </c>
      <c r="G1559" s="19">
        <v>132.4</v>
      </c>
      <c r="H1559" s="19"/>
    </row>
    <row r="1560" spans="1:8" x14ac:dyDescent="0.25">
      <c r="A1560" s="2">
        <v>84</v>
      </c>
      <c r="B1560" s="2" t="s">
        <v>370</v>
      </c>
      <c r="C1560" s="2" t="s">
        <v>400</v>
      </c>
      <c r="D1560" s="2">
        <v>79</v>
      </c>
      <c r="E1560" s="13">
        <v>1.0000000000000001E-9</v>
      </c>
      <c r="F1560" s="2">
        <f>Table3[[#This Row],[modified  Half Life]]*Table3[[#This Row],[Order of Magnatude]]</f>
        <v>7.9000000000000006E-8</v>
      </c>
      <c r="G1560" s="2">
        <v>112.4</v>
      </c>
      <c r="H1560" s="2"/>
    </row>
    <row r="1561" spans="1:8" x14ac:dyDescent="0.25">
      <c r="A1561" s="2">
        <v>84</v>
      </c>
      <c r="B1561" s="2" t="s">
        <v>476</v>
      </c>
      <c r="C1561" s="2" t="s">
        <v>94</v>
      </c>
      <c r="D1561" s="2">
        <v>292</v>
      </c>
      <c r="E1561" s="13">
        <v>1.0000000000000001E-9</v>
      </c>
      <c r="F1561" s="2">
        <f>Table3[[#This Row],[modified  Half Life]]*Table3[[#This Row],[Order of Magnatude]]</f>
        <v>2.9200000000000002E-7</v>
      </c>
      <c r="G1561" s="2">
        <v>98.1</v>
      </c>
      <c r="H1561" s="2"/>
    </row>
    <row r="1562" spans="1:8" x14ac:dyDescent="0.25">
      <c r="A1562" s="2">
        <v>84</v>
      </c>
      <c r="B1562" s="2" t="s">
        <v>476</v>
      </c>
      <c r="C1562" s="2" t="s">
        <v>94</v>
      </c>
      <c r="D1562" s="19">
        <v>292</v>
      </c>
      <c r="E1562" s="12">
        <v>1.0000000000000001E-9</v>
      </c>
      <c r="F1562" s="19">
        <f>Table3[[#This Row],[modified  Half Life]]*Table3[[#This Row],[Order of Magnatude]]</f>
        <v>2.9200000000000002E-7</v>
      </c>
      <c r="G1562" s="19">
        <v>80</v>
      </c>
      <c r="H1562" s="19"/>
    </row>
    <row r="1563" spans="1:8" x14ac:dyDescent="0.25">
      <c r="A1563" s="2">
        <v>84</v>
      </c>
      <c r="B1563" s="2" t="s">
        <v>476</v>
      </c>
      <c r="C1563" s="2" t="s">
        <v>400</v>
      </c>
      <c r="D1563" s="2">
        <v>11</v>
      </c>
      <c r="E1563" s="13">
        <v>1.0000000000000001E-9</v>
      </c>
      <c r="F1563" s="2">
        <f>Table3[[#This Row],[modified  Half Life]]*Table3[[#This Row],[Order of Magnatude]]</f>
        <v>1.1000000000000001E-8</v>
      </c>
      <c r="G1563" s="2">
        <v>79.8</v>
      </c>
      <c r="H1563" s="2"/>
    </row>
    <row r="1564" spans="1:8" x14ac:dyDescent="0.25">
      <c r="A1564" s="2">
        <v>84</v>
      </c>
      <c r="B1564" s="2" t="s">
        <v>476</v>
      </c>
      <c r="C1564" s="2" t="s">
        <v>400</v>
      </c>
      <c r="D1564" s="19">
        <v>11</v>
      </c>
      <c r="E1564" s="12">
        <v>1.0000000000000001E-9</v>
      </c>
      <c r="F1564" s="19">
        <f>Table3[[#This Row],[modified  Half Life]]*Table3[[#This Row],[Order of Magnatude]]</f>
        <v>1.1000000000000001E-8</v>
      </c>
      <c r="G1564" s="19">
        <v>76.400000000000006</v>
      </c>
      <c r="H1564" s="19"/>
    </row>
    <row r="1565" spans="1:8" x14ac:dyDescent="0.25">
      <c r="A1565" s="2">
        <v>84</v>
      </c>
      <c r="B1565" s="2" t="s">
        <v>476</v>
      </c>
      <c r="C1565" s="2" t="s">
        <v>98</v>
      </c>
      <c r="D1565" s="2">
        <v>11</v>
      </c>
      <c r="E1565" s="13">
        <v>1.0000000000000001E-9</v>
      </c>
      <c r="F1565" s="2">
        <f>Table3[[#This Row],[modified  Half Life]]*Table3[[#This Row],[Order of Magnatude]]</f>
        <v>1.1000000000000001E-8</v>
      </c>
      <c r="G1565" s="2">
        <v>70.7</v>
      </c>
      <c r="H1565" s="2"/>
    </row>
    <row r="1566" spans="1:8" x14ac:dyDescent="0.25">
      <c r="A1566" s="2">
        <v>84</v>
      </c>
      <c r="B1566" s="2" t="s">
        <v>446</v>
      </c>
      <c r="C1566" s="2" t="s">
        <v>458</v>
      </c>
      <c r="D1566" s="2">
        <v>292</v>
      </c>
      <c r="E1566" s="13">
        <v>1.0000000000000001E-9</v>
      </c>
      <c r="F1566" s="2">
        <f>Table3[[#This Row],[modified  Half Life]]*Table3[[#This Row],[Order of Magnatude]]</f>
        <v>2.9200000000000002E-7</v>
      </c>
      <c r="G1566" s="2">
        <v>61.7</v>
      </c>
      <c r="H1566" s="2"/>
    </row>
    <row r="1567" spans="1:8" x14ac:dyDescent="0.25">
      <c r="A1567" s="2">
        <v>84</v>
      </c>
      <c r="B1567" s="2" t="s">
        <v>310</v>
      </c>
      <c r="C1567" s="2" t="s">
        <v>164</v>
      </c>
      <c r="D1567" s="2">
        <v>176</v>
      </c>
      <c r="E1567" s="13">
        <v>1.0000000000000001E-9</v>
      </c>
      <c r="F1567" s="2">
        <f>Table3[[#This Row],[modified  Half Life]]*Table3[[#This Row],[Order of Magnatude]]</f>
        <v>1.7600000000000001E-7</v>
      </c>
      <c r="G1567" s="2">
        <v>47.9</v>
      </c>
      <c r="H1567" s="2"/>
    </row>
    <row r="1568" spans="1:8" x14ac:dyDescent="0.25">
      <c r="A1568" s="2">
        <v>83</v>
      </c>
      <c r="B1568" s="2" t="s">
        <v>496</v>
      </c>
      <c r="C1568" s="2" t="s">
        <v>501</v>
      </c>
      <c r="D1568" s="19">
        <v>156.80000000000001</v>
      </c>
      <c r="E1568" s="12">
        <v>1.0000000000000001E-9</v>
      </c>
      <c r="F1568" s="19">
        <f>Table3[[#This Row],[modified  Half Life]]*Table3[[#This Row],[Order of Magnatude]]</f>
        <v>1.5680000000000003E-7</v>
      </c>
      <c r="G1568" s="19">
        <v>9.4056999999999995</v>
      </c>
      <c r="H1568" s="19"/>
    </row>
    <row r="1569" spans="1:8" x14ac:dyDescent="0.25">
      <c r="A1569" s="2">
        <v>83</v>
      </c>
      <c r="B1569" s="2" t="s">
        <v>429</v>
      </c>
      <c r="C1569" s="2" t="s">
        <v>80</v>
      </c>
      <c r="D1569" s="19">
        <v>71.5</v>
      </c>
      <c r="E1569" s="12">
        <v>1.0000000000000001E-9</v>
      </c>
      <c r="F1569" s="19">
        <f>Table3[[#This Row],[modified  Half Life]]*Table3[[#This Row],[Order of Magnatude]]</f>
        <v>7.1499999999999998E-8</v>
      </c>
      <c r="G1569" s="19">
        <v>5.2356999999999996</v>
      </c>
      <c r="H1569" s="19"/>
    </row>
    <row r="1570" spans="1:8" x14ac:dyDescent="0.25">
      <c r="A1570" s="2">
        <v>82</v>
      </c>
      <c r="B1570" s="2" t="s">
        <v>446</v>
      </c>
      <c r="C1570" s="2" t="s">
        <v>19</v>
      </c>
      <c r="D1570" s="2">
        <v>11</v>
      </c>
      <c r="E1570" s="13">
        <v>1.0000000000000001E-9</v>
      </c>
      <c r="F1570" s="2">
        <f>Table3[[#This Row],[modified  Half Life]]*Table3[[#This Row],[Order of Magnatude]]</f>
        <v>1.1000000000000001E-8</v>
      </c>
      <c r="G1570" s="2">
        <v>258.7</v>
      </c>
      <c r="H1570" s="2"/>
    </row>
    <row r="1571" spans="1:8" x14ac:dyDescent="0.25">
      <c r="A1571" s="2">
        <v>82</v>
      </c>
      <c r="B1571" s="2" t="s">
        <v>58</v>
      </c>
      <c r="C1571" s="2" t="s">
        <v>458</v>
      </c>
      <c r="D1571" s="2">
        <v>92</v>
      </c>
      <c r="E1571" s="13">
        <v>1.0000000000000001E-9</v>
      </c>
      <c r="F1571" s="2">
        <f>Table3[[#This Row],[modified  Half Life]]*Table3[[#This Row],[Order of Magnatude]]</f>
        <v>9.2000000000000003E-8</v>
      </c>
      <c r="G1571" s="2">
        <v>124</v>
      </c>
      <c r="H1571" s="2"/>
    </row>
    <row r="1572" spans="1:8" x14ac:dyDescent="0.25">
      <c r="A1572" s="2">
        <v>82</v>
      </c>
      <c r="B1572" s="2" t="s">
        <v>446</v>
      </c>
      <c r="C1572" s="2" t="s">
        <v>19</v>
      </c>
      <c r="D1572" s="2">
        <v>12.3</v>
      </c>
      <c r="E1572" s="13">
        <v>1.0000000000000001E-9</v>
      </c>
      <c r="F1572" s="2">
        <f>Table3[[#This Row],[modified  Half Life]]*Table3[[#This Row],[Order of Magnatude]]</f>
        <v>1.2300000000000001E-8</v>
      </c>
      <c r="G1572" s="2">
        <v>123.2</v>
      </c>
      <c r="H1572" s="2"/>
    </row>
    <row r="1573" spans="1:8" x14ac:dyDescent="0.25">
      <c r="A1573" s="2">
        <v>82</v>
      </c>
      <c r="B1573" s="2" t="s">
        <v>370</v>
      </c>
      <c r="C1573" s="2" t="s">
        <v>461</v>
      </c>
      <c r="D1573" s="19">
        <v>147</v>
      </c>
      <c r="E1573" s="12">
        <v>1.0000000000000001E-9</v>
      </c>
      <c r="F1573" s="19">
        <f>Table3[[#This Row],[modified  Half Life]]*Table3[[#This Row],[Order of Magnatude]]</f>
        <v>1.4700000000000001E-7</v>
      </c>
      <c r="G1573" s="19">
        <v>106.4</v>
      </c>
      <c r="H1573" s="19"/>
    </row>
    <row r="1574" spans="1:8" x14ac:dyDescent="0.25">
      <c r="A1574" s="2">
        <v>82</v>
      </c>
      <c r="B1574" s="2" t="s">
        <v>476</v>
      </c>
      <c r="C1574" s="2"/>
      <c r="D1574" s="19">
        <v>268</v>
      </c>
      <c r="E1574" s="12">
        <v>1.0000000000000001E-9</v>
      </c>
      <c r="F1574" s="19">
        <f>Table3[[#This Row],[modified  Half Life]]*Table3[[#This Row],[Order of Magnatude]]</f>
        <v>2.6800000000000002E-7</v>
      </c>
      <c r="G1574" s="19">
        <v>88.9</v>
      </c>
      <c r="H1574" s="19"/>
    </row>
    <row r="1575" spans="1:8" x14ac:dyDescent="0.25">
      <c r="A1575" s="2">
        <v>82</v>
      </c>
      <c r="B1575" s="2" t="s">
        <v>446</v>
      </c>
      <c r="C1575" s="2" t="s">
        <v>461</v>
      </c>
      <c r="D1575" s="2">
        <v>11</v>
      </c>
      <c r="E1575" s="13">
        <v>1.0000000000000001E-9</v>
      </c>
      <c r="F1575" s="2">
        <f>Table3[[#This Row],[modified  Half Life]]*Table3[[#This Row],[Order of Magnatude]]</f>
        <v>1.1000000000000001E-8</v>
      </c>
      <c r="G1575" s="2">
        <v>87.5</v>
      </c>
      <c r="H1575" s="2"/>
    </row>
    <row r="1576" spans="1:8" x14ac:dyDescent="0.25">
      <c r="A1576" s="2">
        <v>82</v>
      </c>
      <c r="B1576" s="2" t="s">
        <v>446</v>
      </c>
      <c r="C1576" s="2">
        <v>-4</v>
      </c>
      <c r="D1576" s="19">
        <v>35.299999999999997</v>
      </c>
      <c r="E1576" s="12">
        <v>1.0000000000000001E-9</v>
      </c>
      <c r="F1576" s="19">
        <f>Table3[[#This Row],[modified  Half Life]]*Table3[[#This Row],[Order of Magnatude]]</f>
        <v>3.5299999999999998E-8</v>
      </c>
      <c r="G1576" s="19">
        <v>68.2</v>
      </c>
      <c r="H1576" s="19"/>
    </row>
    <row r="1577" spans="1:8" x14ac:dyDescent="0.25">
      <c r="A1577" s="2">
        <v>82</v>
      </c>
      <c r="B1577" s="2" t="s">
        <v>446</v>
      </c>
      <c r="C1577" s="2">
        <v>-4</v>
      </c>
      <c r="D1577" s="2">
        <v>268</v>
      </c>
      <c r="E1577" s="13">
        <v>1.0000000000000001E-9</v>
      </c>
      <c r="F1577" s="2">
        <f>Table3[[#This Row],[modified  Half Life]]*Table3[[#This Row],[Order of Magnatude]]</f>
        <v>2.6800000000000002E-7</v>
      </c>
      <c r="G1577" s="2">
        <v>65.7</v>
      </c>
      <c r="H1577" s="2"/>
    </row>
    <row r="1578" spans="1:8" x14ac:dyDescent="0.25">
      <c r="A1578" s="2">
        <v>82</v>
      </c>
      <c r="B1578" s="2" t="s">
        <v>446</v>
      </c>
      <c r="C1578" s="2">
        <v>-4</v>
      </c>
      <c r="D1578" s="19">
        <v>11</v>
      </c>
      <c r="E1578" s="12">
        <v>1.0000000000000001E-9</v>
      </c>
      <c r="F1578" s="19">
        <f>Table3[[#This Row],[modified  Half Life]]*Table3[[#This Row],[Order of Magnatude]]</f>
        <v>1.1000000000000001E-8</v>
      </c>
      <c r="G1578" s="19">
        <v>64.3</v>
      </c>
      <c r="H1578" s="19"/>
    </row>
    <row r="1579" spans="1:8" x14ac:dyDescent="0.25">
      <c r="A1579" s="2">
        <v>81</v>
      </c>
      <c r="B1579" s="2" t="s">
        <v>265</v>
      </c>
      <c r="C1579" s="2" t="s">
        <v>84</v>
      </c>
      <c r="D1579" s="19">
        <v>24</v>
      </c>
      <c r="E1579" s="12">
        <v>1.0000000000000001E-9</v>
      </c>
      <c r="F1579" s="19">
        <f>Table3[[#This Row],[modified  Half Life]]*Table3[[#This Row],[Order of Magnatude]]</f>
        <v>2.4000000000000003E-8</v>
      </c>
      <c r="G1579" s="19">
        <v>119.76</v>
      </c>
      <c r="H1579" s="19"/>
    </row>
    <row r="1580" spans="1:8" x14ac:dyDescent="0.25">
      <c r="A1580" s="2">
        <v>80</v>
      </c>
      <c r="B1580" s="2" t="s">
        <v>446</v>
      </c>
      <c r="C1580" s="2" t="s">
        <v>70</v>
      </c>
      <c r="D1580" s="2">
        <v>18.3</v>
      </c>
      <c r="E1580" s="13">
        <v>1.0000000000000001E-9</v>
      </c>
      <c r="F1580" s="2">
        <f>Table3[[#This Row],[modified  Half Life]]*Table3[[#This Row],[Order of Magnatude]]</f>
        <v>1.8300000000000002E-8</v>
      </c>
      <c r="G1580" s="2">
        <v>685.4</v>
      </c>
      <c r="H1580" s="2"/>
    </row>
    <row r="1581" spans="1:8" x14ac:dyDescent="0.25">
      <c r="A1581" s="2">
        <v>80</v>
      </c>
      <c r="B1581" s="2" t="s">
        <v>265</v>
      </c>
      <c r="C1581" s="2">
        <v>-5</v>
      </c>
      <c r="D1581" s="2">
        <v>13.9</v>
      </c>
      <c r="E1581" s="13">
        <v>1.0000000000000001E-9</v>
      </c>
      <c r="F1581" s="2">
        <f>Table3[[#This Row],[modified  Half Life]]*Table3[[#This Row],[Order of Magnatude]]</f>
        <v>1.3900000000000002E-8</v>
      </c>
      <c r="G1581" s="2">
        <v>156.80000000000001</v>
      </c>
      <c r="H1581" s="2"/>
    </row>
    <row r="1582" spans="1:8" x14ac:dyDescent="0.25">
      <c r="A1582" s="2">
        <v>79</v>
      </c>
      <c r="B1582" s="2" t="s">
        <v>310</v>
      </c>
      <c r="C1582" s="2" t="s">
        <v>55</v>
      </c>
      <c r="D1582" s="2">
        <v>21</v>
      </c>
      <c r="E1582" s="13">
        <v>1.0000000000000001E-9</v>
      </c>
      <c r="F1582" s="2">
        <f>Table3[[#This Row],[modified  Half Life]]*Table3[[#This Row],[Order of Magnatude]]</f>
        <v>2.1000000000000003E-8</v>
      </c>
      <c r="G1582" s="2">
        <v>177.29</v>
      </c>
      <c r="H1582" s="2"/>
    </row>
    <row r="1583" spans="1:8" x14ac:dyDescent="0.25">
      <c r="A1583" s="2">
        <v>79</v>
      </c>
      <c r="B1583" s="2" t="s">
        <v>265</v>
      </c>
      <c r="C1583" s="2" t="s">
        <v>84</v>
      </c>
      <c r="D1583" s="2">
        <v>78.7</v>
      </c>
      <c r="E1583" s="13">
        <v>1.0000000000000001E-9</v>
      </c>
      <c r="F1583" s="2">
        <f>Table3[[#This Row],[modified  Half Life]]*Table3[[#This Row],[Order of Magnatude]]</f>
        <v>7.870000000000001E-8</v>
      </c>
      <c r="G1583" s="2">
        <v>147.08000000000001</v>
      </c>
      <c r="H1583" s="2"/>
    </row>
    <row r="1584" spans="1:8" x14ac:dyDescent="0.25">
      <c r="A1584" s="2">
        <v>79</v>
      </c>
      <c r="B1584" s="2" t="s">
        <v>429</v>
      </c>
      <c r="C1584" s="2" t="s">
        <v>75</v>
      </c>
      <c r="D1584" s="2">
        <v>18.600000000000001</v>
      </c>
      <c r="E1584" s="13">
        <v>1.0000000000000001E-9</v>
      </c>
      <c r="F1584" s="2">
        <f>Table3[[#This Row],[modified  Half Life]]*Table3[[#This Row],[Order of Magnatude]]</f>
        <v>1.8600000000000001E-8</v>
      </c>
      <c r="G1584" s="2">
        <v>96.7</v>
      </c>
      <c r="H1584" s="2"/>
    </row>
    <row r="1585" spans="1:8" x14ac:dyDescent="0.25">
      <c r="A1585" s="2">
        <v>79</v>
      </c>
      <c r="B1585" s="2" t="s">
        <v>370</v>
      </c>
      <c r="C1585" s="2" t="s">
        <v>423</v>
      </c>
      <c r="D1585" s="2">
        <v>20.5</v>
      </c>
      <c r="E1585" s="13">
        <v>1.0000000000000001E-9</v>
      </c>
      <c r="F1585" s="2">
        <f>Table3[[#This Row],[modified  Half Life]]*Table3[[#This Row],[Order of Magnatude]]</f>
        <v>2.0500000000000002E-8</v>
      </c>
      <c r="G1585" s="2">
        <v>39.409999999999997</v>
      </c>
      <c r="H1585" s="2"/>
    </row>
    <row r="1586" spans="1:8" x14ac:dyDescent="0.25">
      <c r="A1586" s="2">
        <v>79</v>
      </c>
      <c r="B1586" s="2" t="s">
        <v>310</v>
      </c>
      <c r="C1586" s="2" t="s">
        <v>380</v>
      </c>
      <c r="D1586" s="19">
        <v>78.7</v>
      </c>
      <c r="E1586" s="12">
        <v>1.0000000000000001E-9</v>
      </c>
      <c r="F1586" s="19">
        <f>Table3[[#This Row],[modified  Half Life]]*Table3[[#This Row],[Order of Magnatude]]</f>
        <v>7.870000000000001E-8</v>
      </c>
      <c r="G1586" s="19">
        <v>17.3</v>
      </c>
      <c r="H1586" s="19"/>
    </row>
    <row r="1587" spans="1:8" x14ac:dyDescent="0.25">
      <c r="A1587" s="2">
        <v>78</v>
      </c>
      <c r="B1587" s="2" t="s">
        <v>265</v>
      </c>
      <c r="C1587" s="2" t="s">
        <v>5</v>
      </c>
      <c r="D1587" s="2">
        <v>17</v>
      </c>
      <c r="E1587" s="13">
        <v>1.0000000000000001E-9</v>
      </c>
      <c r="F1587" s="2">
        <f>Table3[[#This Row],[modified  Half Life]]*Table3[[#This Row],[Order of Magnatude]]</f>
        <v>1.7E-8</v>
      </c>
      <c r="G1587" s="2">
        <v>242.85</v>
      </c>
      <c r="H1587" s="2"/>
    </row>
    <row r="1588" spans="1:8" x14ac:dyDescent="0.25">
      <c r="A1588" s="2">
        <v>78</v>
      </c>
      <c r="B1588" s="2" t="s">
        <v>265</v>
      </c>
      <c r="C1588" s="2" t="s">
        <v>404</v>
      </c>
      <c r="D1588" s="19">
        <v>84</v>
      </c>
      <c r="E1588" s="12">
        <v>1.0000000000000001E-9</v>
      </c>
      <c r="F1588" s="19">
        <f>Table3[[#This Row],[modified  Half Life]]*Table3[[#This Row],[Order of Magnatude]]</f>
        <v>8.4000000000000011E-8</v>
      </c>
      <c r="G1588" s="19">
        <v>46.8</v>
      </c>
      <c r="H1588" s="19"/>
    </row>
    <row r="1589" spans="1:8" x14ac:dyDescent="0.25">
      <c r="A1589" s="2">
        <v>78</v>
      </c>
      <c r="B1589" s="2" t="s">
        <v>265</v>
      </c>
      <c r="C1589" s="2" t="s">
        <v>404</v>
      </c>
      <c r="D1589" s="2">
        <v>17</v>
      </c>
      <c r="E1589" s="13">
        <v>1.0000000000000001E-9</v>
      </c>
      <c r="F1589" s="2">
        <f>Table3[[#This Row],[modified  Half Life]]*Table3[[#This Row],[Order of Magnatude]]</f>
        <v>1.7E-8</v>
      </c>
      <c r="G1589" s="2">
        <v>46.3</v>
      </c>
      <c r="H1589" s="2"/>
    </row>
    <row r="1590" spans="1:8" x14ac:dyDescent="0.25">
      <c r="A1590" s="2">
        <v>78</v>
      </c>
      <c r="B1590" s="2" t="s">
        <v>265</v>
      </c>
      <c r="C1590" s="2" t="s">
        <v>400</v>
      </c>
      <c r="D1590" s="19">
        <v>11.3</v>
      </c>
      <c r="E1590" s="12">
        <v>1.0000000000000001E-9</v>
      </c>
      <c r="F1590" s="19">
        <f>Table3[[#This Row],[modified  Half Life]]*Table3[[#This Row],[Order of Magnatude]]</f>
        <v>1.1300000000000002E-8</v>
      </c>
      <c r="G1590" s="19">
        <v>32.299999999999997</v>
      </c>
      <c r="H1590" s="19"/>
    </row>
    <row r="1591" spans="1:8" x14ac:dyDescent="0.25">
      <c r="A1591" s="2">
        <v>77</v>
      </c>
      <c r="B1591" s="2" t="s">
        <v>310</v>
      </c>
      <c r="C1591" s="2" t="s">
        <v>12</v>
      </c>
      <c r="D1591" s="19">
        <v>118</v>
      </c>
      <c r="E1591" s="12">
        <v>1.0000000000000001E-9</v>
      </c>
      <c r="F1591" s="19">
        <f>Table3[[#This Row],[modified  Half Life]]*Table3[[#This Row],[Order of Magnatude]]</f>
        <v>1.1800000000000001E-7</v>
      </c>
      <c r="G1591" s="19">
        <v>66.52</v>
      </c>
      <c r="H1591" s="19"/>
    </row>
    <row r="1592" spans="1:8" x14ac:dyDescent="0.25">
      <c r="A1592" s="2">
        <v>76</v>
      </c>
      <c r="B1592" s="2" t="s">
        <v>53</v>
      </c>
      <c r="C1592" s="2" t="s">
        <v>363</v>
      </c>
      <c r="D1592" s="19">
        <v>25.4</v>
      </c>
      <c r="E1592" s="12">
        <v>1.0000000000000001E-9</v>
      </c>
      <c r="F1592" s="19">
        <f>Table3[[#This Row],[modified  Half Life]]*Table3[[#This Row],[Order of Magnatude]]</f>
        <v>2.5399999999999999E-8</v>
      </c>
      <c r="G1592" s="19">
        <v>1337</v>
      </c>
      <c r="H1592" s="19"/>
    </row>
    <row r="1593" spans="1:8" x14ac:dyDescent="0.25">
      <c r="A1593" s="2">
        <v>76</v>
      </c>
      <c r="B1593" s="2" t="s">
        <v>87</v>
      </c>
      <c r="C1593" s="2"/>
      <c r="D1593" s="2">
        <v>547.79999999999995</v>
      </c>
      <c r="E1593" s="13">
        <v>1.0000000000000001E-9</v>
      </c>
      <c r="F1593" s="2">
        <f>Table3[[#This Row],[modified  Half Life]]*Table3[[#This Row],[Order of Magnatude]]</f>
        <v>5.4779999999999997E-7</v>
      </c>
      <c r="G1593" s="2">
        <v>142.56</v>
      </c>
      <c r="H1593" s="2"/>
    </row>
    <row r="1594" spans="1:8" x14ac:dyDescent="0.25">
      <c r="A1594" s="2">
        <v>75</v>
      </c>
      <c r="B1594" s="2" t="s">
        <v>265</v>
      </c>
      <c r="C1594" s="2" t="s">
        <v>359</v>
      </c>
      <c r="D1594" s="2">
        <v>31.7</v>
      </c>
      <c r="E1594" s="13">
        <v>1.0000000000000001E-9</v>
      </c>
      <c r="F1594" s="2">
        <f>Table3[[#This Row],[modified  Half Life]]*Table3[[#This Row],[Order of Magnatude]]</f>
        <v>3.1699999999999999E-8</v>
      </c>
      <c r="G1594" s="2">
        <v>88.29</v>
      </c>
      <c r="H1594" s="2"/>
    </row>
    <row r="1595" spans="1:8" x14ac:dyDescent="0.25">
      <c r="A1595" s="2">
        <v>75</v>
      </c>
      <c r="B1595" s="2" t="s">
        <v>228</v>
      </c>
      <c r="C1595" s="2" t="s">
        <v>80</v>
      </c>
      <c r="D1595" s="19">
        <v>149</v>
      </c>
      <c r="E1595" s="12">
        <v>1.0000000000000001E-9</v>
      </c>
      <c r="F1595" s="19">
        <f>Table3[[#This Row],[modified  Half Life]]*Table3[[#This Row],[Order of Magnatude]]</f>
        <v>1.49E-7</v>
      </c>
      <c r="G1595" s="19">
        <v>66.2</v>
      </c>
      <c r="H1595" s="19"/>
    </row>
    <row r="1596" spans="1:8" x14ac:dyDescent="0.25">
      <c r="A1596" s="2">
        <v>75</v>
      </c>
      <c r="B1596" s="2" t="s">
        <v>126</v>
      </c>
      <c r="C1596" s="2" t="s">
        <v>84</v>
      </c>
      <c r="D1596" s="2">
        <v>310</v>
      </c>
      <c r="E1596" s="13">
        <v>1.0000000000000001E-9</v>
      </c>
      <c r="F1596" s="2">
        <f>Table3[[#This Row],[modified  Half Life]]*Table3[[#This Row],[Order of Magnatude]]</f>
        <v>3.1E-7</v>
      </c>
      <c r="G1596" s="2">
        <v>61.7</v>
      </c>
      <c r="H1596" s="2"/>
    </row>
    <row r="1597" spans="1:8" x14ac:dyDescent="0.25">
      <c r="A1597" s="2">
        <v>75</v>
      </c>
      <c r="B1597" s="2" t="s">
        <v>149</v>
      </c>
      <c r="C1597" s="2" t="s">
        <v>314</v>
      </c>
      <c r="D1597" s="2">
        <v>216</v>
      </c>
      <c r="E1597" s="13">
        <v>1.0000000000000001E-9</v>
      </c>
      <c r="F1597" s="2">
        <f>Table3[[#This Row],[modified  Half Life]]*Table3[[#This Row],[Order of Magnatude]]</f>
        <v>2.16E-7</v>
      </c>
      <c r="G1597" s="2">
        <v>52.5</v>
      </c>
      <c r="H1597" s="2"/>
    </row>
    <row r="1598" spans="1:8" x14ac:dyDescent="0.25">
      <c r="A1598" s="2">
        <v>75</v>
      </c>
      <c r="B1598" s="2" t="s">
        <v>126</v>
      </c>
      <c r="C1598" s="2" t="s">
        <v>84</v>
      </c>
      <c r="D1598" s="19">
        <v>30</v>
      </c>
      <c r="E1598" s="12">
        <v>1.0000000000000001E-9</v>
      </c>
      <c r="F1598" s="19">
        <f>Table3[[#This Row],[modified  Half Life]]*Table3[[#This Row],[Order of Magnatude]]</f>
        <v>3.0000000000000004E-8</v>
      </c>
      <c r="G1598" s="19">
        <v>6.5</v>
      </c>
      <c r="H1598" s="19"/>
    </row>
    <row r="1599" spans="1:8" x14ac:dyDescent="0.25">
      <c r="A1599" s="2">
        <v>74</v>
      </c>
      <c r="B1599" s="2" t="s">
        <v>126</v>
      </c>
      <c r="C1599" s="2" t="s">
        <v>19</v>
      </c>
      <c r="D1599" s="2">
        <v>13.4</v>
      </c>
      <c r="E1599" s="13">
        <v>1.0000000000000001E-9</v>
      </c>
      <c r="F1599" s="2">
        <f>Table3[[#This Row],[modified  Half Life]]*Table3[[#This Row],[Order of Magnatude]]</f>
        <v>1.3400000000000001E-8</v>
      </c>
      <c r="G1599" s="2">
        <v>509.4</v>
      </c>
      <c r="H1599" s="2"/>
    </row>
    <row r="1600" spans="1:8" x14ac:dyDescent="0.25">
      <c r="A1600" s="2">
        <v>74</v>
      </c>
      <c r="B1600" s="2" t="s">
        <v>126</v>
      </c>
      <c r="C1600" s="2" t="s">
        <v>19</v>
      </c>
      <c r="D1600" s="19">
        <v>26.8</v>
      </c>
      <c r="E1600" s="12">
        <v>1.0000000000000001E-9</v>
      </c>
      <c r="F1600" s="19">
        <f>Table3[[#This Row],[modified  Half Life]]*Table3[[#This Row],[Order of Magnatude]]</f>
        <v>2.6800000000000002E-8</v>
      </c>
      <c r="G1600" s="19">
        <v>259.2</v>
      </c>
      <c r="H1600" s="19"/>
    </row>
    <row r="1601" spans="1:8" x14ac:dyDescent="0.25">
      <c r="A1601" s="2">
        <v>74</v>
      </c>
      <c r="B1601" s="2" t="s">
        <v>310</v>
      </c>
      <c r="C1601" s="2" t="s">
        <v>158</v>
      </c>
      <c r="D1601" s="19">
        <v>26.8</v>
      </c>
      <c r="E1601" s="12">
        <v>1.0000000000000001E-9</v>
      </c>
      <c r="F1601" s="19">
        <f>Table3[[#This Row],[modified  Half Life]]*Table3[[#This Row],[Order of Magnatude]]</f>
        <v>2.6800000000000002E-8</v>
      </c>
      <c r="G1601" s="19">
        <v>76.13</v>
      </c>
      <c r="H1601" s="19"/>
    </row>
    <row r="1602" spans="1:8" x14ac:dyDescent="0.25">
      <c r="A1602" s="2">
        <v>74</v>
      </c>
      <c r="B1602" s="2" t="s">
        <v>310</v>
      </c>
      <c r="C1602" s="2" t="s">
        <v>158</v>
      </c>
      <c r="D1602" s="2">
        <v>13.3</v>
      </c>
      <c r="E1602" s="13">
        <v>1.0000000000000001E-9</v>
      </c>
      <c r="F1602" s="2">
        <f>Table3[[#This Row],[modified  Half Life]]*Table3[[#This Row],[Order of Magnatude]]</f>
        <v>1.3300000000000002E-8</v>
      </c>
      <c r="G1602" s="2">
        <v>72.099999999999994</v>
      </c>
      <c r="H1602" s="2"/>
    </row>
    <row r="1603" spans="1:8" x14ac:dyDescent="0.25">
      <c r="A1603" s="2">
        <v>74</v>
      </c>
      <c r="B1603" s="2" t="s">
        <v>265</v>
      </c>
      <c r="C1603" s="2" t="s">
        <v>270</v>
      </c>
      <c r="D1603" s="19">
        <v>13.4</v>
      </c>
      <c r="E1603" s="12">
        <v>1.0000000000000001E-9</v>
      </c>
      <c r="F1603" s="19">
        <f>Table3[[#This Row],[modified  Half Life]]*Table3[[#This Row],[Order of Magnatude]]</f>
        <v>1.3400000000000001E-8</v>
      </c>
      <c r="G1603" s="19">
        <v>53.23</v>
      </c>
      <c r="H1603" s="19"/>
    </row>
    <row r="1604" spans="1:8" x14ac:dyDescent="0.25">
      <c r="A1604" s="2">
        <v>73</v>
      </c>
      <c r="B1604" s="2" t="s">
        <v>126</v>
      </c>
      <c r="C1604" s="2" t="s">
        <v>84</v>
      </c>
      <c r="D1604" s="2">
        <v>35</v>
      </c>
      <c r="E1604" s="13">
        <v>1.0000000000000001E-9</v>
      </c>
      <c r="F1604" s="2">
        <f>Table3[[#This Row],[modified  Half Life]]*Table3[[#This Row],[Order of Magnatude]]</f>
        <v>3.5000000000000002E-8</v>
      </c>
      <c r="G1604" s="2">
        <v>213.5</v>
      </c>
      <c r="H1604" s="2"/>
    </row>
    <row r="1605" spans="1:8" x14ac:dyDescent="0.25">
      <c r="A1605" s="2">
        <v>73</v>
      </c>
      <c r="B1605" s="2" t="s">
        <v>149</v>
      </c>
      <c r="C1605" s="2" t="s">
        <v>314</v>
      </c>
      <c r="D1605" s="19">
        <v>107</v>
      </c>
      <c r="E1605" s="12">
        <v>1.0000000000000001E-9</v>
      </c>
      <c r="F1605" s="19">
        <f>Table3[[#This Row],[modified  Half Life]]*Table3[[#This Row],[Order of Magnatude]]</f>
        <v>1.0700000000000001E-7</v>
      </c>
      <c r="G1605" s="19">
        <v>65.8</v>
      </c>
      <c r="H1605" s="19"/>
    </row>
    <row r="1606" spans="1:8" x14ac:dyDescent="0.25">
      <c r="A1606" s="2">
        <v>73</v>
      </c>
      <c r="B1606" s="2" t="s">
        <v>310</v>
      </c>
      <c r="C1606" s="2" t="s">
        <v>29</v>
      </c>
      <c r="D1606" s="2">
        <v>35</v>
      </c>
      <c r="E1606" s="13">
        <v>1.0000000000000001E-9</v>
      </c>
      <c r="F1606" s="2">
        <f>Table3[[#This Row],[modified  Half Life]]*Table3[[#This Row],[Order of Magnatude]]</f>
        <v>3.5000000000000002E-8</v>
      </c>
      <c r="G1606" s="2">
        <v>62.4</v>
      </c>
      <c r="H1606" s="2"/>
    </row>
    <row r="1607" spans="1:8" x14ac:dyDescent="0.25">
      <c r="A1607" s="2">
        <v>73</v>
      </c>
      <c r="B1607" s="2" t="s">
        <v>87</v>
      </c>
      <c r="C1607" s="2" t="s">
        <v>314</v>
      </c>
      <c r="D1607" s="2">
        <v>107</v>
      </c>
      <c r="E1607" s="13">
        <v>1.0000000000000001E-9</v>
      </c>
      <c r="F1607" s="2">
        <f>Table3[[#This Row],[modified  Half Life]]*Table3[[#This Row],[Order of Magnatude]]</f>
        <v>1.0700000000000001E-7</v>
      </c>
      <c r="G1607" s="2">
        <v>40.799999999999997</v>
      </c>
      <c r="H1607" s="2"/>
    </row>
    <row r="1608" spans="1:8" x14ac:dyDescent="0.25">
      <c r="A1608" s="2">
        <v>72</v>
      </c>
      <c r="B1608" s="2" t="s">
        <v>58</v>
      </c>
      <c r="C1608" s="2">
        <v>-2</v>
      </c>
      <c r="D1608" s="2">
        <v>19.22</v>
      </c>
      <c r="E1608" s="13">
        <v>1.0000000000000001E-9</v>
      </c>
      <c r="F1608" s="2">
        <f>Table3[[#This Row],[modified  Half Life]]*Table3[[#This Row],[Order of Magnatude]]</f>
        <v>1.9219999999999999E-8</v>
      </c>
      <c r="G1608" s="2">
        <v>937</v>
      </c>
      <c r="H1608" s="2"/>
    </row>
    <row r="1609" spans="1:8" x14ac:dyDescent="0.25">
      <c r="A1609" s="2">
        <v>72</v>
      </c>
      <c r="B1609" s="2" t="s">
        <v>228</v>
      </c>
      <c r="C1609" s="2" t="s">
        <v>158</v>
      </c>
      <c r="D1609" s="19">
        <v>444.2</v>
      </c>
      <c r="E1609" s="12">
        <v>1.0000000000000001E-9</v>
      </c>
      <c r="F1609" s="19">
        <f>Table3[[#This Row],[modified  Half Life]]*Table3[[#This Row],[Order of Magnatude]]</f>
        <v>4.4420000000000002E-7</v>
      </c>
      <c r="G1609" s="19">
        <v>689.6</v>
      </c>
      <c r="H1609" s="19"/>
    </row>
    <row r="1610" spans="1:8" x14ac:dyDescent="0.25">
      <c r="A1610" s="2">
        <v>72</v>
      </c>
      <c r="B1610" s="2" t="s">
        <v>50</v>
      </c>
      <c r="C1610" s="2" t="s">
        <v>173</v>
      </c>
      <c r="D1610" s="19">
        <v>26.3</v>
      </c>
      <c r="E1610" s="12">
        <v>1.0000000000000001E-9</v>
      </c>
      <c r="F1610" s="19">
        <f>Table3[[#This Row],[modified  Half Life]]*Table3[[#This Row],[Order of Magnatude]]</f>
        <v>2.6300000000000004E-8</v>
      </c>
      <c r="G1610" s="19">
        <v>671</v>
      </c>
      <c r="H1610" s="19"/>
    </row>
    <row r="1611" spans="1:8" x14ac:dyDescent="0.25">
      <c r="A1611" s="2">
        <v>72</v>
      </c>
      <c r="B1611" s="2" t="s">
        <v>126</v>
      </c>
      <c r="C1611" s="2" t="s">
        <v>19</v>
      </c>
      <c r="D1611" s="19">
        <v>27</v>
      </c>
      <c r="E1611" s="12">
        <v>1.0000000000000001E-9</v>
      </c>
      <c r="F1611" s="19">
        <f>Table3[[#This Row],[modified  Half Life]]*Table3[[#This Row],[Order of Magnatude]]</f>
        <v>2.7E-8</v>
      </c>
      <c r="G1611" s="19">
        <v>318.39</v>
      </c>
      <c r="H1611" s="19"/>
    </row>
    <row r="1612" spans="1:8" x14ac:dyDescent="0.25">
      <c r="A1612" s="2">
        <v>72</v>
      </c>
      <c r="B1612" s="2" t="s">
        <v>126</v>
      </c>
      <c r="C1612" s="2" t="s">
        <v>19</v>
      </c>
      <c r="D1612" s="2">
        <v>27</v>
      </c>
      <c r="E1612" s="13">
        <v>1.0000000000000001E-9</v>
      </c>
      <c r="F1612" s="2">
        <f>Table3[[#This Row],[modified  Half Life]]*Table3[[#This Row],[Order of Magnatude]]</f>
        <v>2.7E-8</v>
      </c>
      <c r="G1612" s="2">
        <v>309.77</v>
      </c>
      <c r="H1612" s="2"/>
    </row>
    <row r="1613" spans="1:8" x14ac:dyDescent="0.25">
      <c r="A1613" s="2">
        <v>72</v>
      </c>
      <c r="B1613" s="2" t="s">
        <v>126</v>
      </c>
      <c r="C1613" s="2">
        <v>-4</v>
      </c>
      <c r="D1613" s="19">
        <v>85</v>
      </c>
      <c r="E1613" s="12">
        <v>1.0000000000000001E-9</v>
      </c>
      <c r="F1613" s="19">
        <f>Table3[[#This Row],[modified  Half Life]]*Table3[[#This Row],[Order of Magnatude]]</f>
        <v>8.5000000000000007E-8</v>
      </c>
      <c r="G1613" s="19">
        <v>213.68</v>
      </c>
      <c r="H1613" s="19"/>
    </row>
    <row r="1614" spans="1:8" x14ac:dyDescent="0.25">
      <c r="A1614" s="2">
        <v>72</v>
      </c>
      <c r="B1614" s="2" t="s">
        <v>126</v>
      </c>
      <c r="C1614" s="2">
        <v>-4</v>
      </c>
      <c r="D1614" s="2">
        <v>87.9</v>
      </c>
      <c r="E1614" s="13">
        <v>1.0000000000000001E-9</v>
      </c>
      <c r="F1614" s="2">
        <f>Table3[[#This Row],[modified  Half Life]]*Table3[[#This Row],[Order of Magnatude]]</f>
        <v>8.7900000000000013E-8</v>
      </c>
      <c r="G1614" s="2">
        <v>200.02</v>
      </c>
      <c r="H1614" s="2"/>
    </row>
    <row r="1615" spans="1:8" x14ac:dyDescent="0.25">
      <c r="A1615" s="2">
        <v>72</v>
      </c>
      <c r="B1615" s="2" t="s">
        <v>126</v>
      </c>
      <c r="C1615" s="2" t="s">
        <v>292</v>
      </c>
      <c r="D1615" s="19">
        <v>85</v>
      </c>
      <c r="E1615" s="12">
        <v>1.0000000000000001E-9</v>
      </c>
      <c r="F1615" s="19">
        <f>Table3[[#This Row],[modified  Half Life]]*Table3[[#This Row],[Order of Magnatude]]</f>
        <v>8.5000000000000007E-8</v>
      </c>
      <c r="G1615" s="19">
        <v>166.77</v>
      </c>
      <c r="H1615" s="19"/>
    </row>
    <row r="1616" spans="1:8" x14ac:dyDescent="0.25">
      <c r="A1616" s="2">
        <v>72</v>
      </c>
      <c r="B1616" s="2" t="s">
        <v>126</v>
      </c>
      <c r="C1616" s="2" t="s">
        <v>107</v>
      </c>
      <c r="D1616" s="19">
        <v>17.600000000000001</v>
      </c>
      <c r="E1616" s="12">
        <v>1.0000000000000001E-9</v>
      </c>
      <c r="F1616" s="19">
        <f>Table3[[#This Row],[modified  Half Life]]*Table3[[#This Row],[Order of Magnatude]]</f>
        <v>1.7600000000000002E-8</v>
      </c>
      <c r="G1616" s="19">
        <v>137.4</v>
      </c>
      <c r="H1616" s="19"/>
    </row>
    <row r="1617" spans="1:8" x14ac:dyDescent="0.25">
      <c r="A1617" s="2">
        <v>72</v>
      </c>
      <c r="B1617" s="2" t="s">
        <v>149</v>
      </c>
      <c r="C1617" s="2" t="s">
        <v>158</v>
      </c>
      <c r="D1617" s="2">
        <v>27</v>
      </c>
      <c r="E1617" s="13">
        <v>1.0000000000000001E-9</v>
      </c>
      <c r="F1617" s="2">
        <f>Table3[[#This Row],[modified  Half Life]]*Table3[[#This Row],[Order of Magnatude]]</f>
        <v>2.7E-8</v>
      </c>
      <c r="G1617" s="2">
        <v>104.58</v>
      </c>
      <c r="H1617" s="2"/>
    </row>
    <row r="1618" spans="1:8" x14ac:dyDescent="0.25">
      <c r="A1618" s="2">
        <v>72</v>
      </c>
      <c r="B1618" s="2" t="s">
        <v>310</v>
      </c>
      <c r="C1618" s="2" t="s">
        <v>158</v>
      </c>
      <c r="D1618" s="19">
        <v>27</v>
      </c>
      <c r="E1618" s="12">
        <v>1.0000000000000001E-9</v>
      </c>
      <c r="F1618" s="19">
        <f>Table3[[#This Row],[modified  Half Life]]*Table3[[#This Row],[Order of Magnatude]]</f>
        <v>2.7E-8</v>
      </c>
      <c r="G1618" s="19">
        <v>96.09</v>
      </c>
      <c r="H1618" s="19"/>
    </row>
    <row r="1619" spans="1:8" x14ac:dyDescent="0.25">
      <c r="A1619" s="2">
        <v>72</v>
      </c>
      <c r="B1619" s="2" t="s">
        <v>228</v>
      </c>
      <c r="C1619" s="2" t="s">
        <v>158</v>
      </c>
      <c r="D1619" s="2">
        <v>19.22</v>
      </c>
      <c r="E1619" s="13">
        <v>1.0000000000000001E-9</v>
      </c>
      <c r="F1619" s="2">
        <f>Table3[[#This Row],[modified  Half Life]]*Table3[[#This Row],[Order of Magnatude]]</f>
        <v>1.9219999999999999E-8</v>
      </c>
      <c r="G1619" s="2">
        <v>75.06</v>
      </c>
      <c r="H1619" s="2"/>
    </row>
    <row r="1620" spans="1:8" x14ac:dyDescent="0.25">
      <c r="A1620" s="2">
        <v>72</v>
      </c>
      <c r="B1620" s="2" t="s">
        <v>126</v>
      </c>
      <c r="C1620" s="2">
        <v>-7</v>
      </c>
      <c r="D1620" s="2">
        <v>10.7</v>
      </c>
      <c r="E1620" s="13">
        <v>1.0000000000000001E-9</v>
      </c>
      <c r="F1620" s="2">
        <f>Table3[[#This Row],[modified  Half Life]]*Table3[[#This Row],[Order of Magnatude]]</f>
        <v>1.07E-8</v>
      </c>
      <c r="G1620" s="2">
        <v>45.89</v>
      </c>
      <c r="H1620" s="2"/>
    </row>
    <row r="1621" spans="1:8" x14ac:dyDescent="0.25">
      <c r="A1621" s="2">
        <v>72</v>
      </c>
      <c r="B1621" s="2" t="s">
        <v>126</v>
      </c>
      <c r="C1621" s="2" t="s">
        <v>292</v>
      </c>
      <c r="D1621" s="2">
        <v>39.200000000000003</v>
      </c>
      <c r="E1621" s="13">
        <v>1.0000000000000001E-9</v>
      </c>
      <c r="F1621" s="2">
        <f>Table3[[#This Row],[modified  Half Life]]*Table3[[#This Row],[Order of Magnatude]]</f>
        <v>3.9200000000000007E-8</v>
      </c>
      <c r="G1621" s="2">
        <v>16.399999999999999</v>
      </c>
      <c r="H1621" s="2"/>
    </row>
    <row r="1622" spans="1:8" x14ac:dyDescent="0.25">
      <c r="A1622" s="2">
        <v>71</v>
      </c>
      <c r="B1622" s="2" t="s">
        <v>50</v>
      </c>
      <c r="C1622" s="2" t="s">
        <v>216</v>
      </c>
      <c r="D1622" s="19">
        <v>19.8</v>
      </c>
      <c r="E1622" s="12">
        <v>1.0000000000000001E-9</v>
      </c>
      <c r="F1622" s="19">
        <f>Table3[[#This Row],[modified  Half Life]]*Table3[[#This Row],[Order of Magnatude]]</f>
        <v>1.9800000000000002E-8</v>
      </c>
      <c r="G1622" s="19">
        <v>1000.26</v>
      </c>
      <c r="H1622" s="19"/>
    </row>
    <row r="1623" spans="1:8" x14ac:dyDescent="0.25">
      <c r="A1623" s="2">
        <v>71</v>
      </c>
      <c r="B1623" s="2" t="s">
        <v>265</v>
      </c>
      <c r="C1623" s="2" t="s">
        <v>29</v>
      </c>
      <c r="D1623" s="2">
        <v>32.5</v>
      </c>
      <c r="E1623" s="13">
        <v>1.0000000000000001E-9</v>
      </c>
      <c r="F1623" s="2">
        <f>Table3[[#This Row],[modified  Half Life]]*Table3[[#This Row],[Order of Magnatude]]</f>
        <v>3.25E-8</v>
      </c>
      <c r="G1623" s="2">
        <v>759.1</v>
      </c>
      <c r="H1623" s="2"/>
    </row>
    <row r="1624" spans="1:8" x14ac:dyDescent="0.25">
      <c r="A1624" s="2">
        <v>71</v>
      </c>
      <c r="B1624" s="2" t="s">
        <v>126</v>
      </c>
      <c r="C1624" s="2" t="s">
        <v>89</v>
      </c>
      <c r="D1624" s="2">
        <v>79</v>
      </c>
      <c r="E1624" s="13">
        <v>1.0000000000000001E-9</v>
      </c>
      <c r="F1624" s="2">
        <f>Table3[[#This Row],[modified  Half Life]]*Table3[[#This Row],[Order of Magnatude]]</f>
        <v>7.9000000000000006E-8</v>
      </c>
      <c r="G1624" s="2">
        <v>174.95599999999999</v>
      </c>
      <c r="H1624" s="2"/>
    </row>
    <row r="1625" spans="1:8" x14ac:dyDescent="0.25">
      <c r="A1625" s="2">
        <v>71</v>
      </c>
      <c r="B1625" s="2" t="s">
        <v>149</v>
      </c>
      <c r="C1625" s="2" t="s">
        <v>84</v>
      </c>
      <c r="D1625" s="19">
        <v>59</v>
      </c>
      <c r="E1625" s="12">
        <v>1.0000000000000001E-9</v>
      </c>
      <c r="F1625" s="19">
        <f>Table3[[#This Row],[modified  Half Life]]*Table3[[#This Row],[Order of Magnatude]]</f>
        <v>5.9000000000000006E-8</v>
      </c>
      <c r="G1625" s="19">
        <v>143.19999999999999</v>
      </c>
      <c r="H1625" s="19"/>
    </row>
    <row r="1626" spans="1:8" x14ac:dyDescent="0.25">
      <c r="A1626" s="2">
        <v>71</v>
      </c>
      <c r="B1626" s="2" t="s">
        <v>265</v>
      </c>
      <c r="C1626" s="2" t="s">
        <v>29</v>
      </c>
      <c r="D1626" s="19">
        <v>32.5</v>
      </c>
      <c r="E1626" s="12">
        <v>1.0000000000000001E-9</v>
      </c>
      <c r="F1626" s="19">
        <f>Table3[[#This Row],[modified  Half Life]]*Table3[[#This Row],[Order of Magnatude]]</f>
        <v>3.25E-8</v>
      </c>
      <c r="G1626" s="19">
        <v>89.3</v>
      </c>
      <c r="H1626" s="19"/>
    </row>
    <row r="1627" spans="1:8" x14ac:dyDescent="0.25">
      <c r="A1627" s="2">
        <v>70</v>
      </c>
      <c r="B1627" s="2" t="s">
        <v>58</v>
      </c>
      <c r="C1627" s="2">
        <v>-4</v>
      </c>
      <c r="D1627" s="19">
        <v>22.7</v>
      </c>
      <c r="E1627" s="12">
        <v>1.0000000000000001E-9</v>
      </c>
      <c r="F1627" s="19">
        <f>Table3[[#This Row],[modified  Half Life]]*Table3[[#This Row],[Order of Magnatude]]</f>
        <v>2.2700000000000001E-8</v>
      </c>
      <c r="G1627" s="19">
        <v>188.1</v>
      </c>
      <c r="H1627" s="19"/>
    </row>
    <row r="1628" spans="1:8" x14ac:dyDescent="0.25">
      <c r="A1628" s="2">
        <v>69</v>
      </c>
      <c r="B1628" s="2" t="s">
        <v>149</v>
      </c>
      <c r="C1628" s="2" t="s">
        <v>80</v>
      </c>
      <c r="D1628" s="2">
        <v>39</v>
      </c>
      <c r="E1628" s="13">
        <v>1.0000000000000001E-9</v>
      </c>
      <c r="F1628" s="2">
        <f>Table3[[#This Row],[modified  Half Life]]*Table3[[#This Row],[Order of Magnatude]]</f>
        <v>3.9000000000000005E-8</v>
      </c>
      <c r="G1628" s="2">
        <v>1085.8</v>
      </c>
      <c r="H1628" s="2"/>
    </row>
    <row r="1629" spans="1:8" x14ac:dyDescent="0.25">
      <c r="A1629" s="2">
        <v>69</v>
      </c>
      <c r="B1629" s="2" t="s">
        <v>50</v>
      </c>
      <c r="C1629" s="2" t="s">
        <v>219</v>
      </c>
      <c r="D1629" s="19">
        <v>39</v>
      </c>
      <c r="E1629" s="12">
        <v>1.0000000000000001E-9</v>
      </c>
      <c r="F1629" s="19">
        <f>Table3[[#This Row],[modified  Half Life]]*Table3[[#This Row],[Order of Magnatude]]</f>
        <v>3.9000000000000005E-8</v>
      </c>
      <c r="G1629" s="19">
        <v>613.6</v>
      </c>
      <c r="H1629" s="19"/>
    </row>
    <row r="1630" spans="1:8" x14ac:dyDescent="0.25">
      <c r="A1630" s="2">
        <v>69</v>
      </c>
      <c r="B1630" s="2" t="s">
        <v>228</v>
      </c>
      <c r="C1630" s="2" t="s">
        <v>55</v>
      </c>
      <c r="D1630" s="2">
        <v>955</v>
      </c>
      <c r="E1630" s="13">
        <v>1.0000000000000001E-9</v>
      </c>
      <c r="F1630" s="2">
        <f>Table3[[#This Row],[modified  Half Life]]*Table3[[#This Row],[Order of Magnatude]]</f>
        <v>9.5499999999999996E-7</v>
      </c>
      <c r="G1630" s="2">
        <v>534.79999999999995</v>
      </c>
      <c r="H1630" s="2"/>
    </row>
    <row r="1631" spans="1:8" x14ac:dyDescent="0.25">
      <c r="A1631" s="2">
        <v>69</v>
      </c>
      <c r="B1631" s="2" t="s">
        <v>50</v>
      </c>
      <c r="C1631" s="2" t="s">
        <v>219</v>
      </c>
      <c r="D1631" s="2">
        <v>22</v>
      </c>
      <c r="E1631" s="13">
        <v>1.0000000000000001E-9</v>
      </c>
      <c r="F1631" s="2">
        <f>Table3[[#This Row],[modified  Half Life]]*Table3[[#This Row],[Order of Magnatude]]</f>
        <v>2.2000000000000002E-8</v>
      </c>
      <c r="G1631" s="2">
        <v>208.8</v>
      </c>
      <c r="H1631" s="2"/>
    </row>
    <row r="1632" spans="1:8" x14ac:dyDescent="0.25">
      <c r="A1632" s="2">
        <v>69</v>
      </c>
      <c r="B1632" s="2" t="s">
        <v>50</v>
      </c>
      <c r="C1632" s="2" t="s">
        <v>216</v>
      </c>
      <c r="D1632" s="19">
        <v>357</v>
      </c>
      <c r="E1632" s="12">
        <v>1.0000000000000001E-9</v>
      </c>
      <c r="F1632" s="19">
        <f>Table3[[#This Row],[modified  Half Life]]*Table3[[#This Row],[Order of Magnatude]]</f>
        <v>3.5700000000000003E-7</v>
      </c>
      <c r="G1632" s="19">
        <v>189.9</v>
      </c>
      <c r="H1632" s="19"/>
    </row>
    <row r="1633" spans="1:8" x14ac:dyDescent="0.25">
      <c r="A1633" s="2">
        <v>68</v>
      </c>
      <c r="B1633" s="2" t="s">
        <v>53</v>
      </c>
      <c r="C1633" s="2" t="s">
        <v>164</v>
      </c>
      <c r="D1633" s="19">
        <v>270</v>
      </c>
      <c r="E1633" s="12">
        <v>1.0000000000000001E-9</v>
      </c>
      <c r="F1633" s="19">
        <f>Table3[[#This Row],[modified  Half Life]]*Table3[[#This Row],[Order of Magnatude]]</f>
        <v>2.7000000000000001E-7</v>
      </c>
      <c r="G1633" s="19">
        <v>1604</v>
      </c>
      <c r="H1633" s="19"/>
    </row>
    <row r="1634" spans="1:8" x14ac:dyDescent="0.25">
      <c r="A1634" s="2">
        <v>68</v>
      </c>
      <c r="B1634" s="2" t="s">
        <v>126</v>
      </c>
      <c r="C1634" s="2" t="s">
        <v>177</v>
      </c>
      <c r="D1634" s="19">
        <v>36</v>
      </c>
      <c r="E1634" s="12">
        <v>1.0000000000000001E-9</v>
      </c>
      <c r="F1634" s="19">
        <f>Table3[[#This Row],[modified  Half Life]]*Table3[[#This Row],[Order of Magnatude]]</f>
        <v>3.6000000000000005E-8</v>
      </c>
      <c r="G1634" s="19">
        <v>943.6</v>
      </c>
      <c r="H1634" s="19"/>
    </row>
    <row r="1635" spans="1:8" x14ac:dyDescent="0.25">
      <c r="A1635" s="2">
        <v>68</v>
      </c>
      <c r="B1635" s="2" t="s">
        <v>126</v>
      </c>
      <c r="C1635" s="2" t="s">
        <v>177</v>
      </c>
      <c r="D1635" s="2">
        <v>36</v>
      </c>
      <c r="E1635" s="13">
        <v>1.0000000000000001E-9</v>
      </c>
      <c r="F1635" s="2">
        <f>Table3[[#This Row],[modified  Half Life]]*Table3[[#This Row],[Order of Magnatude]]</f>
        <v>3.6000000000000005E-8</v>
      </c>
      <c r="G1635" s="2">
        <v>854.2</v>
      </c>
      <c r="H1635" s="2"/>
    </row>
    <row r="1636" spans="1:8" x14ac:dyDescent="0.25">
      <c r="A1636" s="2">
        <v>68</v>
      </c>
      <c r="B1636" s="2" t="s">
        <v>126</v>
      </c>
      <c r="C1636" s="2" t="s">
        <v>173</v>
      </c>
      <c r="D1636" s="2">
        <v>62</v>
      </c>
      <c r="E1636" s="13">
        <v>1.0000000000000001E-9</v>
      </c>
      <c r="F1636" s="2">
        <f>Table3[[#This Row],[modified  Half Life]]*Table3[[#This Row],[Order of Magnatude]]</f>
        <v>6.1999999999999999E-8</v>
      </c>
      <c r="G1636" s="2">
        <v>733.76</v>
      </c>
      <c r="H1636" s="2"/>
    </row>
    <row r="1637" spans="1:8" x14ac:dyDescent="0.25">
      <c r="A1637" s="2">
        <v>68</v>
      </c>
      <c r="B1637" s="2" t="s">
        <v>53</v>
      </c>
      <c r="C1637" s="2" t="s">
        <v>164</v>
      </c>
      <c r="D1637" s="2">
        <v>23</v>
      </c>
      <c r="E1637" s="13">
        <v>1.0000000000000001E-9</v>
      </c>
      <c r="F1637" s="2">
        <f>Table3[[#This Row],[modified  Half Life]]*Table3[[#This Row],[Order of Magnatude]]</f>
        <v>2.3000000000000001E-8</v>
      </c>
      <c r="G1637" s="2">
        <v>652</v>
      </c>
      <c r="H1637" s="2"/>
    </row>
    <row r="1638" spans="1:8" x14ac:dyDescent="0.25">
      <c r="A1638" s="2">
        <v>68</v>
      </c>
      <c r="B1638" s="2" t="s">
        <v>126</v>
      </c>
      <c r="C1638" s="2" t="s">
        <v>107</v>
      </c>
      <c r="D1638" s="19">
        <v>107</v>
      </c>
      <c r="E1638" s="12">
        <v>1.0000000000000001E-9</v>
      </c>
      <c r="F1638" s="19">
        <f>Table3[[#This Row],[modified  Half Life]]*Table3[[#This Row],[Order of Magnatude]]</f>
        <v>1.0700000000000001E-7</v>
      </c>
      <c r="G1638" s="19">
        <v>426.1</v>
      </c>
      <c r="H1638" s="19"/>
    </row>
    <row r="1639" spans="1:8" x14ac:dyDescent="0.25">
      <c r="A1639" s="2">
        <v>68</v>
      </c>
      <c r="B1639" s="2" t="s">
        <v>53</v>
      </c>
      <c r="C1639" s="2">
        <v>-5</v>
      </c>
      <c r="D1639" s="19">
        <v>23</v>
      </c>
      <c r="E1639" s="12">
        <v>1.0000000000000001E-9</v>
      </c>
      <c r="F1639" s="19">
        <f>Table3[[#This Row],[modified  Half Life]]*Table3[[#This Row],[Order of Magnatude]]</f>
        <v>2.3000000000000001E-8</v>
      </c>
      <c r="G1639" s="27">
        <v>274.7</v>
      </c>
      <c r="H1639" s="19"/>
    </row>
    <row r="1640" spans="1:8" x14ac:dyDescent="0.25">
      <c r="A1640" s="2">
        <v>68</v>
      </c>
      <c r="B1640" s="2" t="s">
        <v>126</v>
      </c>
      <c r="C1640" s="2" t="s">
        <v>107</v>
      </c>
      <c r="D1640" s="2">
        <v>19</v>
      </c>
      <c r="E1640" s="13">
        <v>1.0000000000000001E-9</v>
      </c>
      <c r="F1640" s="2">
        <f>Table3[[#This Row],[modified  Half Life]]*Table3[[#This Row],[Order of Magnatude]]</f>
        <v>1.9000000000000001E-8</v>
      </c>
      <c r="G1640" s="2">
        <v>266.60000000000002</v>
      </c>
      <c r="H1640" s="2"/>
    </row>
    <row r="1641" spans="1:8" x14ac:dyDescent="0.25">
      <c r="A1641" s="2">
        <v>68</v>
      </c>
      <c r="B1641" s="2" t="s">
        <v>126</v>
      </c>
      <c r="C1641" s="2" t="s">
        <v>107</v>
      </c>
      <c r="D1641" s="19">
        <v>107</v>
      </c>
      <c r="E1641" s="12">
        <v>1.0000000000000001E-9</v>
      </c>
      <c r="F1641" s="19">
        <f>Table3[[#This Row],[modified  Half Life]]*Table3[[#This Row],[Order of Magnatude]]</f>
        <v>1.0700000000000001E-7</v>
      </c>
      <c r="G1641" s="19">
        <v>265</v>
      </c>
      <c r="H1641" s="19"/>
    </row>
    <row r="1642" spans="1:8" x14ac:dyDescent="0.25">
      <c r="A1642" s="2">
        <v>68</v>
      </c>
      <c r="B1642" s="2" t="s">
        <v>58</v>
      </c>
      <c r="C1642" s="2">
        <v>-7</v>
      </c>
      <c r="D1642" s="2">
        <v>19</v>
      </c>
      <c r="E1642" s="13">
        <v>1.0000000000000001E-9</v>
      </c>
      <c r="F1642" s="2">
        <f>Table3[[#This Row],[modified  Half Life]]*Table3[[#This Row],[Order of Magnatude]]</f>
        <v>1.9000000000000001E-8</v>
      </c>
      <c r="G1642" s="2">
        <v>248.4</v>
      </c>
      <c r="H1642" s="2"/>
    </row>
    <row r="1643" spans="1:8" x14ac:dyDescent="0.25">
      <c r="A1643" s="2">
        <v>68</v>
      </c>
      <c r="B1643" s="2" t="s">
        <v>53</v>
      </c>
      <c r="C1643" s="2" t="s">
        <v>158</v>
      </c>
      <c r="D1643" s="2">
        <v>23</v>
      </c>
      <c r="E1643" s="13">
        <v>1.0000000000000001E-9</v>
      </c>
      <c r="F1643" s="2">
        <f>Table3[[#This Row],[modified  Half Life]]*Table3[[#This Row],[Order of Magnatude]]</f>
        <v>2.3000000000000001E-8</v>
      </c>
      <c r="G1643" s="2">
        <v>209.3</v>
      </c>
      <c r="H1643" s="2"/>
    </row>
    <row r="1644" spans="1:8" x14ac:dyDescent="0.25">
      <c r="A1644" s="2">
        <v>68</v>
      </c>
      <c r="B1644" s="2" t="s">
        <v>58</v>
      </c>
      <c r="C1644" s="2">
        <v>-7</v>
      </c>
      <c r="D1644" s="19">
        <v>62</v>
      </c>
      <c r="E1644" s="12">
        <v>1.0000000000000001E-9</v>
      </c>
      <c r="F1644" s="19">
        <f>Table3[[#This Row],[modified  Half Life]]*Table3[[#This Row],[Order of Magnatude]]</f>
        <v>6.1999999999999999E-8</v>
      </c>
      <c r="G1644" s="19">
        <v>126.35</v>
      </c>
      <c r="H1644" s="19"/>
    </row>
    <row r="1645" spans="1:8" x14ac:dyDescent="0.25">
      <c r="A1645" s="2">
        <v>68</v>
      </c>
      <c r="B1645" s="2" t="s">
        <v>53</v>
      </c>
      <c r="C1645" s="2" t="s">
        <v>164</v>
      </c>
      <c r="D1645" s="2">
        <v>107</v>
      </c>
      <c r="E1645" s="13">
        <v>1.0000000000000001E-9</v>
      </c>
      <c r="F1645" s="2">
        <f>Table3[[#This Row],[modified  Half Life]]*Table3[[#This Row],[Order of Magnatude]]</f>
        <v>1.0700000000000001E-7</v>
      </c>
      <c r="G1645" s="2">
        <v>111.4</v>
      </c>
      <c r="H1645" s="2"/>
    </row>
    <row r="1646" spans="1:8" x14ac:dyDescent="0.25">
      <c r="A1646" s="2">
        <v>68</v>
      </c>
      <c r="B1646" s="2" t="s">
        <v>126</v>
      </c>
      <c r="C1646" s="2" t="s">
        <v>173</v>
      </c>
      <c r="D1646" s="19">
        <v>107</v>
      </c>
      <c r="E1646" s="12">
        <v>1.0000000000000001E-9</v>
      </c>
      <c r="F1646" s="19">
        <f>Table3[[#This Row],[modified  Half Life]]*Table3[[#This Row],[Order of Magnatude]]</f>
        <v>1.0700000000000001E-7</v>
      </c>
      <c r="G1646" s="19">
        <v>72.599999999999994</v>
      </c>
      <c r="H1646" s="19"/>
    </row>
    <row r="1647" spans="1:8" x14ac:dyDescent="0.25">
      <c r="A1647" s="2">
        <v>68</v>
      </c>
      <c r="B1647" s="2" t="s">
        <v>126</v>
      </c>
      <c r="C1647" s="2" t="s">
        <v>107</v>
      </c>
      <c r="D1647" s="2">
        <v>36</v>
      </c>
      <c r="E1647" s="13">
        <v>1.0000000000000001E-9</v>
      </c>
      <c r="F1647" s="2">
        <f>Table3[[#This Row],[modified  Half Life]]*Table3[[#This Row],[Order of Magnatude]]</f>
        <v>3.6000000000000005E-8</v>
      </c>
      <c r="G1647" s="2">
        <v>63.9</v>
      </c>
      <c r="H1647" s="2"/>
    </row>
    <row r="1648" spans="1:8" x14ac:dyDescent="0.25">
      <c r="A1648" s="2">
        <v>68</v>
      </c>
      <c r="B1648" s="2" t="s">
        <v>18</v>
      </c>
      <c r="C1648" s="2"/>
      <c r="D1648" s="19">
        <v>101</v>
      </c>
      <c r="E1648" s="12">
        <v>1.0000000000000001E-9</v>
      </c>
      <c r="F1648" s="19">
        <f>Table3[[#This Row],[modified  Half Life]]*Table3[[#This Row],[Order of Magnatude]]</f>
        <v>1.01E-7</v>
      </c>
      <c r="G1648" s="19">
        <v>48.4</v>
      </c>
      <c r="H1648" s="19"/>
    </row>
    <row r="1649" spans="1:8" x14ac:dyDescent="0.25">
      <c r="A1649" s="2">
        <v>67</v>
      </c>
      <c r="B1649" s="2" t="s">
        <v>149</v>
      </c>
      <c r="C1649" s="2" t="s">
        <v>55</v>
      </c>
      <c r="D1649" s="19">
        <v>105</v>
      </c>
      <c r="E1649" s="12">
        <v>1.0000000000000001E-9</v>
      </c>
      <c r="F1649" s="19">
        <f>Table3[[#This Row],[modified  Half Life]]*Table3[[#This Row],[Order of Magnatude]]</f>
        <v>1.05E-7</v>
      </c>
      <c r="G1649" s="19">
        <v>733.5</v>
      </c>
      <c r="H1649" s="19"/>
    </row>
    <row r="1650" spans="1:8" x14ac:dyDescent="0.25">
      <c r="A1650" s="2">
        <v>67</v>
      </c>
      <c r="B1650" s="2" t="s">
        <v>58</v>
      </c>
      <c r="C1650" s="2" t="s">
        <v>80</v>
      </c>
      <c r="D1650" s="2">
        <v>333</v>
      </c>
      <c r="E1650" s="13">
        <v>1.0000000000000001E-9</v>
      </c>
      <c r="F1650" s="2">
        <f>Table3[[#This Row],[modified  Half Life]]*Table3[[#This Row],[Order of Magnatude]]</f>
        <v>3.3300000000000003E-7</v>
      </c>
      <c r="G1650" s="2">
        <v>604.48</v>
      </c>
      <c r="H1650" s="2"/>
    </row>
    <row r="1651" spans="1:8" x14ac:dyDescent="0.25">
      <c r="A1651" s="2">
        <v>67</v>
      </c>
      <c r="B1651" t="s">
        <v>11</v>
      </c>
      <c r="D1651" s="2">
        <v>42</v>
      </c>
      <c r="E1651" s="13">
        <v>1.0000000000000001E-9</v>
      </c>
      <c r="F1651" s="2">
        <f>Table3[[#This Row],[modified  Half Life]]*Table3[[#This Row],[Order of Magnatude]]</f>
        <v>4.2000000000000006E-8</v>
      </c>
      <c r="G1651" s="2">
        <v>167.01</v>
      </c>
      <c r="H1651" s="2"/>
    </row>
    <row r="1652" spans="1:8" x14ac:dyDescent="0.25">
      <c r="A1652" s="2">
        <v>66</v>
      </c>
      <c r="B1652" t="s">
        <v>126</v>
      </c>
      <c r="C1652" t="s">
        <v>128</v>
      </c>
      <c r="D1652" s="2">
        <v>57.3</v>
      </c>
      <c r="E1652" s="13">
        <v>1.0000000000000001E-9</v>
      </c>
      <c r="F1652" s="2">
        <f>Table3[[#This Row],[modified  Half Life]]*Table3[[#This Row],[Order of Magnatude]]</f>
        <v>5.7300000000000004E-8</v>
      </c>
      <c r="G1652" s="2">
        <v>600.9</v>
      </c>
      <c r="H1652" s="2"/>
    </row>
    <row r="1653" spans="1:8" x14ac:dyDescent="0.25">
      <c r="A1653" s="2">
        <v>66</v>
      </c>
      <c r="B1653" t="s">
        <v>18</v>
      </c>
      <c r="C1653" t="s">
        <v>101</v>
      </c>
      <c r="D1653" s="19">
        <v>600</v>
      </c>
      <c r="E1653" s="12">
        <v>1.0000000000000001E-9</v>
      </c>
      <c r="F1653" s="19">
        <f>Table3[[#This Row],[modified  Half Life]]*Table3[[#This Row],[Order of Magnatude]]</f>
        <v>6.0000000000000008E-7</v>
      </c>
      <c r="G1653" s="27">
        <v>563.34</v>
      </c>
      <c r="H1653" s="19"/>
    </row>
    <row r="1654" spans="1:8" x14ac:dyDescent="0.25">
      <c r="A1654" s="2">
        <v>66</v>
      </c>
      <c r="B1654" t="s">
        <v>46</v>
      </c>
      <c r="C1654" t="s">
        <v>94</v>
      </c>
      <c r="D1654" s="19">
        <v>823</v>
      </c>
      <c r="E1654" s="12">
        <v>1.0000000000000001E-9</v>
      </c>
      <c r="F1654" s="19">
        <f>Table3[[#This Row],[modified  Half Life]]*Table3[[#This Row],[Order of Magnatude]]</f>
        <v>8.230000000000001E-7</v>
      </c>
      <c r="G1654" s="27">
        <v>175.5</v>
      </c>
      <c r="H1654" s="19"/>
    </row>
    <row r="1655" spans="1:8" x14ac:dyDescent="0.25">
      <c r="A1655" s="2">
        <v>66</v>
      </c>
      <c r="B1655" t="s">
        <v>58</v>
      </c>
      <c r="C1655" t="s">
        <v>112</v>
      </c>
      <c r="D1655" s="2">
        <v>13</v>
      </c>
      <c r="E1655" s="13">
        <v>1.0000000000000001E-9</v>
      </c>
      <c r="F1655" s="2">
        <f>Table3[[#This Row],[modified  Half Life]]*Table3[[#This Row],[Order of Magnatude]]</f>
        <v>1.3000000000000001E-8</v>
      </c>
      <c r="G1655" s="1">
        <v>118.8</v>
      </c>
      <c r="H1655" s="2"/>
    </row>
    <row r="1656" spans="1:8" x14ac:dyDescent="0.25">
      <c r="A1656" s="2">
        <v>66</v>
      </c>
      <c r="B1656" t="s">
        <v>50</v>
      </c>
      <c r="C1656" t="s">
        <v>104</v>
      </c>
      <c r="D1656" s="2">
        <v>57.3</v>
      </c>
      <c r="E1656" s="13">
        <v>1.0000000000000001E-9</v>
      </c>
      <c r="F1656" s="2">
        <f>Table3[[#This Row],[modified  Half Life]]*Table3[[#This Row],[Order of Magnatude]]</f>
        <v>5.7300000000000004E-8</v>
      </c>
      <c r="G1656" s="2">
        <v>113.7</v>
      </c>
      <c r="H1656" s="2"/>
    </row>
    <row r="1657" spans="1:8" x14ac:dyDescent="0.25">
      <c r="A1657" s="2">
        <v>66</v>
      </c>
      <c r="B1657" t="s">
        <v>126</v>
      </c>
      <c r="C1657" t="s">
        <v>132</v>
      </c>
      <c r="D1657" s="19">
        <v>13</v>
      </c>
      <c r="E1657" s="12">
        <v>1.0000000000000001E-9</v>
      </c>
      <c r="F1657" s="19">
        <f>Table3[[#This Row],[modified  Half Life]]*Table3[[#This Row],[Order of Magnatude]]</f>
        <v>1.3000000000000001E-8</v>
      </c>
      <c r="G1657" s="27">
        <v>96.34</v>
      </c>
      <c r="H1657" s="19"/>
    </row>
    <row r="1658" spans="1:8" x14ac:dyDescent="0.25">
      <c r="A1658" s="2">
        <v>66</v>
      </c>
      <c r="B1658" s="2" t="s">
        <v>58</v>
      </c>
      <c r="C1658" s="2" t="s">
        <v>123</v>
      </c>
      <c r="D1658" s="19">
        <v>13</v>
      </c>
      <c r="E1658" s="12">
        <v>1.0000000000000001E-9</v>
      </c>
      <c r="F1658" s="19">
        <f>Table3[[#This Row],[modified  Half Life]]*Table3[[#This Row],[Order of Magnatude]]</f>
        <v>1.3000000000000001E-8</v>
      </c>
      <c r="G1658" s="27">
        <v>53.39</v>
      </c>
      <c r="H1658" s="19"/>
    </row>
    <row r="1659" spans="1:8" x14ac:dyDescent="0.25">
      <c r="A1659" s="2">
        <v>66</v>
      </c>
      <c r="B1659" s="2" t="s">
        <v>58</v>
      </c>
      <c r="C1659" s="2" t="s">
        <v>123</v>
      </c>
      <c r="D1659" s="2">
        <v>18</v>
      </c>
      <c r="E1659" s="13">
        <v>1.0000000000000001E-9</v>
      </c>
      <c r="F1659" s="2">
        <f>Table3[[#This Row],[modified  Half Life]]*Table3[[#This Row],[Order of Magnatude]]</f>
        <v>1.8000000000000002E-8</v>
      </c>
      <c r="G1659" s="1">
        <v>43.81</v>
      </c>
      <c r="H1659" s="2"/>
    </row>
    <row r="1660" spans="1:8" x14ac:dyDescent="0.25">
      <c r="A1660" s="2">
        <v>66</v>
      </c>
      <c r="B1660" s="2" t="s">
        <v>58</v>
      </c>
      <c r="C1660" s="2" t="s">
        <v>116</v>
      </c>
      <c r="D1660" s="19">
        <v>23</v>
      </c>
      <c r="E1660" s="12">
        <v>1.0000000000000001E-9</v>
      </c>
      <c r="F1660" s="19">
        <f>Table3[[#This Row],[modified  Half Life]]*Table3[[#This Row],[Order of Magnatude]]</f>
        <v>2.3000000000000001E-8</v>
      </c>
      <c r="G1660" s="27">
        <v>22.33</v>
      </c>
      <c r="H1660" s="19"/>
    </row>
    <row r="1661" spans="1:8" x14ac:dyDescent="0.25">
      <c r="A1661" s="2">
        <v>65</v>
      </c>
      <c r="B1661" t="s">
        <v>11</v>
      </c>
      <c r="C1661" t="s">
        <v>75</v>
      </c>
      <c r="D1661" s="19">
        <v>25.6</v>
      </c>
      <c r="E1661" s="12">
        <v>1.0000000000000001E-9</v>
      </c>
      <c r="F1661" s="19">
        <f>Table3[[#This Row],[modified  Half Life]]*Table3[[#This Row],[Order of Magnatude]]</f>
        <v>2.5600000000000004E-8</v>
      </c>
      <c r="G1661" s="27">
        <v>1017</v>
      </c>
      <c r="H1661" s="19"/>
    </row>
    <row r="1662" spans="1:8" x14ac:dyDescent="0.25">
      <c r="A1662" s="2">
        <v>65</v>
      </c>
      <c r="B1662" t="s">
        <v>53</v>
      </c>
      <c r="C1662" t="s">
        <v>80</v>
      </c>
      <c r="D1662" s="2">
        <v>419</v>
      </c>
      <c r="E1662" s="13">
        <v>1.0000000000000001E-9</v>
      </c>
      <c r="F1662" s="2">
        <f>Table3[[#This Row],[modified  Half Life]]*Table3[[#This Row],[Order of Magnatude]]</f>
        <v>4.1900000000000003E-7</v>
      </c>
      <c r="G1662" s="1">
        <v>33.9</v>
      </c>
      <c r="H1662" s="2"/>
    </row>
    <row r="1663" spans="1:8" x14ac:dyDescent="0.25">
      <c r="A1663" s="2">
        <v>64</v>
      </c>
      <c r="B1663" t="s">
        <v>46</v>
      </c>
      <c r="C1663" t="s">
        <v>5</v>
      </c>
      <c r="D1663" s="2">
        <v>20.399999999999999</v>
      </c>
      <c r="E1663" s="13">
        <v>1.0000000000000001E-9</v>
      </c>
      <c r="F1663" s="2">
        <f>Table3[[#This Row],[modified  Half Life]]*Table3[[#This Row],[Order of Magnatude]]</f>
        <v>2.0400000000000001E-8</v>
      </c>
      <c r="G1663" s="1">
        <v>1019.59</v>
      </c>
      <c r="H1663" s="2"/>
    </row>
    <row r="1664" spans="1:8" x14ac:dyDescent="0.25">
      <c r="A1664" s="1">
        <v>63</v>
      </c>
      <c r="B1664" t="s">
        <v>53</v>
      </c>
      <c r="C1664" t="s">
        <v>55</v>
      </c>
      <c r="D1664" s="2">
        <v>25</v>
      </c>
      <c r="E1664" s="13">
        <v>1.0000000000000001E-9</v>
      </c>
      <c r="F1664" s="2">
        <f>Table3[[#This Row],[modified  Half Life]]*Table3[[#This Row],[Order of Magnatude]]</f>
        <v>2.5000000000000002E-8</v>
      </c>
      <c r="G1664" s="1">
        <v>75.2</v>
      </c>
      <c r="H1664" s="2"/>
    </row>
    <row r="1665" spans="1:8" x14ac:dyDescent="0.25">
      <c r="A1665" s="1">
        <v>62</v>
      </c>
      <c r="B1665" t="s">
        <v>50</v>
      </c>
      <c r="C1665" t="s">
        <v>19</v>
      </c>
      <c r="D1665" s="19">
        <v>11</v>
      </c>
      <c r="E1665" s="12">
        <v>1.0000000000000001E-9</v>
      </c>
      <c r="F1665" s="19">
        <f>Table3[[#This Row],[modified  Half Life]]*Table3[[#This Row],[Order of Magnatude]]</f>
        <v>1.1000000000000001E-8</v>
      </c>
      <c r="G1665" s="27">
        <v>349.25</v>
      </c>
      <c r="H1665" s="19"/>
    </row>
    <row r="1666" spans="1:8" x14ac:dyDescent="0.25">
      <c r="A1666" s="1">
        <v>62</v>
      </c>
      <c r="B1666" t="s">
        <v>50</v>
      </c>
      <c r="C1666" t="s">
        <v>19</v>
      </c>
      <c r="D1666" s="2">
        <v>11</v>
      </c>
      <c r="E1666" s="13">
        <v>1.0000000000000001E-9</v>
      </c>
      <c r="F1666" s="2">
        <f>Table3[[#This Row],[modified  Half Life]]*Table3[[#This Row],[Order of Magnatude]]</f>
        <v>1.1000000000000001E-8</v>
      </c>
      <c r="G1666" s="1">
        <v>146.81</v>
      </c>
      <c r="H1666" s="2"/>
    </row>
    <row r="1667" spans="1:8" x14ac:dyDescent="0.25">
      <c r="A1667" s="1">
        <v>62</v>
      </c>
      <c r="B1667" t="s">
        <v>46</v>
      </c>
      <c r="C1667" s="1">
        <v>-4</v>
      </c>
      <c r="D1667" s="19">
        <v>95</v>
      </c>
      <c r="E1667" s="12">
        <v>1.0000000000000001E-9</v>
      </c>
      <c r="F1667" s="19">
        <f>Table3[[#This Row],[modified  Half Life]]*Table3[[#This Row],[Order of Magnatude]]</f>
        <v>9.5000000000000004E-8</v>
      </c>
      <c r="G1667" s="27">
        <v>113.8</v>
      </c>
      <c r="H1667" s="19"/>
    </row>
    <row r="1668" spans="1:8" x14ac:dyDescent="0.25">
      <c r="A1668" s="1">
        <v>61</v>
      </c>
      <c r="B1668" t="s">
        <v>11</v>
      </c>
      <c r="C1668" t="s">
        <v>29</v>
      </c>
      <c r="D1668" s="2">
        <v>238</v>
      </c>
      <c r="E1668" s="13">
        <v>1.0000000000000001E-9</v>
      </c>
      <c r="F1668" s="2">
        <f>Table3[[#This Row],[modified  Half Life]]*Table3[[#This Row],[Order of Magnatude]]</f>
        <v>2.3800000000000001E-7</v>
      </c>
      <c r="G1668" s="1">
        <v>654.75</v>
      </c>
      <c r="H1668" s="2"/>
    </row>
    <row r="1669" spans="1:8" x14ac:dyDescent="0.25">
      <c r="A1669" s="1">
        <v>61</v>
      </c>
      <c r="B1669" t="s">
        <v>22</v>
      </c>
      <c r="C1669" t="s">
        <v>29</v>
      </c>
      <c r="D1669" s="19">
        <v>354</v>
      </c>
      <c r="E1669" s="12">
        <v>1.0000000000000001E-9</v>
      </c>
      <c r="F1669" s="19">
        <f>Table3[[#This Row],[modified  Half Life]]*Table3[[#This Row],[Order of Magnatude]]</f>
        <v>3.5400000000000002E-7</v>
      </c>
      <c r="G1669" s="27">
        <v>575.1</v>
      </c>
      <c r="H1669" s="19"/>
    </row>
    <row r="1670" spans="1:8" x14ac:dyDescent="0.25">
      <c r="A1670" s="1">
        <v>61</v>
      </c>
      <c r="B1670" t="s">
        <v>22</v>
      </c>
      <c r="C1670" t="s">
        <v>36</v>
      </c>
      <c r="D1670" s="2">
        <v>200</v>
      </c>
      <c r="E1670" s="13">
        <v>1.0000000000000001E-9</v>
      </c>
      <c r="F1670" s="2">
        <f>Table3[[#This Row],[modified  Half Life]]*Table3[[#This Row],[Order of Magnatude]]</f>
        <v>2.0000000000000002E-7</v>
      </c>
      <c r="G1670" s="1">
        <v>125</v>
      </c>
      <c r="H1670" s="2"/>
    </row>
    <row r="1671" spans="1:8" x14ac:dyDescent="0.25">
      <c r="A1671" s="1">
        <v>60</v>
      </c>
      <c r="B1671" t="s">
        <v>32</v>
      </c>
      <c r="D1671" s="2">
        <v>204</v>
      </c>
      <c r="E1671" s="13">
        <v>1.0000000000000001E-9</v>
      </c>
      <c r="F1671" s="2">
        <f>Table3[[#This Row],[modified  Half Life]]*Table3[[#This Row],[Order of Magnatude]]</f>
        <v>2.04E-7</v>
      </c>
      <c r="G1671" s="1">
        <v>103.2</v>
      </c>
      <c r="H1671" s="2"/>
    </row>
    <row r="1672" spans="1:8" x14ac:dyDescent="0.25">
      <c r="A1672" s="1">
        <v>60</v>
      </c>
      <c r="B1672" t="s">
        <v>32</v>
      </c>
      <c r="D1672" s="19">
        <v>204</v>
      </c>
      <c r="E1672" s="12">
        <v>1.0000000000000001E-9</v>
      </c>
      <c r="F1672" s="19">
        <f>Table3[[#This Row],[modified  Half Life]]*Table3[[#This Row],[Order of Magnatude]]</f>
        <v>2.04E-7</v>
      </c>
      <c r="G1672" s="27">
        <v>99.1</v>
      </c>
      <c r="H1672" s="19"/>
    </row>
    <row r="1673" spans="1:8" x14ac:dyDescent="0.25">
      <c r="A1673" s="1">
        <v>59</v>
      </c>
      <c r="B1673" t="s">
        <v>22</v>
      </c>
      <c r="C1673" t="s">
        <v>24</v>
      </c>
      <c r="D1673" s="2">
        <v>616</v>
      </c>
      <c r="E1673" s="13">
        <v>1.0000000000000001E-9</v>
      </c>
      <c r="F1673" s="2">
        <f>Table3[[#This Row],[modified  Half Life]]*Table3[[#This Row],[Order of Magnatude]]</f>
        <v>6.1600000000000001E-7</v>
      </c>
      <c r="G1673" s="1">
        <v>108.5</v>
      </c>
      <c r="H1673" s="2"/>
    </row>
    <row r="1674" spans="1:8" x14ac:dyDescent="0.25">
      <c r="A1674" s="1">
        <v>58</v>
      </c>
      <c r="B1674" t="s">
        <v>18</v>
      </c>
      <c r="C1674" t="s">
        <v>19</v>
      </c>
      <c r="D1674" s="2">
        <v>1123</v>
      </c>
      <c r="E1674" s="13">
        <v>1.0000000000000001E-9</v>
      </c>
      <c r="F1674" s="2">
        <f>Table3[[#This Row],[modified  Half Life]]*Table3[[#This Row],[Order of Magnatude]]</f>
        <v>1.1230000000000001E-6</v>
      </c>
      <c r="G1674" s="1">
        <v>580</v>
      </c>
      <c r="H1674" s="2"/>
    </row>
    <row r="1675" spans="1:8" x14ac:dyDescent="0.25">
      <c r="A1675" s="1">
        <v>58</v>
      </c>
      <c r="B1675" t="s">
        <v>18</v>
      </c>
      <c r="C1675" t="s">
        <v>19</v>
      </c>
      <c r="D1675" s="19">
        <v>776</v>
      </c>
      <c r="E1675" s="12">
        <v>1.0000000000000001E-9</v>
      </c>
      <c r="F1675" s="19">
        <f>Table3[[#This Row],[modified  Half Life]]*Table3[[#This Row],[Order of Magnatude]]</f>
        <v>7.7600000000000007E-7</v>
      </c>
      <c r="G1675" s="27">
        <v>580</v>
      </c>
      <c r="H1675" s="19"/>
    </row>
    <row r="1676" spans="1:8" x14ac:dyDescent="0.25">
      <c r="A1676" s="1">
        <v>58</v>
      </c>
      <c r="B1676" t="s">
        <v>4</v>
      </c>
      <c r="D1676" s="2">
        <v>1185</v>
      </c>
      <c r="E1676" s="13">
        <v>1.0000000000000001E-9</v>
      </c>
      <c r="F1676" s="2">
        <f>Table3[[#This Row],[modified  Half Life]]*Table3[[#This Row],[Order of Magnatude]]</f>
        <v>1.1850000000000001E-6</v>
      </c>
      <c r="G1676" s="1">
        <v>412.5</v>
      </c>
      <c r="H1676" s="2"/>
    </row>
    <row r="1677" spans="1:8" x14ac:dyDescent="0.25">
      <c r="A1677" s="1">
        <v>57</v>
      </c>
      <c r="B1677" t="s">
        <v>11</v>
      </c>
      <c r="C1677" t="s">
        <v>12</v>
      </c>
      <c r="D1677" s="2">
        <v>100</v>
      </c>
      <c r="E1677" s="13">
        <v>1.0000000000000001E-9</v>
      </c>
      <c r="F1677" s="2">
        <f>Table3[[#This Row],[modified  Half Life]]*Table3[[#This Row],[Order of Magnatude]]</f>
        <v>1.0000000000000001E-7</v>
      </c>
      <c r="G1677" s="1">
        <v>14.4129</v>
      </c>
      <c r="H1677" s="2"/>
    </row>
    <row r="1678" spans="1:8" x14ac:dyDescent="0.25">
      <c r="A1678" s="1">
        <v>57</v>
      </c>
      <c r="B1678" t="s">
        <v>11</v>
      </c>
      <c r="C1678" t="s">
        <v>12</v>
      </c>
      <c r="D1678" s="19">
        <v>98.04</v>
      </c>
      <c r="E1678" s="12">
        <v>1.0000000000000001E-9</v>
      </c>
      <c r="F1678" s="19">
        <f>Table3[[#This Row],[modified  Half Life]]*Table3[[#This Row],[Order of Magnatude]]</f>
        <v>9.804000000000001E-8</v>
      </c>
      <c r="G1678" s="27">
        <v>14.4129</v>
      </c>
      <c r="H1678" s="19"/>
    </row>
    <row r="1679" spans="1:8" x14ac:dyDescent="0.25">
      <c r="A1679" s="2">
        <v>257</v>
      </c>
      <c r="B1679" s="2" t="s">
        <v>6056</v>
      </c>
      <c r="C1679" s="2" t="s">
        <v>672</v>
      </c>
      <c r="D1679" s="2">
        <v>106</v>
      </c>
      <c r="E1679" s="12">
        <v>9.9999999999999995E-7</v>
      </c>
      <c r="F1679" s="2">
        <f>Table3[[#This Row],[modified  Half Life]]*Table3[[#This Row],[Order of Magnatude]]</f>
        <v>1.06E-4</v>
      </c>
      <c r="G1679" s="2">
        <v>586.1</v>
      </c>
      <c r="H1679" s="2"/>
    </row>
    <row r="1680" spans="1:8" x14ac:dyDescent="0.25">
      <c r="A1680" s="2">
        <v>257</v>
      </c>
      <c r="B1680" s="2" t="s">
        <v>6056</v>
      </c>
      <c r="C1680" s="2" t="s">
        <v>672</v>
      </c>
      <c r="D1680" s="2">
        <v>106</v>
      </c>
      <c r="E1680" s="12">
        <v>9.9999999999999995E-7</v>
      </c>
      <c r="F1680" s="2">
        <f>Table3[[#This Row],[modified  Half Life]]*Table3[[#This Row],[Order of Magnatude]]</f>
        <v>1.06E-4</v>
      </c>
      <c r="G1680" s="2">
        <v>446.8</v>
      </c>
      <c r="H1680" s="2"/>
    </row>
    <row r="1681" spans="1:8" x14ac:dyDescent="0.25">
      <c r="A1681" s="2">
        <v>257</v>
      </c>
      <c r="B1681" s="2" t="s">
        <v>6056</v>
      </c>
      <c r="C1681" s="2" t="s">
        <v>672</v>
      </c>
      <c r="D1681" s="2">
        <v>106</v>
      </c>
      <c r="E1681" s="12">
        <v>9.9999999999999995E-7</v>
      </c>
      <c r="F1681" s="2">
        <f>Table3[[#This Row],[modified  Half Life]]*Table3[[#This Row],[Order of Magnatude]]</f>
        <v>1.06E-4</v>
      </c>
      <c r="G1681" s="2">
        <v>295.60000000000002</v>
      </c>
      <c r="H1681" s="2"/>
    </row>
    <row r="1682" spans="1:8" x14ac:dyDescent="0.25">
      <c r="A1682" s="2">
        <v>255</v>
      </c>
      <c r="B1682" s="2" t="s">
        <v>6033</v>
      </c>
      <c r="C1682" s="2" t="s">
        <v>6051</v>
      </c>
      <c r="D1682" s="2">
        <v>77</v>
      </c>
      <c r="E1682" s="12">
        <v>9.9999999999999995E-7</v>
      </c>
      <c r="F1682" s="2">
        <f>Table3[[#This Row],[modified  Half Life]]*Table3[[#This Row],[Order of Magnatude]]</f>
        <v>7.7000000000000001E-5</v>
      </c>
      <c r="G1682" s="2">
        <v>657</v>
      </c>
      <c r="H1682" s="2"/>
    </row>
    <row r="1683" spans="1:8" x14ac:dyDescent="0.25">
      <c r="A1683" s="2">
        <v>255</v>
      </c>
      <c r="B1683" s="2" t="s">
        <v>6033</v>
      </c>
      <c r="C1683" s="2" t="s">
        <v>3291</v>
      </c>
      <c r="D1683" s="2">
        <v>1.2</v>
      </c>
      <c r="E1683" s="12">
        <v>9.9999999999999995E-7</v>
      </c>
      <c r="F1683" s="2">
        <f>Table3[[#This Row],[modified  Half Life]]*Table3[[#This Row],[Order of Magnatude]]</f>
        <v>1.1999999999999999E-6</v>
      </c>
      <c r="G1683" s="2">
        <v>355</v>
      </c>
      <c r="H1683" s="2"/>
    </row>
    <row r="1684" spans="1:8" x14ac:dyDescent="0.25">
      <c r="A1684" s="2">
        <v>255</v>
      </c>
      <c r="B1684" s="2" t="s">
        <v>6033</v>
      </c>
      <c r="C1684" s="2" t="s">
        <v>1400</v>
      </c>
      <c r="D1684" s="2">
        <v>109</v>
      </c>
      <c r="E1684" s="12">
        <v>9.9999999999999995E-7</v>
      </c>
      <c r="F1684" s="2">
        <f>Table3[[#This Row],[modified  Half Life]]*Table3[[#This Row],[Order of Magnatude]]</f>
        <v>1.0899999999999999E-4</v>
      </c>
      <c r="G1684" s="2">
        <v>25</v>
      </c>
      <c r="H1684" s="2"/>
    </row>
    <row r="1685" spans="1:8" x14ac:dyDescent="0.25">
      <c r="A1685" s="2">
        <v>254</v>
      </c>
      <c r="B1685" s="2" t="s">
        <v>6033</v>
      </c>
      <c r="C1685" s="2" t="s">
        <v>1104</v>
      </c>
      <c r="D1685" s="2">
        <v>184</v>
      </c>
      <c r="E1685" s="12">
        <v>9.9999999999999995E-7</v>
      </c>
      <c r="F1685" s="2">
        <f>Table3[[#This Row],[modified  Half Life]]*Table3[[#This Row],[Order of Magnatude]]</f>
        <v>1.84E-4</v>
      </c>
      <c r="G1685" s="2">
        <v>312.39999999999998</v>
      </c>
      <c r="H1685" s="2"/>
    </row>
    <row r="1686" spans="1:8" x14ac:dyDescent="0.25">
      <c r="A1686" s="2">
        <v>254</v>
      </c>
      <c r="B1686" s="2" t="s">
        <v>6033</v>
      </c>
      <c r="C1686" s="2" t="s">
        <v>1104</v>
      </c>
      <c r="D1686" s="2">
        <v>184</v>
      </c>
      <c r="E1686" s="12">
        <v>9.9999999999999995E-7</v>
      </c>
      <c r="F1686" s="2">
        <f>Table3[[#This Row],[modified  Half Life]]*Table3[[#This Row],[Order of Magnatude]]</f>
        <v>1.84E-4</v>
      </c>
      <c r="G1686" s="2">
        <v>133.4</v>
      </c>
      <c r="H1686" s="2"/>
    </row>
    <row r="1687" spans="1:8" x14ac:dyDescent="0.25">
      <c r="A1687" s="2">
        <v>253</v>
      </c>
      <c r="B1687" s="2" t="s">
        <v>6033</v>
      </c>
      <c r="C1687" s="2" t="s">
        <v>314</v>
      </c>
      <c r="D1687" s="2">
        <v>30.3</v>
      </c>
      <c r="E1687" s="12">
        <v>9.9999999999999995E-7</v>
      </c>
      <c r="F1687" s="2">
        <f>Table3[[#This Row],[modified  Half Life]]*Table3[[#This Row],[Order of Magnatude]]</f>
        <v>3.0299999999999998E-5</v>
      </c>
      <c r="G1687" s="2">
        <v>167.5</v>
      </c>
      <c r="H1687" s="2"/>
    </row>
    <row r="1688" spans="1:8" x14ac:dyDescent="0.25">
      <c r="A1688" s="2">
        <v>253</v>
      </c>
      <c r="B1688" s="2" t="s">
        <v>6028</v>
      </c>
      <c r="C1688" s="2" t="s">
        <v>962</v>
      </c>
      <c r="D1688" s="2">
        <v>0.56000000000000005</v>
      </c>
      <c r="E1688" s="12">
        <v>9.9999999999999995E-7</v>
      </c>
      <c r="F1688" s="2">
        <f>Table3[[#This Row],[modified  Half Life]]*Table3[[#This Row],[Order of Magnatude]]</f>
        <v>5.6000000000000004E-7</v>
      </c>
      <c r="G1688" s="2">
        <v>150.5</v>
      </c>
      <c r="H1688" s="2"/>
    </row>
    <row r="1689" spans="1:8" x14ac:dyDescent="0.25">
      <c r="A1689" s="2">
        <v>253</v>
      </c>
      <c r="B1689" s="2" t="s">
        <v>6028</v>
      </c>
      <c r="C1689" s="2" t="s">
        <v>962</v>
      </c>
      <c r="D1689" s="2">
        <v>0.56000000000000005</v>
      </c>
      <c r="E1689" s="12">
        <v>9.9999999999999995E-7</v>
      </c>
      <c r="F1689" s="2">
        <f>Table3[[#This Row],[modified  Half Life]]*Table3[[#This Row],[Order of Magnatude]]</f>
        <v>5.6000000000000004E-7</v>
      </c>
      <c r="G1689" s="2">
        <v>76.8</v>
      </c>
      <c r="H1689" s="2"/>
    </row>
    <row r="1690" spans="1:8" x14ac:dyDescent="0.25">
      <c r="A1690" s="2">
        <v>251</v>
      </c>
      <c r="B1690" s="2" t="s">
        <v>6006</v>
      </c>
      <c r="C1690" s="2" t="s">
        <v>962</v>
      </c>
      <c r="D1690" s="2">
        <v>1.3</v>
      </c>
      <c r="E1690" s="12">
        <v>9.9999999999999995E-7</v>
      </c>
      <c r="F1690" s="2">
        <f>Table3[[#This Row],[modified  Half Life]]*Table3[[#This Row],[Order of Magnatude]]</f>
        <v>1.3E-6</v>
      </c>
      <c r="G1690" s="2">
        <v>264.14999999999998</v>
      </c>
      <c r="H1690" s="2"/>
    </row>
    <row r="1691" spans="1:8" x14ac:dyDescent="0.25">
      <c r="A1691" s="2">
        <v>251</v>
      </c>
      <c r="B1691" s="2" t="s">
        <v>6006</v>
      </c>
      <c r="C1691" s="2" t="s">
        <v>962</v>
      </c>
      <c r="D1691" s="2">
        <v>1.3</v>
      </c>
      <c r="E1691" s="12">
        <v>9.9999999999999995E-7</v>
      </c>
      <c r="F1691" s="2">
        <f>Table3[[#This Row],[modified  Half Life]]*Table3[[#This Row],[Order of Magnatude]]</f>
        <v>1.3E-6</v>
      </c>
      <c r="G1691" s="2">
        <v>204.17</v>
      </c>
      <c r="H1691" s="2"/>
    </row>
    <row r="1692" spans="1:8" x14ac:dyDescent="0.25">
      <c r="A1692" s="2">
        <v>251</v>
      </c>
      <c r="B1692" s="2" t="s">
        <v>6028</v>
      </c>
      <c r="C1692" s="2" t="s">
        <v>314</v>
      </c>
      <c r="D1692" s="2">
        <v>23</v>
      </c>
      <c r="E1692" s="12">
        <v>9.9999999999999995E-7</v>
      </c>
      <c r="F1692" s="2">
        <f>Table3[[#This Row],[modified  Half Life]]*Table3[[#This Row],[Order of Magnatude]]</f>
        <v>2.3E-5</v>
      </c>
      <c r="G1692" s="2">
        <v>200</v>
      </c>
      <c r="H1692" s="2"/>
    </row>
    <row r="1693" spans="1:8" x14ac:dyDescent="0.25">
      <c r="A1693" s="2">
        <v>251</v>
      </c>
      <c r="B1693" s="2" t="s">
        <v>6006</v>
      </c>
      <c r="C1693" s="2" t="s">
        <v>962</v>
      </c>
      <c r="D1693" s="2">
        <v>1.3</v>
      </c>
      <c r="E1693" s="12">
        <v>9.9999999999999995E-7</v>
      </c>
      <c r="F1693" s="2">
        <f>Table3[[#This Row],[modified  Half Life]]*Table3[[#This Row],[Order of Magnatude]]</f>
        <v>1.3E-6</v>
      </c>
      <c r="G1693" s="2">
        <v>131.13</v>
      </c>
      <c r="H1693" s="2"/>
    </row>
    <row r="1694" spans="1:8" x14ac:dyDescent="0.25">
      <c r="A1694" s="2">
        <v>251</v>
      </c>
      <c r="B1694" s="2" t="s">
        <v>6006</v>
      </c>
      <c r="C1694" s="2" t="s">
        <v>962</v>
      </c>
      <c r="D1694" s="2">
        <v>1.3</v>
      </c>
      <c r="E1694" s="12">
        <v>9.9999999999999995E-7</v>
      </c>
      <c r="F1694" s="2">
        <f>Table3[[#This Row],[modified  Half Life]]*Table3[[#This Row],[Order of Magnatude]]</f>
        <v>1.3E-6</v>
      </c>
      <c r="G1694" s="2">
        <v>45.2</v>
      </c>
      <c r="H1694" s="2"/>
    </row>
    <row r="1695" spans="1:8" x14ac:dyDescent="0.25">
      <c r="A1695" s="2">
        <v>251</v>
      </c>
      <c r="B1695" s="2" t="s">
        <v>6010</v>
      </c>
      <c r="C1695" s="2" t="s">
        <v>501</v>
      </c>
      <c r="D1695" s="2">
        <v>58</v>
      </c>
      <c r="E1695" s="12">
        <v>9.9999999999999995E-7</v>
      </c>
      <c r="F1695" s="2">
        <f>Table3[[#This Row],[modified  Half Life]]*Table3[[#This Row],[Order of Magnatude]]</f>
        <v>5.8E-5</v>
      </c>
      <c r="G1695" s="2">
        <v>35.5</v>
      </c>
      <c r="H1695" s="2"/>
    </row>
    <row r="1696" spans="1:8" x14ac:dyDescent="0.25">
      <c r="A1696" s="2">
        <v>250</v>
      </c>
      <c r="B1696" s="2" t="s">
        <v>6010</v>
      </c>
      <c r="C1696" s="2" t="s">
        <v>19</v>
      </c>
      <c r="D1696" s="2">
        <v>29</v>
      </c>
      <c r="E1696" s="12">
        <v>9.9999999999999995E-7</v>
      </c>
      <c r="F1696" s="2">
        <f>Table3[[#This Row],[modified  Half Life]]*Table3[[#This Row],[Order of Magnatude]]</f>
        <v>2.9E-5</v>
      </c>
      <c r="G1696" s="2">
        <v>35.590000000000003</v>
      </c>
      <c r="H1696" s="2"/>
    </row>
    <row r="1697" spans="1:8" x14ac:dyDescent="0.25">
      <c r="A1697" s="2">
        <v>250</v>
      </c>
      <c r="B1697" s="2" t="s">
        <v>6010</v>
      </c>
      <c r="C1697" s="2" t="s">
        <v>123</v>
      </c>
      <c r="D1697" s="2">
        <v>213</v>
      </c>
      <c r="E1697" s="12">
        <v>9.9999999999999995E-7</v>
      </c>
      <c r="F1697" s="2">
        <f>Table3[[#This Row],[modified  Half Life]]*Table3[[#This Row],[Order of Magnatude]]</f>
        <v>2.13E-4</v>
      </c>
      <c r="G1697" s="2">
        <v>6.1</v>
      </c>
      <c r="H1697" s="2"/>
    </row>
    <row r="1698" spans="1:8" x14ac:dyDescent="0.25">
      <c r="A1698" s="2">
        <v>250</v>
      </c>
      <c r="B1698" s="2" t="s">
        <v>6010</v>
      </c>
      <c r="C1698" s="2" t="s">
        <v>19</v>
      </c>
      <c r="D1698" s="2">
        <v>29</v>
      </c>
      <c r="E1698" s="12">
        <v>9.9999999999999995E-7</v>
      </c>
      <c r="F1698" s="2">
        <f>Table3[[#This Row],[modified  Half Life]]*Table3[[#This Row],[Order of Magnatude]]</f>
        <v>2.9E-5</v>
      </c>
      <c r="G1698" s="2">
        <v>1.1200000000000001</v>
      </c>
      <c r="H1698" s="2"/>
    </row>
    <row r="1699" spans="1:8" x14ac:dyDescent="0.25">
      <c r="A1699" s="2">
        <v>249</v>
      </c>
      <c r="B1699" s="2" t="s">
        <v>6006</v>
      </c>
      <c r="C1699" s="2" t="s">
        <v>314</v>
      </c>
      <c r="D1699" s="2">
        <v>45</v>
      </c>
      <c r="E1699" s="12">
        <v>9.9999999999999995E-7</v>
      </c>
      <c r="F1699" s="2">
        <f>Table3[[#This Row],[modified  Half Life]]*Table3[[#This Row],[Order of Magnatude]]</f>
        <v>4.4999999999999996E-5</v>
      </c>
      <c r="G1699" s="2">
        <v>144.99</v>
      </c>
      <c r="H1699" s="2"/>
    </row>
    <row r="1700" spans="1:8" x14ac:dyDescent="0.25">
      <c r="A1700" s="2">
        <v>247</v>
      </c>
      <c r="B1700" s="2" t="s">
        <v>5984</v>
      </c>
      <c r="C1700" s="2" t="s">
        <v>314</v>
      </c>
      <c r="D1700" s="2">
        <v>26.3</v>
      </c>
      <c r="E1700" s="12">
        <v>9.9999999999999995E-7</v>
      </c>
      <c r="F1700" s="2">
        <f>Table3[[#This Row],[modified  Half Life]]*Table3[[#This Row],[Order of Magnatude]]</f>
        <v>2.6299999999999999E-5</v>
      </c>
      <c r="G1700" s="2">
        <v>227.38</v>
      </c>
      <c r="H1700" s="2"/>
    </row>
    <row r="1701" spans="1:8" x14ac:dyDescent="0.25">
      <c r="A1701" s="2">
        <v>247</v>
      </c>
      <c r="B1701" s="2" t="s">
        <v>5984</v>
      </c>
      <c r="C1701" s="2" t="s">
        <v>314</v>
      </c>
      <c r="D1701" s="2">
        <v>26.3</v>
      </c>
      <c r="E1701" s="12">
        <v>9.9999999999999995E-7</v>
      </c>
      <c r="F1701" s="2">
        <f>Table3[[#This Row],[modified  Half Life]]*Table3[[#This Row],[Order of Magnatude]]</f>
        <v>2.6299999999999999E-5</v>
      </c>
      <c r="G1701" s="2">
        <v>165.7</v>
      </c>
      <c r="H1701" s="2"/>
    </row>
    <row r="1702" spans="1:8" x14ac:dyDescent="0.25">
      <c r="A1702" s="2">
        <v>245</v>
      </c>
      <c r="B1702" s="2" t="s">
        <v>5984</v>
      </c>
      <c r="C1702" s="2" t="s">
        <v>1131</v>
      </c>
      <c r="D1702" s="2">
        <v>0.28999999999999998</v>
      </c>
      <c r="E1702" s="12">
        <v>9.9999999999999995E-7</v>
      </c>
      <c r="F1702" s="2">
        <f>Table3[[#This Row],[modified  Half Life]]*Table3[[#This Row],[Order of Magnatude]]</f>
        <v>2.8999999999999998E-7</v>
      </c>
      <c r="G1702" s="2">
        <v>103.1</v>
      </c>
      <c r="H1702" s="2"/>
    </row>
    <row r="1703" spans="1:8" x14ac:dyDescent="0.25">
      <c r="A1703" s="2">
        <v>245</v>
      </c>
      <c r="B1703" s="2" t="s">
        <v>5937</v>
      </c>
      <c r="C1703" s="2" t="s">
        <v>455</v>
      </c>
      <c r="D1703" s="2">
        <v>0.33</v>
      </c>
      <c r="E1703" s="12">
        <v>9.9999999999999995E-7</v>
      </c>
      <c r="F1703" s="2">
        <f>Table3[[#This Row],[modified  Half Life]]*Table3[[#This Row],[Order of Magnatude]]</f>
        <v>3.3000000000000002E-7</v>
      </c>
      <c r="G1703" s="2">
        <v>0.47</v>
      </c>
      <c r="H1703" s="2"/>
    </row>
    <row r="1704" spans="1:8" x14ac:dyDescent="0.25">
      <c r="A1704" s="2">
        <v>243</v>
      </c>
      <c r="B1704" s="2" t="s">
        <v>5937</v>
      </c>
      <c r="C1704" s="2" t="s">
        <v>455</v>
      </c>
      <c r="D1704" s="2">
        <v>0.33</v>
      </c>
      <c r="E1704" s="12">
        <v>9.9999999999999995E-7</v>
      </c>
      <c r="F1704" s="2">
        <f>Table3[[#This Row],[modified  Half Life]]*Table3[[#This Row],[Order of Magnatude]]</f>
        <v>3.3000000000000002E-7</v>
      </c>
      <c r="G1704" s="2">
        <v>96.2</v>
      </c>
      <c r="H1704" s="2"/>
    </row>
    <row r="1705" spans="1:8" x14ac:dyDescent="0.25">
      <c r="A1705" s="2">
        <v>243</v>
      </c>
      <c r="B1705" s="2" t="s">
        <v>5984</v>
      </c>
      <c r="C1705" s="2" t="s">
        <v>1131</v>
      </c>
      <c r="D1705" s="2">
        <v>1.08</v>
      </c>
      <c r="E1705" s="12">
        <v>9.9999999999999995E-7</v>
      </c>
      <c r="F1705" s="2">
        <f>Table3[[#This Row],[modified  Half Life]]*Table3[[#This Row],[Order of Magnatude]]</f>
        <v>1.08E-6</v>
      </c>
      <c r="G1705" s="2">
        <v>87.4</v>
      </c>
      <c r="H1705" s="2"/>
    </row>
    <row r="1706" spans="1:8" x14ac:dyDescent="0.25">
      <c r="A1706" s="2">
        <v>241</v>
      </c>
      <c r="B1706" s="2" t="s">
        <v>5937</v>
      </c>
      <c r="C1706" s="2" t="s">
        <v>1131</v>
      </c>
      <c r="D1706" s="2">
        <v>0.88</v>
      </c>
      <c r="E1706" s="12">
        <v>9.9999999999999995E-7</v>
      </c>
      <c r="F1706" s="2">
        <f>Table3[[#This Row],[modified  Half Life]]*Table3[[#This Row],[Order of Magnatude]]</f>
        <v>8.7999999999999994E-7</v>
      </c>
      <c r="G1706" s="2">
        <v>161.685</v>
      </c>
      <c r="H1706" s="2"/>
    </row>
    <row r="1707" spans="1:8" x14ac:dyDescent="0.25">
      <c r="A1707" s="2">
        <v>239</v>
      </c>
      <c r="B1707" s="2" t="s">
        <v>5914</v>
      </c>
      <c r="C1707" s="2" t="s">
        <v>1131</v>
      </c>
      <c r="D1707" s="2">
        <v>0.78</v>
      </c>
      <c r="E1707" s="12">
        <v>9.9999999999999995E-7</v>
      </c>
      <c r="F1707" s="2">
        <f>Table3[[#This Row],[modified  Half Life]]*Table3[[#This Row],[Order of Magnatude]]</f>
        <v>7.7999999999999994E-7</v>
      </c>
      <c r="G1707" s="2">
        <v>133.79900000000001</v>
      </c>
      <c r="H1707" s="2"/>
    </row>
    <row r="1708" spans="1:8" x14ac:dyDescent="0.25">
      <c r="A1708" s="2">
        <v>237</v>
      </c>
      <c r="B1708" s="2" t="s">
        <v>5945</v>
      </c>
      <c r="C1708" s="2" t="s">
        <v>5951</v>
      </c>
      <c r="D1708" s="2">
        <v>0.71</v>
      </c>
      <c r="E1708" s="12">
        <v>9.9999999999999995E-7</v>
      </c>
      <c r="F1708" s="2">
        <f>Table3[[#This Row],[modified  Half Life]]*Table3[[#This Row],[Order of Magnatude]]</f>
        <v>7.0999999999999998E-7</v>
      </c>
      <c r="G1708" s="2">
        <v>815.3</v>
      </c>
      <c r="H1708" s="2"/>
    </row>
    <row r="1709" spans="1:8" x14ac:dyDescent="0.25">
      <c r="A1709" s="2">
        <v>237</v>
      </c>
      <c r="B1709" s="2" t="s">
        <v>5945</v>
      </c>
      <c r="C1709" s="2" t="s">
        <v>5951</v>
      </c>
      <c r="D1709" s="2">
        <v>0.71</v>
      </c>
      <c r="E1709" s="12">
        <v>9.9999999999999995E-7</v>
      </c>
      <c r="F1709" s="2">
        <f>Table3[[#This Row],[modified  Half Life]]*Table3[[#This Row],[Order of Magnatude]]</f>
        <v>7.0999999999999998E-7</v>
      </c>
      <c r="G1709" s="2">
        <v>786.8</v>
      </c>
      <c r="H1709" s="2"/>
    </row>
    <row r="1710" spans="1:8" x14ac:dyDescent="0.25">
      <c r="A1710" s="2">
        <v>237</v>
      </c>
      <c r="B1710" s="2" t="s">
        <v>5945</v>
      </c>
      <c r="C1710" s="2" t="s">
        <v>5951</v>
      </c>
      <c r="D1710" s="2">
        <v>0.71</v>
      </c>
      <c r="E1710" s="12">
        <v>9.9999999999999995E-7</v>
      </c>
      <c r="F1710" s="2">
        <f>Table3[[#This Row],[modified  Half Life]]*Table3[[#This Row],[Order of Magnatude]]</f>
        <v>7.0999999999999998E-7</v>
      </c>
      <c r="G1710" s="2">
        <v>753.6</v>
      </c>
      <c r="H1710" s="2"/>
    </row>
    <row r="1711" spans="1:8" x14ac:dyDescent="0.25">
      <c r="A1711" s="2">
        <v>237</v>
      </c>
      <c r="B1711" s="2" t="s">
        <v>5945</v>
      </c>
      <c r="C1711" s="2" t="s">
        <v>5951</v>
      </c>
      <c r="D1711" s="2">
        <v>0.71</v>
      </c>
      <c r="E1711" s="12">
        <v>9.9999999999999995E-7</v>
      </c>
      <c r="F1711" s="2">
        <f>Table3[[#This Row],[modified  Half Life]]*Table3[[#This Row],[Order of Magnatude]]</f>
        <v>7.0999999999999998E-7</v>
      </c>
      <c r="G1711" s="2">
        <v>719.2</v>
      </c>
      <c r="H1711" s="2"/>
    </row>
    <row r="1712" spans="1:8" x14ac:dyDescent="0.25">
      <c r="A1712" s="2">
        <v>237</v>
      </c>
      <c r="B1712" s="2" t="s">
        <v>5945</v>
      </c>
      <c r="C1712" s="2" t="s">
        <v>5951</v>
      </c>
      <c r="D1712" s="2">
        <v>0.71</v>
      </c>
      <c r="E1712" s="12">
        <v>9.9999999999999995E-7</v>
      </c>
      <c r="F1712" s="2">
        <f>Table3[[#This Row],[modified  Half Life]]*Table3[[#This Row],[Order of Magnatude]]</f>
        <v>7.0999999999999998E-7</v>
      </c>
      <c r="G1712" s="2">
        <v>675.6</v>
      </c>
      <c r="H1712" s="2"/>
    </row>
    <row r="1713" spans="1:8" x14ac:dyDescent="0.25">
      <c r="A1713" s="2">
        <v>237</v>
      </c>
      <c r="B1713" s="2" t="s">
        <v>5945</v>
      </c>
      <c r="C1713" s="2" t="s">
        <v>5951</v>
      </c>
      <c r="D1713" s="2">
        <v>0.71</v>
      </c>
      <c r="E1713" s="12">
        <v>9.9999999999999995E-7</v>
      </c>
      <c r="F1713" s="2">
        <f>Table3[[#This Row],[modified  Half Life]]*Table3[[#This Row],[Order of Magnatude]]</f>
        <v>7.0999999999999998E-7</v>
      </c>
      <c r="G1713" s="2">
        <v>640.4</v>
      </c>
      <c r="H1713" s="2"/>
    </row>
    <row r="1714" spans="1:8" x14ac:dyDescent="0.25">
      <c r="A1714" s="2">
        <v>236</v>
      </c>
      <c r="B1714" s="2" t="s">
        <v>5937</v>
      </c>
      <c r="C1714" s="2">
        <v>-5</v>
      </c>
      <c r="D1714" s="2">
        <v>1.2</v>
      </c>
      <c r="E1714" s="12">
        <v>9.9999999999999995E-7</v>
      </c>
      <c r="F1714" s="2">
        <f>Table3[[#This Row],[modified  Half Life]]*Table3[[#This Row],[Order of Magnatude]]</f>
        <v>1.1999999999999999E-6</v>
      </c>
      <c r="G1714" s="2">
        <v>1037.8</v>
      </c>
      <c r="H1714" s="2"/>
    </row>
    <row r="1715" spans="1:8" x14ac:dyDescent="0.25">
      <c r="A1715" s="2">
        <v>236</v>
      </c>
      <c r="B1715" s="2" t="s">
        <v>5937</v>
      </c>
      <c r="C1715" s="2">
        <v>-5</v>
      </c>
      <c r="D1715" s="2">
        <v>1.2</v>
      </c>
      <c r="E1715" s="12">
        <v>9.9999999999999995E-7</v>
      </c>
      <c r="F1715" s="2">
        <f>Table3[[#This Row],[modified  Half Life]]*Table3[[#This Row],[Order of Magnatude]]</f>
        <v>1.1999999999999999E-6</v>
      </c>
      <c r="G1715" s="2">
        <v>879.7</v>
      </c>
      <c r="H1715" s="2"/>
    </row>
    <row r="1716" spans="1:8" x14ac:dyDescent="0.25">
      <c r="A1716" s="2">
        <v>236</v>
      </c>
      <c r="B1716" s="2" t="s">
        <v>5937</v>
      </c>
      <c r="C1716" s="2">
        <v>-5</v>
      </c>
      <c r="D1716" s="2">
        <v>1.2</v>
      </c>
      <c r="E1716" s="12">
        <v>9.9999999999999995E-7</v>
      </c>
      <c r="F1716" s="2">
        <f>Table3[[#This Row],[modified  Half Life]]*Table3[[#This Row],[Order of Magnatude]]</f>
        <v>1.1999999999999999E-6</v>
      </c>
      <c r="G1716" s="2">
        <v>319.5</v>
      </c>
      <c r="H1716" s="2"/>
    </row>
    <row r="1717" spans="1:8" x14ac:dyDescent="0.25">
      <c r="A1717" s="2">
        <v>234</v>
      </c>
      <c r="B1717" s="2" t="s">
        <v>5914</v>
      </c>
      <c r="C1717" s="2">
        <v>-6</v>
      </c>
      <c r="D1717" s="2">
        <v>33.5</v>
      </c>
      <c r="E1717" s="12">
        <v>9.9999999999999995E-7</v>
      </c>
      <c r="F1717" s="2">
        <f>Table3[[#This Row],[modified  Half Life]]*Table3[[#This Row],[Order of Magnatude]]</f>
        <v>3.3500000000000001E-5</v>
      </c>
      <c r="G1717" s="2">
        <v>1277.7</v>
      </c>
      <c r="H1717" s="2"/>
    </row>
    <row r="1718" spans="1:8" x14ac:dyDescent="0.25">
      <c r="A1718" s="2">
        <v>234</v>
      </c>
      <c r="B1718" s="2" t="s">
        <v>5914</v>
      </c>
      <c r="C1718" s="2">
        <v>-6</v>
      </c>
      <c r="D1718" s="2">
        <v>33.5</v>
      </c>
      <c r="E1718" s="12">
        <v>9.9999999999999995E-7</v>
      </c>
      <c r="F1718" s="2">
        <f>Table3[[#This Row],[modified  Half Life]]*Table3[[#This Row],[Order of Magnatude]]</f>
        <v>3.3500000000000001E-5</v>
      </c>
      <c r="G1718" s="2">
        <v>1125.2</v>
      </c>
      <c r="H1718" s="2"/>
    </row>
    <row r="1719" spans="1:8" x14ac:dyDescent="0.25">
      <c r="A1719" s="2">
        <v>234</v>
      </c>
      <c r="B1719" s="2" t="s">
        <v>5914</v>
      </c>
      <c r="C1719" s="2">
        <v>-6</v>
      </c>
      <c r="D1719" s="2">
        <v>33.5</v>
      </c>
      <c r="E1719" s="12">
        <v>9.9999999999999995E-7</v>
      </c>
      <c r="F1719" s="2">
        <f>Table3[[#This Row],[modified  Half Life]]*Table3[[#This Row],[Order of Magnatude]]</f>
        <v>3.3500000000000001E-5</v>
      </c>
      <c r="G1719" s="2">
        <v>458.68</v>
      </c>
      <c r="H1719" s="2"/>
    </row>
    <row r="1720" spans="1:8" x14ac:dyDescent="0.25">
      <c r="A1720" s="2">
        <v>234</v>
      </c>
      <c r="B1720" s="2" t="s">
        <v>5914</v>
      </c>
      <c r="C1720" s="2">
        <v>-6</v>
      </c>
      <c r="D1720" s="2">
        <v>33.5</v>
      </c>
      <c r="E1720" s="12">
        <v>9.9999999999999995E-7</v>
      </c>
      <c r="F1720" s="2">
        <f>Table3[[#This Row],[modified  Half Life]]*Table3[[#This Row],[Order of Magnatude]]</f>
        <v>3.3500000000000001E-5</v>
      </c>
      <c r="G1720" s="2">
        <v>397.7</v>
      </c>
      <c r="H1720" s="2"/>
    </row>
    <row r="1721" spans="1:8" x14ac:dyDescent="0.25">
      <c r="A1721" s="2">
        <v>234</v>
      </c>
      <c r="B1721" s="2" t="s">
        <v>5914</v>
      </c>
      <c r="C1721" s="2">
        <v>-6</v>
      </c>
      <c r="D1721" s="2">
        <v>33.5</v>
      </c>
      <c r="E1721" s="12">
        <v>9.9999999999999995E-7</v>
      </c>
      <c r="F1721" s="2">
        <f>Table3[[#This Row],[modified  Half Life]]*Table3[[#This Row],[Order of Magnatude]]</f>
        <v>3.3500000000000001E-5</v>
      </c>
      <c r="G1721" s="2">
        <v>351.9</v>
      </c>
      <c r="H1721" s="2"/>
    </row>
    <row r="1722" spans="1:8" x14ac:dyDescent="0.25">
      <c r="A1722" s="2">
        <v>234</v>
      </c>
      <c r="B1722" s="2" t="s">
        <v>5914</v>
      </c>
      <c r="C1722" s="2">
        <v>-6</v>
      </c>
      <c r="D1722" s="2">
        <v>33.5</v>
      </c>
      <c r="E1722" s="12">
        <v>9.9999999999999995E-7</v>
      </c>
      <c r="F1722" s="2">
        <f>Table3[[#This Row],[modified  Half Life]]*Table3[[#This Row],[Order of Magnatude]]</f>
        <v>3.3500000000000001E-5</v>
      </c>
      <c r="G1722" s="2">
        <v>330.4</v>
      </c>
      <c r="H1722" s="2"/>
    </row>
    <row r="1723" spans="1:8" x14ac:dyDescent="0.25">
      <c r="A1723" s="2">
        <v>234</v>
      </c>
      <c r="B1723" s="2" t="s">
        <v>5914</v>
      </c>
      <c r="C1723" s="2">
        <v>-6</v>
      </c>
      <c r="D1723" s="2">
        <v>33.5</v>
      </c>
      <c r="E1723" s="12">
        <v>9.9999999999999995E-7</v>
      </c>
      <c r="F1723" s="2">
        <f>Table3[[#This Row],[modified  Half Life]]*Table3[[#This Row],[Order of Magnatude]]</f>
        <v>3.3500000000000001E-5</v>
      </c>
      <c r="G1723" s="2">
        <v>295.91000000000003</v>
      </c>
      <c r="H1723" s="2"/>
    </row>
    <row r="1724" spans="1:8" x14ac:dyDescent="0.25">
      <c r="A1724" s="2">
        <v>234</v>
      </c>
      <c r="B1724" s="2" t="s">
        <v>5914</v>
      </c>
      <c r="C1724" s="2">
        <v>-6</v>
      </c>
      <c r="D1724" s="2">
        <v>33.5</v>
      </c>
      <c r="E1724" s="12">
        <v>9.9999999999999995E-7</v>
      </c>
      <c r="F1724" s="2">
        <f>Table3[[#This Row],[modified  Half Life]]*Table3[[#This Row],[Order of Magnatude]]</f>
        <v>3.3500000000000001E-5</v>
      </c>
      <c r="G1724" s="2">
        <v>293.79000000000002</v>
      </c>
      <c r="H1724" s="2"/>
    </row>
    <row r="1725" spans="1:8" x14ac:dyDescent="0.25">
      <c r="A1725" s="2">
        <v>234</v>
      </c>
      <c r="B1725" s="2" t="s">
        <v>5914</v>
      </c>
      <c r="C1725" s="2">
        <v>-6</v>
      </c>
      <c r="D1725" s="2">
        <v>33.5</v>
      </c>
      <c r="E1725" s="12">
        <v>9.9999999999999995E-7</v>
      </c>
      <c r="F1725" s="2">
        <f>Table3[[#This Row],[modified  Half Life]]*Table3[[#This Row],[Order of Magnatude]]</f>
        <v>3.3500000000000001E-5</v>
      </c>
      <c r="G1725" s="2">
        <v>249.22</v>
      </c>
      <c r="H1725" s="2"/>
    </row>
    <row r="1726" spans="1:8" x14ac:dyDescent="0.25">
      <c r="A1726" s="2">
        <v>234</v>
      </c>
      <c r="B1726" s="2" t="s">
        <v>5914</v>
      </c>
      <c r="C1726" s="2">
        <v>-6</v>
      </c>
      <c r="D1726" s="2">
        <v>33.5</v>
      </c>
      <c r="E1726" s="12">
        <v>9.9999999999999995E-7</v>
      </c>
      <c r="F1726" s="2">
        <f>Table3[[#This Row],[modified  Half Life]]*Table3[[#This Row],[Order of Magnatude]]</f>
        <v>3.3500000000000001E-5</v>
      </c>
      <c r="G1726" s="2">
        <v>226.5</v>
      </c>
      <c r="H1726" s="2"/>
    </row>
    <row r="1727" spans="1:8" x14ac:dyDescent="0.25">
      <c r="A1727" s="2">
        <v>234</v>
      </c>
      <c r="B1727" s="2" t="s">
        <v>5914</v>
      </c>
      <c r="C1727" s="2">
        <v>-6</v>
      </c>
      <c r="D1727" s="2">
        <v>33.5</v>
      </c>
      <c r="E1727" s="12">
        <v>9.9999999999999995E-7</v>
      </c>
      <c r="F1727" s="2">
        <f>Table3[[#This Row],[modified  Half Life]]*Table3[[#This Row],[Order of Magnatude]]</f>
        <v>3.3500000000000001E-5</v>
      </c>
      <c r="G1727" s="2">
        <v>159.47999999999999</v>
      </c>
      <c r="H1727" s="2"/>
    </row>
    <row r="1728" spans="1:8" x14ac:dyDescent="0.25">
      <c r="A1728" s="2">
        <v>234</v>
      </c>
      <c r="B1728" s="2" t="s">
        <v>5914</v>
      </c>
      <c r="C1728" s="2">
        <v>-6</v>
      </c>
      <c r="D1728" s="2">
        <v>33.5</v>
      </c>
      <c r="E1728" s="12">
        <v>9.9999999999999995E-7</v>
      </c>
      <c r="F1728" s="2">
        <f>Table3[[#This Row],[modified  Half Life]]*Table3[[#This Row],[Order of Magnatude]]</f>
        <v>3.3500000000000001E-5</v>
      </c>
      <c r="G1728" s="2">
        <v>143.78</v>
      </c>
      <c r="H1728" s="2"/>
    </row>
    <row r="1729" spans="1:8" x14ac:dyDescent="0.25">
      <c r="A1729" s="2">
        <v>231</v>
      </c>
      <c r="B1729" s="2" t="s">
        <v>5471</v>
      </c>
      <c r="C1729" s="2" t="s">
        <v>455</v>
      </c>
      <c r="D1729" s="2">
        <v>53</v>
      </c>
      <c r="E1729" s="12">
        <v>9.9999999999999995E-7</v>
      </c>
      <c r="F1729" s="2">
        <f>Table3[[#This Row],[modified  Half Life]]*Table3[[#This Row],[Order of Magnatude]]</f>
        <v>5.3000000000000001E-5</v>
      </c>
      <c r="G1729" s="2">
        <v>66.2</v>
      </c>
      <c r="H1729" s="2"/>
    </row>
    <row r="1730" spans="1:8" x14ac:dyDescent="0.25">
      <c r="A1730" s="2">
        <v>229</v>
      </c>
      <c r="B1730" s="2" t="s">
        <v>5797</v>
      </c>
      <c r="C1730" s="2" t="s">
        <v>653</v>
      </c>
      <c r="D1730" s="2">
        <v>7</v>
      </c>
      <c r="E1730" s="12">
        <v>9.9999999999999995E-7</v>
      </c>
      <c r="F1730" s="2">
        <f>Table3[[#This Row],[modified  Half Life]]*Table3[[#This Row],[Order of Magnatude]]</f>
        <v>6.9999999999999999E-6</v>
      </c>
      <c r="G1730" s="2">
        <v>8.1200000000000005E-3</v>
      </c>
      <c r="H1730" s="2"/>
    </row>
    <row r="1731" spans="1:8" x14ac:dyDescent="0.25">
      <c r="A1731" s="2">
        <v>216</v>
      </c>
      <c r="B1731" s="2" t="s">
        <v>5797</v>
      </c>
      <c r="C1731" s="2">
        <v>-11</v>
      </c>
      <c r="D1731" s="2">
        <v>0.57999999999999996</v>
      </c>
      <c r="E1731" s="12">
        <v>9.9999999999999995E-7</v>
      </c>
      <c r="F1731" s="2">
        <f>Table3[[#This Row],[modified  Half Life]]*Table3[[#This Row],[Order of Magnatude]]</f>
        <v>5.7999999999999995E-7</v>
      </c>
      <c r="G1731" s="2">
        <v>606.79999999999995</v>
      </c>
      <c r="H1731" s="2"/>
    </row>
    <row r="1732" spans="1:8" x14ac:dyDescent="0.25">
      <c r="A1732" s="2">
        <v>216</v>
      </c>
      <c r="B1732" s="2" t="s">
        <v>5797</v>
      </c>
      <c r="C1732" s="2">
        <v>-11</v>
      </c>
      <c r="D1732" s="2">
        <v>0.57999999999999996</v>
      </c>
      <c r="E1732" s="12">
        <v>9.9999999999999995E-7</v>
      </c>
      <c r="F1732" s="2">
        <f>Table3[[#This Row],[modified  Half Life]]*Table3[[#This Row],[Order of Magnatude]]</f>
        <v>5.7999999999999995E-7</v>
      </c>
      <c r="G1732" s="2">
        <v>516.29999999999995</v>
      </c>
      <c r="H1732" s="2"/>
    </row>
    <row r="1733" spans="1:8" x14ac:dyDescent="0.25">
      <c r="A1733" s="2">
        <v>216</v>
      </c>
      <c r="B1733" s="2" t="s">
        <v>5797</v>
      </c>
      <c r="C1733" s="2" t="s">
        <v>2259</v>
      </c>
      <c r="D1733" s="2">
        <v>0.74</v>
      </c>
      <c r="E1733" s="12">
        <v>9.9999999999999995E-7</v>
      </c>
      <c r="F1733" s="2">
        <f>Table3[[#This Row],[modified  Half Life]]*Table3[[#This Row],[Order of Magnatude]]</f>
        <v>7.4000000000000001E-7</v>
      </c>
      <c r="G1733" s="2">
        <v>151.19999999999999</v>
      </c>
      <c r="H1733" s="2"/>
    </row>
    <row r="1734" spans="1:8" x14ac:dyDescent="0.25">
      <c r="A1734" s="2">
        <v>215</v>
      </c>
      <c r="B1734" s="2" t="s">
        <v>5471</v>
      </c>
      <c r="C1734" s="2" t="s">
        <v>4688</v>
      </c>
      <c r="D1734" s="2">
        <v>1.39</v>
      </c>
      <c r="E1734" s="12">
        <v>9.9999999999999995E-7</v>
      </c>
      <c r="F1734" s="2">
        <f>Table3[[#This Row],[modified  Half Life]]*Table3[[#This Row],[Order of Magnatude]]</f>
        <v>1.3899999999999998E-6</v>
      </c>
      <c r="G1734" s="2">
        <v>369.1</v>
      </c>
      <c r="H1734" s="2"/>
    </row>
    <row r="1735" spans="1:8" x14ac:dyDescent="0.25">
      <c r="A1735" s="2">
        <v>215</v>
      </c>
      <c r="B1735" s="2" t="s">
        <v>5471</v>
      </c>
      <c r="C1735" s="2" t="s">
        <v>4688</v>
      </c>
      <c r="D1735" s="2">
        <v>1.39</v>
      </c>
      <c r="E1735" s="12">
        <v>9.9999999999999995E-7</v>
      </c>
      <c r="F1735" s="2">
        <f>Table3[[#This Row],[modified  Half Life]]*Table3[[#This Row],[Order of Magnatude]]</f>
        <v>1.3899999999999998E-6</v>
      </c>
      <c r="G1735" s="2">
        <v>193.1</v>
      </c>
      <c r="H1735" s="2"/>
    </row>
    <row r="1736" spans="1:8" x14ac:dyDescent="0.25">
      <c r="A1736" s="2">
        <v>215</v>
      </c>
      <c r="B1736" s="2" t="s">
        <v>5471</v>
      </c>
      <c r="C1736" s="2" t="s">
        <v>1442</v>
      </c>
      <c r="D1736" s="2">
        <v>7.29</v>
      </c>
      <c r="E1736" s="12">
        <v>9.9999999999999995E-7</v>
      </c>
      <c r="F1736" s="2">
        <f>Table3[[#This Row],[modified  Half Life]]*Table3[[#This Row],[Order of Magnatude]]</f>
        <v>7.2899999999999997E-6</v>
      </c>
      <c r="G1736" s="2">
        <v>56.5</v>
      </c>
      <c r="H1736" s="2"/>
    </row>
    <row r="1737" spans="1:8" x14ac:dyDescent="0.25">
      <c r="A1737" s="2">
        <v>215</v>
      </c>
      <c r="B1737" s="2" t="s">
        <v>5471</v>
      </c>
      <c r="C1737" s="2" t="s">
        <v>4688</v>
      </c>
      <c r="D1737" s="2">
        <v>1.39</v>
      </c>
      <c r="E1737" s="12">
        <v>9.9999999999999995E-7</v>
      </c>
      <c r="F1737" s="2">
        <f>Table3[[#This Row],[modified  Half Life]]*Table3[[#This Row],[Order of Magnatude]]</f>
        <v>1.3899999999999998E-6</v>
      </c>
      <c r="G1737" s="2">
        <v>32.5</v>
      </c>
      <c r="H1737" s="2"/>
    </row>
    <row r="1738" spans="1:8" x14ac:dyDescent="0.25">
      <c r="A1738" s="2">
        <v>214</v>
      </c>
      <c r="B1738" s="2" t="s">
        <v>5797</v>
      </c>
      <c r="C1738" s="2" t="s">
        <v>363</v>
      </c>
      <c r="D1738" s="2">
        <v>1.21</v>
      </c>
      <c r="E1738" s="12">
        <v>9.9999999999999995E-7</v>
      </c>
      <c r="F1738" s="2">
        <f>Table3[[#This Row],[modified  Half Life]]*Table3[[#This Row],[Order of Magnatude]]</f>
        <v>1.2099999999999998E-6</v>
      </c>
      <c r="G1738" s="2">
        <v>89</v>
      </c>
      <c r="H1738" s="2"/>
    </row>
    <row r="1739" spans="1:8" x14ac:dyDescent="0.25">
      <c r="A1739" s="2">
        <v>213</v>
      </c>
      <c r="B1739" s="2" t="s">
        <v>4094</v>
      </c>
      <c r="C1739" s="2" t="s">
        <v>6062</v>
      </c>
      <c r="D1739" s="2">
        <v>0.6</v>
      </c>
      <c r="E1739" s="12">
        <v>9.9999999999999995E-7</v>
      </c>
      <c r="F1739" s="2">
        <f>Table3[[#This Row],[modified  Half Life]]*Table3[[#This Row],[Order of Magnatude]]</f>
        <v>5.9999999999999997E-7</v>
      </c>
      <c r="G1739" s="2">
        <v>698</v>
      </c>
      <c r="H1739" s="2"/>
    </row>
    <row r="1740" spans="1:8" x14ac:dyDescent="0.25">
      <c r="A1740" s="2">
        <v>213</v>
      </c>
      <c r="B1740" s="2" t="s">
        <v>5253</v>
      </c>
      <c r="C1740" s="2" t="s">
        <v>828</v>
      </c>
      <c r="D1740" s="2">
        <v>1.36</v>
      </c>
      <c r="E1740" s="12">
        <v>9.9999999999999995E-7</v>
      </c>
      <c r="F1740" s="2">
        <f>Table3[[#This Row],[modified  Half Life]]*Table3[[#This Row],[Order of Magnatude]]</f>
        <v>1.3600000000000001E-6</v>
      </c>
      <c r="G1740" s="2">
        <v>522.70000000000005</v>
      </c>
      <c r="H1740" s="2"/>
    </row>
    <row r="1741" spans="1:8" x14ac:dyDescent="0.25">
      <c r="A1741" s="2">
        <v>213</v>
      </c>
      <c r="B1741" s="2" t="s">
        <v>5797</v>
      </c>
      <c r="C1741" s="2" t="s">
        <v>2615</v>
      </c>
      <c r="D1741" s="2">
        <v>8.3000000000000007</v>
      </c>
      <c r="E1741" s="12">
        <v>9.9999999999999995E-7</v>
      </c>
      <c r="F1741" s="2">
        <f>Table3[[#This Row],[modified  Half Life]]*Table3[[#This Row],[Order of Magnatude]]</f>
        <v>8.3000000000000002E-6</v>
      </c>
      <c r="G1741" s="2">
        <v>381</v>
      </c>
      <c r="H1741" s="2"/>
    </row>
    <row r="1742" spans="1:8" x14ac:dyDescent="0.25">
      <c r="A1742" s="2">
        <v>213</v>
      </c>
      <c r="B1742" s="2" t="s">
        <v>4094</v>
      </c>
      <c r="C1742" s="2" t="s">
        <v>6062</v>
      </c>
      <c r="D1742" s="2">
        <v>4.0999999999999996</v>
      </c>
      <c r="E1742" s="12">
        <v>9.9999999999999995E-7</v>
      </c>
      <c r="F1742" s="2">
        <f>Table3[[#This Row],[modified  Half Life]]*Table3[[#This Row],[Order of Magnatude]]</f>
        <v>4.0999999999999997E-6</v>
      </c>
      <c r="G1742" s="2">
        <v>380</v>
      </c>
      <c r="H1742" s="2"/>
    </row>
    <row r="1743" spans="1:8" x14ac:dyDescent="0.25">
      <c r="A1743" s="2">
        <v>213</v>
      </c>
      <c r="B1743" s="2" t="s">
        <v>5079</v>
      </c>
      <c r="C1743" s="2" t="s">
        <v>5786</v>
      </c>
      <c r="D1743" s="2">
        <v>3.1</v>
      </c>
      <c r="E1743" s="12">
        <v>9.9999999999999995E-7</v>
      </c>
      <c r="F1743" s="2">
        <f>Table3[[#This Row],[modified  Half Life]]*Table3[[#This Row],[Order of Magnatude]]</f>
        <v>3.1E-6</v>
      </c>
      <c r="G1743" s="2">
        <v>371.2</v>
      </c>
      <c r="H1743" s="2"/>
    </row>
    <row r="1744" spans="1:8" x14ac:dyDescent="0.25">
      <c r="A1744" s="2">
        <v>213</v>
      </c>
      <c r="B1744" s="2" t="s">
        <v>5253</v>
      </c>
      <c r="C1744" s="2" t="s">
        <v>828</v>
      </c>
      <c r="D1744" s="2">
        <v>1.36</v>
      </c>
      <c r="E1744" s="12">
        <v>9.9999999999999995E-7</v>
      </c>
      <c r="F1744" s="2">
        <f>Table3[[#This Row],[modified  Half Life]]*Table3[[#This Row],[Order of Magnatude]]</f>
        <v>1.3600000000000001E-6</v>
      </c>
      <c r="G1744" s="2">
        <v>330.1</v>
      </c>
      <c r="H1744" s="2"/>
    </row>
    <row r="1745" spans="1:8" x14ac:dyDescent="0.25">
      <c r="A1745" s="2">
        <v>213</v>
      </c>
      <c r="B1745" s="2" t="s">
        <v>4883</v>
      </c>
      <c r="C1745" s="2" t="s">
        <v>2619</v>
      </c>
      <c r="D1745" s="2">
        <v>45</v>
      </c>
      <c r="E1745" s="12">
        <v>9.9999999999999995E-7</v>
      </c>
      <c r="F1745" s="2">
        <f>Table3[[#This Row],[modified  Half Life]]*Table3[[#This Row],[Order of Magnatude]]</f>
        <v>4.4999999999999996E-5</v>
      </c>
      <c r="G1745" s="2">
        <v>306</v>
      </c>
      <c r="H1745" s="2"/>
    </row>
    <row r="1746" spans="1:8" x14ac:dyDescent="0.25">
      <c r="A1746" s="2">
        <v>213</v>
      </c>
      <c r="B1746" s="2" t="s">
        <v>4527</v>
      </c>
      <c r="C1746" s="2" t="s">
        <v>620</v>
      </c>
      <c r="D1746" s="2">
        <v>0.26</v>
      </c>
      <c r="E1746" s="12">
        <v>9.9999999999999995E-7</v>
      </c>
      <c r="F1746" s="2">
        <f>Table3[[#This Row],[modified  Half Life]]*Table3[[#This Row],[Order of Magnatude]]</f>
        <v>2.6E-7</v>
      </c>
      <c r="G1746" s="2">
        <v>190</v>
      </c>
      <c r="H1746" s="2"/>
    </row>
    <row r="1747" spans="1:8" x14ac:dyDescent="0.25">
      <c r="A1747" s="2">
        <v>213</v>
      </c>
      <c r="B1747" s="2" t="s">
        <v>5079</v>
      </c>
      <c r="C1747" s="2" t="s">
        <v>5786</v>
      </c>
      <c r="D1747" s="2">
        <v>3.1</v>
      </c>
      <c r="E1747" s="12">
        <v>9.9999999999999995E-7</v>
      </c>
      <c r="F1747" s="2">
        <f>Table3[[#This Row],[modified  Half Life]]*Table3[[#This Row],[Order of Magnatude]]</f>
        <v>3.1E-6</v>
      </c>
      <c r="G1747" s="2">
        <v>111.3</v>
      </c>
      <c r="H1747" s="2"/>
    </row>
    <row r="1748" spans="1:8" x14ac:dyDescent="0.25">
      <c r="A1748" s="2">
        <v>213</v>
      </c>
      <c r="B1748" s="2" t="s">
        <v>4527</v>
      </c>
      <c r="C1748" s="2" t="s">
        <v>620</v>
      </c>
      <c r="D1748" s="2">
        <v>0.26</v>
      </c>
      <c r="E1748" s="12">
        <v>9.9999999999999995E-7</v>
      </c>
      <c r="F1748" s="2">
        <f>Table3[[#This Row],[modified  Half Life]]*Table3[[#This Row],[Order of Magnatude]]</f>
        <v>2.6E-7</v>
      </c>
      <c r="G1748" s="2">
        <v>71</v>
      </c>
      <c r="H1748" s="2"/>
    </row>
    <row r="1749" spans="1:8" x14ac:dyDescent="0.25">
      <c r="A1749" s="2">
        <v>213</v>
      </c>
      <c r="B1749" s="2" t="s">
        <v>5253</v>
      </c>
      <c r="C1749" s="2" t="s">
        <v>828</v>
      </c>
      <c r="D1749" s="2">
        <v>1.36</v>
      </c>
      <c r="E1749" s="12">
        <v>9.9999999999999995E-7</v>
      </c>
      <c r="F1749" s="2">
        <f>Table3[[#This Row],[modified  Half Life]]*Table3[[#This Row],[Order of Magnatude]]</f>
        <v>1.3600000000000001E-6</v>
      </c>
      <c r="G1749" s="2">
        <v>65.099999999999994</v>
      </c>
      <c r="H1749" s="2"/>
    </row>
    <row r="1750" spans="1:8" x14ac:dyDescent="0.25">
      <c r="A1750" s="2">
        <v>212</v>
      </c>
      <c r="B1750" s="2" t="s">
        <v>4883</v>
      </c>
      <c r="C1750" s="2" t="s">
        <v>5032</v>
      </c>
      <c r="D1750" s="2">
        <v>152</v>
      </c>
      <c r="E1750" s="12">
        <v>9.9999999999999995E-7</v>
      </c>
      <c r="F1750" s="2">
        <f>Table3[[#This Row],[modified  Half Life]]*Table3[[#This Row],[Order of Magnatude]]</f>
        <v>1.5199999999999998E-4</v>
      </c>
      <c r="G1750" s="2">
        <v>1265.4000000000001</v>
      </c>
      <c r="H1750" s="2"/>
    </row>
    <row r="1751" spans="1:8" x14ac:dyDescent="0.25">
      <c r="A1751" s="2">
        <v>212</v>
      </c>
      <c r="B1751" s="2" t="s">
        <v>5471</v>
      </c>
      <c r="C1751" s="2" t="s">
        <v>2587</v>
      </c>
      <c r="D1751" s="2">
        <v>0.85</v>
      </c>
      <c r="E1751" s="12">
        <v>9.9999999999999995E-7</v>
      </c>
      <c r="F1751" s="2">
        <f>Table3[[#This Row],[modified  Half Life]]*Table3[[#This Row],[Order of Magnatude]]</f>
        <v>8.4999999999999991E-7</v>
      </c>
      <c r="G1751" s="2">
        <v>654.9</v>
      </c>
      <c r="H1751" s="2"/>
    </row>
    <row r="1752" spans="1:8" x14ac:dyDescent="0.25">
      <c r="A1752" s="2">
        <v>212</v>
      </c>
      <c r="B1752" s="2" t="s">
        <v>5471</v>
      </c>
      <c r="C1752" s="2" t="s">
        <v>2587</v>
      </c>
      <c r="D1752" s="2">
        <v>0.85</v>
      </c>
      <c r="E1752" s="12">
        <v>9.9999999999999995E-7</v>
      </c>
      <c r="F1752" s="2">
        <f>Table3[[#This Row],[modified  Half Life]]*Table3[[#This Row],[Order of Magnatude]]</f>
        <v>8.4999999999999991E-7</v>
      </c>
      <c r="G1752" s="2">
        <v>504.9</v>
      </c>
      <c r="H1752" s="2"/>
    </row>
    <row r="1753" spans="1:8" x14ac:dyDescent="0.25">
      <c r="A1753" s="2">
        <v>212</v>
      </c>
      <c r="B1753" s="2" t="s">
        <v>5079</v>
      </c>
      <c r="C1753" s="2" t="s">
        <v>6062</v>
      </c>
      <c r="D1753" s="2">
        <v>23.6</v>
      </c>
      <c r="E1753" s="12">
        <v>9.9999999999999995E-7</v>
      </c>
      <c r="F1753" s="2">
        <f>Table3[[#This Row],[modified  Half Life]]*Table3[[#This Row],[Order of Magnatude]]</f>
        <v>2.3600000000000001E-5</v>
      </c>
      <c r="G1753" s="2">
        <v>278</v>
      </c>
      <c r="H1753" s="2"/>
    </row>
    <row r="1754" spans="1:8" x14ac:dyDescent="0.25">
      <c r="A1754" s="2">
        <v>212</v>
      </c>
      <c r="B1754" s="2" t="s">
        <v>4883</v>
      </c>
      <c r="C1754" s="2" t="s">
        <v>5032</v>
      </c>
      <c r="D1754" s="2">
        <v>152</v>
      </c>
      <c r="E1754" s="12">
        <v>9.9999999999999995E-7</v>
      </c>
      <c r="F1754" s="2">
        <f>Table3[[#This Row],[modified  Half Life]]*Table3[[#This Row],[Order of Magnatude]]</f>
        <v>1.5199999999999998E-4</v>
      </c>
      <c r="G1754" s="2">
        <v>224.2</v>
      </c>
      <c r="H1754" s="2"/>
    </row>
    <row r="1755" spans="1:8" x14ac:dyDescent="0.25">
      <c r="A1755" s="2">
        <v>212</v>
      </c>
      <c r="B1755" s="2" t="s">
        <v>5079</v>
      </c>
      <c r="C1755" s="2" t="s">
        <v>1799</v>
      </c>
      <c r="D1755" s="2">
        <v>31.9</v>
      </c>
      <c r="E1755" s="12">
        <v>9.9999999999999995E-7</v>
      </c>
      <c r="F1755" s="2">
        <f>Table3[[#This Row],[modified  Half Life]]*Table3[[#This Row],[Order of Magnatude]]</f>
        <v>3.1899999999999996E-5</v>
      </c>
      <c r="G1755" s="2">
        <v>162</v>
      </c>
      <c r="H1755" s="2"/>
    </row>
    <row r="1756" spans="1:8" x14ac:dyDescent="0.25">
      <c r="A1756" s="2">
        <v>212</v>
      </c>
      <c r="B1756" s="2" t="s">
        <v>5079</v>
      </c>
      <c r="C1756" s="2" t="s">
        <v>6062</v>
      </c>
      <c r="D1756" s="2">
        <v>23.6</v>
      </c>
      <c r="E1756" s="12">
        <v>9.9999999999999995E-7</v>
      </c>
      <c r="F1756" s="2">
        <f>Table3[[#This Row],[modified  Half Life]]*Table3[[#This Row],[Order of Magnatude]]</f>
        <v>2.3600000000000001E-5</v>
      </c>
      <c r="G1756" s="2">
        <v>126</v>
      </c>
      <c r="H1756" s="2"/>
    </row>
    <row r="1757" spans="1:8" x14ac:dyDescent="0.25">
      <c r="A1757" s="2">
        <v>212</v>
      </c>
      <c r="B1757" s="2" t="s">
        <v>5471</v>
      </c>
      <c r="C1757" s="2" t="s">
        <v>4799</v>
      </c>
      <c r="D1757" s="2">
        <v>9.3000000000000007</v>
      </c>
      <c r="E1757" s="12">
        <v>9.9999999999999995E-7</v>
      </c>
      <c r="F1757" s="2">
        <f>Table3[[#This Row],[modified  Half Life]]*Table3[[#This Row],[Order of Magnatude]]</f>
        <v>9.3000000000000007E-6</v>
      </c>
      <c r="G1757" s="2">
        <v>63.3</v>
      </c>
      <c r="H1757" s="2"/>
    </row>
    <row r="1758" spans="1:8" x14ac:dyDescent="0.25">
      <c r="A1758" s="2">
        <v>212</v>
      </c>
      <c r="B1758" s="2" t="s">
        <v>5253</v>
      </c>
      <c r="C1758" s="2" t="s">
        <v>164</v>
      </c>
      <c r="D1758" s="2">
        <v>0.91</v>
      </c>
      <c r="E1758" s="12">
        <v>9.9999999999999995E-7</v>
      </c>
      <c r="F1758" s="2">
        <f>Table3[[#This Row],[modified  Half Life]]*Table3[[#This Row],[Order of Magnatude]]</f>
        <v>9.0999999999999997E-7</v>
      </c>
      <c r="G1758" s="2">
        <v>54.2</v>
      </c>
      <c r="H1758" s="2"/>
    </row>
    <row r="1759" spans="1:8" x14ac:dyDescent="0.25">
      <c r="A1759" s="2">
        <v>212</v>
      </c>
      <c r="B1759" s="2" t="s">
        <v>5471</v>
      </c>
      <c r="C1759" s="2" t="s">
        <v>2587</v>
      </c>
      <c r="D1759" s="2">
        <v>0.85</v>
      </c>
      <c r="E1759" s="12">
        <v>9.9999999999999995E-7</v>
      </c>
      <c r="F1759" s="2">
        <f>Table3[[#This Row],[modified  Half Life]]*Table3[[#This Row],[Order of Magnatude]]</f>
        <v>8.4999999999999991E-7</v>
      </c>
      <c r="G1759" s="2">
        <v>36.1</v>
      </c>
      <c r="H1759" s="2"/>
    </row>
    <row r="1760" spans="1:8" x14ac:dyDescent="0.25">
      <c r="A1760" s="2">
        <v>211</v>
      </c>
      <c r="B1760" s="2" t="s">
        <v>4745</v>
      </c>
      <c r="C1760" s="2" t="s">
        <v>4019</v>
      </c>
      <c r="D1760" s="2">
        <v>2.8</v>
      </c>
      <c r="E1760" s="12">
        <v>9.9999999999999995E-7</v>
      </c>
      <c r="F1760" s="2">
        <f>Table3[[#This Row],[modified  Half Life]]*Table3[[#This Row],[Order of Magnatude]]</f>
        <v>2.7999999999999999E-6</v>
      </c>
      <c r="G1760" s="2">
        <v>508.6</v>
      </c>
      <c r="H1760" s="2"/>
    </row>
    <row r="1761" spans="1:8" x14ac:dyDescent="0.25">
      <c r="A1761" s="2">
        <v>211</v>
      </c>
      <c r="B1761" s="2" t="s">
        <v>4883</v>
      </c>
      <c r="C1761" s="2" t="s">
        <v>4016</v>
      </c>
      <c r="D1761" s="2">
        <v>4.2300000000000004</v>
      </c>
      <c r="E1761" s="12">
        <v>9.9999999999999995E-7</v>
      </c>
      <c r="F1761" s="2">
        <f>Table3[[#This Row],[modified  Half Life]]*Table3[[#This Row],[Order of Magnatude]]</f>
        <v>4.2300000000000002E-6</v>
      </c>
      <c r="G1761" s="2">
        <v>435.2</v>
      </c>
      <c r="H1761" s="2"/>
    </row>
    <row r="1762" spans="1:8" x14ac:dyDescent="0.25">
      <c r="A1762" s="2">
        <v>211</v>
      </c>
      <c r="B1762" s="2" t="s">
        <v>5471</v>
      </c>
      <c r="C1762" s="2" t="s">
        <v>213</v>
      </c>
      <c r="D1762" s="2">
        <v>9.4</v>
      </c>
      <c r="E1762" s="12">
        <v>9.9999999999999995E-7</v>
      </c>
      <c r="F1762" s="2">
        <f>Table3[[#This Row],[modified  Half Life]]*Table3[[#This Row],[Order of Magnatude]]</f>
        <v>9.3999999999999998E-6</v>
      </c>
      <c r="G1762" s="2">
        <v>396.1</v>
      </c>
      <c r="H1762" s="2"/>
    </row>
    <row r="1763" spans="1:8" x14ac:dyDescent="0.25">
      <c r="A1763" s="2">
        <v>211</v>
      </c>
      <c r="B1763" s="2" t="s">
        <v>4094</v>
      </c>
      <c r="C1763" s="2" t="s">
        <v>213</v>
      </c>
      <c r="D1763" s="2">
        <v>0.57999999999999996</v>
      </c>
      <c r="E1763" s="12">
        <v>9.9999999999999995E-7</v>
      </c>
      <c r="F1763" s="2">
        <f>Table3[[#This Row],[modified  Half Life]]*Table3[[#This Row],[Order of Magnatude]]</f>
        <v>5.7999999999999995E-7</v>
      </c>
      <c r="G1763" s="2">
        <v>144</v>
      </c>
      <c r="H1763" s="2"/>
    </row>
    <row r="1764" spans="1:8" x14ac:dyDescent="0.25">
      <c r="A1764" s="2">
        <v>211</v>
      </c>
      <c r="B1764" s="2" t="s">
        <v>4530</v>
      </c>
      <c r="C1764" s="2" t="s">
        <v>4191</v>
      </c>
      <c r="D1764" s="2">
        <v>1.4</v>
      </c>
      <c r="E1764" s="12">
        <v>9.9999999999999995E-7</v>
      </c>
      <c r="F1764" s="2">
        <f>Table3[[#This Row],[modified  Half Life]]*Table3[[#This Row],[Order of Magnatude]]</f>
        <v>1.3999999999999999E-6</v>
      </c>
      <c r="G1764" s="2">
        <v>30</v>
      </c>
      <c r="H1764" s="2"/>
    </row>
    <row r="1765" spans="1:8" x14ac:dyDescent="0.25">
      <c r="A1765" s="2">
        <v>210</v>
      </c>
      <c r="B1765" s="2" t="s">
        <v>4883</v>
      </c>
      <c r="C1765" s="2" t="s">
        <v>5576</v>
      </c>
      <c r="D1765" s="2">
        <v>5.66</v>
      </c>
      <c r="E1765" s="12">
        <v>9.9999999999999995E-7</v>
      </c>
      <c r="F1765" s="2">
        <f>Table3[[#This Row],[modified  Half Life]]*Table3[[#This Row],[Order of Magnatude]]</f>
        <v>5.66E-6</v>
      </c>
      <c r="G1765" s="2">
        <v>920.4</v>
      </c>
      <c r="H1765" s="2"/>
    </row>
    <row r="1766" spans="1:8" x14ac:dyDescent="0.25">
      <c r="A1766" s="2">
        <v>210</v>
      </c>
      <c r="B1766" s="2" t="s">
        <v>3784</v>
      </c>
      <c r="C1766" s="2" t="s">
        <v>270</v>
      </c>
      <c r="D1766" s="2">
        <v>2.1</v>
      </c>
      <c r="E1766" s="12">
        <v>9.9999999999999995E-7</v>
      </c>
      <c r="F1766" s="2">
        <f>Table3[[#This Row],[modified  Half Life]]*Table3[[#This Row],[Order of Magnatude]]</f>
        <v>2.0999999999999998E-6</v>
      </c>
      <c r="G1766" s="2">
        <v>663</v>
      </c>
      <c r="H1766" s="2"/>
    </row>
    <row r="1767" spans="1:8" x14ac:dyDescent="0.25">
      <c r="A1767" s="2">
        <v>210</v>
      </c>
      <c r="B1767" s="2" t="s">
        <v>4883</v>
      </c>
      <c r="C1767" s="2" t="s">
        <v>5576</v>
      </c>
      <c r="D1767" s="2">
        <v>5.66</v>
      </c>
      <c r="E1767" s="12">
        <v>9.9999999999999995E-7</v>
      </c>
      <c r="F1767" s="2">
        <f>Table3[[#This Row],[modified  Half Life]]*Table3[[#This Row],[Order of Magnatude]]</f>
        <v>5.66E-6</v>
      </c>
      <c r="G1767" s="2">
        <v>611.79999999999995</v>
      </c>
      <c r="H1767" s="2"/>
    </row>
    <row r="1768" spans="1:8" x14ac:dyDescent="0.25">
      <c r="A1768" s="2">
        <v>210</v>
      </c>
      <c r="B1768" s="2" t="s">
        <v>5253</v>
      </c>
      <c r="C1768" s="2" t="s">
        <v>5439</v>
      </c>
      <c r="D1768" s="2">
        <v>1.04</v>
      </c>
      <c r="E1768" s="12">
        <v>9.9999999999999995E-7</v>
      </c>
      <c r="F1768" s="2">
        <f>Table3[[#This Row],[modified  Half Life]]*Table3[[#This Row],[Order of Magnatude]]</f>
        <v>1.04E-6</v>
      </c>
      <c r="G1768" s="2">
        <v>602.70000000000005</v>
      </c>
      <c r="H1768" s="2"/>
    </row>
    <row r="1769" spans="1:8" x14ac:dyDescent="0.25">
      <c r="A1769" s="2">
        <v>210</v>
      </c>
      <c r="B1769" s="2" t="s">
        <v>5253</v>
      </c>
      <c r="C1769" s="2" t="s">
        <v>5591</v>
      </c>
      <c r="D1769" s="2">
        <v>1.06</v>
      </c>
      <c r="E1769" s="12">
        <v>9.9999999999999995E-7</v>
      </c>
      <c r="F1769" s="2">
        <f>Table3[[#This Row],[modified  Half Life]]*Table3[[#This Row],[Order of Magnatude]]</f>
        <v>1.06E-6</v>
      </c>
      <c r="G1769" s="2">
        <v>564.29999999999995</v>
      </c>
      <c r="H1769" s="2"/>
    </row>
    <row r="1770" spans="1:8" x14ac:dyDescent="0.25">
      <c r="A1770" s="2">
        <v>210</v>
      </c>
      <c r="B1770" s="2" t="s">
        <v>4883</v>
      </c>
      <c r="C1770" s="2" t="s">
        <v>5576</v>
      </c>
      <c r="D1770" s="2">
        <v>5.66</v>
      </c>
      <c r="E1770" s="12">
        <v>9.9999999999999995E-7</v>
      </c>
      <c r="F1770" s="2">
        <f>Table3[[#This Row],[modified  Half Life]]*Table3[[#This Row],[Order of Magnatude]]</f>
        <v>5.66E-6</v>
      </c>
      <c r="G1770" s="2">
        <v>485.2</v>
      </c>
      <c r="H1770" s="2"/>
    </row>
    <row r="1771" spans="1:8" x14ac:dyDescent="0.25">
      <c r="A1771" s="2">
        <v>210</v>
      </c>
      <c r="B1771" s="2" t="s">
        <v>5253</v>
      </c>
      <c r="C1771" s="2" t="s">
        <v>5439</v>
      </c>
      <c r="D1771" s="2">
        <v>1.04</v>
      </c>
      <c r="E1771" s="12">
        <v>9.9999999999999995E-7</v>
      </c>
      <c r="F1771" s="2">
        <f>Table3[[#This Row],[modified  Half Life]]*Table3[[#This Row],[Order of Magnatude]]</f>
        <v>1.04E-6</v>
      </c>
      <c r="G1771" s="2">
        <v>433</v>
      </c>
      <c r="H1771" s="2"/>
    </row>
    <row r="1772" spans="1:8" x14ac:dyDescent="0.25">
      <c r="A1772" s="2">
        <v>210</v>
      </c>
      <c r="B1772" s="2" t="s">
        <v>4883</v>
      </c>
      <c r="C1772" s="2" t="s">
        <v>5576</v>
      </c>
      <c r="D1772" s="2">
        <v>5.66</v>
      </c>
      <c r="E1772" s="12">
        <v>9.9999999999999995E-7</v>
      </c>
      <c r="F1772" s="2">
        <f>Table3[[#This Row],[modified  Half Life]]*Table3[[#This Row],[Order of Magnatude]]</f>
        <v>5.66E-6</v>
      </c>
      <c r="G1772" s="2">
        <v>372.3</v>
      </c>
      <c r="H1772" s="2"/>
    </row>
    <row r="1773" spans="1:8" x14ac:dyDescent="0.25">
      <c r="A1773" s="2">
        <v>210</v>
      </c>
      <c r="B1773" s="2" t="s">
        <v>5471</v>
      </c>
      <c r="C1773" s="2" t="s">
        <v>164</v>
      </c>
      <c r="D1773" s="2">
        <v>2.1</v>
      </c>
      <c r="E1773" s="12">
        <v>9.9999999999999995E-7</v>
      </c>
      <c r="F1773" s="2">
        <f>Table3[[#This Row],[modified  Half Life]]*Table3[[#This Row],[Order of Magnatude]]</f>
        <v>2.0999999999999998E-6</v>
      </c>
      <c r="G1773" s="2">
        <v>95.7</v>
      </c>
      <c r="H1773" s="2"/>
    </row>
    <row r="1774" spans="1:8" x14ac:dyDescent="0.25">
      <c r="A1774" s="2">
        <v>210</v>
      </c>
      <c r="B1774" s="2" t="s">
        <v>3784</v>
      </c>
      <c r="C1774" s="2" t="s">
        <v>270</v>
      </c>
      <c r="D1774" s="2">
        <v>2.1</v>
      </c>
      <c r="E1774" s="12">
        <v>9.9999999999999995E-7</v>
      </c>
      <c r="F1774" s="2">
        <f>Table3[[#This Row],[modified  Half Life]]*Table3[[#This Row],[Order of Magnatude]]</f>
        <v>2.0999999999999998E-6</v>
      </c>
      <c r="G1774" s="2">
        <v>20</v>
      </c>
      <c r="H1774" s="2"/>
    </row>
    <row r="1775" spans="1:8" x14ac:dyDescent="0.25">
      <c r="A1775" s="2">
        <v>209</v>
      </c>
      <c r="B1775" s="2" t="s">
        <v>4883</v>
      </c>
      <c r="C1775" s="2" t="s">
        <v>4779</v>
      </c>
      <c r="D1775" s="2">
        <v>0.89300000000000002</v>
      </c>
      <c r="E1775" s="12">
        <v>9.9999999999999995E-7</v>
      </c>
      <c r="F1775" s="2">
        <f>Table3[[#This Row],[modified  Half Life]]*Table3[[#This Row],[Order of Magnatude]]</f>
        <v>8.9299999999999996E-7</v>
      </c>
      <c r="G1775" s="2">
        <v>577.6</v>
      </c>
      <c r="H1775" s="2"/>
    </row>
    <row r="1776" spans="1:8" x14ac:dyDescent="0.25">
      <c r="A1776" s="2">
        <v>209</v>
      </c>
      <c r="B1776" s="2" t="s">
        <v>5253</v>
      </c>
      <c r="C1776" s="2" t="s">
        <v>5511</v>
      </c>
      <c r="D1776" s="2">
        <v>3</v>
      </c>
      <c r="E1776" s="12">
        <v>9.9999999999999995E-7</v>
      </c>
      <c r="F1776" s="2">
        <f>Table3[[#This Row],[modified  Half Life]]*Table3[[#This Row],[Order of Magnatude]]</f>
        <v>3.0000000000000001E-6</v>
      </c>
      <c r="G1776" s="2">
        <v>479.3</v>
      </c>
      <c r="H1776" s="2"/>
    </row>
    <row r="1777" spans="1:8" x14ac:dyDescent="0.25">
      <c r="A1777" s="2">
        <v>209</v>
      </c>
      <c r="B1777" s="2" t="s">
        <v>5253</v>
      </c>
      <c r="C1777" s="2" t="s">
        <v>2503</v>
      </c>
      <c r="D1777" s="2">
        <v>13.4</v>
      </c>
      <c r="E1777" s="12">
        <v>9.9999999999999995E-7</v>
      </c>
      <c r="F1777" s="2">
        <f>Table3[[#This Row],[modified  Half Life]]*Table3[[#This Row],[Order of Magnatude]]</f>
        <v>1.34E-5</v>
      </c>
      <c r="G1777" s="2">
        <v>376.2</v>
      </c>
      <c r="H1777" s="2"/>
    </row>
    <row r="1778" spans="1:8" x14ac:dyDescent="0.25">
      <c r="A1778" s="2">
        <v>209</v>
      </c>
      <c r="B1778" s="2" t="s">
        <v>5471</v>
      </c>
      <c r="C1778" s="2" t="s">
        <v>2503</v>
      </c>
      <c r="D1778" s="2">
        <v>117</v>
      </c>
      <c r="E1778" s="12">
        <v>9.9999999999999995E-7</v>
      </c>
      <c r="F1778" s="2">
        <f>Table3[[#This Row],[modified  Half Life]]*Table3[[#This Row],[Order of Magnatude]]</f>
        <v>1.17E-4</v>
      </c>
      <c r="G1778" s="2">
        <v>238.4</v>
      </c>
      <c r="H1778" s="2"/>
    </row>
    <row r="1779" spans="1:8" x14ac:dyDescent="0.25">
      <c r="A1779" s="2">
        <v>208</v>
      </c>
      <c r="B1779" s="2" t="s">
        <v>4094</v>
      </c>
      <c r="C1779" s="2" t="s">
        <v>770</v>
      </c>
      <c r="D1779" s="2">
        <v>1.3</v>
      </c>
      <c r="E1779" s="12">
        <v>9.9999999999999995E-7</v>
      </c>
      <c r="F1779" s="2">
        <f>Table3[[#This Row],[modified  Half Life]]*Table3[[#This Row],[Order of Magnatude]]</f>
        <v>1.3E-6</v>
      </c>
      <c r="G1779" s="2">
        <v>1314</v>
      </c>
      <c r="H1779" s="2"/>
    </row>
    <row r="1780" spans="1:8" x14ac:dyDescent="0.25">
      <c r="A1780" s="2">
        <v>208</v>
      </c>
      <c r="B1780" s="2" t="s">
        <v>4883</v>
      </c>
      <c r="C1780" s="2">
        <v>-16</v>
      </c>
      <c r="D1780" s="2">
        <v>1.5</v>
      </c>
      <c r="E1780" s="12">
        <v>9.9999999999999995E-7</v>
      </c>
      <c r="F1780" s="2">
        <f>Table3[[#This Row],[modified  Half Life]]*Table3[[#This Row],[Order of Magnatude]]</f>
        <v>1.5E-6</v>
      </c>
      <c r="G1780" s="2">
        <v>750.9</v>
      </c>
      <c r="H1780" s="2"/>
    </row>
    <row r="1781" spans="1:8" x14ac:dyDescent="0.25">
      <c r="A1781" s="2">
        <v>208</v>
      </c>
      <c r="B1781" s="2" t="s">
        <v>4883</v>
      </c>
      <c r="C1781" s="2">
        <v>-16</v>
      </c>
      <c r="D1781" s="2">
        <v>1.5</v>
      </c>
      <c r="E1781" s="12">
        <v>9.9999999999999995E-7</v>
      </c>
      <c r="F1781" s="2">
        <f>Table3[[#This Row],[modified  Half Life]]*Table3[[#This Row],[Order of Magnatude]]</f>
        <v>1.5E-6</v>
      </c>
      <c r="G1781" s="2">
        <v>472.2</v>
      </c>
      <c r="H1781" s="2"/>
    </row>
    <row r="1782" spans="1:8" x14ac:dyDescent="0.25">
      <c r="A1782" s="2">
        <v>208</v>
      </c>
      <c r="B1782" s="2" t="s">
        <v>4094</v>
      </c>
      <c r="C1782" s="2" t="s">
        <v>770</v>
      </c>
      <c r="D1782" s="2">
        <v>1.3</v>
      </c>
      <c r="E1782" s="12">
        <v>9.9999999999999995E-7</v>
      </c>
      <c r="F1782" s="2">
        <f>Table3[[#This Row],[modified  Half Life]]*Table3[[#This Row],[Order of Magnatude]]</f>
        <v>1.3E-6</v>
      </c>
      <c r="G1782" s="2">
        <v>220.7</v>
      </c>
      <c r="H1782" s="2"/>
    </row>
    <row r="1783" spans="1:8" x14ac:dyDescent="0.25">
      <c r="A1783" s="2">
        <v>207</v>
      </c>
      <c r="B1783" s="2" t="s">
        <v>4530</v>
      </c>
      <c r="C1783" s="2" t="s">
        <v>672</v>
      </c>
      <c r="D1783" s="2">
        <v>182</v>
      </c>
      <c r="E1783" s="12">
        <v>9.9999999999999995E-7</v>
      </c>
      <c r="F1783" s="2">
        <f>Table3[[#This Row],[modified  Half Life]]*Table3[[#This Row],[Order of Magnatude]]</f>
        <v>1.8199999999999998E-4</v>
      </c>
      <c r="G1783" s="2">
        <v>743.3</v>
      </c>
      <c r="H1783" s="2"/>
    </row>
    <row r="1784" spans="1:8" x14ac:dyDescent="0.25">
      <c r="A1784" s="2">
        <v>207</v>
      </c>
      <c r="B1784" s="2" t="s">
        <v>4530</v>
      </c>
      <c r="C1784" s="2" t="s">
        <v>672</v>
      </c>
      <c r="D1784" s="2">
        <v>182</v>
      </c>
      <c r="E1784" s="12">
        <v>9.9999999999999995E-7</v>
      </c>
      <c r="F1784" s="2">
        <f>Table3[[#This Row],[modified  Half Life]]*Table3[[#This Row],[Order of Magnatude]]</f>
        <v>1.8199999999999998E-4</v>
      </c>
      <c r="G1784" s="2">
        <v>456.1</v>
      </c>
      <c r="H1784" s="2"/>
    </row>
    <row r="1785" spans="1:8" x14ac:dyDescent="0.25">
      <c r="A1785" s="2">
        <v>207</v>
      </c>
      <c r="B1785" s="2" t="s">
        <v>4745</v>
      </c>
      <c r="C1785" s="2" t="s">
        <v>2503</v>
      </c>
      <c r="D1785" s="2">
        <v>49</v>
      </c>
      <c r="E1785" s="12">
        <v>9.9999999999999995E-7</v>
      </c>
      <c r="F1785" s="2">
        <f>Table3[[#This Row],[modified  Half Life]]*Table3[[#This Row],[Order of Magnatude]]</f>
        <v>4.8999999999999998E-5</v>
      </c>
      <c r="G1785" s="2">
        <v>300.64800000000002</v>
      </c>
      <c r="H1785" s="2"/>
    </row>
    <row r="1786" spans="1:8" x14ac:dyDescent="0.25">
      <c r="A1786" s="2">
        <v>207</v>
      </c>
      <c r="B1786" s="2" t="s">
        <v>5253</v>
      </c>
      <c r="C1786" s="2" t="s">
        <v>2503</v>
      </c>
      <c r="D1786" s="2">
        <v>184.5</v>
      </c>
      <c r="E1786" s="12">
        <v>9.9999999999999995E-7</v>
      </c>
      <c r="F1786" s="2">
        <f>Table3[[#This Row],[modified  Half Life]]*Table3[[#This Row],[Order of Magnatude]]</f>
        <v>1.8449999999999999E-4</v>
      </c>
      <c r="G1786" s="2">
        <v>234</v>
      </c>
      <c r="H1786" s="2"/>
    </row>
    <row r="1787" spans="1:8" x14ac:dyDescent="0.25">
      <c r="A1787" s="2">
        <v>206</v>
      </c>
      <c r="B1787" s="2" t="s">
        <v>3784</v>
      </c>
      <c r="C1787" s="2">
        <v>-5</v>
      </c>
      <c r="D1787" s="2">
        <v>2.09</v>
      </c>
      <c r="E1787" s="12">
        <v>9.9999999999999995E-7</v>
      </c>
      <c r="F1787" s="2">
        <f>Table3[[#This Row],[modified  Half Life]]*Table3[[#This Row],[Order of Magnatude]]</f>
        <v>2.0899999999999999E-6</v>
      </c>
      <c r="G1787" s="2">
        <v>1034.2</v>
      </c>
      <c r="H1787" s="2"/>
    </row>
    <row r="1788" spans="1:8" x14ac:dyDescent="0.25">
      <c r="A1788" s="2">
        <v>206</v>
      </c>
      <c r="B1788" s="2" t="s">
        <v>4530</v>
      </c>
      <c r="C1788" s="2" t="s">
        <v>5375</v>
      </c>
      <c r="D1788" s="2">
        <v>27</v>
      </c>
      <c r="E1788" s="12">
        <v>9.9999999999999995E-7</v>
      </c>
      <c r="F1788" s="2">
        <f>Table3[[#This Row],[modified  Half Life]]*Table3[[#This Row],[Order of Magnatude]]</f>
        <v>2.6999999999999999E-5</v>
      </c>
      <c r="G1788" s="2">
        <v>937.2</v>
      </c>
      <c r="H1788" s="2"/>
    </row>
    <row r="1789" spans="1:8" x14ac:dyDescent="0.25">
      <c r="A1789" s="2">
        <v>206</v>
      </c>
      <c r="B1789" s="2" t="s">
        <v>4745</v>
      </c>
      <c r="C1789" s="2">
        <v>-9</v>
      </c>
      <c r="D1789" s="2">
        <v>1.05</v>
      </c>
      <c r="E1789" s="12">
        <v>9.9999999999999995E-7</v>
      </c>
      <c r="F1789" s="2">
        <f>Table3[[#This Row],[modified  Half Life]]*Table3[[#This Row],[Order of Magnatude]]</f>
        <v>1.0499999999999999E-6</v>
      </c>
      <c r="G1789" s="2">
        <v>676.4</v>
      </c>
      <c r="H1789" s="2"/>
    </row>
    <row r="1790" spans="1:8" x14ac:dyDescent="0.25">
      <c r="A1790" s="2">
        <v>206</v>
      </c>
      <c r="B1790" s="2" t="s">
        <v>4527</v>
      </c>
      <c r="C1790" s="2">
        <v>-7</v>
      </c>
      <c r="D1790" s="2">
        <v>125</v>
      </c>
      <c r="E1790" s="12">
        <v>9.9999999999999995E-7</v>
      </c>
      <c r="F1790" s="2">
        <f>Table3[[#This Row],[modified  Half Life]]*Table3[[#This Row],[Order of Magnatude]]</f>
        <v>1.25E-4</v>
      </c>
      <c r="G1790" s="2">
        <v>516.17999999999995</v>
      </c>
      <c r="H1790" s="2"/>
    </row>
    <row r="1791" spans="1:8" x14ac:dyDescent="0.25">
      <c r="A1791" s="2">
        <v>206</v>
      </c>
      <c r="B1791" s="2" t="s">
        <v>4527</v>
      </c>
      <c r="C1791" s="2">
        <v>-7</v>
      </c>
      <c r="D1791" s="2">
        <v>125</v>
      </c>
      <c r="E1791" s="12">
        <v>9.9999999999999995E-7</v>
      </c>
      <c r="F1791" s="2">
        <f>Table3[[#This Row],[modified  Half Life]]*Table3[[#This Row],[Order of Magnatude]]</f>
        <v>1.25E-4</v>
      </c>
      <c r="G1791" s="2">
        <v>202.44</v>
      </c>
      <c r="H1791" s="2"/>
    </row>
    <row r="1792" spans="1:8" x14ac:dyDescent="0.25">
      <c r="A1792" s="2">
        <v>206</v>
      </c>
      <c r="B1792" s="2" t="s">
        <v>4745</v>
      </c>
      <c r="C1792" s="2">
        <v>-9</v>
      </c>
      <c r="D1792" s="2">
        <v>1.05</v>
      </c>
      <c r="E1792" s="12">
        <v>9.9999999999999995E-7</v>
      </c>
      <c r="F1792" s="2">
        <f>Table3[[#This Row],[modified  Half Life]]*Table3[[#This Row],[Order of Magnatude]]</f>
        <v>1.0499999999999999E-6</v>
      </c>
      <c r="G1792" s="2">
        <v>61.765999999999998</v>
      </c>
      <c r="H1792" s="2"/>
    </row>
    <row r="1793" spans="1:8" x14ac:dyDescent="0.25">
      <c r="A1793" s="2">
        <v>206</v>
      </c>
      <c r="B1793" s="2" t="s">
        <v>4530</v>
      </c>
      <c r="C1793" s="2" t="s">
        <v>19</v>
      </c>
      <c r="D1793" s="2">
        <v>7.7</v>
      </c>
      <c r="E1793" s="12">
        <v>9.9999999999999995E-7</v>
      </c>
      <c r="F1793" s="2">
        <f>Table3[[#This Row],[modified  Half Life]]*Table3[[#This Row],[Order of Magnatude]]</f>
        <v>7.6999999999999991E-6</v>
      </c>
      <c r="G1793" s="2">
        <v>59.908000000000001</v>
      </c>
      <c r="H1793" s="2"/>
    </row>
    <row r="1794" spans="1:8" x14ac:dyDescent="0.25">
      <c r="A1794" s="2">
        <v>205</v>
      </c>
      <c r="B1794" s="2" t="s">
        <v>3784</v>
      </c>
      <c r="C1794" s="2" t="s">
        <v>1379</v>
      </c>
      <c r="D1794" s="2">
        <v>5.89</v>
      </c>
      <c r="E1794" s="12">
        <v>9.9999999999999995E-7</v>
      </c>
      <c r="F1794" s="2">
        <f>Table3[[#This Row],[modified  Half Life]]*Table3[[#This Row],[Order of Magnatude]]</f>
        <v>5.8899999999999995E-6</v>
      </c>
      <c r="G1794" s="2">
        <v>950.2</v>
      </c>
      <c r="H1794" s="2"/>
    </row>
    <row r="1795" spans="1:8" x14ac:dyDescent="0.25">
      <c r="A1795" s="2">
        <v>205</v>
      </c>
      <c r="B1795" s="2" t="s">
        <v>4094</v>
      </c>
      <c r="C1795" s="2" t="s">
        <v>4230</v>
      </c>
      <c r="D1795" s="2">
        <v>2.6</v>
      </c>
      <c r="E1795" s="12">
        <v>9.9999999999999995E-7</v>
      </c>
      <c r="F1795" s="2">
        <f>Table3[[#This Row],[modified  Half Life]]*Table3[[#This Row],[Order of Magnatude]]</f>
        <v>2.6000000000000001E-6</v>
      </c>
      <c r="G1795" s="2">
        <v>739.16</v>
      </c>
      <c r="H1795" s="2"/>
    </row>
    <row r="1796" spans="1:8" x14ac:dyDescent="0.25">
      <c r="A1796" s="2">
        <v>205</v>
      </c>
      <c r="B1796" s="2" t="s">
        <v>3784</v>
      </c>
      <c r="C1796" s="2" t="s">
        <v>1379</v>
      </c>
      <c r="D1796" s="2">
        <v>5.89</v>
      </c>
      <c r="E1796" s="12">
        <v>9.9999999999999995E-7</v>
      </c>
      <c r="F1796" s="2">
        <f>Table3[[#This Row],[modified  Half Life]]*Table3[[#This Row],[Order of Magnatude]]</f>
        <v>5.8899999999999995E-6</v>
      </c>
      <c r="G1796" s="2">
        <v>722.6</v>
      </c>
      <c r="H1796" s="2"/>
    </row>
    <row r="1797" spans="1:8" x14ac:dyDescent="0.25">
      <c r="A1797" s="2">
        <v>205</v>
      </c>
      <c r="B1797" s="2" t="s">
        <v>4530</v>
      </c>
      <c r="C1797" s="2" t="s">
        <v>1131</v>
      </c>
      <c r="D1797" s="2">
        <v>7.9</v>
      </c>
      <c r="E1797" s="12">
        <v>9.9999999999999995E-7</v>
      </c>
      <c r="F1797" s="2">
        <f>Table3[[#This Row],[modified  Half Life]]*Table3[[#This Row],[Order of Magnatude]]</f>
        <v>7.9000000000000006E-6</v>
      </c>
      <c r="G1797" s="2">
        <v>624.79999999999995</v>
      </c>
      <c r="H1797" s="2"/>
    </row>
    <row r="1798" spans="1:8" x14ac:dyDescent="0.25">
      <c r="A1798" s="2">
        <v>205</v>
      </c>
      <c r="B1798" s="2" t="s">
        <v>4530</v>
      </c>
      <c r="C1798" s="2" t="s">
        <v>1131</v>
      </c>
      <c r="D1798" s="2">
        <v>7.9</v>
      </c>
      <c r="E1798" s="12">
        <v>9.9999999999999995E-7</v>
      </c>
      <c r="F1798" s="2">
        <f>Table3[[#This Row],[modified  Half Life]]*Table3[[#This Row],[Order of Magnatude]]</f>
        <v>7.9000000000000006E-6</v>
      </c>
      <c r="G1798" s="2">
        <v>495.9</v>
      </c>
      <c r="H1798" s="2"/>
    </row>
    <row r="1799" spans="1:8" x14ac:dyDescent="0.25">
      <c r="A1799" s="2">
        <v>205</v>
      </c>
      <c r="B1799" s="2" t="s">
        <v>4883</v>
      </c>
      <c r="C1799" s="2" t="s">
        <v>4779</v>
      </c>
      <c r="D1799" s="2">
        <v>7.76</v>
      </c>
      <c r="E1799" s="12">
        <v>9.9999999999999995E-7</v>
      </c>
      <c r="F1799" s="2">
        <f>Table3[[#This Row],[modified  Half Life]]*Table3[[#This Row],[Order of Magnatude]]</f>
        <v>7.7600000000000002E-6</v>
      </c>
      <c r="G1799" s="2">
        <v>403.6</v>
      </c>
      <c r="H1799" s="2"/>
    </row>
    <row r="1800" spans="1:8" x14ac:dyDescent="0.25">
      <c r="A1800" s="2">
        <v>205</v>
      </c>
      <c r="B1800" s="2" t="s">
        <v>4883</v>
      </c>
      <c r="C1800" s="2" t="s">
        <v>4779</v>
      </c>
      <c r="D1800" s="2">
        <v>7.76</v>
      </c>
      <c r="E1800" s="12">
        <v>9.9999999999999995E-7</v>
      </c>
      <c r="F1800" s="2">
        <f>Table3[[#This Row],[modified  Half Life]]*Table3[[#This Row],[Order of Magnatude]]</f>
        <v>7.7600000000000002E-6</v>
      </c>
      <c r="G1800" s="2">
        <v>277.10000000000002</v>
      </c>
      <c r="H1800" s="2"/>
    </row>
    <row r="1801" spans="1:8" x14ac:dyDescent="0.25">
      <c r="A1801" s="2">
        <v>205</v>
      </c>
      <c r="B1801" s="2" t="s">
        <v>4530</v>
      </c>
      <c r="C1801" s="2" t="s">
        <v>1131</v>
      </c>
      <c r="D1801" s="2">
        <v>7.9</v>
      </c>
      <c r="E1801" s="12">
        <v>9.9999999999999995E-7</v>
      </c>
      <c r="F1801" s="2">
        <f>Table3[[#This Row],[modified  Half Life]]*Table3[[#This Row],[Order of Magnatude]]</f>
        <v>7.9000000000000006E-6</v>
      </c>
      <c r="G1801" s="2">
        <v>24.9</v>
      </c>
      <c r="H1801" s="2"/>
    </row>
    <row r="1802" spans="1:8" x14ac:dyDescent="0.25">
      <c r="A1802" s="2">
        <v>205</v>
      </c>
      <c r="B1802" s="2" t="s">
        <v>4530</v>
      </c>
      <c r="C1802" s="2" t="s">
        <v>1131</v>
      </c>
      <c r="D1802" s="2">
        <v>7.9</v>
      </c>
      <c r="E1802" s="12">
        <v>9.9999999999999995E-7</v>
      </c>
      <c r="F1802" s="2">
        <f>Table3[[#This Row],[modified  Half Life]]*Table3[[#This Row],[Order of Magnatude]]</f>
        <v>7.9000000000000006E-6</v>
      </c>
      <c r="G1802" s="2">
        <v>10.6</v>
      </c>
      <c r="H1802" s="2"/>
    </row>
    <row r="1803" spans="1:8" x14ac:dyDescent="0.25">
      <c r="A1803" s="2">
        <v>205</v>
      </c>
      <c r="B1803" s="2" t="s">
        <v>4527</v>
      </c>
      <c r="C1803" s="2" t="s">
        <v>80</v>
      </c>
      <c r="D1803" s="2">
        <v>24.2</v>
      </c>
      <c r="E1803" s="12">
        <v>9.9999999999999995E-7</v>
      </c>
      <c r="F1803" s="2">
        <f>Table3[[#This Row],[modified  Half Life]]*Table3[[#This Row],[Order of Magnatude]]</f>
        <v>2.4199999999999999E-5</v>
      </c>
      <c r="G1803" s="2">
        <v>2.3279999999999998</v>
      </c>
      <c r="H1803" s="2"/>
    </row>
    <row r="1804" spans="1:8" x14ac:dyDescent="0.25">
      <c r="A1804" s="2">
        <v>204</v>
      </c>
      <c r="B1804" s="2" t="s">
        <v>3501</v>
      </c>
      <c r="C1804" s="2" t="s">
        <v>94</v>
      </c>
      <c r="D1804" s="2">
        <v>5.5</v>
      </c>
      <c r="E1804" s="12">
        <v>9.9999999999999995E-7</v>
      </c>
      <c r="F1804" s="2">
        <f>Table3[[#This Row],[modified  Half Life]]*Table3[[#This Row],[Order of Magnatude]]</f>
        <v>5.4999999999999999E-6</v>
      </c>
      <c r="G1804" s="2">
        <v>1123</v>
      </c>
      <c r="H1804" s="2"/>
    </row>
    <row r="1805" spans="1:8" x14ac:dyDescent="0.25">
      <c r="A1805" s="2">
        <v>204</v>
      </c>
      <c r="B1805" s="2" t="s">
        <v>4527</v>
      </c>
      <c r="C1805" s="2">
        <v>-7</v>
      </c>
      <c r="D1805" s="2">
        <v>0.45</v>
      </c>
      <c r="E1805" s="12">
        <v>9.9999999999999995E-7</v>
      </c>
      <c r="F1805" s="2">
        <f>Table3[[#This Row],[modified  Half Life]]*Table3[[#This Row],[Order of Magnatude]]</f>
        <v>4.4999999999999998E-7</v>
      </c>
      <c r="G1805" s="2">
        <v>990.4</v>
      </c>
      <c r="H1805" s="2"/>
    </row>
    <row r="1806" spans="1:8" x14ac:dyDescent="0.25">
      <c r="A1806" s="2">
        <v>204</v>
      </c>
      <c r="B1806" s="2" t="s">
        <v>4086</v>
      </c>
      <c r="C1806" s="2" t="s">
        <v>2987</v>
      </c>
      <c r="D1806" s="2">
        <v>2.1</v>
      </c>
      <c r="E1806" s="12">
        <v>9.9999999999999995E-7</v>
      </c>
      <c r="F1806" s="2">
        <f>Table3[[#This Row],[modified  Half Life]]*Table3[[#This Row],[Order of Magnatude]]</f>
        <v>2.0999999999999998E-6</v>
      </c>
      <c r="G1806" s="2">
        <v>976.6</v>
      </c>
      <c r="H1806" s="2"/>
    </row>
    <row r="1807" spans="1:8" x14ac:dyDescent="0.25">
      <c r="A1807" s="2">
        <v>204</v>
      </c>
      <c r="B1807" s="2" t="s">
        <v>4094</v>
      </c>
      <c r="C1807" s="2" t="s">
        <v>123</v>
      </c>
      <c r="D1807" s="2">
        <v>61.7</v>
      </c>
      <c r="E1807" s="12">
        <v>9.9999999999999995E-7</v>
      </c>
      <c r="F1807" s="2">
        <f>Table3[[#This Row],[modified  Half Life]]*Table3[[#This Row],[Order of Magnatude]]</f>
        <v>6.1699999999999995E-5</v>
      </c>
      <c r="G1807" s="2">
        <v>690.1</v>
      </c>
      <c r="H1807" s="2"/>
    </row>
    <row r="1808" spans="1:8" x14ac:dyDescent="0.25">
      <c r="A1808" s="2">
        <v>204</v>
      </c>
      <c r="B1808" s="2" t="s">
        <v>4094</v>
      </c>
      <c r="C1808" s="2">
        <v>-12</v>
      </c>
      <c r="D1808" s="2">
        <v>2.6</v>
      </c>
      <c r="E1808" s="12">
        <v>9.9999999999999995E-7</v>
      </c>
      <c r="F1808" s="2">
        <f>Table3[[#This Row],[modified  Half Life]]*Table3[[#This Row],[Order of Magnatude]]</f>
        <v>2.6000000000000001E-6</v>
      </c>
      <c r="G1808" s="2">
        <v>668.9</v>
      </c>
      <c r="H1808" s="2"/>
    </row>
    <row r="1809" spans="1:8" x14ac:dyDescent="0.25">
      <c r="A1809" s="2">
        <v>204</v>
      </c>
      <c r="B1809" s="2" t="s">
        <v>4527</v>
      </c>
      <c r="C1809" s="2">
        <v>-7</v>
      </c>
      <c r="D1809" s="2">
        <v>0.45</v>
      </c>
      <c r="E1809" s="12">
        <v>9.9999999999999995E-7</v>
      </c>
      <c r="F1809" s="2">
        <f>Table3[[#This Row],[modified  Half Life]]*Table3[[#This Row],[Order of Magnatude]]</f>
        <v>4.4999999999999998E-7</v>
      </c>
      <c r="G1809" s="2">
        <v>78.540000000000006</v>
      </c>
      <c r="H1809" s="2"/>
    </row>
    <row r="1810" spans="1:8" x14ac:dyDescent="0.25">
      <c r="A1810" s="2">
        <v>204</v>
      </c>
      <c r="B1810" s="2" t="s">
        <v>4527</v>
      </c>
      <c r="C1810" s="2">
        <v>-7</v>
      </c>
      <c r="D1810" s="2">
        <v>0.45</v>
      </c>
      <c r="E1810" s="12">
        <v>9.9999999999999995E-7</v>
      </c>
      <c r="F1810" s="2">
        <f>Table3[[#This Row],[modified  Half Life]]*Table3[[#This Row],[Order of Magnatude]]</f>
        <v>4.4999999999999998E-7</v>
      </c>
      <c r="G1810" s="2">
        <v>6.26</v>
      </c>
      <c r="H1810" s="2"/>
    </row>
    <row r="1811" spans="1:8" x14ac:dyDescent="0.25">
      <c r="A1811" s="2">
        <v>203</v>
      </c>
      <c r="B1811" s="2" t="s">
        <v>5079</v>
      </c>
      <c r="C1811" s="2" t="s">
        <v>2503</v>
      </c>
      <c r="D1811" s="2">
        <v>0.37</v>
      </c>
      <c r="E1811" s="12">
        <v>9.9999999999999995E-7</v>
      </c>
      <c r="F1811" s="2">
        <f>Table3[[#This Row],[modified  Half Life]]*Table3[[#This Row],[Order of Magnatude]]</f>
        <v>3.7E-7</v>
      </c>
      <c r="G1811" s="2">
        <v>426</v>
      </c>
      <c r="H1811" s="2"/>
    </row>
    <row r="1812" spans="1:8" x14ac:dyDescent="0.25">
      <c r="A1812" s="2">
        <v>203</v>
      </c>
      <c r="B1812" s="2" t="s">
        <v>4883</v>
      </c>
      <c r="C1812" s="2" t="s">
        <v>4779</v>
      </c>
      <c r="D1812" s="2">
        <v>9.77</v>
      </c>
      <c r="E1812" s="12">
        <v>9.9999999999999995E-7</v>
      </c>
      <c r="F1812" s="2">
        <f>Table3[[#This Row],[modified  Half Life]]*Table3[[#This Row],[Order of Magnatude]]</f>
        <v>9.7699999999999996E-6</v>
      </c>
      <c r="G1812" s="2">
        <v>365.8</v>
      </c>
      <c r="H1812" s="2"/>
    </row>
    <row r="1813" spans="1:8" x14ac:dyDescent="0.25">
      <c r="A1813" s="2">
        <v>203</v>
      </c>
      <c r="B1813" s="2" t="s">
        <v>3784</v>
      </c>
      <c r="C1813" s="2" t="s">
        <v>213</v>
      </c>
      <c r="D1813" s="2">
        <v>21.9</v>
      </c>
      <c r="E1813" s="12">
        <v>9.9999999999999995E-7</v>
      </c>
      <c r="F1813" s="2">
        <f>Table3[[#This Row],[modified  Half Life]]*Table3[[#This Row],[Order of Magnatude]]</f>
        <v>2.1899999999999997E-5</v>
      </c>
      <c r="G1813" s="2">
        <v>341</v>
      </c>
      <c r="H1813" s="2"/>
    </row>
    <row r="1814" spans="1:8" x14ac:dyDescent="0.25">
      <c r="A1814" s="2">
        <v>203</v>
      </c>
      <c r="B1814" s="2" t="s">
        <v>4094</v>
      </c>
      <c r="C1814" s="2" t="s">
        <v>1831</v>
      </c>
      <c r="D1814" s="2">
        <v>6.9</v>
      </c>
      <c r="E1814" s="12">
        <v>9.9999999999999995E-7</v>
      </c>
      <c r="F1814" s="2">
        <f>Table3[[#This Row],[modified  Half Life]]*Table3[[#This Row],[Order of Magnatude]]</f>
        <v>6.9E-6</v>
      </c>
      <c r="G1814" s="2">
        <v>333.7</v>
      </c>
      <c r="H1814" s="2"/>
    </row>
    <row r="1815" spans="1:8" x14ac:dyDescent="0.25">
      <c r="A1815" s="2">
        <v>203</v>
      </c>
      <c r="B1815" s="2" t="s">
        <v>4883</v>
      </c>
      <c r="C1815" s="2" t="s">
        <v>4779</v>
      </c>
      <c r="D1815" s="2">
        <v>9.77</v>
      </c>
      <c r="E1815" s="12">
        <v>9.9999999999999995E-7</v>
      </c>
      <c r="F1815" s="2">
        <f>Table3[[#This Row],[modified  Half Life]]*Table3[[#This Row],[Order of Magnatude]]</f>
        <v>9.7699999999999996E-6</v>
      </c>
      <c r="G1815" s="2">
        <v>285.8</v>
      </c>
      <c r="H1815" s="2"/>
    </row>
    <row r="1816" spans="1:8" x14ac:dyDescent="0.25">
      <c r="A1816" s="2">
        <v>203</v>
      </c>
      <c r="B1816" s="2" t="s">
        <v>3782</v>
      </c>
      <c r="C1816" s="2" t="s">
        <v>1693</v>
      </c>
      <c r="D1816" s="2">
        <v>0.8</v>
      </c>
      <c r="E1816" s="12">
        <v>9.9999999999999995E-7</v>
      </c>
      <c r="F1816" s="2">
        <f>Table3[[#This Row],[modified  Half Life]]*Table3[[#This Row],[Order of Magnatude]]</f>
        <v>7.9999999999999996E-7</v>
      </c>
      <c r="G1816" s="2">
        <v>207</v>
      </c>
      <c r="H1816" s="2"/>
    </row>
    <row r="1817" spans="1:8" x14ac:dyDescent="0.25">
      <c r="A1817" s="2">
        <v>203</v>
      </c>
      <c r="B1817" s="2" t="s">
        <v>4086</v>
      </c>
      <c r="C1817" s="2" t="s">
        <v>962</v>
      </c>
      <c r="D1817" s="2">
        <v>140</v>
      </c>
      <c r="E1817" s="12">
        <v>9.9999999999999995E-7</v>
      </c>
      <c r="F1817" s="2">
        <f>Table3[[#This Row],[modified  Half Life]]*Table3[[#This Row],[Order of Magnatude]]</f>
        <v>1.3999999999999999E-4</v>
      </c>
      <c r="G1817" s="2">
        <v>78</v>
      </c>
      <c r="H1817" s="2"/>
    </row>
    <row r="1818" spans="1:8" x14ac:dyDescent="0.25">
      <c r="A1818" s="2">
        <v>203</v>
      </c>
      <c r="B1818" s="2" t="s">
        <v>4094</v>
      </c>
      <c r="C1818" s="2" t="s">
        <v>1831</v>
      </c>
      <c r="D1818" s="2">
        <v>6.9</v>
      </c>
      <c r="E1818" s="12">
        <v>9.9999999999999995E-7</v>
      </c>
      <c r="F1818" s="2">
        <f>Table3[[#This Row],[modified  Half Life]]*Table3[[#This Row],[Order of Magnatude]]</f>
        <v>6.9E-6</v>
      </c>
      <c r="G1818" s="2">
        <v>5.7</v>
      </c>
      <c r="H1818" s="2"/>
    </row>
    <row r="1819" spans="1:8" x14ac:dyDescent="0.25">
      <c r="A1819" s="2">
        <v>202</v>
      </c>
      <c r="B1819" s="2" t="s">
        <v>3501</v>
      </c>
      <c r="C1819" s="2" t="s">
        <v>762</v>
      </c>
      <c r="D1819" s="2">
        <v>141</v>
      </c>
      <c r="E1819" s="12">
        <v>9.9999999999999995E-7</v>
      </c>
      <c r="F1819" s="2">
        <f>Table3[[#This Row],[modified  Half Life]]*Table3[[#This Row],[Order of Magnatude]]</f>
        <v>1.4099999999999998E-4</v>
      </c>
      <c r="G1819" s="2">
        <v>534.9</v>
      </c>
      <c r="H1819" s="2"/>
    </row>
    <row r="1820" spans="1:8" x14ac:dyDescent="0.25">
      <c r="A1820" s="2">
        <v>202</v>
      </c>
      <c r="B1820" s="2" t="s">
        <v>4094</v>
      </c>
      <c r="C1820" s="2" t="s">
        <v>123</v>
      </c>
      <c r="D1820" s="2">
        <v>591</v>
      </c>
      <c r="E1820" s="12">
        <v>9.9999999999999995E-7</v>
      </c>
      <c r="F1820" s="2">
        <f>Table3[[#This Row],[modified  Half Life]]*Table3[[#This Row],[Order of Magnatude]]</f>
        <v>5.9099999999999995E-4</v>
      </c>
      <c r="G1820" s="2">
        <v>459.72</v>
      </c>
      <c r="H1820" s="2"/>
    </row>
    <row r="1821" spans="1:8" x14ac:dyDescent="0.25">
      <c r="A1821" s="2">
        <v>202</v>
      </c>
      <c r="B1821" s="2" t="s">
        <v>4094</v>
      </c>
      <c r="C1821" s="2" t="s">
        <v>2362</v>
      </c>
      <c r="D1821" s="2">
        <v>215</v>
      </c>
      <c r="E1821" s="12">
        <v>9.9999999999999995E-7</v>
      </c>
      <c r="F1821" s="2">
        <f>Table3[[#This Row],[modified  Half Life]]*Table3[[#This Row],[Order of Magnatude]]</f>
        <v>2.1499999999999999E-4</v>
      </c>
      <c r="G1821" s="2">
        <v>286</v>
      </c>
      <c r="H1821" s="2"/>
    </row>
    <row r="1822" spans="1:8" x14ac:dyDescent="0.25">
      <c r="A1822" s="2">
        <v>201</v>
      </c>
      <c r="B1822" s="2" t="s">
        <v>4883</v>
      </c>
      <c r="C1822" s="2" t="s">
        <v>4779</v>
      </c>
      <c r="D1822" s="2">
        <v>3.39</v>
      </c>
      <c r="E1822" s="12">
        <v>9.9999999999999995E-7</v>
      </c>
      <c r="F1822" s="2">
        <f>Table3[[#This Row],[modified  Half Life]]*Table3[[#This Row],[Order of Magnatude]]</f>
        <v>3.3900000000000002E-6</v>
      </c>
      <c r="G1822" s="2">
        <v>339</v>
      </c>
      <c r="H1822" s="2"/>
    </row>
    <row r="1823" spans="1:8" x14ac:dyDescent="0.25">
      <c r="A1823" s="2">
        <v>201</v>
      </c>
      <c r="B1823" s="2" t="s">
        <v>4883</v>
      </c>
      <c r="C1823" s="2" t="s">
        <v>4779</v>
      </c>
      <c r="D1823" s="2">
        <v>3.39</v>
      </c>
      <c r="E1823" s="12">
        <v>9.9999999999999995E-7</v>
      </c>
      <c r="F1823" s="2">
        <f>Table3[[#This Row],[modified  Half Life]]*Table3[[#This Row],[Order of Magnatude]]</f>
        <v>3.3900000000000002E-6</v>
      </c>
      <c r="G1823" s="2">
        <v>269</v>
      </c>
      <c r="H1823" s="2"/>
    </row>
    <row r="1824" spans="1:8" x14ac:dyDescent="0.25">
      <c r="A1824" s="2">
        <v>201</v>
      </c>
      <c r="B1824" s="2" t="s">
        <v>3784</v>
      </c>
      <c r="C1824" s="2" t="s">
        <v>2503</v>
      </c>
      <c r="D1824" s="2">
        <v>94</v>
      </c>
      <c r="E1824" s="12">
        <v>9.9999999999999995E-7</v>
      </c>
      <c r="F1824" s="2">
        <f>Table3[[#This Row],[modified  Half Life]]*Table3[[#This Row],[Order of Magnatude]]</f>
        <v>9.3999999999999994E-5</v>
      </c>
      <c r="G1824" s="2">
        <v>218.9</v>
      </c>
      <c r="H1824" s="2"/>
    </row>
    <row r="1825" spans="1:8" x14ac:dyDescent="0.25">
      <c r="A1825" s="2">
        <v>199</v>
      </c>
      <c r="B1825" s="2" t="s">
        <v>4883</v>
      </c>
      <c r="C1825" s="2" t="s">
        <v>1831</v>
      </c>
      <c r="D1825" s="2">
        <v>0.8</v>
      </c>
      <c r="E1825" s="12">
        <v>9.9999999999999995E-7</v>
      </c>
      <c r="F1825" s="2">
        <f>Table3[[#This Row],[modified  Half Life]]*Table3[[#This Row],[Order of Magnatude]]</f>
        <v>7.9999999999999996E-7</v>
      </c>
      <c r="G1825" s="2">
        <v>162.9</v>
      </c>
      <c r="H1825" s="2"/>
    </row>
    <row r="1826" spans="1:8" x14ac:dyDescent="0.25">
      <c r="A1826" s="2">
        <v>199</v>
      </c>
      <c r="B1826" s="2" t="s">
        <v>4527</v>
      </c>
      <c r="C1826" s="2" t="s">
        <v>4688</v>
      </c>
      <c r="D1826" s="2">
        <v>10.1</v>
      </c>
      <c r="E1826" s="12">
        <v>9.9999999999999995E-7</v>
      </c>
      <c r="F1826" s="2">
        <f>Table3[[#This Row],[modified  Half Life]]*Table3[[#This Row],[Order of Magnatude]]</f>
        <v>1.01E-5</v>
      </c>
      <c r="G1826" s="2">
        <v>59.1</v>
      </c>
      <c r="H1826" s="2"/>
    </row>
    <row r="1827" spans="1:8" x14ac:dyDescent="0.25">
      <c r="A1827" s="2">
        <v>198</v>
      </c>
      <c r="B1827" s="2" t="s">
        <v>4527</v>
      </c>
      <c r="C1827" s="2" t="s">
        <v>2105</v>
      </c>
      <c r="D1827" s="2">
        <v>4.1900000000000004</v>
      </c>
      <c r="E1827" s="12">
        <v>9.9999999999999995E-7</v>
      </c>
      <c r="F1827" s="2">
        <f>Table3[[#This Row],[modified  Half Life]]*Table3[[#This Row],[Order of Magnatude]]</f>
        <v>4.1900000000000005E-6</v>
      </c>
      <c r="G1827" s="2">
        <v>317.89999999999998</v>
      </c>
      <c r="H1827" s="2"/>
    </row>
    <row r="1828" spans="1:8" x14ac:dyDescent="0.25">
      <c r="A1828" s="2">
        <v>197</v>
      </c>
      <c r="B1828" s="2" t="s">
        <v>4527</v>
      </c>
      <c r="C1828" s="2" t="s">
        <v>2085</v>
      </c>
      <c r="D1828" s="2">
        <v>1.1499999999999999</v>
      </c>
      <c r="E1828" s="12">
        <v>9.9999999999999995E-7</v>
      </c>
      <c r="F1828" s="2">
        <f>Table3[[#This Row],[modified  Half Life]]*Table3[[#This Row],[Order of Magnatude]]</f>
        <v>1.1499999999999998E-6</v>
      </c>
      <c r="G1828" s="2">
        <v>589</v>
      </c>
      <c r="H1828" s="2"/>
    </row>
    <row r="1829" spans="1:8" x14ac:dyDescent="0.25">
      <c r="A1829" s="2">
        <v>197</v>
      </c>
      <c r="B1829" s="2" t="s">
        <v>4883</v>
      </c>
      <c r="C1829" s="2" t="s">
        <v>2503</v>
      </c>
      <c r="D1829" s="2">
        <v>1.3</v>
      </c>
      <c r="E1829" s="12">
        <v>9.9999999999999995E-7</v>
      </c>
      <c r="F1829" s="2">
        <f>Table3[[#This Row],[modified  Half Life]]*Table3[[#This Row],[Order of Magnatude]]</f>
        <v>1.3E-6</v>
      </c>
      <c r="G1829" s="2">
        <v>310.7</v>
      </c>
      <c r="H1829" s="2"/>
    </row>
    <row r="1830" spans="1:8" x14ac:dyDescent="0.25">
      <c r="A1830" s="2">
        <v>197</v>
      </c>
      <c r="B1830" s="2" t="s">
        <v>4527</v>
      </c>
      <c r="C1830" s="2" t="s">
        <v>2085</v>
      </c>
      <c r="D1830" s="2">
        <v>1.1499999999999999</v>
      </c>
      <c r="E1830" s="12">
        <v>9.9999999999999995E-7</v>
      </c>
      <c r="F1830" s="2">
        <f>Table3[[#This Row],[modified  Half Life]]*Table3[[#This Row],[Order of Magnatude]]</f>
        <v>1.1499999999999998E-6</v>
      </c>
      <c r="G1830" s="2">
        <v>57.35</v>
      </c>
      <c r="H1830" s="2"/>
    </row>
    <row r="1831" spans="1:8" x14ac:dyDescent="0.25">
      <c r="A1831" s="2">
        <v>197</v>
      </c>
      <c r="B1831" s="2" t="s">
        <v>4527</v>
      </c>
      <c r="C1831" s="2" t="s">
        <v>2085</v>
      </c>
      <c r="D1831" s="2">
        <v>1.1499999999999999</v>
      </c>
      <c r="E1831" s="12">
        <v>9.9999999999999995E-7</v>
      </c>
      <c r="F1831" s="2">
        <f>Table3[[#This Row],[modified  Half Life]]*Table3[[#This Row],[Order of Magnatude]]</f>
        <v>1.1499999999999998E-6</v>
      </c>
      <c r="G1831" s="2">
        <v>32.4</v>
      </c>
      <c r="H1831" s="2"/>
    </row>
    <row r="1832" spans="1:8" x14ac:dyDescent="0.25">
      <c r="A1832" s="2">
        <v>196</v>
      </c>
      <c r="B1832" s="2" t="s">
        <v>4883</v>
      </c>
      <c r="C1832" s="2" t="s">
        <v>400</v>
      </c>
      <c r="D1832" s="2">
        <v>11</v>
      </c>
      <c r="E1832" s="12">
        <v>9.9999999999999995E-7</v>
      </c>
      <c r="F1832" s="2">
        <f>Table3[[#This Row],[modified  Half Life]]*Table3[[#This Row],[Order of Magnatude]]</f>
        <v>1.1E-5</v>
      </c>
      <c r="G1832" s="2">
        <v>157.9</v>
      </c>
      <c r="H1832" s="2"/>
    </row>
    <row r="1833" spans="1:8" x14ac:dyDescent="0.25">
      <c r="A1833" s="2">
        <v>195</v>
      </c>
      <c r="B1833" s="2" t="s">
        <v>4527</v>
      </c>
      <c r="C1833" s="2" t="s">
        <v>2085</v>
      </c>
      <c r="D1833" s="2">
        <v>10</v>
      </c>
      <c r="E1833" s="12">
        <v>9.9999999999999995E-7</v>
      </c>
      <c r="F1833" s="2">
        <f>Table3[[#This Row],[modified  Half Life]]*Table3[[#This Row],[Order of Magnatude]]</f>
        <v>9.9999999999999991E-6</v>
      </c>
      <c r="G1833" s="2">
        <v>586.5</v>
      </c>
      <c r="H1833" s="2"/>
    </row>
    <row r="1834" spans="1:8" x14ac:dyDescent="0.25">
      <c r="A1834" s="2">
        <v>195</v>
      </c>
      <c r="B1834" s="2" t="s">
        <v>4530</v>
      </c>
      <c r="C1834" s="2" t="s">
        <v>4779</v>
      </c>
      <c r="D1834" s="2">
        <v>1.49</v>
      </c>
      <c r="E1834" s="12">
        <v>9.9999999999999995E-7</v>
      </c>
      <c r="F1834" s="2">
        <f>Table3[[#This Row],[modified  Half Life]]*Table3[[#This Row],[Order of Magnatude]]</f>
        <v>1.4899999999999999E-6</v>
      </c>
      <c r="G1834" s="2">
        <v>457.1</v>
      </c>
      <c r="H1834" s="2"/>
    </row>
    <row r="1835" spans="1:8" x14ac:dyDescent="0.25">
      <c r="A1835" s="2">
        <v>195</v>
      </c>
      <c r="B1835" s="2" t="s">
        <v>3782</v>
      </c>
      <c r="C1835" s="2" t="s">
        <v>4821</v>
      </c>
      <c r="D1835" s="2">
        <v>4.4000000000000004</v>
      </c>
      <c r="E1835" s="12">
        <v>9.9999999999999995E-7</v>
      </c>
      <c r="F1835" s="2">
        <f>Table3[[#This Row],[modified  Half Life]]*Table3[[#This Row],[Order of Magnatude]]</f>
        <v>4.4000000000000002E-6</v>
      </c>
      <c r="G1835" s="2">
        <v>268.39999999999998</v>
      </c>
      <c r="H1835" s="2"/>
    </row>
    <row r="1836" spans="1:8" x14ac:dyDescent="0.25">
      <c r="A1836" s="2">
        <v>195</v>
      </c>
      <c r="B1836" s="2" t="s">
        <v>4530</v>
      </c>
      <c r="C1836" s="2" t="s">
        <v>828</v>
      </c>
      <c r="D1836" s="2">
        <v>1.6</v>
      </c>
      <c r="E1836" s="12">
        <v>9.9999999999999995E-7</v>
      </c>
      <c r="F1836" s="2">
        <f>Table3[[#This Row],[modified  Half Life]]*Table3[[#This Row],[Order of Magnatude]]</f>
        <v>1.5999999999999999E-6</v>
      </c>
      <c r="G1836" s="2">
        <v>238</v>
      </c>
      <c r="H1836" s="2"/>
    </row>
    <row r="1837" spans="1:8" x14ac:dyDescent="0.25">
      <c r="A1837" s="2">
        <v>195</v>
      </c>
      <c r="B1837" s="2" t="s">
        <v>4530</v>
      </c>
      <c r="C1837" s="2" t="s">
        <v>4779</v>
      </c>
      <c r="D1837" s="2">
        <v>1.49</v>
      </c>
      <c r="E1837" s="12">
        <v>9.9999999999999995E-7</v>
      </c>
      <c r="F1837" s="2">
        <f>Table3[[#This Row],[modified  Half Life]]*Table3[[#This Row],[Order of Magnatude]]</f>
        <v>1.4899999999999999E-6</v>
      </c>
      <c r="G1837" s="2">
        <v>235.8</v>
      </c>
      <c r="H1837" s="2"/>
    </row>
    <row r="1838" spans="1:8" x14ac:dyDescent="0.25">
      <c r="A1838" s="2">
        <v>195</v>
      </c>
      <c r="B1838" s="2" t="s">
        <v>4530</v>
      </c>
      <c r="C1838" s="2" t="s">
        <v>4688</v>
      </c>
      <c r="D1838" s="2">
        <v>0.61399999999999999</v>
      </c>
      <c r="E1838" s="12">
        <v>9.9999999999999995E-7</v>
      </c>
      <c r="F1838" s="2">
        <f>Table3[[#This Row],[modified  Half Life]]*Table3[[#This Row],[Order of Magnatude]]</f>
        <v>6.1399999999999997E-7</v>
      </c>
      <c r="G1838" s="2">
        <v>46</v>
      </c>
      <c r="H1838" s="2"/>
    </row>
    <row r="1839" spans="1:8" x14ac:dyDescent="0.25">
      <c r="A1839" s="2">
        <v>195</v>
      </c>
      <c r="B1839" s="2" t="s">
        <v>4527</v>
      </c>
      <c r="C1839" s="2" t="s">
        <v>2085</v>
      </c>
      <c r="D1839" s="2">
        <v>10</v>
      </c>
      <c r="E1839" s="12">
        <v>9.9999999999999995E-7</v>
      </c>
      <c r="F1839" s="2">
        <f>Table3[[#This Row],[modified  Half Life]]*Table3[[#This Row],[Order of Magnatude]]</f>
        <v>9.9999999999999991E-6</v>
      </c>
      <c r="G1839" s="2">
        <v>5.0999999999999996</v>
      </c>
      <c r="H1839" s="2"/>
    </row>
    <row r="1840" spans="1:8" x14ac:dyDescent="0.25">
      <c r="A1840" s="2">
        <v>194</v>
      </c>
      <c r="B1840" s="2" t="s">
        <v>4745</v>
      </c>
      <c r="C1840" s="2" t="s">
        <v>776</v>
      </c>
      <c r="D1840" s="2">
        <v>12.9</v>
      </c>
      <c r="E1840" s="12">
        <v>9.9999999999999995E-7</v>
      </c>
      <c r="F1840" s="2">
        <f>Table3[[#This Row],[modified  Half Life]]*Table3[[#This Row],[Order of Magnatude]]</f>
        <v>1.29E-5</v>
      </c>
      <c r="G1840" s="2">
        <v>248</v>
      </c>
      <c r="H1840" s="2"/>
    </row>
    <row r="1841" spans="1:8" x14ac:dyDescent="0.25">
      <c r="A1841" s="2">
        <v>194</v>
      </c>
      <c r="B1841" s="2" t="s">
        <v>4745</v>
      </c>
      <c r="C1841" s="2" t="s">
        <v>776</v>
      </c>
      <c r="D1841" s="2">
        <v>12.9</v>
      </c>
      <c r="E1841" s="12">
        <v>9.9999999999999995E-7</v>
      </c>
      <c r="F1841" s="2">
        <f>Table3[[#This Row],[modified  Half Life]]*Table3[[#This Row],[Order of Magnatude]]</f>
        <v>1.29E-5</v>
      </c>
      <c r="G1841" s="2">
        <v>33</v>
      </c>
      <c r="H1841" s="2"/>
    </row>
    <row r="1842" spans="1:8" x14ac:dyDescent="0.25">
      <c r="A1842" s="2">
        <v>193</v>
      </c>
      <c r="B1842" s="2" t="s">
        <v>3782</v>
      </c>
      <c r="C1842" s="2" t="s">
        <v>2950</v>
      </c>
      <c r="D1842" s="2">
        <v>124.8</v>
      </c>
      <c r="E1842" s="12">
        <v>9.9999999999999995E-7</v>
      </c>
      <c r="F1842" s="2">
        <f>Table3[[#This Row],[modified  Half Life]]*Table3[[#This Row],[Order of Magnatude]]</f>
        <v>1.248E-4</v>
      </c>
      <c r="G1842" s="2">
        <v>385</v>
      </c>
      <c r="H1842" s="2"/>
    </row>
    <row r="1843" spans="1:8" x14ac:dyDescent="0.25">
      <c r="A1843" s="2">
        <v>193</v>
      </c>
      <c r="B1843" s="2" t="s">
        <v>3782</v>
      </c>
      <c r="C1843" s="2" t="s">
        <v>2950</v>
      </c>
      <c r="D1843" s="2">
        <v>124.8</v>
      </c>
      <c r="E1843" s="12">
        <v>9.9999999999999995E-7</v>
      </c>
      <c r="F1843" s="2">
        <f>Table3[[#This Row],[modified  Half Life]]*Table3[[#This Row],[Order of Magnatude]]</f>
        <v>1.248E-4</v>
      </c>
      <c r="G1843" s="2">
        <v>334.5</v>
      </c>
      <c r="H1843" s="2"/>
    </row>
    <row r="1844" spans="1:8" x14ac:dyDescent="0.25">
      <c r="A1844" s="2">
        <v>193</v>
      </c>
      <c r="B1844" s="2" t="s">
        <v>3782</v>
      </c>
      <c r="C1844" s="2" t="s">
        <v>2950</v>
      </c>
      <c r="D1844" s="2">
        <v>124.8</v>
      </c>
      <c r="E1844" s="12">
        <v>9.9999999999999995E-7</v>
      </c>
      <c r="F1844" s="2">
        <f>Table3[[#This Row],[modified  Half Life]]*Table3[[#This Row],[Order of Magnatude]]</f>
        <v>1.248E-4</v>
      </c>
      <c r="G1844" s="2">
        <v>226.7</v>
      </c>
      <c r="H1844" s="2"/>
    </row>
    <row r="1845" spans="1:8" x14ac:dyDescent="0.25">
      <c r="A1845" s="2">
        <v>193</v>
      </c>
      <c r="B1845" s="2" t="s">
        <v>3143</v>
      </c>
      <c r="C1845" s="2" t="s">
        <v>1271</v>
      </c>
      <c r="D1845" s="2">
        <v>69</v>
      </c>
      <c r="E1845" s="12">
        <v>9.9999999999999995E-7</v>
      </c>
      <c r="F1845" s="2">
        <f>Table3[[#This Row],[modified  Half Life]]*Table3[[#This Row],[Order of Magnatude]]</f>
        <v>6.8999999999999997E-5</v>
      </c>
      <c r="G1845" s="2">
        <v>146.1</v>
      </c>
      <c r="H1845" s="2"/>
    </row>
    <row r="1846" spans="1:8" x14ac:dyDescent="0.25">
      <c r="A1846" s="2">
        <v>193</v>
      </c>
      <c r="B1846" s="2" t="s">
        <v>4530</v>
      </c>
      <c r="C1846" s="2" t="s">
        <v>4779</v>
      </c>
      <c r="D1846" s="2">
        <v>85</v>
      </c>
      <c r="E1846" s="12">
        <v>9.9999999999999995E-7</v>
      </c>
      <c r="F1846" s="2">
        <f>Table3[[#This Row],[modified  Half Life]]*Table3[[#This Row],[Order of Magnatude]]</f>
        <v>8.4999999999999993E-5</v>
      </c>
      <c r="G1846" s="2">
        <v>84</v>
      </c>
      <c r="H1846" s="2"/>
    </row>
    <row r="1847" spans="1:8" x14ac:dyDescent="0.25">
      <c r="A1847" s="2">
        <v>193</v>
      </c>
      <c r="B1847" s="2" t="s">
        <v>4530</v>
      </c>
      <c r="C1847" s="2" t="s">
        <v>4688</v>
      </c>
      <c r="D1847" s="2">
        <v>3.02</v>
      </c>
      <c r="E1847" s="12">
        <v>9.9999999999999995E-7</v>
      </c>
      <c r="F1847" s="2">
        <f>Table3[[#This Row],[modified  Half Life]]*Table3[[#This Row],[Order of Magnatude]]</f>
        <v>3.0199999999999999E-6</v>
      </c>
      <c r="G1847" s="2">
        <v>48.8</v>
      </c>
      <c r="H1847" s="2"/>
    </row>
    <row r="1848" spans="1:8" x14ac:dyDescent="0.25">
      <c r="A1848" s="2">
        <v>192</v>
      </c>
      <c r="B1848" s="2" t="s">
        <v>4745</v>
      </c>
      <c r="C1848" s="2" t="s">
        <v>2636</v>
      </c>
      <c r="D1848" s="2">
        <v>0.57999999999999996</v>
      </c>
      <c r="E1848" s="12">
        <v>9.9999999999999995E-7</v>
      </c>
      <c r="F1848" s="2">
        <f>Table3[[#This Row],[modified  Half Life]]*Table3[[#This Row],[Order of Magnatude]]</f>
        <v>5.7999999999999995E-7</v>
      </c>
      <c r="G1848" s="2">
        <v>733.1</v>
      </c>
      <c r="H1848" s="2"/>
    </row>
    <row r="1849" spans="1:8" x14ac:dyDescent="0.25">
      <c r="A1849" s="2">
        <v>192</v>
      </c>
      <c r="B1849" s="2" t="s">
        <v>3360</v>
      </c>
      <c r="C1849" s="2" t="s">
        <v>2987</v>
      </c>
      <c r="D1849" s="2">
        <v>0.19</v>
      </c>
      <c r="E1849" s="12">
        <v>9.9999999999999995E-7</v>
      </c>
      <c r="F1849" s="2">
        <f>Table3[[#This Row],[modified  Half Life]]*Table3[[#This Row],[Order of Magnatude]]</f>
        <v>1.8999999999999998E-7</v>
      </c>
      <c r="G1849" s="2">
        <v>446</v>
      </c>
      <c r="H1849" s="2"/>
    </row>
    <row r="1850" spans="1:8" x14ac:dyDescent="0.25">
      <c r="A1850" s="2">
        <v>192</v>
      </c>
      <c r="B1850" s="2" t="s">
        <v>4527</v>
      </c>
      <c r="C1850" s="2" t="s">
        <v>2587</v>
      </c>
      <c r="D1850" s="2">
        <v>0.75600000000000001</v>
      </c>
      <c r="E1850" s="12">
        <v>9.9999999999999995E-7</v>
      </c>
      <c r="F1850" s="2">
        <f>Table3[[#This Row],[modified  Half Life]]*Table3[[#This Row],[Order of Magnatude]]</f>
        <v>7.5599999999999994E-7</v>
      </c>
      <c r="G1850" s="2">
        <v>439.7</v>
      </c>
      <c r="H1850" s="2"/>
    </row>
    <row r="1851" spans="1:8" x14ac:dyDescent="0.25">
      <c r="A1851" s="2">
        <v>192</v>
      </c>
      <c r="B1851" s="2" t="s">
        <v>4527</v>
      </c>
      <c r="C1851" s="2" t="s">
        <v>2587</v>
      </c>
      <c r="D1851" s="2">
        <v>0.75600000000000001</v>
      </c>
      <c r="E1851" s="12">
        <v>9.9999999999999995E-7</v>
      </c>
      <c r="F1851" s="2">
        <f>Table3[[#This Row],[modified  Half Life]]*Table3[[#This Row],[Order of Magnatude]]</f>
        <v>7.5599999999999994E-7</v>
      </c>
      <c r="G1851" s="2">
        <v>229</v>
      </c>
      <c r="H1851" s="2"/>
    </row>
    <row r="1852" spans="1:8" x14ac:dyDescent="0.25">
      <c r="A1852" s="2">
        <v>192</v>
      </c>
      <c r="B1852" s="2" t="s">
        <v>4527</v>
      </c>
      <c r="C1852" s="2" t="s">
        <v>2587</v>
      </c>
      <c r="D1852" s="2">
        <v>0.75600000000000001</v>
      </c>
      <c r="E1852" s="12">
        <v>9.9999999999999995E-7</v>
      </c>
      <c r="F1852" s="2">
        <f>Table3[[#This Row],[modified  Half Life]]*Table3[[#This Row],[Order of Magnatude]]</f>
        <v>7.5599999999999994E-7</v>
      </c>
      <c r="G1852" s="2">
        <v>162.5</v>
      </c>
      <c r="H1852" s="2"/>
    </row>
    <row r="1853" spans="1:8" x14ac:dyDescent="0.25">
      <c r="A1853" s="2">
        <v>192</v>
      </c>
      <c r="B1853" s="2" t="s">
        <v>3143</v>
      </c>
      <c r="C1853" s="2" t="s">
        <v>6062</v>
      </c>
      <c r="D1853" s="2">
        <v>85</v>
      </c>
      <c r="E1853" s="12">
        <v>9.9999999999999995E-7</v>
      </c>
      <c r="F1853" s="2">
        <f>Table3[[#This Row],[modified  Half Life]]*Table3[[#This Row],[Order of Magnatude]]</f>
        <v>8.4999999999999993E-5</v>
      </c>
      <c r="G1853" s="2">
        <v>159.30000000000001</v>
      </c>
      <c r="H1853" s="2"/>
    </row>
    <row r="1854" spans="1:8" x14ac:dyDescent="0.25">
      <c r="A1854" s="2">
        <v>192</v>
      </c>
      <c r="B1854" s="2" t="s">
        <v>4745</v>
      </c>
      <c r="C1854" s="2" t="s">
        <v>2636</v>
      </c>
      <c r="D1854" s="2">
        <v>0.57999999999999996</v>
      </c>
      <c r="E1854" s="12">
        <v>9.9999999999999995E-7</v>
      </c>
      <c r="F1854" s="2">
        <f>Table3[[#This Row],[modified  Half Life]]*Table3[[#This Row],[Order of Magnatude]]</f>
        <v>5.7999999999999995E-7</v>
      </c>
      <c r="G1854" s="2">
        <v>153.9</v>
      </c>
      <c r="H1854" s="2"/>
    </row>
    <row r="1855" spans="1:8" x14ac:dyDescent="0.25">
      <c r="A1855" s="2">
        <v>192</v>
      </c>
      <c r="B1855" s="2" t="s">
        <v>4527</v>
      </c>
      <c r="C1855" s="2" t="s">
        <v>2587</v>
      </c>
      <c r="D1855" s="2">
        <v>0.75600000000000001</v>
      </c>
      <c r="E1855" s="12">
        <v>9.9999999999999995E-7</v>
      </c>
      <c r="F1855" s="2">
        <f>Table3[[#This Row],[modified  Half Life]]*Table3[[#This Row],[Order of Magnatude]]</f>
        <v>7.5599999999999994E-7</v>
      </c>
      <c r="G1855" s="2">
        <v>120.6</v>
      </c>
      <c r="H1855" s="2"/>
    </row>
    <row r="1856" spans="1:8" x14ac:dyDescent="0.25">
      <c r="A1856" s="2">
        <v>192</v>
      </c>
      <c r="B1856" s="2" t="s">
        <v>4527</v>
      </c>
      <c r="C1856" s="2" t="s">
        <v>942</v>
      </c>
      <c r="D1856" s="2">
        <v>1.0900000000000001</v>
      </c>
      <c r="E1856" s="12">
        <v>9.9999999999999995E-7</v>
      </c>
      <c r="F1856" s="2">
        <f>Table3[[#This Row],[modified  Half Life]]*Table3[[#This Row],[Order of Magnatude]]</f>
        <v>1.0899999999999999E-6</v>
      </c>
      <c r="G1856" s="2">
        <v>44</v>
      </c>
      <c r="H1856" s="2"/>
    </row>
    <row r="1857" spans="1:8" x14ac:dyDescent="0.25">
      <c r="A1857" s="2">
        <v>191</v>
      </c>
      <c r="B1857" s="2" t="s">
        <v>3252</v>
      </c>
      <c r="C1857" s="2" t="s">
        <v>6062</v>
      </c>
      <c r="D1857" s="2">
        <v>0.34</v>
      </c>
      <c r="E1857" s="12">
        <v>9.9999999999999995E-7</v>
      </c>
      <c r="F1857" s="2">
        <f>Table3[[#This Row],[modified  Half Life]]*Table3[[#This Row],[Order of Magnatude]]</f>
        <v>3.4000000000000003E-7</v>
      </c>
      <c r="G1857" s="2">
        <v>167.4</v>
      </c>
      <c r="H1857" s="2"/>
    </row>
    <row r="1858" spans="1:8" x14ac:dyDescent="0.25">
      <c r="A1858" s="2">
        <v>191</v>
      </c>
      <c r="B1858" s="2" t="s">
        <v>3143</v>
      </c>
      <c r="C1858" s="2" t="s">
        <v>4008</v>
      </c>
      <c r="D1858" s="2">
        <v>50.6</v>
      </c>
      <c r="E1858" s="12">
        <v>9.9999999999999995E-7</v>
      </c>
      <c r="F1858" s="2">
        <f>Table3[[#This Row],[modified  Half Life]]*Table3[[#This Row],[Order of Magnatude]]</f>
        <v>5.0599999999999997E-5</v>
      </c>
      <c r="G1858" s="2">
        <v>115.9</v>
      </c>
      <c r="H1858" s="2"/>
    </row>
    <row r="1859" spans="1:8" x14ac:dyDescent="0.25">
      <c r="A1859" s="2">
        <v>191</v>
      </c>
      <c r="B1859" s="2" t="s">
        <v>4527</v>
      </c>
      <c r="C1859" s="2" t="s">
        <v>2953</v>
      </c>
      <c r="D1859" s="2">
        <v>0.15</v>
      </c>
      <c r="E1859" s="12">
        <v>9.9999999999999995E-7</v>
      </c>
      <c r="F1859" s="2">
        <f>Table3[[#This Row],[modified  Half Life]]*Table3[[#This Row],[Order of Magnatude]]</f>
        <v>1.4999999999999999E-7</v>
      </c>
      <c r="G1859" s="2">
        <v>106.85</v>
      </c>
      <c r="H1859" s="2"/>
    </row>
    <row r="1860" spans="1:8" x14ac:dyDescent="0.25">
      <c r="A1860" s="2">
        <v>191</v>
      </c>
      <c r="B1860" s="2" t="s">
        <v>3143</v>
      </c>
      <c r="C1860" s="2" t="s">
        <v>4008</v>
      </c>
      <c r="D1860" s="2">
        <v>50.6</v>
      </c>
      <c r="E1860" s="12">
        <v>9.9999999999999995E-7</v>
      </c>
      <c r="F1860" s="2">
        <f>Table3[[#This Row],[modified  Half Life]]*Table3[[#This Row],[Order of Magnatude]]</f>
        <v>5.0599999999999997E-5</v>
      </c>
      <c r="G1860" s="2">
        <v>93.8</v>
      </c>
      <c r="H1860" s="2"/>
    </row>
    <row r="1861" spans="1:8" x14ac:dyDescent="0.25">
      <c r="A1861" s="2">
        <v>191</v>
      </c>
      <c r="B1861" s="2" t="s">
        <v>3501</v>
      </c>
      <c r="C1861" s="2" t="s">
        <v>4312</v>
      </c>
      <c r="D1861" s="2">
        <v>1</v>
      </c>
      <c r="E1861" s="12">
        <v>9.9999999999999995E-7</v>
      </c>
      <c r="F1861" s="2">
        <f>Table3[[#This Row],[modified  Half Life]]*Table3[[#This Row],[Order of Magnatude]]</f>
        <v>9.9999999999999995E-7</v>
      </c>
      <c r="G1861" s="2">
        <v>91.11</v>
      </c>
      <c r="H1861" s="2"/>
    </row>
    <row r="1862" spans="1:8" x14ac:dyDescent="0.25">
      <c r="A1862" s="2">
        <v>191</v>
      </c>
      <c r="B1862" s="2" t="s">
        <v>3252</v>
      </c>
      <c r="C1862" s="2" t="s">
        <v>6062</v>
      </c>
      <c r="D1862" s="2">
        <v>0.34</v>
      </c>
      <c r="E1862" s="12">
        <v>9.9999999999999995E-7</v>
      </c>
      <c r="F1862" s="2">
        <f>Table3[[#This Row],[modified  Half Life]]*Table3[[#This Row],[Order of Magnatude]]</f>
        <v>3.4000000000000003E-7</v>
      </c>
      <c r="G1862" s="2">
        <v>67.5</v>
      </c>
      <c r="H1862" s="2"/>
    </row>
    <row r="1863" spans="1:8" x14ac:dyDescent="0.25">
      <c r="A1863" s="2">
        <v>191</v>
      </c>
      <c r="B1863" s="2" t="s">
        <v>3501</v>
      </c>
      <c r="C1863" s="2" t="s">
        <v>2615</v>
      </c>
      <c r="D1863" s="2">
        <v>95</v>
      </c>
      <c r="E1863" s="12">
        <v>9.9999999999999995E-7</v>
      </c>
      <c r="F1863" s="2">
        <f>Table3[[#This Row],[modified  Half Life]]*Table3[[#This Row],[Order of Magnatude]]</f>
        <v>9.4999999999999992E-5</v>
      </c>
      <c r="G1863" s="2">
        <v>48.37</v>
      </c>
      <c r="H1863" s="2"/>
    </row>
    <row r="1864" spans="1:8" x14ac:dyDescent="0.25">
      <c r="A1864" s="2">
        <v>190</v>
      </c>
      <c r="B1864" s="2" t="s">
        <v>4527</v>
      </c>
      <c r="C1864" s="2" t="s">
        <v>2587</v>
      </c>
      <c r="D1864" s="2">
        <v>7.2</v>
      </c>
      <c r="E1864" s="12">
        <v>9.9999999999999995E-7</v>
      </c>
      <c r="F1864" s="2">
        <f>Table3[[#This Row],[modified  Half Life]]*Table3[[#This Row],[Order of Magnatude]]</f>
        <v>7.1999999999999997E-6</v>
      </c>
      <c r="G1864" s="2">
        <v>406.5</v>
      </c>
      <c r="H1864" s="2"/>
    </row>
    <row r="1865" spans="1:8" x14ac:dyDescent="0.25">
      <c r="A1865" s="2">
        <v>190</v>
      </c>
      <c r="B1865" s="2" t="s">
        <v>4527</v>
      </c>
      <c r="C1865" s="2" t="s">
        <v>2587</v>
      </c>
      <c r="D1865" s="2">
        <v>7.2</v>
      </c>
      <c r="E1865" s="12">
        <v>9.9999999999999995E-7</v>
      </c>
      <c r="F1865" s="2">
        <f>Table3[[#This Row],[modified  Half Life]]*Table3[[#This Row],[Order of Magnatude]]</f>
        <v>7.1999999999999997E-6</v>
      </c>
      <c r="G1865" s="2">
        <v>382</v>
      </c>
      <c r="H1865" s="2"/>
    </row>
    <row r="1866" spans="1:8" x14ac:dyDescent="0.25">
      <c r="A1866" s="2">
        <v>190</v>
      </c>
      <c r="B1866" s="2" t="s">
        <v>4530</v>
      </c>
      <c r="C1866" s="2" t="s">
        <v>4647</v>
      </c>
      <c r="D1866" s="2">
        <v>1</v>
      </c>
      <c r="E1866" s="12">
        <v>9.9999999999999995E-7</v>
      </c>
      <c r="F1866" s="2">
        <f>Table3[[#This Row],[modified  Half Life]]*Table3[[#This Row],[Order of Magnatude]]</f>
        <v>9.9999999999999995E-7</v>
      </c>
      <c r="G1866" s="2">
        <v>274</v>
      </c>
      <c r="H1866" s="2"/>
    </row>
    <row r="1867" spans="1:8" x14ac:dyDescent="0.25">
      <c r="A1867" s="2">
        <v>190</v>
      </c>
      <c r="B1867" s="2" t="s">
        <v>3252</v>
      </c>
      <c r="C1867" s="2">
        <v>-10</v>
      </c>
      <c r="D1867" s="2">
        <v>166</v>
      </c>
      <c r="E1867" s="12">
        <v>9.9999999999999995E-7</v>
      </c>
      <c r="F1867" s="2">
        <f>Table3[[#This Row],[modified  Half Life]]*Table3[[#This Row],[Order of Magnatude]]</f>
        <v>1.66E-4</v>
      </c>
      <c r="G1867" s="2">
        <v>97</v>
      </c>
      <c r="H1867" s="2"/>
    </row>
    <row r="1868" spans="1:8" x14ac:dyDescent="0.25">
      <c r="A1868" s="2">
        <v>190</v>
      </c>
      <c r="B1868" s="2" t="s">
        <v>4527</v>
      </c>
      <c r="C1868" s="2" t="s">
        <v>2587</v>
      </c>
      <c r="D1868" s="2">
        <v>7.2</v>
      </c>
      <c r="E1868" s="12">
        <v>9.9999999999999995E-7</v>
      </c>
      <c r="F1868" s="2">
        <f>Table3[[#This Row],[modified  Half Life]]*Table3[[#This Row],[Order of Magnatude]]</f>
        <v>7.1999999999999997E-6</v>
      </c>
      <c r="G1868" s="2">
        <v>43.2</v>
      </c>
      <c r="H1868" s="2"/>
    </row>
    <row r="1869" spans="1:8" x14ac:dyDescent="0.25">
      <c r="A1869" s="2">
        <v>190</v>
      </c>
      <c r="B1869" s="2" t="s">
        <v>3782</v>
      </c>
      <c r="C1869" s="2" t="s">
        <v>985</v>
      </c>
      <c r="D1869" s="2">
        <v>2</v>
      </c>
      <c r="E1869" s="12">
        <v>9.9999999999999995E-7</v>
      </c>
      <c r="F1869" s="2">
        <f>Table3[[#This Row],[modified  Half Life]]*Table3[[#This Row],[Order of Magnatude]]</f>
        <v>1.9999999999999999E-6</v>
      </c>
      <c r="G1869" s="2">
        <v>36.155000000000001</v>
      </c>
      <c r="H1869" s="2"/>
    </row>
    <row r="1870" spans="1:8" x14ac:dyDescent="0.25">
      <c r="A1870" s="2">
        <v>189</v>
      </c>
      <c r="B1870" s="2" t="s">
        <v>4527</v>
      </c>
      <c r="C1870" s="2" t="s">
        <v>828</v>
      </c>
      <c r="D1870" s="2">
        <v>22.2</v>
      </c>
      <c r="E1870" s="12">
        <v>9.9999999999999995E-7</v>
      </c>
      <c r="F1870" s="2">
        <f>Table3[[#This Row],[modified  Half Life]]*Table3[[#This Row],[Order of Magnatude]]</f>
        <v>2.2199999999999998E-5</v>
      </c>
      <c r="G1870" s="2">
        <v>609.29999999999995</v>
      </c>
      <c r="H1870" s="2"/>
    </row>
    <row r="1871" spans="1:8" x14ac:dyDescent="0.25">
      <c r="A1871" s="2">
        <v>189</v>
      </c>
      <c r="B1871" s="2" t="s">
        <v>4527</v>
      </c>
      <c r="C1871" s="2" t="s">
        <v>828</v>
      </c>
      <c r="D1871" s="2">
        <v>22.2</v>
      </c>
      <c r="E1871" s="12">
        <v>9.9999999999999995E-7</v>
      </c>
      <c r="F1871" s="2">
        <f>Table3[[#This Row],[modified  Half Life]]*Table3[[#This Row],[Order of Magnatude]]</f>
        <v>2.2199999999999998E-5</v>
      </c>
      <c r="G1871" s="2">
        <v>336.7</v>
      </c>
      <c r="H1871" s="2"/>
    </row>
    <row r="1872" spans="1:8" x14ac:dyDescent="0.25">
      <c r="A1872" s="2">
        <v>189</v>
      </c>
      <c r="B1872" s="2" t="s">
        <v>4527</v>
      </c>
      <c r="C1872" s="2" t="s">
        <v>828</v>
      </c>
      <c r="D1872" s="2">
        <v>22.2</v>
      </c>
      <c r="E1872" s="12">
        <v>9.9999999999999995E-7</v>
      </c>
      <c r="F1872" s="2">
        <f>Table3[[#This Row],[modified  Half Life]]*Table3[[#This Row],[Order of Magnatude]]</f>
        <v>2.2199999999999998E-5</v>
      </c>
      <c r="G1872" s="2">
        <v>193.9</v>
      </c>
      <c r="H1872" s="2"/>
    </row>
    <row r="1873" spans="1:8" x14ac:dyDescent="0.25">
      <c r="A1873" s="2">
        <v>189</v>
      </c>
      <c r="B1873" s="2" t="s">
        <v>3143</v>
      </c>
      <c r="C1873" s="2" t="s">
        <v>1831</v>
      </c>
      <c r="D1873" s="2">
        <v>223</v>
      </c>
      <c r="E1873" s="12">
        <v>9.9999999999999995E-7</v>
      </c>
      <c r="F1873" s="2">
        <f>Table3[[#This Row],[modified  Half Life]]*Table3[[#This Row],[Order of Magnatude]]</f>
        <v>2.23E-4</v>
      </c>
      <c r="G1873" s="2">
        <v>78</v>
      </c>
      <c r="H1873" s="2"/>
    </row>
    <row r="1874" spans="1:8" x14ac:dyDescent="0.25">
      <c r="A1874" s="2">
        <v>189</v>
      </c>
      <c r="B1874" s="2" t="s">
        <v>3501</v>
      </c>
      <c r="C1874" s="2" t="s">
        <v>213</v>
      </c>
      <c r="D1874" s="2">
        <v>143</v>
      </c>
      <c r="E1874" s="12">
        <v>9.9999999999999995E-7</v>
      </c>
      <c r="F1874" s="2">
        <f>Table3[[#This Row],[modified  Half Life]]*Table3[[#This Row],[Order of Magnatude]]</f>
        <v>1.4300000000000001E-4</v>
      </c>
      <c r="G1874" s="2">
        <v>18.7</v>
      </c>
      <c r="H1874" s="2"/>
    </row>
    <row r="1875" spans="1:8" x14ac:dyDescent="0.25">
      <c r="A1875" s="2">
        <v>188</v>
      </c>
      <c r="B1875" s="2" t="s">
        <v>3425</v>
      </c>
      <c r="C1875" s="2" t="s">
        <v>6062</v>
      </c>
      <c r="D1875" s="2">
        <v>3.5</v>
      </c>
      <c r="E1875" s="12">
        <v>9.9999999999999995E-7</v>
      </c>
      <c r="F1875" s="2">
        <f>Table3[[#This Row],[modified  Half Life]]*Table3[[#This Row],[Order of Magnatude]]</f>
        <v>3.4999999999999999E-6</v>
      </c>
      <c r="G1875" s="2">
        <v>291.89999999999998</v>
      </c>
      <c r="H1875" s="2"/>
    </row>
    <row r="1876" spans="1:8" x14ac:dyDescent="0.25">
      <c r="A1876" s="2">
        <v>188</v>
      </c>
      <c r="B1876" s="2" t="s">
        <v>4527</v>
      </c>
      <c r="C1876" s="2" t="s">
        <v>803</v>
      </c>
      <c r="D1876" s="2">
        <v>0.44</v>
      </c>
      <c r="E1876" s="12">
        <v>9.9999999999999995E-7</v>
      </c>
      <c r="F1876" s="2">
        <f>Table3[[#This Row],[modified  Half Life]]*Table3[[#This Row],[Order of Magnatude]]</f>
        <v>4.3999999999999997E-7</v>
      </c>
      <c r="G1876" s="2">
        <v>217.8</v>
      </c>
      <c r="H1876" s="2"/>
    </row>
    <row r="1877" spans="1:8" x14ac:dyDescent="0.25">
      <c r="A1877" s="2">
        <v>187</v>
      </c>
      <c r="B1877" s="2" t="s">
        <v>4094</v>
      </c>
      <c r="C1877" s="2" t="s">
        <v>4523</v>
      </c>
      <c r="D1877" s="2">
        <v>0.69</v>
      </c>
      <c r="E1877" s="12">
        <v>9.9999999999999995E-7</v>
      </c>
      <c r="F1877" s="2">
        <f>Table3[[#This Row],[modified  Half Life]]*Table3[[#This Row],[Order of Magnatude]]</f>
        <v>6.8999999999999996E-7</v>
      </c>
      <c r="G1877" s="2">
        <v>478.2</v>
      </c>
      <c r="H1877" s="2"/>
    </row>
    <row r="1878" spans="1:8" x14ac:dyDescent="0.25">
      <c r="A1878" s="2">
        <v>187</v>
      </c>
      <c r="B1878" s="2" t="s">
        <v>4527</v>
      </c>
      <c r="C1878" s="2" t="s">
        <v>6062</v>
      </c>
      <c r="D1878" s="2">
        <v>5.15</v>
      </c>
      <c r="E1878" s="12">
        <v>9.9999999999999995E-7</v>
      </c>
      <c r="F1878" s="2">
        <f>Table3[[#This Row],[modified  Half Life]]*Table3[[#This Row],[Order of Magnatude]]</f>
        <v>5.1499999999999998E-6</v>
      </c>
      <c r="G1878" s="2">
        <v>307.89999999999998</v>
      </c>
      <c r="H1878" s="2"/>
    </row>
    <row r="1879" spans="1:8" x14ac:dyDescent="0.25">
      <c r="A1879" s="2">
        <v>187</v>
      </c>
      <c r="B1879" s="2" t="s">
        <v>4530</v>
      </c>
      <c r="C1879" s="2" t="s">
        <v>213</v>
      </c>
      <c r="D1879" s="2">
        <v>3.2</v>
      </c>
      <c r="E1879" s="12">
        <v>9.9999999999999995E-7</v>
      </c>
      <c r="F1879" s="2">
        <f>Table3[[#This Row],[modified  Half Life]]*Table3[[#This Row],[Order of Magnatude]]</f>
        <v>3.1999999999999999E-6</v>
      </c>
      <c r="G1879" s="2">
        <v>252</v>
      </c>
      <c r="H1879" s="2"/>
    </row>
    <row r="1880" spans="1:8" x14ac:dyDescent="0.25">
      <c r="A1880" s="2">
        <v>187</v>
      </c>
      <c r="B1880" s="2" t="s">
        <v>3360</v>
      </c>
      <c r="C1880" s="2" t="s">
        <v>4319</v>
      </c>
      <c r="D1880" s="2">
        <v>231</v>
      </c>
      <c r="E1880" s="12">
        <v>9.9999999999999995E-7</v>
      </c>
      <c r="F1880" s="2">
        <f>Table3[[#This Row],[modified  Half Life]]*Table3[[#This Row],[Order of Magnatude]]</f>
        <v>2.3099999999999998E-4</v>
      </c>
      <c r="G1880" s="2">
        <v>156.63</v>
      </c>
      <c r="H1880" s="2"/>
    </row>
    <row r="1881" spans="1:8" x14ac:dyDescent="0.25">
      <c r="A1881" s="2">
        <v>187</v>
      </c>
      <c r="B1881" s="2" t="s">
        <v>3501</v>
      </c>
      <c r="C1881" s="2" t="s">
        <v>4319</v>
      </c>
      <c r="D1881" s="2">
        <v>311</v>
      </c>
      <c r="E1881" s="12">
        <v>9.9999999999999995E-7</v>
      </c>
      <c r="F1881" s="2">
        <f>Table3[[#This Row],[modified  Half Life]]*Table3[[#This Row],[Order of Magnatude]]</f>
        <v>3.1099999999999997E-4</v>
      </c>
      <c r="G1881" s="2">
        <v>117.2</v>
      </c>
      <c r="H1881" s="2"/>
    </row>
    <row r="1882" spans="1:8" x14ac:dyDescent="0.25">
      <c r="A1882" s="2">
        <v>187</v>
      </c>
      <c r="B1882" s="2" t="s">
        <v>3782</v>
      </c>
      <c r="C1882" s="2" t="s">
        <v>4503</v>
      </c>
      <c r="D1882" s="2">
        <v>1.8</v>
      </c>
      <c r="E1882" s="12">
        <v>9.9999999999999995E-7</v>
      </c>
      <c r="F1882" s="2">
        <f>Table3[[#This Row],[modified  Half Life]]*Table3[[#This Row],[Order of Magnatude]]</f>
        <v>1.7999999999999999E-6</v>
      </c>
      <c r="G1882" s="2">
        <v>109.8</v>
      </c>
      <c r="H1882" s="2"/>
    </row>
    <row r="1883" spans="1:8" x14ac:dyDescent="0.25">
      <c r="A1883" s="2">
        <v>187</v>
      </c>
      <c r="B1883" s="2" t="s">
        <v>3252</v>
      </c>
      <c r="C1883" s="2" t="s">
        <v>4319</v>
      </c>
      <c r="D1883" s="2">
        <v>1.38</v>
      </c>
      <c r="E1883" s="12">
        <v>9.9999999999999995E-7</v>
      </c>
      <c r="F1883" s="2">
        <f>Table3[[#This Row],[modified  Half Life]]*Table3[[#This Row],[Order of Magnatude]]</f>
        <v>1.3799999999999999E-6</v>
      </c>
      <c r="G1883" s="2">
        <v>45.8</v>
      </c>
      <c r="H1883" s="2"/>
    </row>
    <row r="1884" spans="1:8" x14ac:dyDescent="0.25">
      <c r="A1884" s="2">
        <v>186</v>
      </c>
      <c r="B1884" s="2" t="s">
        <v>3252</v>
      </c>
      <c r="C1884" s="2" t="s">
        <v>762</v>
      </c>
      <c r="D1884" s="2">
        <v>18</v>
      </c>
      <c r="E1884" s="12">
        <v>9.9999999999999995E-7</v>
      </c>
      <c r="F1884" s="2">
        <f>Table3[[#This Row],[modified  Half Life]]*Table3[[#This Row],[Order of Magnatude]]</f>
        <v>1.8E-5</v>
      </c>
      <c r="G1884" s="2">
        <v>708</v>
      </c>
      <c r="H1884" s="2"/>
    </row>
    <row r="1885" spans="1:8" x14ac:dyDescent="0.25">
      <c r="A1885" s="2">
        <v>186</v>
      </c>
      <c r="B1885" s="2" t="s">
        <v>3784</v>
      </c>
      <c r="C1885" s="2" t="s">
        <v>101</v>
      </c>
      <c r="D1885" s="2">
        <v>82</v>
      </c>
      <c r="E1885" s="12">
        <v>9.9999999999999995E-7</v>
      </c>
      <c r="F1885" s="2">
        <f>Table3[[#This Row],[modified  Half Life]]*Table3[[#This Row],[Order of Magnatude]]</f>
        <v>8.2000000000000001E-5</v>
      </c>
      <c r="G1885" s="2">
        <v>628.1</v>
      </c>
      <c r="H1885" s="2"/>
    </row>
    <row r="1886" spans="1:8" x14ac:dyDescent="0.25">
      <c r="A1886" s="2">
        <v>186</v>
      </c>
      <c r="B1886" s="2" t="s">
        <v>3784</v>
      </c>
      <c r="C1886" s="2" t="s">
        <v>101</v>
      </c>
      <c r="D1886" s="2">
        <v>82</v>
      </c>
      <c r="E1886" s="12">
        <v>9.9999999999999995E-7</v>
      </c>
      <c r="F1886" s="2">
        <f>Table3[[#This Row],[modified  Half Life]]*Table3[[#This Row],[Order of Magnatude]]</f>
        <v>8.2000000000000001E-5</v>
      </c>
      <c r="G1886" s="2">
        <v>241.5</v>
      </c>
      <c r="H1886" s="2"/>
    </row>
    <row r="1887" spans="1:8" x14ac:dyDescent="0.25">
      <c r="A1887" s="2">
        <v>186</v>
      </c>
      <c r="B1887" s="2" t="s">
        <v>3252</v>
      </c>
      <c r="C1887" s="2" t="s">
        <v>762</v>
      </c>
      <c r="D1887" s="2">
        <v>18</v>
      </c>
      <c r="E1887" s="12">
        <v>9.9999999999999995E-7</v>
      </c>
      <c r="F1887" s="2">
        <f>Table3[[#This Row],[modified  Half Life]]*Table3[[#This Row],[Order of Magnatude]]</f>
        <v>1.8E-5</v>
      </c>
      <c r="G1887" s="2">
        <v>195</v>
      </c>
      <c r="H1887" s="2"/>
    </row>
    <row r="1888" spans="1:8" x14ac:dyDescent="0.25">
      <c r="A1888" s="2">
        <v>186</v>
      </c>
      <c r="B1888" s="2" t="s">
        <v>3252</v>
      </c>
      <c r="C1888" s="2" t="s">
        <v>762</v>
      </c>
      <c r="D1888" s="2">
        <v>18</v>
      </c>
      <c r="E1888" s="12">
        <v>9.9999999999999995E-7</v>
      </c>
      <c r="F1888" s="2">
        <f>Table3[[#This Row],[modified  Half Life]]*Table3[[#This Row],[Order of Magnatude]]</f>
        <v>1.8E-5</v>
      </c>
      <c r="G1888" s="2">
        <v>119</v>
      </c>
      <c r="H1888" s="2"/>
    </row>
    <row r="1889" spans="1:8" x14ac:dyDescent="0.25">
      <c r="A1889" s="2">
        <v>186</v>
      </c>
      <c r="B1889" s="2" t="s">
        <v>3784</v>
      </c>
      <c r="C1889" s="2" t="s">
        <v>101</v>
      </c>
      <c r="D1889" s="2">
        <v>82</v>
      </c>
      <c r="E1889" s="12">
        <v>9.9999999999999995E-7</v>
      </c>
      <c r="F1889" s="2">
        <f>Table3[[#This Row],[modified  Half Life]]*Table3[[#This Row],[Order of Magnatude]]</f>
        <v>8.2000000000000001E-5</v>
      </c>
      <c r="G1889" s="2">
        <v>31.6</v>
      </c>
      <c r="H1889" s="2"/>
    </row>
    <row r="1890" spans="1:8" x14ac:dyDescent="0.25">
      <c r="A1890" s="2">
        <v>185</v>
      </c>
      <c r="B1890" s="2" t="s">
        <v>3425</v>
      </c>
      <c r="C1890" s="2" t="s">
        <v>653</v>
      </c>
      <c r="D1890" s="2">
        <v>0.9</v>
      </c>
      <c r="E1890" s="12">
        <v>9.9999999999999995E-7</v>
      </c>
      <c r="F1890" s="2">
        <f>Table3[[#This Row],[modified  Half Life]]*Table3[[#This Row],[Order of Magnatude]]</f>
        <v>8.9999999999999996E-7</v>
      </c>
      <c r="G1890" s="2">
        <v>406</v>
      </c>
      <c r="H1890" s="2"/>
    </row>
    <row r="1891" spans="1:8" x14ac:dyDescent="0.25">
      <c r="A1891" s="2">
        <v>185</v>
      </c>
      <c r="B1891" s="2" t="s">
        <v>3360</v>
      </c>
      <c r="C1891" s="2" t="s">
        <v>1214</v>
      </c>
      <c r="D1891" s="2">
        <v>3</v>
      </c>
      <c r="E1891" s="12">
        <v>9.9999999999999995E-7</v>
      </c>
      <c r="F1891" s="2">
        <f>Table3[[#This Row],[modified  Half Life]]*Table3[[#This Row],[Order of Magnatude]]</f>
        <v>3.0000000000000001E-6</v>
      </c>
      <c r="G1891" s="2">
        <v>64.900000000000006</v>
      </c>
      <c r="H1891" s="2"/>
    </row>
    <row r="1892" spans="1:8" x14ac:dyDescent="0.25">
      <c r="A1892" s="2">
        <v>185</v>
      </c>
      <c r="B1892" s="2" t="s">
        <v>3360</v>
      </c>
      <c r="C1892" s="2" t="s">
        <v>4319</v>
      </c>
      <c r="D1892" s="2">
        <v>0.78</v>
      </c>
      <c r="E1892" s="12">
        <v>9.9999999999999995E-7</v>
      </c>
      <c r="F1892" s="2">
        <f>Table3[[#This Row],[modified  Half Life]]*Table3[[#This Row],[Order of Magnatude]]</f>
        <v>7.7999999999999994E-7</v>
      </c>
      <c r="G1892" s="2">
        <v>15.2</v>
      </c>
      <c r="H1892" s="2"/>
    </row>
    <row r="1893" spans="1:8" x14ac:dyDescent="0.25">
      <c r="A1893" s="2">
        <v>185</v>
      </c>
      <c r="B1893" s="2" t="s">
        <v>3360</v>
      </c>
      <c r="C1893" s="2" t="s">
        <v>1214</v>
      </c>
      <c r="D1893" s="2">
        <v>3</v>
      </c>
      <c r="E1893" s="12">
        <v>9.9999999999999995E-7</v>
      </c>
      <c r="F1893" s="2">
        <f>Table3[[#This Row],[modified  Half Life]]*Table3[[#This Row],[Order of Magnatude]]</f>
        <v>3.0000000000000001E-6</v>
      </c>
      <c r="G1893" s="2">
        <v>4.9000000000000004</v>
      </c>
      <c r="H1893" s="2"/>
    </row>
    <row r="1894" spans="1:8" x14ac:dyDescent="0.25">
      <c r="A1894" s="2">
        <v>184</v>
      </c>
      <c r="B1894" s="2" t="s">
        <v>3252</v>
      </c>
      <c r="C1894" s="2">
        <v>-5</v>
      </c>
      <c r="D1894" s="2">
        <v>8.33</v>
      </c>
      <c r="E1894" s="12">
        <v>9.9999999999999995E-7</v>
      </c>
      <c r="F1894" s="2">
        <f>Table3[[#This Row],[modified  Half Life]]*Table3[[#This Row],[Order of Magnatude]]</f>
        <v>8.3299999999999999E-6</v>
      </c>
      <c r="G1894" s="2">
        <v>1173.77</v>
      </c>
      <c r="H1894" s="2"/>
    </row>
    <row r="1895" spans="1:8" x14ac:dyDescent="0.25">
      <c r="A1895" s="2">
        <v>184</v>
      </c>
      <c r="B1895" s="2" t="s">
        <v>3252</v>
      </c>
      <c r="C1895" s="2">
        <v>-5</v>
      </c>
      <c r="D1895" s="2">
        <v>8.33</v>
      </c>
      <c r="E1895" s="12">
        <v>9.9999999999999995E-7</v>
      </c>
      <c r="F1895" s="2">
        <f>Table3[[#This Row],[modified  Half Life]]*Table3[[#This Row],[Order of Magnatude]]</f>
        <v>8.3299999999999999E-6</v>
      </c>
      <c r="G1895" s="2">
        <v>920.93299999999999</v>
      </c>
      <c r="H1895" s="2"/>
    </row>
    <row r="1896" spans="1:8" x14ac:dyDescent="0.25">
      <c r="A1896" s="2">
        <v>184</v>
      </c>
      <c r="B1896" s="2" t="s">
        <v>3252</v>
      </c>
      <c r="C1896" s="2">
        <v>-5</v>
      </c>
      <c r="D1896" s="2">
        <v>8.33</v>
      </c>
      <c r="E1896" s="12">
        <v>9.9999999999999995E-7</v>
      </c>
      <c r="F1896" s="2">
        <f>Table3[[#This Row],[modified  Half Life]]*Table3[[#This Row],[Order of Magnatude]]</f>
        <v>8.3299999999999999E-6</v>
      </c>
      <c r="G1896" s="2">
        <v>536.67399999999998</v>
      </c>
      <c r="H1896" s="2"/>
    </row>
    <row r="1897" spans="1:8" x14ac:dyDescent="0.25">
      <c r="A1897" s="2">
        <v>184</v>
      </c>
      <c r="B1897" s="2" t="s">
        <v>3252</v>
      </c>
      <c r="C1897" s="2">
        <v>-5</v>
      </c>
      <c r="D1897" s="2">
        <v>8.33</v>
      </c>
      <c r="E1897" s="12">
        <v>9.9999999999999995E-7</v>
      </c>
      <c r="F1897" s="2">
        <f>Table3[[#This Row],[modified  Half Life]]*Table3[[#This Row],[Order of Magnatude]]</f>
        <v>8.3299999999999999E-6</v>
      </c>
      <c r="G1897" s="2">
        <v>381.82</v>
      </c>
      <c r="H1897" s="2"/>
    </row>
    <row r="1898" spans="1:8" x14ac:dyDescent="0.25">
      <c r="A1898" s="2">
        <v>184</v>
      </c>
      <c r="B1898" s="2" t="s">
        <v>3782</v>
      </c>
      <c r="C1898" s="2" t="s">
        <v>292</v>
      </c>
      <c r="D1898" s="2">
        <v>470</v>
      </c>
      <c r="E1898" s="12">
        <v>9.9999999999999995E-7</v>
      </c>
      <c r="F1898" s="2">
        <f>Table3[[#This Row],[modified  Half Life]]*Table3[[#This Row],[Order of Magnatude]]</f>
        <v>4.6999999999999999E-4</v>
      </c>
      <c r="G1898" s="2">
        <v>225.8</v>
      </c>
      <c r="H1898" s="2"/>
    </row>
    <row r="1899" spans="1:8" x14ac:dyDescent="0.25">
      <c r="A1899" s="2">
        <v>184</v>
      </c>
      <c r="B1899" s="2" t="s">
        <v>3782</v>
      </c>
      <c r="C1899" s="2" t="s">
        <v>292</v>
      </c>
      <c r="D1899" s="2">
        <v>470</v>
      </c>
      <c r="E1899" s="12">
        <v>9.9999999999999995E-7</v>
      </c>
      <c r="F1899" s="2">
        <f>Table3[[#This Row],[modified  Half Life]]*Table3[[#This Row],[Order of Magnatude]]</f>
        <v>4.6999999999999999E-4</v>
      </c>
      <c r="G1899" s="2">
        <v>154.80000000000001</v>
      </c>
      <c r="H1899" s="2"/>
    </row>
    <row r="1900" spans="1:8" x14ac:dyDescent="0.25">
      <c r="A1900" s="2">
        <v>184</v>
      </c>
      <c r="B1900" s="2" t="s">
        <v>3252</v>
      </c>
      <c r="C1900" s="2">
        <v>-5</v>
      </c>
      <c r="D1900" s="2">
        <v>8.33</v>
      </c>
      <c r="E1900" s="12">
        <v>9.9999999999999995E-7</v>
      </c>
      <c r="F1900" s="2">
        <f>Table3[[#This Row],[modified  Half Life]]*Table3[[#This Row],[Order of Magnatude]]</f>
        <v>8.3299999999999999E-6</v>
      </c>
      <c r="G1900" s="2">
        <v>151.13399999999999</v>
      </c>
      <c r="H1900" s="2"/>
    </row>
    <row r="1901" spans="1:8" x14ac:dyDescent="0.25">
      <c r="A1901" s="2">
        <v>184</v>
      </c>
      <c r="B1901" s="2" t="s">
        <v>3252</v>
      </c>
      <c r="C1901" s="2">
        <v>-5</v>
      </c>
      <c r="D1901" s="2">
        <v>8.33</v>
      </c>
      <c r="E1901" s="12">
        <v>9.9999999999999995E-7</v>
      </c>
      <c r="F1901" s="2">
        <f>Table3[[#This Row],[modified  Half Life]]*Table3[[#This Row],[Order of Magnatude]]</f>
        <v>8.3299999999999999E-6</v>
      </c>
      <c r="G1901" s="2">
        <v>63.689</v>
      </c>
      <c r="H1901" s="2"/>
    </row>
    <row r="1902" spans="1:8" x14ac:dyDescent="0.25">
      <c r="A1902" s="2">
        <v>183</v>
      </c>
      <c r="B1902" s="2" t="s">
        <v>4094</v>
      </c>
      <c r="C1902" s="2" t="s">
        <v>213</v>
      </c>
      <c r="D1902" s="2">
        <v>1.48</v>
      </c>
      <c r="E1902" s="12">
        <v>9.9999999999999995E-7</v>
      </c>
      <c r="F1902" s="2">
        <f>Table3[[#This Row],[modified  Half Life]]*Table3[[#This Row],[Order of Magnatude]]</f>
        <v>1.48E-6</v>
      </c>
      <c r="G1902" s="2">
        <v>346.8</v>
      </c>
      <c r="H1902" s="2"/>
    </row>
    <row r="1903" spans="1:8" x14ac:dyDescent="0.25">
      <c r="A1903" s="2">
        <v>183</v>
      </c>
      <c r="B1903" s="2" t="s">
        <v>4094</v>
      </c>
      <c r="C1903" s="2" t="s">
        <v>213</v>
      </c>
      <c r="D1903" s="2">
        <v>1.48</v>
      </c>
      <c r="E1903" s="12">
        <v>9.9999999999999995E-7</v>
      </c>
      <c r="F1903" s="2">
        <f>Table3[[#This Row],[modified  Half Life]]*Table3[[#This Row],[Order of Magnatude]]</f>
        <v>1.48E-6</v>
      </c>
      <c r="G1903" s="2">
        <v>69.3</v>
      </c>
      <c r="H1903" s="2"/>
    </row>
    <row r="1904" spans="1:8" x14ac:dyDescent="0.25">
      <c r="A1904" s="2">
        <v>183</v>
      </c>
      <c r="B1904" s="2" t="s">
        <v>4086</v>
      </c>
      <c r="C1904" s="2" t="s">
        <v>3485</v>
      </c>
      <c r="D1904" s="2">
        <v>1</v>
      </c>
      <c r="E1904" s="12">
        <v>9.9999999999999995E-7</v>
      </c>
      <c r="F1904" s="2">
        <f>Table3[[#This Row],[modified  Half Life]]*Table3[[#This Row],[Order of Magnatude]]</f>
        <v>9.9999999999999995E-7</v>
      </c>
      <c r="G1904" s="2">
        <v>60.5</v>
      </c>
      <c r="H1904" s="2"/>
    </row>
    <row r="1905" spans="1:8" x14ac:dyDescent="0.25">
      <c r="A1905" s="2">
        <v>182</v>
      </c>
      <c r="B1905" s="2" t="s">
        <v>3252</v>
      </c>
      <c r="C1905" s="2" t="s">
        <v>1892</v>
      </c>
      <c r="D1905" s="2">
        <v>1.3</v>
      </c>
      <c r="E1905" s="12">
        <v>9.9999999999999995E-7</v>
      </c>
      <c r="F1905" s="2">
        <f>Table3[[#This Row],[modified  Half Life]]*Table3[[#This Row],[Order of Magnatude]]</f>
        <v>1.3E-6</v>
      </c>
      <c r="G1905" s="2">
        <v>1086.5</v>
      </c>
      <c r="H1905" s="2"/>
    </row>
    <row r="1906" spans="1:8" x14ac:dyDescent="0.25">
      <c r="A1906" s="2">
        <v>182</v>
      </c>
      <c r="B1906" s="2" t="s">
        <v>3252</v>
      </c>
      <c r="C1906" s="2" t="s">
        <v>1892</v>
      </c>
      <c r="D1906" s="2">
        <v>1.3</v>
      </c>
      <c r="E1906" s="12">
        <v>9.9999999999999995E-7</v>
      </c>
      <c r="F1906" s="2">
        <f>Table3[[#This Row],[modified  Half Life]]*Table3[[#This Row],[Order of Magnatude]]</f>
        <v>1.3E-6</v>
      </c>
      <c r="G1906" s="2">
        <v>518.5</v>
      </c>
      <c r="H1906" s="2"/>
    </row>
    <row r="1907" spans="1:8" x14ac:dyDescent="0.25">
      <c r="A1907" s="2">
        <v>182</v>
      </c>
      <c r="B1907" s="2" t="s">
        <v>3143</v>
      </c>
      <c r="C1907" s="2" t="s">
        <v>6062</v>
      </c>
      <c r="D1907" s="2">
        <v>0.78</v>
      </c>
      <c r="E1907" s="12">
        <v>9.9999999999999995E-7</v>
      </c>
      <c r="F1907" s="2">
        <f>Table3[[#This Row],[modified  Half Life]]*Table3[[#This Row],[Order of Magnatude]]</f>
        <v>7.7999999999999994E-7</v>
      </c>
      <c r="G1907" s="2">
        <v>461.3</v>
      </c>
      <c r="H1907" s="2"/>
    </row>
    <row r="1908" spans="1:8" x14ac:dyDescent="0.25">
      <c r="A1908" s="2">
        <v>182</v>
      </c>
      <c r="B1908" s="2" t="s">
        <v>3071</v>
      </c>
      <c r="C1908" s="2" t="s">
        <v>1803</v>
      </c>
      <c r="D1908" s="2">
        <v>40</v>
      </c>
      <c r="E1908" s="12">
        <v>9.9999999999999995E-7</v>
      </c>
      <c r="F1908" s="2">
        <f>Table3[[#This Row],[modified  Half Life]]*Table3[[#This Row],[Order of Magnatude]]</f>
        <v>3.9999999999999996E-5</v>
      </c>
      <c r="G1908" s="2">
        <v>264</v>
      </c>
      <c r="H1908" s="2"/>
    </row>
    <row r="1909" spans="1:8" x14ac:dyDescent="0.25">
      <c r="A1909" s="2">
        <v>181</v>
      </c>
      <c r="B1909" s="2" t="s">
        <v>3425</v>
      </c>
      <c r="C1909" s="2" t="s">
        <v>2085</v>
      </c>
      <c r="D1909" s="2">
        <v>25</v>
      </c>
      <c r="E1909" s="12">
        <v>9.9999999999999995E-7</v>
      </c>
      <c r="F1909" s="2">
        <f>Table3[[#This Row],[modified  Half Life]]*Table3[[#This Row],[Order of Magnatude]]</f>
        <v>2.4999999999999998E-5</v>
      </c>
      <c r="G1909" s="2">
        <v>710.6</v>
      </c>
      <c r="H1909" s="2"/>
    </row>
    <row r="1910" spans="1:8" x14ac:dyDescent="0.25">
      <c r="A1910" s="2">
        <v>181</v>
      </c>
      <c r="B1910" s="2" t="s">
        <v>3425</v>
      </c>
      <c r="C1910" s="2" t="s">
        <v>1131</v>
      </c>
      <c r="D1910" s="2">
        <v>18.5</v>
      </c>
      <c r="E1910" s="12">
        <v>9.9999999999999995E-7</v>
      </c>
      <c r="F1910" s="2">
        <f>Table3[[#This Row],[modified  Half Life]]*Table3[[#This Row],[Order of Magnatude]]</f>
        <v>1.8499999999999999E-5</v>
      </c>
      <c r="G1910" s="2">
        <v>615.16999999999996</v>
      </c>
      <c r="H1910" s="2"/>
    </row>
    <row r="1911" spans="1:8" x14ac:dyDescent="0.25">
      <c r="A1911" s="2">
        <v>181</v>
      </c>
      <c r="B1911" s="2" t="s">
        <v>3425</v>
      </c>
      <c r="C1911" s="2" t="s">
        <v>2085</v>
      </c>
      <c r="D1911" s="2">
        <v>25</v>
      </c>
      <c r="E1911" s="12">
        <v>9.9999999999999995E-7</v>
      </c>
      <c r="F1911" s="2">
        <f>Table3[[#This Row],[modified  Half Life]]*Table3[[#This Row],[Order of Magnatude]]</f>
        <v>2.4999999999999998E-5</v>
      </c>
      <c r="G1911" s="2">
        <v>455.3</v>
      </c>
      <c r="H1911" s="2"/>
    </row>
    <row r="1912" spans="1:8" x14ac:dyDescent="0.25">
      <c r="A1912" s="2">
        <v>181</v>
      </c>
      <c r="B1912" s="2" t="s">
        <v>3071</v>
      </c>
      <c r="C1912" s="2" t="s">
        <v>84</v>
      </c>
      <c r="D1912" s="2">
        <v>80</v>
      </c>
      <c r="E1912" s="12">
        <v>9.9999999999999995E-7</v>
      </c>
      <c r="F1912" s="2">
        <f>Table3[[#This Row],[modified  Half Life]]*Table3[[#This Row],[Order of Magnatude]]</f>
        <v>7.9999999999999993E-5</v>
      </c>
      <c r="G1912" s="2">
        <v>391.19</v>
      </c>
      <c r="H1912" s="2"/>
    </row>
    <row r="1913" spans="1:8" x14ac:dyDescent="0.25">
      <c r="A1913" s="2">
        <v>181</v>
      </c>
      <c r="B1913" s="2" t="s">
        <v>3252</v>
      </c>
      <c r="C1913" s="2" t="s">
        <v>55</v>
      </c>
      <c r="D1913" s="2">
        <v>14.6</v>
      </c>
      <c r="E1913" s="12">
        <v>9.9999999999999995E-7</v>
      </c>
      <c r="F1913" s="2">
        <f>Table3[[#This Row],[modified  Half Life]]*Table3[[#This Row],[Order of Magnatude]]</f>
        <v>1.4599999999999999E-5</v>
      </c>
      <c r="G1913" s="2">
        <v>365.5</v>
      </c>
      <c r="H1913" s="2"/>
    </row>
    <row r="1914" spans="1:8" x14ac:dyDescent="0.25">
      <c r="A1914" s="2">
        <v>181</v>
      </c>
      <c r="B1914" s="2" t="s">
        <v>3143</v>
      </c>
      <c r="C1914" s="2" t="s">
        <v>3756</v>
      </c>
      <c r="D1914" s="2">
        <v>1.2</v>
      </c>
      <c r="E1914" s="12">
        <v>9.9999999999999995E-7</v>
      </c>
      <c r="F1914" s="2">
        <f>Table3[[#This Row],[modified  Half Life]]*Table3[[#This Row],[Order of Magnatude]]</f>
        <v>1.1999999999999999E-6</v>
      </c>
      <c r="G1914" s="2">
        <v>356.6</v>
      </c>
      <c r="H1914" s="2"/>
    </row>
    <row r="1915" spans="1:8" x14ac:dyDescent="0.25">
      <c r="A1915" s="2">
        <v>181</v>
      </c>
      <c r="B1915" s="2" t="s">
        <v>3425</v>
      </c>
      <c r="C1915" s="2" t="s">
        <v>6062</v>
      </c>
      <c r="D1915" s="2">
        <v>210</v>
      </c>
      <c r="E1915" s="12">
        <v>9.9999999999999995E-7</v>
      </c>
      <c r="F1915" s="2">
        <f>Table3[[#This Row],[modified  Half Life]]*Table3[[#This Row],[Order of Magnatude]]</f>
        <v>2.0999999999999998E-4</v>
      </c>
      <c r="G1915" s="2">
        <v>295</v>
      </c>
      <c r="H1915" s="2"/>
    </row>
    <row r="1916" spans="1:8" x14ac:dyDescent="0.25">
      <c r="A1916" s="2">
        <v>181</v>
      </c>
      <c r="B1916" s="2" t="s">
        <v>3071</v>
      </c>
      <c r="C1916" s="2" t="s">
        <v>84</v>
      </c>
      <c r="D1916" s="2">
        <v>80</v>
      </c>
      <c r="E1916" s="12">
        <v>9.9999999999999995E-7</v>
      </c>
      <c r="F1916" s="2">
        <f>Table3[[#This Row],[modified  Half Life]]*Table3[[#This Row],[Order of Magnatude]]</f>
        <v>7.9999999999999993E-5</v>
      </c>
      <c r="G1916" s="2">
        <v>291.39</v>
      </c>
      <c r="H1916" s="2"/>
    </row>
    <row r="1917" spans="1:8" x14ac:dyDescent="0.25">
      <c r="A1917" s="2">
        <v>181</v>
      </c>
      <c r="B1917" s="2" t="s">
        <v>3071</v>
      </c>
      <c r="C1917" s="2" t="s">
        <v>219</v>
      </c>
      <c r="D1917" s="2">
        <v>100</v>
      </c>
      <c r="E1917" s="12">
        <v>9.9999999999999995E-7</v>
      </c>
      <c r="F1917" s="2">
        <f>Table3[[#This Row],[modified  Half Life]]*Table3[[#This Row],[Order of Magnatude]]</f>
        <v>9.9999999999999991E-5</v>
      </c>
      <c r="G1917" s="2">
        <v>284.89999999999998</v>
      </c>
      <c r="H1917" s="2"/>
    </row>
    <row r="1918" spans="1:8" x14ac:dyDescent="0.25">
      <c r="A1918" s="2">
        <v>181</v>
      </c>
      <c r="B1918" s="2" t="s">
        <v>3252</v>
      </c>
      <c r="C1918" s="2" t="s">
        <v>55</v>
      </c>
      <c r="D1918" s="2">
        <v>14.6</v>
      </c>
      <c r="E1918" s="12">
        <v>9.9999999999999995E-7</v>
      </c>
      <c r="F1918" s="2">
        <f>Table3[[#This Row],[modified  Half Life]]*Table3[[#This Row],[Order of Magnatude]]</f>
        <v>1.4599999999999999E-5</v>
      </c>
      <c r="G1918" s="2">
        <v>252.2</v>
      </c>
      <c r="H1918" s="2"/>
    </row>
    <row r="1919" spans="1:8" x14ac:dyDescent="0.25">
      <c r="A1919" s="2">
        <v>181</v>
      </c>
      <c r="B1919" s="2" t="s">
        <v>3143</v>
      </c>
      <c r="C1919" s="2" t="s">
        <v>4230</v>
      </c>
      <c r="D1919" s="2">
        <v>11.5</v>
      </c>
      <c r="E1919" s="12">
        <v>9.9999999999999995E-7</v>
      </c>
      <c r="F1919" s="2">
        <f>Table3[[#This Row],[modified  Half Life]]*Table3[[#This Row],[Order of Magnatude]]</f>
        <v>1.15E-5</v>
      </c>
      <c r="G1919" s="2">
        <v>224.25</v>
      </c>
      <c r="H1919" s="2"/>
    </row>
    <row r="1920" spans="1:8" x14ac:dyDescent="0.25">
      <c r="A1920" s="2">
        <v>181</v>
      </c>
      <c r="B1920" s="2" t="s">
        <v>3425</v>
      </c>
      <c r="C1920" s="2" t="s">
        <v>2085</v>
      </c>
      <c r="D1920" s="2">
        <v>25</v>
      </c>
      <c r="E1920" s="12">
        <v>9.9999999999999995E-7</v>
      </c>
      <c r="F1920" s="2">
        <f>Table3[[#This Row],[modified  Half Life]]*Table3[[#This Row],[Order of Magnatude]]</f>
        <v>2.4999999999999998E-5</v>
      </c>
      <c r="G1920" s="2">
        <v>177</v>
      </c>
      <c r="H1920" s="2"/>
    </row>
    <row r="1921" spans="1:8" x14ac:dyDescent="0.25">
      <c r="A1921" s="2">
        <v>181</v>
      </c>
      <c r="B1921" s="2" t="s">
        <v>3071</v>
      </c>
      <c r="C1921" s="2" t="s">
        <v>84</v>
      </c>
      <c r="D1921" s="2">
        <v>80</v>
      </c>
      <c r="E1921" s="12">
        <v>9.9999999999999995E-7</v>
      </c>
      <c r="F1921" s="2">
        <f>Table3[[#This Row],[modified  Half Life]]*Table3[[#This Row],[Order of Magnatude]]</f>
        <v>7.9999999999999993E-5</v>
      </c>
      <c r="G1921" s="2">
        <v>154.56</v>
      </c>
      <c r="H1921" s="2"/>
    </row>
    <row r="1922" spans="1:8" x14ac:dyDescent="0.25">
      <c r="A1922" s="2">
        <v>181</v>
      </c>
      <c r="B1922" s="2" t="s">
        <v>3425</v>
      </c>
      <c r="C1922" s="2" t="s">
        <v>1131</v>
      </c>
      <c r="D1922" s="2">
        <v>18.5</v>
      </c>
      <c r="E1922" s="12">
        <v>9.9999999999999995E-7</v>
      </c>
      <c r="F1922" s="2">
        <f>Table3[[#This Row],[modified  Half Life]]*Table3[[#This Row],[Order of Magnatude]]</f>
        <v>1.8499999999999999E-5</v>
      </c>
      <c r="G1922" s="2">
        <v>133.02699999999999</v>
      </c>
      <c r="H1922" s="2"/>
    </row>
    <row r="1923" spans="1:8" x14ac:dyDescent="0.25">
      <c r="A1923" s="2">
        <v>181</v>
      </c>
      <c r="B1923" s="2" t="s">
        <v>3425</v>
      </c>
      <c r="C1923" s="2" t="s">
        <v>6062</v>
      </c>
      <c r="D1923" s="2">
        <v>210</v>
      </c>
      <c r="E1923" s="12">
        <v>9.9999999999999995E-7</v>
      </c>
      <c r="F1923" s="2">
        <f>Table3[[#This Row],[modified  Half Life]]*Table3[[#This Row],[Order of Magnatude]]</f>
        <v>2.0999999999999998E-4</v>
      </c>
      <c r="G1923" s="2">
        <v>130</v>
      </c>
      <c r="H1923" s="2"/>
    </row>
    <row r="1924" spans="1:8" x14ac:dyDescent="0.25">
      <c r="A1924" s="2">
        <v>181</v>
      </c>
      <c r="B1924" s="2" t="s">
        <v>3071</v>
      </c>
      <c r="C1924" s="2" t="s">
        <v>84</v>
      </c>
      <c r="D1924" s="2">
        <v>80</v>
      </c>
      <c r="E1924" s="12">
        <v>9.9999999999999995E-7</v>
      </c>
      <c r="F1924" s="2">
        <f>Table3[[#This Row],[modified  Half Life]]*Table3[[#This Row],[Order of Magnatude]]</f>
        <v>7.9999999999999993E-5</v>
      </c>
      <c r="G1924" s="2">
        <v>129.36000000000001</v>
      </c>
      <c r="H1924" s="2"/>
    </row>
    <row r="1925" spans="1:8" x14ac:dyDescent="0.25">
      <c r="A1925" s="2">
        <v>181</v>
      </c>
      <c r="B1925" s="2" t="s">
        <v>3071</v>
      </c>
      <c r="C1925" s="2" t="s">
        <v>219</v>
      </c>
      <c r="D1925" s="2">
        <v>100</v>
      </c>
      <c r="E1925" s="12">
        <v>9.9999999999999995E-7</v>
      </c>
      <c r="F1925" s="2">
        <f>Table3[[#This Row],[modified  Half Life]]*Table3[[#This Row],[Order of Magnatude]]</f>
        <v>9.9999999999999991E-5</v>
      </c>
      <c r="G1925" s="2">
        <v>115.3</v>
      </c>
      <c r="H1925" s="2"/>
    </row>
    <row r="1926" spans="1:8" x14ac:dyDescent="0.25">
      <c r="A1926" s="2">
        <v>181</v>
      </c>
      <c r="B1926" s="2" t="s">
        <v>3425</v>
      </c>
      <c r="C1926" s="2" t="s">
        <v>1743</v>
      </c>
      <c r="D1926" s="2">
        <v>6.05</v>
      </c>
      <c r="E1926" s="12">
        <v>9.9999999999999995E-7</v>
      </c>
      <c r="F1926" s="2">
        <f>Table3[[#This Row],[modified  Half Life]]*Table3[[#This Row],[Order of Magnatude]]</f>
        <v>6.0499999999999997E-6</v>
      </c>
      <c r="G1926" s="2">
        <v>6.24</v>
      </c>
      <c r="H1926" s="2"/>
    </row>
    <row r="1927" spans="1:8" x14ac:dyDescent="0.25">
      <c r="A1927" s="2">
        <v>180</v>
      </c>
      <c r="B1927" s="2" t="s">
        <v>3071</v>
      </c>
      <c r="C1927" s="2" t="s">
        <v>458</v>
      </c>
      <c r="D1927" s="2">
        <v>0.56999999999999995</v>
      </c>
      <c r="E1927" s="12">
        <v>9.9999999999999995E-7</v>
      </c>
      <c r="F1927" s="2">
        <f>Table3[[#This Row],[modified  Half Life]]*Table3[[#This Row],[Order of Magnatude]]</f>
        <v>5.6999999999999994E-7</v>
      </c>
      <c r="G1927" s="2">
        <v>1281.7</v>
      </c>
      <c r="H1927" s="2"/>
    </row>
    <row r="1928" spans="1:8" x14ac:dyDescent="0.25">
      <c r="A1928" s="2">
        <v>180</v>
      </c>
      <c r="B1928" s="2" t="s">
        <v>3071</v>
      </c>
      <c r="C1928" s="2" t="s">
        <v>508</v>
      </c>
      <c r="D1928" s="2">
        <v>0.94</v>
      </c>
      <c r="E1928" s="12">
        <v>9.9999999999999995E-7</v>
      </c>
      <c r="F1928" s="2">
        <f>Table3[[#This Row],[modified  Half Life]]*Table3[[#This Row],[Order of Magnatude]]</f>
        <v>9.3999999999999989E-7</v>
      </c>
      <c r="G1928" s="2">
        <v>1101.0999999999999</v>
      </c>
      <c r="H1928" s="2"/>
    </row>
    <row r="1929" spans="1:8" x14ac:dyDescent="0.25">
      <c r="A1929" s="2">
        <v>180</v>
      </c>
      <c r="B1929" s="2" t="s">
        <v>3071</v>
      </c>
      <c r="C1929" s="2" t="s">
        <v>458</v>
      </c>
      <c r="D1929" s="2">
        <v>0.56999999999999995</v>
      </c>
      <c r="E1929" s="12">
        <v>9.9999999999999995E-7</v>
      </c>
      <c r="F1929" s="2">
        <f>Table3[[#This Row],[modified  Half Life]]*Table3[[#This Row],[Order of Magnatude]]</f>
        <v>5.6999999999999994E-7</v>
      </c>
      <c r="G1929" s="2">
        <v>1065.77</v>
      </c>
      <c r="H1929" s="2"/>
    </row>
    <row r="1930" spans="1:8" x14ac:dyDescent="0.25">
      <c r="A1930" s="2">
        <v>180</v>
      </c>
      <c r="B1930" s="2" t="s">
        <v>3071</v>
      </c>
      <c r="C1930" s="2" t="s">
        <v>508</v>
      </c>
      <c r="D1930" s="2">
        <v>0.94</v>
      </c>
      <c r="E1930" s="12">
        <v>9.9999999999999995E-7</v>
      </c>
      <c r="F1930" s="2">
        <f>Table3[[#This Row],[modified  Half Life]]*Table3[[#This Row],[Order of Magnatude]]</f>
        <v>9.3999999999999989E-7</v>
      </c>
      <c r="G1930" s="2">
        <v>832.4</v>
      </c>
      <c r="H1930" s="2"/>
    </row>
    <row r="1931" spans="1:8" x14ac:dyDescent="0.25">
      <c r="A1931" s="2">
        <v>180</v>
      </c>
      <c r="B1931" s="2" t="s">
        <v>3252</v>
      </c>
      <c r="C1931" s="2">
        <v>-14</v>
      </c>
      <c r="D1931" s="2">
        <v>2.2999999999999998</v>
      </c>
      <c r="E1931" s="12">
        <v>9.9999999999999995E-7</v>
      </c>
      <c r="F1931" s="2">
        <f>Table3[[#This Row],[modified  Half Life]]*Table3[[#This Row],[Order of Magnatude]]</f>
        <v>2.2999999999999996E-6</v>
      </c>
      <c r="G1931" s="2">
        <v>813.4</v>
      </c>
      <c r="H1931" s="2"/>
    </row>
    <row r="1932" spans="1:8" x14ac:dyDescent="0.25">
      <c r="A1932" s="2">
        <v>180</v>
      </c>
      <c r="B1932" s="2" t="s">
        <v>3071</v>
      </c>
      <c r="C1932" s="2" t="s">
        <v>508</v>
      </c>
      <c r="D1932" s="2">
        <v>0.94</v>
      </c>
      <c r="E1932" s="12">
        <v>9.9999999999999995E-7</v>
      </c>
      <c r="F1932" s="2">
        <f>Table3[[#This Row],[modified  Half Life]]*Table3[[#This Row],[Order of Magnatude]]</f>
        <v>9.3999999999999989E-7</v>
      </c>
      <c r="G1932" s="2">
        <v>539.5</v>
      </c>
      <c r="H1932" s="2"/>
    </row>
    <row r="1933" spans="1:8" x14ac:dyDescent="0.25">
      <c r="A1933" s="2">
        <v>180</v>
      </c>
      <c r="B1933" s="2" t="s">
        <v>3252</v>
      </c>
      <c r="C1933" s="2">
        <v>-14</v>
      </c>
      <c r="D1933" s="2">
        <v>2.2999999999999998</v>
      </c>
      <c r="E1933" s="12">
        <v>9.9999999999999995E-7</v>
      </c>
      <c r="F1933" s="2">
        <f>Table3[[#This Row],[modified  Half Life]]*Table3[[#This Row],[Order of Magnatude]]</f>
        <v>2.2999999999999996E-6</v>
      </c>
      <c r="G1933" s="2">
        <v>528</v>
      </c>
      <c r="H1933" s="2"/>
    </row>
    <row r="1934" spans="1:8" x14ac:dyDescent="0.25">
      <c r="A1934" s="2">
        <v>180</v>
      </c>
      <c r="B1934" s="2" t="s">
        <v>3143</v>
      </c>
      <c r="C1934" s="2">
        <v>-21</v>
      </c>
      <c r="D1934" s="2">
        <v>9</v>
      </c>
      <c r="E1934" s="12">
        <v>9.9999999999999995E-7</v>
      </c>
      <c r="F1934" s="2">
        <f>Table3[[#This Row],[modified  Half Life]]*Table3[[#This Row],[Order of Magnatude]]</f>
        <v>9.0000000000000002E-6</v>
      </c>
      <c r="G1934" s="2">
        <v>456.8</v>
      </c>
      <c r="H1934" s="2"/>
    </row>
    <row r="1935" spans="1:8" x14ac:dyDescent="0.25">
      <c r="A1935" s="2">
        <v>180</v>
      </c>
      <c r="B1935" s="2" t="s">
        <v>3425</v>
      </c>
      <c r="C1935" s="2">
        <v>-15</v>
      </c>
      <c r="D1935" s="2">
        <v>31.2</v>
      </c>
      <c r="E1935" s="12">
        <v>9.9999999999999995E-7</v>
      </c>
      <c r="F1935" s="2">
        <f>Table3[[#This Row],[modified  Half Life]]*Table3[[#This Row],[Order of Magnatude]]</f>
        <v>3.1199999999999999E-5</v>
      </c>
      <c r="G1935" s="2">
        <v>431.6</v>
      </c>
      <c r="H1935" s="2"/>
    </row>
    <row r="1936" spans="1:8" x14ac:dyDescent="0.25">
      <c r="A1936" s="2">
        <v>180</v>
      </c>
      <c r="B1936" s="2" t="s">
        <v>3425</v>
      </c>
      <c r="C1936" s="2" t="s">
        <v>4139</v>
      </c>
      <c r="D1936" s="2">
        <v>2</v>
      </c>
      <c r="E1936" s="12">
        <v>9.9999999999999995E-7</v>
      </c>
      <c r="F1936" s="2">
        <f>Table3[[#This Row],[modified  Half Life]]*Table3[[#This Row],[Order of Magnatude]]</f>
        <v>1.9999999999999999E-6</v>
      </c>
      <c r="G1936" s="2">
        <v>369.8</v>
      </c>
      <c r="H1936" s="2"/>
    </row>
    <row r="1937" spans="1:8" x14ac:dyDescent="0.25">
      <c r="A1937" s="2">
        <v>180</v>
      </c>
      <c r="B1937" s="2" t="s">
        <v>3252</v>
      </c>
      <c r="C1937" s="2">
        <v>-14</v>
      </c>
      <c r="D1937" s="2">
        <v>2.2999999999999998</v>
      </c>
      <c r="E1937" s="12">
        <v>9.9999999999999995E-7</v>
      </c>
      <c r="F1937" s="2">
        <f>Table3[[#This Row],[modified  Half Life]]*Table3[[#This Row],[Order of Magnatude]]</f>
        <v>2.2999999999999996E-6</v>
      </c>
      <c r="G1937" s="2">
        <v>298.39999999999998</v>
      </c>
      <c r="H1937" s="2"/>
    </row>
    <row r="1938" spans="1:8" x14ac:dyDescent="0.25">
      <c r="A1938" s="2">
        <v>180</v>
      </c>
      <c r="B1938" s="2" t="s">
        <v>3071</v>
      </c>
      <c r="C1938" s="2" t="s">
        <v>508</v>
      </c>
      <c r="D1938" s="2">
        <v>0.94</v>
      </c>
      <c r="E1938" s="12">
        <v>9.9999999999999995E-7</v>
      </c>
      <c r="F1938" s="2">
        <f>Table3[[#This Row],[modified  Half Life]]*Table3[[#This Row],[Order of Magnatude]]</f>
        <v>9.3999999999999989E-7</v>
      </c>
      <c r="G1938" s="2">
        <v>223.3</v>
      </c>
      <c r="H1938" s="2"/>
    </row>
    <row r="1939" spans="1:8" x14ac:dyDescent="0.25">
      <c r="A1939" s="2">
        <v>180</v>
      </c>
      <c r="B1939" s="2" t="s">
        <v>3252</v>
      </c>
      <c r="C1939" s="2">
        <v>-14</v>
      </c>
      <c r="D1939" s="2">
        <v>2.2999999999999998</v>
      </c>
      <c r="E1939" s="12">
        <v>9.9999999999999995E-7</v>
      </c>
      <c r="F1939" s="2">
        <f>Table3[[#This Row],[modified  Half Life]]*Table3[[#This Row],[Order of Magnatude]]</f>
        <v>2.2999999999999996E-6</v>
      </c>
      <c r="G1939" s="2">
        <v>222.3</v>
      </c>
      <c r="H1939" s="2"/>
    </row>
    <row r="1940" spans="1:8" x14ac:dyDescent="0.25">
      <c r="A1940" s="2">
        <v>180</v>
      </c>
      <c r="B1940" s="2" t="s">
        <v>3425</v>
      </c>
      <c r="C1940" s="2">
        <v>-15</v>
      </c>
      <c r="D1940" s="2">
        <v>31.2</v>
      </c>
      <c r="E1940" s="12">
        <v>9.9999999999999995E-7</v>
      </c>
      <c r="F1940" s="2">
        <f>Table3[[#This Row],[modified  Half Life]]*Table3[[#This Row],[Order of Magnatude]]</f>
        <v>3.1199999999999999E-5</v>
      </c>
      <c r="G1940" s="2">
        <v>142.69999999999999</v>
      </c>
      <c r="H1940" s="2"/>
    </row>
    <row r="1941" spans="1:8" x14ac:dyDescent="0.25">
      <c r="A1941" s="2">
        <v>180</v>
      </c>
      <c r="B1941" s="2" t="s">
        <v>3071</v>
      </c>
      <c r="C1941" s="2" t="s">
        <v>458</v>
      </c>
      <c r="D1941" s="2">
        <v>0.56999999999999995</v>
      </c>
      <c r="E1941" s="12">
        <v>9.9999999999999995E-7</v>
      </c>
      <c r="F1941" s="2">
        <f>Table3[[#This Row],[modified  Half Life]]*Table3[[#This Row],[Order of Magnatude]]</f>
        <v>5.6999999999999994E-7</v>
      </c>
      <c r="G1941" s="2">
        <v>113.66</v>
      </c>
      <c r="H1941" s="2"/>
    </row>
    <row r="1942" spans="1:8" x14ac:dyDescent="0.25">
      <c r="A1942" s="2">
        <v>180</v>
      </c>
      <c r="B1942" s="2" t="s">
        <v>3143</v>
      </c>
      <c r="C1942" s="2">
        <v>-21</v>
      </c>
      <c r="D1942" s="2">
        <v>9</v>
      </c>
      <c r="E1942" s="12">
        <v>9.9999999999999995E-7</v>
      </c>
      <c r="F1942" s="2">
        <f>Table3[[#This Row],[modified  Half Life]]*Table3[[#This Row],[Order of Magnatude]]</f>
        <v>9.0000000000000002E-6</v>
      </c>
      <c r="G1942" s="2">
        <v>102.2</v>
      </c>
      <c r="H1942" s="2"/>
    </row>
    <row r="1943" spans="1:8" x14ac:dyDescent="0.25">
      <c r="A1943" s="2">
        <v>180</v>
      </c>
      <c r="B1943" s="2" t="s">
        <v>3143</v>
      </c>
      <c r="C1943" s="2">
        <v>-21</v>
      </c>
      <c r="D1943" s="2">
        <v>9</v>
      </c>
      <c r="E1943" s="12">
        <v>9.9999999999999995E-7</v>
      </c>
      <c r="F1943" s="2">
        <f>Table3[[#This Row],[modified  Half Life]]*Table3[[#This Row],[Order of Magnatude]]</f>
        <v>9.0000000000000002E-6</v>
      </c>
      <c r="G1943" s="2">
        <v>62.9</v>
      </c>
      <c r="H1943" s="2"/>
    </row>
    <row r="1944" spans="1:8" x14ac:dyDescent="0.25">
      <c r="A1944" s="2">
        <v>179</v>
      </c>
      <c r="B1944" s="2" t="s">
        <v>3071</v>
      </c>
      <c r="C1944" s="2" t="s">
        <v>4019</v>
      </c>
      <c r="D1944" s="2">
        <v>15</v>
      </c>
      <c r="E1944" s="12">
        <v>9.9999999999999995E-7</v>
      </c>
      <c r="F1944" s="2">
        <f>Table3[[#This Row],[modified  Half Life]]*Table3[[#This Row],[Order of Magnatude]]</f>
        <v>1.4999999999999999E-5</v>
      </c>
      <c r="G1944" s="2">
        <v>336</v>
      </c>
      <c r="H1944" s="2"/>
    </row>
    <row r="1945" spans="1:8" x14ac:dyDescent="0.25">
      <c r="A1945" s="2">
        <v>179</v>
      </c>
      <c r="B1945" s="2" t="s">
        <v>3425</v>
      </c>
      <c r="C1945" s="2" t="s">
        <v>3485</v>
      </c>
      <c r="D1945" s="2">
        <v>0.28000000000000003</v>
      </c>
      <c r="E1945" s="12">
        <v>9.9999999999999995E-7</v>
      </c>
      <c r="F1945" s="2">
        <f>Table3[[#This Row],[modified  Half Life]]*Table3[[#This Row],[Order of Magnatude]]</f>
        <v>2.8000000000000002E-7</v>
      </c>
      <c r="G1945" s="2">
        <v>281.69</v>
      </c>
      <c r="H1945" s="2"/>
    </row>
    <row r="1946" spans="1:8" x14ac:dyDescent="0.25">
      <c r="A1946" s="2">
        <v>179</v>
      </c>
      <c r="B1946" s="2" t="s">
        <v>3784</v>
      </c>
      <c r="C1946" s="2" t="s">
        <v>213</v>
      </c>
      <c r="D1946" s="2">
        <v>6.4</v>
      </c>
      <c r="E1946" s="12">
        <v>9.9999999999999995E-7</v>
      </c>
      <c r="F1946" s="2">
        <f>Table3[[#This Row],[modified  Half Life]]*Table3[[#This Row],[Order of Magnatude]]</f>
        <v>6.3999999999999997E-6</v>
      </c>
      <c r="G1946" s="2">
        <v>110.8</v>
      </c>
      <c r="H1946" s="2"/>
    </row>
    <row r="1947" spans="1:8" x14ac:dyDescent="0.25">
      <c r="A1947" s="2">
        <v>179</v>
      </c>
      <c r="B1947" s="2" t="s">
        <v>3360</v>
      </c>
      <c r="C1947" s="2" t="s">
        <v>359</v>
      </c>
      <c r="D1947" s="2">
        <v>0.78300000000000003</v>
      </c>
      <c r="E1947" s="12">
        <v>9.9999999999999995E-7</v>
      </c>
      <c r="F1947" s="2">
        <f>Table3[[#This Row],[modified  Half Life]]*Table3[[#This Row],[Order of Magnatude]]</f>
        <v>7.8299999999999996E-7</v>
      </c>
      <c r="G1947" s="2">
        <v>97.5</v>
      </c>
      <c r="H1947" s="2"/>
    </row>
    <row r="1948" spans="1:8" x14ac:dyDescent="0.25">
      <c r="A1948" s="2">
        <v>179</v>
      </c>
      <c r="B1948" s="2" t="s">
        <v>3425</v>
      </c>
      <c r="C1948" s="2" t="s">
        <v>1379</v>
      </c>
      <c r="D1948" s="2">
        <v>1.6</v>
      </c>
      <c r="E1948" s="12">
        <v>9.9999999999999995E-7</v>
      </c>
      <c r="F1948" s="2">
        <f>Table3[[#This Row],[modified  Half Life]]*Table3[[#This Row],[Order of Magnatude]]</f>
        <v>1.5999999999999999E-6</v>
      </c>
      <c r="G1948" s="2">
        <v>75.3</v>
      </c>
      <c r="H1948" s="2"/>
    </row>
    <row r="1949" spans="1:8" x14ac:dyDescent="0.25">
      <c r="A1949" s="2">
        <v>179</v>
      </c>
      <c r="B1949" s="2" t="s">
        <v>3143</v>
      </c>
      <c r="C1949" s="2" t="s">
        <v>36</v>
      </c>
      <c r="D1949" s="2">
        <v>95</v>
      </c>
      <c r="E1949" s="12">
        <v>9.9999999999999995E-7</v>
      </c>
      <c r="F1949" s="2">
        <f>Table3[[#This Row],[modified  Half Life]]*Table3[[#This Row],[Order of Magnatude]]</f>
        <v>9.4999999999999992E-5</v>
      </c>
      <c r="G1949" s="2">
        <v>65.349999999999994</v>
      </c>
      <c r="H1949" s="2"/>
    </row>
    <row r="1950" spans="1:8" x14ac:dyDescent="0.25">
      <c r="A1950" s="2">
        <v>179</v>
      </c>
      <c r="B1950" s="2" t="s">
        <v>3360</v>
      </c>
      <c r="C1950" s="2" t="s">
        <v>3240</v>
      </c>
      <c r="D1950" s="2">
        <v>0.5</v>
      </c>
      <c r="E1950" s="12">
        <v>9.9999999999999995E-7</v>
      </c>
      <c r="F1950" s="2">
        <f>Table3[[#This Row],[modified  Half Life]]*Table3[[#This Row],[Order of Magnatude]]</f>
        <v>4.9999999999999998E-7</v>
      </c>
      <c r="G1950" s="2">
        <v>45.2</v>
      </c>
      <c r="H1950" s="2"/>
    </row>
    <row r="1951" spans="1:8" x14ac:dyDescent="0.25">
      <c r="A1951" s="2">
        <v>179</v>
      </c>
      <c r="B1951" s="2" t="s">
        <v>3425</v>
      </c>
      <c r="C1951" s="2" t="s">
        <v>1743</v>
      </c>
      <c r="D1951" s="2">
        <v>1.42</v>
      </c>
      <c r="E1951" s="12">
        <v>9.9999999999999995E-7</v>
      </c>
      <c r="F1951" s="2">
        <f>Table3[[#This Row],[modified  Half Life]]*Table3[[#This Row],[Order of Magnatude]]</f>
        <v>1.42E-6</v>
      </c>
      <c r="G1951" s="2">
        <v>30.7</v>
      </c>
      <c r="H1951" s="2"/>
    </row>
    <row r="1952" spans="1:8" x14ac:dyDescent="0.25">
      <c r="A1952" s="2">
        <v>178</v>
      </c>
      <c r="B1952" s="2" t="s">
        <v>3071</v>
      </c>
      <c r="C1952" s="2">
        <v>-14</v>
      </c>
      <c r="D1952" s="2">
        <v>68</v>
      </c>
      <c r="E1952" s="12">
        <v>9.9999999999999995E-7</v>
      </c>
      <c r="F1952" s="2">
        <f>Table3[[#This Row],[modified  Half Life]]*Table3[[#This Row],[Order of Magnatude]]</f>
        <v>6.7999999999999999E-5</v>
      </c>
      <c r="G1952" s="2">
        <v>437</v>
      </c>
      <c r="H1952" s="2"/>
    </row>
    <row r="1953" spans="1:8" x14ac:dyDescent="0.25">
      <c r="A1953" s="2">
        <v>178</v>
      </c>
      <c r="B1953" s="2" t="s">
        <v>3071</v>
      </c>
      <c r="C1953" s="2">
        <v>-14</v>
      </c>
      <c r="D1953" s="2">
        <v>68</v>
      </c>
      <c r="E1953" s="12">
        <v>9.9999999999999995E-7</v>
      </c>
      <c r="F1953" s="2">
        <f>Table3[[#This Row],[modified  Half Life]]*Table3[[#This Row],[Order of Magnatude]]</f>
        <v>6.7999999999999999E-5</v>
      </c>
      <c r="G1953" s="2">
        <v>140.30000000000001</v>
      </c>
      <c r="H1953" s="2"/>
    </row>
    <row r="1954" spans="1:8" x14ac:dyDescent="0.25">
      <c r="A1954" s="2">
        <v>178</v>
      </c>
      <c r="B1954" s="2" t="s">
        <v>3071</v>
      </c>
      <c r="C1954" s="2">
        <v>-14</v>
      </c>
      <c r="D1954" s="2">
        <v>68</v>
      </c>
      <c r="E1954" s="12">
        <v>9.9999999999999995E-7</v>
      </c>
      <c r="F1954" s="2">
        <f>Table3[[#This Row],[modified  Half Life]]*Table3[[#This Row],[Order of Magnatude]]</f>
        <v>6.7999999999999999E-5</v>
      </c>
      <c r="G1954" s="2">
        <v>126.1</v>
      </c>
      <c r="H1954" s="2"/>
    </row>
    <row r="1955" spans="1:8" x14ac:dyDescent="0.25">
      <c r="A1955" s="2">
        <v>177</v>
      </c>
      <c r="B1955" s="2" t="s">
        <v>2957</v>
      </c>
      <c r="C1955" s="2" t="s">
        <v>3881</v>
      </c>
      <c r="D1955" s="2">
        <v>6</v>
      </c>
      <c r="E1955" s="12">
        <v>9.9999999999999995E-7</v>
      </c>
      <c r="F1955" s="2">
        <f>Table3[[#This Row],[modified  Half Life]]*Table3[[#This Row],[Order of Magnatude]]</f>
        <v>6.0000000000000002E-6</v>
      </c>
      <c r="G1955" s="2">
        <v>758.8</v>
      </c>
      <c r="H1955" s="2"/>
    </row>
    <row r="1956" spans="1:8" x14ac:dyDescent="0.25">
      <c r="A1956" s="2">
        <v>177</v>
      </c>
      <c r="B1956" s="2" t="s">
        <v>2957</v>
      </c>
      <c r="C1956" s="2" t="s">
        <v>3881</v>
      </c>
      <c r="D1956" s="2">
        <v>6</v>
      </c>
      <c r="E1956" s="12">
        <v>9.9999999999999995E-7</v>
      </c>
      <c r="F1956" s="2">
        <f>Table3[[#This Row],[modified  Half Life]]*Table3[[#This Row],[Order of Magnatude]]</f>
        <v>6.0000000000000002E-6</v>
      </c>
      <c r="G1956" s="2">
        <v>618.70000000000005</v>
      </c>
      <c r="H1956" s="2"/>
    </row>
    <row r="1957" spans="1:8" x14ac:dyDescent="0.25">
      <c r="A1957" s="2">
        <v>177</v>
      </c>
      <c r="B1957" s="2" t="s">
        <v>2957</v>
      </c>
      <c r="C1957" s="2" t="s">
        <v>1131</v>
      </c>
      <c r="D1957" s="2">
        <v>155</v>
      </c>
      <c r="E1957" s="12">
        <v>9.9999999999999995E-7</v>
      </c>
      <c r="F1957" s="2">
        <f>Table3[[#This Row],[modified  Half Life]]*Table3[[#This Row],[Order of Magnatude]]</f>
        <v>1.55E-4</v>
      </c>
      <c r="G1957" s="2">
        <v>569.67999999999995</v>
      </c>
      <c r="H1957" s="2"/>
    </row>
    <row r="1958" spans="1:8" x14ac:dyDescent="0.25">
      <c r="A1958" s="2">
        <v>177</v>
      </c>
      <c r="B1958" s="2" t="s">
        <v>3425</v>
      </c>
      <c r="C1958" s="2" t="s">
        <v>2085</v>
      </c>
      <c r="D1958" s="2">
        <v>5.3</v>
      </c>
      <c r="E1958" s="12">
        <v>9.9999999999999995E-7</v>
      </c>
      <c r="F1958" s="2">
        <f>Table3[[#This Row],[modified  Half Life]]*Table3[[#This Row],[Order of Magnatude]]</f>
        <v>5.2999999999999992E-6</v>
      </c>
      <c r="G1958" s="2">
        <v>549.9</v>
      </c>
      <c r="H1958" s="2"/>
    </row>
    <row r="1959" spans="1:8" x14ac:dyDescent="0.25">
      <c r="A1959" s="2">
        <v>177</v>
      </c>
      <c r="B1959" s="2" t="s">
        <v>3071</v>
      </c>
      <c r="C1959" s="2" t="s">
        <v>216</v>
      </c>
      <c r="D1959" s="2">
        <v>55.9</v>
      </c>
      <c r="E1959" s="12">
        <v>9.9999999999999995E-7</v>
      </c>
      <c r="F1959" s="2">
        <f>Table3[[#This Row],[modified  Half Life]]*Table3[[#This Row],[Order of Magnatude]]</f>
        <v>5.5899999999999997E-5</v>
      </c>
      <c r="G1959" s="2">
        <v>548</v>
      </c>
      <c r="H1959" s="2"/>
    </row>
    <row r="1960" spans="1:8" x14ac:dyDescent="0.25">
      <c r="A1960" s="2">
        <v>177</v>
      </c>
      <c r="B1960" s="2" t="s">
        <v>2957</v>
      </c>
      <c r="C1960" s="2" t="s">
        <v>3881</v>
      </c>
      <c r="D1960" s="2">
        <v>6</v>
      </c>
      <c r="E1960" s="12">
        <v>9.9999999999999995E-7</v>
      </c>
      <c r="F1960" s="2">
        <f>Table3[[#This Row],[modified  Half Life]]*Table3[[#This Row],[Order of Magnatude]]</f>
        <v>6.0000000000000002E-6</v>
      </c>
      <c r="G1960" s="2">
        <v>402.2</v>
      </c>
      <c r="H1960" s="2"/>
    </row>
    <row r="1961" spans="1:8" x14ac:dyDescent="0.25">
      <c r="A1961" s="2">
        <v>177</v>
      </c>
      <c r="B1961" s="2" t="s">
        <v>3425</v>
      </c>
      <c r="C1961" s="2" t="s">
        <v>2085</v>
      </c>
      <c r="D1961" s="2">
        <v>5.3</v>
      </c>
      <c r="E1961" s="12">
        <v>9.9999999999999995E-7</v>
      </c>
      <c r="F1961" s="2">
        <f>Table3[[#This Row],[modified  Half Life]]*Table3[[#This Row],[Order of Magnatude]]</f>
        <v>5.2999999999999992E-6</v>
      </c>
      <c r="G1961" s="2">
        <v>311.3</v>
      </c>
      <c r="H1961" s="2"/>
    </row>
    <row r="1962" spans="1:8" x14ac:dyDescent="0.25">
      <c r="A1962" s="2">
        <v>177</v>
      </c>
      <c r="B1962" s="2" t="s">
        <v>3784</v>
      </c>
      <c r="C1962" s="2" t="s">
        <v>213</v>
      </c>
      <c r="D1962" s="2">
        <v>1.5</v>
      </c>
      <c r="E1962" s="12">
        <v>9.9999999999999995E-7</v>
      </c>
      <c r="F1962" s="2">
        <f>Table3[[#This Row],[modified  Half Life]]*Table3[[#This Row],[Order of Magnatude]]</f>
        <v>1.5E-6</v>
      </c>
      <c r="G1962" s="2">
        <v>246</v>
      </c>
      <c r="H1962" s="2"/>
    </row>
    <row r="1963" spans="1:8" x14ac:dyDescent="0.25">
      <c r="A1963" s="2">
        <v>177</v>
      </c>
      <c r="B1963" s="2" t="s">
        <v>2957</v>
      </c>
      <c r="C1963" s="2" t="s">
        <v>3881</v>
      </c>
      <c r="D1963" s="2">
        <v>6</v>
      </c>
      <c r="E1963" s="12">
        <v>9.9999999999999995E-7</v>
      </c>
      <c r="F1963" s="2">
        <f>Table3[[#This Row],[modified  Half Life]]*Table3[[#This Row],[Order of Magnatude]]</f>
        <v>6.0000000000000002E-6</v>
      </c>
      <c r="G1963" s="2">
        <v>226.7</v>
      </c>
      <c r="H1963" s="2"/>
    </row>
    <row r="1964" spans="1:8" x14ac:dyDescent="0.25">
      <c r="A1964" s="2">
        <v>177</v>
      </c>
      <c r="B1964" s="2" t="s">
        <v>3425</v>
      </c>
      <c r="C1964" s="2" t="s">
        <v>55</v>
      </c>
      <c r="D1964" s="2">
        <v>3.62</v>
      </c>
      <c r="E1964" s="12">
        <v>9.9999999999999995E-7</v>
      </c>
      <c r="F1964" s="2">
        <f>Table3[[#This Row],[modified  Half Life]]*Table3[[#This Row],[Order of Magnatude]]</f>
        <v>3.6200000000000001E-6</v>
      </c>
      <c r="G1964" s="2">
        <v>186.2</v>
      </c>
      <c r="H1964" s="2"/>
    </row>
    <row r="1965" spans="1:8" x14ac:dyDescent="0.25">
      <c r="A1965" s="2">
        <v>177</v>
      </c>
      <c r="B1965" s="2" t="s">
        <v>3501</v>
      </c>
      <c r="C1965" s="2" t="s">
        <v>80</v>
      </c>
      <c r="D1965" s="2">
        <v>2.35</v>
      </c>
      <c r="E1965" s="12">
        <v>9.9999999999999995E-7</v>
      </c>
      <c r="F1965" s="2">
        <f>Table3[[#This Row],[modified  Half Life]]*Table3[[#This Row],[Order of Magnatude]]</f>
        <v>2.3499999999999999E-6</v>
      </c>
      <c r="G1965" s="2">
        <v>147.4</v>
      </c>
      <c r="H1965" s="2"/>
    </row>
    <row r="1966" spans="1:8" x14ac:dyDescent="0.25">
      <c r="A1966" s="2">
        <v>177</v>
      </c>
      <c r="B1966" s="2" t="s">
        <v>3425</v>
      </c>
      <c r="C1966" s="2" t="s">
        <v>55</v>
      </c>
      <c r="D1966" s="2">
        <v>3.62</v>
      </c>
      <c r="E1966" s="12">
        <v>9.9999999999999995E-7</v>
      </c>
      <c r="F1966" s="2">
        <f>Table3[[#This Row],[modified  Half Life]]*Table3[[#This Row],[Order of Magnatude]]</f>
        <v>3.6200000000000001E-6</v>
      </c>
      <c r="G1966" s="2">
        <v>115.65</v>
      </c>
      <c r="H1966" s="2"/>
    </row>
    <row r="1967" spans="1:8" x14ac:dyDescent="0.25">
      <c r="A1967" s="2">
        <v>177</v>
      </c>
      <c r="B1967" s="2" t="s">
        <v>3425</v>
      </c>
      <c r="C1967" s="2" t="s">
        <v>55</v>
      </c>
      <c r="D1967" s="2">
        <v>3.62</v>
      </c>
      <c r="E1967" s="12">
        <v>9.9999999999999995E-7</v>
      </c>
      <c r="F1967" s="2">
        <f>Table3[[#This Row],[modified  Half Life]]*Table3[[#This Row],[Order of Magnatude]]</f>
        <v>3.6200000000000001E-6</v>
      </c>
      <c r="G1967" s="2">
        <v>113</v>
      </c>
      <c r="H1967" s="2"/>
    </row>
    <row r="1968" spans="1:8" x14ac:dyDescent="0.25">
      <c r="A1968" s="2">
        <v>177</v>
      </c>
      <c r="B1968" s="2" t="s">
        <v>2957</v>
      </c>
      <c r="C1968" s="2" t="s">
        <v>1131</v>
      </c>
      <c r="D1968" s="2">
        <v>155</v>
      </c>
      <c r="E1968" s="12">
        <v>9.9999999999999995E-7</v>
      </c>
      <c r="F1968" s="2">
        <f>Table3[[#This Row],[modified  Half Life]]*Table3[[#This Row],[Order of Magnatude]]</f>
        <v>1.55E-4</v>
      </c>
      <c r="G1968" s="2">
        <v>111.715</v>
      </c>
      <c r="H1968" s="2"/>
    </row>
    <row r="1969" spans="1:8" x14ac:dyDescent="0.25">
      <c r="A1969" s="2">
        <v>177</v>
      </c>
      <c r="B1969" s="2" t="s">
        <v>3425</v>
      </c>
      <c r="C1969" s="2" t="s">
        <v>3933</v>
      </c>
      <c r="D1969" s="2">
        <v>133</v>
      </c>
      <c r="E1969" s="12">
        <v>9.9999999999999995E-7</v>
      </c>
      <c r="F1969" s="2">
        <f>Table3[[#This Row],[modified  Half Life]]*Table3[[#This Row],[Order of Magnatude]]</f>
        <v>1.3300000000000001E-4</v>
      </c>
      <c r="G1969" s="2">
        <v>86.1</v>
      </c>
      <c r="H1969" s="2"/>
    </row>
    <row r="1970" spans="1:8" x14ac:dyDescent="0.25">
      <c r="A1970" s="2">
        <v>177</v>
      </c>
      <c r="B1970" s="2" t="s">
        <v>3143</v>
      </c>
      <c r="C1970" s="2" t="s">
        <v>314</v>
      </c>
      <c r="D1970" s="2">
        <v>50</v>
      </c>
      <c r="E1970" s="12">
        <v>9.9999999999999995E-7</v>
      </c>
      <c r="F1970" s="2">
        <f>Table3[[#This Row],[modified  Half Life]]*Table3[[#This Row],[Order of Magnatude]]</f>
        <v>4.9999999999999996E-5</v>
      </c>
      <c r="G1970" s="2">
        <v>84.7</v>
      </c>
      <c r="H1970" s="2"/>
    </row>
    <row r="1971" spans="1:8" x14ac:dyDescent="0.25">
      <c r="A1971" s="2">
        <v>177</v>
      </c>
      <c r="B1971" s="2" t="s">
        <v>3425</v>
      </c>
      <c r="C1971" s="2" t="s">
        <v>2085</v>
      </c>
      <c r="D1971" s="2">
        <v>5.3</v>
      </c>
      <c r="E1971" s="12">
        <v>9.9999999999999995E-7</v>
      </c>
      <c r="F1971" s="2">
        <f>Table3[[#This Row],[modified  Half Life]]*Table3[[#This Row],[Order of Magnatude]]</f>
        <v>5.2999999999999992E-6</v>
      </c>
      <c r="G1971" s="2">
        <v>53</v>
      </c>
      <c r="H1971" s="2"/>
    </row>
    <row r="1972" spans="1:8" x14ac:dyDescent="0.25">
      <c r="A1972" s="2">
        <v>177</v>
      </c>
      <c r="B1972" s="2" t="s">
        <v>3425</v>
      </c>
      <c r="C1972" s="2" t="s">
        <v>55</v>
      </c>
      <c r="D1972" s="2">
        <v>3.62</v>
      </c>
      <c r="E1972" s="12">
        <v>9.9999999999999995E-7</v>
      </c>
      <c r="F1972" s="2">
        <f>Table3[[#This Row],[modified  Half Life]]*Table3[[#This Row],[Order of Magnatude]]</f>
        <v>3.6200000000000001E-6</v>
      </c>
      <c r="G1972" s="2">
        <v>13.9</v>
      </c>
      <c r="H1972" s="2"/>
    </row>
    <row r="1973" spans="1:8" x14ac:dyDescent="0.25">
      <c r="A1973" s="2">
        <v>176</v>
      </c>
      <c r="B1973" s="2" t="s">
        <v>3071</v>
      </c>
      <c r="C1973" s="2" t="s">
        <v>461</v>
      </c>
      <c r="D1973" s="2">
        <v>9.6</v>
      </c>
      <c r="E1973" s="12">
        <v>9.9999999999999995E-7</v>
      </c>
      <c r="F1973" s="2">
        <f>Table3[[#This Row],[modified  Half Life]]*Table3[[#This Row],[Order of Magnatude]]</f>
        <v>9.5999999999999996E-6</v>
      </c>
      <c r="G1973" s="2">
        <v>1043</v>
      </c>
      <c r="H1973" s="2"/>
    </row>
    <row r="1974" spans="1:8" x14ac:dyDescent="0.25">
      <c r="A1974" s="2">
        <v>176</v>
      </c>
      <c r="B1974" s="2" t="s">
        <v>3071</v>
      </c>
      <c r="C1974" s="2" t="s">
        <v>461</v>
      </c>
      <c r="D1974" s="2">
        <v>9.6</v>
      </c>
      <c r="E1974" s="12">
        <v>9.9999999999999995E-7</v>
      </c>
      <c r="F1974" s="2">
        <f>Table3[[#This Row],[modified  Half Life]]*Table3[[#This Row],[Order of Magnatude]]</f>
        <v>9.5999999999999996E-6</v>
      </c>
      <c r="G1974" s="2">
        <v>736.2</v>
      </c>
      <c r="H1974" s="2"/>
    </row>
    <row r="1975" spans="1:8" x14ac:dyDescent="0.25">
      <c r="A1975" s="2">
        <v>176</v>
      </c>
      <c r="B1975" s="2" t="s">
        <v>3425</v>
      </c>
      <c r="C1975" s="2">
        <v>-14</v>
      </c>
      <c r="D1975" s="2">
        <v>3.8</v>
      </c>
      <c r="E1975" s="12">
        <v>9.9999999999999995E-7</v>
      </c>
      <c r="F1975" s="2">
        <f>Table3[[#This Row],[modified  Half Life]]*Table3[[#This Row],[Order of Magnatude]]</f>
        <v>3.7999999999999996E-6</v>
      </c>
      <c r="G1975" s="2">
        <v>618.4</v>
      </c>
      <c r="H1975" s="2"/>
    </row>
    <row r="1976" spans="1:8" x14ac:dyDescent="0.25">
      <c r="A1976" s="2">
        <v>176</v>
      </c>
      <c r="B1976" s="2" t="s">
        <v>3425</v>
      </c>
      <c r="C1976" s="2">
        <v>-14</v>
      </c>
      <c r="D1976" s="2">
        <v>3.8</v>
      </c>
      <c r="E1976" s="12">
        <v>9.9999999999999995E-7</v>
      </c>
      <c r="F1976" s="2">
        <f>Table3[[#This Row],[modified  Half Life]]*Table3[[#This Row],[Order of Magnatude]]</f>
        <v>3.7999999999999996E-6</v>
      </c>
      <c r="G1976" s="2">
        <v>393.6</v>
      </c>
      <c r="H1976" s="2"/>
    </row>
    <row r="1977" spans="1:8" x14ac:dyDescent="0.25">
      <c r="A1977" s="2">
        <v>176</v>
      </c>
      <c r="B1977" s="2" t="s">
        <v>3071</v>
      </c>
      <c r="C1977" s="2">
        <v>-14</v>
      </c>
      <c r="D1977" s="2">
        <v>401</v>
      </c>
      <c r="E1977" s="12">
        <v>9.9999999999999995E-7</v>
      </c>
      <c r="F1977" s="2">
        <f>Table3[[#This Row],[modified  Half Life]]*Table3[[#This Row],[Order of Magnatude]]</f>
        <v>4.0099999999999999E-4</v>
      </c>
      <c r="G1977" s="2">
        <v>302.2</v>
      </c>
      <c r="H1977" s="2"/>
    </row>
    <row r="1978" spans="1:8" x14ac:dyDescent="0.25">
      <c r="A1978" s="2">
        <v>176</v>
      </c>
      <c r="B1978" s="2" t="s">
        <v>3071</v>
      </c>
      <c r="C1978" s="2">
        <v>-14</v>
      </c>
      <c r="D1978" s="2">
        <v>401</v>
      </c>
      <c r="E1978" s="12">
        <v>9.9999999999999995E-7</v>
      </c>
      <c r="F1978" s="2">
        <f>Table3[[#This Row],[modified  Half Life]]*Table3[[#This Row],[Order of Magnatude]]</f>
        <v>4.0099999999999999E-4</v>
      </c>
      <c r="G1978" s="2">
        <v>227.9</v>
      </c>
      <c r="H1978" s="2"/>
    </row>
    <row r="1979" spans="1:8" x14ac:dyDescent="0.25">
      <c r="A1979" s="2">
        <v>176</v>
      </c>
      <c r="B1979" s="2" t="s">
        <v>3071</v>
      </c>
      <c r="C1979" s="2">
        <v>-8</v>
      </c>
      <c r="D1979" s="2">
        <v>9.9</v>
      </c>
      <c r="E1979" s="12">
        <v>9.9999999999999995E-7</v>
      </c>
      <c r="F1979" s="2">
        <f>Table3[[#This Row],[modified  Half Life]]*Table3[[#This Row],[Order of Magnatude]]</f>
        <v>9.9000000000000001E-6</v>
      </c>
      <c r="G1979" s="2">
        <v>226.25</v>
      </c>
      <c r="H1979" s="2"/>
    </row>
    <row r="1980" spans="1:8" x14ac:dyDescent="0.25">
      <c r="A1980" s="2">
        <v>176</v>
      </c>
      <c r="B1980" s="2" t="s">
        <v>2957</v>
      </c>
      <c r="C1980" s="2" t="s">
        <v>2259</v>
      </c>
      <c r="D1980" s="2">
        <v>40</v>
      </c>
      <c r="E1980" s="12">
        <v>9.9999999999999995E-7</v>
      </c>
      <c r="F1980" s="2">
        <f>Table3[[#This Row],[modified  Half Life]]*Table3[[#This Row],[Order of Magnatude]]</f>
        <v>3.9999999999999996E-5</v>
      </c>
      <c r="G1980" s="2">
        <v>190</v>
      </c>
      <c r="H1980" s="2"/>
    </row>
    <row r="1981" spans="1:8" x14ac:dyDescent="0.25">
      <c r="A1981" s="2">
        <v>176</v>
      </c>
      <c r="B1981" s="2" t="s">
        <v>3071</v>
      </c>
      <c r="C1981" s="2">
        <v>-22</v>
      </c>
      <c r="D1981" s="2">
        <v>45</v>
      </c>
      <c r="E1981" s="12">
        <v>9.9999999999999995E-7</v>
      </c>
      <c r="F1981" s="2">
        <f>Table3[[#This Row],[modified  Half Life]]*Table3[[#This Row],[Order of Magnatude]]</f>
        <v>4.4999999999999996E-5</v>
      </c>
      <c r="G1981" s="2">
        <v>97.1</v>
      </c>
      <c r="H1981" s="2"/>
    </row>
    <row r="1982" spans="1:8" x14ac:dyDescent="0.25">
      <c r="A1982" s="2">
        <v>176</v>
      </c>
      <c r="B1982" s="2" t="s">
        <v>2957</v>
      </c>
      <c r="C1982" s="2" t="s">
        <v>2259</v>
      </c>
      <c r="D1982" s="2">
        <v>40</v>
      </c>
      <c r="E1982" s="12">
        <v>9.9999999999999995E-7</v>
      </c>
      <c r="F1982" s="2">
        <f>Table3[[#This Row],[modified  Half Life]]*Table3[[#This Row],[Order of Magnatude]]</f>
        <v>3.9999999999999996E-5</v>
      </c>
      <c r="G1982" s="2">
        <v>73</v>
      </c>
      <c r="H1982" s="2"/>
    </row>
    <row r="1983" spans="1:8" x14ac:dyDescent="0.25">
      <c r="A1983" s="2">
        <v>176</v>
      </c>
      <c r="B1983" s="2" t="s">
        <v>3071</v>
      </c>
      <c r="C1983" s="2">
        <v>-8</v>
      </c>
      <c r="D1983" s="2">
        <v>9.9</v>
      </c>
      <c r="E1983" s="12">
        <v>9.9999999999999995E-7</v>
      </c>
      <c r="F1983" s="2">
        <f>Table3[[#This Row],[modified  Half Life]]*Table3[[#This Row],[Order of Magnatude]]</f>
        <v>9.9000000000000001E-6</v>
      </c>
      <c r="G1983" s="2">
        <v>53.49</v>
      </c>
      <c r="H1983" s="2"/>
    </row>
    <row r="1984" spans="1:8" x14ac:dyDescent="0.25">
      <c r="A1984" s="2">
        <v>176</v>
      </c>
      <c r="B1984" s="2" t="s">
        <v>3071</v>
      </c>
      <c r="C1984" s="2">
        <v>-14</v>
      </c>
      <c r="D1984" s="2">
        <v>401</v>
      </c>
      <c r="E1984" s="12">
        <v>9.9999999999999995E-7</v>
      </c>
      <c r="F1984" s="2">
        <f>Table3[[#This Row],[modified  Half Life]]*Table3[[#This Row],[Order of Magnatude]]</f>
        <v>4.0099999999999999E-4</v>
      </c>
      <c r="G1984" s="2">
        <v>38.700000000000003</v>
      </c>
      <c r="H1984" s="2"/>
    </row>
    <row r="1985" spans="1:8" x14ac:dyDescent="0.25">
      <c r="A1985" s="2">
        <v>176</v>
      </c>
      <c r="B1985" s="2" t="s">
        <v>3071</v>
      </c>
      <c r="C1985" s="2">
        <v>-22</v>
      </c>
      <c r="D1985" s="2">
        <v>45</v>
      </c>
      <c r="E1985" s="12">
        <v>9.9999999999999995E-7</v>
      </c>
      <c r="F1985" s="2">
        <f>Table3[[#This Row],[modified  Half Life]]*Table3[[#This Row],[Order of Magnatude]]</f>
        <v>4.4999999999999996E-5</v>
      </c>
      <c r="G1985" s="2">
        <v>37</v>
      </c>
      <c r="H1985" s="2"/>
    </row>
    <row r="1986" spans="1:8" x14ac:dyDescent="0.25">
      <c r="A1986" s="2">
        <v>175</v>
      </c>
      <c r="B1986" s="2" t="s">
        <v>3071</v>
      </c>
      <c r="C1986" s="2" t="s">
        <v>1730</v>
      </c>
      <c r="D1986" s="2">
        <v>1.1000000000000001</v>
      </c>
      <c r="E1986" s="12">
        <v>9.9999999999999995E-7</v>
      </c>
      <c r="F1986" s="2">
        <f>Table3[[#This Row],[modified  Half Life]]*Table3[[#This Row],[Order of Magnatude]]</f>
        <v>1.1000000000000001E-6</v>
      </c>
      <c r="G1986" s="2">
        <v>867.16</v>
      </c>
      <c r="H1986" s="2"/>
    </row>
    <row r="1987" spans="1:8" x14ac:dyDescent="0.25">
      <c r="A1987" s="2">
        <v>175</v>
      </c>
      <c r="B1987" s="2" t="s">
        <v>2957</v>
      </c>
      <c r="C1987" s="2" t="s">
        <v>1370</v>
      </c>
      <c r="D1987" s="2">
        <v>984</v>
      </c>
      <c r="E1987" s="12">
        <v>9.9999999999999995E-7</v>
      </c>
      <c r="F1987" s="2">
        <f>Table3[[#This Row],[modified  Half Life]]*Table3[[#This Row],[Order of Magnatude]]</f>
        <v>9.8399999999999985E-4</v>
      </c>
      <c r="G1987" s="2">
        <v>797</v>
      </c>
      <c r="H1987" s="2"/>
    </row>
    <row r="1988" spans="1:8" x14ac:dyDescent="0.25">
      <c r="A1988" s="2">
        <v>175</v>
      </c>
      <c r="B1988" s="2" t="s">
        <v>3071</v>
      </c>
      <c r="C1988" s="2" t="s">
        <v>1730</v>
      </c>
      <c r="D1988" s="2">
        <v>1.1000000000000001</v>
      </c>
      <c r="E1988" s="12">
        <v>9.9999999999999995E-7</v>
      </c>
      <c r="F1988" s="2">
        <f>Table3[[#This Row],[modified  Half Life]]*Table3[[#This Row],[Order of Magnatude]]</f>
        <v>1.1000000000000001E-6</v>
      </c>
      <c r="G1988" s="2">
        <v>722.23</v>
      </c>
      <c r="H1988" s="2"/>
    </row>
    <row r="1989" spans="1:8" x14ac:dyDescent="0.25">
      <c r="A1989" s="2">
        <v>175</v>
      </c>
      <c r="B1989" s="2" t="s">
        <v>3071</v>
      </c>
      <c r="C1989" s="2" t="s">
        <v>1730</v>
      </c>
      <c r="D1989" s="2">
        <v>1.1000000000000001</v>
      </c>
      <c r="E1989" s="12">
        <v>9.9999999999999995E-7</v>
      </c>
      <c r="F1989" s="2">
        <f>Table3[[#This Row],[modified  Half Life]]*Table3[[#This Row],[Order of Magnatude]]</f>
        <v>1.1000000000000001E-6</v>
      </c>
      <c r="G1989" s="2">
        <v>614.79999999999995</v>
      </c>
      <c r="H1989" s="2"/>
    </row>
    <row r="1990" spans="1:8" x14ac:dyDescent="0.25">
      <c r="A1990" s="2">
        <v>175</v>
      </c>
      <c r="B1990" s="2" t="s">
        <v>2957</v>
      </c>
      <c r="C1990" s="2" t="s">
        <v>1370</v>
      </c>
      <c r="D1990" s="2">
        <v>984</v>
      </c>
      <c r="E1990" s="12">
        <v>9.9999999999999995E-7</v>
      </c>
      <c r="F1990" s="2">
        <f>Table3[[#This Row],[modified  Half Life]]*Table3[[#This Row],[Order of Magnatude]]</f>
        <v>9.8399999999999985E-4</v>
      </c>
      <c r="G1990" s="2">
        <v>592</v>
      </c>
      <c r="H1990" s="2"/>
    </row>
    <row r="1991" spans="1:8" x14ac:dyDescent="0.25">
      <c r="A1991" s="2">
        <v>175</v>
      </c>
      <c r="B1991" s="2" t="s">
        <v>3071</v>
      </c>
      <c r="C1991" s="2" t="s">
        <v>1730</v>
      </c>
      <c r="D1991" s="2">
        <v>1.1000000000000001</v>
      </c>
      <c r="E1991" s="12">
        <v>9.9999999999999995E-7</v>
      </c>
      <c r="F1991" s="2">
        <f>Table3[[#This Row],[modified  Half Life]]*Table3[[#This Row],[Order of Magnatude]]</f>
        <v>1.1000000000000001E-6</v>
      </c>
      <c r="G1991" s="2">
        <v>536.41999999999996</v>
      </c>
      <c r="H1991" s="2"/>
    </row>
    <row r="1992" spans="1:8" x14ac:dyDescent="0.25">
      <c r="A1992" s="2">
        <v>175</v>
      </c>
      <c r="B1992" s="2" t="s">
        <v>2659</v>
      </c>
      <c r="C1992" s="2" t="s">
        <v>1455</v>
      </c>
      <c r="D1992" s="2">
        <v>21</v>
      </c>
      <c r="E1992" s="12">
        <v>9.9999999999999995E-7</v>
      </c>
      <c r="F1992" s="2">
        <f>Table3[[#This Row],[modified  Half Life]]*Table3[[#This Row],[Order of Magnatude]]</f>
        <v>2.0999999999999999E-5</v>
      </c>
      <c r="G1992" s="2">
        <v>513</v>
      </c>
      <c r="H1992" s="2"/>
    </row>
    <row r="1993" spans="1:8" x14ac:dyDescent="0.25">
      <c r="A1993" s="2">
        <v>175</v>
      </c>
      <c r="B1993" s="2" t="s">
        <v>3071</v>
      </c>
      <c r="C1993" s="2" t="s">
        <v>3762</v>
      </c>
      <c r="D1993" s="2">
        <v>2.8</v>
      </c>
      <c r="E1993" s="12">
        <v>9.9999999999999995E-7</v>
      </c>
      <c r="F1993" s="2">
        <f>Table3[[#This Row],[modified  Half Life]]*Table3[[#This Row],[Order of Magnatude]]</f>
        <v>2.7999999999999999E-6</v>
      </c>
      <c r="G1993" s="2">
        <v>479</v>
      </c>
      <c r="H1993" s="2"/>
    </row>
    <row r="1994" spans="1:8" x14ac:dyDescent="0.25">
      <c r="A1994" s="2">
        <v>175</v>
      </c>
      <c r="B1994" s="2" t="s">
        <v>3784</v>
      </c>
      <c r="C1994" s="2" t="s">
        <v>213</v>
      </c>
      <c r="D1994" s="2">
        <v>0.34</v>
      </c>
      <c r="E1994" s="12">
        <v>9.9999999999999995E-7</v>
      </c>
      <c r="F1994" s="2">
        <f>Table3[[#This Row],[modified  Half Life]]*Table3[[#This Row],[Order of Magnatude]]</f>
        <v>3.4000000000000003E-7</v>
      </c>
      <c r="G1994" s="2">
        <v>414</v>
      </c>
      <c r="H1994" s="2"/>
    </row>
    <row r="1995" spans="1:8" x14ac:dyDescent="0.25">
      <c r="A1995" s="2">
        <v>175</v>
      </c>
      <c r="B1995" s="2" t="s">
        <v>3071</v>
      </c>
      <c r="C1995" s="2" t="s">
        <v>3756</v>
      </c>
      <c r="D1995" s="2">
        <v>1.21</v>
      </c>
      <c r="E1995" s="12">
        <v>9.9999999999999995E-7</v>
      </c>
      <c r="F1995" s="2">
        <f>Table3[[#This Row],[modified  Half Life]]*Table3[[#This Row],[Order of Magnatude]]</f>
        <v>1.2099999999999998E-6</v>
      </c>
      <c r="G1995" s="2">
        <v>381.3</v>
      </c>
      <c r="H1995" s="2"/>
    </row>
    <row r="1996" spans="1:8" x14ac:dyDescent="0.25">
      <c r="A1996" s="2">
        <v>175</v>
      </c>
      <c r="B1996" s="2" t="s">
        <v>2957</v>
      </c>
      <c r="C1996" s="2" t="s">
        <v>1370</v>
      </c>
      <c r="D1996" s="2">
        <v>984</v>
      </c>
      <c r="E1996" s="12">
        <v>9.9999999999999995E-7</v>
      </c>
      <c r="F1996" s="2">
        <f>Table3[[#This Row],[modified  Half Life]]*Table3[[#This Row],[Order of Magnatude]]</f>
        <v>9.8399999999999985E-4</v>
      </c>
      <c r="G1996" s="2">
        <v>368</v>
      </c>
      <c r="H1996" s="2"/>
    </row>
    <row r="1997" spans="1:8" x14ac:dyDescent="0.25">
      <c r="A1997" s="2">
        <v>175</v>
      </c>
      <c r="B1997" s="2" t="s">
        <v>3071</v>
      </c>
      <c r="C1997" s="2" t="s">
        <v>1730</v>
      </c>
      <c r="D1997" s="2">
        <v>1.1000000000000001</v>
      </c>
      <c r="E1997" s="12">
        <v>9.9999999999999995E-7</v>
      </c>
      <c r="F1997" s="2">
        <f>Table3[[#This Row],[modified  Half Life]]*Table3[[#This Row],[Order of Magnatude]]</f>
        <v>1.1000000000000001E-6</v>
      </c>
      <c r="G1997" s="2">
        <v>357.4</v>
      </c>
      <c r="H1997" s="2"/>
    </row>
    <row r="1998" spans="1:8" x14ac:dyDescent="0.25">
      <c r="A1998" s="2">
        <v>175</v>
      </c>
      <c r="B1998" s="2" t="s">
        <v>2957</v>
      </c>
      <c r="C1998" s="2" t="s">
        <v>55</v>
      </c>
      <c r="D1998" s="2">
        <v>1.49</v>
      </c>
      <c r="E1998" s="12">
        <v>9.9999999999999995E-7</v>
      </c>
      <c r="F1998" s="2">
        <f>Table3[[#This Row],[modified  Half Life]]*Table3[[#This Row],[Order of Magnatude]]</f>
        <v>1.4899999999999999E-6</v>
      </c>
      <c r="G1998" s="2">
        <v>353.3</v>
      </c>
      <c r="H1998" s="2"/>
    </row>
    <row r="1999" spans="1:8" x14ac:dyDescent="0.25">
      <c r="A1999" s="2">
        <v>175</v>
      </c>
      <c r="B1999" s="2" t="s">
        <v>2659</v>
      </c>
      <c r="C1999" s="2" t="s">
        <v>1455</v>
      </c>
      <c r="D1999" s="2">
        <v>21</v>
      </c>
      <c r="E1999" s="12">
        <v>9.9999999999999995E-7</v>
      </c>
      <c r="F1999" s="2">
        <f>Table3[[#This Row],[modified  Half Life]]*Table3[[#This Row],[Order of Magnatude]]</f>
        <v>2.0999999999999999E-5</v>
      </c>
      <c r="G1999" s="2">
        <v>321.7</v>
      </c>
      <c r="H1999" s="2"/>
    </row>
    <row r="2000" spans="1:8" x14ac:dyDescent="0.25">
      <c r="A2000" s="2">
        <v>175</v>
      </c>
      <c r="B2000" s="2" t="s">
        <v>3071</v>
      </c>
      <c r="C2000" s="2" t="s">
        <v>3762</v>
      </c>
      <c r="D2000" s="2">
        <v>2.8</v>
      </c>
      <c r="E2000" s="12">
        <v>9.9999999999999995E-7</v>
      </c>
      <c r="F2000" s="2">
        <f>Table3[[#This Row],[modified  Half Life]]*Table3[[#This Row],[Order of Magnatude]]</f>
        <v>2.7999999999999999E-6</v>
      </c>
      <c r="G2000" s="2">
        <v>291</v>
      </c>
      <c r="H2000" s="2"/>
    </row>
    <row r="2001" spans="1:8" x14ac:dyDescent="0.25">
      <c r="A2001" s="2">
        <v>175</v>
      </c>
      <c r="B2001" s="2" t="s">
        <v>3425</v>
      </c>
      <c r="C2001" s="2" t="s">
        <v>455</v>
      </c>
      <c r="D2001" s="2">
        <v>0.17</v>
      </c>
      <c r="E2001" s="12">
        <v>9.9999999999999995E-7</v>
      </c>
      <c r="F2001" s="2">
        <f>Table3[[#This Row],[modified  Half Life]]*Table3[[#This Row],[Order of Magnatude]]</f>
        <v>1.7000000000000001E-7</v>
      </c>
      <c r="G2001" s="2">
        <v>270.25</v>
      </c>
      <c r="H2001" s="2"/>
    </row>
    <row r="2002" spans="1:8" x14ac:dyDescent="0.25">
      <c r="A2002" s="2">
        <v>175</v>
      </c>
      <c r="B2002" s="2" t="s">
        <v>3071</v>
      </c>
      <c r="C2002" s="2" t="s">
        <v>3762</v>
      </c>
      <c r="D2002" s="2">
        <v>2.8</v>
      </c>
      <c r="E2002" s="12">
        <v>9.9999999999999995E-7</v>
      </c>
      <c r="F2002" s="2">
        <f>Table3[[#This Row],[modified  Half Life]]*Table3[[#This Row],[Order of Magnatude]]</f>
        <v>2.7999999999999999E-6</v>
      </c>
      <c r="G2002" s="2">
        <v>131</v>
      </c>
      <c r="H2002" s="2"/>
    </row>
    <row r="2003" spans="1:8" x14ac:dyDescent="0.25">
      <c r="A2003" s="2">
        <v>175</v>
      </c>
      <c r="B2003" s="2" t="s">
        <v>3071</v>
      </c>
      <c r="C2003" s="2" t="s">
        <v>80</v>
      </c>
      <c r="D2003" s="2">
        <v>53.7</v>
      </c>
      <c r="E2003" s="12">
        <v>9.9999999999999995E-7</v>
      </c>
      <c r="F2003" s="2">
        <f>Table3[[#This Row],[modified  Half Life]]*Table3[[#This Row],[Order of Magnatude]]</f>
        <v>5.3699999999999997E-5</v>
      </c>
      <c r="G2003" s="2">
        <v>125.9</v>
      </c>
      <c r="H2003" s="2"/>
    </row>
    <row r="2004" spans="1:8" x14ac:dyDescent="0.25">
      <c r="A2004" s="2">
        <v>175</v>
      </c>
      <c r="B2004" s="2" t="s">
        <v>3425</v>
      </c>
      <c r="C2004" s="2" t="s">
        <v>455</v>
      </c>
      <c r="D2004" s="2">
        <v>0.17</v>
      </c>
      <c r="E2004" s="12">
        <v>9.9999999999999995E-7</v>
      </c>
      <c r="F2004" s="2">
        <f>Table3[[#This Row],[modified  Half Life]]*Table3[[#This Row],[Order of Magnatude]]</f>
        <v>1.7000000000000001E-7</v>
      </c>
      <c r="G2004" s="2">
        <v>121.16</v>
      </c>
      <c r="H2004" s="2"/>
    </row>
    <row r="2005" spans="1:8" x14ac:dyDescent="0.25">
      <c r="A2005" s="2">
        <v>175</v>
      </c>
      <c r="B2005" s="2" t="s">
        <v>2659</v>
      </c>
      <c r="C2005" s="2" t="s">
        <v>1455</v>
      </c>
      <c r="D2005" s="2">
        <v>21</v>
      </c>
      <c r="E2005" s="12">
        <v>9.9999999999999995E-7</v>
      </c>
      <c r="F2005" s="2">
        <f>Table3[[#This Row],[modified  Half Life]]*Table3[[#This Row],[Order of Magnatude]]</f>
        <v>2.0999999999999999E-5</v>
      </c>
      <c r="G2005" s="2">
        <v>108.3</v>
      </c>
      <c r="H2005" s="2"/>
    </row>
    <row r="2006" spans="1:8" x14ac:dyDescent="0.25">
      <c r="A2006" s="2">
        <v>175</v>
      </c>
      <c r="B2006" s="2" t="s">
        <v>3071</v>
      </c>
      <c r="C2006" s="2" t="s">
        <v>3756</v>
      </c>
      <c r="D2006" s="2">
        <v>1.21</v>
      </c>
      <c r="E2006" s="12">
        <v>9.9999999999999995E-7</v>
      </c>
      <c r="F2006" s="2">
        <f>Table3[[#This Row],[modified  Half Life]]*Table3[[#This Row],[Order of Magnatude]]</f>
        <v>1.2099999999999998E-6</v>
      </c>
      <c r="G2006" s="2">
        <v>82.7</v>
      </c>
      <c r="H2006" s="2"/>
    </row>
    <row r="2007" spans="1:8" x14ac:dyDescent="0.25">
      <c r="A2007" s="2">
        <v>175</v>
      </c>
      <c r="B2007" s="2" t="s">
        <v>3071</v>
      </c>
      <c r="C2007" s="2" t="s">
        <v>3756</v>
      </c>
      <c r="D2007" s="2">
        <v>1.21</v>
      </c>
      <c r="E2007" s="12">
        <v>9.9999999999999995E-7</v>
      </c>
      <c r="F2007" s="2">
        <f>Table3[[#This Row],[modified  Half Life]]*Table3[[#This Row],[Order of Magnatude]]</f>
        <v>1.2099999999999998E-6</v>
      </c>
      <c r="G2007" s="2">
        <v>74.5</v>
      </c>
      <c r="H2007" s="2"/>
    </row>
    <row r="2008" spans="1:8" x14ac:dyDescent="0.25">
      <c r="A2008" s="2">
        <v>175</v>
      </c>
      <c r="B2008" s="2" t="s">
        <v>3782</v>
      </c>
      <c r="C2008" s="2" t="s">
        <v>36</v>
      </c>
      <c r="D2008" s="2">
        <v>6.58</v>
      </c>
      <c r="E2008" s="12">
        <v>9.9999999999999995E-7</v>
      </c>
      <c r="F2008" s="2">
        <f>Table3[[#This Row],[modified  Half Life]]*Table3[[#This Row],[Order of Magnatude]]</f>
        <v>6.5799999999999997E-6</v>
      </c>
      <c r="G2008" s="2">
        <v>45.2</v>
      </c>
      <c r="H2008" s="2"/>
    </row>
    <row r="2009" spans="1:8" x14ac:dyDescent="0.25">
      <c r="A2009" s="2">
        <v>174</v>
      </c>
      <c r="B2009" s="2" t="s">
        <v>3071</v>
      </c>
      <c r="C2009" s="2" t="s">
        <v>2259</v>
      </c>
      <c r="D2009" s="2">
        <v>3.7</v>
      </c>
      <c r="E2009" s="12">
        <v>9.9999999999999995E-7</v>
      </c>
      <c r="F2009" s="2">
        <f>Table3[[#This Row],[modified  Half Life]]*Table3[[#This Row],[Order of Magnatude]]</f>
        <v>3.7000000000000002E-6</v>
      </c>
      <c r="G2009" s="2">
        <v>1291.32</v>
      </c>
      <c r="H2009" s="2"/>
    </row>
    <row r="2010" spans="1:8" x14ac:dyDescent="0.25">
      <c r="A2010" s="2">
        <v>174</v>
      </c>
      <c r="B2010" s="2" t="s">
        <v>2695</v>
      </c>
      <c r="C2010" s="2" t="s">
        <v>461</v>
      </c>
      <c r="D2010" s="2">
        <v>830</v>
      </c>
      <c r="E2010" s="12">
        <v>9.9999999999999995E-7</v>
      </c>
      <c r="F2010" s="2">
        <f>Table3[[#This Row],[modified  Half Life]]*Table3[[#This Row],[Order of Magnatude]]</f>
        <v>8.3000000000000001E-4</v>
      </c>
      <c r="G2010" s="2">
        <v>1265.18</v>
      </c>
      <c r="H2010" s="2"/>
    </row>
    <row r="2011" spans="1:8" x14ac:dyDescent="0.25">
      <c r="A2011" s="2">
        <v>174</v>
      </c>
      <c r="B2011" s="2" t="s">
        <v>2695</v>
      </c>
      <c r="C2011" s="2" t="s">
        <v>461</v>
      </c>
      <c r="D2011" s="2">
        <v>830</v>
      </c>
      <c r="E2011" s="12">
        <v>9.9999999999999995E-7</v>
      </c>
      <c r="F2011" s="2">
        <f>Table3[[#This Row],[modified  Half Life]]*Table3[[#This Row],[Order of Magnatude]]</f>
        <v>8.3000000000000001E-4</v>
      </c>
      <c r="G2011" s="2">
        <v>992.12800000000004</v>
      </c>
      <c r="H2011" s="2"/>
    </row>
    <row r="2012" spans="1:8" x14ac:dyDescent="0.25">
      <c r="A2012" s="2">
        <v>174</v>
      </c>
      <c r="B2012" s="2" t="s">
        <v>3071</v>
      </c>
      <c r="C2012" s="2" t="s">
        <v>2259</v>
      </c>
      <c r="D2012" s="2">
        <v>3.7</v>
      </c>
      <c r="E2012" s="12">
        <v>9.9999999999999995E-7</v>
      </c>
      <c r="F2012" s="2">
        <f>Table3[[#This Row],[modified  Half Life]]*Table3[[#This Row],[Order of Magnatude]]</f>
        <v>3.7000000000000002E-6</v>
      </c>
      <c r="G2012" s="2">
        <v>822.7</v>
      </c>
      <c r="H2012" s="2"/>
    </row>
    <row r="2013" spans="1:8" x14ac:dyDescent="0.25">
      <c r="A2013" s="2">
        <v>174</v>
      </c>
      <c r="B2013" s="2" t="s">
        <v>3071</v>
      </c>
      <c r="C2013" s="2" t="s">
        <v>101</v>
      </c>
      <c r="D2013" s="2">
        <v>2.39</v>
      </c>
      <c r="E2013" s="12">
        <v>9.9999999999999995E-7</v>
      </c>
      <c r="F2013" s="2">
        <f>Table3[[#This Row],[modified  Half Life]]*Table3[[#This Row],[Order of Magnatude]]</f>
        <v>2.39E-6</v>
      </c>
      <c r="G2013" s="2">
        <v>788</v>
      </c>
      <c r="H2013" s="2"/>
    </row>
    <row r="2014" spans="1:8" x14ac:dyDescent="0.25">
      <c r="A2014" s="2">
        <v>174</v>
      </c>
      <c r="B2014" s="2" t="s">
        <v>3071</v>
      </c>
      <c r="C2014" s="2" t="s">
        <v>2259</v>
      </c>
      <c r="D2014" s="2">
        <v>3.7</v>
      </c>
      <c r="E2014" s="12">
        <v>9.9999999999999995E-7</v>
      </c>
      <c r="F2014" s="2">
        <f>Table3[[#This Row],[modified  Half Life]]*Table3[[#This Row],[Order of Magnatude]]</f>
        <v>3.7000000000000002E-6</v>
      </c>
      <c r="G2014" s="2">
        <v>714.2</v>
      </c>
      <c r="H2014" s="2"/>
    </row>
    <row r="2015" spans="1:8" x14ac:dyDescent="0.25">
      <c r="A2015" s="2">
        <v>174</v>
      </c>
      <c r="B2015" s="2" t="s">
        <v>2659</v>
      </c>
      <c r="C2015" s="2">
        <v>-14</v>
      </c>
      <c r="D2015" s="2">
        <v>106.1</v>
      </c>
      <c r="E2015" s="12">
        <v>9.9999999999999995E-7</v>
      </c>
      <c r="F2015" s="2">
        <f>Table3[[#This Row],[modified  Half Life]]*Table3[[#This Row],[Order of Magnatude]]</f>
        <v>1.0609999999999999E-4</v>
      </c>
      <c r="G2015" s="2">
        <v>637.1</v>
      </c>
      <c r="H2015" s="2"/>
    </row>
    <row r="2016" spans="1:8" x14ac:dyDescent="0.25">
      <c r="A2016" s="2">
        <v>174</v>
      </c>
      <c r="B2016" s="2" t="s">
        <v>2695</v>
      </c>
      <c r="C2016" s="2" t="s">
        <v>461</v>
      </c>
      <c r="D2016" s="2">
        <v>830</v>
      </c>
      <c r="E2016" s="12">
        <v>9.9999999999999995E-7</v>
      </c>
      <c r="F2016" s="2">
        <f>Table3[[#This Row],[modified  Half Life]]*Table3[[#This Row],[Order of Magnatude]]</f>
        <v>8.3000000000000001E-4</v>
      </c>
      <c r="G2016" s="2">
        <v>628.37</v>
      </c>
      <c r="H2016" s="2"/>
    </row>
    <row r="2017" spans="1:8" x14ac:dyDescent="0.25">
      <c r="A2017" s="2">
        <v>174</v>
      </c>
      <c r="B2017" s="2" t="s">
        <v>3071</v>
      </c>
      <c r="C2017" s="2" t="s">
        <v>2259</v>
      </c>
      <c r="D2017" s="2">
        <v>3.7</v>
      </c>
      <c r="E2017" s="12">
        <v>9.9999999999999995E-7</v>
      </c>
      <c r="F2017" s="2">
        <f>Table3[[#This Row],[modified  Half Life]]*Table3[[#This Row],[Order of Magnatude]]</f>
        <v>3.7000000000000002E-6</v>
      </c>
      <c r="G2017" s="2">
        <v>627.22</v>
      </c>
      <c r="H2017" s="2"/>
    </row>
    <row r="2018" spans="1:8" x14ac:dyDescent="0.25">
      <c r="A2018" s="2">
        <v>174</v>
      </c>
      <c r="B2018" s="2" t="s">
        <v>3071</v>
      </c>
      <c r="C2018" s="2" t="s">
        <v>2259</v>
      </c>
      <c r="D2018" s="2">
        <v>3.7</v>
      </c>
      <c r="E2018" s="12">
        <v>9.9999999999999995E-7</v>
      </c>
      <c r="F2018" s="2">
        <f>Table3[[#This Row],[modified  Half Life]]*Table3[[#This Row],[Order of Magnatude]]</f>
        <v>3.7000000000000002E-6</v>
      </c>
      <c r="G2018" s="2">
        <v>539.29999999999995</v>
      </c>
      <c r="H2018" s="2"/>
    </row>
    <row r="2019" spans="1:8" x14ac:dyDescent="0.25">
      <c r="A2019" s="2">
        <v>174</v>
      </c>
      <c r="B2019" s="2" t="s">
        <v>3071</v>
      </c>
      <c r="C2019" s="2" t="s">
        <v>2259</v>
      </c>
      <c r="D2019" s="2">
        <v>3.7</v>
      </c>
      <c r="E2019" s="12">
        <v>9.9999999999999995E-7</v>
      </c>
      <c r="F2019" s="2">
        <f>Table3[[#This Row],[modified  Half Life]]*Table3[[#This Row],[Order of Magnatude]]</f>
        <v>3.7000000000000002E-6</v>
      </c>
      <c r="G2019" s="2">
        <v>457.7</v>
      </c>
      <c r="H2019" s="2"/>
    </row>
    <row r="2020" spans="1:8" x14ac:dyDescent="0.25">
      <c r="A2020" s="2">
        <v>174</v>
      </c>
      <c r="B2020" s="2" t="s">
        <v>2659</v>
      </c>
      <c r="C2020" s="2">
        <v>-14</v>
      </c>
      <c r="D2020" s="2">
        <v>106.1</v>
      </c>
      <c r="E2020" s="12">
        <v>9.9999999999999995E-7</v>
      </c>
      <c r="F2020" s="2">
        <f>Table3[[#This Row],[modified  Half Life]]*Table3[[#This Row],[Order of Magnatude]]</f>
        <v>1.0609999999999999E-4</v>
      </c>
      <c r="G2020" s="2">
        <v>440</v>
      </c>
      <c r="H2020" s="2"/>
    </row>
    <row r="2021" spans="1:8" x14ac:dyDescent="0.25">
      <c r="A2021" s="2">
        <v>174</v>
      </c>
      <c r="B2021" s="2" t="s">
        <v>2659</v>
      </c>
      <c r="C2021" s="2">
        <v>-14</v>
      </c>
      <c r="D2021" s="2">
        <v>106.1</v>
      </c>
      <c r="E2021" s="12">
        <v>9.9999999999999995E-7</v>
      </c>
      <c r="F2021" s="2">
        <f>Table3[[#This Row],[modified  Half Life]]*Table3[[#This Row],[Order of Magnatude]]</f>
        <v>1.0609999999999999E-4</v>
      </c>
      <c r="G2021" s="2">
        <v>401.3</v>
      </c>
      <c r="H2021" s="2"/>
    </row>
    <row r="2022" spans="1:8" x14ac:dyDescent="0.25">
      <c r="A2022" s="2">
        <v>174</v>
      </c>
      <c r="B2022" s="2" t="s">
        <v>2659</v>
      </c>
      <c r="C2022" s="2">
        <v>-14</v>
      </c>
      <c r="D2022" s="2">
        <v>106.1</v>
      </c>
      <c r="E2022" s="12">
        <v>9.9999999999999995E-7</v>
      </c>
      <c r="F2022" s="2">
        <f>Table3[[#This Row],[modified  Half Life]]*Table3[[#This Row],[Order of Magnatude]]</f>
        <v>1.0609999999999999E-4</v>
      </c>
      <c r="G2022" s="2">
        <v>397.7</v>
      </c>
      <c r="H2022" s="2"/>
    </row>
    <row r="2023" spans="1:8" x14ac:dyDescent="0.25">
      <c r="A2023" s="2">
        <v>174</v>
      </c>
      <c r="B2023" s="2" t="s">
        <v>3071</v>
      </c>
      <c r="C2023" s="2" t="s">
        <v>2259</v>
      </c>
      <c r="D2023" s="2">
        <v>3.7</v>
      </c>
      <c r="E2023" s="12">
        <v>9.9999999999999995E-7</v>
      </c>
      <c r="F2023" s="2">
        <f>Table3[[#This Row],[modified  Half Life]]*Table3[[#This Row],[Order of Magnatude]]</f>
        <v>3.7000000000000002E-6</v>
      </c>
      <c r="G2023" s="2">
        <v>379.38</v>
      </c>
      <c r="H2023" s="2"/>
    </row>
    <row r="2024" spans="1:8" x14ac:dyDescent="0.25">
      <c r="A2024" s="2">
        <v>174</v>
      </c>
      <c r="B2024" s="2" t="s">
        <v>3071</v>
      </c>
      <c r="C2024" s="2" t="s">
        <v>2259</v>
      </c>
      <c r="D2024" s="2">
        <v>3.7</v>
      </c>
      <c r="E2024" s="12">
        <v>9.9999999999999995E-7</v>
      </c>
      <c r="F2024" s="2">
        <f>Table3[[#This Row],[modified  Half Life]]*Table3[[#This Row],[Order of Magnatude]]</f>
        <v>3.7000000000000002E-6</v>
      </c>
      <c r="G2024" s="2">
        <v>339.7</v>
      </c>
      <c r="H2024" s="2"/>
    </row>
    <row r="2025" spans="1:8" x14ac:dyDescent="0.25">
      <c r="A2025" s="2">
        <v>174</v>
      </c>
      <c r="B2025" s="2" t="s">
        <v>3071</v>
      </c>
      <c r="C2025" s="2" t="s">
        <v>2259</v>
      </c>
      <c r="D2025" s="2">
        <v>3.7</v>
      </c>
      <c r="E2025" s="12">
        <v>9.9999999999999995E-7</v>
      </c>
      <c r="F2025" s="2">
        <f>Table3[[#This Row],[modified  Half Life]]*Table3[[#This Row],[Order of Magnatude]]</f>
        <v>3.7000000000000002E-6</v>
      </c>
      <c r="G2025" s="2">
        <v>328.36</v>
      </c>
      <c r="H2025" s="2"/>
    </row>
    <row r="2026" spans="1:8" x14ac:dyDescent="0.25">
      <c r="A2026" s="2">
        <v>174</v>
      </c>
      <c r="B2026" s="2" t="s">
        <v>3071</v>
      </c>
      <c r="C2026" s="2" t="s">
        <v>2259</v>
      </c>
      <c r="D2026" s="2">
        <v>3.7</v>
      </c>
      <c r="E2026" s="12">
        <v>9.9999999999999995E-7</v>
      </c>
      <c r="F2026" s="2">
        <f>Table3[[#This Row],[modified  Half Life]]*Table3[[#This Row],[Order of Magnatude]]</f>
        <v>3.7000000000000002E-6</v>
      </c>
      <c r="G2026" s="2">
        <v>318.8</v>
      </c>
      <c r="H2026" s="2"/>
    </row>
    <row r="2027" spans="1:8" x14ac:dyDescent="0.25">
      <c r="A2027" s="2">
        <v>174</v>
      </c>
      <c r="B2027" s="2" t="s">
        <v>2659</v>
      </c>
      <c r="C2027" s="2">
        <v>-14</v>
      </c>
      <c r="D2027" s="2">
        <v>106.1</v>
      </c>
      <c r="E2027" s="12">
        <v>9.9999999999999995E-7</v>
      </c>
      <c r="F2027" s="2">
        <f>Table3[[#This Row],[modified  Half Life]]*Table3[[#This Row],[Order of Magnatude]]</f>
        <v>1.0609999999999999E-4</v>
      </c>
      <c r="G2027" s="2">
        <v>298.3</v>
      </c>
      <c r="H2027" s="2"/>
    </row>
    <row r="2028" spans="1:8" x14ac:dyDescent="0.25">
      <c r="A2028" s="2">
        <v>174</v>
      </c>
      <c r="B2028" s="2" t="s">
        <v>3071</v>
      </c>
      <c r="C2028" s="2" t="s">
        <v>101</v>
      </c>
      <c r="D2028" s="2">
        <v>2.39</v>
      </c>
      <c r="E2028" s="12">
        <v>9.9999999999999995E-7</v>
      </c>
      <c r="F2028" s="2">
        <f>Table3[[#This Row],[modified  Half Life]]*Table3[[#This Row],[Order of Magnatude]]</f>
        <v>2.39E-6</v>
      </c>
      <c r="G2028" s="2">
        <v>248.3</v>
      </c>
      <c r="H2028" s="2"/>
    </row>
    <row r="2029" spans="1:8" x14ac:dyDescent="0.25">
      <c r="A2029" s="2">
        <v>174</v>
      </c>
      <c r="B2029" s="2" t="s">
        <v>3071</v>
      </c>
      <c r="C2029" s="2" t="s">
        <v>2259</v>
      </c>
      <c r="D2029" s="2">
        <v>3.7</v>
      </c>
      <c r="E2029" s="12">
        <v>9.9999999999999995E-7</v>
      </c>
      <c r="F2029" s="2">
        <f>Table3[[#This Row],[modified  Half Life]]*Table3[[#This Row],[Order of Magnatude]]</f>
        <v>3.7000000000000002E-6</v>
      </c>
      <c r="G2029" s="2">
        <v>221.97</v>
      </c>
      <c r="H2029" s="2"/>
    </row>
    <row r="2030" spans="1:8" x14ac:dyDescent="0.25">
      <c r="A2030" s="2">
        <v>174</v>
      </c>
      <c r="B2030" s="2" t="s">
        <v>3071</v>
      </c>
      <c r="C2030" s="2" t="s">
        <v>2259</v>
      </c>
      <c r="D2030" s="2">
        <v>3.7</v>
      </c>
      <c r="E2030" s="12">
        <v>9.9999999999999995E-7</v>
      </c>
      <c r="F2030" s="2">
        <f>Table3[[#This Row],[modified  Half Life]]*Table3[[#This Row],[Order of Magnatude]]</f>
        <v>3.7000000000000002E-6</v>
      </c>
      <c r="G2030" s="2">
        <v>194.8</v>
      </c>
      <c r="H2030" s="2"/>
    </row>
    <row r="2031" spans="1:8" x14ac:dyDescent="0.25">
      <c r="A2031" s="2">
        <v>174</v>
      </c>
      <c r="B2031" s="2" t="s">
        <v>3143</v>
      </c>
      <c r="C2031" s="2" t="s">
        <v>6062</v>
      </c>
      <c r="D2031" s="2">
        <v>1</v>
      </c>
      <c r="E2031" s="12">
        <v>9.9999999999999995E-7</v>
      </c>
      <c r="F2031" s="2">
        <f>Table3[[#This Row],[modified  Half Life]]*Table3[[#This Row],[Order of Magnatude]]</f>
        <v>9.9999999999999995E-7</v>
      </c>
      <c r="G2031" s="2">
        <v>177.7</v>
      </c>
      <c r="H2031" s="2"/>
    </row>
    <row r="2032" spans="1:8" x14ac:dyDescent="0.25">
      <c r="A2032" s="2">
        <v>174</v>
      </c>
      <c r="B2032" s="2" t="s">
        <v>2659</v>
      </c>
      <c r="C2032" s="2">
        <v>-14</v>
      </c>
      <c r="D2032" s="2">
        <v>106.1</v>
      </c>
      <c r="E2032" s="12">
        <v>9.9999999999999995E-7</v>
      </c>
      <c r="F2032" s="2">
        <f>Table3[[#This Row],[modified  Half Life]]*Table3[[#This Row],[Order of Magnatude]]</f>
        <v>1.0609999999999999E-4</v>
      </c>
      <c r="G2032" s="2">
        <v>168.1</v>
      </c>
      <c r="H2032" s="2"/>
    </row>
    <row r="2033" spans="1:8" x14ac:dyDescent="0.25">
      <c r="A2033" s="2">
        <v>174</v>
      </c>
      <c r="B2033" s="2" t="s">
        <v>3071</v>
      </c>
      <c r="C2033" s="2" t="s">
        <v>2259</v>
      </c>
      <c r="D2033" s="2">
        <v>3.7</v>
      </c>
      <c r="E2033" s="12">
        <v>9.9999999999999995E-7</v>
      </c>
      <c r="F2033" s="2">
        <f>Table3[[#This Row],[modified  Half Life]]*Table3[[#This Row],[Order of Magnatude]]</f>
        <v>3.7000000000000002E-6</v>
      </c>
      <c r="G2033" s="2">
        <v>155.09</v>
      </c>
      <c r="H2033" s="2"/>
    </row>
    <row r="2034" spans="1:8" x14ac:dyDescent="0.25">
      <c r="A2034" s="2">
        <v>174</v>
      </c>
      <c r="B2034" s="2" t="s">
        <v>2659</v>
      </c>
      <c r="C2034" s="2">
        <v>-14</v>
      </c>
      <c r="D2034" s="2">
        <v>106.1</v>
      </c>
      <c r="E2034" s="12">
        <v>9.9999999999999995E-7</v>
      </c>
      <c r="F2034" s="2">
        <f>Table3[[#This Row],[modified  Half Life]]*Table3[[#This Row],[Order of Magnatude]]</f>
        <v>1.0609999999999999E-4</v>
      </c>
      <c r="G2034" s="2">
        <v>145</v>
      </c>
      <c r="H2034" s="2"/>
    </row>
    <row r="2035" spans="1:8" x14ac:dyDescent="0.25">
      <c r="A2035" s="2">
        <v>174</v>
      </c>
      <c r="B2035" s="2" t="s">
        <v>3071</v>
      </c>
      <c r="C2035" s="2" t="s">
        <v>2259</v>
      </c>
      <c r="D2035" s="2">
        <v>3.7</v>
      </c>
      <c r="E2035" s="12">
        <v>9.9999999999999995E-7</v>
      </c>
      <c r="F2035" s="2">
        <f>Table3[[#This Row],[modified  Half Life]]*Table3[[#This Row],[Order of Magnatude]]</f>
        <v>3.7000000000000002E-6</v>
      </c>
      <c r="G2035" s="2">
        <v>132.4</v>
      </c>
      <c r="H2035" s="2"/>
    </row>
    <row r="2036" spans="1:8" x14ac:dyDescent="0.25">
      <c r="A2036" s="2">
        <v>174</v>
      </c>
      <c r="B2036" s="2" t="s">
        <v>3071</v>
      </c>
      <c r="C2036" s="2" t="s">
        <v>2259</v>
      </c>
      <c r="D2036" s="2">
        <v>3.7</v>
      </c>
      <c r="E2036" s="12">
        <v>9.9999999999999995E-7</v>
      </c>
      <c r="F2036" s="2">
        <f>Table3[[#This Row],[modified  Half Life]]*Table3[[#This Row],[Order of Magnatude]]</f>
        <v>3.7000000000000002E-6</v>
      </c>
      <c r="G2036" s="2">
        <v>82</v>
      </c>
      <c r="H2036" s="2"/>
    </row>
    <row r="2037" spans="1:8" x14ac:dyDescent="0.25">
      <c r="A2037" s="2">
        <v>174</v>
      </c>
      <c r="B2037" s="2" t="s">
        <v>3071</v>
      </c>
      <c r="C2037" s="2" t="s">
        <v>101</v>
      </c>
      <c r="D2037" s="2">
        <v>2.39</v>
      </c>
      <c r="E2037" s="12">
        <v>9.9999999999999995E-7</v>
      </c>
      <c r="F2037" s="2">
        <f>Table3[[#This Row],[modified  Half Life]]*Table3[[#This Row],[Order of Magnatude]]</f>
        <v>2.39E-6</v>
      </c>
      <c r="G2037" s="2">
        <v>60.18</v>
      </c>
      <c r="H2037" s="2"/>
    </row>
    <row r="2038" spans="1:8" x14ac:dyDescent="0.25">
      <c r="A2038" s="2">
        <v>174</v>
      </c>
      <c r="B2038" s="2" t="s">
        <v>3071</v>
      </c>
      <c r="C2038" s="2" t="s">
        <v>2259</v>
      </c>
      <c r="D2038" s="2">
        <v>3.7</v>
      </c>
      <c r="E2038" s="12">
        <v>9.9999999999999995E-7</v>
      </c>
      <c r="F2038" s="2">
        <f>Table3[[#This Row],[modified  Half Life]]*Table3[[#This Row],[Order of Magnatude]]</f>
        <v>3.7000000000000002E-6</v>
      </c>
      <c r="G2038" s="2">
        <v>54</v>
      </c>
      <c r="H2038" s="2"/>
    </row>
    <row r="2039" spans="1:8" x14ac:dyDescent="0.25">
      <c r="A2039" s="2">
        <v>174</v>
      </c>
      <c r="B2039" s="2" t="s">
        <v>3071</v>
      </c>
      <c r="C2039" s="2" t="s">
        <v>2259</v>
      </c>
      <c r="D2039" s="2">
        <v>3.7</v>
      </c>
      <c r="E2039" s="12">
        <v>9.9999999999999995E-7</v>
      </c>
      <c r="F2039" s="2">
        <f>Table3[[#This Row],[modified  Half Life]]*Table3[[#This Row],[Order of Magnatude]]</f>
        <v>3.7000000000000002E-6</v>
      </c>
      <c r="G2039" s="2">
        <v>42.69</v>
      </c>
      <c r="H2039" s="2"/>
    </row>
    <row r="2040" spans="1:8" x14ac:dyDescent="0.25">
      <c r="A2040" s="2">
        <v>174</v>
      </c>
      <c r="B2040" s="2" t="s">
        <v>2659</v>
      </c>
      <c r="C2040" s="2">
        <v>-14</v>
      </c>
      <c r="D2040" s="2">
        <v>106.1</v>
      </c>
      <c r="E2040" s="12">
        <v>9.9999999999999995E-7</v>
      </c>
      <c r="F2040" s="2">
        <f>Table3[[#This Row],[modified  Half Life]]*Table3[[#This Row],[Order of Magnatude]]</f>
        <v>1.0609999999999999E-4</v>
      </c>
      <c r="G2040" s="2">
        <v>39</v>
      </c>
      <c r="H2040" s="2"/>
    </row>
    <row r="2041" spans="1:8" x14ac:dyDescent="0.25">
      <c r="A2041" s="2">
        <v>174</v>
      </c>
      <c r="B2041" s="2" t="s">
        <v>2659</v>
      </c>
      <c r="C2041" s="2">
        <v>-14</v>
      </c>
      <c r="D2041" s="2">
        <v>106.1</v>
      </c>
      <c r="E2041" s="12">
        <v>9.9999999999999995E-7</v>
      </c>
      <c r="F2041" s="2">
        <f>Table3[[#This Row],[modified  Half Life]]*Table3[[#This Row],[Order of Magnatude]]</f>
        <v>1.0609999999999999E-4</v>
      </c>
      <c r="G2041" s="2">
        <v>37</v>
      </c>
      <c r="H2041" s="2"/>
    </row>
    <row r="2042" spans="1:8" x14ac:dyDescent="0.25">
      <c r="A2042" s="2">
        <v>174</v>
      </c>
      <c r="B2042" s="2" t="s">
        <v>3071</v>
      </c>
      <c r="C2042" s="2" t="s">
        <v>2259</v>
      </c>
      <c r="D2042" s="2">
        <v>3.7</v>
      </c>
      <c r="E2042" s="12">
        <v>9.9999999999999995E-7</v>
      </c>
      <c r="F2042" s="2">
        <f>Table3[[#This Row],[modified  Half Life]]*Table3[[#This Row],[Order of Magnatude]]</f>
        <v>3.7000000000000002E-6</v>
      </c>
      <c r="G2042" s="2">
        <v>31.9</v>
      </c>
      <c r="H2042" s="2"/>
    </row>
    <row r="2043" spans="1:8" x14ac:dyDescent="0.25">
      <c r="A2043" s="2">
        <v>174</v>
      </c>
      <c r="B2043" s="2" t="s">
        <v>3071</v>
      </c>
      <c r="C2043" s="2" t="s">
        <v>2259</v>
      </c>
      <c r="D2043" s="2">
        <v>3.7</v>
      </c>
      <c r="E2043" s="12">
        <v>9.9999999999999995E-7</v>
      </c>
      <c r="F2043" s="2">
        <f>Table3[[#This Row],[modified  Half Life]]*Table3[[#This Row],[Order of Magnatude]]</f>
        <v>3.7000000000000002E-6</v>
      </c>
      <c r="G2043" s="2">
        <v>15.7</v>
      </c>
      <c r="H2043" s="2"/>
    </row>
    <row r="2044" spans="1:8" x14ac:dyDescent="0.25">
      <c r="A2044" s="2">
        <v>174</v>
      </c>
      <c r="B2044" s="2" t="s">
        <v>3071</v>
      </c>
      <c r="C2044" s="2" t="s">
        <v>2259</v>
      </c>
      <c r="D2044" s="2">
        <v>3.7</v>
      </c>
      <c r="E2044" s="12">
        <v>9.9999999999999995E-7</v>
      </c>
      <c r="F2044" s="2">
        <f>Table3[[#This Row],[modified  Half Life]]*Table3[[#This Row],[Order of Magnatude]]</f>
        <v>3.7000000000000002E-6</v>
      </c>
      <c r="G2044" s="2">
        <v>11.87</v>
      </c>
      <c r="H2044" s="2"/>
    </row>
    <row r="2045" spans="1:8" x14ac:dyDescent="0.25">
      <c r="A2045" s="2">
        <v>174</v>
      </c>
      <c r="B2045" s="2" t="s">
        <v>3071</v>
      </c>
      <c r="C2045" s="2" t="s">
        <v>2259</v>
      </c>
      <c r="D2045" s="2">
        <v>3.7</v>
      </c>
      <c r="E2045" s="12">
        <v>9.9999999999999995E-7</v>
      </c>
      <c r="F2045" s="2">
        <f>Table3[[#This Row],[modified  Half Life]]*Table3[[#This Row],[Order of Magnatude]]</f>
        <v>3.7000000000000002E-6</v>
      </c>
      <c r="G2045" s="2">
        <v>10.3</v>
      </c>
      <c r="H2045" s="2"/>
    </row>
    <row r="2046" spans="1:8" x14ac:dyDescent="0.25">
      <c r="A2046" s="2">
        <v>173</v>
      </c>
      <c r="B2046" s="2" t="s">
        <v>2695</v>
      </c>
      <c r="C2046" s="2" t="s">
        <v>80</v>
      </c>
      <c r="D2046" s="2">
        <v>2.9</v>
      </c>
      <c r="E2046" s="12">
        <v>9.9999999999999995E-7</v>
      </c>
      <c r="F2046" s="2">
        <f>Table3[[#This Row],[modified  Half Life]]*Table3[[#This Row],[Order of Magnatude]]</f>
        <v>2.8999999999999998E-6</v>
      </c>
      <c r="G2046" s="2">
        <v>398.9</v>
      </c>
      <c r="H2046" s="2"/>
    </row>
    <row r="2047" spans="1:8" x14ac:dyDescent="0.25">
      <c r="A2047" s="2">
        <v>173</v>
      </c>
      <c r="B2047" s="2" t="s">
        <v>2659</v>
      </c>
      <c r="C2047" s="2" t="s">
        <v>1214</v>
      </c>
      <c r="D2047" s="2">
        <v>10.4</v>
      </c>
      <c r="E2047" s="12">
        <v>9.9999999999999995E-7</v>
      </c>
      <c r="F2047" s="2">
        <f>Table3[[#This Row],[modified  Half Life]]*Table3[[#This Row],[Order of Magnatude]]</f>
        <v>1.04E-5</v>
      </c>
      <c r="G2047" s="2">
        <v>315.2</v>
      </c>
      <c r="H2047" s="2"/>
    </row>
    <row r="2048" spans="1:8" x14ac:dyDescent="0.25">
      <c r="A2048" s="2">
        <v>173</v>
      </c>
      <c r="B2048" s="2" t="s">
        <v>2659</v>
      </c>
      <c r="C2048" s="2" t="s">
        <v>1214</v>
      </c>
      <c r="D2048" s="2">
        <v>10.4</v>
      </c>
      <c r="E2048" s="12">
        <v>9.9999999999999995E-7</v>
      </c>
      <c r="F2048" s="2">
        <f>Table3[[#This Row],[modified  Half Life]]*Table3[[#This Row],[Order of Magnatude]]</f>
        <v>1.04E-5</v>
      </c>
      <c r="G2048" s="2">
        <v>199.2</v>
      </c>
      <c r="H2048" s="2"/>
    </row>
    <row r="2049" spans="1:8" x14ac:dyDescent="0.25">
      <c r="A2049" s="2">
        <v>173</v>
      </c>
      <c r="B2049" s="2" t="s">
        <v>2659</v>
      </c>
      <c r="C2049" s="2" t="s">
        <v>1214</v>
      </c>
      <c r="D2049" s="2">
        <v>10.4</v>
      </c>
      <c r="E2049" s="12">
        <v>9.9999999999999995E-7</v>
      </c>
      <c r="F2049" s="2">
        <f>Table3[[#This Row],[modified  Half Life]]*Table3[[#This Row],[Order of Magnatude]]</f>
        <v>1.04E-5</v>
      </c>
      <c r="G2049" s="2">
        <v>192.8</v>
      </c>
      <c r="H2049" s="2"/>
    </row>
    <row r="2050" spans="1:8" x14ac:dyDescent="0.25">
      <c r="A2050" s="2">
        <v>173</v>
      </c>
      <c r="B2050" s="2" t="s">
        <v>2957</v>
      </c>
      <c r="C2050" s="2" t="s">
        <v>55</v>
      </c>
      <c r="D2050" s="2">
        <v>74.2</v>
      </c>
      <c r="E2050" s="12">
        <v>9.9999999999999995E-7</v>
      </c>
      <c r="F2050" s="2">
        <f>Table3[[#This Row],[modified  Half Life]]*Table3[[#This Row],[Order of Magnatude]]</f>
        <v>7.4200000000000001E-5</v>
      </c>
      <c r="G2050" s="2">
        <v>123.672</v>
      </c>
      <c r="H2050" s="2"/>
    </row>
    <row r="2051" spans="1:8" x14ac:dyDescent="0.25">
      <c r="A2051" s="2">
        <v>172</v>
      </c>
      <c r="B2051" s="2" t="s">
        <v>2695</v>
      </c>
      <c r="C2051" s="2">
        <v>-6</v>
      </c>
      <c r="D2051" s="2">
        <v>3.6</v>
      </c>
      <c r="E2051" s="12">
        <v>9.9999999999999995E-7</v>
      </c>
      <c r="F2051" s="2">
        <f>Table3[[#This Row],[modified  Half Life]]*Table3[[#This Row],[Order of Magnatude]]</f>
        <v>3.5999999999999998E-6</v>
      </c>
      <c r="G2051" s="2">
        <v>1010.45</v>
      </c>
      <c r="H2051" s="2"/>
    </row>
    <row r="2052" spans="1:8" x14ac:dyDescent="0.25">
      <c r="A2052" s="2">
        <v>172</v>
      </c>
      <c r="B2052" s="2" t="s">
        <v>2601</v>
      </c>
      <c r="C2052" s="2" t="s">
        <v>567</v>
      </c>
      <c r="D2052" s="2">
        <v>0.56999999999999995</v>
      </c>
      <c r="E2052" s="12">
        <v>9.9999999999999995E-7</v>
      </c>
      <c r="F2052" s="2">
        <f>Table3[[#This Row],[modified  Half Life]]*Table3[[#This Row],[Order of Magnatude]]</f>
        <v>5.6999999999999994E-7</v>
      </c>
      <c r="G2052" s="2">
        <v>970.5</v>
      </c>
      <c r="H2052" s="2"/>
    </row>
    <row r="2053" spans="1:8" x14ac:dyDescent="0.25">
      <c r="A2053" s="2">
        <v>172</v>
      </c>
      <c r="B2053" s="2" t="s">
        <v>2601</v>
      </c>
      <c r="C2053" s="2" t="s">
        <v>567</v>
      </c>
      <c r="D2053" s="2">
        <v>0.56999999999999995</v>
      </c>
      <c r="E2053" s="12">
        <v>9.9999999999999995E-7</v>
      </c>
      <c r="F2053" s="2">
        <f>Table3[[#This Row],[modified  Half Life]]*Table3[[#This Row],[Order of Magnatude]]</f>
        <v>5.6999999999999994E-7</v>
      </c>
      <c r="G2053" s="2">
        <v>369.7</v>
      </c>
      <c r="H2053" s="2"/>
    </row>
    <row r="2054" spans="1:8" x14ac:dyDescent="0.25">
      <c r="A2054" s="2">
        <v>172</v>
      </c>
      <c r="B2054" s="2" t="s">
        <v>2601</v>
      </c>
      <c r="C2054" s="2" t="s">
        <v>567</v>
      </c>
      <c r="D2054" s="2">
        <v>0.56999999999999995</v>
      </c>
      <c r="E2054" s="12">
        <v>9.9999999999999995E-7</v>
      </c>
      <c r="F2054" s="2">
        <f>Table3[[#This Row],[modified  Half Life]]*Table3[[#This Row],[Order of Magnatude]]</f>
        <v>5.6999999999999994E-7</v>
      </c>
      <c r="G2054" s="2">
        <v>249.6</v>
      </c>
      <c r="H2054" s="2"/>
    </row>
    <row r="2055" spans="1:8" x14ac:dyDescent="0.25">
      <c r="A2055" s="2">
        <v>172</v>
      </c>
      <c r="B2055" s="2" t="s">
        <v>2659</v>
      </c>
      <c r="C2055" s="2" t="s">
        <v>461</v>
      </c>
      <c r="D2055" s="2">
        <v>132</v>
      </c>
      <c r="E2055" s="12">
        <v>9.9999999999999995E-7</v>
      </c>
      <c r="F2055" s="2">
        <f>Table3[[#This Row],[modified  Half Life]]*Table3[[#This Row],[Order of Magnatude]]</f>
        <v>1.3199999999999998E-4</v>
      </c>
      <c r="G2055" s="2">
        <v>226.3</v>
      </c>
      <c r="H2055" s="2"/>
    </row>
    <row r="2056" spans="1:8" x14ac:dyDescent="0.25">
      <c r="A2056" s="2">
        <v>172</v>
      </c>
      <c r="B2056" s="2" t="s">
        <v>2695</v>
      </c>
      <c r="C2056" s="2">
        <v>-6</v>
      </c>
      <c r="D2056" s="2">
        <v>3.6</v>
      </c>
      <c r="E2056" s="12">
        <v>9.9999999999999995E-7</v>
      </c>
      <c r="F2056" s="2">
        <f>Table3[[#This Row],[modified  Half Life]]*Table3[[#This Row],[Order of Magnatude]]</f>
        <v>3.5999999999999998E-6</v>
      </c>
      <c r="G2056" s="2">
        <v>197.6</v>
      </c>
      <c r="H2056" s="2"/>
    </row>
    <row r="2057" spans="1:8" x14ac:dyDescent="0.25">
      <c r="A2057" s="2">
        <v>172</v>
      </c>
      <c r="B2057" s="2" t="s">
        <v>2695</v>
      </c>
      <c r="C2057" s="2">
        <v>-6</v>
      </c>
      <c r="D2057" s="2">
        <v>3.6</v>
      </c>
      <c r="E2057" s="12">
        <v>9.9999999999999995E-7</v>
      </c>
      <c r="F2057" s="2">
        <f>Table3[[#This Row],[modified  Half Life]]*Table3[[#This Row],[Order of Magnatude]]</f>
        <v>3.5999999999999998E-6</v>
      </c>
      <c r="G2057" s="2">
        <v>174.7</v>
      </c>
      <c r="H2057" s="2"/>
    </row>
    <row r="2058" spans="1:8" x14ac:dyDescent="0.25">
      <c r="A2058" s="2">
        <v>172</v>
      </c>
      <c r="B2058" s="2" t="s">
        <v>2601</v>
      </c>
      <c r="C2058" s="2" t="s">
        <v>567</v>
      </c>
      <c r="D2058" s="2">
        <v>0.56999999999999995</v>
      </c>
      <c r="E2058" s="12">
        <v>9.9999999999999995E-7</v>
      </c>
      <c r="F2058" s="2">
        <f>Table3[[#This Row],[modified  Half Life]]*Table3[[#This Row],[Order of Magnatude]]</f>
        <v>5.6999999999999994E-7</v>
      </c>
      <c r="G2058" s="2">
        <v>133.6</v>
      </c>
      <c r="H2058" s="2"/>
    </row>
    <row r="2059" spans="1:8" x14ac:dyDescent="0.25">
      <c r="A2059" s="2">
        <v>172</v>
      </c>
      <c r="B2059" s="2" t="s">
        <v>2659</v>
      </c>
      <c r="C2059" s="2" t="s">
        <v>461</v>
      </c>
      <c r="D2059" s="2">
        <v>132</v>
      </c>
      <c r="E2059" s="12">
        <v>9.9999999999999995E-7</v>
      </c>
      <c r="F2059" s="2">
        <f>Table3[[#This Row],[modified  Half Life]]*Table3[[#This Row],[Order of Magnatude]]</f>
        <v>1.3199999999999998E-4</v>
      </c>
      <c r="G2059" s="2">
        <v>101.8</v>
      </c>
      <c r="H2059" s="2"/>
    </row>
    <row r="2060" spans="1:8" x14ac:dyDescent="0.25">
      <c r="A2060" s="2">
        <v>172</v>
      </c>
      <c r="B2060" s="2" t="s">
        <v>2957</v>
      </c>
      <c r="C2060" s="2" t="s">
        <v>368</v>
      </c>
      <c r="D2060" s="2">
        <v>440</v>
      </c>
      <c r="E2060" s="12">
        <v>9.9999999999999995E-7</v>
      </c>
      <c r="F2060" s="2">
        <f>Table3[[#This Row],[modified  Half Life]]*Table3[[#This Row],[Order of Magnatude]]</f>
        <v>4.3999999999999996E-4</v>
      </c>
      <c r="G2060" s="2">
        <v>67.349999999999994</v>
      </c>
      <c r="H2060" s="2"/>
    </row>
    <row r="2061" spans="1:8" x14ac:dyDescent="0.25">
      <c r="A2061" s="2">
        <v>172</v>
      </c>
      <c r="B2061" s="2" t="s">
        <v>2659</v>
      </c>
      <c r="C2061" s="2" t="s">
        <v>461</v>
      </c>
      <c r="D2061" s="2">
        <v>132</v>
      </c>
      <c r="E2061" s="12">
        <v>9.9999999999999995E-7</v>
      </c>
      <c r="F2061" s="2">
        <f>Table3[[#This Row],[modified  Half Life]]*Table3[[#This Row],[Order of Magnatude]]</f>
        <v>1.3199999999999998E-4</v>
      </c>
      <c r="G2061" s="2">
        <v>34.6</v>
      </c>
      <c r="H2061" s="2"/>
    </row>
    <row r="2062" spans="1:8" x14ac:dyDescent="0.25">
      <c r="A2062" s="2">
        <v>172</v>
      </c>
      <c r="B2062" s="2" t="s">
        <v>2957</v>
      </c>
      <c r="C2062" s="2" t="s">
        <v>368</v>
      </c>
      <c r="D2062" s="2">
        <v>0.33200000000000002</v>
      </c>
      <c r="E2062" s="12">
        <v>9.9999999999999995E-7</v>
      </c>
      <c r="F2062" s="2">
        <f>Table3[[#This Row],[modified  Half Life]]*Table3[[#This Row],[Order of Magnatude]]</f>
        <v>3.3200000000000001E-7</v>
      </c>
      <c r="G2062" s="2">
        <v>23.9331</v>
      </c>
      <c r="H2062" s="2"/>
    </row>
    <row r="2063" spans="1:8" x14ac:dyDescent="0.25">
      <c r="A2063" s="2">
        <v>171</v>
      </c>
      <c r="B2063" s="2" t="s">
        <v>2659</v>
      </c>
      <c r="C2063" s="2" t="s">
        <v>1202</v>
      </c>
      <c r="D2063" s="2">
        <v>1.7</v>
      </c>
      <c r="E2063" s="12">
        <v>9.9999999999999995E-7</v>
      </c>
      <c r="F2063" s="2">
        <f>Table3[[#This Row],[modified  Half Life]]*Table3[[#This Row],[Order of Magnatude]]</f>
        <v>1.6999999999999998E-6</v>
      </c>
      <c r="G2063" s="2">
        <v>558.1</v>
      </c>
      <c r="H2063" s="2"/>
    </row>
    <row r="2064" spans="1:8" x14ac:dyDescent="0.25">
      <c r="A2064" s="2">
        <v>171</v>
      </c>
      <c r="B2064" s="2" t="s">
        <v>2659</v>
      </c>
      <c r="C2064" s="2" t="s">
        <v>1202</v>
      </c>
      <c r="D2064" s="2">
        <v>1.7</v>
      </c>
      <c r="E2064" s="12">
        <v>9.9999999999999995E-7</v>
      </c>
      <c r="F2064" s="2">
        <f>Table3[[#This Row],[modified  Half Life]]*Table3[[#This Row],[Order of Magnatude]]</f>
        <v>1.6999999999999998E-6</v>
      </c>
      <c r="G2064" s="2">
        <v>428</v>
      </c>
      <c r="H2064" s="2"/>
    </row>
    <row r="2065" spans="1:8" x14ac:dyDescent="0.25">
      <c r="A2065" s="2">
        <v>171</v>
      </c>
      <c r="B2065" s="2" t="s">
        <v>2659</v>
      </c>
      <c r="C2065" s="2" t="s">
        <v>1214</v>
      </c>
      <c r="D2065" s="2">
        <v>2.6</v>
      </c>
      <c r="E2065" s="12">
        <v>9.9999999999999995E-7</v>
      </c>
      <c r="F2065" s="2">
        <f>Table3[[#This Row],[modified  Half Life]]*Table3[[#This Row],[Order of Magnatude]]</f>
        <v>2.6000000000000001E-6</v>
      </c>
      <c r="G2065" s="2">
        <v>424.9</v>
      </c>
      <c r="H2065" s="2"/>
    </row>
    <row r="2066" spans="1:8" x14ac:dyDescent="0.25">
      <c r="A2066" s="2">
        <v>171</v>
      </c>
      <c r="B2066" s="2" t="s">
        <v>2659</v>
      </c>
      <c r="C2066" s="2" t="s">
        <v>1214</v>
      </c>
      <c r="D2066" s="2">
        <v>2.6</v>
      </c>
      <c r="E2066" s="12">
        <v>9.9999999999999995E-7</v>
      </c>
      <c r="F2066" s="2">
        <f>Table3[[#This Row],[modified  Half Life]]*Table3[[#This Row],[Order of Magnatude]]</f>
        <v>2.6000000000000001E-6</v>
      </c>
      <c r="G2066" s="2">
        <v>419.9</v>
      </c>
      <c r="H2066" s="2"/>
    </row>
    <row r="2067" spans="1:8" x14ac:dyDescent="0.25">
      <c r="A2067" s="2">
        <v>171</v>
      </c>
      <c r="B2067" s="2" t="s">
        <v>2659</v>
      </c>
      <c r="C2067" s="2" t="s">
        <v>1214</v>
      </c>
      <c r="D2067" s="2">
        <v>2.6</v>
      </c>
      <c r="E2067" s="12">
        <v>9.9999999999999995E-7</v>
      </c>
      <c r="F2067" s="2">
        <f>Table3[[#This Row],[modified  Half Life]]*Table3[[#This Row],[Order of Magnatude]]</f>
        <v>2.6000000000000001E-6</v>
      </c>
      <c r="G2067" s="2">
        <v>308.2996</v>
      </c>
      <c r="H2067" s="2"/>
    </row>
    <row r="2068" spans="1:8" x14ac:dyDescent="0.25">
      <c r="A2068" s="2">
        <v>171</v>
      </c>
      <c r="B2068" s="2" t="s">
        <v>2659</v>
      </c>
      <c r="C2068" s="2" t="s">
        <v>1214</v>
      </c>
      <c r="D2068" s="2">
        <v>2.6</v>
      </c>
      <c r="E2068" s="12">
        <v>9.9999999999999995E-7</v>
      </c>
      <c r="F2068" s="2">
        <f>Table3[[#This Row],[modified  Half Life]]*Table3[[#This Row],[Order of Magnatude]]</f>
        <v>2.6000000000000001E-6</v>
      </c>
      <c r="G2068" s="2">
        <v>295.90100000000001</v>
      </c>
      <c r="H2068" s="2"/>
    </row>
    <row r="2069" spans="1:8" x14ac:dyDescent="0.25">
      <c r="A2069" s="2">
        <v>171</v>
      </c>
      <c r="B2069" s="2" t="s">
        <v>2659</v>
      </c>
      <c r="C2069" s="2" t="s">
        <v>1202</v>
      </c>
      <c r="D2069" s="2">
        <v>1.7</v>
      </c>
      <c r="E2069" s="12">
        <v>9.9999999999999995E-7</v>
      </c>
      <c r="F2069" s="2">
        <f>Table3[[#This Row],[modified  Half Life]]*Table3[[#This Row],[Order of Magnatude]]</f>
        <v>1.6999999999999998E-6</v>
      </c>
      <c r="G2069" s="2">
        <v>219.2</v>
      </c>
      <c r="H2069" s="2"/>
    </row>
    <row r="2070" spans="1:8" x14ac:dyDescent="0.25">
      <c r="A2070" s="2">
        <v>170</v>
      </c>
      <c r="B2070" s="2" t="s">
        <v>2659</v>
      </c>
      <c r="C2070" s="2" t="s">
        <v>116</v>
      </c>
      <c r="D2070" s="2">
        <v>4.12</v>
      </c>
      <c r="E2070" s="12">
        <v>9.9999999999999995E-7</v>
      </c>
      <c r="F2070" s="2">
        <f>Table3[[#This Row],[modified  Half Life]]*Table3[[#This Row],[Order of Magnatude]]</f>
        <v>4.1199999999999995E-6</v>
      </c>
      <c r="G2070" s="2">
        <v>144.47970000000001</v>
      </c>
      <c r="H2070" s="2"/>
    </row>
    <row r="2071" spans="1:8" x14ac:dyDescent="0.25">
      <c r="A2071" s="2">
        <v>170</v>
      </c>
      <c r="B2071" s="2" t="s">
        <v>2659</v>
      </c>
      <c r="C2071" s="2" t="s">
        <v>116</v>
      </c>
      <c r="D2071" s="2">
        <v>4.12</v>
      </c>
      <c r="E2071" s="12">
        <v>9.9999999999999995E-7</v>
      </c>
      <c r="F2071" s="2">
        <f>Table3[[#This Row],[modified  Half Life]]*Table3[[#This Row],[Order of Magnatude]]</f>
        <v>4.1199999999999995E-6</v>
      </c>
      <c r="G2071" s="2">
        <v>68.649100000000004</v>
      </c>
      <c r="H2071" s="2"/>
    </row>
    <row r="2072" spans="1:8" x14ac:dyDescent="0.25">
      <c r="A2072" s="2">
        <v>169</v>
      </c>
      <c r="B2072" s="2" t="s">
        <v>2487</v>
      </c>
      <c r="C2072" s="2" t="s">
        <v>1370</v>
      </c>
      <c r="D2072" s="2">
        <v>118</v>
      </c>
      <c r="E2072" s="12">
        <v>9.9999999999999995E-7</v>
      </c>
      <c r="F2072" s="2">
        <f>Table3[[#This Row],[modified  Half Life]]*Table3[[#This Row],[Order of Magnatude]]</f>
        <v>1.18E-4</v>
      </c>
      <c r="G2072" s="2">
        <v>867.3</v>
      </c>
      <c r="H2072" s="2"/>
    </row>
    <row r="2073" spans="1:8" x14ac:dyDescent="0.25">
      <c r="A2073" s="2">
        <v>169</v>
      </c>
      <c r="B2073" s="2" t="s">
        <v>2487</v>
      </c>
      <c r="C2073" s="2" t="s">
        <v>1370</v>
      </c>
      <c r="D2073" s="2">
        <v>118</v>
      </c>
      <c r="E2073" s="12">
        <v>9.9999999999999995E-7</v>
      </c>
      <c r="F2073" s="2">
        <f>Table3[[#This Row],[modified  Half Life]]*Table3[[#This Row],[Order of Magnatude]]</f>
        <v>1.18E-4</v>
      </c>
      <c r="G2073" s="2">
        <v>685.4</v>
      </c>
      <c r="H2073" s="2"/>
    </row>
    <row r="2074" spans="1:8" x14ac:dyDescent="0.25">
      <c r="A2074" s="2">
        <v>169</v>
      </c>
      <c r="B2074" s="2" t="s">
        <v>2487</v>
      </c>
      <c r="C2074" s="2" t="s">
        <v>1370</v>
      </c>
      <c r="D2074" s="2">
        <v>118</v>
      </c>
      <c r="E2074" s="12">
        <v>9.9999999999999995E-7</v>
      </c>
      <c r="F2074" s="2">
        <f>Table3[[#This Row],[modified  Half Life]]*Table3[[#This Row],[Order of Magnatude]]</f>
        <v>1.18E-4</v>
      </c>
      <c r="G2074" s="2">
        <v>483.6</v>
      </c>
      <c r="H2074" s="2"/>
    </row>
    <row r="2075" spans="1:8" x14ac:dyDescent="0.25">
      <c r="A2075" s="2">
        <v>169</v>
      </c>
      <c r="B2075" s="2" t="s">
        <v>2376</v>
      </c>
      <c r="C2075" s="2" t="s">
        <v>625</v>
      </c>
      <c r="D2075" s="2">
        <v>1.26</v>
      </c>
      <c r="E2075" s="12">
        <v>9.9999999999999995E-7</v>
      </c>
      <c r="F2075" s="2">
        <f>Table3[[#This Row],[modified  Half Life]]*Table3[[#This Row],[Order of Magnatude]]</f>
        <v>1.26E-6</v>
      </c>
      <c r="G2075" s="2">
        <v>166.1</v>
      </c>
      <c r="H2075" s="2"/>
    </row>
    <row r="2076" spans="1:8" x14ac:dyDescent="0.25">
      <c r="A2076" s="2">
        <v>168</v>
      </c>
      <c r="B2076" s="2" t="s">
        <v>2376</v>
      </c>
      <c r="C2076" s="2" t="s">
        <v>458</v>
      </c>
      <c r="D2076" s="2">
        <v>0.56999999999999995</v>
      </c>
      <c r="E2076" s="12">
        <v>9.9999999999999995E-7</v>
      </c>
      <c r="F2076" s="2">
        <f>Table3[[#This Row],[modified  Half Life]]*Table3[[#This Row],[Order of Magnatude]]</f>
        <v>5.6999999999999994E-7</v>
      </c>
      <c r="G2076" s="2">
        <v>151.69999999999999</v>
      </c>
      <c r="H2076" s="2"/>
    </row>
    <row r="2077" spans="1:8" x14ac:dyDescent="0.25">
      <c r="A2077" s="2">
        <v>168</v>
      </c>
      <c r="B2077" s="2" t="s">
        <v>2487</v>
      </c>
      <c r="C2077" s="2" t="s">
        <v>3370</v>
      </c>
      <c r="D2077" s="2">
        <v>4</v>
      </c>
      <c r="E2077" s="12">
        <v>9.9999999999999995E-7</v>
      </c>
      <c r="F2077" s="2">
        <f>Table3[[#This Row],[modified  Half Life]]*Table3[[#This Row],[Order of Magnatude]]</f>
        <v>3.9999999999999998E-6</v>
      </c>
      <c r="G2077" s="2">
        <v>143.5</v>
      </c>
      <c r="H2077" s="2"/>
    </row>
    <row r="2078" spans="1:8" x14ac:dyDescent="0.25">
      <c r="A2078" s="2">
        <v>168</v>
      </c>
      <c r="B2078" s="2" t="s">
        <v>2426</v>
      </c>
      <c r="C2078" s="2" t="s">
        <v>567</v>
      </c>
      <c r="D2078" s="2">
        <v>0.69</v>
      </c>
      <c r="E2078" s="12">
        <v>9.9999999999999995E-7</v>
      </c>
      <c r="F2078" s="2">
        <f>Table3[[#This Row],[modified  Half Life]]*Table3[[#This Row],[Order of Magnatude]]</f>
        <v>6.8999999999999996E-7</v>
      </c>
      <c r="G2078" s="2">
        <v>114</v>
      </c>
      <c r="H2078" s="2"/>
    </row>
    <row r="2079" spans="1:8" x14ac:dyDescent="0.25">
      <c r="A2079" s="2">
        <v>167</v>
      </c>
      <c r="B2079" s="2" t="s">
        <v>2487</v>
      </c>
      <c r="C2079" s="2" t="s">
        <v>966</v>
      </c>
      <c r="D2079" s="2">
        <v>6</v>
      </c>
      <c r="E2079" s="12">
        <v>9.9999999999999995E-7</v>
      </c>
      <c r="F2079" s="2">
        <f>Table3[[#This Row],[modified  Half Life]]*Table3[[#This Row],[Order of Magnatude]]</f>
        <v>6.0000000000000002E-6</v>
      </c>
      <c r="G2079" s="2">
        <v>259.33</v>
      </c>
      <c r="H2079" s="2"/>
    </row>
    <row r="2080" spans="1:8" x14ac:dyDescent="0.25">
      <c r="A2080" s="2">
        <v>167</v>
      </c>
      <c r="B2080" s="2" t="s">
        <v>2659</v>
      </c>
      <c r="C2080" s="2" t="s">
        <v>1214</v>
      </c>
      <c r="D2080" s="2">
        <v>0.9</v>
      </c>
      <c r="E2080" s="12">
        <v>9.9999999999999995E-7</v>
      </c>
      <c r="F2080" s="2">
        <f>Table3[[#This Row],[modified  Half Life]]*Table3[[#This Row],[Order of Magnatude]]</f>
        <v>8.9999999999999996E-7</v>
      </c>
      <c r="G2080" s="2">
        <v>176.25</v>
      </c>
      <c r="H2080" s="2"/>
    </row>
    <row r="2081" spans="1:8" x14ac:dyDescent="0.25">
      <c r="A2081" s="2">
        <v>167</v>
      </c>
      <c r="B2081" s="2" t="s">
        <v>2659</v>
      </c>
      <c r="C2081" s="2" t="s">
        <v>814</v>
      </c>
      <c r="D2081" s="2">
        <v>1.1599999999999999</v>
      </c>
      <c r="E2081" s="12">
        <v>9.9999999999999995E-7</v>
      </c>
      <c r="F2081" s="2">
        <f>Table3[[#This Row],[modified  Half Life]]*Table3[[#This Row],[Order of Magnatude]]</f>
        <v>1.1599999999999999E-6</v>
      </c>
      <c r="G2081" s="2">
        <v>169.04</v>
      </c>
      <c r="H2081" s="2"/>
    </row>
    <row r="2082" spans="1:8" x14ac:dyDescent="0.25">
      <c r="A2082" s="2">
        <v>167</v>
      </c>
      <c r="B2082" s="2" t="s">
        <v>2659</v>
      </c>
      <c r="C2082" s="2" t="s">
        <v>1214</v>
      </c>
      <c r="D2082" s="2">
        <v>0.9</v>
      </c>
      <c r="E2082" s="12">
        <v>9.9999999999999995E-7</v>
      </c>
      <c r="F2082" s="2">
        <f>Table3[[#This Row],[modified  Half Life]]*Table3[[#This Row],[Order of Magnatude]]</f>
        <v>8.9999999999999996E-7</v>
      </c>
      <c r="G2082" s="2">
        <v>150.4</v>
      </c>
      <c r="H2082" s="2"/>
    </row>
    <row r="2083" spans="1:8" x14ac:dyDescent="0.25">
      <c r="A2083" s="2">
        <v>167</v>
      </c>
      <c r="B2083" s="2" t="s">
        <v>2426</v>
      </c>
      <c r="C2083" s="2" t="s">
        <v>1356</v>
      </c>
      <c r="D2083" s="2">
        <v>2.1</v>
      </c>
      <c r="E2083" s="12">
        <v>9.9999999999999995E-7</v>
      </c>
      <c r="F2083" s="2">
        <f>Table3[[#This Row],[modified  Half Life]]*Table3[[#This Row],[Order of Magnatude]]</f>
        <v>2.0999999999999998E-6</v>
      </c>
      <c r="G2083" s="2">
        <v>147</v>
      </c>
      <c r="H2083" s="2"/>
    </row>
    <row r="2084" spans="1:8" x14ac:dyDescent="0.25">
      <c r="A2084" s="2">
        <v>167</v>
      </c>
      <c r="B2084" s="2" t="s">
        <v>2659</v>
      </c>
      <c r="C2084" s="2" t="s">
        <v>1214</v>
      </c>
      <c r="D2084" s="2">
        <v>0.9</v>
      </c>
      <c r="E2084" s="12">
        <v>9.9999999999999995E-7</v>
      </c>
      <c r="F2084" s="2">
        <f>Table3[[#This Row],[modified  Half Life]]*Table3[[#This Row],[Order of Magnatude]]</f>
        <v>8.9999999999999996E-7</v>
      </c>
      <c r="G2084" s="2">
        <v>113.34</v>
      </c>
      <c r="H2084" s="2"/>
    </row>
    <row r="2085" spans="1:8" x14ac:dyDescent="0.25">
      <c r="A2085" s="2">
        <v>167</v>
      </c>
      <c r="B2085" s="2" t="s">
        <v>2659</v>
      </c>
      <c r="C2085" s="2" t="s">
        <v>1214</v>
      </c>
      <c r="D2085" s="2">
        <v>0.9</v>
      </c>
      <c r="E2085" s="12">
        <v>9.9999999999999995E-7</v>
      </c>
      <c r="F2085" s="2">
        <f>Table3[[#This Row],[modified  Half Life]]*Table3[[#This Row],[Order of Magnatude]]</f>
        <v>8.9999999999999996E-7</v>
      </c>
      <c r="G2085" s="2">
        <v>105.19</v>
      </c>
      <c r="H2085" s="2"/>
    </row>
    <row r="2086" spans="1:8" x14ac:dyDescent="0.25">
      <c r="A2086" s="2">
        <v>167</v>
      </c>
      <c r="B2086" s="2" t="s">
        <v>2426</v>
      </c>
      <c r="C2086" s="2" t="s">
        <v>1356</v>
      </c>
      <c r="D2086" s="2">
        <v>2.1</v>
      </c>
      <c r="E2086" s="12">
        <v>9.9999999999999995E-7</v>
      </c>
      <c r="F2086" s="2">
        <f>Table3[[#This Row],[modified  Half Life]]*Table3[[#This Row],[Order of Magnatude]]</f>
        <v>2.0999999999999998E-6</v>
      </c>
      <c r="G2086" s="2">
        <v>73</v>
      </c>
      <c r="H2086" s="2"/>
    </row>
    <row r="2087" spans="1:8" x14ac:dyDescent="0.25">
      <c r="A2087" s="2">
        <v>167</v>
      </c>
      <c r="B2087" s="2" t="s">
        <v>2659</v>
      </c>
      <c r="C2087" s="2" t="s">
        <v>814</v>
      </c>
      <c r="D2087" s="2">
        <v>1.1599999999999999</v>
      </c>
      <c r="E2087" s="12">
        <v>9.9999999999999995E-7</v>
      </c>
      <c r="F2087" s="2">
        <f>Table3[[#This Row],[modified  Half Life]]*Table3[[#This Row],[Order of Magnatude]]</f>
        <v>1.1599999999999999E-6</v>
      </c>
      <c r="G2087" s="2">
        <v>62.91</v>
      </c>
      <c r="H2087" s="2"/>
    </row>
    <row r="2088" spans="1:8" x14ac:dyDescent="0.25">
      <c r="A2088" s="2">
        <v>167</v>
      </c>
      <c r="B2088" s="2" t="s">
        <v>2659</v>
      </c>
      <c r="C2088" s="2" t="s">
        <v>814</v>
      </c>
      <c r="D2088" s="2">
        <v>1.1599999999999999</v>
      </c>
      <c r="E2088" s="12">
        <v>9.9999999999999995E-7</v>
      </c>
      <c r="F2088" s="2">
        <f>Table3[[#This Row],[modified  Half Life]]*Table3[[#This Row],[Order of Magnatude]]</f>
        <v>1.1599999999999999E-6</v>
      </c>
      <c r="G2088" s="2">
        <v>37.049999999999997</v>
      </c>
      <c r="H2088" s="2"/>
    </row>
    <row r="2089" spans="1:8" x14ac:dyDescent="0.25">
      <c r="A2089" s="2">
        <v>167</v>
      </c>
      <c r="B2089" s="2" t="s">
        <v>2659</v>
      </c>
      <c r="C2089" s="2" t="s">
        <v>1214</v>
      </c>
      <c r="D2089" s="2">
        <v>0.9</v>
      </c>
      <c r="E2089" s="12">
        <v>9.9999999999999995E-7</v>
      </c>
      <c r="F2089" s="2">
        <f>Table3[[#This Row],[modified  Half Life]]*Table3[[#This Row],[Order of Magnatude]]</f>
        <v>8.9999999999999996E-7</v>
      </c>
      <c r="G2089" s="2">
        <v>6.93</v>
      </c>
      <c r="H2089" s="2"/>
    </row>
    <row r="2090" spans="1:8" x14ac:dyDescent="0.25">
      <c r="A2090" s="2">
        <v>166</v>
      </c>
      <c r="B2090" s="2" t="s">
        <v>2487</v>
      </c>
      <c r="C2090" s="2" t="s">
        <v>292</v>
      </c>
      <c r="D2090" s="2">
        <v>185</v>
      </c>
      <c r="E2090" s="12">
        <v>9.9999999999999995E-7</v>
      </c>
      <c r="F2090" s="2">
        <f>Table3[[#This Row],[modified  Half Life]]*Table3[[#This Row],[Order of Magnatude]]</f>
        <v>1.85E-4</v>
      </c>
      <c r="G2090" s="2">
        <v>136.66200000000001</v>
      </c>
      <c r="H2090" s="2"/>
    </row>
    <row r="2091" spans="1:8" x14ac:dyDescent="0.25">
      <c r="A2091" s="2">
        <v>166</v>
      </c>
      <c r="B2091" s="2" t="s">
        <v>2426</v>
      </c>
      <c r="C2091" s="2" t="s">
        <v>6062</v>
      </c>
      <c r="D2091" s="2">
        <v>3.5</v>
      </c>
      <c r="E2091" s="12">
        <v>9.9999999999999995E-7</v>
      </c>
      <c r="F2091" s="2">
        <f>Table3[[#This Row],[modified  Half Life]]*Table3[[#This Row],[Order of Magnatude]]</f>
        <v>3.4999999999999999E-6</v>
      </c>
      <c r="G2091" s="2">
        <v>119</v>
      </c>
      <c r="H2091" s="2"/>
    </row>
    <row r="2092" spans="1:8" x14ac:dyDescent="0.25">
      <c r="A2092" s="2">
        <v>166</v>
      </c>
      <c r="B2092" s="2" t="s">
        <v>2487</v>
      </c>
      <c r="C2092" s="2" t="s">
        <v>292</v>
      </c>
      <c r="D2092" s="2">
        <v>185</v>
      </c>
      <c r="E2092" s="12">
        <v>9.9999999999999995E-7</v>
      </c>
      <c r="F2092" s="2">
        <f>Table3[[#This Row],[modified  Half Life]]*Table3[[#This Row],[Order of Magnatude]]</f>
        <v>1.85E-4</v>
      </c>
      <c r="G2092" s="2">
        <v>19.84</v>
      </c>
      <c r="H2092" s="2"/>
    </row>
    <row r="2093" spans="1:8" x14ac:dyDescent="0.25">
      <c r="A2093" s="2">
        <v>166</v>
      </c>
      <c r="B2093" s="2" t="s">
        <v>2487</v>
      </c>
      <c r="C2093" s="2" t="s">
        <v>292</v>
      </c>
      <c r="D2093" s="2">
        <v>185</v>
      </c>
      <c r="E2093" s="12">
        <v>9.9999999999999995E-7</v>
      </c>
      <c r="F2093" s="2">
        <f>Table3[[#This Row],[modified  Half Life]]*Table3[[#This Row],[Order of Magnatude]]</f>
        <v>1.85E-4</v>
      </c>
      <c r="G2093" s="2">
        <v>10.43</v>
      </c>
      <c r="H2093" s="2"/>
    </row>
    <row r="2094" spans="1:8" x14ac:dyDescent="0.25">
      <c r="A2094" s="2">
        <v>165</v>
      </c>
      <c r="B2094" s="2" t="s">
        <v>2601</v>
      </c>
      <c r="C2094" s="2" t="s">
        <v>3291</v>
      </c>
      <c r="D2094" s="2">
        <v>0.37</v>
      </c>
      <c r="E2094" s="12">
        <v>9.9999999999999995E-7</v>
      </c>
      <c r="F2094" s="2">
        <f>Table3[[#This Row],[modified  Half Life]]*Table3[[#This Row],[Order of Magnatude]]</f>
        <v>3.7E-7</v>
      </c>
      <c r="G2094" s="2">
        <v>1144.5999999999999</v>
      </c>
      <c r="H2094" s="2"/>
    </row>
    <row r="2095" spans="1:8" x14ac:dyDescent="0.25">
      <c r="A2095" s="2">
        <v>165</v>
      </c>
      <c r="B2095" s="2" t="s">
        <v>2601</v>
      </c>
      <c r="C2095" s="2" t="s">
        <v>3291</v>
      </c>
      <c r="D2095" s="2">
        <v>0.37</v>
      </c>
      <c r="E2095" s="12">
        <v>9.9999999999999995E-7</v>
      </c>
      <c r="F2095" s="2">
        <f>Table3[[#This Row],[modified  Half Life]]*Table3[[#This Row],[Order of Magnatude]]</f>
        <v>3.7E-7</v>
      </c>
      <c r="G2095" s="2">
        <v>1050.5999999999999</v>
      </c>
      <c r="H2095" s="2"/>
    </row>
    <row r="2096" spans="1:8" x14ac:dyDescent="0.25">
      <c r="A2096" s="2">
        <v>165</v>
      </c>
      <c r="B2096" s="2" t="s">
        <v>2601</v>
      </c>
      <c r="C2096" s="2" t="s">
        <v>962</v>
      </c>
      <c r="D2096" s="2">
        <v>0.25</v>
      </c>
      <c r="E2096" s="12">
        <v>9.9999999999999995E-7</v>
      </c>
      <c r="F2096" s="2">
        <f>Table3[[#This Row],[modified  Half Life]]*Table3[[#This Row],[Order of Magnatude]]</f>
        <v>2.4999999999999999E-7</v>
      </c>
      <c r="G2096" s="2">
        <v>473.7</v>
      </c>
      <c r="H2096" s="2"/>
    </row>
    <row r="2097" spans="1:8" x14ac:dyDescent="0.25">
      <c r="A2097" s="2">
        <v>165</v>
      </c>
      <c r="B2097" s="2" t="s">
        <v>2601</v>
      </c>
      <c r="C2097" s="2" t="s">
        <v>962</v>
      </c>
      <c r="D2097" s="2">
        <v>0.25</v>
      </c>
      <c r="E2097" s="12">
        <v>9.9999999999999995E-7</v>
      </c>
      <c r="F2097" s="2">
        <f>Table3[[#This Row],[modified  Half Life]]*Table3[[#This Row],[Order of Magnatude]]</f>
        <v>2.4999999999999999E-7</v>
      </c>
      <c r="G2097" s="2">
        <v>383.7</v>
      </c>
      <c r="H2097" s="2"/>
    </row>
    <row r="2098" spans="1:8" x14ac:dyDescent="0.25">
      <c r="A2098" s="2">
        <v>165</v>
      </c>
      <c r="B2098" s="2" t="s">
        <v>2601</v>
      </c>
      <c r="C2098" s="2" t="s">
        <v>962</v>
      </c>
      <c r="D2098" s="2">
        <v>0.25</v>
      </c>
      <c r="E2098" s="12">
        <v>9.9999999999999995E-7</v>
      </c>
      <c r="F2098" s="2">
        <f>Table3[[#This Row],[modified  Half Life]]*Table3[[#This Row],[Order of Magnatude]]</f>
        <v>2.4999999999999999E-7</v>
      </c>
      <c r="G2098" s="2">
        <v>375</v>
      </c>
      <c r="H2098" s="2"/>
    </row>
    <row r="2099" spans="1:8" x14ac:dyDescent="0.25">
      <c r="A2099" s="2">
        <v>165</v>
      </c>
      <c r="B2099" s="2" t="s">
        <v>2487</v>
      </c>
      <c r="C2099" s="2" t="s">
        <v>966</v>
      </c>
      <c r="D2099" s="2">
        <v>1.512</v>
      </c>
      <c r="E2099" s="12">
        <v>9.9999999999999995E-7</v>
      </c>
      <c r="F2099" s="2">
        <f>Table3[[#This Row],[modified  Half Life]]*Table3[[#This Row],[Order of Magnatude]]</f>
        <v>1.5119999999999999E-6</v>
      </c>
      <c r="G2099" s="2">
        <v>361.68</v>
      </c>
      <c r="H2099" s="2"/>
    </row>
    <row r="2100" spans="1:8" x14ac:dyDescent="0.25">
      <c r="A2100" s="2">
        <v>165</v>
      </c>
      <c r="B2100" s="2" t="s">
        <v>2601</v>
      </c>
      <c r="C2100" s="2" t="s">
        <v>3291</v>
      </c>
      <c r="D2100" s="2">
        <v>0.37</v>
      </c>
      <c r="E2100" s="12">
        <v>9.9999999999999995E-7</v>
      </c>
      <c r="F2100" s="2">
        <f>Table3[[#This Row],[modified  Half Life]]*Table3[[#This Row],[Order of Magnatude]]</f>
        <v>3.7E-7</v>
      </c>
      <c r="G2100" s="2">
        <v>317</v>
      </c>
      <c r="H2100" s="2"/>
    </row>
    <row r="2101" spans="1:8" x14ac:dyDescent="0.25">
      <c r="A2101" s="2">
        <v>165</v>
      </c>
      <c r="B2101" s="2" t="s">
        <v>2601</v>
      </c>
      <c r="C2101" s="2" t="s">
        <v>962</v>
      </c>
      <c r="D2101" s="2">
        <v>0.25</v>
      </c>
      <c r="E2101" s="12">
        <v>9.9999999999999995E-7</v>
      </c>
      <c r="F2101" s="2">
        <f>Table3[[#This Row],[modified  Half Life]]*Table3[[#This Row],[Order of Magnatude]]</f>
        <v>2.4999999999999999E-7</v>
      </c>
      <c r="G2101" s="2">
        <v>314.8</v>
      </c>
      <c r="H2101" s="2"/>
    </row>
    <row r="2102" spans="1:8" x14ac:dyDescent="0.25">
      <c r="A2102" s="2">
        <v>165</v>
      </c>
      <c r="B2102" s="2" t="s">
        <v>2487</v>
      </c>
      <c r="C2102" s="2" t="s">
        <v>966</v>
      </c>
      <c r="D2102" s="2">
        <v>1.512</v>
      </c>
      <c r="E2102" s="12">
        <v>9.9999999999999995E-7</v>
      </c>
      <c r="F2102" s="2">
        <f>Table3[[#This Row],[modified  Half Life]]*Table3[[#This Row],[Order of Magnatude]]</f>
        <v>1.5119999999999999E-6</v>
      </c>
      <c r="G2102" s="2">
        <v>266.8</v>
      </c>
      <c r="H2102" s="2"/>
    </row>
    <row r="2103" spans="1:8" x14ac:dyDescent="0.25">
      <c r="A2103" s="2">
        <v>165</v>
      </c>
      <c r="B2103" s="2" t="s">
        <v>2426</v>
      </c>
      <c r="C2103" s="2" t="s">
        <v>1356</v>
      </c>
      <c r="D2103" s="2">
        <v>0.81</v>
      </c>
      <c r="E2103" s="12">
        <v>9.9999999999999995E-7</v>
      </c>
      <c r="F2103" s="2">
        <f>Table3[[#This Row],[modified  Half Life]]*Table3[[#This Row],[Order of Magnatude]]</f>
        <v>8.0999999999999997E-7</v>
      </c>
      <c r="G2103" s="2">
        <v>152</v>
      </c>
      <c r="H2103" s="2"/>
    </row>
    <row r="2104" spans="1:8" x14ac:dyDescent="0.25">
      <c r="A2104" s="2">
        <v>165</v>
      </c>
      <c r="B2104" s="2" t="s">
        <v>2659</v>
      </c>
      <c r="C2104" s="2" t="s">
        <v>1214</v>
      </c>
      <c r="D2104" s="2">
        <v>9</v>
      </c>
      <c r="E2104" s="12">
        <v>9.9999999999999995E-7</v>
      </c>
      <c r="F2104" s="2">
        <f>Table3[[#This Row],[modified  Half Life]]*Table3[[#This Row],[Order of Magnatude]]</f>
        <v>9.0000000000000002E-6</v>
      </c>
      <c r="G2104" s="2">
        <v>80.11</v>
      </c>
      <c r="H2104" s="2"/>
    </row>
    <row r="2105" spans="1:8" x14ac:dyDescent="0.25">
      <c r="A2105" s="2">
        <v>165</v>
      </c>
      <c r="B2105" s="2" t="s">
        <v>2426</v>
      </c>
      <c r="C2105" s="2" t="s">
        <v>1356</v>
      </c>
      <c r="D2105" s="2">
        <v>0.81</v>
      </c>
      <c r="E2105" s="12">
        <v>9.9999999999999995E-7</v>
      </c>
      <c r="F2105" s="2">
        <f>Table3[[#This Row],[modified  Half Life]]*Table3[[#This Row],[Order of Magnatude]]</f>
        <v>8.0999999999999997E-7</v>
      </c>
      <c r="G2105" s="2">
        <v>76</v>
      </c>
      <c r="H2105" s="2"/>
    </row>
    <row r="2106" spans="1:8" x14ac:dyDescent="0.25">
      <c r="A2106" s="2">
        <v>165</v>
      </c>
      <c r="B2106" s="2" t="s">
        <v>2659</v>
      </c>
      <c r="C2106" s="2" t="s">
        <v>380</v>
      </c>
      <c r="D2106" s="2">
        <v>80</v>
      </c>
      <c r="E2106" s="12">
        <v>9.9999999999999995E-7</v>
      </c>
      <c r="F2106" s="2">
        <f>Table3[[#This Row],[modified  Half Life]]*Table3[[#This Row],[Order of Magnatude]]</f>
        <v>7.9999999999999993E-5</v>
      </c>
      <c r="G2106" s="2">
        <v>68.86</v>
      </c>
      <c r="H2106" s="2"/>
    </row>
    <row r="2107" spans="1:8" x14ac:dyDescent="0.25">
      <c r="A2107" s="2">
        <v>165</v>
      </c>
      <c r="B2107" s="2" t="s">
        <v>2659</v>
      </c>
      <c r="C2107" s="2" t="s">
        <v>1214</v>
      </c>
      <c r="D2107" s="2">
        <v>9</v>
      </c>
      <c r="E2107" s="12">
        <v>9.9999999999999995E-7</v>
      </c>
      <c r="F2107" s="2">
        <f>Table3[[#This Row],[modified  Half Life]]*Table3[[#This Row],[Order of Magnatude]]</f>
        <v>9.0000000000000002E-6</v>
      </c>
      <c r="G2107" s="2">
        <v>30.8</v>
      </c>
      <c r="H2107" s="2"/>
    </row>
    <row r="2108" spans="1:8" x14ac:dyDescent="0.25">
      <c r="A2108" s="2">
        <v>164</v>
      </c>
      <c r="B2108" s="2" t="s">
        <v>2319</v>
      </c>
      <c r="C2108" s="2" t="s">
        <v>458</v>
      </c>
      <c r="D2108" s="2">
        <v>0.57999999999999996</v>
      </c>
      <c r="E2108" s="12">
        <v>9.9999999999999995E-7</v>
      </c>
      <c r="F2108" s="2">
        <f>Table3[[#This Row],[modified  Half Life]]*Table3[[#This Row],[Order of Magnatude]]</f>
        <v>5.7999999999999995E-7</v>
      </c>
      <c r="G2108" s="2">
        <v>854.7</v>
      </c>
      <c r="H2108" s="2"/>
    </row>
    <row r="2109" spans="1:8" x14ac:dyDescent="0.25">
      <c r="A2109" s="2">
        <v>164</v>
      </c>
      <c r="B2109" s="2" t="s">
        <v>2230</v>
      </c>
      <c r="C2109" s="2" t="s">
        <v>173</v>
      </c>
      <c r="D2109" s="2">
        <v>0.6</v>
      </c>
      <c r="E2109" s="12">
        <v>9.9999999999999995E-7</v>
      </c>
      <c r="F2109" s="2">
        <f>Table3[[#This Row],[modified  Half Life]]*Table3[[#This Row],[Order of Magnatude]]</f>
        <v>5.9999999999999997E-7</v>
      </c>
      <c r="G2109" s="2">
        <v>349.4</v>
      </c>
      <c r="H2109" s="2"/>
    </row>
    <row r="2110" spans="1:8" x14ac:dyDescent="0.25">
      <c r="A2110" s="2">
        <v>164</v>
      </c>
      <c r="B2110" s="2" t="s">
        <v>2319</v>
      </c>
      <c r="C2110" s="2" t="s">
        <v>458</v>
      </c>
      <c r="D2110" s="2">
        <v>0.57999999999999996</v>
      </c>
      <c r="E2110" s="12">
        <v>9.9999999999999995E-7</v>
      </c>
      <c r="F2110" s="2">
        <f>Table3[[#This Row],[modified  Half Life]]*Table3[[#This Row],[Order of Magnatude]]</f>
        <v>5.7999999999999995E-7</v>
      </c>
      <c r="G2110" s="2">
        <v>60.2</v>
      </c>
      <c r="H2110" s="2"/>
    </row>
    <row r="2111" spans="1:8" x14ac:dyDescent="0.25">
      <c r="A2111" s="2">
        <v>163</v>
      </c>
      <c r="B2111" s="2" t="s">
        <v>2487</v>
      </c>
      <c r="C2111" s="2" t="s">
        <v>1693</v>
      </c>
      <c r="D2111" s="2">
        <v>0.8</v>
      </c>
      <c r="E2111" s="12">
        <v>9.9999999999999995E-7</v>
      </c>
      <c r="F2111" s="2">
        <f>Table3[[#This Row],[modified  Half Life]]*Table3[[#This Row],[Order of Magnatude]]</f>
        <v>7.9999999999999996E-7</v>
      </c>
      <c r="G2111" s="2">
        <v>340.2</v>
      </c>
      <c r="H2111" s="2"/>
    </row>
    <row r="2112" spans="1:8" x14ac:dyDescent="0.25">
      <c r="A2112" s="2">
        <v>163</v>
      </c>
      <c r="B2112" s="2" t="s">
        <v>2601</v>
      </c>
      <c r="C2112" s="2" t="s">
        <v>1400</v>
      </c>
      <c r="D2112" s="2">
        <v>0.57999999999999996</v>
      </c>
      <c r="E2112" s="12">
        <v>9.9999999999999995E-7</v>
      </c>
      <c r="F2112" s="2">
        <f>Table3[[#This Row],[modified  Half Life]]*Table3[[#This Row],[Order of Magnatude]]</f>
        <v>5.7999999999999995E-7</v>
      </c>
      <c r="G2112" s="2">
        <v>325.10000000000002</v>
      </c>
      <c r="H2112" s="2"/>
    </row>
    <row r="2113" spans="1:8" x14ac:dyDescent="0.25">
      <c r="A2113" s="2">
        <v>163</v>
      </c>
      <c r="B2113" s="2" t="s">
        <v>2601</v>
      </c>
      <c r="C2113" s="2" t="s">
        <v>1400</v>
      </c>
      <c r="D2113" s="2">
        <v>0.57999999999999996</v>
      </c>
      <c r="E2113" s="12">
        <v>9.9999999999999995E-7</v>
      </c>
      <c r="F2113" s="2">
        <f>Table3[[#This Row],[modified  Half Life]]*Table3[[#This Row],[Order of Magnatude]]</f>
        <v>5.7999999999999995E-7</v>
      </c>
      <c r="G2113" s="2">
        <v>255.8</v>
      </c>
      <c r="H2113" s="2"/>
    </row>
    <row r="2114" spans="1:8" x14ac:dyDescent="0.25">
      <c r="A2114" s="2">
        <v>163</v>
      </c>
      <c r="B2114" s="2" t="s">
        <v>2601</v>
      </c>
      <c r="C2114" s="2" t="s">
        <v>1400</v>
      </c>
      <c r="D2114" s="2">
        <v>0.57999999999999996</v>
      </c>
      <c r="E2114" s="12">
        <v>9.9999999999999995E-7</v>
      </c>
      <c r="F2114" s="2">
        <f>Table3[[#This Row],[modified  Half Life]]*Table3[[#This Row],[Order of Magnatude]]</f>
        <v>5.7999999999999995E-7</v>
      </c>
      <c r="G2114" s="2">
        <v>246.2</v>
      </c>
      <c r="H2114" s="2"/>
    </row>
    <row r="2115" spans="1:8" x14ac:dyDescent="0.25">
      <c r="A2115" s="2">
        <v>163</v>
      </c>
      <c r="B2115" s="2" t="s">
        <v>2601</v>
      </c>
      <c r="C2115" s="2" t="s">
        <v>1400</v>
      </c>
      <c r="D2115" s="2">
        <v>0.57999999999999996</v>
      </c>
      <c r="E2115" s="12">
        <v>9.9999999999999995E-7</v>
      </c>
      <c r="F2115" s="2">
        <f>Table3[[#This Row],[modified  Half Life]]*Table3[[#This Row],[Order of Magnatude]]</f>
        <v>5.7999999999999995E-7</v>
      </c>
      <c r="G2115" s="2">
        <v>198.5</v>
      </c>
      <c r="H2115" s="2"/>
    </row>
    <row r="2116" spans="1:8" x14ac:dyDescent="0.25">
      <c r="A2116" s="2">
        <v>163</v>
      </c>
      <c r="B2116" s="2" t="s">
        <v>2487</v>
      </c>
      <c r="C2116" s="2" t="s">
        <v>1693</v>
      </c>
      <c r="D2116" s="2">
        <v>0.8</v>
      </c>
      <c r="E2116" s="12">
        <v>9.9999999999999995E-7</v>
      </c>
      <c r="F2116" s="2">
        <f>Table3[[#This Row],[modified  Half Life]]*Table3[[#This Row],[Order of Magnatude]]</f>
        <v>7.9999999999999996E-7</v>
      </c>
      <c r="G2116" s="2">
        <v>183.3</v>
      </c>
      <c r="H2116" s="2"/>
    </row>
    <row r="2117" spans="1:8" x14ac:dyDescent="0.25">
      <c r="A2117" s="2">
        <v>163</v>
      </c>
      <c r="B2117" s="2" t="s">
        <v>2601</v>
      </c>
      <c r="C2117" s="2" t="s">
        <v>1400</v>
      </c>
      <c r="D2117" s="2">
        <v>0.57999999999999996</v>
      </c>
      <c r="E2117" s="12">
        <v>9.9999999999999995E-7</v>
      </c>
      <c r="F2117" s="2">
        <f>Table3[[#This Row],[modified  Half Life]]*Table3[[#This Row],[Order of Magnatude]]</f>
        <v>5.7999999999999995E-7</v>
      </c>
      <c r="G2117" s="2">
        <v>125.8</v>
      </c>
      <c r="H2117" s="2"/>
    </row>
    <row r="2118" spans="1:8" x14ac:dyDescent="0.25">
      <c r="A2118" s="2">
        <v>163</v>
      </c>
      <c r="B2118" s="2" t="s">
        <v>2659</v>
      </c>
      <c r="C2118" s="2" t="s">
        <v>3240</v>
      </c>
      <c r="D2118" s="2">
        <v>0.38</v>
      </c>
      <c r="E2118" s="12">
        <v>9.9999999999999995E-7</v>
      </c>
      <c r="F2118" s="2">
        <f>Table3[[#This Row],[modified  Half Life]]*Table3[[#This Row],[Order of Magnatude]]</f>
        <v>3.7999999999999996E-7</v>
      </c>
      <c r="G2118" s="2">
        <v>63.62</v>
      </c>
      <c r="H2118" s="2"/>
    </row>
    <row r="2119" spans="1:8" x14ac:dyDescent="0.25">
      <c r="A2119" s="2">
        <v>162</v>
      </c>
      <c r="B2119" s="2" t="s">
        <v>2376</v>
      </c>
      <c r="C2119" s="2" t="s">
        <v>164</v>
      </c>
      <c r="D2119" s="2">
        <v>8.3000000000000007</v>
      </c>
      <c r="E2119" s="12">
        <v>9.9999999999999995E-7</v>
      </c>
      <c r="F2119" s="2">
        <f>Table3[[#This Row],[modified  Half Life]]*Table3[[#This Row],[Order of Magnatude]]</f>
        <v>8.3000000000000002E-6</v>
      </c>
      <c r="G2119" s="2">
        <v>1639.2</v>
      </c>
      <c r="H2119" s="2"/>
    </row>
    <row r="2120" spans="1:8" x14ac:dyDescent="0.25">
      <c r="A2120" s="2">
        <v>162</v>
      </c>
      <c r="B2120" s="2" t="s">
        <v>2376</v>
      </c>
      <c r="C2120" s="2" t="s">
        <v>164</v>
      </c>
      <c r="D2120" s="2">
        <v>8.3000000000000007</v>
      </c>
      <c r="E2120" s="12">
        <v>9.9999999999999995E-7</v>
      </c>
      <c r="F2120" s="2">
        <f>Table3[[#This Row],[modified  Half Life]]*Table3[[#This Row],[Order of Magnatude]]</f>
        <v>8.3000000000000002E-6</v>
      </c>
      <c r="G2120" s="2">
        <v>1266.5</v>
      </c>
      <c r="H2120" s="2"/>
    </row>
    <row r="2121" spans="1:8" x14ac:dyDescent="0.25">
      <c r="A2121" s="2">
        <v>162</v>
      </c>
      <c r="B2121" s="2" t="s">
        <v>2230</v>
      </c>
      <c r="C2121" s="2" t="s">
        <v>458</v>
      </c>
      <c r="D2121" s="2">
        <v>1.78</v>
      </c>
      <c r="E2121" s="12">
        <v>9.9999999999999995E-7</v>
      </c>
      <c r="F2121" s="2">
        <f>Table3[[#This Row],[modified  Half Life]]*Table3[[#This Row],[Order of Magnatude]]</f>
        <v>1.7799999999999999E-6</v>
      </c>
      <c r="G2121" s="2">
        <v>774.8</v>
      </c>
      <c r="H2121" s="2"/>
    </row>
    <row r="2122" spans="1:8" x14ac:dyDescent="0.25">
      <c r="A2122" s="2">
        <v>162</v>
      </c>
      <c r="B2122" s="2" t="s">
        <v>2376</v>
      </c>
      <c r="C2122" s="2" t="s">
        <v>164</v>
      </c>
      <c r="D2122" s="2">
        <v>8.3000000000000007</v>
      </c>
      <c r="E2122" s="12">
        <v>9.9999999999999995E-7</v>
      </c>
      <c r="F2122" s="2">
        <f>Table3[[#This Row],[modified  Half Life]]*Table3[[#This Row],[Order of Magnatude]]</f>
        <v>8.3000000000000002E-6</v>
      </c>
      <c r="G2122" s="2">
        <v>550.29999999999995</v>
      </c>
      <c r="H2122" s="2"/>
    </row>
    <row r="2123" spans="1:8" x14ac:dyDescent="0.25">
      <c r="A2123" s="2">
        <v>162</v>
      </c>
      <c r="B2123" s="2" t="s">
        <v>2376</v>
      </c>
      <c r="C2123" s="2" t="s">
        <v>164</v>
      </c>
      <c r="D2123" s="2">
        <v>8.3000000000000007</v>
      </c>
      <c r="E2123" s="12">
        <v>9.9999999999999995E-7</v>
      </c>
      <c r="F2123" s="2">
        <f>Table3[[#This Row],[modified  Half Life]]*Table3[[#This Row],[Order of Magnatude]]</f>
        <v>8.3000000000000002E-6</v>
      </c>
      <c r="G2123" s="2">
        <v>504.3</v>
      </c>
      <c r="H2123" s="2"/>
    </row>
    <row r="2124" spans="1:8" x14ac:dyDescent="0.25">
      <c r="A2124" s="2">
        <v>162</v>
      </c>
      <c r="B2124" s="2" t="s">
        <v>2376</v>
      </c>
      <c r="C2124" s="2" t="s">
        <v>164</v>
      </c>
      <c r="D2124" s="2">
        <v>8.3000000000000007</v>
      </c>
      <c r="E2124" s="12">
        <v>9.9999999999999995E-7</v>
      </c>
      <c r="F2124" s="2">
        <f>Table3[[#This Row],[modified  Half Life]]*Table3[[#This Row],[Order of Magnatude]]</f>
        <v>8.3000000000000002E-6</v>
      </c>
      <c r="G2124" s="2">
        <v>435.4</v>
      </c>
      <c r="H2124" s="2"/>
    </row>
    <row r="2125" spans="1:8" x14ac:dyDescent="0.25">
      <c r="A2125" s="2">
        <v>162</v>
      </c>
      <c r="B2125" s="2" t="s">
        <v>2376</v>
      </c>
      <c r="C2125" s="2" t="s">
        <v>164</v>
      </c>
      <c r="D2125" s="2">
        <v>8.3000000000000007</v>
      </c>
      <c r="E2125" s="12">
        <v>9.9999999999999995E-7</v>
      </c>
      <c r="F2125" s="2">
        <f>Table3[[#This Row],[modified  Half Life]]*Table3[[#This Row],[Order of Magnatude]]</f>
        <v>8.3000000000000002E-6</v>
      </c>
      <c r="G2125" s="2">
        <v>380.2</v>
      </c>
      <c r="H2125" s="2"/>
    </row>
    <row r="2126" spans="1:8" x14ac:dyDescent="0.25">
      <c r="A2126" s="2">
        <v>162</v>
      </c>
      <c r="B2126" s="2" t="s">
        <v>2376</v>
      </c>
      <c r="C2126" s="2" t="s">
        <v>164</v>
      </c>
      <c r="D2126" s="2">
        <v>8.3000000000000007</v>
      </c>
      <c r="E2126" s="12">
        <v>9.9999999999999995E-7</v>
      </c>
      <c r="F2126" s="2">
        <f>Table3[[#This Row],[modified  Half Life]]*Table3[[#This Row],[Order of Magnatude]]</f>
        <v>8.3000000000000002E-6</v>
      </c>
      <c r="G2126" s="2">
        <v>341.8</v>
      </c>
      <c r="H2126" s="2"/>
    </row>
    <row r="2127" spans="1:8" x14ac:dyDescent="0.25">
      <c r="A2127" s="2">
        <v>162</v>
      </c>
      <c r="B2127" s="2" t="s">
        <v>2376</v>
      </c>
      <c r="C2127" s="2" t="s">
        <v>164</v>
      </c>
      <c r="D2127" s="2">
        <v>8.3000000000000007</v>
      </c>
      <c r="E2127" s="12">
        <v>9.9999999999999995E-7</v>
      </c>
      <c r="F2127" s="2">
        <f>Table3[[#This Row],[modified  Half Life]]*Table3[[#This Row],[Order of Magnatude]]</f>
        <v>8.3000000000000002E-6</v>
      </c>
      <c r="G2127" s="2">
        <v>300.3</v>
      </c>
      <c r="H2127" s="2"/>
    </row>
    <row r="2128" spans="1:8" x14ac:dyDescent="0.25">
      <c r="A2128" s="2">
        <v>162</v>
      </c>
      <c r="B2128" s="2" t="s">
        <v>2376</v>
      </c>
      <c r="C2128" s="2" t="s">
        <v>164</v>
      </c>
      <c r="D2128" s="2">
        <v>8.3000000000000007</v>
      </c>
      <c r="E2128" s="12">
        <v>9.9999999999999995E-7</v>
      </c>
      <c r="F2128" s="2">
        <f>Table3[[#This Row],[modified  Half Life]]*Table3[[#This Row],[Order of Magnatude]]</f>
        <v>8.3000000000000002E-6</v>
      </c>
      <c r="G2128" s="2">
        <v>248</v>
      </c>
      <c r="H2128" s="2"/>
    </row>
    <row r="2129" spans="1:8" x14ac:dyDescent="0.25">
      <c r="A2129" s="2">
        <v>162</v>
      </c>
      <c r="B2129" s="2" t="s">
        <v>2376</v>
      </c>
      <c r="C2129" s="2" t="s">
        <v>164</v>
      </c>
      <c r="D2129" s="2">
        <v>8.3000000000000007</v>
      </c>
      <c r="E2129" s="12">
        <v>9.9999999999999995E-7</v>
      </c>
      <c r="F2129" s="2">
        <f>Table3[[#This Row],[modified  Half Life]]*Table3[[#This Row],[Order of Magnatude]]</f>
        <v>8.3000000000000002E-6</v>
      </c>
      <c r="G2129" s="2">
        <v>228.6</v>
      </c>
      <c r="H2129" s="2"/>
    </row>
    <row r="2130" spans="1:8" x14ac:dyDescent="0.25">
      <c r="A2130" s="2">
        <v>162</v>
      </c>
      <c r="B2130" s="2" t="s">
        <v>2376</v>
      </c>
      <c r="C2130" s="2" t="s">
        <v>164</v>
      </c>
      <c r="D2130" s="2">
        <v>8.3000000000000007</v>
      </c>
      <c r="E2130" s="12">
        <v>9.9999999999999995E-7</v>
      </c>
      <c r="F2130" s="2">
        <f>Table3[[#This Row],[modified  Half Life]]*Table3[[#This Row],[Order of Magnatude]]</f>
        <v>8.3000000000000002E-6</v>
      </c>
      <c r="G2130" s="2">
        <v>146.4</v>
      </c>
      <c r="H2130" s="2"/>
    </row>
    <row r="2131" spans="1:8" x14ac:dyDescent="0.25">
      <c r="A2131" s="2">
        <v>161</v>
      </c>
      <c r="B2131" s="2" t="s">
        <v>2601</v>
      </c>
      <c r="C2131" s="2" t="s">
        <v>962</v>
      </c>
      <c r="D2131" s="2">
        <v>2.6</v>
      </c>
      <c r="E2131" s="13">
        <v>9.9999999999999995E-7</v>
      </c>
      <c r="F2131" s="2">
        <f>Table3[[#This Row],[modified  Half Life]]*Table3[[#This Row],[Order of Magnatude]]</f>
        <v>2.6000000000000001E-6</v>
      </c>
      <c r="G2131" s="2">
        <v>882.8</v>
      </c>
      <c r="H2131" s="2"/>
    </row>
    <row r="2132" spans="1:8" x14ac:dyDescent="0.25">
      <c r="A2132" s="2">
        <v>161</v>
      </c>
      <c r="B2132" s="2" t="s">
        <v>2206</v>
      </c>
      <c r="C2132" s="2" t="s">
        <v>213</v>
      </c>
      <c r="D2132" s="2">
        <v>0.79</v>
      </c>
      <c r="E2132" s="13">
        <v>9.9999999999999995E-7</v>
      </c>
      <c r="F2132" s="2">
        <f>Table3[[#This Row],[modified  Half Life]]*Table3[[#This Row],[Order of Magnatude]]</f>
        <v>7.8999999999999995E-7</v>
      </c>
      <c r="G2132" s="2">
        <v>727.5</v>
      </c>
      <c r="H2132" s="2"/>
    </row>
    <row r="2133" spans="1:8" x14ac:dyDescent="0.25">
      <c r="A2133" s="2">
        <v>161</v>
      </c>
      <c r="B2133" s="2" t="s">
        <v>2206</v>
      </c>
      <c r="C2133" s="2" t="s">
        <v>213</v>
      </c>
      <c r="D2133" s="19">
        <v>0.79</v>
      </c>
      <c r="E2133" s="12">
        <v>9.9999999999999995E-7</v>
      </c>
      <c r="F2133" s="19">
        <f>Table3[[#This Row],[modified  Half Life]]*Table3[[#This Row],[Order of Magnatude]]</f>
        <v>7.8999999999999995E-7</v>
      </c>
      <c r="G2133" s="19">
        <v>609.20000000000005</v>
      </c>
      <c r="H2133" s="19"/>
    </row>
    <row r="2134" spans="1:8" x14ac:dyDescent="0.25">
      <c r="A2134" s="2">
        <v>161</v>
      </c>
      <c r="B2134" s="2" t="s">
        <v>2601</v>
      </c>
      <c r="C2134" s="2" t="s">
        <v>962</v>
      </c>
      <c r="D2134" s="2">
        <v>0.76</v>
      </c>
      <c r="E2134" s="13">
        <v>9.9999999999999995E-7</v>
      </c>
      <c r="F2134" s="2">
        <f>Table3[[#This Row],[modified  Half Life]]*Table3[[#This Row],[Order of Magnatude]]</f>
        <v>7.5999999999999992E-7</v>
      </c>
      <c r="G2134" s="2">
        <v>385.3</v>
      </c>
      <c r="H2134" s="2"/>
    </row>
    <row r="2135" spans="1:8" x14ac:dyDescent="0.25">
      <c r="A2135" s="2">
        <v>161</v>
      </c>
      <c r="B2135" s="2" t="s">
        <v>2601</v>
      </c>
      <c r="C2135" s="2" t="s">
        <v>962</v>
      </c>
      <c r="D2135" s="19">
        <v>0.76</v>
      </c>
      <c r="E2135" s="12">
        <v>9.9999999999999995E-7</v>
      </c>
      <c r="F2135" s="19">
        <f>Table3[[#This Row],[modified  Half Life]]*Table3[[#This Row],[Order of Magnatude]]</f>
        <v>7.5999999999999992E-7</v>
      </c>
      <c r="G2135" s="19">
        <v>382.6</v>
      </c>
      <c r="H2135" s="19"/>
    </row>
    <row r="2136" spans="1:8" x14ac:dyDescent="0.25">
      <c r="A2136" s="2">
        <v>161</v>
      </c>
      <c r="B2136" s="2" t="s">
        <v>2601</v>
      </c>
      <c r="C2136" s="2" t="s">
        <v>84</v>
      </c>
      <c r="D2136" s="2">
        <v>0.76</v>
      </c>
      <c r="E2136" s="13">
        <v>9.9999999999999995E-7</v>
      </c>
      <c r="F2136" s="2">
        <f>Table3[[#This Row],[modified  Half Life]]*Table3[[#This Row],[Order of Magnatude]]</f>
        <v>7.5999999999999992E-7</v>
      </c>
      <c r="G2136" s="2">
        <v>301.39999999999998</v>
      </c>
      <c r="H2136" s="2"/>
    </row>
    <row r="2137" spans="1:8" x14ac:dyDescent="0.25">
      <c r="A2137" s="2">
        <v>161</v>
      </c>
      <c r="B2137" s="2" t="s">
        <v>2487</v>
      </c>
      <c r="C2137" s="2" t="s">
        <v>1131</v>
      </c>
      <c r="D2137" s="19">
        <v>0.76</v>
      </c>
      <c r="E2137" s="12">
        <v>9.9999999999999995E-7</v>
      </c>
      <c r="F2137" s="19">
        <f>Table3[[#This Row],[modified  Half Life]]*Table3[[#This Row],[Order of Magnatude]]</f>
        <v>7.5999999999999992E-7</v>
      </c>
      <c r="G2137" s="19">
        <v>284.3</v>
      </c>
      <c r="H2137" s="19"/>
    </row>
    <row r="2138" spans="1:8" x14ac:dyDescent="0.25">
      <c r="A2138" s="2">
        <v>161</v>
      </c>
      <c r="B2138" s="2" t="s">
        <v>2376</v>
      </c>
      <c r="C2138" s="2" t="s">
        <v>962</v>
      </c>
      <c r="D2138" s="2">
        <v>7.5</v>
      </c>
      <c r="E2138" s="13">
        <v>9.9999999999999995E-7</v>
      </c>
      <c r="F2138" s="2">
        <f>Table3[[#This Row],[modified  Half Life]]*Table3[[#This Row],[Order of Magnatude]]</f>
        <v>7.4999999999999993E-6</v>
      </c>
      <c r="G2138" s="2">
        <v>252.5</v>
      </c>
      <c r="H2138" s="2"/>
    </row>
    <row r="2139" spans="1:8" x14ac:dyDescent="0.25">
      <c r="A2139" s="2">
        <v>161</v>
      </c>
      <c r="B2139" s="2" t="s">
        <v>2376</v>
      </c>
      <c r="C2139" s="2" t="s">
        <v>962</v>
      </c>
      <c r="D2139" s="2">
        <v>0.76</v>
      </c>
      <c r="E2139" s="13">
        <v>9.9999999999999995E-7</v>
      </c>
      <c r="F2139" s="2">
        <f>Table3[[#This Row],[modified  Half Life]]*Table3[[#This Row],[Order of Magnatude]]</f>
        <v>7.5999999999999992E-7</v>
      </c>
      <c r="G2139" s="2">
        <v>217.8</v>
      </c>
      <c r="H2139" s="2"/>
    </row>
    <row r="2140" spans="1:8" x14ac:dyDescent="0.25">
      <c r="A2140" s="2">
        <v>161</v>
      </c>
      <c r="B2140" s="2" t="s">
        <v>2376</v>
      </c>
      <c r="C2140" s="2" t="s">
        <v>962</v>
      </c>
      <c r="D2140" s="2">
        <v>7.5</v>
      </c>
      <c r="E2140" s="13">
        <v>9.9999999999999995E-7</v>
      </c>
      <c r="F2140" s="2">
        <f>Table3[[#This Row],[modified  Half Life]]*Table3[[#This Row],[Order of Magnatude]]</f>
        <v>7.4999999999999993E-6</v>
      </c>
      <c r="G2140" s="2">
        <v>207.12</v>
      </c>
      <c r="H2140" s="2"/>
    </row>
    <row r="2141" spans="1:8" x14ac:dyDescent="0.25">
      <c r="A2141" s="2">
        <v>161</v>
      </c>
      <c r="B2141" s="2" t="s">
        <v>3071</v>
      </c>
      <c r="C2141" s="2" t="s">
        <v>213</v>
      </c>
      <c r="D2141" s="2">
        <v>4.8</v>
      </c>
      <c r="E2141" s="12">
        <v>9.9999999999999995E-7</v>
      </c>
      <c r="F2141" s="2">
        <f>Table3[[#This Row],[modified  Half Life]]*Table3[[#This Row],[Order of Magnatude]]</f>
        <v>4.7999999999999998E-6</v>
      </c>
      <c r="G2141" s="2">
        <v>202.2</v>
      </c>
      <c r="H2141" s="2"/>
    </row>
    <row r="2142" spans="1:8" x14ac:dyDescent="0.25">
      <c r="A2142" s="2">
        <v>161</v>
      </c>
      <c r="B2142" s="2" t="s">
        <v>2376</v>
      </c>
      <c r="C2142" s="2" t="s">
        <v>962</v>
      </c>
      <c r="D2142" s="19">
        <v>0.76</v>
      </c>
      <c r="E2142" s="12">
        <v>9.9999999999999995E-7</v>
      </c>
      <c r="F2142" s="19">
        <f>Table3[[#This Row],[modified  Half Life]]*Table3[[#This Row],[Order of Magnatude]]</f>
        <v>7.5999999999999992E-7</v>
      </c>
      <c r="G2142" s="19">
        <v>165</v>
      </c>
      <c r="H2142" s="19"/>
    </row>
    <row r="2143" spans="1:8" x14ac:dyDescent="0.25">
      <c r="A2143" s="2">
        <v>161</v>
      </c>
      <c r="B2143" s="2" t="s">
        <v>2376</v>
      </c>
      <c r="C2143" s="2" t="s">
        <v>55</v>
      </c>
      <c r="D2143" s="2">
        <v>7.5</v>
      </c>
      <c r="E2143" s="13">
        <v>9.9999999999999995E-7</v>
      </c>
      <c r="F2143" s="2">
        <f>Table3[[#This Row],[modified  Half Life]]*Table3[[#This Row],[Order of Magnatude]]</f>
        <v>7.4999999999999993E-6</v>
      </c>
      <c r="G2143" s="2">
        <v>146.65</v>
      </c>
      <c r="H2143" s="2"/>
    </row>
    <row r="2144" spans="1:8" x14ac:dyDescent="0.25">
      <c r="A2144" s="2">
        <v>161</v>
      </c>
      <c r="B2144" s="2" t="s">
        <v>2230</v>
      </c>
      <c r="C2144" s="2" t="s">
        <v>210</v>
      </c>
      <c r="D2144" s="19">
        <v>7.5</v>
      </c>
      <c r="E2144" s="12">
        <v>9.9999999999999995E-7</v>
      </c>
      <c r="F2144" s="19">
        <f>Table3[[#This Row],[modified  Half Life]]*Table3[[#This Row],[Order of Magnatude]]</f>
        <v>7.4999999999999993E-6</v>
      </c>
      <c r="G2144" s="19">
        <v>128.9</v>
      </c>
      <c r="H2144" s="19"/>
    </row>
    <row r="2145" spans="1:8" x14ac:dyDescent="0.25">
      <c r="A2145" s="2">
        <v>161</v>
      </c>
      <c r="B2145" s="2" t="s">
        <v>2601</v>
      </c>
      <c r="C2145" s="2" t="s">
        <v>962</v>
      </c>
      <c r="D2145" s="19">
        <v>7.5</v>
      </c>
      <c r="E2145" s="12">
        <v>9.9999999999999995E-7</v>
      </c>
      <c r="F2145" s="19">
        <f>Table3[[#This Row],[modified  Half Life]]*Table3[[#This Row],[Order of Magnatude]]</f>
        <v>7.4999999999999993E-6</v>
      </c>
      <c r="G2145" s="19">
        <v>99.76</v>
      </c>
      <c r="H2145" s="19"/>
    </row>
    <row r="2146" spans="1:8" x14ac:dyDescent="0.25">
      <c r="A2146" s="2">
        <v>160</v>
      </c>
      <c r="B2146" s="2" t="s">
        <v>2659</v>
      </c>
      <c r="C2146" s="2" t="s">
        <v>107</v>
      </c>
      <c r="D2146" s="19">
        <v>1.63</v>
      </c>
      <c r="E2146" s="12">
        <v>9.9999999999999995E-7</v>
      </c>
      <c r="F2146" s="19">
        <f>Table3[[#This Row],[modified  Half Life]]*Table3[[#This Row],[Order of Magnatude]]</f>
        <v>1.6299999999999999E-6</v>
      </c>
      <c r="G2146" s="19">
        <v>892.8</v>
      </c>
      <c r="H2146" s="19"/>
    </row>
    <row r="2147" spans="1:8" x14ac:dyDescent="0.25">
      <c r="A2147" s="2">
        <v>160</v>
      </c>
      <c r="B2147" s="2" t="s">
        <v>2659</v>
      </c>
      <c r="C2147" s="2" t="s">
        <v>107</v>
      </c>
      <c r="D2147" s="19">
        <v>1.8</v>
      </c>
      <c r="E2147" s="12">
        <v>9.9999999999999995E-7</v>
      </c>
      <c r="F2147" s="19">
        <f>Table3[[#This Row],[modified  Half Life]]*Table3[[#This Row],[Order of Magnatude]]</f>
        <v>1.7999999999999999E-6</v>
      </c>
      <c r="G2147" s="19">
        <v>641.1</v>
      </c>
      <c r="H2147" s="19"/>
    </row>
    <row r="2148" spans="1:8" x14ac:dyDescent="0.25">
      <c r="A2148" s="2">
        <v>160</v>
      </c>
      <c r="B2148" s="2" t="s">
        <v>2487</v>
      </c>
      <c r="C2148" s="2">
        <v>-6</v>
      </c>
      <c r="D2148" s="19">
        <v>1.8</v>
      </c>
      <c r="E2148" s="12">
        <v>9.9999999999999995E-7</v>
      </c>
      <c r="F2148" s="19">
        <f>Table3[[#This Row],[modified  Half Life]]*Table3[[#This Row],[Order of Magnatude]]</f>
        <v>1.7999999999999999E-6</v>
      </c>
      <c r="G2148" s="19">
        <v>432.1</v>
      </c>
      <c r="H2148" s="19"/>
    </row>
    <row r="2149" spans="1:8" x14ac:dyDescent="0.25">
      <c r="A2149" s="2">
        <v>160</v>
      </c>
      <c r="B2149" s="2" t="s">
        <v>3143</v>
      </c>
      <c r="C2149" s="2" t="s">
        <v>1933</v>
      </c>
      <c r="D2149" s="2">
        <v>2.8</v>
      </c>
      <c r="E2149" s="13">
        <v>9.9999999999999995E-7</v>
      </c>
      <c r="F2149" s="2">
        <f>Table3[[#This Row],[modified  Half Life]]*Table3[[#This Row],[Order of Magnatude]]</f>
        <v>2.7999999999999999E-6</v>
      </c>
      <c r="G2149" s="2">
        <v>96</v>
      </c>
      <c r="H2149" s="2"/>
    </row>
    <row r="2150" spans="1:8" x14ac:dyDescent="0.25">
      <c r="A2150" s="2">
        <v>159</v>
      </c>
      <c r="B2150" s="2" t="s">
        <v>2319</v>
      </c>
      <c r="C2150" s="2" t="s">
        <v>314</v>
      </c>
      <c r="D2150" s="2">
        <v>4.97</v>
      </c>
      <c r="E2150" s="13">
        <v>9.9999999999999995E-7</v>
      </c>
      <c r="F2150" s="2">
        <f>Table3[[#This Row],[modified  Half Life]]*Table3[[#This Row],[Order of Magnatude]]</f>
        <v>4.9699999999999998E-6</v>
      </c>
      <c r="G2150" s="2">
        <v>999.6</v>
      </c>
      <c r="H2150" s="2"/>
    </row>
    <row r="2151" spans="1:8" x14ac:dyDescent="0.25">
      <c r="A2151" s="2">
        <v>159</v>
      </c>
      <c r="B2151" s="2" t="s">
        <v>2230</v>
      </c>
      <c r="C2151" s="2" t="s">
        <v>3088</v>
      </c>
      <c r="D2151" s="19">
        <v>4.97</v>
      </c>
      <c r="E2151" s="12">
        <v>9.9999999999999995E-7</v>
      </c>
      <c r="F2151" s="19">
        <f>Table3[[#This Row],[modified  Half Life]]*Table3[[#This Row],[Order of Magnatude]]</f>
        <v>4.9699999999999998E-6</v>
      </c>
      <c r="G2151" s="19">
        <v>841</v>
      </c>
      <c r="H2151" s="19"/>
    </row>
    <row r="2152" spans="1:8" x14ac:dyDescent="0.25">
      <c r="A2152" s="2">
        <v>159</v>
      </c>
      <c r="B2152" s="2" t="s">
        <v>2206</v>
      </c>
      <c r="C2152" s="2" t="s">
        <v>219</v>
      </c>
      <c r="D2152" s="2">
        <v>4.97</v>
      </c>
      <c r="E2152" s="13">
        <v>9.9999999999999995E-7</v>
      </c>
      <c r="F2152" s="2">
        <f>Table3[[#This Row],[modified  Half Life]]*Table3[[#This Row],[Order of Magnatude]]</f>
        <v>4.9699999999999998E-6</v>
      </c>
      <c r="G2152" s="2">
        <v>644.4</v>
      </c>
      <c r="H2152" s="2"/>
    </row>
    <row r="2153" spans="1:8" x14ac:dyDescent="0.25">
      <c r="A2153" s="2">
        <v>159</v>
      </c>
      <c r="B2153" s="2" t="s">
        <v>2206</v>
      </c>
      <c r="C2153" s="2" t="s">
        <v>219</v>
      </c>
      <c r="D2153" s="19">
        <v>4.97</v>
      </c>
      <c r="E2153" s="12">
        <v>9.9999999999999995E-7</v>
      </c>
      <c r="F2153" s="19">
        <f>Table3[[#This Row],[modified  Half Life]]*Table3[[#This Row],[Order of Magnatude]]</f>
        <v>4.9699999999999998E-6</v>
      </c>
      <c r="G2153" s="19">
        <v>330.2</v>
      </c>
      <c r="H2153" s="19"/>
    </row>
    <row r="2154" spans="1:8" x14ac:dyDescent="0.25">
      <c r="A2154" s="2">
        <v>159</v>
      </c>
      <c r="B2154" s="2" t="s">
        <v>2601</v>
      </c>
      <c r="C2154" s="2" t="s">
        <v>962</v>
      </c>
      <c r="D2154" s="2">
        <v>0.59</v>
      </c>
      <c r="E2154" s="13">
        <v>9.9999999999999995E-7</v>
      </c>
      <c r="F2154" s="2">
        <f>Table3[[#This Row],[modified  Half Life]]*Table3[[#This Row],[Order of Magnatude]]</f>
        <v>5.8999999999999996E-7</v>
      </c>
      <c r="G2154" s="2">
        <v>284.83999999999997</v>
      </c>
      <c r="H2154" s="2"/>
    </row>
    <row r="2155" spans="1:8" x14ac:dyDescent="0.25">
      <c r="A2155" s="2">
        <v>159</v>
      </c>
      <c r="B2155" s="2" t="s">
        <v>2206</v>
      </c>
      <c r="C2155" s="2" t="s">
        <v>219</v>
      </c>
      <c r="D2155" s="2">
        <v>0.59</v>
      </c>
      <c r="E2155" s="13">
        <v>9.9999999999999995E-7</v>
      </c>
      <c r="F2155" s="2">
        <f>Table3[[#This Row],[modified  Half Life]]*Table3[[#This Row],[Order of Magnatude]]</f>
        <v>5.8999999999999996E-7</v>
      </c>
      <c r="G2155" s="2">
        <v>247</v>
      </c>
      <c r="H2155" s="2"/>
    </row>
    <row r="2156" spans="1:8" x14ac:dyDescent="0.25">
      <c r="A2156" s="2">
        <v>159</v>
      </c>
      <c r="B2156" s="2" t="s">
        <v>2601</v>
      </c>
      <c r="C2156" s="2" t="s">
        <v>84</v>
      </c>
      <c r="D2156" s="19">
        <v>122</v>
      </c>
      <c r="E2156" s="12">
        <v>9.9999999999999995E-7</v>
      </c>
      <c r="F2156" s="19">
        <f>Table3[[#This Row],[modified  Half Life]]*Table3[[#This Row],[Order of Magnatude]]</f>
        <v>1.22E-4</v>
      </c>
      <c r="G2156" s="19">
        <v>218</v>
      </c>
      <c r="H2156" s="19"/>
    </row>
    <row r="2157" spans="1:8" x14ac:dyDescent="0.25">
      <c r="A2157" s="2">
        <v>159</v>
      </c>
      <c r="B2157" s="2" t="s">
        <v>2487</v>
      </c>
      <c r="C2157" s="2" t="s">
        <v>1131</v>
      </c>
      <c r="D2157" s="19">
        <v>0.59</v>
      </c>
      <c r="E2157" s="12">
        <v>9.9999999999999995E-7</v>
      </c>
      <c r="F2157" s="19">
        <f>Table3[[#This Row],[modified  Half Life]]*Table3[[#This Row],[Order of Magnatude]]</f>
        <v>5.8999999999999996E-7</v>
      </c>
      <c r="G2157" s="19">
        <v>170.75</v>
      </c>
      <c r="H2157" s="19"/>
    </row>
    <row r="2158" spans="1:8" x14ac:dyDescent="0.25">
      <c r="A2158" s="2">
        <v>159</v>
      </c>
      <c r="B2158" s="2" t="s">
        <v>2376</v>
      </c>
      <c r="C2158" s="2" t="s">
        <v>962</v>
      </c>
      <c r="D2158" s="19">
        <v>122</v>
      </c>
      <c r="E2158" s="12">
        <v>9.9999999999999995E-7</v>
      </c>
      <c r="F2158" s="19">
        <f>Table3[[#This Row],[modified  Half Life]]*Table3[[#This Row],[Order of Magnatude]]</f>
        <v>1.22E-4</v>
      </c>
      <c r="G2158" s="19">
        <v>116.9</v>
      </c>
      <c r="H2158" s="19"/>
    </row>
    <row r="2159" spans="1:8" x14ac:dyDescent="0.25">
      <c r="A2159" s="2">
        <v>159</v>
      </c>
      <c r="B2159" s="2" t="s">
        <v>2376</v>
      </c>
      <c r="C2159" s="2" t="s">
        <v>962</v>
      </c>
      <c r="D2159" s="2">
        <v>122</v>
      </c>
      <c r="E2159" s="13">
        <v>9.9999999999999995E-7</v>
      </c>
      <c r="F2159" s="2">
        <f>Table3[[#This Row],[modified  Half Life]]*Table3[[#This Row],[Order of Magnatude]]</f>
        <v>1.22E-4</v>
      </c>
      <c r="G2159" s="2">
        <v>113.3</v>
      </c>
      <c r="H2159" s="2"/>
    </row>
    <row r="2160" spans="1:8" x14ac:dyDescent="0.25">
      <c r="A2160" s="2">
        <v>159</v>
      </c>
      <c r="B2160" s="2" t="s">
        <v>2601</v>
      </c>
      <c r="C2160" s="2" t="s">
        <v>962</v>
      </c>
      <c r="D2160" s="19">
        <v>0.33700000000000002</v>
      </c>
      <c r="E2160" s="12">
        <v>9.9999999999999995E-7</v>
      </c>
      <c r="F2160" s="19">
        <f>Table3[[#This Row],[modified  Half Life]]*Table3[[#This Row],[Order of Magnatude]]</f>
        <v>3.3700000000000001E-7</v>
      </c>
      <c r="G2160" s="19">
        <v>38.32</v>
      </c>
      <c r="H2160" s="19"/>
    </row>
    <row r="2161" spans="1:8" x14ac:dyDescent="0.25">
      <c r="A2161" s="2">
        <v>157</v>
      </c>
      <c r="B2161" s="2" t="s">
        <v>2376</v>
      </c>
      <c r="C2161" s="2" t="s">
        <v>962</v>
      </c>
      <c r="D2161" s="2">
        <v>18.5</v>
      </c>
      <c r="E2161" s="13">
        <v>9.9999999999999995E-7</v>
      </c>
      <c r="F2161" s="2">
        <f>Table3[[#This Row],[modified  Half Life]]*Table3[[#This Row],[Order of Magnatude]]</f>
        <v>1.8499999999999999E-5</v>
      </c>
      <c r="G2161" s="2">
        <v>246.31</v>
      </c>
      <c r="H2161" s="2"/>
    </row>
    <row r="2162" spans="1:8" x14ac:dyDescent="0.25">
      <c r="A2162" s="2">
        <v>157</v>
      </c>
      <c r="B2162" s="2" t="s">
        <v>2319</v>
      </c>
      <c r="C2162" s="2" t="s">
        <v>962</v>
      </c>
      <c r="D2162" s="19">
        <v>18.5</v>
      </c>
      <c r="E2162" s="12">
        <v>9.9999999999999995E-7</v>
      </c>
      <c r="F2162" s="19">
        <f>Table3[[#This Row],[modified  Half Life]]*Table3[[#This Row],[Order of Magnatude]]</f>
        <v>1.8499999999999999E-5</v>
      </c>
      <c r="G2162" s="19">
        <v>199</v>
      </c>
      <c r="H2162" s="19"/>
    </row>
    <row r="2163" spans="1:8" x14ac:dyDescent="0.25">
      <c r="A2163" s="2">
        <v>157</v>
      </c>
      <c r="B2163" s="2" t="s">
        <v>2695</v>
      </c>
      <c r="C2163" s="2" t="s">
        <v>2503</v>
      </c>
      <c r="D2163" s="19">
        <v>0.46</v>
      </c>
      <c r="E2163" s="12">
        <v>9.9999999999999995E-7</v>
      </c>
      <c r="F2163" s="19">
        <f>Table3[[#This Row],[modified  Half Life]]*Table3[[#This Row],[Order of Magnatude]]</f>
        <v>4.5999999999999999E-7</v>
      </c>
      <c r="G2163" s="19">
        <v>63.929000000000002</v>
      </c>
      <c r="H2163" s="19"/>
    </row>
    <row r="2164" spans="1:8" x14ac:dyDescent="0.25">
      <c r="A2164" s="2">
        <v>157</v>
      </c>
      <c r="B2164" s="2" t="s">
        <v>2319</v>
      </c>
      <c r="C2164" s="2" t="s">
        <v>962</v>
      </c>
      <c r="D2164" s="2">
        <v>1.3</v>
      </c>
      <c r="E2164" s="13">
        <v>9.9999999999999995E-7</v>
      </c>
      <c r="F2164" s="2">
        <f>Table3[[#This Row],[modified  Half Life]]*Table3[[#This Row],[Order of Magnatude]]</f>
        <v>1.3E-6</v>
      </c>
      <c r="G2164" s="2">
        <v>14.23</v>
      </c>
      <c r="H2164" s="2"/>
    </row>
    <row r="2165" spans="1:8" x14ac:dyDescent="0.25">
      <c r="A2165" s="2">
        <v>157</v>
      </c>
      <c r="B2165" s="2" t="s">
        <v>3071</v>
      </c>
      <c r="C2165" s="2" t="s">
        <v>1831</v>
      </c>
      <c r="D2165" s="2">
        <v>0.46</v>
      </c>
      <c r="E2165" s="13">
        <v>9.9999999999999995E-7</v>
      </c>
      <c r="F2165" s="2">
        <f>Table3[[#This Row],[modified  Half Life]]*Table3[[#This Row],[Order of Magnatude]]</f>
        <v>4.5999999999999999E-7</v>
      </c>
      <c r="G2165" s="2">
        <v>9.3650000000000002</v>
      </c>
      <c r="H2165" s="2"/>
    </row>
    <row r="2166" spans="1:8" x14ac:dyDescent="0.25">
      <c r="A2166" s="2">
        <v>156</v>
      </c>
      <c r="B2166" s="2" t="s">
        <v>2230</v>
      </c>
      <c r="C2166" s="2">
        <v>-5</v>
      </c>
      <c r="D2166" s="19">
        <v>0.36</v>
      </c>
      <c r="E2166" s="12">
        <v>9.9999999999999995E-7</v>
      </c>
      <c r="F2166" s="19">
        <f>Table3[[#This Row],[modified  Half Life]]*Table3[[#This Row],[Order of Magnatude]]</f>
        <v>3.5999999999999999E-7</v>
      </c>
      <c r="G2166" s="19">
        <v>1209</v>
      </c>
      <c r="H2166" s="19"/>
    </row>
    <row r="2167" spans="1:8" x14ac:dyDescent="0.25">
      <c r="A2167" s="2">
        <v>156</v>
      </c>
      <c r="B2167" s="2" t="s">
        <v>2957</v>
      </c>
      <c r="C2167" s="2">
        <v>-19</v>
      </c>
      <c r="D2167" s="2">
        <v>0.36</v>
      </c>
      <c r="E2167" s="13">
        <v>9.9999999999999995E-7</v>
      </c>
      <c r="F2167" s="2">
        <f>Table3[[#This Row],[modified  Half Life]]*Table3[[#This Row],[Order of Magnatude]]</f>
        <v>3.5999999999999999E-7</v>
      </c>
      <c r="G2167" s="2">
        <v>970.6</v>
      </c>
      <c r="H2167" s="2"/>
    </row>
    <row r="2168" spans="1:8" x14ac:dyDescent="0.25">
      <c r="A2168" s="2">
        <v>156</v>
      </c>
      <c r="B2168" s="2" t="s">
        <v>2319</v>
      </c>
      <c r="C2168" s="2">
        <v>-7</v>
      </c>
      <c r="D2168" s="2">
        <v>1.3</v>
      </c>
      <c r="E2168" s="13">
        <v>9.9999999999999995E-7</v>
      </c>
      <c r="F2168" s="2">
        <f>Table3[[#This Row],[modified  Half Life]]*Table3[[#This Row],[Order of Magnatude]]</f>
        <v>1.3E-6</v>
      </c>
      <c r="G2168" s="2">
        <v>383.93</v>
      </c>
      <c r="H2168" s="2"/>
    </row>
    <row r="2169" spans="1:8" x14ac:dyDescent="0.25">
      <c r="A2169" s="2">
        <v>156</v>
      </c>
      <c r="B2169" s="2" t="s">
        <v>2336</v>
      </c>
      <c r="C2169" s="2">
        <v>-1</v>
      </c>
      <c r="D2169" s="2">
        <v>1.3</v>
      </c>
      <c r="E2169" s="13">
        <v>9.9999999999999995E-7</v>
      </c>
      <c r="F2169" s="2">
        <f>Table3[[#This Row],[modified  Half Life]]*Table3[[#This Row],[Order of Magnatude]]</f>
        <v>1.3E-6</v>
      </c>
      <c r="G2169" s="2">
        <v>228.35</v>
      </c>
      <c r="H2169" s="2"/>
    </row>
    <row r="2170" spans="1:8" x14ac:dyDescent="0.25">
      <c r="A2170" s="2">
        <v>155</v>
      </c>
      <c r="B2170" s="2" t="s">
        <v>2376</v>
      </c>
      <c r="C2170" s="2" t="s">
        <v>962</v>
      </c>
      <c r="D2170" s="19">
        <v>1</v>
      </c>
      <c r="E2170" s="12">
        <v>9.9999999999999995E-7</v>
      </c>
      <c r="F2170" s="19">
        <f>Table3[[#This Row],[modified  Half Life]]*Table3[[#This Row],[Order of Magnatude]]</f>
        <v>9.9999999999999995E-7</v>
      </c>
      <c r="G2170" s="19">
        <v>385.6</v>
      </c>
      <c r="H2170" s="19"/>
    </row>
    <row r="2171" spans="1:8" x14ac:dyDescent="0.25">
      <c r="A2171" s="2">
        <v>155</v>
      </c>
      <c r="B2171" s="2" t="s">
        <v>2376</v>
      </c>
      <c r="C2171" s="2" t="s">
        <v>84</v>
      </c>
      <c r="D2171" s="2">
        <v>1</v>
      </c>
      <c r="E2171" s="13">
        <v>9.9999999999999995E-7</v>
      </c>
      <c r="F2171" s="2">
        <f>Table3[[#This Row],[modified  Half Life]]*Table3[[#This Row],[Order of Magnatude]]</f>
        <v>9.9999999999999995E-7</v>
      </c>
      <c r="G2171" s="2">
        <v>287.5</v>
      </c>
      <c r="H2171" s="2"/>
    </row>
    <row r="2172" spans="1:8" x14ac:dyDescent="0.25">
      <c r="A2172" s="2">
        <v>155</v>
      </c>
      <c r="B2172" s="2" t="s">
        <v>2319</v>
      </c>
      <c r="C2172" s="2" t="s">
        <v>962</v>
      </c>
      <c r="D2172" s="19">
        <v>1</v>
      </c>
      <c r="E2172" s="12">
        <v>9.9999999999999995E-7</v>
      </c>
      <c r="F2172" s="19">
        <f>Table3[[#This Row],[modified  Half Life]]*Table3[[#This Row],[Order of Magnatude]]</f>
        <v>9.9999999999999995E-7</v>
      </c>
      <c r="G2172" s="19">
        <v>179.2</v>
      </c>
      <c r="H2172" s="19"/>
    </row>
    <row r="2173" spans="1:8" x14ac:dyDescent="0.25">
      <c r="A2173" s="2">
        <v>155</v>
      </c>
      <c r="B2173" s="2" t="s">
        <v>2230</v>
      </c>
      <c r="C2173" s="2" t="s">
        <v>962</v>
      </c>
      <c r="D2173" s="19">
        <v>6</v>
      </c>
      <c r="E2173" s="12">
        <v>9.9999999999999995E-7</v>
      </c>
      <c r="F2173" s="19">
        <f>Table3[[#This Row],[modified  Half Life]]*Table3[[#This Row],[Order of Magnatude]]</f>
        <v>6.0000000000000002E-6</v>
      </c>
      <c r="G2173" s="19">
        <v>147.63</v>
      </c>
      <c r="H2173" s="19"/>
    </row>
    <row r="2174" spans="1:8" x14ac:dyDescent="0.25">
      <c r="A2174" s="2">
        <v>155</v>
      </c>
      <c r="B2174" s="2" t="s">
        <v>2230</v>
      </c>
      <c r="C2174" s="2" t="s">
        <v>314</v>
      </c>
      <c r="D2174" s="19">
        <v>6</v>
      </c>
      <c r="E2174" s="12">
        <v>9.9999999999999995E-7</v>
      </c>
      <c r="F2174" s="19">
        <f>Table3[[#This Row],[modified  Half Life]]*Table3[[#This Row],[Order of Magnatude]]</f>
        <v>6.0000000000000002E-6</v>
      </c>
      <c r="G2174" s="19">
        <v>102.16</v>
      </c>
      <c r="H2174" s="19"/>
    </row>
    <row r="2175" spans="1:8" x14ac:dyDescent="0.25">
      <c r="A2175" s="2">
        <v>155</v>
      </c>
      <c r="B2175" s="2" t="s">
        <v>2487</v>
      </c>
      <c r="C2175" s="2" t="s">
        <v>962</v>
      </c>
      <c r="D2175" s="19">
        <v>6</v>
      </c>
      <c r="E2175" s="12">
        <v>9.9999999999999995E-7</v>
      </c>
      <c r="F2175" s="19">
        <f>Table3[[#This Row],[modified  Half Life]]*Table3[[#This Row],[Order of Magnatude]]</f>
        <v>6.0000000000000002E-6</v>
      </c>
      <c r="G2175" s="19">
        <v>79.72</v>
      </c>
      <c r="H2175" s="19"/>
    </row>
    <row r="2176" spans="1:8" x14ac:dyDescent="0.25">
      <c r="A2176" s="2">
        <v>155</v>
      </c>
      <c r="B2176" s="2" t="s">
        <v>2230</v>
      </c>
      <c r="C2176" s="2" t="s">
        <v>962</v>
      </c>
      <c r="D2176" s="2">
        <v>2.8</v>
      </c>
      <c r="E2176" s="13">
        <v>9.9999999999999995E-7</v>
      </c>
      <c r="F2176" s="2">
        <f>Table3[[#This Row],[modified  Half Life]]*Table3[[#This Row],[Order of Magnatude]]</f>
        <v>2.7999999999999999E-6</v>
      </c>
      <c r="G2176" s="2">
        <v>16.547000000000001</v>
      </c>
      <c r="H2176" s="2"/>
    </row>
    <row r="2177" spans="1:8" x14ac:dyDescent="0.25">
      <c r="A2177" s="2">
        <v>155</v>
      </c>
      <c r="B2177" s="2" t="s">
        <v>2601</v>
      </c>
      <c r="C2177" s="2" t="s">
        <v>2503</v>
      </c>
      <c r="D2177" s="2">
        <v>6</v>
      </c>
      <c r="E2177" s="13">
        <v>9.9999999999999995E-7</v>
      </c>
      <c r="F2177" s="2">
        <f>Table3[[#This Row],[modified  Half Life]]*Table3[[#This Row],[Order of Magnatude]]</f>
        <v>6.0000000000000002E-6</v>
      </c>
      <c r="G2177" s="2">
        <v>9.1</v>
      </c>
      <c r="H2177" s="2"/>
    </row>
    <row r="2178" spans="1:8" x14ac:dyDescent="0.25">
      <c r="A2178" s="2">
        <v>154</v>
      </c>
      <c r="B2178" s="2" t="s">
        <v>2319</v>
      </c>
      <c r="C2178" s="2">
        <v>-7</v>
      </c>
      <c r="D2178" s="2">
        <v>3.2</v>
      </c>
      <c r="E2178" s="13">
        <v>9.9999999999999995E-7</v>
      </c>
      <c r="F2178" s="2">
        <f>Table3[[#This Row],[modified  Half Life]]*Table3[[#This Row],[Order of Magnatude]]</f>
        <v>3.1999999999999999E-6</v>
      </c>
      <c r="G2178" s="2">
        <v>295.3</v>
      </c>
      <c r="H2178" s="2"/>
    </row>
    <row r="2179" spans="1:8" x14ac:dyDescent="0.25">
      <c r="A2179" s="2">
        <v>154</v>
      </c>
      <c r="B2179" s="2" t="s">
        <v>2319</v>
      </c>
      <c r="C2179" s="2">
        <v>-7</v>
      </c>
      <c r="D2179" s="19">
        <v>3.2</v>
      </c>
      <c r="E2179" s="12">
        <v>9.9999999999999995E-7</v>
      </c>
      <c r="F2179" s="19">
        <f>Table3[[#This Row],[modified  Half Life]]*Table3[[#This Row],[Order of Magnatude]]</f>
        <v>3.1999999999999999E-6</v>
      </c>
      <c r="G2179" s="19">
        <v>270.3</v>
      </c>
      <c r="H2179" s="19"/>
    </row>
    <row r="2180" spans="1:8" x14ac:dyDescent="0.25">
      <c r="A2180" s="2">
        <v>154</v>
      </c>
      <c r="B2180" s="2" t="s">
        <v>2336</v>
      </c>
      <c r="C2180" s="2" t="s">
        <v>19</v>
      </c>
      <c r="D2180" s="19">
        <v>3.2</v>
      </c>
      <c r="E2180" s="12">
        <v>9.9999999999999995E-7</v>
      </c>
      <c r="F2180" s="19">
        <f>Table3[[#This Row],[modified  Half Life]]*Table3[[#This Row],[Order of Magnatude]]</f>
        <v>3.1999999999999999E-6</v>
      </c>
      <c r="G2180" s="19">
        <v>169.8</v>
      </c>
      <c r="H2180" s="19"/>
    </row>
    <row r="2181" spans="1:8" x14ac:dyDescent="0.25">
      <c r="A2181" s="2">
        <v>154</v>
      </c>
      <c r="B2181" s="2" t="s">
        <v>2336</v>
      </c>
      <c r="C2181" s="2">
        <v>-1</v>
      </c>
      <c r="D2181" s="2">
        <v>3.2</v>
      </c>
      <c r="E2181" s="13">
        <v>9.9999999999999995E-7</v>
      </c>
      <c r="F2181" s="2">
        <f>Table3[[#This Row],[modified  Half Life]]*Table3[[#This Row],[Order of Magnatude]]</f>
        <v>3.1999999999999999E-6</v>
      </c>
      <c r="G2181" s="2">
        <v>134.80000000000001</v>
      </c>
      <c r="H2181" s="2"/>
    </row>
    <row r="2182" spans="1:8" x14ac:dyDescent="0.25">
      <c r="A2182" s="2">
        <v>154</v>
      </c>
      <c r="B2182" s="2" t="s">
        <v>2336</v>
      </c>
      <c r="C2182" s="2">
        <v>-1</v>
      </c>
      <c r="D2182" s="19">
        <v>35</v>
      </c>
      <c r="E2182" s="12">
        <v>9.9999999999999995E-7</v>
      </c>
      <c r="F2182" s="19">
        <f>Table3[[#This Row],[modified  Half Life]]*Table3[[#This Row],[Order of Magnatude]]</f>
        <v>3.4999999999999997E-5</v>
      </c>
      <c r="G2182" s="19">
        <v>130.4</v>
      </c>
      <c r="H2182" s="19"/>
    </row>
    <row r="2183" spans="1:8" x14ac:dyDescent="0.25">
      <c r="A2183" s="2">
        <v>154</v>
      </c>
      <c r="B2183" s="2" t="s">
        <v>2695</v>
      </c>
      <c r="C2183" s="2" t="s">
        <v>363</v>
      </c>
      <c r="D2183" s="2">
        <v>2.2000000000000002</v>
      </c>
      <c r="E2183" s="13">
        <v>9.9999999999999995E-7</v>
      </c>
      <c r="F2183" s="2">
        <f>Table3[[#This Row],[modified  Half Life]]*Table3[[#This Row],[Order of Magnatude]]</f>
        <v>2.2000000000000001E-6</v>
      </c>
      <c r="G2183" s="2">
        <v>68.171099999999996</v>
      </c>
      <c r="H2183" s="2"/>
    </row>
    <row r="2184" spans="1:8" x14ac:dyDescent="0.25">
      <c r="A2184" s="2">
        <v>153</v>
      </c>
      <c r="B2184" s="2" t="s">
        <v>2601</v>
      </c>
      <c r="C2184" s="2" t="s">
        <v>1831</v>
      </c>
      <c r="D2184" s="2">
        <v>0.1</v>
      </c>
      <c r="E2184" s="13">
        <v>9.9999999999999995E-7</v>
      </c>
      <c r="F2184" s="2">
        <f>Table3[[#This Row],[modified  Half Life]]*Table3[[#This Row],[Order of Magnatude]]</f>
        <v>9.9999999999999995E-8</v>
      </c>
      <c r="G2184" s="2">
        <v>355.4</v>
      </c>
      <c r="H2184" s="2"/>
    </row>
    <row r="2185" spans="1:8" x14ac:dyDescent="0.25">
      <c r="A2185" s="2">
        <v>153</v>
      </c>
      <c r="B2185" s="2" t="s">
        <v>2487</v>
      </c>
      <c r="C2185" s="2" t="s">
        <v>2950</v>
      </c>
      <c r="D2185" s="2">
        <v>0.1</v>
      </c>
      <c r="E2185" s="13">
        <v>9.9999999999999995E-7</v>
      </c>
      <c r="F2185" s="2">
        <f>Table3[[#This Row],[modified  Half Life]]*Table3[[#This Row],[Order of Magnatude]]</f>
        <v>9.9999999999999995E-8</v>
      </c>
      <c r="G2185" s="2">
        <v>291</v>
      </c>
      <c r="H2185" s="2"/>
    </row>
    <row r="2186" spans="1:8" x14ac:dyDescent="0.25">
      <c r="A2186" s="2">
        <v>153</v>
      </c>
      <c r="B2186" s="2" t="s">
        <v>2487</v>
      </c>
      <c r="C2186" s="2" t="s">
        <v>2950</v>
      </c>
      <c r="D2186" s="19">
        <v>1.1000000000000001</v>
      </c>
      <c r="E2186" s="12">
        <v>9.9999999999999995E-7</v>
      </c>
      <c r="F2186" s="19">
        <f>Table3[[#This Row],[modified  Half Life]]*Table3[[#This Row],[Order of Magnatude]]</f>
        <v>1.1000000000000001E-6</v>
      </c>
      <c r="G2186" s="19">
        <v>191.7</v>
      </c>
      <c r="H2186" s="19"/>
    </row>
    <row r="2187" spans="1:8" x14ac:dyDescent="0.25">
      <c r="A2187" s="2">
        <v>153</v>
      </c>
      <c r="B2187" s="2" t="s">
        <v>2426</v>
      </c>
      <c r="C2187" s="2" t="s">
        <v>962</v>
      </c>
      <c r="D2187" s="2">
        <v>1.1000000000000001</v>
      </c>
      <c r="E2187" s="13">
        <v>9.9999999999999995E-7</v>
      </c>
      <c r="F2187" s="2">
        <f>Table3[[#This Row],[modified  Half Life]]*Table3[[#This Row],[Order of Magnatude]]</f>
        <v>1.1000000000000001E-6</v>
      </c>
      <c r="G2187" s="2">
        <v>182.9</v>
      </c>
      <c r="H2187" s="2"/>
    </row>
    <row r="2188" spans="1:8" x14ac:dyDescent="0.25">
      <c r="A2188" s="2">
        <v>153</v>
      </c>
      <c r="B2188" s="2" t="s">
        <v>2319</v>
      </c>
      <c r="C2188" s="2" t="s">
        <v>1400</v>
      </c>
      <c r="D2188" s="19">
        <v>1.1000000000000001</v>
      </c>
      <c r="E2188" s="12">
        <v>9.9999999999999995E-7</v>
      </c>
      <c r="F2188" s="19">
        <f>Table3[[#This Row],[modified  Half Life]]*Table3[[#This Row],[Order of Magnatude]]</f>
        <v>1.1000000000000001E-6</v>
      </c>
      <c r="G2188" s="19">
        <v>175.37</v>
      </c>
      <c r="H2188" s="19"/>
    </row>
    <row r="2189" spans="1:8" x14ac:dyDescent="0.25">
      <c r="A2189" s="2">
        <v>153</v>
      </c>
      <c r="B2189" s="2" t="s">
        <v>2319</v>
      </c>
      <c r="C2189" s="2" t="s">
        <v>1400</v>
      </c>
      <c r="D2189" s="2">
        <v>1.1000000000000001</v>
      </c>
      <c r="E2189" s="13">
        <v>9.9999999999999995E-7</v>
      </c>
      <c r="F2189" s="2">
        <f>Table3[[#This Row],[modified  Half Life]]*Table3[[#This Row],[Order of Magnatude]]</f>
        <v>1.1000000000000001E-6</v>
      </c>
      <c r="G2189" s="2">
        <v>147.06</v>
      </c>
      <c r="H2189" s="2"/>
    </row>
    <row r="2190" spans="1:8" x14ac:dyDescent="0.25">
      <c r="A2190" s="2">
        <v>153</v>
      </c>
      <c r="B2190" s="2" t="s">
        <v>2319</v>
      </c>
      <c r="C2190" s="2" t="s">
        <v>1400</v>
      </c>
      <c r="D2190" s="19">
        <v>1.1000000000000001</v>
      </c>
      <c r="E2190" s="12">
        <v>9.9999999999999995E-7</v>
      </c>
      <c r="F2190" s="19">
        <f>Table3[[#This Row],[modified  Half Life]]*Table3[[#This Row],[Order of Magnatude]]</f>
        <v>1.1000000000000001E-6</v>
      </c>
      <c r="G2190" s="19">
        <v>141.80000000000001</v>
      </c>
      <c r="H2190" s="19"/>
    </row>
    <row r="2191" spans="1:8" x14ac:dyDescent="0.25">
      <c r="A2191" s="2">
        <v>153</v>
      </c>
      <c r="B2191" s="2" t="s">
        <v>2319</v>
      </c>
      <c r="C2191" s="2" t="s">
        <v>84</v>
      </c>
      <c r="D2191" s="2">
        <v>15</v>
      </c>
      <c r="E2191" s="13">
        <v>9.9999999999999995E-7</v>
      </c>
      <c r="F2191" s="2">
        <f>Table3[[#This Row],[modified  Half Life]]*Table3[[#This Row],[Order of Magnatude]]</f>
        <v>1.4999999999999999E-5</v>
      </c>
      <c r="G2191" s="2">
        <v>130.4</v>
      </c>
      <c r="H2191" s="2"/>
    </row>
    <row r="2192" spans="1:8" x14ac:dyDescent="0.25">
      <c r="A2192" s="2">
        <v>153</v>
      </c>
      <c r="B2192" s="2" t="s">
        <v>2319</v>
      </c>
      <c r="C2192" s="2" t="s">
        <v>84</v>
      </c>
      <c r="D2192" s="19">
        <v>1.1000000000000001</v>
      </c>
      <c r="E2192" s="12">
        <v>9.9999999999999995E-7</v>
      </c>
      <c r="F2192" s="19">
        <f>Table3[[#This Row],[modified  Half Life]]*Table3[[#This Row],[Order of Magnatude]]</f>
        <v>1.1000000000000001E-6</v>
      </c>
      <c r="G2192" s="19">
        <v>129.36000000000001</v>
      </c>
      <c r="H2192" s="19"/>
    </row>
    <row r="2193" spans="1:8" x14ac:dyDescent="0.25">
      <c r="A2193" s="2">
        <v>153</v>
      </c>
      <c r="B2193" s="2" t="s">
        <v>2957</v>
      </c>
      <c r="C2193" s="2" t="s">
        <v>1459</v>
      </c>
      <c r="D2193" s="19">
        <v>1.1000000000000001</v>
      </c>
      <c r="E2193" s="12">
        <v>9.9999999999999995E-7</v>
      </c>
      <c r="F2193" s="19">
        <f>Table3[[#This Row],[modified  Half Life]]*Table3[[#This Row],[Order of Magnatude]]</f>
        <v>1.1000000000000001E-6</v>
      </c>
      <c r="G2193" s="19">
        <v>92.03</v>
      </c>
      <c r="H2193" s="19"/>
    </row>
    <row r="2194" spans="1:8" x14ac:dyDescent="0.25">
      <c r="A2194" s="2">
        <v>153</v>
      </c>
      <c r="B2194" s="2" t="s">
        <v>2957</v>
      </c>
      <c r="C2194" s="2" t="s">
        <v>2959</v>
      </c>
      <c r="D2194" s="19">
        <v>186</v>
      </c>
      <c r="E2194" s="12">
        <v>9.9999999999999995E-7</v>
      </c>
      <c r="F2194" s="19">
        <f>Table3[[#This Row],[modified  Half Life]]*Table3[[#This Row],[Order of Magnatude]]</f>
        <v>1.8599999999999999E-4</v>
      </c>
      <c r="G2194" s="19">
        <v>82.463999999999999</v>
      </c>
      <c r="H2194" s="19"/>
    </row>
    <row r="2195" spans="1:8" x14ac:dyDescent="0.25">
      <c r="A2195" s="2">
        <v>153</v>
      </c>
      <c r="B2195" s="2" t="s">
        <v>2230</v>
      </c>
      <c r="C2195" s="2" t="s">
        <v>962</v>
      </c>
      <c r="D2195" s="19">
        <v>76</v>
      </c>
      <c r="E2195" s="12">
        <v>9.9999999999999995E-7</v>
      </c>
      <c r="F2195" s="19">
        <f>Table3[[#This Row],[modified  Half Life]]*Table3[[#This Row],[Order of Magnatude]]</f>
        <v>7.5999999999999991E-5</v>
      </c>
      <c r="G2195" s="19">
        <v>77.900000000000006</v>
      </c>
      <c r="H2195" s="19"/>
    </row>
    <row r="2196" spans="1:8" x14ac:dyDescent="0.25">
      <c r="A2196" s="2">
        <v>153</v>
      </c>
      <c r="B2196" s="2" t="s">
        <v>2957</v>
      </c>
      <c r="C2196" s="2" t="s">
        <v>2959</v>
      </c>
      <c r="D2196" s="2">
        <v>76</v>
      </c>
      <c r="E2196" s="13">
        <v>9.9999999999999995E-7</v>
      </c>
      <c r="F2196" s="2">
        <f>Table3[[#This Row],[modified  Half Life]]*Table3[[#This Row],[Order of Magnatude]]</f>
        <v>7.5999999999999991E-5</v>
      </c>
      <c r="G2196" s="2">
        <v>76.015000000000001</v>
      </c>
      <c r="H2196" s="2"/>
    </row>
    <row r="2197" spans="1:8" x14ac:dyDescent="0.25">
      <c r="A2197" s="2">
        <v>153</v>
      </c>
      <c r="B2197" s="2" t="s">
        <v>2601</v>
      </c>
      <c r="C2197" s="2" t="s">
        <v>2955</v>
      </c>
      <c r="D2197" s="19">
        <v>1.1000000000000001</v>
      </c>
      <c r="E2197" s="12">
        <v>9.9999999999999995E-7</v>
      </c>
      <c r="F2197" s="19">
        <f>Table3[[#This Row],[modified  Half Life]]*Table3[[#This Row],[Order of Magnatude]]</f>
        <v>1.1000000000000001E-6</v>
      </c>
      <c r="G2197" s="19">
        <v>71.5</v>
      </c>
      <c r="H2197" s="19"/>
    </row>
    <row r="2198" spans="1:8" x14ac:dyDescent="0.25">
      <c r="A2198" s="2">
        <v>153</v>
      </c>
      <c r="B2198" s="2" t="s">
        <v>2601</v>
      </c>
      <c r="C2198" s="2" t="s">
        <v>2955</v>
      </c>
      <c r="D2198" s="19">
        <v>1.1000000000000001</v>
      </c>
      <c r="E2198" s="12">
        <v>9.9999999999999995E-7</v>
      </c>
      <c r="F2198" s="19">
        <f>Table3[[#This Row],[modified  Half Life]]*Table3[[#This Row],[Order of Magnatude]]</f>
        <v>1.1000000000000001E-6</v>
      </c>
      <c r="G2198" s="19">
        <v>55.61</v>
      </c>
      <c r="H2198" s="19"/>
    </row>
    <row r="2199" spans="1:8" x14ac:dyDescent="0.25">
      <c r="A2199" s="2">
        <v>153</v>
      </c>
      <c r="B2199" s="2" t="s">
        <v>2601</v>
      </c>
      <c r="C2199" s="2" t="s">
        <v>2953</v>
      </c>
      <c r="D2199" s="2">
        <v>3.5</v>
      </c>
      <c r="E2199" s="13">
        <v>9.9999999999999995E-7</v>
      </c>
      <c r="F2199" s="2">
        <f>Table3[[#This Row],[modified  Half Life]]*Table3[[#This Row],[Order of Magnatude]]</f>
        <v>3.4999999999999999E-6</v>
      </c>
      <c r="G2199" s="2">
        <v>53.6</v>
      </c>
      <c r="H2199" s="2"/>
    </row>
    <row r="2200" spans="1:8" x14ac:dyDescent="0.25">
      <c r="A2200" s="2">
        <v>153</v>
      </c>
      <c r="B2200" s="2" t="s">
        <v>2150</v>
      </c>
      <c r="C2200" s="2" t="s">
        <v>75</v>
      </c>
      <c r="D2200" s="2">
        <v>0.1</v>
      </c>
      <c r="E2200" s="13">
        <v>9.9999999999999995E-7</v>
      </c>
      <c r="F2200" s="2">
        <f>Table3[[#This Row],[modified  Half Life]]*Table3[[#This Row],[Order of Magnatude]]</f>
        <v>9.9999999999999995E-8</v>
      </c>
      <c r="G2200" s="2">
        <v>21</v>
      </c>
      <c r="H2200" s="2"/>
    </row>
    <row r="2201" spans="1:8" x14ac:dyDescent="0.25">
      <c r="A2201" s="2">
        <v>153</v>
      </c>
      <c r="B2201" s="2" t="s">
        <v>2150</v>
      </c>
      <c r="C2201" s="2" t="s">
        <v>75</v>
      </c>
      <c r="D2201" s="19">
        <v>76</v>
      </c>
      <c r="E2201" s="12">
        <v>9.9999999999999995E-7</v>
      </c>
      <c r="F2201" s="19">
        <f>Table3[[#This Row],[modified  Half Life]]*Table3[[#This Row],[Order of Magnatude]]</f>
        <v>7.5999999999999991E-5</v>
      </c>
      <c r="G2201" s="19">
        <v>2.8</v>
      </c>
      <c r="H2201" s="19"/>
    </row>
    <row r="2202" spans="1:8" x14ac:dyDescent="0.25">
      <c r="A2202" s="2">
        <v>152</v>
      </c>
      <c r="B2202" s="2" t="s">
        <v>2601</v>
      </c>
      <c r="C2202" s="2" t="s">
        <v>6062</v>
      </c>
      <c r="D2202" s="2">
        <v>8.4</v>
      </c>
      <c r="E2202" s="13">
        <v>9.9999999999999995E-7</v>
      </c>
      <c r="F2202" s="2">
        <f>Table3[[#This Row],[modified  Half Life]]*Table3[[#This Row],[Order of Magnatude]]</f>
        <v>8.3999999999999992E-6</v>
      </c>
      <c r="G2202" s="2">
        <v>734.1</v>
      </c>
      <c r="H2202" s="2"/>
    </row>
    <row r="2203" spans="1:8" x14ac:dyDescent="0.25">
      <c r="A2203" s="2">
        <v>152</v>
      </c>
      <c r="B2203" s="2" t="s">
        <v>2121</v>
      </c>
      <c r="C2203" s="2" t="s">
        <v>437</v>
      </c>
      <c r="D2203" s="2">
        <v>4.2</v>
      </c>
      <c r="E2203" s="13">
        <v>9.9999999999999995E-7</v>
      </c>
      <c r="F2203" s="2">
        <f>Table3[[#This Row],[modified  Half Life]]*Table3[[#This Row],[Order of Magnatude]]</f>
        <v>4.1999999999999996E-6</v>
      </c>
      <c r="G2203" s="2">
        <v>115.1</v>
      </c>
      <c r="H2203" s="2"/>
    </row>
    <row r="2204" spans="1:8" x14ac:dyDescent="0.25">
      <c r="A2204" s="2">
        <v>152</v>
      </c>
      <c r="B2204" s="2" t="s">
        <v>2336</v>
      </c>
      <c r="C2204" s="2" t="s">
        <v>107</v>
      </c>
      <c r="D2204" s="2">
        <v>0.96</v>
      </c>
      <c r="E2204" s="13">
        <v>9.9999999999999995E-7</v>
      </c>
      <c r="F2204" s="2">
        <f>Table3[[#This Row],[modified  Half Life]]*Table3[[#This Row],[Order of Magnatude]]</f>
        <v>9.5999999999999991E-7</v>
      </c>
      <c r="G2204" s="2">
        <v>106.6</v>
      </c>
      <c r="H2204" s="2"/>
    </row>
    <row r="2205" spans="1:8" x14ac:dyDescent="0.25">
      <c r="A2205" s="2">
        <v>152</v>
      </c>
      <c r="B2205" s="2" t="s">
        <v>2601</v>
      </c>
      <c r="C2205" s="2" t="s">
        <v>2907</v>
      </c>
      <c r="D2205" s="19">
        <v>0.94</v>
      </c>
      <c r="E2205" s="12">
        <v>9.9999999999999995E-7</v>
      </c>
      <c r="F2205" s="19">
        <f>Table3[[#This Row],[modified  Half Life]]*Table3[[#This Row],[Order of Magnatude]]</f>
        <v>9.3999999999999989E-7</v>
      </c>
      <c r="G2205" s="19">
        <v>65.296499999999995</v>
      </c>
      <c r="H2205" s="19"/>
    </row>
    <row r="2206" spans="1:8" x14ac:dyDescent="0.25">
      <c r="A2206" s="2">
        <v>152</v>
      </c>
      <c r="B2206" s="2" t="s">
        <v>2601</v>
      </c>
      <c r="C2206" s="2" t="s">
        <v>2907</v>
      </c>
      <c r="D2206" s="2">
        <v>0.96</v>
      </c>
      <c r="E2206" s="13">
        <v>9.9999999999999995E-7</v>
      </c>
      <c r="F2206" s="2">
        <f>Table3[[#This Row],[modified  Half Life]]*Table3[[#This Row],[Order of Magnatude]]</f>
        <v>9.5999999999999991E-7</v>
      </c>
      <c r="G2206" s="2">
        <v>65</v>
      </c>
      <c r="H2206" s="2"/>
    </row>
    <row r="2207" spans="1:8" x14ac:dyDescent="0.25">
      <c r="A2207" s="2">
        <v>152</v>
      </c>
      <c r="B2207" s="2" t="s">
        <v>2601</v>
      </c>
      <c r="C2207" s="2" t="s">
        <v>2907</v>
      </c>
      <c r="D2207" s="19">
        <v>0.96</v>
      </c>
      <c r="E2207" s="12">
        <v>9.9999999999999995E-7</v>
      </c>
      <c r="F2207" s="19">
        <f>Table3[[#This Row],[modified  Half Life]]*Table3[[#This Row],[Order of Magnatude]]</f>
        <v>9.5999999999999991E-7</v>
      </c>
      <c r="G2207" s="19">
        <v>58.9</v>
      </c>
      <c r="H2207" s="19"/>
    </row>
    <row r="2208" spans="1:8" x14ac:dyDescent="0.25">
      <c r="A2208" s="2">
        <v>152</v>
      </c>
      <c r="B2208" s="2" t="s">
        <v>2601</v>
      </c>
      <c r="C2208" s="2" t="s">
        <v>2907</v>
      </c>
      <c r="D2208" s="2">
        <v>30</v>
      </c>
      <c r="E2208" s="13">
        <v>9.9999999999999995E-7</v>
      </c>
      <c r="F2208" s="2">
        <f>Table3[[#This Row],[modified  Half Life]]*Table3[[#This Row],[Order of Magnatude]]</f>
        <v>2.9999999999999997E-5</v>
      </c>
      <c r="G2208" s="2">
        <v>54.6</v>
      </c>
      <c r="H2208" s="2"/>
    </row>
    <row r="2209" spans="1:8" x14ac:dyDescent="0.25">
      <c r="A2209" s="2">
        <v>152</v>
      </c>
      <c r="B2209" s="2" t="s">
        <v>2426</v>
      </c>
      <c r="C2209" s="2">
        <v>-5</v>
      </c>
      <c r="D2209" s="2">
        <v>0.94</v>
      </c>
      <c r="E2209" s="13">
        <v>9.9999999999999995E-7</v>
      </c>
      <c r="F2209" s="2">
        <f>Table3[[#This Row],[modified  Half Life]]*Table3[[#This Row],[Order of Magnatude]]</f>
        <v>9.3999999999999989E-7</v>
      </c>
      <c r="G2209" s="2">
        <v>19.695</v>
      </c>
      <c r="H2209" s="2"/>
    </row>
    <row r="2210" spans="1:8" x14ac:dyDescent="0.25">
      <c r="A2210" s="2">
        <v>152</v>
      </c>
      <c r="B2210" s="2" t="s">
        <v>2426</v>
      </c>
      <c r="C2210" s="2">
        <v>-5</v>
      </c>
      <c r="D2210" s="19">
        <v>4.2</v>
      </c>
      <c r="E2210" s="12">
        <v>9.9999999999999995E-7</v>
      </c>
      <c r="F2210" s="19">
        <f>Table3[[#This Row],[modified  Half Life]]*Table3[[#This Row],[Order of Magnatude]]</f>
        <v>4.1999999999999996E-6</v>
      </c>
      <c r="G2210" s="19">
        <v>17</v>
      </c>
      <c r="H2210" s="19"/>
    </row>
    <row r="2211" spans="1:8" x14ac:dyDescent="0.25">
      <c r="A2211" s="2">
        <v>151</v>
      </c>
      <c r="B2211" s="2" t="s">
        <v>2230</v>
      </c>
      <c r="C2211" s="2" t="s">
        <v>359</v>
      </c>
      <c r="D2211" s="2">
        <v>0.42</v>
      </c>
      <c r="E2211" s="13">
        <v>9.9999999999999995E-7</v>
      </c>
      <c r="F2211" s="2">
        <f>Table3[[#This Row],[modified  Half Life]]*Table3[[#This Row],[Order of Magnatude]]</f>
        <v>4.1999999999999995E-7</v>
      </c>
      <c r="G2211" s="2">
        <v>894.6</v>
      </c>
      <c r="H2211" s="2"/>
    </row>
    <row r="2212" spans="1:8" x14ac:dyDescent="0.25">
      <c r="A2212" s="2">
        <v>151</v>
      </c>
      <c r="B2212" s="2" t="s">
        <v>2230</v>
      </c>
      <c r="C2212" s="2" t="s">
        <v>12</v>
      </c>
      <c r="D2212" s="19">
        <v>58.9</v>
      </c>
      <c r="E2212" s="12">
        <v>9.9999999999999995E-7</v>
      </c>
      <c r="F2212" s="19">
        <f>Table3[[#This Row],[modified  Half Life]]*Table3[[#This Row],[Order of Magnatude]]</f>
        <v>5.8899999999999995E-5</v>
      </c>
      <c r="G2212" s="19">
        <v>196</v>
      </c>
      <c r="H2212" s="19"/>
    </row>
    <row r="2213" spans="1:8" x14ac:dyDescent="0.25">
      <c r="A2213" s="2">
        <v>151</v>
      </c>
      <c r="B2213" s="2" t="s">
        <v>2376</v>
      </c>
      <c r="C2213" s="2" t="s">
        <v>2619</v>
      </c>
      <c r="D2213" s="19">
        <v>1.4</v>
      </c>
      <c r="E2213" s="12">
        <v>9.9999999999999995E-7</v>
      </c>
      <c r="F2213" s="19">
        <f>Table3[[#This Row],[modified  Half Life]]*Table3[[#This Row],[Order of Magnatude]]</f>
        <v>1.3999999999999999E-6</v>
      </c>
      <c r="G2213" s="19">
        <v>195.26</v>
      </c>
      <c r="H2213" s="19"/>
    </row>
    <row r="2214" spans="1:8" x14ac:dyDescent="0.25">
      <c r="A2214" s="2">
        <v>151</v>
      </c>
      <c r="B2214" s="2" t="s">
        <v>2336</v>
      </c>
      <c r="C2214" s="2" t="s">
        <v>962</v>
      </c>
      <c r="D2214" s="2">
        <v>58.9</v>
      </c>
      <c r="E2214" s="13">
        <v>9.9999999999999995E-7</v>
      </c>
      <c r="F2214" s="2">
        <f>Table3[[#This Row],[modified  Half Life]]*Table3[[#This Row],[Order of Magnatude]]</f>
        <v>5.8899999999999995E-5</v>
      </c>
      <c r="G2214" s="2">
        <v>174.7</v>
      </c>
      <c r="H2214" s="2"/>
    </row>
    <row r="2215" spans="1:8" x14ac:dyDescent="0.25">
      <c r="A2215" s="2">
        <v>151</v>
      </c>
      <c r="B2215" s="2" t="s">
        <v>2336</v>
      </c>
      <c r="C2215" s="2" t="s">
        <v>962</v>
      </c>
      <c r="D2215" s="19">
        <v>1.4</v>
      </c>
      <c r="E2215" s="12">
        <v>9.9999999999999995E-7</v>
      </c>
      <c r="F2215" s="19">
        <f>Table3[[#This Row],[modified  Half Life]]*Table3[[#This Row],[Order of Magnatude]]</f>
        <v>1.3999999999999999E-6</v>
      </c>
      <c r="G2215" s="19">
        <v>169.57</v>
      </c>
      <c r="H2215" s="19"/>
    </row>
    <row r="2216" spans="1:8" x14ac:dyDescent="0.25">
      <c r="A2216" s="2">
        <v>151</v>
      </c>
      <c r="B2216" s="2" t="s">
        <v>2230</v>
      </c>
      <c r="C2216" s="2" t="s">
        <v>1867</v>
      </c>
      <c r="D2216" s="2">
        <v>0.45100000000000001</v>
      </c>
      <c r="E2216" s="13">
        <v>9.9999999999999995E-7</v>
      </c>
      <c r="F2216" s="2">
        <f>Table3[[#This Row],[modified  Half Life]]*Table3[[#This Row],[Order of Magnatude]]</f>
        <v>4.51E-7</v>
      </c>
      <c r="G2216" s="2">
        <v>140.4</v>
      </c>
      <c r="H2216" s="2"/>
    </row>
    <row r="2217" spans="1:8" x14ac:dyDescent="0.25">
      <c r="A2217" s="2">
        <v>151</v>
      </c>
      <c r="B2217" s="2" t="s">
        <v>2230</v>
      </c>
      <c r="C2217" s="2" t="s">
        <v>1867</v>
      </c>
      <c r="D2217" s="2">
        <v>1.4</v>
      </c>
      <c r="E2217" s="13">
        <v>9.9999999999999995E-7</v>
      </c>
      <c r="F2217" s="2">
        <f>Table3[[#This Row],[modified  Half Life]]*Table3[[#This Row],[Order of Magnatude]]</f>
        <v>1.3999999999999999E-6</v>
      </c>
      <c r="G2217" s="2">
        <v>113.21</v>
      </c>
      <c r="H2217" s="2"/>
    </row>
    <row r="2218" spans="1:8" x14ac:dyDescent="0.25">
      <c r="A2218" s="2">
        <v>151</v>
      </c>
      <c r="B2218" s="2" t="s">
        <v>2695</v>
      </c>
      <c r="C2218" s="2" t="s">
        <v>653</v>
      </c>
      <c r="D2218" s="19">
        <v>1.4</v>
      </c>
      <c r="E2218" s="12">
        <v>9.9999999999999995E-7</v>
      </c>
      <c r="F2218" s="19">
        <f>Table3[[#This Row],[modified  Half Life]]*Table3[[#This Row],[Order of Magnatude]]</f>
        <v>1.3999999999999999E-6</v>
      </c>
      <c r="G2218" s="19">
        <v>85.7</v>
      </c>
      <c r="H2218" s="19"/>
    </row>
    <row r="2219" spans="1:8" x14ac:dyDescent="0.25">
      <c r="A2219" s="2">
        <v>151</v>
      </c>
      <c r="B2219" s="2" t="s">
        <v>2659</v>
      </c>
      <c r="C2219" s="2" t="s">
        <v>6062</v>
      </c>
      <c r="D2219" s="2">
        <v>20</v>
      </c>
      <c r="E2219" s="13">
        <v>9.9999999999999995E-7</v>
      </c>
      <c r="F2219" s="2">
        <f>Table3[[#This Row],[modified  Half Life]]*Table3[[#This Row],[Order of Magnatude]]</f>
        <v>1.9999999999999998E-5</v>
      </c>
      <c r="G2219" s="2">
        <v>57</v>
      </c>
      <c r="H2219" s="2"/>
    </row>
    <row r="2220" spans="1:8" x14ac:dyDescent="0.25">
      <c r="A2220" s="2">
        <v>151</v>
      </c>
      <c r="B2220" s="2" t="s">
        <v>2601</v>
      </c>
      <c r="C2220" s="2" t="s">
        <v>2688</v>
      </c>
      <c r="D2220" s="2">
        <v>50</v>
      </c>
      <c r="E2220" s="13">
        <v>9.9999999999999995E-7</v>
      </c>
      <c r="F2220" s="2">
        <f>Table3[[#This Row],[modified  Half Life]]*Table3[[#This Row],[Order of Magnatude]]</f>
        <v>4.9999999999999996E-5</v>
      </c>
      <c r="G2220" s="2">
        <v>35.1</v>
      </c>
      <c r="H2220" s="2"/>
    </row>
    <row r="2221" spans="1:8" x14ac:dyDescent="0.25">
      <c r="A2221" s="2">
        <v>150</v>
      </c>
      <c r="B2221" s="2" t="s">
        <v>2601</v>
      </c>
      <c r="C2221" s="2" t="s">
        <v>6062</v>
      </c>
      <c r="D2221" s="19">
        <v>2.5499999999999998</v>
      </c>
      <c r="E2221" s="12">
        <v>9.9999999999999995E-7</v>
      </c>
      <c r="F2221" s="19">
        <f>Table3[[#This Row],[modified  Half Life]]*Table3[[#This Row],[Order of Magnatude]]</f>
        <v>2.5499999999999997E-6</v>
      </c>
      <c r="G2221" s="19">
        <v>63.2</v>
      </c>
      <c r="H2221" s="19"/>
    </row>
    <row r="2222" spans="1:8" x14ac:dyDescent="0.25">
      <c r="A2222" s="2">
        <v>149</v>
      </c>
      <c r="B2222" s="2" t="s">
        <v>2601</v>
      </c>
      <c r="C2222" s="2" t="s">
        <v>1370</v>
      </c>
      <c r="D2222" s="2">
        <v>2.4500000000000002</v>
      </c>
      <c r="E2222" s="13">
        <v>9.9999999999999995E-7</v>
      </c>
      <c r="F2222" s="2">
        <f>Table3[[#This Row],[modified  Half Life]]*Table3[[#This Row],[Order of Magnatude]]</f>
        <v>2.4500000000000003E-6</v>
      </c>
      <c r="G2222" s="2">
        <v>496.38299999999998</v>
      </c>
      <c r="H2222" s="2"/>
    </row>
    <row r="2223" spans="1:8" x14ac:dyDescent="0.25">
      <c r="A2223" s="2">
        <v>149</v>
      </c>
      <c r="B2223" s="2" t="s">
        <v>2376</v>
      </c>
      <c r="C2223" s="2" t="s">
        <v>2619</v>
      </c>
      <c r="D2223" s="2">
        <v>2.4500000000000002</v>
      </c>
      <c r="E2223" s="13">
        <v>9.9999999999999995E-7</v>
      </c>
      <c r="F2223" s="2">
        <f>Table3[[#This Row],[modified  Half Life]]*Table3[[#This Row],[Order of Magnatude]]</f>
        <v>2.4500000000000003E-6</v>
      </c>
      <c r="G2223" s="2">
        <v>346.65100000000001</v>
      </c>
      <c r="H2223" s="2"/>
    </row>
    <row r="2224" spans="1:8" x14ac:dyDescent="0.25">
      <c r="A2224" s="2">
        <v>149</v>
      </c>
      <c r="B2224" s="2" t="s">
        <v>2376</v>
      </c>
      <c r="C2224" s="2" t="s">
        <v>2615</v>
      </c>
      <c r="D2224" s="2">
        <v>35</v>
      </c>
      <c r="E2224" s="13">
        <v>9.9999999999999995E-7</v>
      </c>
      <c r="F2224" s="2">
        <f>Table3[[#This Row],[modified  Half Life]]*Table3[[#This Row],[Order of Magnatude]]</f>
        <v>3.4999999999999997E-5</v>
      </c>
      <c r="G2224" s="2">
        <v>240.22</v>
      </c>
      <c r="H2224" s="2"/>
    </row>
    <row r="2225" spans="1:8" x14ac:dyDescent="0.25">
      <c r="A2225" s="2">
        <v>149</v>
      </c>
      <c r="B2225" s="2" t="s">
        <v>2336</v>
      </c>
      <c r="C2225" s="2" t="s">
        <v>962</v>
      </c>
      <c r="D2225" s="19">
        <v>0.61</v>
      </c>
      <c r="E2225" s="12">
        <v>9.9999999999999995E-7</v>
      </c>
      <c r="F2225" s="19">
        <f>Table3[[#This Row],[modified  Half Life]]*Table3[[#This Row],[Order of Magnatude]]</f>
        <v>6.0999999999999998E-7</v>
      </c>
      <c r="G2225" s="19">
        <v>132.30000000000001</v>
      </c>
      <c r="H2225" s="19"/>
    </row>
    <row r="2226" spans="1:8" x14ac:dyDescent="0.25">
      <c r="A2226" s="2">
        <v>149</v>
      </c>
      <c r="B2226" s="2" t="s">
        <v>2601</v>
      </c>
      <c r="C2226" s="2" t="s">
        <v>740</v>
      </c>
      <c r="D2226" s="2">
        <v>0.61</v>
      </c>
      <c r="E2226" s="13">
        <v>9.9999999999999995E-7</v>
      </c>
      <c r="F2226" s="2">
        <f>Table3[[#This Row],[modified  Half Life]]*Table3[[#This Row],[Order of Magnatude]]</f>
        <v>6.0999999999999998E-7</v>
      </c>
      <c r="G2226" s="2">
        <v>68.900000000000006</v>
      </c>
      <c r="H2226" s="2"/>
    </row>
    <row r="2227" spans="1:8" x14ac:dyDescent="0.25">
      <c r="A2227" s="2">
        <v>149</v>
      </c>
      <c r="B2227" s="2" t="s">
        <v>2601</v>
      </c>
      <c r="C2227" s="2" t="s">
        <v>1370</v>
      </c>
      <c r="D2227" s="19">
        <v>4.8</v>
      </c>
      <c r="E2227" s="12">
        <v>9.9999999999999995E-7</v>
      </c>
      <c r="F2227" s="19">
        <f>Table3[[#This Row],[modified  Half Life]]*Table3[[#This Row],[Order of Magnatude]]</f>
        <v>4.7999999999999998E-6</v>
      </c>
      <c r="G2227" s="19">
        <v>55.1</v>
      </c>
      <c r="H2227" s="19"/>
    </row>
    <row r="2228" spans="1:8" x14ac:dyDescent="0.25">
      <c r="A2228" s="2">
        <v>148</v>
      </c>
      <c r="B2228" s="2" t="s">
        <v>2336</v>
      </c>
      <c r="C2228" s="2" t="s">
        <v>132</v>
      </c>
      <c r="D2228" s="19">
        <v>1.31</v>
      </c>
      <c r="E2228" s="12">
        <v>9.9999999999999995E-7</v>
      </c>
      <c r="F2228" s="19">
        <f>Table3[[#This Row],[modified  Half Life]]*Table3[[#This Row],[Order of Magnatude]]</f>
        <v>1.31E-6</v>
      </c>
      <c r="G2228" s="19">
        <v>857.7</v>
      </c>
      <c r="H2228" s="19"/>
    </row>
    <row r="2229" spans="1:8" x14ac:dyDescent="0.25">
      <c r="A2229" s="2">
        <v>148</v>
      </c>
      <c r="B2229" s="2" t="s">
        <v>2230</v>
      </c>
      <c r="C2229" s="2" t="s">
        <v>2572</v>
      </c>
      <c r="D2229" s="2">
        <v>1.31</v>
      </c>
      <c r="E2229" s="13">
        <v>9.9999999999999995E-7</v>
      </c>
      <c r="F2229" s="2">
        <f>Table3[[#This Row],[modified  Half Life]]*Table3[[#This Row],[Order of Magnatude]]</f>
        <v>1.31E-6</v>
      </c>
      <c r="G2229" s="2">
        <v>784.8</v>
      </c>
      <c r="H2229" s="2"/>
    </row>
    <row r="2230" spans="1:8" x14ac:dyDescent="0.25">
      <c r="A2230" s="2">
        <v>148</v>
      </c>
      <c r="B2230" s="2" t="s">
        <v>2230</v>
      </c>
      <c r="C2230" s="2" t="s">
        <v>2572</v>
      </c>
      <c r="D2230" s="2">
        <v>1.31</v>
      </c>
      <c r="E2230" s="13">
        <v>9.9999999999999995E-7</v>
      </c>
      <c r="F2230" s="2">
        <f>Table3[[#This Row],[modified  Half Life]]*Table3[[#This Row],[Order of Magnatude]]</f>
        <v>1.31E-6</v>
      </c>
      <c r="G2230" s="2">
        <v>280.60000000000002</v>
      </c>
      <c r="H2230" s="2"/>
    </row>
    <row r="2231" spans="1:8" x14ac:dyDescent="0.25">
      <c r="A2231" s="2">
        <v>148</v>
      </c>
      <c r="B2231" s="2" t="s">
        <v>2426</v>
      </c>
      <c r="C2231" s="2" t="s">
        <v>2590</v>
      </c>
      <c r="D2231" s="2">
        <v>13</v>
      </c>
      <c r="E2231" s="13">
        <v>9.9999999999999995E-7</v>
      </c>
      <c r="F2231" s="2">
        <f>Table3[[#This Row],[modified  Half Life]]*Table3[[#This Row],[Order of Magnatude]]</f>
        <v>1.2999999999999999E-5</v>
      </c>
      <c r="G2231" s="2">
        <v>131.19999999999999</v>
      </c>
      <c r="H2231" s="2"/>
    </row>
    <row r="2232" spans="1:8" x14ac:dyDescent="0.25">
      <c r="A2232" s="2">
        <v>147</v>
      </c>
      <c r="B2232" s="2" t="s">
        <v>2319</v>
      </c>
      <c r="C2232" s="2" t="s">
        <v>2435</v>
      </c>
      <c r="D2232" s="19">
        <v>0.76500000000000001</v>
      </c>
      <c r="E2232" s="12">
        <v>9.9999999999999995E-7</v>
      </c>
      <c r="F2232" s="19">
        <f>Table3[[#This Row],[modified  Half Life]]*Table3[[#This Row],[Order of Magnatude]]</f>
        <v>7.6499999999999998E-7</v>
      </c>
      <c r="G2232" s="19">
        <v>625.17999999999995</v>
      </c>
      <c r="H2232" s="19"/>
    </row>
    <row r="2233" spans="1:8" x14ac:dyDescent="0.25">
      <c r="A2233" s="2">
        <v>147</v>
      </c>
      <c r="B2233" s="2" t="s">
        <v>2319</v>
      </c>
      <c r="C2233" s="2" t="s">
        <v>1459</v>
      </c>
      <c r="D2233" s="2">
        <v>0.76500000000000001</v>
      </c>
      <c r="E2233" s="13">
        <v>9.9999999999999995E-7</v>
      </c>
      <c r="F2233" s="2">
        <f>Table3[[#This Row],[modified  Half Life]]*Table3[[#This Row],[Order of Magnatude]]</f>
        <v>7.6499999999999998E-7</v>
      </c>
      <c r="G2233" s="2">
        <v>396</v>
      </c>
      <c r="H2233" s="2"/>
    </row>
    <row r="2234" spans="1:8" x14ac:dyDescent="0.25">
      <c r="A2234" s="2">
        <v>147</v>
      </c>
      <c r="B2234" s="2" t="s">
        <v>2376</v>
      </c>
      <c r="C2234" s="2" t="s">
        <v>740</v>
      </c>
      <c r="D2234" s="19">
        <v>0.4</v>
      </c>
      <c r="E2234" s="12">
        <v>9.9999999999999995E-7</v>
      </c>
      <c r="F2234" s="19">
        <f>Table3[[#This Row],[modified  Half Life]]*Table3[[#This Row],[Order of Magnatude]]</f>
        <v>3.9999999999999998E-7</v>
      </c>
      <c r="G2234" s="19">
        <v>81.900000000000006</v>
      </c>
      <c r="H2234" s="19"/>
    </row>
    <row r="2235" spans="1:8" x14ac:dyDescent="0.25">
      <c r="A2235" s="2">
        <v>146</v>
      </c>
      <c r="B2235" s="2" t="s">
        <v>2336</v>
      </c>
      <c r="C2235" s="2">
        <v>-27</v>
      </c>
      <c r="D2235" s="2">
        <v>235</v>
      </c>
      <c r="E2235" s="13">
        <v>9.9999999999999995E-7</v>
      </c>
      <c r="F2235" s="2">
        <f>Table3[[#This Row],[modified  Half Life]]*Table3[[#This Row],[Order of Magnatude]]</f>
        <v>2.3499999999999999E-4</v>
      </c>
      <c r="G2235" s="2">
        <v>377</v>
      </c>
      <c r="H2235" s="2"/>
    </row>
    <row r="2236" spans="1:8" x14ac:dyDescent="0.25">
      <c r="A2236" s="2">
        <v>146</v>
      </c>
      <c r="B2236" s="2" t="s">
        <v>2336</v>
      </c>
      <c r="C2236" s="2" t="s">
        <v>132</v>
      </c>
      <c r="D2236" s="19">
        <v>235</v>
      </c>
      <c r="E2236" s="12">
        <v>9.9999999999999995E-7</v>
      </c>
      <c r="F2236" s="19">
        <f>Table3[[#This Row],[modified  Half Life]]*Table3[[#This Row],[Order of Magnatude]]</f>
        <v>2.3499999999999999E-4</v>
      </c>
      <c r="G2236" s="19">
        <v>293.72000000000003</v>
      </c>
      <c r="H2236" s="19"/>
    </row>
    <row r="2237" spans="1:8" x14ac:dyDescent="0.25">
      <c r="A2237" s="2">
        <v>146</v>
      </c>
      <c r="B2237" s="2" t="s">
        <v>1760</v>
      </c>
      <c r="C2237" s="2" t="s">
        <v>98</v>
      </c>
      <c r="D2237" s="19">
        <v>235</v>
      </c>
      <c r="E2237" s="12">
        <v>9.9999999999999995E-7</v>
      </c>
      <c r="F2237" s="19">
        <f>Table3[[#This Row],[modified  Half Life]]*Table3[[#This Row],[Order of Magnatude]]</f>
        <v>2.3499999999999999E-4</v>
      </c>
      <c r="G2237" s="19">
        <v>18.8</v>
      </c>
      <c r="H2237" s="19"/>
    </row>
    <row r="2238" spans="1:8" x14ac:dyDescent="0.25">
      <c r="A2238" s="2">
        <v>145</v>
      </c>
      <c r="B2238" s="2" t="s">
        <v>1878</v>
      </c>
      <c r="C2238" s="2" t="s">
        <v>2492</v>
      </c>
      <c r="D2238" s="2">
        <v>3.52</v>
      </c>
      <c r="E2238" s="13">
        <v>9.9999999999999995E-7</v>
      </c>
      <c r="F2238" s="2">
        <f>Table3[[#This Row],[modified  Half Life]]*Table3[[#This Row],[Order of Magnatude]]</f>
        <v>3.5199999999999998E-6</v>
      </c>
      <c r="G2238" s="2">
        <v>743</v>
      </c>
      <c r="H2238" s="2"/>
    </row>
    <row r="2239" spans="1:8" x14ac:dyDescent="0.25">
      <c r="A2239" s="2">
        <v>145</v>
      </c>
      <c r="B2239" s="2" t="s">
        <v>2150</v>
      </c>
      <c r="C2239" s="2" t="s">
        <v>12</v>
      </c>
      <c r="D2239" s="19">
        <v>3.52</v>
      </c>
      <c r="E2239" s="12">
        <v>9.9999999999999995E-7</v>
      </c>
      <c r="F2239" s="19">
        <f>Table3[[#This Row],[modified  Half Life]]*Table3[[#This Row],[Order of Magnatude]]</f>
        <v>3.5199999999999998E-6</v>
      </c>
      <c r="G2239" s="19">
        <v>236</v>
      </c>
      <c r="H2239" s="19"/>
    </row>
    <row r="2240" spans="1:8" x14ac:dyDescent="0.25">
      <c r="A2240" s="2">
        <v>145</v>
      </c>
      <c r="B2240" s="2" t="s">
        <v>2230</v>
      </c>
      <c r="C2240" s="2" t="s">
        <v>2435</v>
      </c>
      <c r="D2240" s="19">
        <v>3.52</v>
      </c>
      <c r="E2240" s="12">
        <v>9.9999999999999995E-7</v>
      </c>
      <c r="F2240" s="19">
        <f>Table3[[#This Row],[modified  Half Life]]*Table3[[#This Row],[Order of Magnatude]]</f>
        <v>3.5199999999999998E-6</v>
      </c>
      <c r="G2240" s="19">
        <v>30.2</v>
      </c>
      <c r="H2240" s="19"/>
    </row>
    <row r="2241" spans="1:8" x14ac:dyDescent="0.25">
      <c r="A2241" s="2">
        <v>144</v>
      </c>
      <c r="B2241" s="2" t="s">
        <v>2426</v>
      </c>
      <c r="C2241" s="2">
        <v>-8</v>
      </c>
      <c r="D2241" s="19">
        <v>0.78</v>
      </c>
      <c r="E2241" s="12">
        <v>9.9999999999999995E-7</v>
      </c>
      <c r="F2241" s="19">
        <f>Table3[[#This Row],[modified  Half Life]]*Table3[[#This Row],[Order of Magnatude]]</f>
        <v>7.7999999999999994E-7</v>
      </c>
      <c r="G2241" s="19">
        <v>669.15</v>
      </c>
      <c r="H2241" s="19"/>
    </row>
    <row r="2242" spans="1:8" x14ac:dyDescent="0.25">
      <c r="A2242" s="2">
        <v>144</v>
      </c>
      <c r="B2242" s="2" t="s">
        <v>2206</v>
      </c>
      <c r="C2242" s="2" t="s">
        <v>2458</v>
      </c>
      <c r="D2242" s="19">
        <v>0.78</v>
      </c>
      <c r="E2242" s="12">
        <v>9.9999999999999995E-7</v>
      </c>
      <c r="F2242" s="19">
        <f>Table3[[#This Row],[modified  Half Life]]*Table3[[#This Row],[Order of Magnatude]]</f>
        <v>7.7999999999999994E-7</v>
      </c>
      <c r="G2242" s="19">
        <v>608.70000000000005</v>
      </c>
      <c r="H2242" s="19"/>
    </row>
    <row r="2243" spans="1:8" x14ac:dyDescent="0.25">
      <c r="A2243" s="2">
        <v>144</v>
      </c>
      <c r="B2243" s="2" t="s">
        <v>2336</v>
      </c>
      <c r="C2243" s="2" t="s">
        <v>101</v>
      </c>
      <c r="D2243" s="2">
        <v>0.78</v>
      </c>
      <c r="E2243" s="13">
        <v>9.9999999999999995E-7</v>
      </c>
      <c r="F2243" s="2">
        <f>Table3[[#This Row],[modified  Half Life]]*Table3[[#This Row],[Order of Magnatude]]</f>
        <v>7.7999999999999994E-7</v>
      </c>
      <c r="G2243" s="2">
        <v>326.55</v>
      </c>
      <c r="H2243" s="2"/>
    </row>
    <row r="2244" spans="1:8" x14ac:dyDescent="0.25">
      <c r="A2244" s="2">
        <v>144</v>
      </c>
      <c r="B2244" s="2" t="s">
        <v>2336</v>
      </c>
      <c r="C2244" s="2" t="s">
        <v>173</v>
      </c>
      <c r="D2244" s="19">
        <v>1</v>
      </c>
      <c r="E2244" s="12">
        <v>9.9999999999999995E-7</v>
      </c>
      <c r="F2244" s="19">
        <f>Table3[[#This Row],[modified  Half Life]]*Table3[[#This Row],[Order of Magnatude]]</f>
        <v>9.9999999999999995E-7</v>
      </c>
      <c r="G2244" s="19">
        <v>201.6</v>
      </c>
      <c r="H2244" s="19"/>
    </row>
    <row r="2245" spans="1:8" x14ac:dyDescent="0.25">
      <c r="A2245" s="2">
        <v>144</v>
      </c>
      <c r="B2245" s="2" t="s">
        <v>2206</v>
      </c>
      <c r="C2245" s="2" t="s">
        <v>2458</v>
      </c>
      <c r="D2245" s="2">
        <v>2.7</v>
      </c>
      <c r="E2245" s="13">
        <v>9.9999999999999995E-7</v>
      </c>
      <c r="F2245" s="2">
        <f>Table3[[#This Row],[modified  Half Life]]*Table3[[#This Row],[Order of Magnatude]]</f>
        <v>2.7E-6</v>
      </c>
      <c r="G2245" s="2">
        <v>85.5</v>
      </c>
      <c r="H2245" s="2"/>
    </row>
    <row r="2246" spans="1:8" x14ac:dyDescent="0.25">
      <c r="A2246" s="2">
        <v>144</v>
      </c>
      <c r="B2246" s="2" t="s">
        <v>2426</v>
      </c>
      <c r="C2246" s="2" t="s">
        <v>132</v>
      </c>
      <c r="D2246" s="2">
        <v>2.8</v>
      </c>
      <c r="E2246" s="13">
        <v>9.9999999999999995E-7</v>
      </c>
      <c r="F2246" s="2">
        <f>Table3[[#This Row],[modified  Half Life]]*Table3[[#This Row],[Order of Magnatude]]</f>
        <v>2.7999999999999999E-6</v>
      </c>
      <c r="G2246" s="2">
        <v>79.3</v>
      </c>
      <c r="H2246" s="2"/>
    </row>
    <row r="2247" spans="1:8" x14ac:dyDescent="0.25">
      <c r="A2247" s="2">
        <v>144</v>
      </c>
      <c r="B2247" s="2" t="s">
        <v>2206</v>
      </c>
      <c r="C2247" s="2" t="s">
        <v>2458</v>
      </c>
      <c r="D2247" s="19">
        <v>1.1000000000000001</v>
      </c>
      <c r="E2247" s="12">
        <v>9.9999999999999995E-7</v>
      </c>
      <c r="F2247" s="19">
        <f>Table3[[#This Row],[modified  Half Life]]*Table3[[#This Row],[Order of Magnatude]]</f>
        <v>1.1000000000000001E-6</v>
      </c>
      <c r="G2247" s="19">
        <v>49.4</v>
      </c>
      <c r="H2247" s="19"/>
    </row>
    <row r="2248" spans="1:8" x14ac:dyDescent="0.25">
      <c r="A2248" s="2">
        <v>144</v>
      </c>
      <c r="B2248" s="2" t="s">
        <v>2319</v>
      </c>
      <c r="C2248" s="2" t="s">
        <v>762</v>
      </c>
      <c r="D2248" s="2">
        <v>0.67</v>
      </c>
      <c r="E2248" s="13">
        <v>9.9999999999999995E-7</v>
      </c>
      <c r="F2248" s="2">
        <f>Table3[[#This Row],[modified  Half Life]]*Table3[[#This Row],[Order of Magnatude]]</f>
        <v>6.7000000000000004E-7</v>
      </c>
      <c r="G2248" s="2">
        <v>40.799999999999997</v>
      </c>
      <c r="H2248" s="2"/>
    </row>
    <row r="2249" spans="1:8" x14ac:dyDescent="0.25">
      <c r="A2249" s="2">
        <v>144</v>
      </c>
      <c r="B2249" s="2" t="s">
        <v>1577</v>
      </c>
      <c r="C2249" s="2" t="s">
        <v>458</v>
      </c>
      <c r="D2249" s="2">
        <v>1</v>
      </c>
      <c r="E2249" s="13">
        <v>9.9999999999999995E-7</v>
      </c>
      <c r="F2249" s="2">
        <f>Table3[[#This Row],[modified  Half Life]]*Table3[[#This Row],[Order of Magnatude]]</f>
        <v>9.9999999999999995E-7</v>
      </c>
      <c r="G2249" s="2">
        <v>7.5</v>
      </c>
      <c r="H2249" s="2"/>
    </row>
    <row r="2250" spans="1:8" x14ac:dyDescent="0.25">
      <c r="A2250" s="2">
        <v>143</v>
      </c>
      <c r="B2250" s="2" t="s">
        <v>2336</v>
      </c>
      <c r="C2250" s="2" t="s">
        <v>962</v>
      </c>
      <c r="D2250" s="19">
        <v>50</v>
      </c>
      <c r="E2250" s="12">
        <v>9.9999999999999995E-7</v>
      </c>
      <c r="F2250" s="19">
        <f>Table3[[#This Row],[modified  Half Life]]*Table3[[#This Row],[Order of Magnatude]]</f>
        <v>4.9999999999999996E-5</v>
      </c>
      <c r="G2250" s="19">
        <v>389.47</v>
      </c>
      <c r="H2250" s="19"/>
    </row>
    <row r="2251" spans="1:8" x14ac:dyDescent="0.25">
      <c r="A2251" s="2">
        <v>143</v>
      </c>
      <c r="B2251" s="2" t="s">
        <v>2206</v>
      </c>
      <c r="C2251" s="2" t="s">
        <v>962</v>
      </c>
      <c r="D2251" s="19">
        <v>50</v>
      </c>
      <c r="E2251" s="12">
        <v>9.9999999999999995E-7</v>
      </c>
      <c r="F2251" s="19">
        <f>Table3[[#This Row],[modified  Half Life]]*Table3[[#This Row],[Order of Magnatude]]</f>
        <v>4.9999999999999996E-5</v>
      </c>
      <c r="G2251" s="19">
        <v>117.57</v>
      </c>
      <c r="H2251" s="19"/>
    </row>
    <row r="2252" spans="1:8" x14ac:dyDescent="0.25">
      <c r="A2252" s="2">
        <v>143</v>
      </c>
      <c r="B2252" s="2" t="s">
        <v>2150</v>
      </c>
      <c r="C2252" s="2" t="s">
        <v>2435</v>
      </c>
      <c r="D2252" s="19">
        <v>1.2</v>
      </c>
      <c r="E2252" s="12">
        <v>9.9999999999999995E-7</v>
      </c>
      <c r="F2252" s="19">
        <f>Table3[[#This Row],[modified  Half Life]]*Table3[[#This Row],[Order of Magnatude]]</f>
        <v>1.1999999999999999E-6</v>
      </c>
      <c r="G2252" s="19">
        <v>95</v>
      </c>
      <c r="H2252" s="19"/>
    </row>
    <row r="2253" spans="1:8" x14ac:dyDescent="0.25">
      <c r="A2253" s="2">
        <v>143</v>
      </c>
      <c r="B2253" s="2" t="s">
        <v>2150</v>
      </c>
      <c r="C2253" s="2" t="s">
        <v>2435</v>
      </c>
      <c r="D2253" s="2">
        <v>1.2</v>
      </c>
      <c r="E2253" s="13">
        <v>9.9999999999999995E-7</v>
      </c>
      <c r="F2253" s="2">
        <f>Table3[[#This Row],[modified  Half Life]]*Table3[[#This Row],[Order of Magnatude]]</f>
        <v>1.1999999999999999E-6</v>
      </c>
      <c r="G2253" s="2">
        <v>86</v>
      </c>
      <c r="H2253" s="2"/>
    </row>
    <row r="2254" spans="1:8" x14ac:dyDescent="0.25">
      <c r="A2254" s="2">
        <v>142</v>
      </c>
      <c r="B2254" s="2" t="s">
        <v>2150</v>
      </c>
      <c r="C2254" s="2" t="s">
        <v>461</v>
      </c>
      <c r="D2254" s="19">
        <v>67</v>
      </c>
      <c r="E2254" s="12">
        <v>9.9999999999999995E-7</v>
      </c>
      <c r="F2254" s="19">
        <f>Table3[[#This Row],[modified  Half Life]]*Table3[[#This Row],[Order of Magnatude]]</f>
        <v>6.7000000000000002E-5</v>
      </c>
      <c r="G2254" s="19">
        <v>1019.4</v>
      </c>
      <c r="H2254" s="19"/>
    </row>
    <row r="2255" spans="1:8" x14ac:dyDescent="0.25">
      <c r="A2255" s="2">
        <v>142</v>
      </c>
      <c r="B2255" s="2" t="s">
        <v>2426</v>
      </c>
      <c r="C2255" s="2">
        <v>-5</v>
      </c>
      <c r="D2255" s="2">
        <v>67</v>
      </c>
      <c r="E2255" s="13">
        <v>9.9999999999999995E-7</v>
      </c>
      <c r="F2255" s="2">
        <f>Table3[[#This Row],[modified  Half Life]]*Table3[[#This Row],[Order of Magnatude]]</f>
        <v>6.7000000000000002E-5</v>
      </c>
      <c r="G2255" s="2">
        <v>638.6</v>
      </c>
      <c r="H2255" s="2"/>
    </row>
    <row r="2256" spans="1:8" x14ac:dyDescent="0.25">
      <c r="A2256" s="2">
        <v>142</v>
      </c>
      <c r="B2256" s="2" t="s">
        <v>2230</v>
      </c>
      <c r="C2256" s="2">
        <v>-7</v>
      </c>
      <c r="D2256" s="19">
        <v>26</v>
      </c>
      <c r="E2256" s="12">
        <v>9.9999999999999995E-7</v>
      </c>
      <c r="F2256" s="19">
        <f>Table3[[#This Row],[modified  Half Life]]*Table3[[#This Row],[Order of Magnatude]]</f>
        <v>2.5999999999999998E-5</v>
      </c>
      <c r="G2256" s="19">
        <v>340.1</v>
      </c>
      <c r="H2256" s="19"/>
    </row>
    <row r="2257" spans="1:8" x14ac:dyDescent="0.25">
      <c r="A2257" s="2">
        <v>142</v>
      </c>
      <c r="B2257" s="2" t="s">
        <v>2206</v>
      </c>
      <c r="C2257" s="2" t="s">
        <v>1258</v>
      </c>
      <c r="D2257" s="2">
        <v>18.600000000000001</v>
      </c>
      <c r="E2257" s="13">
        <v>9.9999999999999995E-7</v>
      </c>
      <c r="F2257" s="2">
        <f>Table3[[#This Row],[modified  Half Life]]*Table3[[#This Row],[Order of Magnatude]]</f>
        <v>1.8600000000000001E-5</v>
      </c>
      <c r="G2257" s="2">
        <v>108.52</v>
      </c>
      <c r="H2257" s="2"/>
    </row>
    <row r="2258" spans="1:8" x14ac:dyDescent="0.25">
      <c r="A2258" s="2">
        <v>142</v>
      </c>
      <c r="B2258" s="2" t="s">
        <v>2426</v>
      </c>
      <c r="C2258" s="2" t="s">
        <v>164</v>
      </c>
      <c r="D2258" s="2">
        <v>0.87</v>
      </c>
      <c r="E2258" s="13">
        <v>9.9999999999999995E-7</v>
      </c>
      <c r="F2258" s="2">
        <f>Table3[[#This Row],[modified  Half Life]]*Table3[[#This Row],[Order of Magnatude]]</f>
        <v>8.6999999999999993E-7</v>
      </c>
      <c r="G2258" s="2">
        <v>68.3</v>
      </c>
      <c r="H2258" s="2"/>
    </row>
    <row r="2259" spans="1:8" x14ac:dyDescent="0.25">
      <c r="A2259" s="2">
        <v>142</v>
      </c>
      <c r="B2259" s="2" t="s">
        <v>2230</v>
      </c>
      <c r="C2259" s="2">
        <v>-7</v>
      </c>
      <c r="D2259" s="2">
        <v>26</v>
      </c>
      <c r="E2259" s="13">
        <v>9.9999999999999995E-7</v>
      </c>
      <c r="F2259" s="2">
        <f>Table3[[#This Row],[modified  Half Life]]*Table3[[#This Row],[Order of Magnatude]]</f>
        <v>2.5999999999999998E-5</v>
      </c>
      <c r="G2259" s="2">
        <v>37.200000000000003</v>
      </c>
      <c r="H2259" s="2"/>
    </row>
    <row r="2260" spans="1:8" x14ac:dyDescent="0.25">
      <c r="A2260" s="2">
        <v>141</v>
      </c>
      <c r="B2260" s="2" t="s">
        <v>1577</v>
      </c>
      <c r="C2260" s="2" t="s">
        <v>665</v>
      </c>
      <c r="D2260" s="19">
        <v>2</v>
      </c>
      <c r="E2260" s="12">
        <v>9.9999999999999995E-7</v>
      </c>
      <c r="F2260" s="19">
        <f>Table3[[#This Row],[modified  Half Life]]*Table3[[#This Row],[Order of Magnatude]]</f>
        <v>1.9999999999999999E-6</v>
      </c>
      <c r="G2260" s="19">
        <v>1020.3</v>
      </c>
      <c r="H2260" s="19"/>
    </row>
    <row r="2261" spans="1:8" x14ac:dyDescent="0.25">
      <c r="A2261" s="2">
        <v>141</v>
      </c>
      <c r="B2261" s="2" t="s">
        <v>2206</v>
      </c>
      <c r="C2261" s="2" t="s">
        <v>6062</v>
      </c>
      <c r="D2261" s="2">
        <v>2</v>
      </c>
      <c r="E2261" s="13">
        <v>9.9999999999999995E-7</v>
      </c>
      <c r="F2261" s="2">
        <f>Table3[[#This Row],[modified  Half Life]]*Table3[[#This Row],[Order of Magnatude]]</f>
        <v>1.9999999999999999E-6</v>
      </c>
      <c r="G2261" s="2">
        <v>639</v>
      </c>
      <c r="H2261" s="2"/>
    </row>
    <row r="2262" spans="1:8" x14ac:dyDescent="0.25">
      <c r="A2262" s="2">
        <v>141</v>
      </c>
      <c r="B2262" s="2" t="s">
        <v>2206</v>
      </c>
      <c r="C2262" s="2" t="s">
        <v>6062</v>
      </c>
      <c r="D2262" s="19">
        <v>0.63</v>
      </c>
      <c r="E2262" s="12">
        <v>9.9999999999999995E-7</v>
      </c>
      <c r="F2262" s="19">
        <f>Table3[[#This Row],[modified  Half Life]]*Table3[[#This Row],[Order of Magnatude]]</f>
        <v>6.3E-7</v>
      </c>
      <c r="G2262" s="19">
        <v>628.6</v>
      </c>
      <c r="H2262" s="19"/>
    </row>
    <row r="2263" spans="1:8" x14ac:dyDescent="0.25">
      <c r="A2263" s="2">
        <v>141</v>
      </c>
      <c r="B2263" s="2" t="s">
        <v>2206</v>
      </c>
      <c r="C2263" s="2" t="s">
        <v>962</v>
      </c>
      <c r="D2263" s="19">
        <v>0.63</v>
      </c>
      <c r="E2263" s="12">
        <v>9.9999999999999995E-7</v>
      </c>
      <c r="F2263" s="19">
        <f>Table3[[#This Row],[modified  Half Life]]*Table3[[#This Row],[Order of Magnatude]]</f>
        <v>6.3E-7</v>
      </c>
      <c r="G2263" s="19">
        <v>431.6</v>
      </c>
      <c r="H2263" s="19"/>
    </row>
    <row r="2264" spans="1:8" x14ac:dyDescent="0.25">
      <c r="A2264" s="2">
        <v>141</v>
      </c>
      <c r="B2264" s="2" t="s">
        <v>2206</v>
      </c>
      <c r="C2264" s="2" t="s">
        <v>2387</v>
      </c>
      <c r="D2264" s="2">
        <v>2</v>
      </c>
      <c r="E2264" s="13">
        <v>9.9999999999999995E-7</v>
      </c>
      <c r="F2264" s="2">
        <f>Table3[[#This Row],[modified  Half Life]]*Table3[[#This Row],[Order of Magnatude]]</f>
        <v>1.9999999999999999E-6</v>
      </c>
      <c r="G2264" s="2">
        <v>44</v>
      </c>
      <c r="H2264" s="2"/>
    </row>
    <row r="2265" spans="1:8" x14ac:dyDescent="0.25">
      <c r="A2265" s="2">
        <v>140</v>
      </c>
      <c r="B2265" s="2" t="s">
        <v>1878</v>
      </c>
      <c r="C2265" s="2" t="s">
        <v>1333</v>
      </c>
      <c r="D2265" s="2">
        <v>1.22</v>
      </c>
      <c r="E2265" s="13">
        <v>9.9999999999999995E-7</v>
      </c>
      <c r="F2265" s="2">
        <f>Table3[[#This Row],[modified  Half Life]]*Table3[[#This Row],[Order of Magnatude]]</f>
        <v>1.22E-6</v>
      </c>
      <c r="G2265" s="2">
        <v>1028</v>
      </c>
      <c r="H2265" s="2"/>
    </row>
    <row r="2266" spans="1:8" x14ac:dyDescent="0.25">
      <c r="A2266" s="2">
        <v>140</v>
      </c>
      <c r="B2266" s="2" t="s">
        <v>2336</v>
      </c>
      <c r="C2266" s="2" t="s">
        <v>363</v>
      </c>
      <c r="D2266" s="2">
        <v>3.05</v>
      </c>
      <c r="E2266" s="13">
        <v>9.9999999999999995E-7</v>
      </c>
      <c r="F2266" s="2">
        <f>Table3[[#This Row],[modified  Half Life]]*Table3[[#This Row],[Order of Magnatude]]</f>
        <v>3.0499999999999996E-6</v>
      </c>
      <c r="G2266" s="2">
        <v>635.9</v>
      </c>
      <c r="H2266" s="2"/>
    </row>
    <row r="2267" spans="1:8" x14ac:dyDescent="0.25">
      <c r="A2267" s="2">
        <v>140</v>
      </c>
      <c r="B2267" s="2" t="s">
        <v>2230</v>
      </c>
      <c r="C2267" s="2" t="s">
        <v>508</v>
      </c>
      <c r="D2267" s="19">
        <v>7</v>
      </c>
      <c r="E2267" s="12">
        <v>9.9999999999999995E-7</v>
      </c>
      <c r="F2267" s="19">
        <f>Table3[[#This Row],[modified  Half Life]]*Table3[[#This Row],[Order of Magnatude]]</f>
        <v>6.9999999999999999E-6</v>
      </c>
      <c r="G2267" s="19">
        <v>573.79999999999995</v>
      </c>
      <c r="H2267" s="19"/>
    </row>
    <row r="2268" spans="1:8" x14ac:dyDescent="0.25">
      <c r="A2268" s="2">
        <v>140</v>
      </c>
      <c r="B2268" s="2" t="s">
        <v>2150</v>
      </c>
      <c r="C2268" s="2" t="s">
        <v>2362</v>
      </c>
      <c r="D2268" s="2">
        <v>1.22</v>
      </c>
      <c r="E2268" s="13">
        <v>9.9999999999999995E-7</v>
      </c>
      <c r="F2268" s="2">
        <f>Table3[[#This Row],[modified  Half Life]]*Table3[[#This Row],[Order of Magnatude]]</f>
        <v>1.22E-6</v>
      </c>
      <c r="G2268" s="2">
        <v>227.5</v>
      </c>
      <c r="H2268" s="2"/>
    </row>
    <row r="2269" spans="1:8" x14ac:dyDescent="0.25">
      <c r="A2269" s="2">
        <v>140</v>
      </c>
      <c r="B2269" s="2" t="s">
        <v>2376</v>
      </c>
      <c r="C2269" s="2" t="s">
        <v>101</v>
      </c>
      <c r="D2269" s="2">
        <v>0.35</v>
      </c>
      <c r="E2269" s="13">
        <v>9.9999999999999995E-7</v>
      </c>
      <c r="F2269" s="2">
        <f>Table3[[#This Row],[modified  Half Life]]*Table3[[#This Row],[Order of Magnatude]]</f>
        <v>3.4999999999999998E-7</v>
      </c>
      <c r="G2269" s="2">
        <v>98.5</v>
      </c>
      <c r="H2269" s="2"/>
    </row>
    <row r="2270" spans="1:8" x14ac:dyDescent="0.25">
      <c r="A2270" s="2">
        <v>140</v>
      </c>
      <c r="B2270" s="2" t="s">
        <v>1878</v>
      </c>
      <c r="C2270" s="2" t="s">
        <v>461</v>
      </c>
      <c r="D2270" s="19">
        <v>1.22</v>
      </c>
      <c r="E2270" s="12">
        <v>9.9999999999999995E-7</v>
      </c>
      <c r="F2270" s="19">
        <f>Table3[[#This Row],[modified  Half Life]]*Table3[[#This Row],[Order of Magnatude]]</f>
        <v>1.22E-6</v>
      </c>
      <c r="G2270" s="19">
        <v>36.799999999999997</v>
      </c>
      <c r="H2270" s="19"/>
    </row>
    <row r="2271" spans="1:8" x14ac:dyDescent="0.25">
      <c r="A2271" s="2">
        <v>140</v>
      </c>
      <c r="B2271" s="2" t="s">
        <v>2150</v>
      </c>
      <c r="C2271" s="2" t="s">
        <v>2362</v>
      </c>
      <c r="D2271" s="19">
        <v>7.3</v>
      </c>
      <c r="E2271" s="12">
        <v>9.9999999999999995E-7</v>
      </c>
      <c r="F2271" s="19">
        <f>Table3[[#This Row],[modified  Half Life]]*Table3[[#This Row],[Order of Magnatude]]</f>
        <v>7.2999999999999996E-6</v>
      </c>
      <c r="G2271" s="19">
        <v>24.594999999999999</v>
      </c>
      <c r="H2271" s="19"/>
    </row>
    <row r="2272" spans="1:8" x14ac:dyDescent="0.25">
      <c r="A2272" s="2">
        <v>139</v>
      </c>
      <c r="B2272" s="2" t="s">
        <v>1878</v>
      </c>
      <c r="C2272" s="2" t="s">
        <v>962</v>
      </c>
      <c r="D2272" s="2">
        <v>10</v>
      </c>
      <c r="E2272" s="13">
        <v>9.9999999999999995E-7</v>
      </c>
      <c r="F2272" s="2">
        <f>Table3[[#This Row],[modified  Half Life]]*Table3[[#This Row],[Order of Magnatude]]</f>
        <v>9.9999999999999991E-6</v>
      </c>
      <c r="G2272" s="2">
        <v>26.7</v>
      </c>
      <c r="H2272" s="2"/>
    </row>
    <row r="2273" spans="1:8" x14ac:dyDescent="0.25">
      <c r="A2273" s="2">
        <v>138</v>
      </c>
      <c r="B2273" s="2" t="s">
        <v>2319</v>
      </c>
      <c r="C2273" s="2" t="s">
        <v>101</v>
      </c>
      <c r="D2273" s="2">
        <v>2</v>
      </c>
      <c r="E2273" s="13">
        <v>9.9999999999999995E-7</v>
      </c>
      <c r="F2273" s="2">
        <f>Table3[[#This Row],[modified  Half Life]]*Table3[[#This Row],[Order of Magnatude]]</f>
        <v>1.9999999999999999E-6</v>
      </c>
      <c r="G2273" s="2">
        <v>738.8</v>
      </c>
      <c r="H2273" s="2"/>
    </row>
    <row r="2274" spans="1:8" x14ac:dyDescent="0.25">
      <c r="A2274" s="2">
        <v>138</v>
      </c>
      <c r="B2274" s="2" t="s">
        <v>1344</v>
      </c>
      <c r="C2274" s="2" t="s">
        <v>270</v>
      </c>
      <c r="D2274" s="19">
        <v>6.2</v>
      </c>
      <c r="E2274" s="12">
        <v>9.9999999999999995E-7</v>
      </c>
      <c r="F2274" s="19">
        <f>Table3[[#This Row],[modified  Half Life]]*Table3[[#This Row],[Order of Magnatude]]</f>
        <v>6.1999999999999999E-6</v>
      </c>
      <c r="G2274" s="19">
        <v>583.20000000000005</v>
      </c>
      <c r="H2274" s="19"/>
    </row>
    <row r="2275" spans="1:8" x14ac:dyDescent="0.25">
      <c r="A2275" s="2">
        <v>138</v>
      </c>
      <c r="B2275" s="2" t="s">
        <v>1878</v>
      </c>
      <c r="C2275" s="2">
        <v>-7</v>
      </c>
      <c r="D2275" s="19">
        <v>0.85</v>
      </c>
      <c r="E2275" s="12">
        <v>9.9999999999999995E-7</v>
      </c>
      <c r="F2275" s="19">
        <f>Table3[[#This Row],[modified  Half Life]]*Table3[[#This Row],[Order of Magnatude]]</f>
        <v>8.4999999999999991E-7</v>
      </c>
      <c r="G2275" s="19">
        <v>191.95</v>
      </c>
      <c r="H2275" s="19"/>
    </row>
    <row r="2276" spans="1:8" x14ac:dyDescent="0.25">
      <c r="A2276" s="2">
        <v>138</v>
      </c>
      <c r="B2276" s="2" t="s">
        <v>2150</v>
      </c>
      <c r="C2276" s="2" t="s">
        <v>1333</v>
      </c>
      <c r="D2276" s="2">
        <v>1.07</v>
      </c>
      <c r="E2276" s="13">
        <v>9.9999999999999995E-7</v>
      </c>
      <c r="F2276" s="2">
        <f>Table3[[#This Row],[modified  Half Life]]*Table3[[#This Row],[Order of Magnatude]]</f>
        <v>1.0699999999999999E-6</v>
      </c>
      <c r="G2276" s="2">
        <v>67.900000000000006</v>
      </c>
      <c r="H2276" s="2"/>
    </row>
    <row r="2277" spans="1:8" x14ac:dyDescent="0.25">
      <c r="A2277" s="2">
        <v>137</v>
      </c>
      <c r="B2277" s="2" t="s">
        <v>2121</v>
      </c>
      <c r="C2277" s="2" t="s">
        <v>962</v>
      </c>
      <c r="D2277" s="19">
        <v>2.66</v>
      </c>
      <c r="E2277" s="12">
        <v>9.9999999999999995E-7</v>
      </c>
      <c r="F2277" s="19">
        <f>Table3[[#This Row],[modified  Half Life]]*Table3[[#This Row],[Order of Magnatude]]</f>
        <v>2.6599999999999999E-6</v>
      </c>
      <c r="G2277" s="19">
        <v>563.4</v>
      </c>
      <c r="H2277" s="19"/>
    </row>
    <row r="2278" spans="1:8" x14ac:dyDescent="0.25">
      <c r="A2278" s="2">
        <v>137</v>
      </c>
      <c r="B2278" s="2" t="s">
        <v>1760</v>
      </c>
      <c r="C2278" s="2" t="s">
        <v>1726</v>
      </c>
      <c r="D2278" s="19">
        <v>2.66</v>
      </c>
      <c r="E2278" s="12">
        <v>9.9999999999999995E-7</v>
      </c>
      <c r="F2278" s="19">
        <f>Table3[[#This Row],[modified  Half Life]]*Table3[[#This Row],[Order of Magnatude]]</f>
        <v>2.6599999999999999E-6</v>
      </c>
      <c r="G2278" s="19">
        <v>331.3</v>
      </c>
      <c r="H2278" s="19"/>
    </row>
    <row r="2279" spans="1:8" x14ac:dyDescent="0.25">
      <c r="A2279" s="2">
        <v>136</v>
      </c>
      <c r="B2279" s="2" t="s">
        <v>1238</v>
      </c>
      <c r="C2279" s="2" t="s">
        <v>567</v>
      </c>
      <c r="D2279" s="2">
        <v>5</v>
      </c>
      <c r="E2279" s="13">
        <v>9.9999999999999995E-7</v>
      </c>
      <c r="F2279" s="2">
        <f>Table3[[#This Row],[modified  Half Life]]*Table3[[#This Row],[Order of Magnatude]]</f>
        <v>4.9999999999999996E-6</v>
      </c>
      <c r="G2279" s="2">
        <v>465.9</v>
      </c>
      <c r="H2279" s="2"/>
    </row>
    <row r="2280" spans="1:8" x14ac:dyDescent="0.25">
      <c r="A2280" s="2">
        <v>136</v>
      </c>
      <c r="B2280" s="2" t="s">
        <v>1760</v>
      </c>
      <c r="C2280" s="2" t="s">
        <v>762</v>
      </c>
      <c r="D2280" s="19">
        <v>2.92</v>
      </c>
      <c r="E2280" s="12">
        <v>9.9999999999999995E-7</v>
      </c>
      <c r="F2280" s="19">
        <f>Table3[[#This Row],[modified  Half Life]]*Table3[[#This Row],[Order of Magnatude]]</f>
        <v>2.92E-6</v>
      </c>
      <c r="G2280" s="19">
        <v>197.316</v>
      </c>
      <c r="H2280" s="19"/>
    </row>
    <row r="2281" spans="1:8" x14ac:dyDescent="0.25">
      <c r="A2281" s="2">
        <v>136</v>
      </c>
      <c r="B2281" s="2" t="s">
        <v>1108</v>
      </c>
      <c r="C2281" s="2" t="s">
        <v>173</v>
      </c>
      <c r="D2281" s="19">
        <v>2</v>
      </c>
      <c r="E2281" s="12">
        <v>9.9999999999999995E-7</v>
      </c>
      <c r="F2281" s="19">
        <f>Table3[[#This Row],[modified  Half Life]]*Table3[[#This Row],[Order of Magnatude]]</f>
        <v>1.9999999999999999E-6</v>
      </c>
      <c r="G2281" s="19">
        <v>105.7</v>
      </c>
      <c r="H2281" s="19"/>
    </row>
    <row r="2282" spans="1:8" x14ac:dyDescent="0.25">
      <c r="A2282" s="2">
        <v>136</v>
      </c>
      <c r="B2282" s="2" t="s">
        <v>1760</v>
      </c>
      <c r="C2282" s="2" t="s">
        <v>2259</v>
      </c>
      <c r="D2282" s="2">
        <v>1.5</v>
      </c>
      <c r="E2282" s="13">
        <v>9.9999999999999995E-7</v>
      </c>
      <c r="F2282" s="2">
        <f>Table3[[#This Row],[modified  Half Life]]*Table3[[#This Row],[Order of Magnatude]]</f>
        <v>1.5E-6</v>
      </c>
      <c r="G2282" s="2">
        <v>42.7</v>
      </c>
      <c r="H2282" s="2"/>
    </row>
    <row r="2283" spans="1:8" x14ac:dyDescent="0.25">
      <c r="A2283" s="2">
        <v>135</v>
      </c>
      <c r="B2283" s="2" t="s">
        <v>2121</v>
      </c>
      <c r="C2283" s="2" t="s">
        <v>1400</v>
      </c>
      <c r="D2283" s="19">
        <v>105</v>
      </c>
      <c r="E2283" s="12">
        <v>9.9999999999999995E-7</v>
      </c>
      <c r="F2283" s="19">
        <f>Table3[[#This Row],[modified  Half Life]]*Table3[[#This Row],[Order of Magnatude]]</f>
        <v>1.0499999999999999E-4</v>
      </c>
      <c r="G2283" s="19">
        <v>316.60000000000002</v>
      </c>
      <c r="H2283" s="19"/>
    </row>
    <row r="2284" spans="1:8" x14ac:dyDescent="0.25">
      <c r="A2284" s="2">
        <v>135</v>
      </c>
      <c r="B2284" s="2" t="s">
        <v>1631</v>
      </c>
      <c r="C2284" s="2" t="s">
        <v>962</v>
      </c>
      <c r="D2284" s="19">
        <v>105</v>
      </c>
      <c r="E2284" s="12">
        <v>9.9999999999999995E-7</v>
      </c>
      <c r="F2284" s="19">
        <f>Table3[[#This Row],[modified  Half Life]]*Table3[[#This Row],[Order of Magnatude]]</f>
        <v>1.0499999999999999E-4</v>
      </c>
      <c r="G2284" s="19">
        <v>112.6</v>
      </c>
      <c r="H2284" s="19"/>
    </row>
    <row r="2285" spans="1:8" x14ac:dyDescent="0.25">
      <c r="A2285" s="2">
        <v>135</v>
      </c>
      <c r="B2285" s="2" t="s">
        <v>2230</v>
      </c>
      <c r="C2285" s="2" t="s">
        <v>1271</v>
      </c>
      <c r="D2285" s="19">
        <v>0.51100000000000001</v>
      </c>
      <c r="E2285" s="12">
        <v>9.9999999999999995E-7</v>
      </c>
      <c r="F2285" s="19">
        <f>Table3[[#This Row],[modified  Half Life]]*Table3[[#This Row],[Order of Magnatude]]</f>
        <v>5.1099999999999996E-7</v>
      </c>
      <c r="G2285" s="19">
        <v>50</v>
      </c>
      <c r="H2285" s="19"/>
    </row>
    <row r="2286" spans="1:8" x14ac:dyDescent="0.25">
      <c r="A2286" s="2">
        <v>134</v>
      </c>
      <c r="B2286" s="2" t="s">
        <v>1577</v>
      </c>
      <c r="C2286" s="2" t="s">
        <v>128</v>
      </c>
      <c r="D2286" s="2">
        <v>2.61</v>
      </c>
      <c r="E2286" s="13">
        <v>9.9999999999999995E-7</v>
      </c>
      <c r="F2286" s="2">
        <f>Table3[[#This Row],[modified  Half Life]]*Table3[[#This Row],[Order of Magnatude]]</f>
        <v>2.6099999999999996E-6</v>
      </c>
      <c r="G2286" s="2">
        <v>121.3</v>
      </c>
      <c r="H2286" s="2"/>
    </row>
    <row r="2287" spans="1:8" x14ac:dyDescent="0.25">
      <c r="A2287" s="2">
        <v>134</v>
      </c>
      <c r="B2287" s="2" t="s">
        <v>2150</v>
      </c>
      <c r="C2287" s="2">
        <v>-8</v>
      </c>
      <c r="D2287" s="2">
        <v>20</v>
      </c>
      <c r="E2287" s="13">
        <v>9.9999999999999995E-7</v>
      </c>
      <c r="F2287" s="2">
        <f>Table3[[#This Row],[modified  Half Life]]*Table3[[#This Row],[Order of Magnatude]]</f>
        <v>1.9999999999999998E-5</v>
      </c>
      <c r="G2287" s="2">
        <v>70.7</v>
      </c>
      <c r="H2287" s="2"/>
    </row>
    <row r="2288" spans="1:8" x14ac:dyDescent="0.25">
      <c r="A2288" s="2">
        <v>134</v>
      </c>
      <c r="B2288" s="2" t="s">
        <v>1631</v>
      </c>
      <c r="C2288" s="2" t="s">
        <v>1333</v>
      </c>
      <c r="D2288" s="19">
        <v>5</v>
      </c>
      <c r="E2288" s="12">
        <v>9.9999999999999995E-7</v>
      </c>
      <c r="F2288" s="19">
        <f>Table3[[#This Row],[modified  Half Life]]*Table3[[#This Row],[Order of Magnatude]]</f>
        <v>4.9999999999999996E-6</v>
      </c>
      <c r="G2288" s="19">
        <v>28</v>
      </c>
      <c r="H2288" s="19"/>
    </row>
    <row r="2289" spans="1:8" x14ac:dyDescent="0.25">
      <c r="A2289" s="2">
        <v>132</v>
      </c>
      <c r="B2289" s="2" t="s">
        <v>1108</v>
      </c>
      <c r="C2289" s="2" t="s">
        <v>173</v>
      </c>
      <c r="D2289" s="19">
        <v>3.62</v>
      </c>
      <c r="E2289" s="12">
        <v>9.9999999999999995E-7</v>
      </c>
      <c r="F2289" s="19">
        <f>Table3[[#This Row],[modified  Half Life]]*Table3[[#This Row],[Order of Magnatude]]</f>
        <v>3.6200000000000001E-6</v>
      </c>
      <c r="G2289" s="19">
        <v>798</v>
      </c>
      <c r="H2289" s="19"/>
    </row>
    <row r="2290" spans="1:8" x14ac:dyDescent="0.25">
      <c r="A2290" s="2">
        <v>132</v>
      </c>
      <c r="B2290" s="2" t="s">
        <v>1244</v>
      </c>
      <c r="C2290" s="2" t="s">
        <v>1892</v>
      </c>
      <c r="D2290" s="2">
        <v>28.5</v>
      </c>
      <c r="E2290" s="13">
        <v>9.9999999999999995E-7</v>
      </c>
      <c r="F2290" s="2">
        <f>Table3[[#This Row],[modified  Half Life]]*Table3[[#This Row],[Order of Magnatude]]</f>
        <v>2.8499999999999998E-5</v>
      </c>
      <c r="G2290" s="2">
        <v>150.672</v>
      </c>
      <c r="H2290" s="2"/>
    </row>
    <row r="2291" spans="1:8" x14ac:dyDescent="0.25">
      <c r="A2291" s="2">
        <v>132</v>
      </c>
      <c r="B2291" s="2" t="s">
        <v>1238</v>
      </c>
      <c r="C2291" s="2" t="s">
        <v>363</v>
      </c>
      <c r="D2291" s="19">
        <v>2.08</v>
      </c>
      <c r="E2291" s="12">
        <v>9.9999999999999995E-7</v>
      </c>
      <c r="F2291" s="19">
        <f>Table3[[#This Row],[modified  Half Life]]*Table3[[#This Row],[Order of Magnatude]]</f>
        <v>2.08E-6</v>
      </c>
      <c r="G2291" s="19">
        <v>132.5</v>
      </c>
      <c r="H2291" s="19"/>
    </row>
    <row r="2292" spans="1:8" x14ac:dyDescent="0.25">
      <c r="A2292" s="2">
        <v>132</v>
      </c>
      <c r="B2292" s="2" t="s">
        <v>1244</v>
      </c>
      <c r="C2292" s="2" t="s">
        <v>461</v>
      </c>
      <c r="D2292" s="2">
        <v>2.46</v>
      </c>
      <c r="E2292" s="13">
        <v>9.9999999999999995E-7</v>
      </c>
      <c r="F2292" s="2">
        <f>Table3[[#This Row],[modified  Half Life]]*Table3[[#This Row],[Order of Magnatude]]</f>
        <v>2.4599999999999997E-6</v>
      </c>
      <c r="G2292" s="2">
        <v>101.9</v>
      </c>
      <c r="H2292" s="2"/>
    </row>
    <row r="2293" spans="1:8" x14ac:dyDescent="0.25">
      <c r="A2293" s="2">
        <v>132</v>
      </c>
      <c r="B2293" s="2" t="s">
        <v>1292</v>
      </c>
      <c r="C2293" s="2" t="s">
        <v>762</v>
      </c>
      <c r="D2293" s="2">
        <v>3.62</v>
      </c>
      <c r="E2293" s="13">
        <v>9.9999999999999995E-7</v>
      </c>
      <c r="F2293" s="2">
        <f>Table3[[#This Row],[modified  Half Life]]*Table3[[#This Row],[Order of Magnatude]]</f>
        <v>3.6200000000000001E-6</v>
      </c>
      <c r="G2293" s="2">
        <v>22</v>
      </c>
      <c r="H2293" s="2"/>
    </row>
    <row r="2294" spans="1:8" x14ac:dyDescent="0.25">
      <c r="A2294" s="2">
        <v>131</v>
      </c>
      <c r="B2294" s="2" t="s">
        <v>1631</v>
      </c>
      <c r="C2294" s="2" t="s">
        <v>1743</v>
      </c>
      <c r="D2294" s="19">
        <v>0.68500000000000005</v>
      </c>
      <c r="E2294" s="12">
        <v>9.9999999999999995E-7</v>
      </c>
      <c r="F2294" s="19">
        <f>Table3[[#This Row],[modified  Half Life]]*Table3[[#This Row],[Order of Magnatude]]</f>
        <v>6.8500000000000001E-7</v>
      </c>
      <c r="G2294" s="19">
        <v>3783.6</v>
      </c>
      <c r="H2294" s="19"/>
    </row>
    <row r="2295" spans="1:8" x14ac:dyDescent="0.25">
      <c r="A2295" s="2">
        <v>131</v>
      </c>
      <c r="B2295" s="2" t="s">
        <v>1292</v>
      </c>
      <c r="C2295" s="2" t="s">
        <v>1202</v>
      </c>
      <c r="D2295" s="2">
        <v>64</v>
      </c>
      <c r="E2295" s="13">
        <v>9.9999999999999995E-7</v>
      </c>
      <c r="F2295" s="2">
        <f>Table3[[#This Row],[modified  Half Life]]*Table3[[#This Row],[Order of Magnatude]]</f>
        <v>6.3999999999999997E-5</v>
      </c>
      <c r="G2295" s="2">
        <v>1676</v>
      </c>
      <c r="H2295" s="2"/>
    </row>
    <row r="2296" spans="1:8" x14ac:dyDescent="0.25">
      <c r="A2296" s="2">
        <v>131</v>
      </c>
      <c r="B2296" s="2" t="s">
        <v>1760</v>
      </c>
      <c r="C2296" s="2" t="s">
        <v>962</v>
      </c>
      <c r="D2296" s="2">
        <v>64</v>
      </c>
      <c r="E2296" s="13">
        <v>9.9999999999999995E-7</v>
      </c>
      <c r="F2296" s="2">
        <f>Table3[[#This Row],[modified  Half Life]]*Table3[[#This Row],[Order of Magnatude]]</f>
        <v>6.3999999999999997E-5</v>
      </c>
      <c r="G2296" s="2">
        <v>450.03</v>
      </c>
      <c r="H2296" s="2"/>
    </row>
    <row r="2297" spans="1:8" x14ac:dyDescent="0.25">
      <c r="A2297" s="2">
        <v>131</v>
      </c>
      <c r="B2297" s="2" t="s">
        <v>1108</v>
      </c>
      <c r="C2297" s="2" t="s">
        <v>216</v>
      </c>
      <c r="D2297" s="19">
        <v>64</v>
      </c>
      <c r="E2297" s="12">
        <v>9.9999999999999995E-7</v>
      </c>
      <c r="F2297" s="19">
        <f>Table3[[#This Row],[modified  Half Life]]*Table3[[#This Row],[Order of Magnatude]]</f>
        <v>6.3999999999999997E-5</v>
      </c>
      <c r="G2297" s="19">
        <v>447.4</v>
      </c>
      <c r="H2297" s="19"/>
    </row>
    <row r="2298" spans="1:8" x14ac:dyDescent="0.25">
      <c r="A2298" s="2">
        <v>131</v>
      </c>
      <c r="B2298" s="2" t="s">
        <v>1108</v>
      </c>
      <c r="C2298" s="2" t="s">
        <v>1845</v>
      </c>
      <c r="D2298" s="2">
        <v>24</v>
      </c>
      <c r="E2298" s="13">
        <v>9.9999999999999995E-7</v>
      </c>
      <c r="F2298" s="2">
        <f>Table3[[#This Row],[modified  Half Life]]*Table3[[#This Row],[Order of Magnatude]]</f>
        <v>2.4000000000000001E-5</v>
      </c>
      <c r="G2298" s="2">
        <v>122</v>
      </c>
      <c r="H2298" s="2"/>
    </row>
    <row r="2299" spans="1:8" x14ac:dyDescent="0.25">
      <c r="A2299" s="2">
        <v>131</v>
      </c>
      <c r="B2299" s="2" t="s">
        <v>1344</v>
      </c>
      <c r="C2299" s="2" t="s">
        <v>1726</v>
      </c>
      <c r="D2299" s="2">
        <v>170</v>
      </c>
      <c r="E2299" s="13">
        <v>9.9999999999999995E-7</v>
      </c>
      <c r="F2299" s="2">
        <f>Table3[[#This Row],[modified  Half Life]]*Table3[[#This Row],[Order of Magnatude]]</f>
        <v>1.6999999999999999E-4</v>
      </c>
      <c r="G2299" s="2">
        <v>108.9</v>
      </c>
      <c r="H2299" s="2"/>
    </row>
    <row r="2300" spans="1:8" x14ac:dyDescent="0.25">
      <c r="A2300" s="2">
        <v>131</v>
      </c>
      <c r="B2300" s="2" t="s">
        <v>1108</v>
      </c>
      <c r="C2300" s="2" t="s">
        <v>1845</v>
      </c>
      <c r="D2300" s="2">
        <v>0.97</v>
      </c>
      <c r="E2300" s="13">
        <v>9.9999999999999995E-7</v>
      </c>
      <c r="F2300" s="2">
        <f>Table3[[#This Row],[modified  Half Life]]*Table3[[#This Row],[Order of Magnatude]]</f>
        <v>9.7000000000000003E-7</v>
      </c>
      <c r="G2300" s="2">
        <v>96.4</v>
      </c>
      <c r="H2300" s="2"/>
    </row>
    <row r="2301" spans="1:8" x14ac:dyDescent="0.25">
      <c r="A2301" s="2">
        <v>131</v>
      </c>
      <c r="B2301" s="2" t="s">
        <v>1093</v>
      </c>
      <c r="C2301" s="2" t="s">
        <v>219</v>
      </c>
      <c r="D2301" s="2">
        <v>24</v>
      </c>
      <c r="E2301" s="13">
        <v>9.9999999999999995E-7</v>
      </c>
      <c r="F2301" s="2">
        <f>Table3[[#This Row],[modified  Half Life]]*Table3[[#This Row],[Order of Magnatude]]</f>
        <v>2.4000000000000001E-5</v>
      </c>
      <c r="G2301" s="2">
        <v>33</v>
      </c>
      <c r="H2301" s="2"/>
    </row>
    <row r="2302" spans="1:8" x14ac:dyDescent="0.25">
      <c r="A2302" s="2">
        <v>131</v>
      </c>
      <c r="B2302" s="2" t="s">
        <v>1238</v>
      </c>
      <c r="C2302" s="2" t="s">
        <v>1379</v>
      </c>
      <c r="D2302" s="19">
        <v>4.3</v>
      </c>
      <c r="E2302" s="12">
        <v>9.9999999999999995E-7</v>
      </c>
      <c r="F2302" s="19">
        <f>Table3[[#This Row],[modified  Half Life]]*Table3[[#This Row],[Order of Magnatude]]</f>
        <v>4.2999999999999995E-6</v>
      </c>
      <c r="G2302" s="19">
        <v>11.2</v>
      </c>
      <c r="H2302" s="19"/>
    </row>
    <row r="2303" spans="1:8" x14ac:dyDescent="0.25">
      <c r="A2303" s="2">
        <v>130</v>
      </c>
      <c r="B2303" s="2" t="s">
        <v>1631</v>
      </c>
      <c r="C2303" s="2">
        <v>-8</v>
      </c>
      <c r="D2303" s="2">
        <v>4.3</v>
      </c>
      <c r="E2303" s="13">
        <v>9.9999999999999995E-7</v>
      </c>
      <c r="F2303" s="2">
        <f>Table3[[#This Row],[modified  Half Life]]*Table3[[#This Row],[Order of Magnatude]]</f>
        <v>4.2999999999999995E-6</v>
      </c>
      <c r="G2303" s="2">
        <v>388.4</v>
      </c>
      <c r="H2303" s="2"/>
    </row>
    <row r="2304" spans="1:8" x14ac:dyDescent="0.25">
      <c r="A2304" s="2">
        <v>130</v>
      </c>
      <c r="B2304" s="2" t="s">
        <v>1108</v>
      </c>
      <c r="C2304" s="2" t="s">
        <v>1803</v>
      </c>
      <c r="D2304" s="2">
        <v>0.6</v>
      </c>
      <c r="E2304" s="13">
        <v>9.9999999999999995E-7</v>
      </c>
      <c r="F2304" s="2">
        <f>Table3[[#This Row],[modified  Half Life]]*Table3[[#This Row],[Order of Magnatude]]</f>
        <v>5.9999999999999997E-7</v>
      </c>
      <c r="G2304" s="2">
        <v>365.2</v>
      </c>
      <c r="H2304" s="2"/>
    </row>
    <row r="2305" spans="1:8" x14ac:dyDescent="0.25">
      <c r="A2305" s="2">
        <v>130</v>
      </c>
      <c r="B2305" s="2" t="s">
        <v>1344</v>
      </c>
      <c r="C2305" s="2" t="s">
        <v>1258</v>
      </c>
      <c r="D2305" s="19">
        <v>0.248</v>
      </c>
      <c r="E2305" s="12">
        <v>9.9999999999999995E-7</v>
      </c>
      <c r="F2305" s="19">
        <f>Table3[[#This Row],[modified  Half Life]]*Table3[[#This Row],[Order of Magnatude]]</f>
        <v>2.48E-7</v>
      </c>
      <c r="G2305" s="19">
        <v>138</v>
      </c>
      <c r="H2305" s="19"/>
    </row>
    <row r="2306" spans="1:8" x14ac:dyDescent="0.25">
      <c r="A2306" s="2">
        <v>130</v>
      </c>
      <c r="B2306" s="2" t="s">
        <v>1244</v>
      </c>
      <c r="C2306" s="2">
        <v>-7</v>
      </c>
      <c r="D2306" s="19">
        <v>0.76</v>
      </c>
      <c r="E2306" s="12">
        <v>9.9999999999999995E-7</v>
      </c>
      <c r="F2306" s="19">
        <f>Table3[[#This Row],[modified  Half Life]]*Table3[[#This Row],[Order of Magnatude]]</f>
        <v>7.5999999999999992E-7</v>
      </c>
      <c r="G2306" s="19">
        <v>103.6</v>
      </c>
      <c r="H2306" s="19"/>
    </row>
    <row r="2307" spans="1:8" x14ac:dyDescent="0.25">
      <c r="A2307" s="2">
        <v>130</v>
      </c>
      <c r="B2307" s="2" t="s">
        <v>1878</v>
      </c>
      <c r="C2307" s="2" t="s">
        <v>762</v>
      </c>
      <c r="D2307" s="19">
        <v>1.502</v>
      </c>
      <c r="E2307" s="12">
        <v>9.9999999999999995E-7</v>
      </c>
      <c r="F2307" s="19">
        <f>Table3[[#This Row],[modified  Half Life]]*Table3[[#This Row],[Order of Magnatude]]</f>
        <v>1.502E-6</v>
      </c>
      <c r="G2307" s="19">
        <v>96.54</v>
      </c>
      <c r="H2307" s="19"/>
    </row>
    <row r="2308" spans="1:8" x14ac:dyDescent="0.25">
      <c r="A2308" s="2">
        <v>130</v>
      </c>
      <c r="B2308" s="2" t="s">
        <v>1108</v>
      </c>
      <c r="C2308" s="2">
        <v>-6</v>
      </c>
      <c r="D2308" s="2">
        <v>0.8</v>
      </c>
      <c r="E2308" s="13">
        <v>9.9999999999999995E-7</v>
      </c>
      <c r="F2308" s="2">
        <f>Table3[[#This Row],[modified  Half Life]]*Table3[[#This Row],[Order of Magnatude]]</f>
        <v>7.9999999999999996E-7</v>
      </c>
      <c r="G2308" s="2">
        <v>84.7</v>
      </c>
      <c r="H2308" s="2"/>
    </row>
    <row r="2309" spans="1:8" x14ac:dyDescent="0.25">
      <c r="A2309" s="2">
        <v>130</v>
      </c>
      <c r="B2309" s="2" t="s">
        <v>1238</v>
      </c>
      <c r="C2309" s="2" t="s">
        <v>94</v>
      </c>
      <c r="D2309" s="2">
        <v>1.25</v>
      </c>
      <c r="E2309" s="13">
        <v>9.9999999999999995E-7</v>
      </c>
      <c r="F2309" s="2">
        <f>Table3[[#This Row],[modified  Half Life]]*Table3[[#This Row],[Order of Magnatude]]</f>
        <v>1.2499999999999999E-6</v>
      </c>
      <c r="G2309" s="2">
        <v>36.5</v>
      </c>
      <c r="H2309" s="2"/>
    </row>
    <row r="2310" spans="1:8" x14ac:dyDescent="0.25">
      <c r="A2310" s="2">
        <v>130</v>
      </c>
      <c r="B2310" s="2" t="s">
        <v>1093</v>
      </c>
      <c r="C2310" s="2" t="s">
        <v>98</v>
      </c>
      <c r="D2310" s="2">
        <v>1.9</v>
      </c>
      <c r="E2310" s="13">
        <v>9.9999999999999995E-7</v>
      </c>
      <c r="F2310" s="2">
        <f>Table3[[#This Row],[modified  Half Life]]*Table3[[#This Row],[Order of Magnatude]]</f>
        <v>1.8999999999999998E-6</v>
      </c>
      <c r="G2310" s="2">
        <v>17.899999999999999</v>
      </c>
      <c r="H2310" s="2"/>
    </row>
    <row r="2311" spans="1:8" x14ac:dyDescent="0.25">
      <c r="A2311" s="2">
        <v>129</v>
      </c>
      <c r="B2311" s="2" t="s">
        <v>1760</v>
      </c>
      <c r="C2311" s="2" t="s">
        <v>1400</v>
      </c>
      <c r="D2311" s="19">
        <v>2.2000000000000002</v>
      </c>
      <c r="E2311" s="12">
        <v>9.9999999999999995E-7</v>
      </c>
      <c r="F2311" s="19">
        <f>Table3[[#This Row],[modified  Half Life]]*Table3[[#This Row],[Order of Magnatude]]</f>
        <v>2.2000000000000001E-6</v>
      </c>
      <c r="G2311" s="19">
        <v>732.48</v>
      </c>
      <c r="H2311" s="19"/>
    </row>
    <row r="2312" spans="1:8" x14ac:dyDescent="0.25">
      <c r="A2312" s="2">
        <v>129</v>
      </c>
      <c r="B2312" s="2" t="s">
        <v>1631</v>
      </c>
      <c r="C2312" s="2" t="s">
        <v>1693</v>
      </c>
      <c r="D2312" s="2">
        <v>2.2000000000000002</v>
      </c>
      <c r="E2312" s="13">
        <v>9.9999999999999995E-7</v>
      </c>
      <c r="F2312" s="2">
        <f>Table3[[#This Row],[modified  Half Life]]*Table3[[#This Row],[Order of Magnatude]]</f>
        <v>2.2000000000000001E-6</v>
      </c>
      <c r="G2312" s="2">
        <v>699.64</v>
      </c>
      <c r="H2312" s="2"/>
    </row>
    <row r="2313" spans="1:8" x14ac:dyDescent="0.25">
      <c r="A2313" s="2">
        <v>129</v>
      </c>
      <c r="B2313" s="2" t="s">
        <v>1631</v>
      </c>
      <c r="C2313" s="2" t="s">
        <v>1693</v>
      </c>
      <c r="D2313" s="2">
        <v>0.71799999999999997</v>
      </c>
      <c r="E2313" s="13">
        <v>9.9999999999999995E-7</v>
      </c>
      <c r="F2313" s="2">
        <f>Table3[[#This Row],[modified  Half Life]]*Table3[[#This Row],[Order of Magnatude]]</f>
        <v>7.1799999999999994E-7</v>
      </c>
      <c r="G2313" s="2">
        <v>569.20000000000005</v>
      </c>
      <c r="H2313" s="2"/>
    </row>
    <row r="2314" spans="1:8" x14ac:dyDescent="0.25">
      <c r="A2314" s="2">
        <v>129</v>
      </c>
      <c r="B2314" s="2" t="s">
        <v>1577</v>
      </c>
      <c r="C2314" s="2" t="s">
        <v>1400</v>
      </c>
      <c r="D2314" s="19">
        <v>0.71799999999999997</v>
      </c>
      <c r="E2314" s="12">
        <v>9.9999999999999995E-7</v>
      </c>
      <c r="F2314" s="19">
        <f>Table3[[#This Row],[modified  Half Life]]*Table3[[#This Row],[Order of Magnatude]]</f>
        <v>7.1799999999999994E-7</v>
      </c>
      <c r="G2314" s="19">
        <v>386.6</v>
      </c>
      <c r="H2314" s="19"/>
    </row>
    <row r="2315" spans="1:8" x14ac:dyDescent="0.25">
      <c r="A2315" s="2">
        <v>129</v>
      </c>
      <c r="B2315" s="2" t="s">
        <v>1577</v>
      </c>
      <c r="C2315" s="2" t="s">
        <v>1400</v>
      </c>
      <c r="D2315" s="2">
        <v>0.71799999999999997</v>
      </c>
      <c r="E2315" s="13">
        <v>9.9999999999999995E-7</v>
      </c>
      <c r="F2315" s="2">
        <f>Table3[[#This Row],[modified  Half Life]]*Table3[[#This Row],[Order of Magnatude]]</f>
        <v>7.1799999999999994E-7</v>
      </c>
      <c r="G2315" s="2">
        <v>366.1</v>
      </c>
      <c r="H2315" s="2"/>
    </row>
    <row r="2316" spans="1:8" x14ac:dyDescent="0.25">
      <c r="A2316" s="2">
        <v>129</v>
      </c>
      <c r="B2316" s="2" t="s">
        <v>1577</v>
      </c>
      <c r="C2316" s="2" t="s">
        <v>1400</v>
      </c>
      <c r="D2316" s="19">
        <v>0.71799999999999997</v>
      </c>
      <c r="E2316" s="12">
        <v>9.9999999999999995E-7</v>
      </c>
      <c r="F2316" s="19">
        <f>Table3[[#This Row],[modified  Half Life]]*Table3[[#This Row],[Order of Magnatude]]</f>
        <v>7.1799999999999994E-7</v>
      </c>
      <c r="G2316" s="19">
        <v>354.8</v>
      </c>
      <c r="H2316" s="19"/>
    </row>
    <row r="2317" spans="1:8" x14ac:dyDescent="0.25">
      <c r="A2317" s="2">
        <v>129</v>
      </c>
      <c r="B2317" s="2" t="s">
        <v>1577</v>
      </c>
      <c r="C2317" s="2" t="s">
        <v>1400</v>
      </c>
      <c r="D2317" s="2">
        <v>10.9</v>
      </c>
      <c r="E2317" s="13">
        <v>9.9999999999999995E-7</v>
      </c>
      <c r="F2317" s="2">
        <f>Table3[[#This Row],[modified  Half Life]]*Table3[[#This Row],[Order of Magnatude]]</f>
        <v>1.0900000000000001E-5</v>
      </c>
      <c r="G2317" s="2">
        <v>333.8</v>
      </c>
      <c r="H2317" s="2"/>
    </row>
    <row r="2318" spans="1:8" x14ac:dyDescent="0.25">
      <c r="A2318" s="2">
        <v>129</v>
      </c>
      <c r="B2318" s="2" t="s">
        <v>1108</v>
      </c>
      <c r="C2318" s="2" t="s">
        <v>1845</v>
      </c>
      <c r="D2318" s="2">
        <v>0.71799999999999997</v>
      </c>
      <c r="E2318" s="13">
        <v>9.9999999999999995E-7</v>
      </c>
      <c r="F2318" s="2">
        <f>Table3[[#This Row],[modified  Half Life]]*Table3[[#This Row],[Order of Magnatude]]</f>
        <v>7.1799999999999994E-7</v>
      </c>
      <c r="G2318" s="2">
        <v>149.1</v>
      </c>
      <c r="H2318" s="2"/>
    </row>
    <row r="2319" spans="1:8" x14ac:dyDescent="0.25">
      <c r="A2319" s="2">
        <v>129</v>
      </c>
      <c r="B2319" s="2" t="s">
        <v>1878</v>
      </c>
      <c r="C2319" s="2" t="s">
        <v>1356</v>
      </c>
      <c r="D2319" s="2">
        <v>0.91</v>
      </c>
      <c r="E2319" s="13">
        <v>9.9999999999999995E-7</v>
      </c>
      <c r="F2319" s="2">
        <f>Table3[[#This Row],[modified  Half Life]]*Table3[[#This Row],[Order of Magnatude]]</f>
        <v>9.0999999999999997E-7</v>
      </c>
      <c r="G2319" s="2">
        <v>98.6</v>
      </c>
      <c r="H2319" s="2"/>
    </row>
    <row r="2320" spans="1:8" x14ac:dyDescent="0.25">
      <c r="A2320" s="2">
        <v>129</v>
      </c>
      <c r="B2320" s="2" t="s">
        <v>1577</v>
      </c>
      <c r="C2320" s="2" t="s">
        <v>1400</v>
      </c>
      <c r="D2320" s="2">
        <v>2.2200000000000002</v>
      </c>
      <c r="E2320" s="13">
        <v>9.9999999999999995E-7</v>
      </c>
      <c r="F2320" s="2">
        <f>Table3[[#This Row],[modified  Half Life]]*Table3[[#This Row],[Order of Magnatude]]</f>
        <v>2.2199999999999999E-6</v>
      </c>
      <c r="G2320" s="2">
        <v>41</v>
      </c>
      <c r="H2320" s="2"/>
    </row>
    <row r="2321" spans="1:8" x14ac:dyDescent="0.25">
      <c r="A2321" s="2">
        <v>129</v>
      </c>
      <c r="B2321" s="2" t="s">
        <v>1244</v>
      </c>
      <c r="C2321" s="2" t="s">
        <v>1693</v>
      </c>
      <c r="D2321" s="19">
        <v>3.4</v>
      </c>
      <c r="E2321" s="12">
        <v>9.9999999999999995E-7</v>
      </c>
      <c r="F2321" s="19">
        <f>Table3[[#This Row],[modified  Half Life]]*Table3[[#This Row],[Order of Magnatude]]</f>
        <v>3.3999999999999996E-6</v>
      </c>
      <c r="G2321" s="19">
        <v>19.7</v>
      </c>
      <c r="H2321" s="19"/>
    </row>
    <row r="2322" spans="1:8" x14ac:dyDescent="0.25">
      <c r="A2322" s="2">
        <v>128</v>
      </c>
      <c r="B2322" s="2" t="s">
        <v>1244</v>
      </c>
      <c r="C2322" s="2" t="s">
        <v>1333</v>
      </c>
      <c r="D2322" s="2">
        <v>23</v>
      </c>
      <c r="E2322" s="13">
        <v>9.9999999999999995E-7</v>
      </c>
      <c r="F2322" s="2">
        <f>Table3[[#This Row],[modified  Half Life]]*Table3[[#This Row],[Order of Magnatude]]</f>
        <v>2.3E-5</v>
      </c>
      <c r="G2322" s="2">
        <v>247.92</v>
      </c>
      <c r="H2322" s="2"/>
    </row>
    <row r="2323" spans="1:8" x14ac:dyDescent="0.25">
      <c r="A2323" s="2">
        <v>128</v>
      </c>
      <c r="B2323" s="2" t="s">
        <v>1577</v>
      </c>
      <c r="C2323" s="2" t="s">
        <v>1933</v>
      </c>
      <c r="D2323" s="2">
        <v>2.91</v>
      </c>
      <c r="E2323" s="13">
        <v>9.9999999999999995E-7</v>
      </c>
      <c r="F2323" s="2">
        <f>Table3[[#This Row],[modified  Half Life]]*Table3[[#This Row],[Order of Magnatude]]</f>
        <v>2.9100000000000001E-6</v>
      </c>
      <c r="G2323" s="2">
        <v>79.28</v>
      </c>
      <c r="H2323" s="2"/>
    </row>
    <row r="2324" spans="1:8" x14ac:dyDescent="0.25">
      <c r="A2324" s="2">
        <v>128</v>
      </c>
      <c r="B2324" s="2" t="s">
        <v>796</v>
      </c>
      <c r="C2324" s="2" t="s">
        <v>363</v>
      </c>
      <c r="D2324" s="19">
        <v>5.8</v>
      </c>
      <c r="E2324" s="12">
        <v>9.9999999999999995E-7</v>
      </c>
      <c r="F2324" s="19">
        <f>Table3[[#This Row],[modified  Half Life]]*Table3[[#This Row],[Order of Magnatude]]</f>
        <v>5.7999999999999995E-6</v>
      </c>
      <c r="G2324" s="19">
        <v>75.099999999999994</v>
      </c>
      <c r="H2324" s="19"/>
    </row>
    <row r="2325" spans="1:8" x14ac:dyDescent="0.25">
      <c r="A2325" s="2">
        <v>128</v>
      </c>
      <c r="B2325" s="2" t="s">
        <v>1292</v>
      </c>
      <c r="C2325" s="2">
        <v>-8</v>
      </c>
      <c r="D2325" s="19">
        <v>3.56</v>
      </c>
      <c r="E2325" s="12">
        <v>9.9999999999999995E-7</v>
      </c>
      <c r="F2325" s="19">
        <f>Table3[[#This Row],[modified  Half Life]]*Table3[[#This Row],[Order of Magnatude]]</f>
        <v>3.5599999999999998E-6</v>
      </c>
      <c r="G2325" s="19">
        <v>68.7</v>
      </c>
      <c r="H2325" s="19"/>
    </row>
    <row r="2326" spans="1:8" x14ac:dyDescent="0.25">
      <c r="A2326" s="2">
        <v>128</v>
      </c>
      <c r="B2326" s="2" t="s">
        <v>1292</v>
      </c>
      <c r="C2326" s="2">
        <v>-8</v>
      </c>
      <c r="D2326" s="2">
        <v>0.84499999999999997</v>
      </c>
      <c r="E2326" s="13">
        <v>9.9999999999999995E-7</v>
      </c>
      <c r="F2326" s="2">
        <f>Table3[[#This Row],[modified  Half Life]]*Table3[[#This Row],[Order of Magnatude]]</f>
        <v>8.4499999999999996E-7</v>
      </c>
      <c r="G2326" s="2">
        <v>52.378</v>
      </c>
      <c r="H2326" s="2"/>
    </row>
    <row r="2327" spans="1:8" x14ac:dyDescent="0.25">
      <c r="A2327" s="2">
        <v>128</v>
      </c>
      <c r="B2327" s="2" t="s">
        <v>1344</v>
      </c>
      <c r="C2327" s="2">
        <v>-4</v>
      </c>
      <c r="D2327" s="19">
        <v>0.84499999999999997</v>
      </c>
      <c r="E2327" s="12">
        <v>9.9999999999999995E-7</v>
      </c>
      <c r="F2327" s="19">
        <f>Table3[[#This Row],[modified  Half Life]]*Table3[[#This Row],[Order of Magnatude]]</f>
        <v>8.4499999999999996E-7</v>
      </c>
      <c r="G2327" s="19">
        <v>4.24</v>
      </c>
      <c r="H2327" s="19"/>
    </row>
    <row r="2328" spans="1:8" x14ac:dyDescent="0.25">
      <c r="A2328" s="2">
        <v>127</v>
      </c>
      <c r="B2328" s="2" t="s">
        <v>1878</v>
      </c>
      <c r="C2328" s="2" t="s">
        <v>1356</v>
      </c>
      <c r="D2328" s="2">
        <v>17.5</v>
      </c>
      <c r="E2328" s="13">
        <v>9.9999999999999995E-7</v>
      </c>
      <c r="F2328" s="2">
        <f>Table3[[#This Row],[modified  Half Life]]*Table3[[#This Row],[Order of Magnatude]]</f>
        <v>1.7499999999999998E-5</v>
      </c>
      <c r="G2328" s="2">
        <v>848.9</v>
      </c>
      <c r="H2328" s="2"/>
    </row>
    <row r="2329" spans="1:8" x14ac:dyDescent="0.25">
      <c r="A2329" s="2">
        <v>127</v>
      </c>
      <c r="B2329" s="2" t="s">
        <v>1631</v>
      </c>
      <c r="C2329" s="2" t="s">
        <v>1863</v>
      </c>
      <c r="D2329" s="19">
        <v>11.7</v>
      </c>
      <c r="E2329" s="12">
        <v>9.9999999999999995E-7</v>
      </c>
      <c r="F2329" s="19">
        <f>Table3[[#This Row],[modified  Half Life]]*Table3[[#This Row],[Order of Magnatude]]</f>
        <v>1.1699999999999998E-5</v>
      </c>
      <c r="G2329" s="19">
        <v>824.7</v>
      </c>
      <c r="H2329" s="19"/>
    </row>
    <row r="2330" spans="1:8" x14ac:dyDescent="0.25">
      <c r="A2330" s="2">
        <v>127</v>
      </c>
      <c r="B2330" s="2" t="s">
        <v>1631</v>
      </c>
      <c r="C2330" s="2" t="s">
        <v>1214</v>
      </c>
      <c r="D2330" s="19">
        <v>11.7</v>
      </c>
      <c r="E2330" s="12">
        <v>9.9999999999999995E-7</v>
      </c>
      <c r="F2330" s="19">
        <f>Table3[[#This Row],[modified  Half Life]]*Table3[[#This Row],[Order of Magnatude]]</f>
        <v>1.1699999999999998E-5</v>
      </c>
      <c r="G2330" s="19">
        <v>805.9</v>
      </c>
      <c r="H2330" s="19"/>
    </row>
    <row r="2331" spans="1:8" x14ac:dyDescent="0.25">
      <c r="A2331" s="2">
        <v>127</v>
      </c>
      <c r="B2331" s="2" t="s">
        <v>1577</v>
      </c>
      <c r="C2331" s="2" t="s">
        <v>1867</v>
      </c>
      <c r="D2331" s="19">
        <v>17.5</v>
      </c>
      <c r="E2331" s="12">
        <v>9.9999999999999995E-7</v>
      </c>
      <c r="F2331" s="19">
        <f>Table3[[#This Row],[modified  Half Life]]*Table3[[#This Row],[Order of Magnatude]]</f>
        <v>1.7499999999999998E-5</v>
      </c>
      <c r="G2331" s="19">
        <v>738.8</v>
      </c>
      <c r="H2331" s="19"/>
    </row>
    <row r="2332" spans="1:8" x14ac:dyDescent="0.25">
      <c r="A2332" s="2">
        <v>127</v>
      </c>
      <c r="B2332" s="2" t="s">
        <v>1577</v>
      </c>
      <c r="C2332" s="2" t="s">
        <v>1867</v>
      </c>
      <c r="D2332" s="2">
        <v>4.5199999999999996</v>
      </c>
      <c r="E2332" s="13">
        <v>9.9999999999999995E-7</v>
      </c>
      <c r="F2332" s="2">
        <f>Table3[[#This Row],[modified  Half Life]]*Table3[[#This Row],[Order of Magnatude]]</f>
        <v>4.5199999999999991E-6</v>
      </c>
      <c r="G2332" s="2">
        <v>732.04</v>
      </c>
      <c r="H2332" s="2"/>
    </row>
    <row r="2333" spans="1:8" x14ac:dyDescent="0.25">
      <c r="A2333" s="2">
        <v>127</v>
      </c>
      <c r="B2333" s="2" t="s">
        <v>1292</v>
      </c>
      <c r="C2333" s="2" t="s">
        <v>380</v>
      </c>
      <c r="D2333" s="2">
        <v>39</v>
      </c>
      <c r="E2333" s="13">
        <v>9.9999999999999995E-7</v>
      </c>
      <c r="F2333" s="2">
        <f>Table3[[#This Row],[modified  Half Life]]*Table3[[#This Row],[Order of Magnatude]]</f>
        <v>3.8999999999999999E-5</v>
      </c>
      <c r="G2333" s="2">
        <v>422.4</v>
      </c>
      <c r="H2333" s="2"/>
    </row>
    <row r="2334" spans="1:8" x14ac:dyDescent="0.25">
      <c r="A2334" s="2">
        <v>127</v>
      </c>
      <c r="B2334" s="2" t="s">
        <v>1292</v>
      </c>
      <c r="C2334" s="2" t="s">
        <v>380</v>
      </c>
      <c r="D2334" s="19">
        <v>55</v>
      </c>
      <c r="E2334" s="12">
        <v>9.9999999999999995E-7</v>
      </c>
      <c r="F2334" s="19">
        <f>Table3[[#This Row],[modified  Half Life]]*Table3[[#This Row],[Order of Magnatude]]</f>
        <v>5.4999999999999995E-5</v>
      </c>
      <c r="G2334" s="19">
        <v>386.3</v>
      </c>
      <c r="H2334" s="19"/>
    </row>
    <row r="2335" spans="1:8" x14ac:dyDescent="0.25">
      <c r="A2335" s="2">
        <v>127</v>
      </c>
      <c r="B2335" s="2" t="s">
        <v>1108</v>
      </c>
      <c r="C2335" s="2" t="s">
        <v>1845</v>
      </c>
      <c r="D2335" s="2">
        <v>55</v>
      </c>
      <c r="E2335" s="13">
        <v>9.9999999999999995E-7</v>
      </c>
      <c r="F2335" s="2">
        <f>Table3[[#This Row],[modified  Half Life]]*Table3[[#This Row],[Order of Magnatude]]</f>
        <v>5.4999999999999995E-5</v>
      </c>
      <c r="G2335" s="2">
        <v>179.3</v>
      </c>
      <c r="H2335" s="2"/>
    </row>
    <row r="2336" spans="1:8" x14ac:dyDescent="0.25">
      <c r="A2336" s="2">
        <v>127</v>
      </c>
      <c r="B2336" s="2" t="s">
        <v>1238</v>
      </c>
      <c r="C2336" s="2" t="s">
        <v>1693</v>
      </c>
      <c r="D2336" s="19">
        <v>0.25</v>
      </c>
      <c r="E2336" s="12">
        <v>9.9999999999999995E-7</v>
      </c>
      <c r="F2336" s="19">
        <f>Table3[[#This Row],[modified  Half Life]]*Table3[[#This Row],[Order of Magnatude]]</f>
        <v>2.4999999999999999E-7</v>
      </c>
      <c r="G2336" s="19">
        <v>142</v>
      </c>
      <c r="H2336" s="19"/>
    </row>
    <row r="2337" spans="1:8" x14ac:dyDescent="0.25">
      <c r="A2337" s="2">
        <v>127</v>
      </c>
      <c r="B2337" s="2" t="s">
        <v>1238</v>
      </c>
      <c r="C2337" s="2" t="s">
        <v>1370</v>
      </c>
      <c r="D2337" s="2">
        <v>1.19</v>
      </c>
      <c r="E2337" s="13">
        <v>9.9999999999999995E-7</v>
      </c>
      <c r="F2337" s="2">
        <f>Table3[[#This Row],[modified  Half Life]]*Table3[[#This Row],[Order of Magnatude]]</f>
        <v>1.1899999999999998E-6</v>
      </c>
      <c r="G2337" s="2">
        <v>104.3</v>
      </c>
      <c r="H2337" s="2"/>
    </row>
    <row r="2338" spans="1:8" x14ac:dyDescent="0.25">
      <c r="A2338" s="2">
        <v>127</v>
      </c>
      <c r="B2338" s="2" t="s">
        <v>1292</v>
      </c>
      <c r="C2338" s="2" t="s">
        <v>1455</v>
      </c>
      <c r="D2338" s="2">
        <v>9</v>
      </c>
      <c r="E2338" s="13">
        <v>9.9999999999999995E-7</v>
      </c>
      <c r="F2338" s="2">
        <f>Table3[[#This Row],[modified  Half Life]]*Table3[[#This Row],[Order of Magnatude]]</f>
        <v>9.0000000000000002E-6</v>
      </c>
      <c r="G2338" s="2">
        <v>47</v>
      </c>
      <c r="H2338" s="2"/>
    </row>
    <row r="2339" spans="1:8" x14ac:dyDescent="0.25">
      <c r="A2339" s="2">
        <v>127</v>
      </c>
      <c r="B2339" s="2" t="s">
        <v>1292</v>
      </c>
      <c r="C2339" s="2" t="s">
        <v>1743</v>
      </c>
      <c r="D2339" s="2">
        <v>10</v>
      </c>
      <c r="E2339" s="13">
        <v>9.9999999999999995E-7</v>
      </c>
      <c r="F2339" s="2">
        <f>Table3[[#This Row],[modified  Half Life]]*Table3[[#This Row],[Order of Magnatude]]</f>
        <v>9.9999999999999991E-6</v>
      </c>
      <c r="G2339" s="2">
        <v>29.56</v>
      </c>
      <c r="H2339" s="2"/>
    </row>
    <row r="2340" spans="1:8" x14ac:dyDescent="0.25">
      <c r="A2340" s="2">
        <v>127</v>
      </c>
      <c r="B2340" s="2" t="s">
        <v>1238</v>
      </c>
      <c r="C2340" s="2" t="s">
        <v>740</v>
      </c>
      <c r="D2340" s="2">
        <v>4.5199999999999996</v>
      </c>
      <c r="E2340" s="13">
        <v>9.9999999999999995E-7</v>
      </c>
      <c r="F2340" s="2">
        <f>Table3[[#This Row],[modified  Half Life]]*Table3[[#This Row],[Order of Magnatude]]</f>
        <v>4.5199999999999991E-6</v>
      </c>
      <c r="G2340" s="2">
        <v>16.52</v>
      </c>
      <c r="H2340" s="2"/>
    </row>
    <row r="2341" spans="1:8" x14ac:dyDescent="0.25">
      <c r="A2341" s="2">
        <v>126</v>
      </c>
      <c r="B2341" s="2" t="s">
        <v>1238</v>
      </c>
      <c r="C2341" s="2">
        <v>-5</v>
      </c>
      <c r="D2341" s="19">
        <v>0.33</v>
      </c>
      <c r="E2341" s="12">
        <v>9.9999999999999995E-7</v>
      </c>
      <c r="F2341" s="19">
        <f>Table3[[#This Row],[modified  Half Life]]*Table3[[#This Row],[Order of Magnatude]]</f>
        <v>3.3000000000000002E-7</v>
      </c>
      <c r="G2341" s="19">
        <v>1330.2</v>
      </c>
      <c r="H2341" s="19"/>
    </row>
    <row r="2342" spans="1:8" x14ac:dyDescent="0.25">
      <c r="A2342" s="2">
        <v>126</v>
      </c>
      <c r="B2342" s="2" t="s">
        <v>1238</v>
      </c>
      <c r="C2342" s="2">
        <v>-5</v>
      </c>
      <c r="D2342" s="2">
        <v>0.33</v>
      </c>
      <c r="E2342" s="13">
        <v>9.9999999999999995E-7</v>
      </c>
      <c r="F2342" s="2">
        <f>Table3[[#This Row],[modified  Half Life]]*Table3[[#This Row],[Order of Magnatude]]</f>
        <v>3.3000000000000002E-7</v>
      </c>
      <c r="G2342" s="2">
        <v>542.4</v>
      </c>
      <c r="H2342" s="2"/>
    </row>
    <row r="2343" spans="1:8" x14ac:dyDescent="0.25">
      <c r="A2343" s="2">
        <v>126</v>
      </c>
      <c r="B2343" s="2" t="s">
        <v>1344</v>
      </c>
      <c r="C2343" s="2" t="s">
        <v>107</v>
      </c>
      <c r="D2343" s="2">
        <v>27</v>
      </c>
      <c r="E2343" s="13">
        <v>9.9999999999999995E-7</v>
      </c>
      <c r="F2343" s="2">
        <f>Table3[[#This Row],[modified  Half Life]]*Table3[[#This Row],[Order of Magnatude]]</f>
        <v>2.6999999999999999E-5</v>
      </c>
      <c r="G2343" s="2">
        <v>254.8</v>
      </c>
      <c r="H2343" s="2"/>
    </row>
    <row r="2344" spans="1:8" x14ac:dyDescent="0.25">
      <c r="A2344" s="2">
        <v>126</v>
      </c>
      <c r="B2344" s="2" t="s">
        <v>1244</v>
      </c>
      <c r="C2344" s="2" t="s">
        <v>1333</v>
      </c>
      <c r="D2344" s="19">
        <v>22</v>
      </c>
      <c r="E2344" s="12">
        <v>9.9999999999999995E-7</v>
      </c>
      <c r="F2344" s="19">
        <f>Table3[[#This Row],[modified  Half Life]]*Table3[[#This Row],[Order of Magnatude]]</f>
        <v>2.1999999999999999E-5</v>
      </c>
      <c r="G2344" s="19">
        <v>243.3</v>
      </c>
      <c r="H2344" s="19"/>
    </row>
    <row r="2345" spans="1:8" x14ac:dyDescent="0.25">
      <c r="A2345" s="2">
        <v>126</v>
      </c>
      <c r="B2345" s="2" t="s">
        <v>1093</v>
      </c>
      <c r="C2345" s="2">
        <v>-1</v>
      </c>
      <c r="D2345" s="19">
        <v>171</v>
      </c>
      <c r="E2345" s="12">
        <v>9.9999999999999995E-7</v>
      </c>
      <c r="F2345" s="19">
        <f>Table3[[#This Row],[modified  Half Life]]*Table3[[#This Row],[Order of Magnatude]]</f>
        <v>1.7099999999999998E-4</v>
      </c>
      <c r="G2345" s="19">
        <v>223</v>
      </c>
      <c r="H2345" s="19"/>
    </row>
    <row r="2346" spans="1:8" x14ac:dyDescent="0.25">
      <c r="A2346" s="2">
        <v>126</v>
      </c>
      <c r="B2346" s="2" t="s">
        <v>847</v>
      </c>
      <c r="C2346" s="2" t="s">
        <v>408</v>
      </c>
      <c r="D2346" s="2">
        <v>171</v>
      </c>
      <c r="E2346" s="13">
        <v>9.9999999999999995E-7</v>
      </c>
      <c r="F2346" s="2">
        <f>Table3[[#This Row],[modified  Half Life]]*Table3[[#This Row],[Order of Magnatude]]</f>
        <v>1.7099999999999998E-4</v>
      </c>
      <c r="G2346" s="2">
        <v>112</v>
      </c>
      <c r="H2346" s="2"/>
    </row>
    <row r="2347" spans="1:8" x14ac:dyDescent="0.25">
      <c r="A2347" s="2">
        <v>126</v>
      </c>
      <c r="B2347" s="2" t="s">
        <v>796</v>
      </c>
      <c r="C2347" s="2" t="s">
        <v>762</v>
      </c>
      <c r="D2347" s="19">
        <v>0.44</v>
      </c>
      <c r="E2347" s="12">
        <v>9.9999999999999995E-7</v>
      </c>
      <c r="F2347" s="19">
        <f>Table3[[#This Row],[modified  Half Life]]*Table3[[#This Row],[Order of Magnatude]]</f>
        <v>4.3999999999999997E-7</v>
      </c>
      <c r="G2347" s="19">
        <v>86.2</v>
      </c>
      <c r="H2347" s="19"/>
    </row>
    <row r="2348" spans="1:8" x14ac:dyDescent="0.25">
      <c r="A2348" s="2">
        <v>126</v>
      </c>
      <c r="B2348" s="2" t="s">
        <v>1577</v>
      </c>
      <c r="C2348" s="2" t="s">
        <v>458</v>
      </c>
      <c r="D2348" s="2">
        <v>7.6</v>
      </c>
      <c r="E2348" s="13">
        <v>9.9999999999999995E-7</v>
      </c>
      <c r="F2348" s="2">
        <f>Table3[[#This Row],[modified  Half Life]]*Table3[[#This Row],[Order of Magnatude]]</f>
        <v>7.5999999999999992E-6</v>
      </c>
      <c r="G2348" s="2">
        <v>76.3</v>
      </c>
      <c r="H2348" s="2"/>
    </row>
    <row r="2349" spans="1:8" x14ac:dyDescent="0.25">
      <c r="A2349" s="2">
        <v>126</v>
      </c>
      <c r="B2349" s="2" t="s">
        <v>1344</v>
      </c>
      <c r="C2349" s="2">
        <v>-4</v>
      </c>
      <c r="D2349" s="19">
        <v>6.1</v>
      </c>
      <c r="E2349" s="12">
        <v>9.9999999999999995E-7</v>
      </c>
      <c r="F2349" s="19">
        <f>Table3[[#This Row],[modified  Half Life]]*Table3[[#This Row],[Order of Magnatude]]</f>
        <v>6.0999999999999992E-6</v>
      </c>
      <c r="G2349" s="19">
        <v>57.47</v>
      </c>
      <c r="H2349" s="19"/>
    </row>
    <row r="2350" spans="1:8" x14ac:dyDescent="0.25">
      <c r="A2350" s="2">
        <v>126</v>
      </c>
      <c r="B2350" s="2" t="s">
        <v>796</v>
      </c>
      <c r="C2350" s="2" t="s">
        <v>94</v>
      </c>
      <c r="D2350" s="2">
        <v>1</v>
      </c>
      <c r="E2350" s="13">
        <v>9.9999999999999995E-7</v>
      </c>
      <c r="F2350" s="2">
        <f>Table3[[#This Row],[modified  Half Life]]*Table3[[#This Row],[Order of Magnatude]]</f>
        <v>9.9999999999999995E-7</v>
      </c>
      <c r="G2350" s="2">
        <v>55</v>
      </c>
      <c r="H2350" s="2"/>
    </row>
    <row r="2351" spans="1:8" x14ac:dyDescent="0.25">
      <c r="A2351" s="2">
        <v>126</v>
      </c>
      <c r="B2351" s="2" t="s">
        <v>796</v>
      </c>
      <c r="C2351" s="2" t="s">
        <v>94</v>
      </c>
      <c r="D2351" s="19">
        <v>1</v>
      </c>
      <c r="E2351" s="12">
        <v>9.9999999999999995E-7</v>
      </c>
      <c r="F2351" s="19">
        <f>Table3[[#This Row],[modified  Half Life]]*Table3[[#This Row],[Order of Magnatude]]</f>
        <v>9.9999999999999995E-7</v>
      </c>
      <c r="G2351" s="19">
        <v>31</v>
      </c>
      <c r="H2351" s="19"/>
    </row>
    <row r="2352" spans="1:8" x14ac:dyDescent="0.25">
      <c r="A2352" s="2">
        <v>125</v>
      </c>
      <c r="B2352" s="2" t="s">
        <v>1760</v>
      </c>
      <c r="C2352" s="2" t="s">
        <v>6062</v>
      </c>
      <c r="D2352" s="2">
        <v>4.0999999999999996</v>
      </c>
      <c r="E2352" s="13">
        <v>9.9999999999999995E-7</v>
      </c>
      <c r="F2352" s="2">
        <f>Table3[[#This Row],[modified  Half Life]]*Table3[[#This Row],[Order of Magnatude]]</f>
        <v>4.0999999999999997E-6</v>
      </c>
      <c r="G2352" s="2">
        <v>904</v>
      </c>
      <c r="H2352" s="2"/>
    </row>
    <row r="2353" spans="1:8" x14ac:dyDescent="0.25">
      <c r="A2353" s="2">
        <v>125</v>
      </c>
      <c r="B2353" s="2" t="s">
        <v>1631</v>
      </c>
      <c r="C2353" s="2" t="s">
        <v>1356</v>
      </c>
      <c r="D2353" s="19">
        <v>4.0999999999999996</v>
      </c>
      <c r="E2353" s="12">
        <v>9.9999999999999995E-7</v>
      </c>
      <c r="F2353" s="19">
        <f>Table3[[#This Row],[modified  Half Life]]*Table3[[#This Row],[Order of Magnatude]]</f>
        <v>4.0999999999999997E-6</v>
      </c>
      <c r="G2353" s="19">
        <v>881.8</v>
      </c>
      <c r="H2353" s="19"/>
    </row>
    <row r="2354" spans="1:8" x14ac:dyDescent="0.25">
      <c r="A2354" s="2">
        <v>125</v>
      </c>
      <c r="B2354" s="2" t="s">
        <v>1577</v>
      </c>
      <c r="C2354" s="2" t="s">
        <v>75</v>
      </c>
      <c r="D2354" s="19">
        <v>6.2</v>
      </c>
      <c r="E2354" s="12">
        <v>9.9999999999999995E-7</v>
      </c>
      <c r="F2354" s="19">
        <f>Table3[[#This Row],[modified  Half Life]]*Table3[[#This Row],[Order of Magnatude]]</f>
        <v>6.1999999999999999E-6</v>
      </c>
      <c r="G2354" s="19">
        <v>805.5</v>
      </c>
      <c r="H2354" s="19"/>
    </row>
    <row r="2355" spans="1:8" x14ac:dyDescent="0.25">
      <c r="A2355" s="2">
        <v>125</v>
      </c>
      <c r="B2355" s="2" t="s">
        <v>1292</v>
      </c>
      <c r="C2355" s="2" t="s">
        <v>1747</v>
      </c>
      <c r="D2355" s="2">
        <v>0.49099999999999999</v>
      </c>
      <c r="E2355" s="13">
        <v>9.9999999999999995E-7</v>
      </c>
      <c r="F2355" s="2">
        <f>Table3[[#This Row],[modified  Half Life]]*Table3[[#This Row],[Order of Magnatude]]</f>
        <v>4.9099999999999994E-7</v>
      </c>
      <c r="G2355" s="2">
        <v>786.9</v>
      </c>
      <c r="H2355" s="2"/>
    </row>
    <row r="2356" spans="1:8" x14ac:dyDescent="0.25">
      <c r="A2356" s="2">
        <v>125</v>
      </c>
      <c r="B2356" s="2" t="s">
        <v>1292</v>
      </c>
      <c r="C2356" s="2" t="s">
        <v>1747</v>
      </c>
      <c r="D2356" s="19">
        <v>19</v>
      </c>
      <c r="E2356" s="12">
        <v>9.9999999999999995E-7</v>
      </c>
      <c r="F2356" s="19">
        <f>Table3[[#This Row],[modified  Half Life]]*Table3[[#This Row],[Order of Magnatude]]</f>
        <v>1.8999999999999998E-5</v>
      </c>
      <c r="G2356" s="19">
        <v>742.2</v>
      </c>
      <c r="H2356" s="19"/>
    </row>
    <row r="2357" spans="1:8" x14ac:dyDescent="0.25">
      <c r="A2357" s="2">
        <v>125</v>
      </c>
      <c r="B2357" s="2" t="s">
        <v>1108</v>
      </c>
      <c r="C2357" s="2" t="s">
        <v>1455</v>
      </c>
      <c r="D2357" s="19">
        <v>0.14000000000000001</v>
      </c>
      <c r="E2357" s="12">
        <v>9.9999999999999995E-7</v>
      </c>
      <c r="F2357" s="19">
        <f>Table3[[#This Row],[modified  Half Life]]*Table3[[#This Row],[Order of Magnatude]]</f>
        <v>1.4000000000000001E-7</v>
      </c>
      <c r="G2357" s="19">
        <v>183.8</v>
      </c>
      <c r="H2357" s="19"/>
    </row>
    <row r="2358" spans="1:8" x14ac:dyDescent="0.25">
      <c r="A2358" s="2">
        <v>125</v>
      </c>
      <c r="B2358" s="2" t="s">
        <v>1108</v>
      </c>
      <c r="C2358" s="2" t="s">
        <v>1730</v>
      </c>
      <c r="D2358" s="2">
        <v>0.65</v>
      </c>
      <c r="E2358" s="13">
        <v>9.9999999999999995E-7</v>
      </c>
      <c r="F2358" s="2">
        <f>Table3[[#This Row],[modified  Half Life]]*Table3[[#This Row],[Order of Magnatude]]</f>
        <v>6.5000000000000002E-7</v>
      </c>
      <c r="G2358" s="2">
        <v>166.8</v>
      </c>
      <c r="H2358" s="2"/>
    </row>
    <row r="2359" spans="1:8" x14ac:dyDescent="0.25">
      <c r="A2359" s="2">
        <v>125</v>
      </c>
      <c r="B2359" s="2" t="s">
        <v>1108</v>
      </c>
      <c r="C2359" s="2" t="s">
        <v>1730</v>
      </c>
      <c r="D2359" s="19">
        <v>0.23</v>
      </c>
      <c r="E2359" s="12">
        <v>9.9999999999999995E-7</v>
      </c>
      <c r="F2359" s="19">
        <f>Table3[[#This Row],[modified  Half Life]]*Table3[[#This Row],[Order of Magnatude]]</f>
        <v>2.2999999999999999E-7</v>
      </c>
      <c r="G2359" s="19">
        <v>161.30000000000001</v>
      </c>
      <c r="H2359" s="19"/>
    </row>
    <row r="2360" spans="1:8" x14ac:dyDescent="0.25">
      <c r="A2360" s="2">
        <v>125</v>
      </c>
      <c r="B2360" s="2" t="s">
        <v>1108</v>
      </c>
      <c r="C2360" s="2" t="s">
        <v>668</v>
      </c>
      <c r="D2360" s="19">
        <v>28.4</v>
      </c>
      <c r="E2360" s="12">
        <v>9.9999999999999995E-7</v>
      </c>
      <c r="F2360" s="19">
        <f>Table3[[#This Row],[modified  Half Life]]*Table3[[#This Row],[Order of Magnatude]]</f>
        <v>2.8399999999999996E-5</v>
      </c>
      <c r="G2360" s="19">
        <v>140.9</v>
      </c>
      <c r="H2360" s="19"/>
    </row>
    <row r="2361" spans="1:8" x14ac:dyDescent="0.25">
      <c r="A2361" s="2">
        <v>125</v>
      </c>
      <c r="B2361" s="2" t="s">
        <v>847</v>
      </c>
      <c r="C2361" s="2" t="s">
        <v>210</v>
      </c>
      <c r="D2361" s="19">
        <v>0.49099999999999999</v>
      </c>
      <c r="E2361" s="12">
        <v>9.9999999999999995E-7</v>
      </c>
      <c r="F2361" s="19">
        <f>Table3[[#This Row],[modified  Half Life]]*Table3[[#This Row],[Order of Magnatude]]</f>
        <v>4.9099999999999994E-7</v>
      </c>
      <c r="G2361" s="19">
        <v>102.9</v>
      </c>
      <c r="H2361" s="19"/>
    </row>
    <row r="2362" spans="1:8" x14ac:dyDescent="0.25">
      <c r="A2362" s="2">
        <v>125</v>
      </c>
      <c r="B2362" s="2" t="s">
        <v>1292</v>
      </c>
      <c r="C2362" s="2" t="s">
        <v>1743</v>
      </c>
      <c r="D2362" s="2">
        <v>2.76</v>
      </c>
      <c r="E2362" s="13">
        <v>9.9999999999999995E-7</v>
      </c>
      <c r="F2362" s="2">
        <f>Table3[[#This Row],[modified  Half Life]]*Table3[[#This Row],[Order of Magnatude]]</f>
        <v>2.7599999999999998E-6</v>
      </c>
      <c r="G2362" s="2">
        <v>67.599999999999994</v>
      </c>
      <c r="H2362" s="2"/>
    </row>
    <row r="2363" spans="1:8" x14ac:dyDescent="0.25">
      <c r="A2363" s="2">
        <v>125</v>
      </c>
      <c r="B2363" s="2" t="s">
        <v>796</v>
      </c>
      <c r="C2363" s="2" t="s">
        <v>1693</v>
      </c>
      <c r="D2363" s="2">
        <v>9.4</v>
      </c>
      <c r="E2363" s="13">
        <v>9.9999999999999995E-7</v>
      </c>
      <c r="F2363" s="2">
        <f>Table3[[#This Row],[modified  Half Life]]*Table3[[#This Row],[Order of Magnatude]]</f>
        <v>9.3999999999999998E-6</v>
      </c>
      <c r="G2363" s="2">
        <v>56.3</v>
      </c>
      <c r="H2363" s="2"/>
    </row>
    <row r="2364" spans="1:8" x14ac:dyDescent="0.25">
      <c r="A2364" s="2">
        <v>125</v>
      </c>
      <c r="B2364" s="2" t="s">
        <v>1244</v>
      </c>
      <c r="C2364" s="2" t="s">
        <v>962</v>
      </c>
      <c r="D2364" s="19">
        <v>0.14000000000000001</v>
      </c>
      <c r="E2364" s="12">
        <v>9.9999999999999995E-7</v>
      </c>
      <c r="F2364" s="19">
        <f>Table3[[#This Row],[modified  Half Life]]*Table3[[#This Row],[Order of Magnatude]]</f>
        <v>1.4000000000000001E-7</v>
      </c>
      <c r="G2364" s="19">
        <v>43.3</v>
      </c>
      <c r="H2364" s="19"/>
    </row>
    <row r="2365" spans="1:8" x14ac:dyDescent="0.25">
      <c r="A2365" s="2">
        <v>125</v>
      </c>
      <c r="B2365" s="2" t="s">
        <v>847</v>
      </c>
      <c r="C2365" s="2" t="s">
        <v>210</v>
      </c>
      <c r="D2365" s="2">
        <v>6.2</v>
      </c>
      <c r="E2365" s="13">
        <v>9.9999999999999995E-7</v>
      </c>
      <c r="F2365" s="2">
        <f>Table3[[#This Row],[modified  Half Life]]*Table3[[#This Row],[Order of Magnatude]]</f>
        <v>6.1999999999999999E-6</v>
      </c>
      <c r="G2365" s="2">
        <v>10</v>
      </c>
      <c r="H2365" s="2"/>
    </row>
    <row r="2366" spans="1:8" x14ac:dyDescent="0.25">
      <c r="A2366" s="2">
        <v>124</v>
      </c>
      <c r="B2366" s="2" t="s">
        <v>847</v>
      </c>
      <c r="C2366" s="2" t="s">
        <v>408</v>
      </c>
      <c r="D2366" s="2">
        <v>0.27</v>
      </c>
      <c r="E2366" s="13">
        <v>9.9999999999999995E-7</v>
      </c>
      <c r="F2366" s="2">
        <f>Table3[[#This Row],[modified  Half Life]]*Table3[[#This Row],[Order of Magnatude]]</f>
        <v>2.7000000000000001E-7</v>
      </c>
      <c r="G2366" s="2">
        <v>1072.8800000000001</v>
      </c>
      <c r="H2366" s="2"/>
    </row>
    <row r="2367" spans="1:8" x14ac:dyDescent="0.25">
      <c r="A2367" s="2">
        <v>124</v>
      </c>
      <c r="B2367" s="2" t="s">
        <v>1238</v>
      </c>
      <c r="C2367" s="2">
        <v>-15</v>
      </c>
      <c r="D2367" s="2">
        <v>0.14000000000000001</v>
      </c>
      <c r="E2367" s="13">
        <v>9.9999999999999995E-7</v>
      </c>
      <c r="F2367" s="2">
        <f>Table3[[#This Row],[modified  Half Life]]*Table3[[#This Row],[Order of Magnatude]]</f>
        <v>1.4000000000000001E-7</v>
      </c>
      <c r="G2367" s="2">
        <v>155.6</v>
      </c>
      <c r="H2367" s="2"/>
    </row>
    <row r="2368" spans="1:8" x14ac:dyDescent="0.25">
      <c r="A2368" s="2">
        <v>124</v>
      </c>
      <c r="B2368" s="2" t="s">
        <v>1238</v>
      </c>
      <c r="C2368" s="2">
        <v>-5</v>
      </c>
      <c r="D2368" s="2">
        <v>2.84</v>
      </c>
      <c r="E2368" s="13">
        <v>9.9999999999999995E-7</v>
      </c>
      <c r="F2368" s="2">
        <f>Table3[[#This Row],[modified  Half Life]]*Table3[[#This Row],[Order of Magnatude]]</f>
        <v>2.8399999999999999E-6</v>
      </c>
      <c r="G2368" s="2">
        <v>120.38</v>
      </c>
      <c r="H2368" s="2"/>
    </row>
    <row r="2369" spans="1:8" x14ac:dyDescent="0.25">
      <c r="A2369" s="2">
        <v>124</v>
      </c>
      <c r="B2369" s="2" t="s">
        <v>847</v>
      </c>
      <c r="C2369" s="2" t="s">
        <v>437</v>
      </c>
      <c r="D2369" s="19">
        <v>0.27</v>
      </c>
      <c r="E2369" s="12">
        <v>9.9999999999999995E-7</v>
      </c>
      <c r="F2369" s="19">
        <f>Table3[[#This Row],[modified  Half Life]]*Table3[[#This Row],[Order of Magnatude]]</f>
        <v>2.7000000000000001E-7</v>
      </c>
      <c r="G2369" s="19">
        <v>102.91</v>
      </c>
      <c r="H2369" s="19"/>
    </row>
    <row r="2370" spans="1:8" x14ac:dyDescent="0.25">
      <c r="A2370" s="2">
        <v>124</v>
      </c>
      <c r="B2370" s="2" t="s">
        <v>1344</v>
      </c>
      <c r="C2370" s="2">
        <v>-8</v>
      </c>
      <c r="D2370" s="2">
        <v>51</v>
      </c>
      <c r="E2370" s="13">
        <v>9.9999999999999995E-7</v>
      </c>
      <c r="F2370" s="2">
        <f>Table3[[#This Row],[modified  Half Life]]*Table3[[#This Row],[Order of Magnatude]]</f>
        <v>5.1E-5</v>
      </c>
      <c r="G2370" s="2">
        <v>78.2</v>
      </c>
      <c r="H2370" s="2"/>
    </row>
    <row r="2371" spans="1:8" x14ac:dyDescent="0.25">
      <c r="A2371" s="2">
        <v>124</v>
      </c>
      <c r="B2371" s="2" t="s">
        <v>1344</v>
      </c>
      <c r="C2371" s="2">
        <v>-8</v>
      </c>
      <c r="D2371" s="19">
        <v>1.47</v>
      </c>
      <c r="E2371" s="12">
        <v>9.9999999999999995E-7</v>
      </c>
      <c r="F2371" s="19">
        <f>Table3[[#This Row],[modified  Half Life]]*Table3[[#This Row],[Order of Magnatude]]</f>
        <v>1.4699999999999999E-6</v>
      </c>
      <c r="G2371" s="19">
        <v>75.5</v>
      </c>
      <c r="H2371" s="19"/>
    </row>
    <row r="2372" spans="1:8" x14ac:dyDescent="0.25">
      <c r="A2372" s="2">
        <v>124</v>
      </c>
      <c r="B2372" s="2" t="s">
        <v>1344</v>
      </c>
      <c r="C2372" s="2">
        <v>-8</v>
      </c>
      <c r="D2372" s="19">
        <v>20</v>
      </c>
      <c r="E2372" s="12">
        <v>9.9999999999999995E-7</v>
      </c>
      <c r="F2372" s="19">
        <f>Table3[[#This Row],[modified  Half Life]]*Table3[[#This Row],[Order of Magnatude]]</f>
        <v>1.9999999999999998E-5</v>
      </c>
      <c r="G2372" s="19">
        <v>62.2</v>
      </c>
      <c r="H2372" s="19"/>
    </row>
    <row r="2373" spans="1:8" x14ac:dyDescent="0.25">
      <c r="A2373" s="2">
        <v>124</v>
      </c>
      <c r="B2373" s="2" t="s">
        <v>1344</v>
      </c>
      <c r="C2373" s="2">
        <v>-4</v>
      </c>
      <c r="D2373" s="2">
        <v>3.2</v>
      </c>
      <c r="E2373" s="13">
        <v>9.9999999999999995E-7</v>
      </c>
      <c r="F2373" s="2">
        <f>Table3[[#This Row],[modified  Half Life]]*Table3[[#This Row],[Order of Magnatude]]</f>
        <v>3.1999999999999999E-6</v>
      </c>
      <c r="G2373" s="2">
        <v>40.804099999999998</v>
      </c>
      <c r="H2373" s="2"/>
    </row>
    <row r="2374" spans="1:8" x14ac:dyDescent="0.25">
      <c r="A2374" s="2">
        <v>124</v>
      </c>
      <c r="B2374" s="2" t="s">
        <v>1108</v>
      </c>
      <c r="C2374" s="2" t="s">
        <v>104</v>
      </c>
      <c r="D2374" s="19">
        <v>3.2</v>
      </c>
      <c r="E2374" s="12">
        <v>9.9999999999999995E-7</v>
      </c>
      <c r="F2374" s="19">
        <f>Table3[[#This Row],[modified  Half Life]]*Table3[[#This Row],[Order of Magnatude]]</f>
        <v>3.1999999999999999E-6</v>
      </c>
      <c r="G2374" s="19">
        <v>29.94</v>
      </c>
      <c r="H2374" s="19"/>
    </row>
    <row r="2375" spans="1:8" x14ac:dyDescent="0.25">
      <c r="A2375" s="2">
        <v>123</v>
      </c>
      <c r="B2375" s="2" t="s">
        <v>1238</v>
      </c>
      <c r="C2375" s="2" t="s">
        <v>1202</v>
      </c>
      <c r="D2375" s="2">
        <v>7.4</v>
      </c>
      <c r="E2375" s="13">
        <v>9.9999999999999995E-7</v>
      </c>
      <c r="F2375" s="2">
        <f>Table3[[#This Row],[modified  Half Life]]*Table3[[#This Row],[Order of Magnatude]]</f>
        <v>7.4000000000000003E-6</v>
      </c>
      <c r="G2375" s="2">
        <v>838</v>
      </c>
      <c r="H2375" s="2"/>
    </row>
    <row r="2376" spans="1:8" x14ac:dyDescent="0.25">
      <c r="A2376" s="2">
        <v>123</v>
      </c>
      <c r="B2376" s="2" t="s">
        <v>1238</v>
      </c>
      <c r="C2376" s="2" t="s">
        <v>1202</v>
      </c>
      <c r="D2376" s="19">
        <v>7.4</v>
      </c>
      <c r="E2376" s="12">
        <v>9.9999999999999995E-7</v>
      </c>
      <c r="F2376" s="19">
        <f>Table3[[#This Row],[modified  Half Life]]*Table3[[#This Row],[Order of Magnatude]]</f>
        <v>7.4000000000000003E-6</v>
      </c>
      <c r="G2376" s="19">
        <v>728</v>
      </c>
      <c r="H2376" s="19"/>
    </row>
    <row r="2377" spans="1:8" x14ac:dyDescent="0.25">
      <c r="A2377" s="2">
        <v>123</v>
      </c>
      <c r="B2377" s="2" t="s">
        <v>1093</v>
      </c>
      <c r="C2377" s="2" t="s">
        <v>210</v>
      </c>
      <c r="D2377" s="2">
        <v>34</v>
      </c>
      <c r="E2377" s="13">
        <v>9.9999999999999995E-7</v>
      </c>
      <c r="F2377" s="2">
        <f>Table3[[#This Row],[modified  Half Life]]*Table3[[#This Row],[Order of Magnatude]]</f>
        <v>3.4E-5</v>
      </c>
      <c r="G2377" s="2">
        <v>560</v>
      </c>
      <c r="H2377" s="2"/>
    </row>
    <row r="2378" spans="1:8" x14ac:dyDescent="0.25">
      <c r="A2378" s="2">
        <v>123</v>
      </c>
      <c r="B2378" s="2" t="s">
        <v>856</v>
      </c>
      <c r="C2378" s="2" t="s">
        <v>501</v>
      </c>
      <c r="D2378" s="19">
        <v>65</v>
      </c>
      <c r="E2378" s="12">
        <v>9.9999999999999995E-7</v>
      </c>
      <c r="F2378" s="19">
        <f>Table3[[#This Row],[modified  Half Life]]*Table3[[#This Row],[Order of Magnatude]]</f>
        <v>6.4999999999999994E-5</v>
      </c>
      <c r="G2378" s="19">
        <v>375.7</v>
      </c>
      <c r="H2378" s="19"/>
    </row>
    <row r="2379" spans="1:8" x14ac:dyDescent="0.25">
      <c r="A2379" s="2">
        <v>123</v>
      </c>
      <c r="B2379" s="2" t="s">
        <v>847</v>
      </c>
      <c r="C2379" s="2" t="s">
        <v>210</v>
      </c>
      <c r="D2379" s="2">
        <v>6</v>
      </c>
      <c r="E2379" s="13">
        <v>9.9999999999999995E-7</v>
      </c>
      <c r="F2379" s="2">
        <f>Table3[[#This Row],[modified  Half Life]]*Table3[[#This Row],[Order of Magnatude]]</f>
        <v>6.0000000000000002E-6</v>
      </c>
      <c r="G2379" s="2">
        <v>208</v>
      </c>
      <c r="H2379" s="2"/>
    </row>
    <row r="2380" spans="1:8" x14ac:dyDescent="0.25">
      <c r="A2380" s="2">
        <v>123</v>
      </c>
      <c r="B2380" s="2" t="s">
        <v>847</v>
      </c>
      <c r="C2380" s="2" t="s">
        <v>210</v>
      </c>
      <c r="D2380" s="19">
        <v>34</v>
      </c>
      <c r="E2380" s="12">
        <v>9.9999999999999995E-7</v>
      </c>
      <c r="F2380" s="19">
        <f>Table3[[#This Row],[modified  Half Life]]*Table3[[#This Row],[Order of Magnatude]]</f>
        <v>3.4E-5</v>
      </c>
      <c r="G2380" s="19">
        <v>170</v>
      </c>
      <c r="H2380" s="19"/>
    </row>
    <row r="2381" spans="1:8" x14ac:dyDescent="0.25">
      <c r="A2381" s="2">
        <v>123</v>
      </c>
      <c r="B2381" s="2" t="s">
        <v>1108</v>
      </c>
      <c r="C2381" s="2" t="s">
        <v>668</v>
      </c>
      <c r="D2381" s="19">
        <v>65</v>
      </c>
      <c r="E2381" s="12">
        <v>9.9999999999999995E-7</v>
      </c>
      <c r="F2381" s="19">
        <f>Table3[[#This Row],[modified  Half Life]]*Table3[[#This Row],[Order of Magnatude]]</f>
        <v>6.4999999999999994E-5</v>
      </c>
      <c r="G2381" s="19">
        <v>127.6</v>
      </c>
      <c r="H2381" s="19"/>
    </row>
    <row r="2382" spans="1:8" x14ac:dyDescent="0.25">
      <c r="A2382" s="2">
        <v>123</v>
      </c>
      <c r="B2382" s="2" t="s">
        <v>1238</v>
      </c>
      <c r="C2382" s="2" t="s">
        <v>1459</v>
      </c>
      <c r="D2382" s="2">
        <v>0.83</v>
      </c>
      <c r="E2382" s="13">
        <v>9.9999999999999995E-7</v>
      </c>
      <c r="F2382" s="2">
        <f>Table3[[#This Row],[modified  Half Life]]*Table3[[#This Row],[Order of Magnatude]]</f>
        <v>8.2999999999999989E-7</v>
      </c>
      <c r="G2382" s="2">
        <v>120.9</v>
      </c>
      <c r="H2382" s="2"/>
    </row>
    <row r="2383" spans="1:8" x14ac:dyDescent="0.25">
      <c r="A2383" s="2">
        <v>123</v>
      </c>
      <c r="B2383" s="2" t="s">
        <v>1244</v>
      </c>
      <c r="C2383" s="2" t="s">
        <v>962</v>
      </c>
      <c r="D2383" s="19">
        <v>1.4</v>
      </c>
      <c r="E2383" s="12">
        <v>9.9999999999999995E-7</v>
      </c>
      <c r="F2383" s="19">
        <f>Table3[[#This Row],[modified  Half Life]]*Table3[[#This Row],[Order of Magnatude]]</f>
        <v>1.3999999999999999E-6</v>
      </c>
      <c r="G2383" s="19">
        <v>31.5</v>
      </c>
      <c r="H2383" s="19"/>
    </row>
    <row r="2384" spans="1:8" x14ac:dyDescent="0.25">
      <c r="A2384" s="2">
        <v>123</v>
      </c>
      <c r="B2384" s="2" t="s">
        <v>847</v>
      </c>
      <c r="C2384" s="2" t="s">
        <v>6062</v>
      </c>
      <c r="D2384" s="2">
        <v>7.4</v>
      </c>
      <c r="E2384" s="13">
        <v>9.9999999999999995E-7</v>
      </c>
      <c r="F2384" s="2">
        <f>Table3[[#This Row],[modified  Half Life]]*Table3[[#This Row],[Order of Magnatude]]</f>
        <v>7.4000000000000003E-6</v>
      </c>
      <c r="G2384" s="2">
        <v>19</v>
      </c>
      <c r="H2384" s="2"/>
    </row>
    <row r="2385" spans="1:8" x14ac:dyDescent="0.25">
      <c r="A2385" s="2">
        <v>123</v>
      </c>
      <c r="B2385" s="2" t="s">
        <v>1292</v>
      </c>
      <c r="C2385" s="2" t="s">
        <v>1622</v>
      </c>
      <c r="D2385" s="19">
        <v>5.7</v>
      </c>
      <c r="E2385" s="12">
        <v>9.9999999999999995E-7</v>
      </c>
      <c r="F2385" s="19">
        <f>Table3[[#This Row],[modified  Half Life]]*Table3[[#This Row],[Order of Magnatude]]</f>
        <v>5.6999999999999996E-6</v>
      </c>
      <c r="G2385" s="19">
        <v>4.5999999999999996</v>
      </c>
      <c r="H2385" s="19"/>
    </row>
    <row r="2386" spans="1:8" x14ac:dyDescent="0.25">
      <c r="A2386" s="2">
        <v>122</v>
      </c>
      <c r="B2386" s="2" t="s">
        <v>847</v>
      </c>
      <c r="C2386" s="2" t="s">
        <v>437</v>
      </c>
      <c r="D2386" s="19">
        <v>7.5</v>
      </c>
      <c r="E2386" s="12">
        <v>9.9999999999999995E-7</v>
      </c>
      <c r="F2386" s="19">
        <f>Table3[[#This Row],[modified  Half Life]]*Table3[[#This Row],[Order of Magnatude]]</f>
        <v>7.4999999999999993E-6</v>
      </c>
      <c r="G2386" s="19">
        <v>163.22</v>
      </c>
      <c r="H2386" s="19"/>
    </row>
    <row r="2387" spans="1:8" x14ac:dyDescent="0.25">
      <c r="A2387" s="2">
        <v>122</v>
      </c>
      <c r="B2387" s="2" t="s">
        <v>1577</v>
      </c>
      <c r="C2387" s="2" t="s">
        <v>116</v>
      </c>
      <c r="D2387" s="2">
        <v>6.3</v>
      </c>
      <c r="E2387" s="13">
        <v>9.9999999999999995E-7</v>
      </c>
      <c r="F2387" s="2">
        <f>Table3[[#This Row],[modified  Half Life]]*Table3[[#This Row],[Order of Magnatude]]</f>
        <v>6.2999999999999998E-6</v>
      </c>
      <c r="G2387" s="2">
        <v>91</v>
      </c>
      <c r="H2387" s="2"/>
    </row>
    <row r="2388" spans="1:8" x14ac:dyDescent="0.25">
      <c r="A2388" s="2">
        <v>122</v>
      </c>
      <c r="B2388" s="2" t="s">
        <v>1344</v>
      </c>
      <c r="C2388" s="2" t="s">
        <v>762</v>
      </c>
      <c r="D2388" s="19">
        <v>62</v>
      </c>
      <c r="E2388" s="12">
        <v>9.9999999999999995E-7</v>
      </c>
      <c r="F2388" s="19">
        <f>Table3[[#This Row],[modified  Half Life]]*Table3[[#This Row],[Order of Magnatude]]</f>
        <v>6.2000000000000003E-5</v>
      </c>
      <c r="G2388" s="19">
        <v>75.2</v>
      </c>
      <c r="H2388" s="19"/>
    </row>
    <row r="2389" spans="1:8" x14ac:dyDescent="0.25">
      <c r="A2389" s="2">
        <v>122</v>
      </c>
      <c r="B2389" s="2" t="s">
        <v>1344</v>
      </c>
      <c r="C2389" s="2" t="s">
        <v>5</v>
      </c>
      <c r="D2389" s="2">
        <v>79.099999999999994</v>
      </c>
      <c r="E2389" s="13">
        <v>9.9999999999999995E-7</v>
      </c>
      <c r="F2389" s="2">
        <f>Table3[[#This Row],[modified  Half Life]]*Table3[[#This Row],[Order of Magnatude]]</f>
        <v>7.9099999999999985E-5</v>
      </c>
      <c r="G2389" s="2">
        <v>64.5</v>
      </c>
      <c r="H2389" s="2"/>
    </row>
    <row r="2390" spans="1:8" x14ac:dyDescent="0.25">
      <c r="A2390" s="2">
        <v>122</v>
      </c>
      <c r="B2390" s="2" t="s">
        <v>1108</v>
      </c>
      <c r="C2390" s="2" t="s">
        <v>1258</v>
      </c>
      <c r="D2390" s="19">
        <v>0.82</v>
      </c>
      <c r="E2390" s="12">
        <v>9.9999999999999995E-7</v>
      </c>
      <c r="F2390" s="19">
        <f>Table3[[#This Row],[modified  Half Life]]*Table3[[#This Row],[Order of Magnatude]]</f>
        <v>8.1999999999999988E-7</v>
      </c>
      <c r="G2390" s="19">
        <v>63.9</v>
      </c>
      <c r="H2390" s="19"/>
    </row>
    <row r="2391" spans="1:8" x14ac:dyDescent="0.25">
      <c r="A2391" s="2">
        <v>122</v>
      </c>
      <c r="B2391" s="2" t="s">
        <v>1108</v>
      </c>
      <c r="C2391" s="2" t="s">
        <v>1556</v>
      </c>
      <c r="D2391" s="2">
        <v>1.86</v>
      </c>
      <c r="E2391" s="13">
        <v>9.9999999999999995E-7</v>
      </c>
      <c r="F2391" s="2">
        <f>Table3[[#This Row],[modified  Half Life]]*Table3[[#This Row],[Order of Magnatude]]</f>
        <v>1.86E-6</v>
      </c>
      <c r="G2391" s="2">
        <v>61.412700000000001</v>
      </c>
      <c r="H2391" s="2"/>
    </row>
    <row r="2392" spans="1:8" x14ac:dyDescent="0.25">
      <c r="A2392" s="2">
        <v>122</v>
      </c>
      <c r="B2392" s="2" t="s">
        <v>1238</v>
      </c>
      <c r="C2392" s="2">
        <v>-15</v>
      </c>
      <c r="D2392" s="2">
        <v>78.2</v>
      </c>
      <c r="E2392" s="13">
        <v>9.9999999999999995E-7</v>
      </c>
      <c r="F2392" s="2">
        <f>Table3[[#This Row],[modified  Half Life]]*Table3[[#This Row],[Order of Magnatude]]</f>
        <v>7.8200000000000003E-5</v>
      </c>
      <c r="G2392" s="2">
        <v>51</v>
      </c>
      <c r="H2392" s="2"/>
    </row>
    <row r="2393" spans="1:8" x14ac:dyDescent="0.25">
      <c r="A2393" s="2">
        <v>122</v>
      </c>
      <c r="B2393" s="2" t="s">
        <v>1238</v>
      </c>
      <c r="C2393" s="2">
        <v>-13</v>
      </c>
      <c r="D2393" s="2">
        <v>1</v>
      </c>
      <c r="E2393" s="13">
        <v>9.9999999999999995E-7</v>
      </c>
      <c r="F2393" s="2">
        <f>Table3[[#This Row],[modified  Half Life]]*Table3[[#This Row],[Order of Magnatude]]</f>
        <v>9.9999999999999995E-7</v>
      </c>
      <c r="G2393" s="2">
        <v>45.85</v>
      </c>
      <c r="H2393" s="2"/>
    </row>
    <row r="2394" spans="1:8" x14ac:dyDescent="0.25">
      <c r="A2394" s="2">
        <v>121</v>
      </c>
      <c r="B2394" s="2" t="s">
        <v>856</v>
      </c>
      <c r="C2394" s="2" t="s">
        <v>1507</v>
      </c>
      <c r="D2394" s="19">
        <v>5.3</v>
      </c>
      <c r="E2394" s="12">
        <v>9.9999999999999995E-7</v>
      </c>
      <c r="F2394" s="19">
        <f>Table3[[#This Row],[modified  Half Life]]*Table3[[#This Row],[Order of Magnatude]]</f>
        <v>5.2999999999999992E-6</v>
      </c>
      <c r="G2394" s="19">
        <v>841</v>
      </c>
      <c r="H2394" s="19"/>
    </row>
    <row r="2395" spans="1:8" x14ac:dyDescent="0.25">
      <c r="A2395" s="2">
        <v>121</v>
      </c>
      <c r="B2395" s="2" t="s">
        <v>796</v>
      </c>
      <c r="C2395" s="2" t="s">
        <v>6062</v>
      </c>
      <c r="D2395" s="2">
        <v>5.3</v>
      </c>
      <c r="E2395" s="13">
        <v>9.9999999999999995E-7</v>
      </c>
      <c r="F2395" s="2">
        <f>Table3[[#This Row],[modified  Half Life]]*Table3[[#This Row],[Order of Magnatude]]</f>
        <v>5.2999999999999992E-6</v>
      </c>
      <c r="G2395" s="2">
        <v>752</v>
      </c>
      <c r="H2395" s="2"/>
    </row>
    <row r="2396" spans="1:8" x14ac:dyDescent="0.25">
      <c r="A2396" s="2">
        <v>121</v>
      </c>
      <c r="B2396" s="2" t="s">
        <v>1344</v>
      </c>
      <c r="C2396" s="2" t="s">
        <v>1522</v>
      </c>
      <c r="D2396" s="19">
        <v>0.52</v>
      </c>
      <c r="E2396" s="12">
        <v>9.9999999999999995E-7</v>
      </c>
      <c r="F2396" s="19">
        <f>Table3[[#This Row],[modified  Half Life]]*Table3[[#This Row],[Order of Magnatude]]</f>
        <v>5.2E-7</v>
      </c>
      <c r="G2396" s="19">
        <v>223.4</v>
      </c>
      <c r="H2396" s="19"/>
    </row>
    <row r="2397" spans="1:8" x14ac:dyDescent="0.25">
      <c r="A2397" s="2">
        <v>121</v>
      </c>
      <c r="B2397" s="2" t="s">
        <v>1244</v>
      </c>
      <c r="C2397" s="2" t="s">
        <v>380</v>
      </c>
      <c r="D2397" s="2">
        <v>0.16700000000000001</v>
      </c>
      <c r="E2397" s="13">
        <v>9.9999999999999995E-7</v>
      </c>
      <c r="F2397" s="2">
        <f>Table3[[#This Row],[modified  Half Life]]*Table3[[#This Row],[Order of Magnatude]]</f>
        <v>1.67E-7</v>
      </c>
      <c r="G2397" s="2">
        <v>175.4</v>
      </c>
      <c r="H2397" s="2"/>
    </row>
    <row r="2398" spans="1:8" x14ac:dyDescent="0.25">
      <c r="A2398" s="2">
        <v>121</v>
      </c>
      <c r="B2398" s="2" t="s">
        <v>1238</v>
      </c>
      <c r="C2398" s="2" t="s">
        <v>1459</v>
      </c>
      <c r="D2398" s="19">
        <v>9</v>
      </c>
      <c r="E2398" s="12">
        <v>9.9999999999999995E-7</v>
      </c>
      <c r="F2398" s="19">
        <f>Table3[[#This Row],[modified  Half Life]]*Table3[[#This Row],[Order of Magnatude]]</f>
        <v>9.0000000000000002E-6</v>
      </c>
      <c r="G2398" s="19">
        <v>158.69999999999999</v>
      </c>
      <c r="H2398" s="19"/>
    </row>
    <row r="2399" spans="1:8" x14ac:dyDescent="0.25">
      <c r="A2399" s="2">
        <v>121</v>
      </c>
      <c r="B2399" s="2" t="s">
        <v>1238</v>
      </c>
      <c r="C2399" s="2" t="s">
        <v>1202</v>
      </c>
      <c r="D2399" s="19">
        <v>0.46</v>
      </c>
      <c r="E2399" s="12">
        <v>9.9999999999999995E-7</v>
      </c>
      <c r="F2399" s="19">
        <f>Table3[[#This Row],[modified  Half Life]]*Table3[[#This Row],[Order of Magnatude]]</f>
        <v>4.5999999999999999E-7</v>
      </c>
      <c r="G2399" s="19">
        <v>135.5</v>
      </c>
      <c r="H2399" s="19"/>
    </row>
    <row r="2400" spans="1:8" x14ac:dyDescent="0.25">
      <c r="A2400" s="2">
        <v>120</v>
      </c>
      <c r="B2400" s="2" t="s">
        <v>1238</v>
      </c>
      <c r="C2400" s="2" t="s">
        <v>1333</v>
      </c>
      <c r="D2400" s="2">
        <v>11.8</v>
      </c>
      <c r="E2400" s="13">
        <v>9.9999999999999995E-7</v>
      </c>
      <c r="F2400" s="2">
        <f>Table3[[#This Row],[modified  Half Life]]*Table3[[#This Row],[Order of Magnatude]]</f>
        <v>1.1800000000000001E-5</v>
      </c>
      <c r="G2400" s="2">
        <v>197.37</v>
      </c>
      <c r="H2400" s="2"/>
    </row>
    <row r="2401" spans="1:8" x14ac:dyDescent="0.25">
      <c r="A2401" s="2">
        <v>120</v>
      </c>
      <c r="B2401" s="2" t="s">
        <v>1344</v>
      </c>
      <c r="C2401" s="2" t="s">
        <v>107</v>
      </c>
      <c r="D2401" s="19">
        <v>6.26</v>
      </c>
      <c r="E2401" s="12">
        <v>9.9999999999999995E-7</v>
      </c>
      <c r="F2401" s="19">
        <f>Table3[[#This Row],[modified  Half Life]]*Table3[[#This Row],[Order of Magnatude]]</f>
        <v>6.2599999999999994E-6</v>
      </c>
      <c r="G2401" s="19">
        <v>65.7</v>
      </c>
      <c r="H2401" s="19"/>
    </row>
    <row r="2402" spans="1:8" x14ac:dyDescent="0.25">
      <c r="A2402" s="2">
        <v>120</v>
      </c>
      <c r="B2402" s="2" t="s">
        <v>1108</v>
      </c>
      <c r="C2402" s="2">
        <v>-16</v>
      </c>
      <c r="D2402" s="2">
        <v>0.29399999999999998</v>
      </c>
      <c r="E2402" s="13">
        <v>9.9999999999999995E-7</v>
      </c>
      <c r="F2402" s="2">
        <f>Table3[[#This Row],[modified  Half Life]]*Table3[[#This Row],[Order of Magnatude]]</f>
        <v>2.9399999999999996E-7</v>
      </c>
      <c r="G2402" s="2">
        <v>59.1</v>
      </c>
      <c r="H2402" s="2"/>
    </row>
    <row r="2403" spans="1:8" x14ac:dyDescent="0.25">
      <c r="A2403" s="2">
        <v>119</v>
      </c>
      <c r="B2403" s="2" t="s">
        <v>1292</v>
      </c>
      <c r="C2403" s="2" t="s">
        <v>455</v>
      </c>
      <c r="D2403" s="2">
        <v>9.6</v>
      </c>
      <c r="E2403" s="13">
        <v>9.9999999999999995E-7</v>
      </c>
      <c r="F2403" s="2">
        <f>Table3[[#This Row],[modified  Half Life]]*Table3[[#This Row],[Order of Magnatude]]</f>
        <v>9.5999999999999996E-6</v>
      </c>
      <c r="G2403" s="2">
        <v>818</v>
      </c>
      <c r="H2403" s="2"/>
    </row>
    <row r="2404" spans="1:8" x14ac:dyDescent="0.25">
      <c r="A2404" s="2">
        <v>119</v>
      </c>
      <c r="B2404" s="2" t="s">
        <v>1344</v>
      </c>
      <c r="C2404" s="2" t="s">
        <v>84</v>
      </c>
      <c r="D2404" s="19">
        <v>9.6</v>
      </c>
      <c r="E2404" s="12">
        <v>9.9999999999999995E-7</v>
      </c>
      <c r="F2404" s="19">
        <f>Table3[[#This Row],[modified  Half Life]]*Table3[[#This Row],[Order of Magnatude]]</f>
        <v>9.5999999999999996E-6</v>
      </c>
      <c r="G2404" s="19">
        <v>748</v>
      </c>
      <c r="H2404" s="19"/>
    </row>
    <row r="2405" spans="1:8" x14ac:dyDescent="0.25">
      <c r="A2405" s="2">
        <v>119</v>
      </c>
      <c r="B2405" s="2" t="s">
        <v>1238</v>
      </c>
      <c r="C2405" s="2" t="s">
        <v>1370</v>
      </c>
      <c r="D2405" s="2">
        <v>9.6000000000000002E-2</v>
      </c>
      <c r="E2405" s="13">
        <v>9.9999999999999995E-7</v>
      </c>
      <c r="F2405" s="2">
        <f>Table3[[#This Row],[modified  Half Life]]*Table3[[#This Row],[Order of Magnatude]]</f>
        <v>9.5999999999999999E-8</v>
      </c>
      <c r="G2405" s="2">
        <v>241.7</v>
      </c>
      <c r="H2405" s="2"/>
    </row>
    <row r="2406" spans="1:8" x14ac:dyDescent="0.25">
      <c r="A2406" s="2">
        <v>119</v>
      </c>
      <c r="B2406" s="2" t="s">
        <v>1093</v>
      </c>
      <c r="C2406" s="2" t="s">
        <v>1442</v>
      </c>
      <c r="D2406" s="2">
        <v>3.9E-2</v>
      </c>
      <c r="E2406" s="13">
        <v>9.9999999999999995E-7</v>
      </c>
      <c r="F2406" s="2">
        <f>Table3[[#This Row],[modified  Half Life]]*Table3[[#This Row],[Order of Magnatude]]</f>
        <v>3.8999999999999998E-8</v>
      </c>
      <c r="G2406" s="2">
        <v>174.7</v>
      </c>
      <c r="H2406" s="2"/>
    </row>
    <row r="2407" spans="1:8" x14ac:dyDescent="0.25">
      <c r="A2407" s="2">
        <v>119</v>
      </c>
      <c r="B2407" s="2" t="s">
        <v>1292</v>
      </c>
      <c r="C2407" s="2" t="s">
        <v>455</v>
      </c>
      <c r="D2407" s="19">
        <v>0.38300000000000001</v>
      </c>
      <c r="E2407" s="12">
        <v>9.9999999999999995E-7</v>
      </c>
      <c r="F2407" s="19">
        <f>Table3[[#This Row],[modified  Half Life]]*Table3[[#This Row],[Order of Magnatude]]</f>
        <v>3.8299999999999998E-7</v>
      </c>
      <c r="G2407" s="19">
        <v>90.8</v>
      </c>
      <c r="H2407" s="19"/>
    </row>
    <row r="2408" spans="1:8" x14ac:dyDescent="0.25">
      <c r="A2408" s="2">
        <v>118</v>
      </c>
      <c r="B2408" s="2" t="s">
        <v>1238</v>
      </c>
      <c r="C2408" s="2">
        <v>-5</v>
      </c>
      <c r="D2408" s="19">
        <v>0.1</v>
      </c>
      <c r="E2408" s="12">
        <v>9.9999999999999995E-7</v>
      </c>
      <c r="F2408" s="19">
        <f>Table3[[#This Row],[modified  Half Life]]*Table3[[#This Row],[Order of Magnatude]]</f>
        <v>9.9999999999999995E-8</v>
      </c>
      <c r="G2408" s="19">
        <v>151.6</v>
      </c>
      <c r="H2408" s="19"/>
    </row>
    <row r="2409" spans="1:8" x14ac:dyDescent="0.25">
      <c r="A2409" s="2">
        <v>118</v>
      </c>
      <c r="B2409" s="2" t="s">
        <v>1108</v>
      </c>
      <c r="C2409" s="2" t="s">
        <v>123</v>
      </c>
      <c r="D2409" s="19">
        <v>2.52</v>
      </c>
      <c r="E2409" s="12">
        <v>9.9999999999999995E-7</v>
      </c>
      <c r="F2409" s="19">
        <f>Table3[[#This Row],[modified  Half Life]]*Table3[[#This Row],[Order of Magnatude]]</f>
        <v>2.52E-6</v>
      </c>
      <c r="G2409" s="19">
        <v>55.9</v>
      </c>
      <c r="H2409" s="19"/>
    </row>
    <row r="2410" spans="1:8" x14ac:dyDescent="0.25">
      <c r="A2410" s="2">
        <v>118</v>
      </c>
      <c r="B2410" s="2" t="s">
        <v>1108</v>
      </c>
      <c r="C2410" s="2" t="s">
        <v>1422</v>
      </c>
      <c r="D2410" s="2">
        <v>20.6</v>
      </c>
      <c r="E2410" s="13">
        <v>9.9999999999999995E-7</v>
      </c>
      <c r="F2410" s="2">
        <f>Table3[[#This Row],[modified  Half Life]]*Table3[[#This Row],[Order of Magnatude]]</f>
        <v>2.0599999999999999E-5</v>
      </c>
      <c r="G2410" s="2">
        <v>50.82</v>
      </c>
      <c r="H2410" s="2"/>
    </row>
    <row r="2411" spans="1:8" x14ac:dyDescent="0.25">
      <c r="A2411" s="2">
        <v>118</v>
      </c>
      <c r="B2411" s="2" t="s">
        <v>1108</v>
      </c>
      <c r="C2411" s="2" t="s">
        <v>1422</v>
      </c>
      <c r="D2411" s="19">
        <v>0.1</v>
      </c>
      <c r="E2411" s="12">
        <v>9.9999999999999995E-7</v>
      </c>
      <c r="F2411" s="19">
        <f>Table3[[#This Row],[modified  Half Life]]*Table3[[#This Row],[Order of Magnatude]]</f>
        <v>9.9999999999999995E-8</v>
      </c>
      <c r="G2411" s="19">
        <v>45.8</v>
      </c>
      <c r="H2411" s="19"/>
    </row>
    <row r="2412" spans="1:8" x14ac:dyDescent="0.25">
      <c r="A2412" s="2">
        <v>117</v>
      </c>
      <c r="B2412" s="2" t="s">
        <v>1344</v>
      </c>
      <c r="C2412" s="2" t="s">
        <v>1391</v>
      </c>
      <c r="D2412" s="2">
        <v>1.75</v>
      </c>
      <c r="E2412" s="13">
        <v>9.9999999999999995E-7</v>
      </c>
      <c r="F2412" s="2">
        <f>Table3[[#This Row],[modified  Half Life]]*Table3[[#This Row],[Order of Magnatude]]</f>
        <v>1.75E-6</v>
      </c>
      <c r="G2412" s="2">
        <v>813.4</v>
      </c>
      <c r="H2412" s="2"/>
    </row>
    <row r="2413" spans="1:8" x14ac:dyDescent="0.25">
      <c r="A2413" s="2">
        <v>117</v>
      </c>
      <c r="B2413" s="2" t="s">
        <v>1344</v>
      </c>
      <c r="C2413" s="2" t="s">
        <v>1391</v>
      </c>
      <c r="D2413" s="19">
        <v>1.75</v>
      </c>
      <c r="E2413" s="12">
        <v>9.9999999999999995E-7</v>
      </c>
      <c r="F2413" s="19">
        <f>Table3[[#This Row],[modified  Half Life]]*Table3[[#This Row],[Order of Magnatude]]</f>
        <v>1.75E-6</v>
      </c>
      <c r="G2413" s="19">
        <v>781</v>
      </c>
      <c r="H2413" s="19"/>
    </row>
    <row r="2414" spans="1:8" x14ac:dyDescent="0.25">
      <c r="A2414" s="2">
        <v>117</v>
      </c>
      <c r="B2414" s="2" t="s">
        <v>796</v>
      </c>
      <c r="C2414" s="2" t="s">
        <v>1356</v>
      </c>
      <c r="D2414" s="2">
        <v>2.4870000000000001</v>
      </c>
      <c r="E2414" s="13">
        <v>9.9999999999999995E-7</v>
      </c>
      <c r="F2414" s="2">
        <f>Table3[[#This Row],[modified  Half Life]]*Table3[[#This Row],[Order of Magnatude]]</f>
        <v>2.4870000000000001E-6</v>
      </c>
      <c r="G2414" s="2">
        <v>184.6</v>
      </c>
      <c r="H2414" s="2"/>
    </row>
    <row r="2415" spans="1:8" x14ac:dyDescent="0.25">
      <c r="A2415" s="2">
        <v>117</v>
      </c>
      <c r="B2415" s="2" t="s">
        <v>721</v>
      </c>
      <c r="C2415" s="2"/>
      <c r="D2415" s="2">
        <v>2.4870000000000001</v>
      </c>
      <c r="E2415" s="13">
        <v>9.9999999999999995E-7</v>
      </c>
      <c r="F2415" s="2">
        <f>Table3[[#This Row],[modified  Half Life]]*Table3[[#This Row],[Order of Magnatude]]</f>
        <v>2.4870000000000001E-6</v>
      </c>
      <c r="G2415" s="2">
        <v>127.4</v>
      </c>
      <c r="H2415" s="2"/>
    </row>
    <row r="2416" spans="1:8" x14ac:dyDescent="0.25">
      <c r="A2416" s="2">
        <v>117</v>
      </c>
      <c r="B2416" s="2" t="s">
        <v>1292</v>
      </c>
      <c r="C2416" s="2" t="s">
        <v>1356</v>
      </c>
      <c r="D2416" s="19">
        <v>2.4870000000000001</v>
      </c>
      <c r="E2416" s="12">
        <v>9.9999999999999995E-7</v>
      </c>
      <c r="F2416" s="19">
        <f>Table3[[#This Row],[modified  Half Life]]*Table3[[#This Row],[Order of Magnatude]]</f>
        <v>2.4870000000000001E-6</v>
      </c>
      <c r="G2416" s="19">
        <v>82.5</v>
      </c>
      <c r="H2416" s="19"/>
    </row>
    <row r="2417" spans="1:8" x14ac:dyDescent="0.25">
      <c r="A2417" s="2">
        <v>117</v>
      </c>
      <c r="B2417" s="2" t="s">
        <v>1108</v>
      </c>
      <c r="C2417" s="2" t="s">
        <v>1379</v>
      </c>
      <c r="D2417" s="19">
        <v>355</v>
      </c>
      <c r="E2417" s="12">
        <v>9.9999999999999995E-7</v>
      </c>
      <c r="F2417" s="19">
        <f>Table3[[#This Row],[modified  Half Life]]*Table3[[#This Row],[Order of Magnatude]]</f>
        <v>3.5500000000000001E-4</v>
      </c>
      <c r="G2417" s="19">
        <v>58.1</v>
      </c>
      <c r="H2417" s="19"/>
    </row>
    <row r="2418" spans="1:8" x14ac:dyDescent="0.25">
      <c r="A2418" s="2">
        <v>116</v>
      </c>
      <c r="B2418" s="2" t="s">
        <v>1238</v>
      </c>
      <c r="C2418" s="2" t="s">
        <v>1333</v>
      </c>
      <c r="D2418" s="2">
        <v>3.27</v>
      </c>
      <c r="E2418" s="13">
        <v>9.9999999999999995E-7</v>
      </c>
      <c r="F2418" s="2">
        <f>Table3[[#This Row],[modified  Half Life]]*Table3[[#This Row],[Order of Magnatude]]</f>
        <v>3.27E-6</v>
      </c>
      <c r="G2418" s="2">
        <v>44.3</v>
      </c>
      <c r="H2418" s="2"/>
    </row>
    <row r="2419" spans="1:8" x14ac:dyDescent="0.25">
      <c r="A2419" s="2">
        <v>115</v>
      </c>
      <c r="B2419" s="2" t="s">
        <v>1244</v>
      </c>
      <c r="C2419" s="2" t="s">
        <v>962</v>
      </c>
      <c r="D2419" s="19">
        <v>7.5</v>
      </c>
      <c r="E2419" s="12">
        <v>9.9999999999999995E-7</v>
      </c>
      <c r="F2419" s="19">
        <f>Table3[[#This Row],[modified  Half Life]]*Table3[[#This Row],[Order of Magnatude]]</f>
        <v>7.4999999999999993E-6</v>
      </c>
      <c r="G2419" s="19">
        <v>280.10000000000002</v>
      </c>
      <c r="H2419" s="19"/>
    </row>
    <row r="2420" spans="1:8" x14ac:dyDescent="0.25">
      <c r="A2420" s="2">
        <v>115</v>
      </c>
      <c r="B2420" s="2" t="s">
        <v>1238</v>
      </c>
      <c r="C2420" s="2" t="s">
        <v>962</v>
      </c>
      <c r="D2420" s="2">
        <v>3.26</v>
      </c>
      <c r="E2420" s="13">
        <v>9.9999999999999995E-7</v>
      </c>
      <c r="F2420" s="2">
        <f>Table3[[#This Row],[modified  Half Life]]*Table3[[#This Row],[Order of Magnatude]]</f>
        <v>3.2599999999999997E-6</v>
      </c>
      <c r="G2420" s="2">
        <v>115.46</v>
      </c>
      <c r="H2420" s="2"/>
    </row>
    <row r="2421" spans="1:8" x14ac:dyDescent="0.25">
      <c r="A2421" s="2">
        <v>115</v>
      </c>
      <c r="B2421" s="2" t="s">
        <v>1238</v>
      </c>
      <c r="C2421" s="2" t="s">
        <v>380</v>
      </c>
      <c r="D2421" s="19">
        <v>159</v>
      </c>
      <c r="E2421" s="12">
        <v>9.9999999999999995E-7</v>
      </c>
      <c r="F2421" s="19">
        <f>Table3[[#This Row],[modified  Half Life]]*Table3[[#This Row],[Order of Magnatude]]</f>
        <v>1.5899999999999999E-4</v>
      </c>
      <c r="G2421" s="19">
        <v>100.7</v>
      </c>
      <c r="H2421" s="19"/>
    </row>
    <row r="2422" spans="1:8" x14ac:dyDescent="0.25">
      <c r="A2422" s="2">
        <v>114</v>
      </c>
      <c r="B2422" s="2" t="s">
        <v>1093</v>
      </c>
      <c r="C2422" s="2">
        <v>-8</v>
      </c>
      <c r="D2422" s="2">
        <v>219</v>
      </c>
      <c r="E2422" s="13">
        <v>9.9999999999999995E-7</v>
      </c>
      <c r="F2422" s="2">
        <f>Table3[[#This Row],[modified  Half Life]]*Table3[[#This Row],[Order of Magnatude]]</f>
        <v>2.1899999999999998E-4</v>
      </c>
      <c r="G2422" s="2">
        <v>321.60000000000002</v>
      </c>
      <c r="H2422" s="2"/>
    </row>
    <row r="2423" spans="1:8" x14ac:dyDescent="0.25">
      <c r="A2423" s="2">
        <v>113</v>
      </c>
      <c r="B2423" s="2" t="s">
        <v>847</v>
      </c>
      <c r="C2423" s="2" t="s">
        <v>1278</v>
      </c>
      <c r="D2423" s="2">
        <v>6.9</v>
      </c>
      <c r="E2423" s="13">
        <v>9.9999999999999995E-7</v>
      </c>
      <c r="F2423" s="2">
        <f>Table3[[#This Row],[modified  Half Life]]*Table3[[#This Row],[Order of Magnatude]]</f>
        <v>6.9E-6</v>
      </c>
      <c r="G2423" s="2">
        <v>277.60000000000002</v>
      </c>
      <c r="H2423" s="2"/>
    </row>
    <row r="2424" spans="1:8" x14ac:dyDescent="0.25">
      <c r="A2424" s="2">
        <v>113</v>
      </c>
      <c r="B2424" s="2" t="s">
        <v>574</v>
      </c>
      <c r="C2424" s="2" t="s">
        <v>36</v>
      </c>
      <c r="D2424" s="2">
        <v>0.52600000000000002</v>
      </c>
      <c r="E2424" s="13">
        <v>9.9999999999999995E-7</v>
      </c>
      <c r="F2424" s="2">
        <f>Table3[[#This Row],[modified  Half Life]]*Table3[[#This Row],[Order of Magnatude]]</f>
        <v>5.2600000000000002E-7</v>
      </c>
      <c r="G2424" s="2">
        <v>114.4</v>
      </c>
      <c r="H2424" s="2"/>
    </row>
    <row r="2425" spans="1:8" x14ac:dyDescent="0.25">
      <c r="A2425" s="2">
        <v>112</v>
      </c>
      <c r="B2425" s="2" t="s">
        <v>1093</v>
      </c>
      <c r="C2425" s="2" t="s">
        <v>1254</v>
      </c>
      <c r="D2425" s="2">
        <v>2.81</v>
      </c>
      <c r="E2425" s="13">
        <v>9.9999999999999995E-7</v>
      </c>
      <c r="F2425" s="2">
        <f>Table3[[#This Row],[modified  Half Life]]*Table3[[#This Row],[Order of Magnatude]]</f>
        <v>2.8099999999999998E-6</v>
      </c>
      <c r="G2425" s="2">
        <v>263.01</v>
      </c>
      <c r="H2425" s="2"/>
    </row>
    <row r="2426" spans="1:8" x14ac:dyDescent="0.25">
      <c r="A2426" s="2">
        <v>112</v>
      </c>
      <c r="B2426" s="2" t="s">
        <v>1093</v>
      </c>
      <c r="C2426" s="2" t="s">
        <v>19</v>
      </c>
      <c r="D2426" s="19">
        <v>0.69</v>
      </c>
      <c r="E2426" s="12">
        <v>9.9999999999999995E-7</v>
      </c>
      <c r="F2426" s="19">
        <f>Table3[[#This Row],[modified  Half Life]]*Table3[[#This Row],[Order of Magnatude]]</f>
        <v>6.8999999999999996E-7</v>
      </c>
      <c r="G2426" s="19">
        <v>187.93</v>
      </c>
      <c r="H2426" s="19"/>
    </row>
    <row r="2427" spans="1:8" x14ac:dyDescent="0.25">
      <c r="A2427" s="2">
        <v>111</v>
      </c>
      <c r="B2427" s="2" t="s">
        <v>729</v>
      </c>
      <c r="C2427" s="2" t="s">
        <v>653</v>
      </c>
      <c r="D2427" s="2">
        <v>12.5</v>
      </c>
      <c r="E2427" s="13">
        <v>9.9999999999999995E-7</v>
      </c>
      <c r="F2427" s="2">
        <f>Table3[[#This Row],[modified  Half Life]]*Table3[[#This Row],[Order of Magnatude]]</f>
        <v>1.2499999999999999E-5</v>
      </c>
      <c r="G2427" s="2">
        <v>100.24</v>
      </c>
      <c r="H2427" s="2"/>
    </row>
    <row r="2428" spans="1:8" x14ac:dyDescent="0.25">
      <c r="A2428" s="2">
        <v>109</v>
      </c>
      <c r="B2428" s="2" t="s">
        <v>729</v>
      </c>
      <c r="C2428" s="2" t="s">
        <v>80</v>
      </c>
      <c r="D2428" s="19">
        <v>10.6</v>
      </c>
      <c r="E2428" s="12">
        <v>9.9999999999999995E-7</v>
      </c>
      <c r="F2428" s="19">
        <f>Table3[[#This Row],[modified  Half Life]]*Table3[[#This Row],[Order of Magnatude]]</f>
        <v>1.0599999999999998E-5</v>
      </c>
      <c r="G2428" s="19">
        <v>259.7</v>
      </c>
      <c r="H2428" s="19"/>
    </row>
    <row r="2429" spans="1:8" x14ac:dyDescent="0.25">
      <c r="A2429" s="2">
        <v>109</v>
      </c>
      <c r="B2429" s="2" t="s">
        <v>729</v>
      </c>
      <c r="C2429" s="2" t="s">
        <v>665</v>
      </c>
      <c r="D2429" s="2">
        <v>1.66</v>
      </c>
      <c r="E2429" s="13">
        <v>9.9999999999999995E-7</v>
      </c>
      <c r="F2429" s="2">
        <f>Table3[[#This Row],[modified  Half Life]]*Table3[[#This Row],[Order of Magnatude]]</f>
        <v>1.6599999999999998E-6</v>
      </c>
      <c r="G2429" s="2">
        <v>225.98</v>
      </c>
      <c r="H2429" s="2"/>
    </row>
    <row r="2430" spans="1:8" x14ac:dyDescent="0.25">
      <c r="A2430" s="2">
        <v>109</v>
      </c>
      <c r="B2430" s="2" t="s">
        <v>1093</v>
      </c>
      <c r="C2430" s="2" t="s">
        <v>1202</v>
      </c>
      <c r="D2430" s="19">
        <v>0.68</v>
      </c>
      <c r="E2430" s="12">
        <v>9.9999999999999995E-7</v>
      </c>
      <c r="F2430" s="19">
        <f>Table3[[#This Row],[modified  Half Life]]*Table3[[#This Row],[Order of Magnatude]]</f>
        <v>6.8000000000000005E-7</v>
      </c>
      <c r="G2430" s="19">
        <v>96.2</v>
      </c>
      <c r="H2430" s="19"/>
    </row>
    <row r="2431" spans="1:8" x14ac:dyDescent="0.25">
      <c r="A2431" s="2">
        <v>109</v>
      </c>
      <c r="B2431" s="2" t="s">
        <v>856</v>
      </c>
      <c r="C2431" s="2" t="s">
        <v>962</v>
      </c>
      <c r="D2431" s="19">
        <v>0.19400000000000001</v>
      </c>
      <c r="E2431" s="12">
        <v>9.9999999999999995E-7</v>
      </c>
      <c r="F2431" s="19">
        <f>Table3[[#This Row],[modified  Half Life]]*Table3[[#This Row],[Order of Magnatude]]</f>
        <v>1.9399999999999999E-7</v>
      </c>
      <c r="G2431" s="19">
        <v>69.7</v>
      </c>
      <c r="H2431" s="19"/>
    </row>
    <row r="2432" spans="1:8" x14ac:dyDescent="0.25">
      <c r="A2432" s="2">
        <v>109</v>
      </c>
      <c r="B2432" s="2" t="s">
        <v>796</v>
      </c>
      <c r="C2432" s="2" t="s">
        <v>962</v>
      </c>
      <c r="D2432" s="2">
        <v>11.8</v>
      </c>
      <c r="E2432" s="13">
        <v>9.9999999999999995E-7</v>
      </c>
      <c r="F2432" s="2">
        <f>Table3[[#This Row],[modified  Half Life]]*Table3[[#This Row],[Order of Magnatude]]</f>
        <v>1.1800000000000001E-5</v>
      </c>
      <c r="G2432" s="2">
        <v>59.6</v>
      </c>
      <c r="H2432" s="2"/>
    </row>
    <row r="2433" spans="1:8" x14ac:dyDescent="0.25">
      <c r="A2433" s="2">
        <v>108</v>
      </c>
      <c r="B2433" s="2" t="s">
        <v>847</v>
      </c>
      <c r="C2433" s="2" t="s">
        <v>292</v>
      </c>
      <c r="D2433" s="19">
        <v>0.53600000000000003</v>
      </c>
      <c r="E2433" s="12">
        <v>9.9999999999999995E-7</v>
      </c>
      <c r="F2433" s="19">
        <f>Table3[[#This Row],[modified  Half Life]]*Table3[[#This Row],[Order of Magnatude]]</f>
        <v>5.3600000000000004E-7</v>
      </c>
      <c r="G2433" s="19">
        <v>432.3</v>
      </c>
      <c r="H2433" s="19"/>
    </row>
    <row r="2434" spans="1:8" x14ac:dyDescent="0.25">
      <c r="A2434" s="2">
        <v>108</v>
      </c>
      <c r="B2434" s="2" t="s">
        <v>574</v>
      </c>
      <c r="C2434" s="2"/>
      <c r="D2434" s="2">
        <v>0.53600000000000003</v>
      </c>
      <c r="E2434" s="13">
        <v>9.9999999999999995E-7</v>
      </c>
      <c r="F2434" s="2">
        <f>Table3[[#This Row],[modified  Half Life]]*Table3[[#This Row],[Order of Magnatude]]</f>
        <v>5.3600000000000004E-7</v>
      </c>
      <c r="G2434" s="2">
        <v>277.89999999999998</v>
      </c>
      <c r="H2434" s="2"/>
    </row>
    <row r="2435" spans="1:8" x14ac:dyDescent="0.25">
      <c r="A2435" s="2">
        <v>108</v>
      </c>
      <c r="B2435" s="2" t="s">
        <v>476</v>
      </c>
      <c r="C2435" s="2"/>
      <c r="D2435" s="19">
        <v>0.109</v>
      </c>
      <c r="E2435" s="12">
        <v>9.9999999999999995E-7</v>
      </c>
      <c r="F2435" s="19">
        <f>Table3[[#This Row],[modified  Half Life]]*Table3[[#This Row],[Order of Magnatude]]</f>
        <v>1.09E-7</v>
      </c>
      <c r="G2435" s="19">
        <v>102.2</v>
      </c>
      <c r="H2435" s="19"/>
    </row>
    <row r="2436" spans="1:8" x14ac:dyDescent="0.25">
      <c r="A2436" s="2">
        <v>108</v>
      </c>
      <c r="B2436" s="2" t="s">
        <v>847</v>
      </c>
      <c r="C2436" s="2" t="s">
        <v>292</v>
      </c>
      <c r="D2436" s="2">
        <v>0.109</v>
      </c>
      <c r="E2436" s="13">
        <v>9.9999999999999995E-7</v>
      </c>
      <c r="F2436" s="2">
        <f>Table3[[#This Row],[modified  Half Life]]*Table3[[#This Row],[Order of Magnatude]]</f>
        <v>1.09E-7</v>
      </c>
      <c r="G2436" s="2">
        <v>89</v>
      </c>
      <c r="H2436" s="2"/>
    </row>
    <row r="2437" spans="1:8" x14ac:dyDescent="0.25">
      <c r="A2437" s="2">
        <v>107</v>
      </c>
      <c r="B2437" s="2" t="s">
        <v>721</v>
      </c>
      <c r="C2437" s="2" t="s">
        <v>1065</v>
      </c>
      <c r="D2437" s="2">
        <v>0.85</v>
      </c>
      <c r="E2437" s="13">
        <v>9.9999999999999995E-7</v>
      </c>
      <c r="F2437" s="2">
        <f>Table3[[#This Row],[modified  Half Life]]*Table3[[#This Row],[Order of Magnatude]]</f>
        <v>8.4999999999999991E-7</v>
      </c>
      <c r="G2437" s="2">
        <v>115.65</v>
      </c>
      <c r="H2437" s="2"/>
    </row>
    <row r="2438" spans="1:8" x14ac:dyDescent="0.25">
      <c r="A2438" s="2">
        <v>107</v>
      </c>
      <c r="B2438" s="2" t="s">
        <v>729</v>
      </c>
      <c r="C2438" s="2" t="s">
        <v>653</v>
      </c>
      <c r="D2438" s="2">
        <v>3.85</v>
      </c>
      <c r="E2438" s="13">
        <v>9.9999999999999995E-7</v>
      </c>
      <c r="F2438" s="2">
        <f>Table3[[#This Row],[modified  Half Life]]*Table3[[#This Row],[Order of Magnatude]]</f>
        <v>3.8499999999999996E-6</v>
      </c>
      <c r="G2438" s="2">
        <v>30.1</v>
      </c>
      <c r="H2438" s="2"/>
    </row>
    <row r="2439" spans="1:8" x14ac:dyDescent="0.25">
      <c r="A2439" s="2">
        <v>106</v>
      </c>
      <c r="B2439" s="2" t="s">
        <v>856</v>
      </c>
      <c r="C2439" s="2" t="s">
        <v>1100</v>
      </c>
      <c r="D2439" s="2">
        <v>0.82</v>
      </c>
      <c r="E2439" s="13">
        <v>9.9999999999999995E-7</v>
      </c>
      <c r="F2439" s="2">
        <f>Table3[[#This Row],[modified  Half Life]]*Table3[[#This Row],[Order of Magnatude]]</f>
        <v>8.1999999999999988E-7</v>
      </c>
      <c r="G2439" s="2">
        <v>204.8</v>
      </c>
      <c r="H2439" s="2"/>
    </row>
    <row r="2440" spans="1:8" x14ac:dyDescent="0.25">
      <c r="A2440" s="2">
        <v>105</v>
      </c>
      <c r="B2440" s="2" t="s">
        <v>721</v>
      </c>
      <c r="C2440" s="2" t="s">
        <v>75</v>
      </c>
      <c r="D2440" s="2">
        <v>36.1</v>
      </c>
      <c r="E2440" s="13">
        <v>9.9999999999999995E-7</v>
      </c>
      <c r="F2440" s="2">
        <f>Table3[[#This Row],[modified  Half Life]]*Table3[[#This Row],[Order of Magnatude]]</f>
        <v>3.6099999999999997E-5</v>
      </c>
      <c r="G2440" s="2">
        <v>182.89</v>
      </c>
      <c r="H2440" s="2"/>
    </row>
    <row r="2441" spans="1:8" x14ac:dyDescent="0.25">
      <c r="A2441" s="2">
        <v>105</v>
      </c>
      <c r="B2441" s="2" t="s">
        <v>574</v>
      </c>
      <c r="C2441" s="2" t="s">
        <v>75</v>
      </c>
      <c r="D2441" s="19">
        <v>4.5</v>
      </c>
      <c r="E2441" s="12">
        <v>9.9999999999999995E-7</v>
      </c>
      <c r="F2441" s="19">
        <f>Table3[[#This Row],[modified  Half Life]]*Table3[[#This Row],[Order of Magnatude]]</f>
        <v>4.5000000000000001E-6</v>
      </c>
      <c r="G2441" s="19">
        <v>126.46</v>
      </c>
      <c r="H2441" s="19"/>
    </row>
    <row r="2442" spans="1:8" x14ac:dyDescent="0.25">
      <c r="A2442" s="2">
        <v>104</v>
      </c>
      <c r="B2442" s="2" t="s">
        <v>729</v>
      </c>
      <c r="C2442" s="2">
        <v>-6</v>
      </c>
      <c r="D2442" s="2">
        <v>3.5</v>
      </c>
      <c r="E2442" s="13">
        <v>9.9999999999999995E-7</v>
      </c>
      <c r="F2442" s="2">
        <f>Table3[[#This Row],[modified  Half Life]]*Table3[[#This Row],[Order of Magnatude]]</f>
        <v>3.4999999999999999E-6</v>
      </c>
      <c r="G2442" s="2">
        <v>69.7</v>
      </c>
      <c r="H2442" s="2"/>
    </row>
    <row r="2443" spans="1:8" x14ac:dyDescent="0.25">
      <c r="A2443" s="2">
        <v>104</v>
      </c>
      <c r="B2443" s="2" t="s">
        <v>729</v>
      </c>
      <c r="C2443" s="2">
        <v>-6</v>
      </c>
      <c r="D2443" s="19">
        <v>0.4</v>
      </c>
      <c r="E2443" s="12">
        <v>9.9999999999999995E-7</v>
      </c>
      <c r="F2443" s="19">
        <f>Table3[[#This Row],[modified  Half Life]]*Table3[[#This Row],[Order of Magnatude]]</f>
        <v>3.9999999999999998E-7</v>
      </c>
      <c r="G2443" s="19">
        <v>36.299999999999997</v>
      </c>
      <c r="H2443" s="19"/>
    </row>
    <row r="2444" spans="1:8" x14ac:dyDescent="0.25">
      <c r="A2444" s="2">
        <v>101</v>
      </c>
      <c r="B2444" s="2" t="s">
        <v>496</v>
      </c>
      <c r="C2444" s="2" t="s">
        <v>29</v>
      </c>
      <c r="D2444" s="19">
        <v>17.5</v>
      </c>
      <c r="E2444" s="12">
        <v>9.9999999999999995E-7</v>
      </c>
      <c r="F2444" s="19">
        <f>Table3[[#This Row],[modified  Half Life]]*Table3[[#This Row],[Order of Magnatude]]</f>
        <v>1.7499999999999998E-5</v>
      </c>
      <c r="G2444" s="19">
        <v>220.7</v>
      </c>
      <c r="H2444" s="19"/>
    </row>
    <row r="2445" spans="1:8" x14ac:dyDescent="0.25">
      <c r="A2445" s="2">
        <v>101</v>
      </c>
      <c r="B2445" s="2" t="s">
        <v>496</v>
      </c>
      <c r="C2445" s="2" t="s">
        <v>29</v>
      </c>
      <c r="D2445" s="2">
        <v>636</v>
      </c>
      <c r="E2445" s="13">
        <v>9.9999999999999995E-7</v>
      </c>
      <c r="F2445" s="2">
        <f>Table3[[#This Row],[modified  Half Life]]*Table3[[#This Row],[Order of Magnatude]]</f>
        <v>6.3599999999999996E-4</v>
      </c>
      <c r="G2445" s="2">
        <v>191.92</v>
      </c>
      <c r="H2445" s="2"/>
    </row>
    <row r="2446" spans="1:8" x14ac:dyDescent="0.25">
      <c r="A2446" s="2">
        <v>100</v>
      </c>
      <c r="B2446" s="2" t="s">
        <v>476</v>
      </c>
      <c r="C2446" s="2" t="s">
        <v>981</v>
      </c>
      <c r="D2446" s="19">
        <v>0.122</v>
      </c>
      <c r="E2446" s="12">
        <v>9.9999999999999995E-7</v>
      </c>
      <c r="F2446" s="19">
        <f>Table3[[#This Row],[modified  Half Life]]*Table3[[#This Row],[Order of Magnatude]]</f>
        <v>1.2199999999999998E-7</v>
      </c>
      <c r="G2446" s="19">
        <v>1201.7</v>
      </c>
      <c r="H2446" s="19"/>
    </row>
    <row r="2447" spans="1:8" x14ac:dyDescent="0.25">
      <c r="A2447" s="2">
        <v>100</v>
      </c>
      <c r="B2447" s="2" t="s">
        <v>476</v>
      </c>
      <c r="C2447" s="2" t="s">
        <v>101</v>
      </c>
      <c r="D2447" s="2">
        <v>0.122</v>
      </c>
      <c r="E2447" s="13">
        <v>9.9999999999999995E-7</v>
      </c>
      <c r="F2447" s="2">
        <f>Table3[[#This Row],[modified  Half Life]]*Table3[[#This Row],[Order of Magnatude]]</f>
        <v>1.2199999999999998E-7</v>
      </c>
      <c r="G2447" s="2">
        <v>204.4</v>
      </c>
      <c r="H2447" s="2"/>
    </row>
    <row r="2448" spans="1:8" x14ac:dyDescent="0.25">
      <c r="A2448" s="2">
        <v>100</v>
      </c>
      <c r="B2448" s="2" t="s">
        <v>429</v>
      </c>
      <c r="C2448" s="2" t="s">
        <v>458</v>
      </c>
      <c r="D2448" s="2">
        <v>0.122</v>
      </c>
      <c r="E2448" s="13">
        <v>9.9999999999999995E-7</v>
      </c>
      <c r="F2448" s="2">
        <f>Table3[[#This Row],[modified  Half Life]]*Table3[[#This Row],[Order of Magnatude]]</f>
        <v>1.2199999999999998E-7</v>
      </c>
      <c r="G2448" s="2">
        <v>118</v>
      </c>
      <c r="H2448" s="2"/>
    </row>
    <row r="2449" spans="1:8" x14ac:dyDescent="0.25">
      <c r="A2449" s="2">
        <v>100</v>
      </c>
      <c r="B2449" s="2" t="s">
        <v>729</v>
      </c>
      <c r="C2449" s="2" t="s">
        <v>589</v>
      </c>
      <c r="D2449" s="2">
        <v>0.122</v>
      </c>
      <c r="E2449" s="13">
        <v>9.9999999999999995E-7</v>
      </c>
      <c r="F2449" s="2">
        <f>Table3[[#This Row],[modified  Half Life]]*Table3[[#This Row],[Order of Magnatude]]</f>
        <v>1.2199999999999998E-7</v>
      </c>
      <c r="G2449" s="2">
        <v>58.3</v>
      </c>
      <c r="H2449" s="2"/>
    </row>
    <row r="2450" spans="1:8" x14ac:dyDescent="0.25">
      <c r="A2450" s="2">
        <v>100</v>
      </c>
      <c r="B2450" s="2" t="s">
        <v>729</v>
      </c>
      <c r="C2450" s="2" t="s">
        <v>112</v>
      </c>
      <c r="D2450" s="2">
        <v>3.2</v>
      </c>
      <c r="E2450" s="13">
        <v>9.9999999999999995E-7</v>
      </c>
      <c r="F2450" s="2">
        <f>Table3[[#This Row],[modified  Half Life]]*Table3[[#This Row],[Order of Magnatude]]</f>
        <v>3.1999999999999999E-6</v>
      </c>
      <c r="G2450" s="2">
        <v>43.286200000000001</v>
      </c>
      <c r="H2450" s="2"/>
    </row>
    <row r="2451" spans="1:8" x14ac:dyDescent="0.25">
      <c r="A2451" s="2">
        <v>100</v>
      </c>
      <c r="B2451" s="2" t="s">
        <v>429</v>
      </c>
      <c r="C2451" s="2" t="s">
        <v>458</v>
      </c>
      <c r="D2451" s="2">
        <v>0.46</v>
      </c>
      <c r="E2451" s="13">
        <v>9.9999999999999995E-7</v>
      </c>
      <c r="F2451" s="2">
        <f>Table3[[#This Row],[modified  Half Life]]*Table3[[#This Row],[Order of Magnatude]]</f>
        <v>4.5999999999999999E-7</v>
      </c>
      <c r="G2451" s="2">
        <v>34.299999999999997</v>
      </c>
      <c r="H2451" s="2"/>
    </row>
    <row r="2452" spans="1:8" x14ac:dyDescent="0.25">
      <c r="A2452" s="2">
        <v>100</v>
      </c>
      <c r="B2452" s="2" t="s">
        <v>574</v>
      </c>
      <c r="C2452" s="2" t="s">
        <v>985</v>
      </c>
      <c r="D2452" s="19">
        <v>8.32</v>
      </c>
      <c r="E2452" s="12">
        <v>9.9999999999999995E-7</v>
      </c>
      <c r="F2452" s="19">
        <f>Table3[[#This Row],[modified  Half Life]]*Table3[[#This Row],[Order of Magnatude]]</f>
        <v>8.32E-6</v>
      </c>
      <c r="G2452" s="19">
        <v>28.52</v>
      </c>
      <c r="H2452" s="19"/>
    </row>
    <row r="2453" spans="1:8" x14ac:dyDescent="0.25">
      <c r="A2453" s="2">
        <v>100</v>
      </c>
      <c r="B2453" s="2" t="s">
        <v>429</v>
      </c>
      <c r="C2453" s="2" t="s">
        <v>458</v>
      </c>
      <c r="D2453" s="19">
        <v>12.4</v>
      </c>
      <c r="E2453" s="12">
        <v>9.9999999999999995E-7</v>
      </c>
      <c r="F2453" s="19">
        <f>Table3[[#This Row],[modified  Half Life]]*Table3[[#This Row],[Order of Magnatude]]</f>
        <v>1.24E-5</v>
      </c>
      <c r="G2453" s="19">
        <v>28</v>
      </c>
      <c r="H2453" s="19"/>
    </row>
    <row r="2454" spans="1:8" x14ac:dyDescent="0.25">
      <c r="A2454" s="2">
        <v>99</v>
      </c>
      <c r="B2454" s="2" t="s">
        <v>446</v>
      </c>
      <c r="C2454" s="2" t="s">
        <v>219</v>
      </c>
      <c r="D2454" s="19">
        <v>8</v>
      </c>
      <c r="E2454" s="12">
        <v>9.9999999999999995E-7</v>
      </c>
      <c r="F2454" s="19">
        <f>Table3[[#This Row],[modified  Half Life]]*Table3[[#This Row],[Order of Magnatude]]</f>
        <v>7.9999999999999996E-6</v>
      </c>
      <c r="G2454" s="19">
        <v>1435.5</v>
      </c>
      <c r="H2454" s="19"/>
    </row>
    <row r="2455" spans="1:8" x14ac:dyDescent="0.25">
      <c r="A2455" s="2">
        <v>99</v>
      </c>
      <c r="B2455" s="2" t="s">
        <v>446</v>
      </c>
      <c r="C2455" s="2" t="s">
        <v>219</v>
      </c>
      <c r="D2455" s="19">
        <v>8</v>
      </c>
      <c r="E2455" s="12">
        <v>9.9999999999999995E-7</v>
      </c>
      <c r="F2455" s="19">
        <f>Table3[[#This Row],[modified  Half Life]]*Table3[[#This Row],[Order of Magnatude]]</f>
        <v>7.9999999999999996E-6</v>
      </c>
      <c r="G2455" s="19">
        <v>1166</v>
      </c>
      <c r="H2455" s="19"/>
    </row>
    <row r="2456" spans="1:8" x14ac:dyDescent="0.25">
      <c r="A2456" s="2">
        <v>99</v>
      </c>
      <c r="B2456" s="2" t="s">
        <v>721</v>
      </c>
      <c r="C2456" s="2" t="s">
        <v>966</v>
      </c>
      <c r="D2456" s="2">
        <v>8</v>
      </c>
      <c r="E2456" s="13">
        <v>9.9999999999999995E-7</v>
      </c>
      <c r="F2456" s="2">
        <f>Table3[[#This Row],[modified  Half Life]]*Table3[[#This Row],[Order of Magnatude]]</f>
        <v>7.9999999999999996E-6</v>
      </c>
      <c r="G2456" s="2">
        <v>882.5</v>
      </c>
      <c r="H2456" s="2"/>
    </row>
    <row r="2457" spans="1:8" x14ac:dyDescent="0.25">
      <c r="A2457" s="2">
        <v>99</v>
      </c>
      <c r="B2457" s="2" t="s">
        <v>623</v>
      </c>
      <c r="C2457" s="2" t="s">
        <v>962</v>
      </c>
      <c r="D2457" s="19">
        <v>8</v>
      </c>
      <c r="E2457" s="12">
        <v>9.9999999999999995E-7</v>
      </c>
      <c r="F2457" s="19">
        <f>Table3[[#This Row],[modified  Half Life]]*Table3[[#This Row],[Order of Magnatude]]</f>
        <v>7.9999999999999996E-6</v>
      </c>
      <c r="G2457" s="19">
        <v>546.20000000000005</v>
      </c>
      <c r="H2457" s="19"/>
    </row>
    <row r="2458" spans="1:8" x14ac:dyDescent="0.25">
      <c r="A2458" s="2">
        <v>99</v>
      </c>
      <c r="B2458" s="2" t="s">
        <v>496</v>
      </c>
      <c r="C2458" s="2" t="s">
        <v>29</v>
      </c>
      <c r="D2458" s="19">
        <v>8</v>
      </c>
      <c r="E2458" s="12">
        <v>9.9999999999999995E-7</v>
      </c>
      <c r="F2458" s="19">
        <f>Table3[[#This Row],[modified  Half Life]]*Table3[[#This Row],[Order of Magnatude]]</f>
        <v>7.9999999999999996E-6</v>
      </c>
      <c r="G2458" s="19">
        <v>272.89999999999998</v>
      </c>
      <c r="H2458" s="19"/>
    </row>
    <row r="2459" spans="1:8" x14ac:dyDescent="0.25">
      <c r="A2459" s="2">
        <v>99</v>
      </c>
      <c r="B2459" s="2" t="s">
        <v>856</v>
      </c>
      <c r="C2459" s="2" t="s">
        <v>219</v>
      </c>
      <c r="D2459" s="2">
        <v>15.5</v>
      </c>
      <c r="E2459" s="13">
        <v>9.9999999999999995E-7</v>
      </c>
      <c r="F2459" s="2">
        <f>Table3[[#This Row],[modified  Half Life]]*Table3[[#This Row],[Order of Magnatude]]</f>
        <v>1.5500000000000001E-5</v>
      </c>
      <c r="G2459" s="2">
        <v>97.784999999999997</v>
      </c>
      <c r="H2459" s="2"/>
    </row>
    <row r="2460" spans="1:8" x14ac:dyDescent="0.25">
      <c r="A2460" s="2">
        <v>99</v>
      </c>
      <c r="B2460" s="2" t="s">
        <v>496</v>
      </c>
      <c r="C2460" s="2" t="s">
        <v>29</v>
      </c>
      <c r="D2460" s="2">
        <v>8</v>
      </c>
      <c r="E2460" s="13">
        <v>9.9999999999999995E-7</v>
      </c>
      <c r="F2460" s="2">
        <f>Table3[[#This Row],[modified  Half Life]]*Table3[[#This Row],[Order of Magnatude]]</f>
        <v>7.9999999999999996E-6</v>
      </c>
      <c r="G2460" s="2">
        <v>27.7</v>
      </c>
      <c r="H2460" s="2"/>
    </row>
    <row r="2461" spans="1:8" x14ac:dyDescent="0.25">
      <c r="A2461" s="2">
        <v>98</v>
      </c>
      <c r="B2461" s="2" t="s">
        <v>496</v>
      </c>
      <c r="C2461" s="2" t="s">
        <v>926</v>
      </c>
      <c r="D2461" s="2">
        <v>0.223</v>
      </c>
      <c r="E2461" s="13">
        <v>9.9999999999999995E-7</v>
      </c>
      <c r="F2461" s="2">
        <f>Table3[[#This Row],[modified  Half Life]]*Table3[[#This Row],[Order of Magnatude]]</f>
        <v>2.23E-7</v>
      </c>
      <c r="G2461" s="2">
        <v>4207</v>
      </c>
      <c r="H2461" s="2"/>
    </row>
    <row r="2462" spans="1:8" x14ac:dyDescent="0.25">
      <c r="A2462" s="2">
        <v>98</v>
      </c>
      <c r="B2462" s="2" t="s">
        <v>496</v>
      </c>
      <c r="C2462" s="2" t="s">
        <v>158</v>
      </c>
      <c r="D2462" s="19">
        <v>6.9</v>
      </c>
      <c r="E2462" s="12">
        <v>9.9999999999999995E-7</v>
      </c>
      <c r="F2462" s="19">
        <f>Table3[[#This Row],[modified  Half Life]]*Table3[[#This Row],[Order of Magnatude]]</f>
        <v>6.9E-6</v>
      </c>
      <c r="G2462" s="19">
        <v>325.2</v>
      </c>
      <c r="H2462" s="19"/>
    </row>
    <row r="2463" spans="1:8" x14ac:dyDescent="0.25">
      <c r="A2463" s="2">
        <v>98</v>
      </c>
      <c r="B2463" s="2" t="s">
        <v>446</v>
      </c>
      <c r="C2463" s="2">
        <v>-10</v>
      </c>
      <c r="D2463" s="2">
        <v>0.45</v>
      </c>
      <c r="E2463" s="13">
        <v>9.9999999999999995E-7</v>
      </c>
      <c r="F2463" s="2">
        <f>Table3[[#This Row],[modified  Half Life]]*Table3[[#This Row],[Order of Magnatude]]</f>
        <v>4.4999999999999998E-7</v>
      </c>
      <c r="G2463" s="2">
        <v>313.89999999999998</v>
      </c>
      <c r="H2463" s="2"/>
    </row>
    <row r="2464" spans="1:8" x14ac:dyDescent="0.25">
      <c r="A2464" s="2">
        <v>98</v>
      </c>
      <c r="B2464" s="2" t="s">
        <v>446</v>
      </c>
      <c r="C2464" s="2">
        <v>-4</v>
      </c>
      <c r="D2464" s="2">
        <v>0.35799999999999998</v>
      </c>
      <c r="E2464" s="13">
        <v>9.9999999999999995E-7</v>
      </c>
      <c r="F2464" s="2">
        <f>Table3[[#This Row],[modified  Half Life]]*Table3[[#This Row],[Order of Magnatude]]</f>
        <v>3.5799999999999995E-7</v>
      </c>
      <c r="G2464" s="2">
        <v>178.3</v>
      </c>
      <c r="H2464" s="2"/>
    </row>
    <row r="2465" spans="1:8" x14ac:dyDescent="0.25">
      <c r="A2465" s="2">
        <v>98</v>
      </c>
      <c r="B2465" s="2" t="s">
        <v>446</v>
      </c>
      <c r="C2465" s="2">
        <v>-4</v>
      </c>
      <c r="D2465" s="19">
        <v>0.62</v>
      </c>
      <c r="E2465" s="12">
        <v>9.9999999999999995E-7</v>
      </c>
      <c r="F2465" s="19">
        <f>Table3[[#This Row],[modified  Half Life]]*Table3[[#This Row],[Order of Magnatude]]</f>
        <v>6.1999999999999999E-7</v>
      </c>
      <c r="G2465" s="19">
        <v>170.8</v>
      </c>
      <c r="H2465" s="19"/>
    </row>
    <row r="2466" spans="1:8" x14ac:dyDescent="0.25">
      <c r="A2466" s="2">
        <v>98</v>
      </c>
      <c r="B2466" s="2" t="s">
        <v>446</v>
      </c>
      <c r="C2466" s="2">
        <v>-2</v>
      </c>
      <c r="D2466" s="2">
        <v>0.154</v>
      </c>
      <c r="E2466" s="13">
        <v>9.9999999999999995E-7</v>
      </c>
      <c r="F2466" s="2">
        <f>Table3[[#This Row],[modified  Half Life]]*Table3[[#This Row],[Order of Magnatude]]</f>
        <v>1.54E-7</v>
      </c>
      <c r="G2466" s="2">
        <v>147.19999999999999</v>
      </c>
      <c r="H2466" s="2"/>
    </row>
    <row r="2467" spans="1:8" x14ac:dyDescent="0.25">
      <c r="A2467" s="2">
        <v>98</v>
      </c>
      <c r="B2467" s="2" t="s">
        <v>446</v>
      </c>
      <c r="C2467" s="2">
        <v>-2</v>
      </c>
      <c r="D2467" s="19">
        <v>6.9</v>
      </c>
      <c r="E2467" s="12">
        <v>9.9999999999999995E-7</v>
      </c>
      <c r="F2467" s="19">
        <f>Table3[[#This Row],[modified  Half Life]]*Table3[[#This Row],[Order of Magnatude]]</f>
        <v>6.9E-6</v>
      </c>
      <c r="G2467" s="19">
        <v>121.1</v>
      </c>
      <c r="H2467" s="19"/>
    </row>
    <row r="2468" spans="1:8" x14ac:dyDescent="0.25">
      <c r="A2468" s="2">
        <v>98</v>
      </c>
      <c r="B2468" s="2" t="s">
        <v>429</v>
      </c>
      <c r="C2468" s="2" t="s">
        <v>158</v>
      </c>
      <c r="D2468" s="2">
        <v>0.78</v>
      </c>
      <c r="E2468" s="13">
        <v>9.9999999999999995E-7</v>
      </c>
      <c r="F2468" s="2">
        <f>Table3[[#This Row],[modified  Half Life]]*Table3[[#This Row],[Order of Magnatude]]</f>
        <v>7.7999999999999994E-7</v>
      </c>
      <c r="G2468" s="2">
        <v>110.8</v>
      </c>
      <c r="H2468" s="2"/>
    </row>
    <row r="2469" spans="1:8" x14ac:dyDescent="0.25">
      <c r="A2469" s="2">
        <v>98</v>
      </c>
      <c r="B2469" s="2" t="s">
        <v>370</v>
      </c>
      <c r="C2469" s="2"/>
      <c r="D2469" s="2">
        <v>0.161</v>
      </c>
      <c r="E2469" s="13">
        <v>9.9999999999999995E-7</v>
      </c>
      <c r="F2469" s="2">
        <f>Table3[[#This Row],[modified  Half Life]]*Table3[[#This Row],[Order of Magnatude]]</f>
        <v>1.61E-7</v>
      </c>
      <c r="G2469" s="2">
        <v>107.28</v>
      </c>
      <c r="H2469" s="2"/>
    </row>
    <row r="2470" spans="1:8" x14ac:dyDescent="0.25">
      <c r="A2470" s="2">
        <v>98</v>
      </c>
      <c r="B2470" s="2" t="s">
        <v>856</v>
      </c>
      <c r="C2470" s="2" t="s">
        <v>567</v>
      </c>
      <c r="D2470" s="2">
        <v>1.9</v>
      </c>
      <c r="E2470" s="13">
        <v>9.9999999999999995E-7</v>
      </c>
      <c r="F2470" s="2">
        <f>Table3[[#This Row],[modified  Half Life]]*Table3[[#This Row],[Order of Magnatude]]</f>
        <v>1.8999999999999998E-6</v>
      </c>
      <c r="G2470" s="2">
        <v>63</v>
      </c>
      <c r="H2470" s="2"/>
    </row>
    <row r="2471" spans="1:8" x14ac:dyDescent="0.25">
      <c r="A2471" s="2">
        <v>98</v>
      </c>
      <c r="B2471" s="2" t="s">
        <v>370</v>
      </c>
      <c r="C2471" s="2"/>
      <c r="D2471" s="19">
        <v>0.35799999999999998</v>
      </c>
      <c r="E2471" s="12">
        <v>9.9999999999999995E-7</v>
      </c>
      <c r="F2471" s="19">
        <f>Table3[[#This Row],[modified  Half Life]]*Table3[[#This Row],[Order of Magnatude]]</f>
        <v>3.5799999999999995E-7</v>
      </c>
      <c r="G2471" s="19">
        <v>54.5</v>
      </c>
      <c r="H2471" s="19"/>
    </row>
    <row r="2472" spans="1:8" x14ac:dyDescent="0.25">
      <c r="A2472" s="2">
        <v>98</v>
      </c>
      <c r="B2472" s="2" t="s">
        <v>847</v>
      </c>
      <c r="C2472" s="2" t="s">
        <v>98</v>
      </c>
      <c r="D2472" s="19">
        <v>0.62</v>
      </c>
      <c r="E2472" s="12">
        <v>9.9999999999999995E-7</v>
      </c>
      <c r="F2472" s="19">
        <f>Table3[[#This Row],[modified  Half Life]]*Table3[[#This Row],[Order of Magnatude]]</f>
        <v>6.1999999999999999E-7</v>
      </c>
      <c r="G2472" s="19">
        <v>51.5</v>
      </c>
      <c r="H2472" s="19"/>
    </row>
    <row r="2473" spans="1:8" x14ac:dyDescent="0.25">
      <c r="A2473" s="2">
        <v>98</v>
      </c>
      <c r="B2473" s="2" t="s">
        <v>847</v>
      </c>
      <c r="C2473" s="2" t="s">
        <v>5</v>
      </c>
      <c r="D2473" s="2">
        <v>6.9</v>
      </c>
      <c r="E2473" s="13">
        <v>9.9999999999999995E-7</v>
      </c>
      <c r="F2473" s="2">
        <f>Table3[[#This Row],[modified  Half Life]]*Table3[[#This Row],[Order of Magnatude]]</f>
        <v>6.9E-6</v>
      </c>
      <c r="G2473" s="2">
        <v>49.9</v>
      </c>
      <c r="H2473" s="2"/>
    </row>
    <row r="2474" spans="1:8" x14ac:dyDescent="0.25">
      <c r="A2474" s="2">
        <v>98</v>
      </c>
      <c r="B2474" s="2" t="s">
        <v>623</v>
      </c>
      <c r="C2474" s="2" t="s">
        <v>158</v>
      </c>
      <c r="D2474" s="19">
        <v>0.223</v>
      </c>
      <c r="E2474" s="12">
        <v>9.9999999999999995E-7</v>
      </c>
      <c r="F2474" s="19">
        <f>Table3[[#This Row],[modified  Half Life]]*Table3[[#This Row],[Order of Magnatude]]</f>
        <v>2.23E-7</v>
      </c>
      <c r="G2474" s="19">
        <v>49.2</v>
      </c>
      <c r="H2474" s="19"/>
    </row>
    <row r="2475" spans="1:8" x14ac:dyDescent="0.25">
      <c r="A2475" s="2">
        <v>97</v>
      </c>
      <c r="B2475" s="2" t="s">
        <v>476</v>
      </c>
      <c r="C2475" s="2" t="s">
        <v>80</v>
      </c>
      <c r="D2475" s="2">
        <v>5.7</v>
      </c>
      <c r="E2475" s="13">
        <v>9.9999999999999995E-7</v>
      </c>
      <c r="F2475" s="2">
        <f>Table3[[#This Row],[modified  Half Life]]*Table3[[#This Row],[Order of Magnatude]]</f>
        <v>5.6999999999999996E-6</v>
      </c>
      <c r="G2475" s="2">
        <v>76.599999999999994</v>
      </c>
      <c r="H2475" s="2"/>
    </row>
    <row r="2476" spans="1:8" x14ac:dyDescent="0.25">
      <c r="A2476" s="2">
        <v>96</v>
      </c>
      <c r="B2476" s="2" t="s">
        <v>796</v>
      </c>
      <c r="C2476" s="2" t="s">
        <v>164</v>
      </c>
      <c r="D2476" s="19">
        <v>0.13600000000000001</v>
      </c>
      <c r="E2476" s="12">
        <v>9.9999999999999995E-7</v>
      </c>
      <c r="F2476" s="19">
        <f>Table3[[#This Row],[modified  Half Life]]*Table3[[#This Row],[Order of Magnatude]]</f>
        <v>1.36E-7</v>
      </c>
      <c r="G2476" s="19">
        <v>4265</v>
      </c>
      <c r="H2476" s="19"/>
    </row>
    <row r="2477" spans="1:8" x14ac:dyDescent="0.25">
      <c r="A2477" s="2">
        <v>96</v>
      </c>
      <c r="B2477" s="2" t="s">
        <v>847</v>
      </c>
      <c r="C2477" s="2" t="s">
        <v>843</v>
      </c>
      <c r="D2477" s="2">
        <v>103</v>
      </c>
      <c r="E2477" s="13">
        <v>9.9999999999999995E-7</v>
      </c>
      <c r="F2477" s="2">
        <f>Table3[[#This Row],[modified  Half Life]]*Table3[[#This Row],[Order of Magnatude]]</f>
        <v>1.03E-4</v>
      </c>
      <c r="G2477" s="2">
        <v>742.7</v>
      </c>
      <c r="H2477" s="2"/>
    </row>
    <row r="2478" spans="1:8" x14ac:dyDescent="0.25">
      <c r="A2478" s="2">
        <v>96</v>
      </c>
      <c r="B2478" s="2" t="s">
        <v>847</v>
      </c>
      <c r="C2478" s="2" t="s">
        <v>849</v>
      </c>
      <c r="D2478" s="2">
        <v>103</v>
      </c>
      <c r="E2478" s="13">
        <v>9.9999999999999995E-7</v>
      </c>
      <c r="F2478" s="2">
        <f>Table3[[#This Row],[modified  Half Life]]*Table3[[#This Row],[Order of Magnatude]]</f>
        <v>1.03E-4</v>
      </c>
      <c r="G2478" s="2">
        <v>485.7</v>
      </c>
      <c r="H2478" s="2"/>
    </row>
    <row r="2479" spans="1:8" x14ac:dyDescent="0.25">
      <c r="A2479" s="2">
        <v>96</v>
      </c>
      <c r="B2479" s="2" t="s">
        <v>574</v>
      </c>
      <c r="C2479" s="2" t="s">
        <v>709</v>
      </c>
      <c r="D2479" s="19">
        <v>2.7</v>
      </c>
      <c r="E2479" s="12">
        <v>9.9999999999999995E-7</v>
      </c>
      <c r="F2479" s="19">
        <f>Table3[[#This Row],[modified  Half Life]]*Table3[[#This Row],[Order of Magnatude]]</f>
        <v>2.7E-6</v>
      </c>
      <c r="G2479" s="19">
        <v>311.5</v>
      </c>
      <c r="H2479" s="19"/>
    </row>
    <row r="2480" spans="1:8" x14ac:dyDescent="0.25">
      <c r="A2480" s="2">
        <v>96</v>
      </c>
      <c r="B2480" s="2" t="s">
        <v>446</v>
      </c>
      <c r="C2480" s="2" t="s">
        <v>567</v>
      </c>
      <c r="D2480" s="19">
        <v>1.8109999999999999</v>
      </c>
      <c r="E2480" s="12">
        <v>9.9999999999999995E-7</v>
      </c>
      <c r="F2480" s="19">
        <f>Table3[[#This Row],[modified  Half Life]]*Table3[[#This Row],[Order of Magnatude]]</f>
        <v>1.8109999999999999E-6</v>
      </c>
      <c r="G2480" s="19">
        <v>106.37</v>
      </c>
      <c r="H2480" s="19"/>
    </row>
    <row r="2481" spans="1:8" x14ac:dyDescent="0.25">
      <c r="A2481" s="2">
        <v>96</v>
      </c>
      <c r="B2481" s="2" t="s">
        <v>856</v>
      </c>
      <c r="C2481" s="2" t="s">
        <v>857</v>
      </c>
      <c r="D2481" s="19">
        <v>0.13600000000000001</v>
      </c>
      <c r="E2481" s="12">
        <v>9.9999999999999995E-7</v>
      </c>
      <c r="F2481" s="19">
        <f>Table3[[#This Row],[modified  Half Life]]*Table3[[#This Row],[Order of Magnatude]]</f>
        <v>1.36E-7</v>
      </c>
      <c r="G2481" s="19">
        <v>98</v>
      </c>
      <c r="H2481" s="19"/>
    </row>
    <row r="2482" spans="1:8" x14ac:dyDescent="0.25">
      <c r="A2482" s="2">
        <v>96</v>
      </c>
      <c r="B2482" s="2" t="s">
        <v>796</v>
      </c>
      <c r="C2482" s="2" t="s">
        <v>843</v>
      </c>
      <c r="D2482" s="2">
        <v>1.56</v>
      </c>
      <c r="E2482" s="13">
        <v>9.9999999999999995E-7</v>
      </c>
      <c r="F2482" s="2">
        <f>Table3[[#This Row],[modified  Half Life]]*Table3[[#This Row],[Order of Magnatude]]</f>
        <v>1.5599999999999999E-6</v>
      </c>
      <c r="G2482" s="2">
        <v>43.7</v>
      </c>
      <c r="H2482" s="2"/>
    </row>
    <row r="2483" spans="1:8" x14ac:dyDescent="0.25">
      <c r="A2483" s="2">
        <v>96</v>
      </c>
      <c r="B2483" s="2" t="s">
        <v>574</v>
      </c>
      <c r="C2483" s="2" t="s">
        <v>709</v>
      </c>
      <c r="D2483" s="2">
        <v>1.77</v>
      </c>
      <c r="E2483" s="13">
        <v>9.9999999999999995E-7</v>
      </c>
      <c r="F2483" s="2">
        <f>Table3[[#This Row],[modified  Half Life]]*Table3[[#This Row],[Order of Magnatude]]</f>
        <v>1.77E-6</v>
      </c>
      <c r="G2483" s="2">
        <v>40</v>
      </c>
      <c r="H2483" s="2"/>
    </row>
    <row r="2484" spans="1:8" x14ac:dyDescent="0.25">
      <c r="A2484" s="2">
        <v>95</v>
      </c>
      <c r="B2484" s="2" t="s">
        <v>446</v>
      </c>
      <c r="C2484" s="2" t="s">
        <v>84</v>
      </c>
      <c r="D2484" s="2">
        <v>6.7</v>
      </c>
      <c r="E2484" s="13">
        <v>9.9999999999999995E-7</v>
      </c>
      <c r="F2484" s="2">
        <f>Table3[[#This Row],[modified  Half Life]]*Table3[[#This Row],[Order of Magnatude]]</f>
        <v>6.7000000000000002E-6</v>
      </c>
      <c r="G2484" s="2">
        <v>537.9</v>
      </c>
      <c r="H2484" s="2"/>
    </row>
    <row r="2485" spans="1:8" x14ac:dyDescent="0.25">
      <c r="A2485" s="2">
        <v>95</v>
      </c>
      <c r="B2485" s="2" t="s">
        <v>429</v>
      </c>
      <c r="C2485" s="2" t="s">
        <v>814</v>
      </c>
      <c r="D2485" s="19">
        <v>48.6</v>
      </c>
      <c r="E2485" s="12">
        <v>9.9999999999999995E-7</v>
      </c>
      <c r="F2485" s="19">
        <f>Table3[[#This Row],[modified  Half Life]]*Table3[[#This Row],[Order of Magnatude]]</f>
        <v>4.8600000000000002E-5</v>
      </c>
      <c r="G2485" s="19">
        <v>401.8</v>
      </c>
      <c r="H2485" s="19"/>
    </row>
    <row r="2486" spans="1:8" x14ac:dyDescent="0.25">
      <c r="A2486" s="2">
        <v>95</v>
      </c>
      <c r="B2486" s="2" t="s">
        <v>370</v>
      </c>
      <c r="C2486" s="2" t="s">
        <v>29</v>
      </c>
      <c r="D2486" s="2">
        <v>48.6</v>
      </c>
      <c r="E2486" s="13">
        <v>9.9999999999999995E-7</v>
      </c>
      <c r="F2486" s="2">
        <f>Table3[[#This Row],[modified  Half Life]]*Table3[[#This Row],[Order of Magnatude]]</f>
        <v>4.8600000000000002E-5</v>
      </c>
      <c r="G2486" s="2">
        <v>260.7</v>
      </c>
      <c r="H2486" s="2"/>
    </row>
    <row r="2487" spans="1:8" x14ac:dyDescent="0.25">
      <c r="A2487" s="2">
        <v>95</v>
      </c>
      <c r="B2487" s="2" t="s">
        <v>796</v>
      </c>
      <c r="C2487" s="2" t="s">
        <v>828</v>
      </c>
      <c r="D2487" s="2">
        <v>1.579</v>
      </c>
      <c r="E2487" s="13">
        <v>9.9999999999999995E-7</v>
      </c>
      <c r="F2487" s="2">
        <f>Table3[[#This Row],[modified  Half Life]]*Table3[[#This Row],[Order of Magnatude]]</f>
        <v>1.5789999999999998E-6</v>
      </c>
      <c r="G2487" s="2">
        <v>81.7</v>
      </c>
      <c r="H2487" s="2"/>
    </row>
    <row r="2488" spans="1:8" x14ac:dyDescent="0.25">
      <c r="A2488" s="2">
        <v>94</v>
      </c>
      <c r="B2488" s="2" t="s">
        <v>370</v>
      </c>
      <c r="C2488" s="2" t="s">
        <v>363</v>
      </c>
      <c r="D2488" s="2">
        <v>1.3</v>
      </c>
      <c r="E2488" s="13">
        <v>9.9999999999999995E-7</v>
      </c>
      <c r="F2488" s="2">
        <f>Table3[[#This Row],[modified  Half Life]]*Table3[[#This Row],[Order of Magnatude]]</f>
        <v>1.3E-6</v>
      </c>
      <c r="G2488" s="2">
        <v>1202.4000000000001</v>
      </c>
      <c r="H2488" s="2"/>
    </row>
    <row r="2489" spans="1:8" x14ac:dyDescent="0.25">
      <c r="A2489" s="2">
        <v>94</v>
      </c>
      <c r="B2489" s="2" t="s">
        <v>370</v>
      </c>
      <c r="C2489" s="2" t="s">
        <v>770</v>
      </c>
      <c r="D2489" s="2">
        <v>1.3</v>
      </c>
      <c r="E2489" s="13">
        <v>9.9999999999999995E-7</v>
      </c>
      <c r="F2489" s="2">
        <f>Table3[[#This Row],[modified  Half Life]]*Table3[[#This Row],[Order of Magnatude]]</f>
        <v>1.3E-6</v>
      </c>
      <c r="G2489" s="2">
        <v>769.9</v>
      </c>
      <c r="H2489" s="2"/>
    </row>
    <row r="2490" spans="1:8" x14ac:dyDescent="0.25">
      <c r="A2490" s="2">
        <v>94</v>
      </c>
      <c r="B2490" s="2" t="s">
        <v>623</v>
      </c>
      <c r="C2490" s="2" t="s">
        <v>164</v>
      </c>
      <c r="D2490" s="19">
        <v>0.68</v>
      </c>
      <c r="E2490" s="12">
        <v>9.9999999999999995E-7</v>
      </c>
      <c r="F2490" s="19">
        <f>Table3[[#This Row],[modified  Half Life]]*Table3[[#This Row],[Order of Magnatude]]</f>
        <v>6.8000000000000005E-7</v>
      </c>
      <c r="G2490" s="19">
        <v>495.4</v>
      </c>
      <c r="H2490" s="19"/>
    </row>
    <row r="2491" spans="1:8" x14ac:dyDescent="0.25">
      <c r="A2491" s="2">
        <v>94</v>
      </c>
      <c r="B2491" s="2" t="s">
        <v>476</v>
      </c>
      <c r="C2491" s="2" t="s">
        <v>709</v>
      </c>
      <c r="D2491" s="19">
        <v>0.53</v>
      </c>
      <c r="E2491" s="12">
        <v>9.9999999999999995E-7</v>
      </c>
      <c r="F2491" s="19">
        <f>Table3[[#This Row],[modified  Half Life]]*Table3[[#This Row],[Order of Magnatude]]</f>
        <v>5.3000000000000001E-7</v>
      </c>
      <c r="G2491" s="19">
        <v>179</v>
      </c>
      <c r="H2491" s="19"/>
    </row>
    <row r="2492" spans="1:8" x14ac:dyDescent="0.25">
      <c r="A2492" s="2">
        <v>94</v>
      </c>
      <c r="B2492" s="2" t="s">
        <v>446</v>
      </c>
      <c r="C2492" s="2" t="s">
        <v>400</v>
      </c>
      <c r="D2492" s="19">
        <v>102</v>
      </c>
      <c r="E2492" s="12">
        <v>9.9999999999999995E-7</v>
      </c>
      <c r="F2492" s="19">
        <f>Table3[[#This Row],[modified  Half Life]]*Table3[[#This Row],[Order of Magnatude]]</f>
        <v>1.02E-4</v>
      </c>
      <c r="G2492" s="19">
        <v>146.1</v>
      </c>
      <c r="H2492" s="19"/>
    </row>
    <row r="2493" spans="1:8" x14ac:dyDescent="0.25">
      <c r="A2493" s="2">
        <v>94</v>
      </c>
      <c r="B2493" s="2" t="s">
        <v>370</v>
      </c>
      <c r="C2493" s="2" t="s">
        <v>776</v>
      </c>
      <c r="D2493" s="2">
        <v>68</v>
      </c>
      <c r="E2493" s="13">
        <v>9.9999999999999995E-7</v>
      </c>
      <c r="F2493" s="2">
        <f>Table3[[#This Row],[modified  Half Life]]*Table3[[#This Row],[Order of Magnatude]]</f>
        <v>6.7999999999999999E-5</v>
      </c>
      <c r="G2493" s="2">
        <v>146.1</v>
      </c>
      <c r="H2493" s="2"/>
    </row>
    <row r="2494" spans="1:8" x14ac:dyDescent="0.25">
      <c r="A2494" s="2">
        <v>94</v>
      </c>
      <c r="B2494" s="2" t="s">
        <v>796</v>
      </c>
      <c r="C2494" s="2" t="s">
        <v>798</v>
      </c>
      <c r="D2494" s="2">
        <v>0.50900000000000001</v>
      </c>
      <c r="E2494" s="13">
        <v>9.9999999999999995E-7</v>
      </c>
      <c r="F2494" s="2">
        <f>Table3[[#This Row],[modified  Half Life]]*Table3[[#This Row],[Order of Magnatude]]</f>
        <v>5.0900000000000002E-7</v>
      </c>
      <c r="G2494" s="2">
        <v>95.6</v>
      </c>
      <c r="H2494" s="2"/>
    </row>
    <row r="2495" spans="1:8" x14ac:dyDescent="0.25">
      <c r="A2495" s="2">
        <v>94</v>
      </c>
      <c r="B2495" s="2" t="s">
        <v>729</v>
      </c>
      <c r="C2495" s="2" t="s">
        <v>70</v>
      </c>
      <c r="D2495" s="19">
        <v>0.53</v>
      </c>
      <c r="E2495" s="12">
        <v>9.9999999999999995E-7</v>
      </c>
      <c r="F2495" s="19">
        <f>Table3[[#This Row],[modified  Half Life]]*Table3[[#This Row],[Order of Magnatude]]</f>
        <v>5.3000000000000001E-7</v>
      </c>
      <c r="G2495" s="19">
        <v>92.1</v>
      </c>
      <c r="H2495" s="19"/>
    </row>
    <row r="2496" spans="1:8" x14ac:dyDescent="0.25">
      <c r="A2496" s="2">
        <v>94</v>
      </c>
      <c r="B2496" s="2" t="s">
        <v>721</v>
      </c>
      <c r="C2496" s="2" t="s">
        <v>164</v>
      </c>
      <c r="D2496" s="19">
        <v>0.48</v>
      </c>
      <c r="E2496" s="12">
        <v>9.9999999999999995E-7</v>
      </c>
      <c r="F2496" s="19">
        <f>Table3[[#This Row],[modified  Half Life]]*Table3[[#This Row],[Order of Magnatude]]</f>
        <v>4.7999999999999996E-7</v>
      </c>
      <c r="G2496" s="19">
        <v>54.6</v>
      </c>
      <c r="H2496" s="19"/>
    </row>
    <row r="2497" spans="1:8" x14ac:dyDescent="0.25">
      <c r="A2497" s="2">
        <v>93</v>
      </c>
      <c r="B2497" s="2" t="s">
        <v>721</v>
      </c>
      <c r="C2497" s="2" t="s">
        <v>210</v>
      </c>
      <c r="D2497" s="2">
        <v>10.199999999999999</v>
      </c>
      <c r="E2497" s="13">
        <v>9.9999999999999995E-7</v>
      </c>
      <c r="F2497" s="2">
        <f>Table3[[#This Row],[modified  Half Life]]*Table3[[#This Row],[Order of Magnatude]]</f>
        <v>1.0199999999999999E-5</v>
      </c>
      <c r="G2497" s="2">
        <v>750.7</v>
      </c>
      <c r="H2497" s="2"/>
    </row>
    <row r="2498" spans="1:8" x14ac:dyDescent="0.25">
      <c r="A2498" s="2">
        <v>93</v>
      </c>
      <c r="B2498" s="2" t="s">
        <v>721</v>
      </c>
      <c r="C2498" s="2" t="s">
        <v>210</v>
      </c>
      <c r="D2498" s="19">
        <v>0.39</v>
      </c>
      <c r="E2498" s="12">
        <v>9.9999999999999995E-7</v>
      </c>
      <c r="F2498" s="19">
        <f>Table3[[#This Row],[modified  Half Life]]*Table3[[#This Row],[Order of Magnatude]]</f>
        <v>3.8999999999999997E-7</v>
      </c>
      <c r="G2498" s="19">
        <v>469.9</v>
      </c>
      <c r="H2498" s="19"/>
    </row>
    <row r="2499" spans="1:8" x14ac:dyDescent="0.25">
      <c r="A2499" s="2">
        <v>93</v>
      </c>
      <c r="B2499" s="2" t="s">
        <v>574</v>
      </c>
      <c r="C2499" s="2" t="s">
        <v>210</v>
      </c>
      <c r="D2499" s="2">
        <v>0.39</v>
      </c>
      <c r="E2499" s="13">
        <v>9.9999999999999995E-7</v>
      </c>
      <c r="F2499" s="2">
        <f>Table3[[#This Row],[modified  Half Life]]*Table3[[#This Row],[Order of Magnatude]]</f>
        <v>3.8999999999999997E-7</v>
      </c>
      <c r="G2499" s="2">
        <v>208.3</v>
      </c>
      <c r="H2499" s="2"/>
    </row>
    <row r="2500" spans="1:8" x14ac:dyDescent="0.25">
      <c r="A2500" s="2">
        <v>93</v>
      </c>
      <c r="B2500" s="2" t="s">
        <v>310</v>
      </c>
      <c r="C2500" s="2" t="s">
        <v>501</v>
      </c>
      <c r="D2500" s="2">
        <v>2.5</v>
      </c>
      <c r="E2500" s="13">
        <v>9.9999999999999995E-7</v>
      </c>
      <c r="F2500" s="2">
        <f>Table3[[#This Row],[modified  Half Life]]*Table3[[#This Row],[Order of Magnatude]]</f>
        <v>2.4999999999999998E-6</v>
      </c>
      <c r="G2500" s="2">
        <v>146.30000000000001</v>
      </c>
      <c r="H2500" s="2"/>
    </row>
    <row r="2501" spans="1:8" x14ac:dyDescent="0.25">
      <c r="A2501" s="2">
        <v>93</v>
      </c>
      <c r="B2501" s="2" t="s">
        <v>721</v>
      </c>
      <c r="C2501" s="2" t="s">
        <v>210</v>
      </c>
      <c r="D2501" s="2">
        <v>10.199999999999999</v>
      </c>
      <c r="E2501" s="13">
        <v>9.9999999999999995E-7</v>
      </c>
      <c r="F2501" s="2">
        <f>Table3[[#This Row],[modified  Half Life]]*Table3[[#This Row],[Order of Magnatude]]</f>
        <v>1.0199999999999999E-5</v>
      </c>
      <c r="G2501" s="2">
        <v>39.75</v>
      </c>
      <c r="H2501" s="2"/>
    </row>
    <row r="2502" spans="1:8" x14ac:dyDescent="0.25">
      <c r="A2502" s="2">
        <v>93</v>
      </c>
      <c r="B2502" s="2" t="s">
        <v>228</v>
      </c>
      <c r="C2502" s="2"/>
      <c r="D2502" s="19">
        <v>10.199999999999999</v>
      </c>
      <c r="E2502" s="12">
        <v>9.9999999999999995E-7</v>
      </c>
      <c r="F2502" s="19">
        <f>Table3[[#This Row],[modified  Half Life]]*Table3[[#This Row],[Order of Magnatude]]</f>
        <v>1.0199999999999999E-5</v>
      </c>
      <c r="G2502" s="19">
        <v>0.31</v>
      </c>
      <c r="H2502" s="19"/>
    </row>
    <row r="2503" spans="1:8" x14ac:dyDescent="0.25">
      <c r="A2503" s="2">
        <v>92</v>
      </c>
      <c r="B2503" s="2" t="s">
        <v>265</v>
      </c>
      <c r="C2503" s="2"/>
      <c r="D2503" s="19">
        <v>8.4000000000000005E-2</v>
      </c>
      <c r="E2503" s="12">
        <v>9.9999999999999995E-7</v>
      </c>
      <c r="F2503" s="19">
        <f>Table3[[#This Row],[modified  Half Life]]*Table3[[#This Row],[Order of Magnatude]]</f>
        <v>8.3999999999999998E-8</v>
      </c>
      <c r="G2503" s="19">
        <v>1039.8</v>
      </c>
      <c r="H2503" s="19"/>
    </row>
    <row r="2504" spans="1:8" x14ac:dyDescent="0.25">
      <c r="A2504" s="2">
        <v>92</v>
      </c>
      <c r="B2504" s="2" t="s">
        <v>721</v>
      </c>
      <c r="C2504" s="2" t="s">
        <v>363</v>
      </c>
      <c r="D2504" s="2">
        <v>8.4000000000000005E-2</v>
      </c>
      <c r="E2504" s="13">
        <v>9.9999999999999995E-7</v>
      </c>
      <c r="F2504" s="2">
        <f>Table3[[#This Row],[modified  Half Life]]*Table3[[#This Row],[Order of Magnatude]]</f>
        <v>8.3999999999999998E-8</v>
      </c>
      <c r="G2504" s="2">
        <v>898.3</v>
      </c>
      <c r="H2504" s="2"/>
    </row>
    <row r="2505" spans="1:8" x14ac:dyDescent="0.25">
      <c r="A2505" s="2">
        <v>92</v>
      </c>
      <c r="B2505" s="2" t="s">
        <v>721</v>
      </c>
      <c r="C2505" s="2" t="s">
        <v>94</v>
      </c>
      <c r="D2505" s="19">
        <v>8.4000000000000005E-2</v>
      </c>
      <c r="E2505" s="12">
        <v>9.9999999999999995E-7</v>
      </c>
      <c r="F2505" s="19">
        <f>Table3[[#This Row],[modified  Half Life]]*Table3[[#This Row],[Order of Magnatude]]</f>
        <v>8.3999999999999998E-8</v>
      </c>
      <c r="G2505" s="19">
        <v>778.8</v>
      </c>
      <c r="H2505" s="19"/>
    </row>
    <row r="2506" spans="1:8" x14ac:dyDescent="0.25">
      <c r="A2506" s="2">
        <v>92</v>
      </c>
      <c r="B2506" s="2" t="s">
        <v>265</v>
      </c>
      <c r="C2506" s="2"/>
      <c r="D2506" s="2">
        <v>8.8999999999999996E-2</v>
      </c>
      <c r="E2506" s="13">
        <v>9.9999999999999995E-7</v>
      </c>
      <c r="F2506" s="2">
        <f>Table3[[#This Row],[modified  Half Life]]*Table3[[#This Row],[Order of Magnatude]]</f>
        <v>8.899999999999999E-8</v>
      </c>
      <c r="G2506" s="2">
        <v>106.3</v>
      </c>
      <c r="H2506" s="2"/>
    </row>
    <row r="2507" spans="1:8" x14ac:dyDescent="0.25">
      <c r="A2507" s="2">
        <v>92</v>
      </c>
      <c r="B2507" s="2" t="s">
        <v>729</v>
      </c>
      <c r="C2507" s="2" t="s">
        <v>5</v>
      </c>
      <c r="D2507" s="19">
        <v>5.9</v>
      </c>
      <c r="E2507" s="12">
        <v>9.9999999999999995E-7</v>
      </c>
      <c r="F2507" s="19">
        <f>Table3[[#This Row],[modified  Half Life]]*Table3[[#This Row],[Order of Magnatude]]</f>
        <v>5.9000000000000003E-6</v>
      </c>
      <c r="G2507" s="19">
        <v>90.37</v>
      </c>
      <c r="H2507" s="19"/>
    </row>
    <row r="2508" spans="1:8" x14ac:dyDescent="0.25">
      <c r="A2508" s="2">
        <v>92</v>
      </c>
      <c r="B2508" s="2" t="s">
        <v>228</v>
      </c>
      <c r="C2508" s="2" t="s">
        <v>691</v>
      </c>
      <c r="D2508" s="2">
        <v>15.7</v>
      </c>
      <c r="E2508" s="13">
        <v>9.9999999999999995E-7</v>
      </c>
      <c r="F2508" s="2">
        <f>Table3[[#This Row],[modified  Half Life]]*Table3[[#This Row],[Order of Magnatude]]</f>
        <v>1.5699999999999999E-5</v>
      </c>
      <c r="G2508" s="2">
        <v>67</v>
      </c>
      <c r="H2508" s="2"/>
    </row>
    <row r="2509" spans="1:8" x14ac:dyDescent="0.25">
      <c r="A2509" s="2">
        <v>92</v>
      </c>
      <c r="B2509" s="2" t="s">
        <v>574</v>
      </c>
      <c r="C2509" s="2" t="s">
        <v>5</v>
      </c>
      <c r="D2509" s="19">
        <v>0.99</v>
      </c>
      <c r="E2509" s="12">
        <v>9.9999999999999995E-7</v>
      </c>
      <c r="F2509" s="19">
        <f>Table3[[#This Row],[modified  Half Life]]*Table3[[#This Row],[Order of Magnatude]]</f>
        <v>9.9000000000000005E-7</v>
      </c>
      <c r="G2509" s="19">
        <v>56.34</v>
      </c>
      <c r="H2509" s="19"/>
    </row>
    <row r="2510" spans="1:8" x14ac:dyDescent="0.25">
      <c r="A2510" s="2">
        <v>92</v>
      </c>
      <c r="B2510" s="2" t="s">
        <v>623</v>
      </c>
      <c r="C2510" s="2" t="s">
        <v>164</v>
      </c>
      <c r="D2510" s="2">
        <v>0.23200000000000001</v>
      </c>
      <c r="E2510" s="13">
        <v>9.9999999999999995E-7</v>
      </c>
      <c r="F2510" s="2">
        <f>Table3[[#This Row],[modified  Half Life]]*Table3[[#This Row],[Order of Magnatude]]</f>
        <v>2.3200000000000001E-7</v>
      </c>
      <c r="G2510" s="2">
        <v>55.3</v>
      </c>
      <c r="H2510" s="2"/>
    </row>
    <row r="2511" spans="1:8" x14ac:dyDescent="0.25">
      <c r="A2511" s="2">
        <v>91</v>
      </c>
      <c r="B2511" s="2" t="s">
        <v>623</v>
      </c>
      <c r="C2511" s="2" t="s">
        <v>684</v>
      </c>
      <c r="D2511" s="2">
        <v>4.3499999999999996</v>
      </c>
      <c r="E2511" s="13">
        <v>9.9999999999999995E-7</v>
      </c>
      <c r="F2511" s="2">
        <f>Table3[[#This Row],[modified  Half Life]]*Table3[[#This Row],[Order of Magnatude]]</f>
        <v>4.3499999999999999E-6</v>
      </c>
      <c r="G2511" s="2">
        <v>879.2</v>
      </c>
      <c r="H2511" s="2"/>
    </row>
    <row r="2512" spans="1:8" x14ac:dyDescent="0.25">
      <c r="A2512" s="2">
        <v>91</v>
      </c>
      <c r="B2512" s="2" t="s">
        <v>476</v>
      </c>
      <c r="C2512" s="2" t="s">
        <v>680</v>
      </c>
      <c r="D2512" s="19">
        <v>3.76</v>
      </c>
      <c r="E2512" s="12">
        <v>9.9999999999999995E-7</v>
      </c>
      <c r="F2512" s="19">
        <f>Table3[[#This Row],[modified  Half Life]]*Table3[[#This Row],[Order of Magnatude]]</f>
        <v>3.7599999999999996E-6</v>
      </c>
      <c r="G2512" s="19">
        <v>50.1</v>
      </c>
      <c r="H2512" s="19"/>
    </row>
    <row r="2513" spans="1:8" x14ac:dyDescent="0.25">
      <c r="A2513" s="2">
        <v>90</v>
      </c>
      <c r="B2513" s="2" t="s">
        <v>126</v>
      </c>
      <c r="C2513" s="2"/>
      <c r="D2513" s="19">
        <v>0.45800000000000002</v>
      </c>
      <c r="E2513" s="12">
        <v>9.9999999999999995E-7</v>
      </c>
      <c r="F2513" s="19">
        <f>Table3[[#This Row],[modified  Half Life]]*Table3[[#This Row],[Order of Magnatude]]</f>
        <v>4.58E-7</v>
      </c>
      <c r="G2513" s="19">
        <v>1067.3</v>
      </c>
      <c r="H2513" s="19"/>
    </row>
    <row r="2514" spans="1:8" x14ac:dyDescent="0.25">
      <c r="A2514" s="2">
        <v>90</v>
      </c>
      <c r="B2514" s="2" t="s">
        <v>496</v>
      </c>
      <c r="C2514" s="2">
        <v>-5</v>
      </c>
      <c r="D2514" s="19">
        <v>0.2</v>
      </c>
      <c r="E2514" s="12">
        <v>9.9999999999999995E-7</v>
      </c>
      <c r="F2514" s="19">
        <f>Table3[[#This Row],[modified  Half Life]]*Table3[[#This Row],[Order of Magnatude]]</f>
        <v>1.9999999999999999E-7</v>
      </c>
      <c r="G2514" s="19">
        <v>124.5</v>
      </c>
      <c r="H2514" s="19"/>
    </row>
    <row r="2515" spans="1:8" x14ac:dyDescent="0.25">
      <c r="A2515" s="2">
        <v>90</v>
      </c>
      <c r="B2515" s="2" t="s">
        <v>496</v>
      </c>
      <c r="C2515" s="2" t="s">
        <v>158</v>
      </c>
      <c r="D2515" s="2">
        <v>63</v>
      </c>
      <c r="E2515" s="13">
        <v>9.9999999999999995E-7</v>
      </c>
      <c r="F2515" s="2">
        <f>Table3[[#This Row],[modified  Half Life]]*Table3[[#This Row],[Order of Magnatude]]</f>
        <v>6.3E-5</v>
      </c>
      <c r="G2515" s="2">
        <v>122.37</v>
      </c>
      <c r="H2515" s="2"/>
    </row>
    <row r="2516" spans="1:8" x14ac:dyDescent="0.25">
      <c r="A2516" s="2">
        <v>90</v>
      </c>
      <c r="B2516" s="2" t="s">
        <v>623</v>
      </c>
      <c r="C2516" s="2" t="s">
        <v>164</v>
      </c>
      <c r="D2516" s="19">
        <v>0.45800000000000002</v>
      </c>
      <c r="E2516" s="12">
        <v>9.9999999999999995E-7</v>
      </c>
      <c r="F2516" s="19">
        <f>Table3[[#This Row],[modified  Half Life]]*Table3[[#This Row],[Order of Magnatude]]</f>
        <v>4.58E-7</v>
      </c>
      <c r="G2516" s="19">
        <v>71.099999999999994</v>
      </c>
      <c r="H2516" s="19"/>
    </row>
    <row r="2517" spans="1:8" x14ac:dyDescent="0.25">
      <c r="A2517" s="2">
        <v>90</v>
      </c>
      <c r="B2517" s="2" t="s">
        <v>476</v>
      </c>
      <c r="C2517" s="2">
        <v>-11</v>
      </c>
      <c r="D2517" s="2">
        <v>1.1399999999999999</v>
      </c>
      <c r="E2517" s="13">
        <v>9.9999999999999995E-7</v>
      </c>
      <c r="F2517" s="2">
        <f>Table3[[#This Row],[modified  Half Life]]*Table3[[#This Row],[Order of Magnatude]]</f>
        <v>1.1399999999999999E-6</v>
      </c>
      <c r="G2517" s="2">
        <v>63.15</v>
      </c>
      <c r="H2517" s="2"/>
    </row>
    <row r="2518" spans="1:8" x14ac:dyDescent="0.25">
      <c r="A2518" s="2">
        <v>88</v>
      </c>
      <c r="B2518" s="2" t="s">
        <v>370</v>
      </c>
      <c r="C2518" s="2" t="s">
        <v>589</v>
      </c>
      <c r="D2518" s="2">
        <v>5.5</v>
      </c>
      <c r="E2518" s="13">
        <v>9.9999999999999995E-7</v>
      </c>
      <c r="F2518" s="2">
        <f>Table3[[#This Row],[modified  Half Life]]*Table3[[#This Row],[Order of Magnatude]]</f>
        <v>5.4999999999999999E-6</v>
      </c>
      <c r="G2518" s="2">
        <v>110.9</v>
      </c>
      <c r="H2518" s="2"/>
    </row>
    <row r="2519" spans="1:8" x14ac:dyDescent="0.25">
      <c r="A2519" s="2">
        <v>88</v>
      </c>
      <c r="B2519" s="2" t="s">
        <v>574</v>
      </c>
      <c r="C2519" s="2"/>
      <c r="D2519" s="19">
        <v>1.337</v>
      </c>
      <c r="E2519" s="12">
        <v>9.9999999999999995E-7</v>
      </c>
      <c r="F2519" s="19">
        <f>Table3[[#This Row],[modified  Half Life]]*Table3[[#This Row],[Order of Magnatude]]</f>
        <v>1.3369999999999999E-6</v>
      </c>
      <c r="G2519" s="19">
        <v>76.989999999999995</v>
      </c>
      <c r="H2519" s="19"/>
    </row>
    <row r="2520" spans="1:8" x14ac:dyDescent="0.25">
      <c r="A2520" s="2">
        <v>86</v>
      </c>
      <c r="B2520" s="2" t="s">
        <v>574</v>
      </c>
      <c r="C2520" s="2" t="s">
        <v>567</v>
      </c>
      <c r="D2520" s="19">
        <v>0.45500000000000002</v>
      </c>
      <c r="E2520" s="12">
        <v>9.9999999999999995E-7</v>
      </c>
      <c r="F2520" s="19">
        <f>Table3[[#This Row],[modified  Half Life]]*Table3[[#This Row],[Order of Magnatude]]</f>
        <v>4.5499999999999998E-7</v>
      </c>
      <c r="G2520" s="19">
        <v>98.68</v>
      </c>
      <c r="H2520" s="19"/>
    </row>
    <row r="2521" spans="1:8" x14ac:dyDescent="0.25">
      <c r="A2521" s="2">
        <v>86</v>
      </c>
      <c r="B2521" s="2" t="s">
        <v>429</v>
      </c>
      <c r="C2521" s="2" t="s">
        <v>164</v>
      </c>
      <c r="D2521" s="19">
        <v>1.1000000000000001</v>
      </c>
      <c r="E2521" s="12">
        <v>9.9999999999999995E-7</v>
      </c>
      <c r="F2521" s="19">
        <f>Table3[[#This Row],[modified  Half Life]]*Table3[[#This Row],[Order of Magnatude]]</f>
        <v>1.1000000000000001E-6</v>
      </c>
      <c r="G2521" s="19">
        <v>81</v>
      </c>
      <c r="H2521" s="19"/>
    </row>
    <row r="2522" spans="1:8" x14ac:dyDescent="0.25">
      <c r="A2522" s="2">
        <v>85</v>
      </c>
      <c r="B2522" s="2" t="s">
        <v>370</v>
      </c>
      <c r="C2522" s="2" t="s">
        <v>550</v>
      </c>
      <c r="D2522" s="19">
        <v>1.0149999999999999</v>
      </c>
      <c r="E2522" s="12">
        <v>9.9999999999999995E-7</v>
      </c>
      <c r="F2522" s="19">
        <f>Table3[[#This Row],[modified  Half Life]]*Table3[[#This Row],[Order of Magnatude]]</f>
        <v>1.0149999999999998E-6</v>
      </c>
      <c r="G2522" s="19">
        <v>514.00480000000005</v>
      </c>
      <c r="H2522" s="19"/>
    </row>
    <row r="2523" spans="1:8" x14ac:dyDescent="0.25">
      <c r="A2523" s="2">
        <v>85</v>
      </c>
      <c r="B2523" s="2" t="s">
        <v>370</v>
      </c>
      <c r="C2523" s="2" t="s">
        <v>84</v>
      </c>
      <c r="D2523" s="2">
        <v>1.0149999999999999</v>
      </c>
      <c r="E2523" s="13">
        <v>9.9999999999999995E-7</v>
      </c>
      <c r="F2523" s="2">
        <f>Table3[[#This Row],[modified  Half Life]]*Table3[[#This Row],[Order of Magnatude]]</f>
        <v>1.0149999999999998E-6</v>
      </c>
      <c r="G2523" s="2">
        <v>362.81</v>
      </c>
      <c r="H2523" s="2"/>
    </row>
    <row r="2524" spans="1:8" x14ac:dyDescent="0.25">
      <c r="A2524" s="2">
        <v>85</v>
      </c>
      <c r="B2524" s="2" t="s">
        <v>310</v>
      </c>
      <c r="C2524" s="2" t="s">
        <v>219</v>
      </c>
      <c r="D2524" s="19">
        <v>1.0149999999999999</v>
      </c>
      <c r="E2524" s="12">
        <v>9.9999999999999995E-7</v>
      </c>
      <c r="F2524" s="19">
        <f>Table3[[#This Row],[modified  Half Life]]*Table3[[#This Row],[Order of Magnatude]]</f>
        <v>1.0149999999999998E-6</v>
      </c>
      <c r="G2524" s="19">
        <v>233</v>
      </c>
      <c r="H2524" s="19"/>
    </row>
    <row r="2525" spans="1:8" x14ac:dyDescent="0.25">
      <c r="A2525" s="2">
        <v>85</v>
      </c>
      <c r="B2525" s="2" t="s">
        <v>446</v>
      </c>
      <c r="C2525" s="2" t="s">
        <v>329</v>
      </c>
      <c r="D2525" s="2">
        <v>1.82</v>
      </c>
      <c r="E2525" s="13">
        <v>9.9999999999999995E-7</v>
      </c>
      <c r="F2525" s="2">
        <f>Table3[[#This Row],[modified  Half Life]]*Table3[[#This Row],[Order of Magnatude]]</f>
        <v>1.8199999999999999E-6</v>
      </c>
      <c r="G2525" s="2">
        <v>60.2</v>
      </c>
      <c r="H2525" s="2"/>
    </row>
    <row r="2526" spans="1:8" x14ac:dyDescent="0.25">
      <c r="A2526" s="2">
        <v>84</v>
      </c>
      <c r="B2526" s="2" t="s">
        <v>446</v>
      </c>
      <c r="C2526" s="2" t="s">
        <v>94</v>
      </c>
      <c r="D2526" s="19">
        <v>1.83</v>
      </c>
      <c r="E2526" s="12">
        <v>9.9999999999999995E-7</v>
      </c>
      <c r="F2526" s="19">
        <f>Table3[[#This Row],[modified  Half Life]]*Table3[[#This Row],[Order of Magnatude]]</f>
        <v>1.8300000000000001E-6</v>
      </c>
      <c r="G2526" s="19">
        <v>63.5</v>
      </c>
      <c r="H2526" s="19"/>
    </row>
    <row r="2527" spans="1:8" x14ac:dyDescent="0.25">
      <c r="A2527" s="2">
        <v>83</v>
      </c>
      <c r="B2527" s="2" t="s">
        <v>310</v>
      </c>
      <c r="C2527" s="2" t="s">
        <v>80</v>
      </c>
      <c r="D2527" s="2">
        <v>0.7</v>
      </c>
      <c r="E2527" s="13">
        <v>9.9999999999999995E-7</v>
      </c>
      <c r="F2527" s="2">
        <f>Table3[[#This Row],[modified  Half Life]]*Table3[[#This Row],[Order of Magnatude]]</f>
        <v>6.9999999999999997E-7</v>
      </c>
      <c r="G2527" s="2">
        <v>303.39999999999998</v>
      </c>
      <c r="H2527" s="2"/>
    </row>
    <row r="2528" spans="1:8" x14ac:dyDescent="0.25">
      <c r="A2528" s="2">
        <v>83</v>
      </c>
      <c r="B2528" s="2" t="s">
        <v>496</v>
      </c>
      <c r="C2528" s="2" t="s">
        <v>36</v>
      </c>
      <c r="D2528" s="2">
        <v>0.53</v>
      </c>
      <c r="E2528" s="13">
        <v>9.9999999999999995E-7</v>
      </c>
      <c r="F2528" s="2">
        <f>Table3[[#This Row],[modified  Half Life]]*Table3[[#This Row],[Order of Magnatude]]</f>
        <v>5.3000000000000001E-7</v>
      </c>
      <c r="G2528" s="2">
        <v>52.7</v>
      </c>
      <c r="H2528" s="2"/>
    </row>
    <row r="2529" spans="1:8" x14ac:dyDescent="0.25">
      <c r="A2529" s="2">
        <v>83</v>
      </c>
      <c r="B2529" s="2" t="s">
        <v>265</v>
      </c>
      <c r="C2529" s="2" t="s">
        <v>216</v>
      </c>
      <c r="D2529" s="2">
        <v>1.8</v>
      </c>
      <c r="E2529" s="13">
        <v>9.9999999999999995E-7</v>
      </c>
      <c r="F2529" s="2">
        <f>Table3[[#This Row],[modified  Half Life]]*Table3[[#This Row],[Order of Magnatude]]</f>
        <v>1.7999999999999999E-6</v>
      </c>
      <c r="G2529" s="2">
        <v>24.3</v>
      </c>
      <c r="H2529" s="2"/>
    </row>
    <row r="2530" spans="1:8" x14ac:dyDescent="0.25">
      <c r="A2530" s="2">
        <v>82</v>
      </c>
      <c r="B2530" s="2" t="s">
        <v>446</v>
      </c>
      <c r="C2530" s="2" t="s">
        <v>19</v>
      </c>
      <c r="D2530" s="19">
        <v>94</v>
      </c>
      <c r="E2530" s="12">
        <v>9.9999999999999995E-7</v>
      </c>
      <c r="F2530" s="19">
        <f>Table3[[#This Row],[modified  Half Life]]*Table3[[#This Row],[Order of Magnatude]]</f>
        <v>9.3999999999999994E-5</v>
      </c>
      <c r="G2530" s="19">
        <v>140.69999999999999</v>
      </c>
      <c r="H2530" s="19"/>
    </row>
    <row r="2531" spans="1:8" x14ac:dyDescent="0.25">
      <c r="A2531" s="2">
        <v>81</v>
      </c>
      <c r="B2531" s="2" t="s">
        <v>429</v>
      </c>
      <c r="C2531" s="2" t="s">
        <v>329</v>
      </c>
      <c r="D2531" s="2">
        <v>34.6</v>
      </c>
      <c r="E2531" s="13">
        <v>9.9999999999999995E-7</v>
      </c>
      <c r="F2531" s="2">
        <f>Table3[[#This Row],[modified  Half Life]]*Table3[[#This Row],[Order of Magnatude]]</f>
        <v>3.4600000000000001E-5</v>
      </c>
      <c r="G2531" s="2">
        <v>260.20999999999998</v>
      </c>
      <c r="H2531" s="2"/>
    </row>
    <row r="2532" spans="1:8" x14ac:dyDescent="0.25">
      <c r="A2532" s="2">
        <v>81</v>
      </c>
      <c r="B2532" s="2" t="s">
        <v>429</v>
      </c>
      <c r="C2532" s="2" t="s">
        <v>455</v>
      </c>
      <c r="D2532" s="19">
        <v>0.39</v>
      </c>
      <c r="E2532" s="12">
        <v>9.9999999999999995E-7</v>
      </c>
      <c r="F2532" s="19">
        <f>Table3[[#This Row],[modified  Half Life]]*Table3[[#This Row],[Order of Magnatude]]</f>
        <v>3.8999999999999997E-7</v>
      </c>
      <c r="G2532" s="19">
        <v>79.23</v>
      </c>
      <c r="H2532" s="19"/>
    </row>
    <row r="2533" spans="1:8" x14ac:dyDescent="0.25">
      <c r="A2533" s="2">
        <v>80</v>
      </c>
      <c r="B2533" s="2" t="s">
        <v>58</v>
      </c>
      <c r="C2533" s="2" t="s">
        <v>437</v>
      </c>
      <c r="D2533" s="19">
        <v>4.7</v>
      </c>
      <c r="E2533" s="12">
        <v>9.9999999999999995E-7</v>
      </c>
      <c r="F2533" s="19">
        <f>Table3[[#This Row],[modified  Half Life]]*Table3[[#This Row],[Order of Magnatude]]</f>
        <v>4.6999999999999999E-6</v>
      </c>
      <c r="G2533" s="19">
        <v>84</v>
      </c>
      <c r="H2533" s="19"/>
    </row>
    <row r="2534" spans="1:8" x14ac:dyDescent="0.25">
      <c r="A2534" s="2">
        <v>79</v>
      </c>
      <c r="B2534" s="2" t="s">
        <v>370</v>
      </c>
      <c r="C2534" s="2" t="s">
        <v>84</v>
      </c>
      <c r="D2534" s="19">
        <v>1.21</v>
      </c>
      <c r="E2534" s="12">
        <v>9.9999999999999995E-7</v>
      </c>
      <c r="F2534" s="19">
        <f>Table3[[#This Row],[modified  Half Life]]*Table3[[#This Row],[Order of Magnatude]]</f>
        <v>1.2099999999999998E-6</v>
      </c>
      <c r="G2534" s="19">
        <v>542.27</v>
      </c>
      <c r="H2534" s="19"/>
    </row>
    <row r="2535" spans="1:8" x14ac:dyDescent="0.25">
      <c r="A2535" s="2">
        <v>78</v>
      </c>
      <c r="B2535" s="2" t="s">
        <v>265</v>
      </c>
      <c r="C2535" s="2" t="s">
        <v>393</v>
      </c>
      <c r="D2535" s="19">
        <v>119.4</v>
      </c>
      <c r="E2535" s="12">
        <v>9.9999999999999995E-7</v>
      </c>
      <c r="F2535" s="19">
        <f>Table3[[#This Row],[modified  Half Life]]*Table3[[#This Row],[Order of Magnatude]]</f>
        <v>1.194E-4</v>
      </c>
      <c r="G2535" s="19">
        <v>148.55000000000001</v>
      </c>
      <c r="H2535" s="19"/>
    </row>
    <row r="2536" spans="1:8" x14ac:dyDescent="0.25">
      <c r="A2536" s="2">
        <v>78</v>
      </c>
      <c r="B2536" s="2" t="s">
        <v>87</v>
      </c>
      <c r="C2536" s="2" t="s">
        <v>363</v>
      </c>
      <c r="D2536" s="2">
        <v>0.32</v>
      </c>
      <c r="E2536" s="13">
        <v>9.9999999999999995E-7</v>
      </c>
      <c r="F2536" s="2">
        <f>Table3[[#This Row],[modified  Half Life]]*Table3[[#This Row],[Order of Magnatude]]</f>
        <v>3.2000000000000001E-7</v>
      </c>
      <c r="G2536" s="2">
        <v>144.69999999999999</v>
      </c>
      <c r="H2536" s="2"/>
    </row>
    <row r="2537" spans="1:8" x14ac:dyDescent="0.25">
      <c r="A2537" s="2">
        <v>78</v>
      </c>
      <c r="B2537" s="2" t="s">
        <v>370</v>
      </c>
      <c r="C2537" s="2" t="s">
        <v>408</v>
      </c>
      <c r="D2537" s="2">
        <v>0.91</v>
      </c>
      <c r="E2537" s="13">
        <v>9.9999999999999995E-7</v>
      </c>
      <c r="F2537" s="2">
        <f>Table3[[#This Row],[modified  Half Life]]*Table3[[#This Row],[Order of Magnatude]]</f>
        <v>9.0999999999999997E-7</v>
      </c>
      <c r="G2537" s="2">
        <v>46.8</v>
      </c>
      <c r="H2537" s="2"/>
    </row>
    <row r="2538" spans="1:8" x14ac:dyDescent="0.25">
      <c r="A2538" s="2">
        <v>77</v>
      </c>
      <c r="B2538" s="2" t="s">
        <v>265</v>
      </c>
      <c r="C2538" s="2" t="s">
        <v>84</v>
      </c>
      <c r="D2538" s="2">
        <v>114</v>
      </c>
      <c r="E2538" s="13">
        <v>9.9999999999999995E-7</v>
      </c>
      <c r="F2538" s="2">
        <f>Table3[[#This Row],[modified  Half Life]]*Table3[[#This Row],[Order of Magnatude]]</f>
        <v>1.1399999999999999E-4</v>
      </c>
      <c r="G2538" s="2">
        <v>475.46</v>
      </c>
      <c r="H2538" s="2"/>
    </row>
    <row r="2539" spans="1:8" x14ac:dyDescent="0.25">
      <c r="A2539" s="2">
        <v>77</v>
      </c>
      <c r="B2539" s="2" t="s">
        <v>228</v>
      </c>
      <c r="C2539" s="2" t="s">
        <v>380</v>
      </c>
      <c r="D2539" s="19">
        <v>114</v>
      </c>
      <c r="E2539" s="12">
        <v>9.9999999999999995E-7</v>
      </c>
      <c r="F2539" s="19">
        <f>Table3[[#This Row],[modified  Half Life]]*Table3[[#This Row],[Order of Magnatude]]</f>
        <v>1.1399999999999999E-4</v>
      </c>
      <c r="G2539" s="19">
        <v>211.03</v>
      </c>
      <c r="H2539" s="19"/>
    </row>
    <row r="2540" spans="1:8" x14ac:dyDescent="0.25">
      <c r="A2540" s="2">
        <v>76</v>
      </c>
      <c r="B2540" s="2" t="s">
        <v>370</v>
      </c>
      <c r="C2540" s="2" t="s">
        <v>372</v>
      </c>
      <c r="D2540" s="2">
        <v>3.05</v>
      </c>
      <c r="E2540" s="13">
        <v>9.9999999999999995E-7</v>
      </c>
      <c r="F2540" s="2">
        <f>Table3[[#This Row],[modified  Half Life]]*Table3[[#This Row],[Order of Magnatude]]</f>
        <v>3.0499999999999996E-6</v>
      </c>
      <c r="G2540" s="2">
        <v>70.55</v>
      </c>
      <c r="H2540" s="2"/>
    </row>
    <row r="2541" spans="1:8" x14ac:dyDescent="0.25">
      <c r="A2541" s="2">
        <v>76</v>
      </c>
      <c r="B2541" s="2" t="s">
        <v>126</v>
      </c>
      <c r="C2541" s="2" t="s">
        <v>368</v>
      </c>
      <c r="D2541" s="19">
        <v>1.84</v>
      </c>
      <c r="E2541" s="12">
        <v>9.9999999999999995E-7</v>
      </c>
      <c r="F2541" s="19">
        <f>Table3[[#This Row],[modified  Half Life]]*Table3[[#This Row],[Order of Magnatude]]</f>
        <v>1.84E-6</v>
      </c>
      <c r="G2541" s="19">
        <v>44.424999999999997</v>
      </c>
      <c r="H2541" s="19"/>
    </row>
    <row r="2542" spans="1:8" x14ac:dyDescent="0.25">
      <c r="A2542" s="2">
        <v>73</v>
      </c>
      <c r="B2542" s="2" t="s">
        <v>265</v>
      </c>
      <c r="C2542" s="2" t="s">
        <v>329</v>
      </c>
      <c r="D2542" s="2">
        <v>5.7</v>
      </c>
      <c r="E2542" s="13">
        <v>9.9999999999999995E-7</v>
      </c>
      <c r="F2542" s="2">
        <f>Table3[[#This Row],[modified  Half Life]]*Table3[[#This Row],[Order of Magnatude]]</f>
        <v>5.6999999999999996E-6</v>
      </c>
      <c r="G2542" s="2">
        <v>428.3</v>
      </c>
      <c r="H2542" s="2"/>
    </row>
    <row r="2543" spans="1:8" x14ac:dyDescent="0.25">
      <c r="A2543" s="2">
        <v>73</v>
      </c>
      <c r="B2543" s="2" t="s">
        <v>265</v>
      </c>
      <c r="C2543" s="2" t="s">
        <v>326</v>
      </c>
      <c r="D2543" s="19">
        <v>5.7</v>
      </c>
      <c r="E2543" s="12">
        <v>9.9999999999999995E-7</v>
      </c>
      <c r="F2543" s="19">
        <f>Table3[[#This Row],[modified  Half Life]]*Table3[[#This Row],[Order of Magnatude]]</f>
        <v>5.6999999999999996E-6</v>
      </c>
      <c r="G2543" s="19">
        <v>360.86</v>
      </c>
      <c r="H2543" s="19"/>
    </row>
    <row r="2544" spans="1:8" x14ac:dyDescent="0.25">
      <c r="A2544" s="2">
        <v>73</v>
      </c>
      <c r="B2544" s="2" t="s">
        <v>149</v>
      </c>
      <c r="C2544" s="2" t="s">
        <v>80</v>
      </c>
      <c r="D2544" s="2">
        <v>2.91</v>
      </c>
      <c r="E2544" s="13">
        <v>9.9999999999999995E-7</v>
      </c>
      <c r="F2544" s="2">
        <f>Table3[[#This Row],[modified  Half Life]]*Table3[[#This Row],[Order of Magnatude]]</f>
        <v>2.9100000000000001E-6</v>
      </c>
      <c r="G2544" s="2">
        <v>13.2845</v>
      </c>
      <c r="H2544" s="2"/>
    </row>
    <row r="2545" spans="1:8" x14ac:dyDescent="0.25">
      <c r="A2545" s="2">
        <v>72</v>
      </c>
      <c r="B2545" s="2" t="s">
        <v>50</v>
      </c>
      <c r="C2545" s="2" t="s">
        <v>270</v>
      </c>
      <c r="D2545" s="2">
        <v>1.76</v>
      </c>
      <c r="E2545" s="13">
        <v>9.9999999999999995E-7</v>
      </c>
      <c r="F2545" s="2">
        <f>Table3[[#This Row],[modified  Half Life]]*Table3[[#This Row],[Order of Magnatude]]</f>
        <v>1.7599999999999999E-6</v>
      </c>
      <c r="G2545" s="2">
        <v>51</v>
      </c>
      <c r="H2545" s="2"/>
    </row>
    <row r="2546" spans="1:8" x14ac:dyDescent="0.25">
      <c r="A2546" s="2">
        <v>71</v>
      </c>
      <c r="B2546" s="2" t="s">
        <v>228</v>
      </c>
      <c r="C2546" s="2" t="s">
        <v>80</v>
      </c>
      <c r="D2546" s="2">
        <v>19</v>
      </c>
      <c r="E2546" s="13">
        <v>9.9999999999999995E-7</v>
      </c>
      <c r="F2546" s="2">
        <f>Table3[[#This Row],[modified  Half Life]]*Table3[[#This Row],[Order of Magnatude]]</f>
        <v>1.8999999999999998E-5</v>
      </c>
      <c r="G2546" s="2">
        <v>260.5</v>
      </c>
      <c r="H2546" s="2"/>
    </row>
    <row r="2547" spans="1:8" x14ac:dyDescent="0.25">
      <c r="A2547" s="2">
        <v>71</v>
      </c>
      <c r="B2547" s="2" t="s">
        <v>149</v>
      </c>
      <c r="C2547" s="2" t="s">
        <v>55</v>
      </c>
      <c r="D2547" s="2">
        <v>0.27100000000000002</v>
      </c>
      <c r="E2547" s="13">
        <v>9.9999999999999995E-7</v>
      </c>
      <c r="F2547" s="2">
        <f>Table3[[#This Row],[modified  Half Life]]*Table3[[#This Row],[Order of Magnatude]]</f>
        <v>2.7100000000000003E-7</v>
      </c>
      <c r="G2547" s="2">
        <v>133</v>
      </c>
      <c r="H2547" s="2"/>
    </row>
    <row r="2548" spans="1:8" x14ac:dyDescent="0.25">
      <c r="A2548" s="2">
        <v>71</v>
      </c>
      <c r="B2548" s="2" t="s">
        <v>228</v>
      </c>
      <c r="C2548" s="2" t="s">
        <v>84</v>
      </c>
      <c r="D2548" s="19">
        <v>5.6</v>
      </c>
      <c r="E2548" s="12">
        <v>9.9999999999999995E-7</v>
      </c>
      <c r="F2548" s="19">
        <f>Table3[[#This Row],[modified  Half Life]]*Table3[[#This Row],[Order of Magnatude]]</f>
        <v>5.5999999999999997E-6</v>
      </c>
      <c r="G2548" s="19">
        <v>48.78</v>
      </c>
      <c r="H2548" s="19"/>
    </row>
    <row r="2549" spans="1:8" x14ac:dyDescent="0.25">
      <c r="A2549" s="2">
        <v>70</v>
      </c>
      <c r="B2549" s="2" t="s">
        <v>53</v>
      </c>
      <c r="C2549" s="2" t="s">
        <v>164</v>
      </c>
      <c r="D2549" s="2">
        <v>0.23200000000000001</v>
      </c>
      <c r="E2549" s="13">
        <v>9.9999999999999995E-7</v>
      </c>
      <c r="F2549" s="2">
        <f>Table3[[#This Row],[modified  Half Life]]*Table3[[#This Row],[Order of Magnatude]]</f>
        <v>2.3200000000000001E-7</v>
      </c>
      <c r="G2549" s="2">
        <v>183.11</v>
      </c>
      <c r="H2549" s="2"/>
    </row>
    <row r="2550" spans="1:8" x14ac:dyDescent="0.25">
      <c r="A2550" s="2">
        <v>70</v>
      </c>
      <c r="B2550" s="2" t="s">
        <v>126</v>
      </c>
      <c r="C2550" s="2" t="s">
        <v>241</v>
      </c>
      <c r="D2550" s="2">
        <v>96</v>
      </c>
      <c r="E2550" s="13">
        <v>9.9999999999999995E-7</v>
      </c>
      <c r="F2550" s="2">
        <f>Table3[[#This Row],[modified  Half Life]]*Table3[[#This Row],[Order of Magnatude]]</f>
        <v>9.6000000000000002E-5</v>
      </c>
      <c r="G2550" s="2">
        <v>32.049999999999997</v>
      </c>
      <c r="H2550" s="2"/>
    </row>
    <row r="2551" spans="1:8" x14ac:dyDescent="0.25">
      <c r="A2551" s="2">
        <v>69</v>
      </c>
      <c r="B2551" s="2" t="s">
        <v>149</v>
      </c>
      <c r="C2551" s="2" t="s">
        <v>84</v>
      </c>
      <c r="D2551" s="19">
        <v>2.81</v>
      </c>
      <c r="E2551" s="12">
        <v>9.9999999999999995E-7</v>
      </c>
      <c r="F2551" s="19">
        <f>Table3[[#This Row],[modified  Half Life]]*Table3[[#This Row],[Order of Magnatude]]</f>
        <v>2.8099999999999998E-6</v>
      </c>
      <c r="G2551" s="19">
        <v>397.95</v>
      </c>
      <c r="H2551" s="19"/>
    </row>
    <row r="2552" spans="1:8" x14ac:dyDescent="0.25">
      <c r="A2552" s="2">
        <v>69</v>
      </c>
      <c r="B2552" s="2" t="s">
        <v>50</v>
      </c>
      <c r="C2552" s="2" t="s">
        <v>213</v>
      </c>
      <c r="D2552" s="2">
        <v>0.439</v>
      </c>
      <c r="E2552" s="13">
        <v>9.9999999999999995E-7</v>
      </c>
      <c r="F2552" s="2">
        <f>Table3[[#This Row],[modified  Half Life]]*Table3[[#This Row],[Order of Magnatude]]</f>
        <v>4.39E-7</v>
      </c>
      <c r="G2552" s="2">
        <v>148</v>
      </c>
      <c r="H2552" s="2"/>
    </row>
    <row r="2553" spans="1:8" x14ac:dyDescent="0.25">
      <c r="A2553" s="2">
        <v>69</v>
      </c>
      <c r="B2553" s="2" t="s">
        <v>228</v>
      </c>
      <c r="C2553" s="2" t="s">
        <v>84</v>
      </c>
      <c r="D2553" s="19">
        <v>5.0999999999999996</v>
      </c>
      <c r="E2553" s="12">
        <v>9.9999999999999995E-7</v>
      </c>
      <c r="F2553" s="19">
        <f>Table3[[#This Row],[modified  Half Life]]*Table3[[#This Row],[Order of Magnatude]]</f>
        <v>5.0999999999999995E-6</v>
      </c>
      <c r="G2553" s="19">
        <v>86.78</v>
      </c>
      <c r="H2553" s="19"/>
    </row>
    <row r="2554" spans="1:8" x14ac:dyDescent="0.25">
      <c r="A2554" s="2">
        <v>69</v>
      </c>
      <c r="B2554" s="2" t="s">
        <v>53</v>
      </c>
      <c r="C2554" s="2" t="s">
        <v>210</v>
      </c>
      <c r="D2554" s="2">
        <v>2</v>
      </c>
      <c r="E2554" s="13">
        <v>9.9999999999999995E-7</v>
      </c>
      <c r="F2554" s="2">
        <f>Table3[[#This Row],[modified  Half Life]]*Table3[[#This Row],[Order of Magnatude]]</f>
        <v>1.9999999999999999E-6</v>
      </c>
      <c r="G2554" s="2">
        <v>39.4</v>
      </c>
      <c r="H2554" s="2"/>
    </row>
    <row r="2555" spans="1:8" x14ac:dyDescent="0.25">
      <c r="A2555" s="2">
        <v>67</v>
      </c>
      <c r="B2555" s="2" t="s">
        <v>87</v>
      </c>
      <c r="C2555" s="2" t="s">
        <v>84</v>
      </c>
      <c r="D2555" s="19">
        <v>64</v>
      </c>
      <c r="E2555" s="12">
        <v>9.9999999999999995E-7</v>
      </c>
      <c r="F2555" s="19">
        <f>Table3[[#This Row],[modified  Half Life]]*Table3[[#This Row],[Order of Magnatude]]</f>
        <v>6.3999999999999997E-5</v>
      </c>
      <c r="G2555" s="27">
        <v>388</v>
      </c>
      <c r="H2555" s="19"/>
    </row>
    <row r="2556" spans="1:8" x14ac:dyDescent="0.25">
      <c r="A2556" s="2">
        <v>67</v>
      </c>
      <c r="B2556" s="2" t="s">
        <v>87</v>
      </c>
      <c r="C2556" s="2" t="s">
        <v>80</v>
      </c>
      <c r="D2556" s="2">
        <v>13.3</v>
      </c>
      <c r="E2556" s="13">
        <v>9.9999999999999995E-7</v>
      </c>
      <c r="F2556" s="2">
        <f>Table3[[#This Row],[modified  Half Life]]*Table3[[#This Row],[Order of Magnatude]]</f>
        <v>1.33E-5</v>
      </c>
      <c r="G2556" s="2">
        <v>313.8</v>
      </c>
      <c r="H2556" s="2"/>
    </row>
    <row r="2557" spans="1:8" x14ac:dyDescent="0.25">
      <c r="A2557" s="2">
        <v>67</v>
      </c>
      <c r="B2557" s="2" t="s">
        <v>149</v>
      </c>
      <c r="C2557" s="2" t="s">
        <v>84</v>
      </c>
      <c r="D2557" s="2">
        <v>9.1419999999999995</v>
      </c>
      <c r="E2557" s="13">
        <v>9.9999999999999995E-7</v>
      </c>
      <c r="F2557" s="2">
        <f>Table3[[#This Row],[modified  Half Life]]*Table3[[#This Row],[Order of Magnatude]]</f>
        <v>9.1419999999999999E-6</v>
      </c>
      <c r="G2557" s="2">
        <v>93.311000000000007</v>
      </c>
      <c r="H2557" s="2"/>
    </row>
    <row r="2558" spans="1:8" x14ac:dyDescent="0.25">
      <c r="A2558" s="2">
        <v>67</v>
      </c>
      <c r="B2558" s="2" t="s">
        <v>53</v>
      </c>
      <c r="C2558" s="2" t="s">
        <v>84</v>
      </c>
      <c r="D2558" s="19">
        <v>13.7</v>
      </c>
      <c r="E2558" s="12">
        <v>9.9999999999999995E-7</v>
      </c>
      <c r="F2558" s="19">
        <f>Table3[[#This Row],[modified  Half Life]]*Table3[[#This Row],[Order of Magnatude]]</f>
        <v>1.3699999999999999E-5</v>
      </c>
      <c r="G2558" s="19">
        <v>18.2</v>
      </c>
      <c r="H2558" s="19"/>
    </row>
    <row r="2559" spans="1:8" x14ac:dyDescent="0.25">
      <c r="A2559" s="2">
        <v>66</v>
      </c>
      <c r="B2559" t="s">
        <v>18</v>
      </c>
      <c r="C2559" t="s">
        <v>98</v>
      </c>
      <c r="D2559" s="2">
        <v>100</v>
      </c>
      <c r="E2559" s="13">
        <v>9.9999999999999995E-7</v>
      </c>
      <c r="F2559" s="2">
        <f>Table3[[#This Row],[modified  Half Life]]*Table3[[#This Row],[Order of Magnatude]]</f>
        <v>9.9999999999999991E-5</v>
      </c>
      <c r="G2559" s="1">
        <v>252</v>
      </c>
      <c r="H2559" s="2"/>
    </row>
    <row r="2560" spans="1:8" x14ac:dyDescent="0.25">
      <c r="A2560" s="2">
        <v>66</v>
      </c>
      <c r="B2560" s="2" t="s">
        <v>58</v>
      </c>
      <c r="C2560" s="2" t="s">
        <v>116</v>
      </c>
      <c r="D2560" s="2">
        <v>780</v>
      </c>
      <c r="E2560" s="13">
        <v>9.9999999999999995E-7</v>
      </c>
      <c r="F2560" s="2">
        <f>Table3[[#This Row],[modified  Half Life]]*Table3[[#This Row],[Order of Magnatude]]</f>
        <v>7.7999999999999999E-4</v>
      </c>
      <c r="G2560" s="1">
        <v>169.8</v>
      </c>
      <c r="H2560" s="2"/>
    </row>
    <row r="2561" spans="1:8" x14ac:dyDescent="0.25">
      <c r="A2561" s="2">
        <v>66</v>
      </c>
      <c r="B2561" s="2" t="s">
        <v>58</v>
      </c>
      <c r="C2561" s="2" t="s">
        <v>116</v>
      </c>
      <c r="D2561" s="19">
        <v>1.1499999999999999</v>
      </c>
      <c r="E2561" s="12">
        <v>9.9999999999999995E-7</v>
      </c>
      <c r="F2561" s="19">
        <f>Table3[[#This Row],[modified  Half Life]]*Table3[[#This Row],[Order of Magnatude]]</f>
        <v>1.1499999999999998E-6</v>
      </c>
      <c r="G2561" s="27">
        <v>124.4</v>
      </c>
      <c r="H2561" s="19"/>
    </row>
    <row r="2562" spans="1:8" x14ac:dyDescent="0.25">
      <c r="A2562" s="2">
        <v>66</v>
      </c>
      <c r="B2562" t="s">
        <v>58</v>
      </c>
      <c r="C2562" t="s">
        <v>107</v>
      </c>
      <c r="D2562" s="19">
        <v>7.9</v>
      </c>
      <c r="E2562" s="12">
        <v>9.9999999999999995E-7</v>
      </c>
      <c r="F2562" s="19">
        <f>Table3[[#This Row],[modified  Half Life]]*Table3[[#This Row],[Order of Magnatude]]</f>
        <v>7.9000000000000006E-6</v>
      </c>
      <c r="G2562" s="27">
        <v>114.4</v>
      </c>
      <c r="H2562" s="19"/>
    </row>
    <row r="2563" spans="1:8" x14ac:dyDescent="0.25">
      <c r="A2563" s="2">
        <v>65</v>
      </c>
      <c r="B2563" t="s">
        <v>87</v>
      </c>
      <c r="C2563" t="s">
        <v>89</v>
      </c>
      <c r="D2563" s="2">
        <v>69</v>
      </c>
      <c r="E2563" s="13">
        <v>9.9999999999999995E-7</v>
      </c>
      <c r="F2563" s="2">
        <f>Table3[[#This Row],[modified  Half Life]]*Table3[[#This Row],[Order of Magnatude]]</f>
        <v>6.8999999999999997E-5</v>
      </c>
      <c r="G2563" s="1">
        <v>63.36</v>
      </c>
      <c r="H2563" s="2"/>
    </row>
    <row r="2564" spans="1:8" x14ac:dyDescent="0.25">
      <c r="A2564" s="2">
        <v>65</v>
      </c>
      <c r="B2564" t="s">
        <v>53</v>
      </c>
      <c r="C2564" t="s">
        <v>84</v>
      </c>
      <c r="D2564" s="19">
        <v>1.59</v>
      </c>
      <c r="E2564" s="12">
        <v>9.9999999999999995E-7</v>
      </c>
      <c r="F2564" s="19">
        <f>Table3[[#This Row],[modified  Half Life]]*Table3[[#This Row],[Order of Magnatude]]</f>
        <v>1.59E-6</v>
      </c>
      <c r="G2564" s="27">
        <v>53.93</v>
      </c>
      <c r="H2564" s="19"/>
    </row>
    <row r="2565" spans="1:8" x14ac:dyDescent="0.25">
      <c r="A2565" s="2">
        <v>64</v>
      </c>
      <c r="B2565" t="s">
        <v>50</v>
      </c>
      <c r="C2565" s="1">
        <v>-6</v>
      </c>
      <c r="D2565" s="19">
        <v>400</v>
      </c>
      <c r="E2565" s="12">
        <v>9.9999999999999995E-7</v>
      </c>
      <c r="F2565" s="19">
        <f>Table3[[#This Row],[modified  Half Life]]*Table3[[#This Row],[Order of Magnatude]]</f>
        <v>3.9999999999999996E-4</v>
      </c>
      <c r="G2565" s="27">
        <v>135.30000000000001</v>
      </c>
      <c r="H2565" s="19"/>
    </row>
    <row r="2566" spans="1:8" x14ac:dyDescent="0.25">
      <c r="A2566" s="2">
        <v>64</v>
      </c>
      <c r="B2566" t="s">
        <v>58</v>
      </c>
      <c r="C2566" t="s">
        <v>70</v>
      </c>
      <c r="D2566" s="2">
        <v>21.9</v>
      </c>
      <c r="E2566" s="13">
        <v>9.9999999999999995E-7</v>
      </c>
      <c r="F2566" s="2">
        <f>Table3[[#This Row],[modified  Half Life]]*Table3[[#This Row],[Order of Magnatude]]</f>
        <v>2.1899999999999997E-5</v>
      </c>
      <c r="G2566" s="1">
        <v>42.89</v>
      </c>
      <c r="H2566" s="2"/>
    </row>
    <row r="2567" spans="1:8" x14ac:dyDescent="0.25">
      <c r="A2567" s="1">
        <v>63</v>
      </c>
      <c r="B2567" t="s">
        <v>58</v>
      </c>
      <c r="C2567" t="s">
        <v>55</v>
      </c>
      <c r="D2567" s="19">
        <v>1.67</v>
      </c>
      <c r="E2567" s="12">
        <v>9.9999999999999995E-7</v>
      </c>
      <c r="F2567" s="19">
        <f>Table3[[#This Row],[modified  Half Life]]*Table3[[#This Row],[Order of Magnatude]]</f>
        <v>1.6699999999999999E-6</v>
      </c>
      <c r="G2567" s="27">
        <v>87.13</v>
      </c>
      <c r="H2567" s="19"/>
    </row>
    <row r="2568" spans="1:8" x14ac:dyDescent="0.25">
      <c r="A2568" s="1">
        <v>59</v>
      </c>
      <c r="B2568" t="s">
        <v>27</v>
      </c>
      <c r="C2568" t="s">
        <v>29</v>
      </c>
      <c r="D2568" s="19">
        <v>96</v>
      </c>
      <c r="E2568" s="12">
        <v>9.9999999999999995E-7</v>
      </c>
      <c r="F2568" s="19">
        <f>Table3[[#This Row],[modified  Half Life]]*Table3[[#This Row],[Order of Magnatude]]</f>
        <v>9.6000000000000002E-5</v>
      </c>
      <c r="G2568" s="27">
        <v>193</v>
      </c>
      <c r="H2568" s="19"/>
    </row>
    <row r="2569" spans="1:8" x14ac:dyDescent="0.25">
      <c r="A2569" s="1">
        <v>58</v>
      </c>
      <c r="B2569" t="s">
        <v>4</v>
      </c>
      <c r="D2569" s="19">
        <v>10.5</v>
      </c>
      <c r="E2569" s="12">
        <v>9.9999999999999995E-7</v>
      </c>
      <c r="F2569" s="19">
        <f>Table3[[#This Row],[modified  Half Life]]*Table3[[#This Row],[Order of Magnatude]]</f>
        <v>1.0499999999999999E-5</v>
      </c>
      <c r="G2569" s="27">
        <v>52.96</v>
      </c>
      <c r="H2569" s="19"/>
    </row>
    <row r="2570" spans="1:8" x14ac:dyDescent="0.25">
      <c r="A2570" s="1">
        <v>58</v>
      </c>
      <c r="B2570" t="s">
        <v>4</v>
      </c>
      <c r="D2570" s="19">
        <v>10.5</v>
      </c>
      <c r="E2570" s="12">
        <v>9.9999999999999995E-7</v>
      </c>
      <c r="F2570" s="19">
        <f>Table3[[#This Row],[modified  Half Life]]*Table3[[#This Row],[Order of Magnatude]]</f>
        <v>1.0499999999999999E-5</v>
      </c>
      <c r="G2570" s="27">
        <v>28.3</v>
      </c>
      <c r="H2570" s="19"/>
    </row>
    <row r="2571" spans="1:8" x14ac:dyDescent="0.25">
      <c r="A2571" s="1">
        <v>56</v>
      </c>
      <c r="B2571" t="s">
        <v>4</v>
      </c>
      <c r="C2571" t="s">
        <v>5</v>
      </c>
      <c r="D2571" s="19">
        <v>0.28999999999999998</v>
      </c>
      <c r="E2571" s="12">
        <v>9.9999999999999995E-7</v>
      </c>
      <c r="F2571" s="19">
        <f>Table3[[#This Row],[modified  Half Life]]*Table3[[#This Row],[Order of Magnatude]]</f>
        <v>2.8999999999999998E-7</v>
      </c>
      <c r="G2571" s="27">
        <v>187.8</v>
      </c>
      <c r="H2571" s="19"/>
    </row>
    <row r="2572" spans="1:8" x14ac:dyDescent="0.25">
      <c r="A2572" s="1">
        <v>56</v>
      </c>
      <c r="B2572" t="s">
        <v>4</v>
      </c>
      <c r="C2572" t="s">
        <v>5</v>
      </c>
      <c r="D2572" s="2">
        <v>0.28999999999999998</v>
      </c>
      <c r="E2572" s="13">
        <v>9.9999999999999995E-7</v>
      </c>
      <c r="F2572" s="2">
        <f>Table3[[#This Row],[modified  Half Life]]*Table3[[#This Row],[Order of Magnatude]]</f>
        <v>2.8999999999999998E-7</v>
      </c>
      <c r="G2572" s="1">
        <v>47.7</v>
      </c>
      <c r="H2572" s="2"/>
    </row>
    <row r="2573" spans="1:8" x14ac:dyDescent="0.25">
      <c r="A2573" s="2">
        <v>254</v>
      </c>
      <c r="B2573" s="2" t="s">
        <v>6033</v>
      </c>
      <c r="C2573" s="2">
        <v>-8</v>
      </c>
      <c r="D2573" s="2">
        <v>263</v>
      </c>
      <c r="E2573" s="12">
        <v>1E-3</v>
      </c>
      <c r="F2573" s="2">
        <f>Table3[[#This Row],[modified  Half Life]]*Table3[[#This Row],[Order of Magnatude]]</f>
        <v>0.26300000000000001</v>
      </c>
      <c r="G2573" s="2">
        <v>778</v>
      </c>
      <c r="H2573" s="2"/>
    </row>
    <row r="2574" spans="1:8" x14ac:dyDescent="0.25">
      <c r="A2574" s="2">
        <v>254</v>
      </c>
      <c r="B2574" s="2" t="s">
        <v>6033</v>
      </c>
      <c r="C2574" s="2">
        <v>-8</v>
      </c>
      <c r="D2574" s="2">
        <v>263</v>
      </c>
      <c r="E2574" s="12">
        <v>1E-3</v>
      </c>
      <c r="F2574" s="2">
        <f>Table3[[#This Row],[modified  Half Life]]*Table3[[#This Row],[Order of Magnatude]]</f>
        <v>0.26300000000000001</v>
      </c>
      <c r="G2574" s="2">
        <v>53</v>
      </c>
      <c r="H2574" s="2"/>
    </row>
    <row r="2575" spans="1:8" x14ac:dyDescent="0.25">
      <c r="A2575" s="2">
        <v>252</v>
      </c>
      <c r="B2575" s="2" t="s">
        <v>6033</v>
      </c>
      <c r="C2575" s="2">
        <v>-8</v>
      </c>
      <c r="D2575" s="2">
        <v>109</v>
      </c>
      <c r="E2575" s="12">
        <v>1E-3</v>
      </c>
      <c r="F2575" s="2">
        <f>Table3[[#This Row],[modified  Half Life]]*Table3[[#This Row],[Order of Magnatude]]</f>
        <v>0.109</v>
      </c>
      <c r="G2575" s="2">
        <v>710</v>
      </c>
      <c r="H2575" s="2"/>
    </row>
    <row r="2576" spans="1:8" x14ac:dyDescent="0.25">
      <c r="A2576" s="2">
        <v>244</v>
      </c>
      <c r="B2576" s="2" t="s">
        <v>5984</v>
      </c>
      <c r="C2576" s="2" t="s">
        <v>461</v>
      </c>
      <c r="D2576" s="2">
        <v>34</v>
      </c>
      <c r="E2576" s="12">
        <v>1E-3</v>
      </c>
      <c r="F2576" s="2">
        <f>Table3[[#This Row],[modified  Half Life]]*Table3[[#This Row],[Order of Magnatude]]</f>
        <v>3.4000000000000002E-2</v>
      </c>
      <c r="G2576" s="2">
        <v>897.84799999999996</v>
      </c>
      <c r="H2576" s="2"/>
    </row>
    <row r="2577" spans="1:8" x14ac:dyDescent="0.25">
      <c r="A2577" s="2">
        <v>244</v>
      </c>
      <c r="B2577" s="2" t="s">
        <v>5984</v>
      </c>
      <c r="C2577" s="2" t="s">
        <v>461</v>
      </c>
      <c r="D2577" s="2">
        <v>34</v>
      </c>
      <c r="E2577" s="12">
        <v>1E-3</v>
      </c>
      <c r="F2577" s="2">
        <f>Table3[[#This Row],[modified  Half Life]]*Table3[[#This Row],[Order of Magnatude]]</f>
        <v>3.4000000000000002E-2</v>
      </c>
      <c r="G2577" s="2">
        <v>743.971</v>
      </c>
      <c r="H2577" s="2"/>
    </row>
    <row r="2578" spans="1:8" x14ac:dyDescent="0.25">
      <c r="A2578" s="2">
        <v>244</v>
      </c>
      <c r="B2578" s="2" t="s">
        <v>5984</v>
      </c>
      <c r="C2578" s="2" t="s">
        <v>461</v>
      </c>
      <c r="D2578" s="2">
        <v>34</v>
      </c>
      <c r="E2578" s="12">
        <v>1E-3</v>
      </c>
      <c r="F2578" s="2">
        <f>Table3[[#This Row],[modified  Half Life]]*Table3[[#This Row],[Order of Magnatude]]</f>
        <v>3.4000000000000002E-2</v>
      </c>
      <c r="G2578" s="2">
        <v>538.4</v>
      </c>
      <c r="H2578" s="2"/>
    </row>
    <row r="2579" spans="1:8" x14ac:dyDescent="0.25">
      <c r="A2579" s="2">
        <v>208</v>
      </c>
      <c r="B2579" s="2" t="s">
        <v>4530</v>
      </c>
      <c r="C2579" s="2">
        <v>-10</v>
      </c>
      <c r="D2579" s="2">
        <v>2.6</v>
      </c>
      <c r="E2579" s="12">
        <v>1E-3</v>
      </c>
      <c r="F2579" s="2">
        <f>Table3[[#This Row],[modified  Half Life]]*Table3[[#This Row],[Order of Magnatude]]</f>
        <v>2.6000000000000003E-3</v>
      </c>
      <c r="G2579" s="2">
        <v>920.5</v>
      </c>
      <c r="H2579" s="2"/>
    </row>
    <row r="2580" spans="1:8" x14ac:dyDescent="0.25">
      <c r="A2580" s="2">
        <v>206</v>
      </c>
      <c r="B2580" s="2" t="s">
        <v>4530</v>
      </c>
      <c r="C2580" s="2">
        <v>-10</v>
      </c>
      <c r="D2580" s="2">
        <v>0.89</v>
      </c>
      <c r="E2580" s="12">
        <v>1E-3</v>
      </c>
      <c r="F2580" s="2">
        <f>Table3[[#This Row],[modified  Half Life]]*Table3[[#This Row],[Order of Magnatude]]</f>
        <v>8.9000000000000006E-4</v>
      </c>
      <c r="G2580" s="2">
        <v>903.6</v>
      </c>
      <c r="H2580" s="2"/>
    </row>
    <row r="2581" spans="1:8" x14ac:dyDescent="0.25">
      <c r="A2581" s="2">
        <v>206</v>
      </c>
      <c r="B2581" s="2" t="s">
        <v>4530</v>
      </c>
      <c r="C2581" s="2">
        <v>-10</v>
      </c>
      <c r="D2581" s="2">
        <v>0.89</v>
      </c>
      <c r="E2581" s="12">
        <v>1E-3</v>
      </c>
      <c r="F2581" s="2">
        <f>Table3[[#This Row],[modified  Half Life]]*Table3[[#This Row],[Order of Magnatude]]</f>
        <v>8.9000000000000006E-4</v>
      </c>
      <c r="G2581" s="2">
        <v>229</v>
      </c>
      <c r="H2581" s="2"/>
    </row>
    <row r="2582" spans="1:8" x14ac:dyDescent="0.25">
      <c r="A2582" s="2">
        <v>205</v>
      </c>
      <c r="B2582" s="2" t="s">
        <v>4527</v>
      </c>
      <c r="C2582" s="2" t="s">
        <v>2503</v>
      </c>
      <c r="D2582" s="2">
        <v>5.55</v>
      </c>
      <c r="E2582" s="12">
        <v>1E-3</v>
      </c>
      <c r="F2582" s="2">
        <f>Table3[[#This Row],[modified  Half Life]]*Table3[[#This Row],[Order of Magnatude]]</f>
        <v>5.5500000000000002E-3</v>
      </c>
      <c r="G2582" s="2">
        <v>1013.8</v>
      </c>
      <c r="H2582" s="2"/>
    </row>
    <row r="2583" spans="1:8" x14ac:dyDescent="0.25">
      <c r="A2583" s="2">
        <v>205</v>
      </c>
      <c r="B2583" s="2" t="s">
        <v>4745</v>
      </c>
      <c r="C2583" s="2" t="s">
        <v>1726</v>
      </c>
      <c r="D2583" s="2">
        <v>57.4</v>
      </c>
      <c r="E2583" s="12">
        <v>1E-3</v>
      </c>
      <c r="F2583" s="2">
        <f>Table3[[#This Row],[modified  Half Life]]*Table3[[#This Row],[Order of Magnatude]]</f>
        <v>5.74E-2</v>
      </c>
      <c r="G2583" s="2">
        <v>580.9</v>
      </c>
      <c r="H2583" s="2"/>
    </row>
    <row r="2584" spans="1:8" x14ac:dyDescent="0.25">
      <c r="A2584" s="2">
        <v>205</v>
      </c>
      <c r="B2584" s="2" t="s">
        <v>4527</v>
      </c>
      <c r="C2584" s="2" t="s">
        <v>2503</v>
      </c>
      <c r="D2584" s="2">
        <v>5.55</v>
      </c>
      <c r="E2584" s="12">
        <v>1E-3</v>
      </c>
      <c r="F2584" s="2">
        <f>Table3[[#This Row],[modified  Half Life]]*Table3[[#This Row],[Order of Magnatude]]</f>
        <v>5.5500000000000002E-3</v>
      </c>
      <c r="G2584" s="2">
        <v>310.35000000000002</v>
      </c>
      <c r="H2584" s="2"/>
    </row>
    <row r="2585" spans="1:8" x14ac:dyDescent="0.25">
      <c r="A2585" s="2">
        <v>205</v>
      </c>
      <c r="B2585" s="2" t="s">
        <v>3784</v>
      </c>
      <c r="C2585" s="2" t="s">
        <v>2503</v>
      </c>
      <c r="D2585" s="2">
        <v>1.0900000000000001</v>
      </c>
      <c r="E2585" s="12">
        <v>1E-3</v>
      </c>
      <c r="F2585" s="2">
        <f>Table3[[#This Row],[modified  Half Life]]*Table3[[#This Row],[Order of Magnatude]]</f>
        <v>1.09E-3</v>
      </c>
      <c r="G2585" s="2">
        <v>210.3</v>
      </c>
      <c r="H2585" s="2"/>
    </row>
    <row r="2586" spans="1:8" x14ac:dyDescent="0.25">
      <c r="A2586" s="2">
        <v>205</v>
      </c>
      <c r="B2586" s="2" t="s">
        <v>5079</v>
      </c>
      <c r="C2586" s="2" t="s">
        <v>1131</v>
      </c>
      <c r="D2586" s="2">
        <v>1.1499999999999999</v>
      </c>
      <c r="E2586" s="12">
        <v>1E-3</v>
      </c>
      <c r="F2586" s="2">
        <f>Table3[[#This Row],[modified  Half Life]]*Table3[[#This Row],[Order of Magnatude]]</f>
        <v>1.15E-3</v>
      </c>
      <c r="G2586" s="2">
        <v>165</v>
      </c>
      <c r="H2586" s="2"/>
    </row>
    <row r="2587" spans="1:8" x14ac:dyDescent="0.25">
      <c r="A2587" s="2">
        <v>205</v>
      </c>
      <c r="B2587" s="2" t="s">
        <v>3784</v>
      </c>
      <c r="C2587" s="2" t="s">
        <v>2503</v>
      </c>
      <c r="D2587" s="2">
        <v>1.0900000000000001</v>
      </c>
      <c r="E2587" s="12">
        <v>1E-3</v>
      </c>
      <c r="F2587" s="2">
        <f>Table3[[#This Row],[modified  Half Life]]*Table3[[#This Row],[Order of Magnatude]]</f>
        <v>1.09E-3</v>
      </c>
      <c r="G2587" s="2">
        <v>161.4</v>
      </c>
      <c r="H2587" s="2"/>
    </row>
    <row r="2588" spans="1:8" x14ac:dyDescent="0.25">
      <c r="A2588" s="2">
        <v>205</v>
      </c>
      <c r="B2588" s="2" t="s">
        <v>4745</v>
      </c>
      <c r="C2588" s="2" t="s">
        <v>2503</v>
      </c>
      <c r="D2588" s="2">
        <v>0.64500000000000002</v>
      </c>
      <c r="E2588" s="12">
        <v>1E-3</v>
      </c>
      <c r="F2588" s="2">
        <f>Table3[[#This Row],[modified  Half Life]]*Table3[[#This Row],[Order of Magnatude]]</f>
        <v>6.4500000000000007E-4</v>
      </c>
      <c r="G2588" s="2">
        <v>161.30000000000001</v>
      </c>
      <c r="H2588" s="2"/>
    </row>
    <row r="2589" spans="1:8" x14ac:dyDescent="0.25">
      <c r="A2589" s="2">
        <v>205</v>
      </c>
      <c r="B2589" s="2" t="s">
        <v>4530</v>
      </c>
      <c r="C2589" s="2" t="s">
        <v>5304</v>
      </c>
      <c r="D2589" s="2">
        <v>8</v>
      </c>
      <c r="E2589" s="12">
        <v>1E-3</v>
      </c>
      <c r="F2589" s="2">
        <f>Table3[[#This Row],[modified  Half Life]]*Table3[[#This Row],[Order of Magnatude]]</f>
        <v>8.0000000000000002E-3</v>
      </c>
      <c r="G2589" s="2">
        <v>150</v>
      </c>
      <c r="H2589" s="2"/>
    </row>
    <row r="2590" spans="1:8" x14ac:dyDescent="0.25">
      <c r="A2590" s="2">
        <v>205</v>
      </c>
      <c r="B2590" s="2" t="s">
        <v>4527</v>
      </c>
      <c r="C2590" s="2" t="s">
        <v>2503</v>
      </c>
      <c r="D2590" s="2">
        <v>5.55</v>
      </c>
      <c r="E2590" s="12">
        <v>1E-3</v>
      </c>
      <c r="F2590" s="2">
        <f>Table3[[#This Row],[modified  Half Life]]*Table3[[#This Row],[Order of Magnatude]]</f>
        <v>5.5500000000000002E-3</v>
      </c>
      <c r="G2590" s="2">
        <v>26.22</v>
      </c>
      <c r="H2590" s="2"/>
    </row>
    <row r="2591" spans="1:8" x14ac:dyDescent="0.25">
      <c r="A2591" s="2">
        <v>204</v>
      </c>
      <c r="B2591" s="2" t="s">
        <v>4530</v>
      </c>
      <c r="C2591" s="2" t="s">
        <v>2723</v>
      </c>
      <c r="D2591" s="2">
        <v>1.07</v>
      </c>
      <c r="E2591" s="12">
        <v>1E-3</v>
      </c>
      <c r="F2591" s="2">
        <f>Table3[[#This Row],[modified  Half Life]]*Table3[[#This Row],[Order of Magnatude]]</f>
        <v>1.07E-3</v>
      </c>
      <c r="G2591" s="2">
        <v>918.1</v>
      </c>
      <c r="H2591" s="2"/>
    </row>
    <row r="2592" spans="1:8" x14ac:dyDescent="0.25">
      <c r="A2592" s="2">
        <v>204</v>
      </c>
      <c r="B2592" s="2" t="s">
        <v>4530</v>
      </c>
      <c r="C2592" s="2">
        <v>-10</v>
      </c>
      <c r="D2592" s="2">
        <v>13</v>
      </c>
      <c r="E2592" s="12">
        <v>1E-3</v>
      </c>
      <c r="F2592" s="2">
        <f>Table3[[#This Row],[modified  Half Life]]*Table3[[#This Row],[Order of Magnatude]]</f>
        <v>1.3000000000000001E-2</v>
      </c>
      <c r="G2592" s="2">
        <v>752.1</v>
      </c>
      <c r="H2592" s="2"/>
    </row>
    <row r="2593" spans="1:8" x14ac:dyDescent="0.25">
      <c r="A2593" s="2">
        <v>204</v>
      </c>
      <c r="B2593" s="2" t="s">
        <v>4883</v>
      </c>
      <c r="C2593" s="2">
        <v>-10</v>
      </c>
      <c r="D2593" s="2">
        <v>108</v>
      </c>
      <c r="E2593" s="12">
        <v>1E-3</v>
      </c>
      <c r="F2593" s="2">
        <f>Table3[[#This Row],[modified  Half Life]]*Table3[[#This Row],[Order of Magnatude]]</f>
        <v>0.108</v>
      </c>
      <c r="G2593" s="2">
        <v>587.29999999999995</v>
      </c>
      <c r="H2593" s="2"/>
    </row>
    <row r="2594" spans="1:8" x14ac:dyDescent="0.25">
      <c r="A2594" s="2">
        <v>204</v>
      </c>
      <c r="B2594" s="2" t="s">
        <v>4530</v>
      </c>
      <c r="C2594" s="2" t="s">
        <v>2723</v>
      </c>
      <c r="D2594" s="2">
        <v>1.07</v>
      </c>
      <c r="E2594" s="12">
        <v>1E-3</v>
      </c>
      <c r="F2594" s="2">
        <f>Table3[[#This Row],[modified  Half Life]]*Table3[[#This Row],[Order of Magnatude]]</f>
        <v>1.07E-3</v>
      </c>
      <c r="G2594" s="2">
        <v>181.8</v>
      </c>
      <c r="H2594" s="2"/>
    </row>
    <row r="2595" spans="1:8" x14ac:dyDescent="0.25">
      <c r="A2595" s="2">
        <v>203</v>
      </c>
      <c r="B2595" s="2" t="s">
        <v>4527</v>
      </c>
      <c r="C2595" s="2" t="s">
        <v>4503</v>
      </c>
      <c r="D2595" s="2">
        <v>480</v>
      </c>
      <c r="E2595" s="12">
        <v>1E-3</v>
      </c>
      <c r="F2595" s="2">
        <f>Table3[[#This Row],[modified  Half Life]]*Table3[[#This Row],[Order of Magnatude]]</f>
        <v>0.48</v>
      </c>
      <c r="G2595" s="2">
        <v>1027</v>
      </c>
      <c r="H2595" s="2"/>
    </row>
    <row r="2596" spans="1:8" x14ac:dyDescent="0.25">
      <c r="A2596" s="2">
        <v>203</v>
      </c>
      <c r="B2596" s="2" t="s">
        <v>4883</v>
      </c>
      <c r="C2596" s="2" t="s">
        <v>1131</v>
      </c>
      <c r="D2596" s="2">
        <v>3.5</v>
      </c>
      <c r="E2596" s="12">
        <v>1E-3</v>
      </c>
      <c r="F2596" s="2">
        <f>Table3[[#This Row],[modified  Half Life]]*Table3[[#This Row],[Order of Magnatude]]</f>
        <v>3.5000000000000001E-3</v>
      </c>
      <c r="G2596" s="2">
        <v>462</v>
      </c>
      <c r="H2596" s="2"/>
    </row>
    <row r="2597" spans="1:8" x14ac:dyDescent="0.25">
      <c r="A2597" s="2">
        <v>203</v>
      </c>
      <c r="B2597" s="2" t="s">
        <v>4530</v>
      </c>
      <c r="C2597" s="2" t="s">
        <v>1131</v>
      </c>
      <c r="D2597" s="2">
        <v>305</v>
      </c>
      <c r="E2597" s="12">
        <v>1E-3</v>
      </c>
      <c r="F2597" s="2">
        <f>Table3[[#This Row],[modified  Half Life]]*Table3[[#This Row],[Order of Magnatude]]</f>
        <v>0.30499999999999999</v>
      </c>
      <c r="G2597" s="2">
        <v>204.7</v>
      </c>
      <c r="H2597" s="2"/>
    </row>
    <row r="2598" spans="1:8" x14ac:dyDescent="0.25">
      <c r="A2598" s="2">
        <v>203</v>
      </c>
      <c r="B2598" s="2" t="s">
        <v>4530</v>
      </c>
      <c r="C2598" s="2" t="s">
        <v>1131</v>
      </c>
      <c r="D2598" s="2">
        <v>305</v>
      </c>
      <c r="E2598" s="12">
        <v>1E-3</v>
      </c>
      <c r="F2598" s="2">
        <f>Table3[[#This Row],[modified  Half Life]]*Table3[[#This Row],[Order of Magnatude]]</f>
        <v>0.30499999999999999</v>
      </c>
      <c r="G2598" s="2">
        <v>189.5</v>
      </c>
      <c r="H2598" s="2"/>
    </row>
    <row r="2599" spans="1:8" x14ac:dyDescent="0.25">
      <c r="A2599" s="2">
        <v>203</v>
      </c>
      <c r="B2599" s="2" t="s">
        <v>4527</v>
      </c>
      <c r="C2599" s="2" t="s">
        <v>4503</v>
      </c>
      <c r="D2599" s="2">
        <v>480</v>
      </c>
      <c r="E2599" s="12">
        <v>1E-3</v>
      </c>
      <c r="F2599" s="2">
        <f>Table3[[#This Row],[modified  Half Life]]*Table3[[#This Row],[Order of Magnatude]]</f>
        <v>0.48</v>
      </c>
      <c r="G2599" s="2">
        <v>153.4</v>
      </c>
      <c r="H2599" s="2"/>
    </row>
    <row r="2600" spans="1:8" x14ac:dyDescent="0.25">
      <c r="A2600" s="2">
        <v>201</v>
      </c>
      <c r="B2600" s="2" t="s">
        <v>4094</v>
      </c>
      <c r="C2600" s="2" t="s">
        <v>1271</v>
      </c>
      <c r="D2600" s="2">
        <v>2.12</v>
      </c>
      <c r="E2600" s="12">
        <v>1E-3</v>
      </c>
      <c r="F2600" s="2">
        <f>Table3[[#This Row],[modified  Half Life]]*Table3[[#This Row],[Order of Magnatude]]</f>
        <v>2.1200000000000004E-3</v>
      </c>
      <c r="G2600" s="2">
        <v>588</v>
      </c>
      <c r="H2600" s="2"/>
    </row>
    <row r="2601" spans="1:8" x14ac:dyDescent="0.25">
      <c r="A2601" s="2">
        <v>201</v>
      </c>
      <c r="B2601" s="2" t="s">
        <v>4883</v>
      </c>
      <c r="C2601" s="2" t="s">
        <v>1131</v>
      </c>
      <c r="D2601" s="2">
        <v>45</v>
      </c>
      <c r="E2601" s="12">
        <v>1E-3</v>
      </c>
      <c r="F2601" s="2">
        <f>Table3[[#This Row],[modified  Half Life]]*Table3[[#This Row],[Order of Magnatude]]</f>
        <v>4.4999999999999998E-2</v>
      </c>
      <c r="G2601" s="2">
        <v>269.10000000000002</v>
      </c>
      <c r="H2601" s="2"/>
    </row>
    <row r="2602" spans="1:8" x14ac:dyDescent="0.25">
      <c r="A2602" s="2">
        <v>200</v>
      </c>
      <c r="B2602" s="2" t="s">
        <v>4094</v>
      </c>
      <c r="C2602" s="2" t="s">
        <v>123</v>
      </c>
      <c r="D2602" s="2">
        <v>34</v>
      </c>
      <c r="E2602" s="12">
        <v>1E-3</v>
      </c>
      <c r="F2602" s="2">
        <f>Table3[[#This Row],[modified  Half Life]]*Table3[[#This Row],[Order of Magnatude]]</f>
        <v>3.4000000000000002E-2</v>
      </c>
      <c r="G2602" s="2">
        <v>212.7</v>
      </c>
      <c r="H2602" s="2"/>
    </row>
    <row r="2603" spans="1:8" x14ac:dyDescent="0.25">
      <c r="A2603" s="2">
        <v>199</v>
      </c>
      <c r="B2603" s="2" t="s">
        <v>4094</v>
      </c>
      <c r="C2603" s="2" t="s">
        <v>1743</v>
      </c>
      <c r="D2603" s="2">
        <v>28.4</v>
      </c>
      <c r="E2603" s="12">
        <v>1E-3</v>
      </c>
      <c r="F2603" s="2">
        <f>Table3[[#This Row],[modified  Half Life]]*Table3[[#This Row],[Order of Magnatude]]</f>
        <v>2.8399999999999998E-2</v>
      </c>
      <c r="G2603" s="2">
        <v>381.98</v>
      </c>
      <c r="H2603" s="2"/>
    </row>
    <row r="2604" spans="1:8" x14ac:dyDescent="0.25">
      <c r="A2604" s="2">
        <v>199</v>
      </c>
      <c r="B2604" s="2" t="s">
        <v>4086</v>
      </c>
      <c r="C2604" s="2" t="s">
        <v>1867</v>
      </c>
      <c r="D2604" s="2">
        <v>0.44</v>
      </c>
      <c r="E2604" s="12">
        <v>1E-3</v>
      </c>
      <c r="F2604" s="2">
        <f>Table3[[#This Row],[modified  Half Life]]*Table3[[#This Row],[Order of Magnatude]]</f>
        <v>4.4000000000000002E-4</v>
      </c>
      <c r="G2604" s="2">
        <v>55.15</v>
      </c>
      <c r="H2604" s="2"/>
    </row>
    <row r="2605" spans="1:8" x14ac:dyDescent="0.25">
      <c r="A2605" s="2">
        <v>199</v>
      </c>
      <c r="B2605" s="2" t="s">
        <v>4094</v>
      </c>
      <c r="C2605" s="2" t="s">
        <v>1743</v>
      </c>
      <c r="D2605" s="2">
        <v>28.4</v>
      </c>
      <c r="E2605" s="12">
        <v>1E-3</v>
      </c>
      <c r="F2605" s="2">
        <f>Table3[[#This Row],[modified  Half Life]]*Table3[[#This Row],[Order of Magnatude]]</f>
        <v>2.8399999999999998E-2</v>
      </c>
      <c r="G2605" s="2">
        <v>29</v>
      </c>
      <c r="H2605" s="2"/>
    </row>
    <row r="2606" spans="1:8" x14ac:dyDescent="0.25">
      <c r="A2606" s="2">
        <v>198</v>
      </c>
      <c r="B2606" s="2" t="s">
        <v>4094</v>
      </c>
      <c r="C2606" s="2" t="s">
        <v>776</v>
      </c>
      <c r="D2606" s="2">
        <v>32.1</v>
      </c>
      <c r="E2606" s="12">
        <v>1E-3</v>
      </c>
      <c r="F2606" s="2">
        <f>Table3[[#This Row],[modified  Half Life]]*Table3[[#This Row],[Order of Magnatude]]</f>
        <v>3.2100000000000004E-2</v>
      </c>
      <c r="G2606" s="2">
        <v>198.8</v>
      </c>
      <c r="H2606" s="2"/>
    </row>
    <row r="2607" spans="1:8" x14ac:dyDescent="0.25">
      <c r="A2607" s="2">
        <v>194</v>
      </c>
      <c r="B2607" s="2" t="s">
        <v>4086</v>
      </c>
      <c r="C2607" s="2">
        <v>-11</v>
      </c>
      <c r="D2607" s="2">
        <v>420</v>
      </c>
      <c r="E2607" s="12">
        <v>1E-3</v>
      </c>
      <c r="F2607" s="2">
        <f>Table3[[#This Row],[modified  Half Life]]*Table3[[#This Row],[Order of Magnatude]]</f>
        <v>0.42</v>
      </c>
      <c r="G2607" s="2">
        <v>69</v>
      </c>
      <c r="H2607" s="2"/>
    </row>
    <row r="2608" spans="1:8" x14ac:dyDescent="0.25">
      <c r="A2608" s="2">
        <v>194</v>
      </c>
      <c r="B2608" s="2" t="s">
        <v>3782</v>
      </c>
      <c r="C2608" s="2" t="s">
        <v>19</v>
      </c>
      <c r="D2608" s="2">
        <v>31.85</v>
      </c>
      <c r="E2608" s="12">
        <v>1E-3</v>
      </c>
      <c r="F2608" s="2">
        <f>Table3[[#This Row],[modified  Half Life]]*Table3[[#This Row],[Order of Magnatude]]</f>
        <v>3.1850000000000003E-2</v>
      </c>
      <c r="G2608" s="2">
        <v>62.792999999999999</v>
      </c>
      <c r="H2608" s="2"/>
    </row>
    <row r="2609" spans="1:8" x14ac:dyDescent="0.25">
      <c r="A2609" s="2">
        <v>194</v>
      </c>
      <c r="B2609" s="2" t="s">
        <v>3782</v>
      </c>
      <c r="C2609" s="2" t="s">
        <v>19</v>
      </c>
      <c r="D2609" s="2">
        <v>31.85</v>
      </c>
      <c r="E2609" s="12">
        <v>1E-3</v>
      </c>
      <c r="F2609" s="2">
        <f>Table3[[#This Row],[modified  Half Life]]*Table3[[#This Row],[Order of Magnatude]]</f>
        <v>3.1850000000000003E-2</v>
      </c>
      <c r="G2609" s="2">
        <v>34.829000000000001</v>
      </c>
      <c r="H2609" s="2"/>
    </row>
    <row r="2610" spans="1:8" x14ac:dyDescent="0.25">
      <c r="A2610" s="2">
        <v>194</v>
      </c>
      <c r="B2610" s="2" t="s">
        <v>4086</v>
      </c>
      <c r="C2610" s="2" t="s">
        <v>128</v>
      </c>
      <c r="D2610" s="2">
        <v>600</v>
      </c>
      <c r="E2610" s="12">
        <v>1E-3</v>
      </c>
      <c r="F2610" s="2">
        <f>Table3[[#This Row],[modified  Half Life]]*Table3[[#This Row],[Order of Magnatude]]</f>
        <v>0.6</v>
      </c>
      <c r="G2610" s="2">
        <v>26.9</v>
      </c>
      <c r="H2610" s="2"/>
    </row>
    <row r="2611" spans="1:8" x14ac:dyDescent="0.25">
      <c r="A2611" s="2">
        <v>192</v>
      </c>
      <c r="B2611" s="2" t="s">
        <v>4086</v>
      </c>
      <c r="C2611" s="2" t="s">
        <v>1556</v>
      </c>
      <c r="D2611" s="2">
        <v>29</v>
      </c>
      <c r="E2611" s="12">
        <v>1E-3</v>
      </c>
      <c r="F2611" s="2">
        <f>Table3[[#This Row],[modified  Half Life]]*Table3[[#This Row],[Order of Magnatude]]</f>
        <v>2.9000000000000001E-2</v>
      </c>
      <c r="G2611" s="2">
        <v>103.8</v>
      </c>
      <c r="H2611" s="2"/>
    </row>
    <row r="2612" spans="1:8" x14ac:dyDescent="0.25">
      <c r="A2612" s="2">
        <v>192</v>
      </c>
      <c r="B2612" s="2" t="s">
        <v>4086</v>
      </c>
      <c r="C2612" s="2" t="s">
        <v>1556</v>
      </c>
      <c r="D2612" s="2">
        <v>29</v>
      </c>
      <c r="E2612" s="12">
        <v>1E-3</v>
      </c>
      <c r="F2612" s="2">
        <f>Table3[[#This Row],[modified  Half Life]]*Table3[[#This Row],[Order of Magnatude]]</f>
        <v>2.9000000000000001E-2</v>
      </c>
      <c r="G2612" s="2">
        <v>62.8</v>
      </c>
      <c r="H2612" s="2"/>
    </row>
    <row r="2613" spans="1:8" x14ac:dyDescent="0.25">
      <c r="A2613" s="2">
        <v>192</v>
      </c>
      <c r="B2613" s="2" t="s">
        <v>4086</v>
      </c>
      <c r="C2613" s="2">
        <v>-11</v>
      </c>
      <c r="D2613" s="2">
        <v>160</v>
      </c>
      <c r="E2613" s="12">
        <v>1E-3</v>
      </c>
      <c r="F2613" s="2">
        <f>Table3[[#This Row],[modified  Half Life]]*Table3[[#This Row],[Order of Magnatude]]</f>
        <v>0.16</v>
      </c>
      <c r="G2613" s="2">
        <v>59.8</v>
      </c>
      <c r="H2613" s="2"/>
    </row>
    <row r="2614" spans="1:8" x14ac:dyDescent="0.25">
      <c r="A2614" s="2">
        <v>190</v>
      </c>
      <c r="B2614" s="2" t="s">
        <v>3252</v>
      </c>
      <c r="C2614" s="2" t="s">
        <v>776</v>
      </c>
      <c r="D2614" s="2">
        <v>0.06</v>
      </c>
      <c r="E2614" s="12">
        <v>1E-3</v>
      </c>
      <c r="F2614" s="2">
        <f>Table3[[#This Row],[modified  Half Life]]*Table3[[#This Row],[Order of Magnatude]]</f>
        <v>6.0000000000000002E-5</v>
      </c>
      <c r="G2614" s="2">
        <v>58.5</v>
      </c>
      <c r="H2614" s="2"/>
    </row>
    <row r="2615" spans="1:8" x14ac:dyDescent="0.25">
      <c r="A2615" s="2">
        <v>189</v>
      </c>
      <c r="B2615" s="2" t="s">
        <v>3782</v>
      </c>
      <c r="C2615" s="2" t="s">
        <v>962</v>
      </c>
      <c r="D2615" s="2">
        <v>13.3</v>
      </c>
      <c r="E2615" s="12">
        <v>1E-3</v>
      </c>
      <c r="F2615" s="2">
        <f>Table3[[#This Row],[modified  Half Life]]*Table3[[#This Row],[Order of Magnatude]]</f>
        <v>1.3300000000000001E-2</v>
      </c>
      <c r="G2615" s="2">
        <v>258.37</v>
      </c>
      <c r="H2615" s="2"/>
    </row>
    <row r="2616" spans="1:8" x14ac:dyDescent="0.25">
      <c r="A2616" s="2">
        <v>189</v>
      </c>
      <c r="B2616" s="2" t="s">
        <v>3782</v>
      </c>
      <c r="C2616" s="2" t="s">
        <v>1375</v>
      </c>
      <c r="D2616" s="2">
        <v>3.7</v>
      </c>
      <c r="E2616" s="12">
        <v>1E-3</v>
      </c>
      <c r="F2616" s="2">
        <f>Table3[[#This Row],[modified  Half Life]]*Table3[[#This Row],[Order of Magnatude]]</f>
        <v>3.7000000000000002E-3</v>
      </c>
      <c r="G2616" s="2">
        <v>247.6</v>
      </c>
      <c r="H2616" s="2"/>
    </row>
    <row r="2617" spans="1:8" x14ac:dyDescent="0.25">
      <c r="A2617" s="2">
        <v>189</v>
      </c>
      <c r="B2617" s="2" t="s">
        <v>3782</v>
      </c>
      <c r="C2617" s="2" t="s">
        <v>1375</v>
      </c>
      <c r="D2617" s="2">
        <v>3.7</v>
      </c>
      <c r="E2617" s="12">
        <v>1E-3</v>
      </c>
      <c r="F2617" s="2">
        <f>Table3[[#This Row],[modified  Half Life]]*Table3[[#This Row],[Order of Magnatude]]</f>
        <v>3.7000000000000002E-3</v>
      </c>
      <c r="G2617" s="2">
        <v>224</v>
      </c>
      <c r="H2617" s="2"/>
    </row>
    <row r="2618" spans="1:8" x14ac:dyDescent="0.25">
      <c r="A2618" s="2">
        <v>189</v>
      </c>
      <c r="B2618" s="2" t="s">
        <v>3782</v>
      </c>
      <c r="C2618" s="2" t="s">
        <v>1375</v>
      </c>
      <c r="D2618" s="2">
        <v>3.7</v>
      </c>
      <c r="E2618" s="12">
        <v>1E-3</v>
      </c>
      <c r="F2618" s="2">
        <f>Table3[[#This Row],[modified  Half Life]]*Table3[[#This Row],[Order of Magnatude]]</f>
        <v>3.7000000000000002E-3</v>
      </c>
      <c r="G2618" s="2">
        <v>84.5</v>
      </c>
      <c r="H2618" s="2"/>
    </row>
    <row r="2619" spans="1:8" x14ac:dyDescent="0.25">
      <c r="A2619" s="2">
        <v>189</v>
      </c>
      <c r="B2619" s="2" t="s">
        <v>3782</v>
      </c>
      <c r="C2619" s="2" t="s">
        <v>962</v>
      </c>
      <c r="D2619" s="2">
        <v>13.3</v>
      </c>
      <c r="E2619" s="12">
        <v>1E-3</v>
      </c>
      <c r="F2619" s="2">
        <f>Table3[[#This Row],[modified  Half Life]]*Table3[[#This Row],[Order of Magnatude]]</f>
        <v>1.3300000000000001E-2</v>
      </c>
      <c r="G2619" s="2">
        <v>71.69</v>
      </c>
      <c r="H2619" s="2"/>
    </row>
    <row r="2620" spans="1:8" x14ac:dyDescent="0.25">
      <c r="A2620" s="2">
        <v>187</v>
      </c>
      <c r="B2620" s="2" t="s">
        <v>3782</v>
      </c>
      <c r="C2620" s="2" t="s">
        <v>1743</v>
      </c>
      <c r="D2620" s="2">
        <v>30.3</v>
      </c>
      <c r="E2620" s="12">
        <v>1E-3</v>
      </c>
      <c r="F2620" s="2">
        <f>Table3[[#This Row],[modified  Half Life]]*Table3[[#This Row],[Order of Magnatude]]</f>
        <v>3.0300000000000001E-2</v>
      </c>
      <c r="G2620" s="2">
        <v>186.2</v>
      </c>
      <c r="H2620" s="2"/>
    </row>
    <row r="2621" spans="1:8" x14ac:dyDescent="0.25">
      <c r="A2621" s="2">
        <v>187</v>
      </c>
      <c r="B2621" s="2" t="s">
        <v>3782</v>
      </c>
      <c r="C2621" s="2" t="s">
        <v>1743</v>
      </c>
      <c r="D2621" s="2">
        <v>30.3</v>
      </c>
      <c r="E2621" s="12">
        <v>1E-3</v>
      </c>
      <c r="F2621" s="2">
        <f>Table3[[#This Row],[modified  Half Life]]*Table3[[#This Row],[Order of Magnatude]]</f>
        <v>3.0300000000000001E-2</v>
      </c>
      <c r="G2621" s="2">
        <v>76.09</v>
      </c>
      <c r="H2621" s="2"/>
    </row>
    <row r="2622" spans="1:8" x14ac:dyDescent="0.25">
      <c r="A2622" s="2">
        <v>185</v>
      </c>
      <c r="B2622" s="2" t="s">
        <v>3425</v>
      </c>
      <c r="C2622" s="2" t="s">
        <v>2085</v>
      </c>
      <c r="D2622" s="2">
        <v>11.8</v>
      </c>
      <c r="E2622" s="12">
        <v>1E-3</v>
      </c>
      <c r="F2622" s="2">
        <f>Table3[[#This Row],[modified  Half Life]]*Table3[[#This Row],[Order of Magnatude]]</f>
        <v>1.1800000000000001E-2</v>
      </c>
      <c r="G2622" s="2">
        <v>280.39999999999998</v>
      </c>
      <c r="H2622" s="2"/>
    </row>
    <row r="2623" spans="1:8" x14ac:dyDescent="0.25">
      <c r="A2623" s="2">
        <v>185</v>
      </c>
      <c r="B2623" s="2" t="s">
        <v>3425</v>
      </c>
      <c r="C2623" s="2" t="s">
        <v>2085</v>
      </c>
      <c r="D2623" s="2">
        <v>11.8</v>
      </c>
      <c r="E2623" s="12">
        <v>1E-3</v>
      </c>
      <c r="F2623" s="2">
        <f>Table3[[#This Row],[modified  Half Life]]*Table3[[#This Row],[Order of Magnatude]]</f>
        <v>1.1800000000000001E-2</v>
      </c>
      <c r="G2623" s="2">
        <v>14.5</v>
      </c>
      <c r="H2623" s="2"/>
    </row>
    <row r="2624" spans="1:8" x14ac:dyDescent="0.25">
      <c r="A2624" s="2">
        <v>184</v>
      </c>
      <c r="B2624" s="2" t="s">
        <v>3501</v>
      </c>
      <c r="C2624" s="2">
        <v>-8</v>
      </c>
      <c r="D2624" s="2">
        <v>0.98</v>
      </c>
      <c r="E2624" s="12">
        <v>1E-3</v>
      </c>
      <c r="F2624" s="2">
        <f>Table3[[#This Row],[modified  Half Life]]*Table3[[#This Row],[Order of Magnatude]]</f>
        <v>9.7999999999999997E-4</v>
      </c>
      <c r="G2624" s="2">
        <v>610.1</v>
      </c>
      <c r="H2624" s="2"/>
    </row>
    <row r="2625" spans="1:8" x14ac:dyDescent="0.25">
      <c r="A2625" s="2">
        <v>184</v>
      </c>
      <c r="B2625" s="2" t="s">
        <v>3501</v>
      </c>
      <c r="C2625" s="2">
        <v>-8</v>
      </c>
      <c r="D2625" s="2">
        <v>0.98</v>
      </c>
      <c r="E2625" s="12">
        <v>1E-3</v>
      </c>
      <c r="F2625" s="2">
        <f>Table3[[#This Row],[modified  Half Life]]*Table3[[#This Row],[Order of Magnatude]]</f>
        <v>9.7999999999999997E-4</v>
      </c>
      <c r="G2625" s="2">
        <v>112</v>
      </c>
      <c r="H2625" s="2"/>
    </row>
    <row r="2626" spans="1:8" x14ac:dyDescent="0.25">
      <c r="A2626" s="2">
        <v>184</v>
      </c>
      <c r="B2626" s="2" t="s">
        <v>3501</v>
      </c>
      <c r="C2626" s="2">
        <v>-8</v>
      </c>
      <c r="D2626" s="2">
        <v>0.98</v>
      </c>
      <c r="E2626" s="12">
        <v>1E-3</v>
      </c>
      <c r="F2626" s="2">
        <f>Table3[[#This Row],[modified  Half Life]]*Table3[[#This Row],[Order of Magnatude]]</f>
        <v>9.7999999999999997E-4</v>
      </c>
      <c r="G2626" s="2">
        <v>49</v>
      </c>
      <c r="H2626" s="2"/>
    </row>
    <row r="2627" spans="1:8" x14ac:dyDescent="0.25">
      <c r="A2627" s="2">
        <v>183</v>
      </c>
      <c r="B2627" s="2" t="s">
        <v>3143</v>
      </c>
      <c r="C2627" s="2" t="s">
        <v>1375</v>
      </c>
      <c r="D2627" s="2">
        <v>1.04</v>
      </c>
      <c r="E2627" s="12">
        <v>1E-3</v>
      </c>
      <c r="F2627" s="2">
        <f>Table3[[#This Row],[modified  Half Life]]*Table3[[#This Row],[Order of Magnatude]]</f>
        <v>1.0400000000000001E-3</v>
      </c>
      <c r="G2627" s="2">
        <v>193.84</v>
      </c>
      <c r="H2627" s="2"/>
    </row>
    <row r="2628" spans="1:8" x14ac:dyDescent="0.25">
      <c r="A2628" s="2">
        <v>182</v>
      </c>
      <c r="B2628" s="2" t="s">
        <v>3360</v>
      </c>
      <c r="C2628" s="2" t="s">
        <v>1258</v>
      </c>
      <c r="D2628" s="2">
        <v>0.78</v>
      </c>
      <c r="E2628" s="12">
        <v>1E-3</v>
      </c>
      <c r="F2628" s="2">
        <f>Table3[[#This Row],[modified  Half Life]]*Table3[[#This Row],[Order of Magnatude]]</f>
        <v>7.8000000000000009E-4</v>
      </c>
      <c r="G2628" s="2">
        <v>553.5</v>
      </c>
      <c r="H2628" s="2"/>
    </row>
    <row r="2629" spans="1:8" x14ac:dyDescent="0.25">
      <c r="A2629" s="2">
        <v>182</v>
      </c>
      <c r="B2629" s="2" t="s">
        <v>3425</v>
      </c>
      <c r="C2629" s="2" t="s">
        <v>128</v>
      </c>
      <c r="D2629" s="2">
        <v>283</v>
      </c>
      <c r="E2629" s="12">
        <v>1E-3</v>
      </c>
      <c r="F2629" s="2">
        <f>Table3[[#This Row],[modified  Half Life]]*Table3[[#This Row],[Order of Magnatude]]</f>
        <v>0.28300000000000003</v>
      </c>
      <c r="G2629" s="2">
        <v>16.273</v>
      </c>
      <c r="H2629" s="2"/>
    </row>
    <row r="2630" spans="1:8" x14ac:dyDescent="0.25">
      <c r="A2630" s="2">
        <v>181</v>
      </c>
      <c r="B2630" s="2" t="s">
        <v>3071</v>
      </c>
      <c r="C2630" s="2" t="s">
        <v>4191</v>
      </c>
      <c r="D2630" s="2">
        <v>1.5</v>
      </c>
      <c r="E2630" s="12">
        <v>1E-3</v>
      </c>
      <c r="F2630" s="2">
        <f>Table3[[#This Row],[modified  Half Life]]*Table3[[#This Row],[Order of Magnatude]]</f>
        <v>1.5E-3</v>
      </c>
      <c r="G2630" s="2">
        <v>499.2</v>
      </c>
      <c r="H2630" s="2"/>
    </row>
    <row r="2631" spans="1:8" x14ac:dyDescent="0.25">
      <c r="A2631" s="2">
        <v>181</v>
      </c>
      <c r="B2631" s="2" t="s">
        <v>3071</v>
      </c>
      <c r="C2631" s="2" t="s">
        <v>4191</v>
      </c>
      <c r="D2631" s="2">
        <v>1.5</v>
      </c>
      <c r="E2631" s="12">
        <v>1E-3</v>
      </c>
      <c r="F2631" s="2">
        <f>Table3[[#This Row],[modified  Half Life]]*Table3[[#This Row],[Order of Magnatude]]</f>
        <v>1.5E-3</v>
      </c>
      <c r="G2631" s="2">
        <v>357</v>
      </c>
      <c r="H2631" s="2"/>
    </row>
    <row r="2632" spans="1:8" x14ac:dyDescent="0.25">
      <c r="A2632" s="2">
        <v>180</v>
      </c>
      <c r="B2632" s="2" t="s">
        <v>3252</v>
      </c>
      <c r="C2632" s="2">
        <v>-8</v>
      </c>
      <c r="D2632" s="2">
        <v>5.47</v>
      </c>
      <c r="E2632" s="12">
        <v>1E-3</v>
      </c>
      <c r="F2632" s="2">
        <f>Table3[[#This Row],[modified  Half Life]]*Table3[[#This Row],[Order of Magnatude]]</f>
        <v>5.47E-3</v>
      </c>
      <c r="G2632" s="2">
        <v>390.58100000000002</v>
      </c>
      <c r="H2632" s="2"/>
    </row>
    <row r="2633" spans="1:8" x14ac:dyDescent="0.25">
      <c r="A2633" s="2">
        <v>180</v>
      </c>
      <c r="B2633" s="2" t="s">
        <v>2957</v>
      </c>
      <c r="C2633" s="2" t="s">
        <v>691</v>
      </c>
      <c r="D2633" s="2">
        <v>1</v>
      </c>
      <c r="E2633" s="12">
        <v>1E-3</v>
      </c>
      <c r="F2633" s="2">
        <f>Table3[[#This Row],[modified  Half Life]]*Table3[[#This Row],[Order of Magnatude]]</f>
        <v>1E-3</v>
      </c>
      <c r="G2633" s="2">
        <v>128</v>
      </c>
      <c r="H2633" s="2"/>
    </row>
    <row r="2634" spans="1:8" x14ac:dyDescent="0.25">
      <c r="A2634" s="2">
        <v>180</v>
      </c>
      <c r="B2634" s="2" t="s">
        <v>3252</v>
      </c>
      <c r="C2634" s="2">
        <v>-8</v>
      </c>
      <c r="D2634" s="2">
        <v>5.47</v>
      </c>
      <c r="E2634" s="12">
        <v>1E-3</v>
      </c>
      <c r="F2634" s="2">
        <f>Table3[[#This Row],[modified  Half Life]]*Table3[[#This Row],[Order of Magnatude]]</f>
        <v>5.47E-3</v>
      </c>
      <c r="G2634" s="2">
        <v>67</v>
      </c>
      <c r="H2634" s="2"/>
    </row>
    <row r="2635" spans="1:8" x14ac:dyDescent="0.25">
      <c r="A2635" s="2">
        <v>179</v>
      </c>
      <c r="B2635" s="2" t="s">
        <v>2957</v>
      </c>
      <c r="C2635" s="2" t="s">
        <v>1131</v>
      </c>
      <c r="D2635" s="2">
        <v>3.1</v>
      </c>
      <c r="E2635" s="12">
        <v>1E-3</v>
      </c>
      <c r="F2635" s="2">
        <f>Table3[[#This Row],[modified  Half Life]]*Table3[[#This Row],[Order of Magnatude]]</f>
        <v>3.1000000000000003E-3</v>
      </c>
      <c r="G2635" s="2">
        <v>592.1</v>
      </c>
      <c r="H2635" s="2"/>
    </row>
    <row r="2636" spans="1:8" x14ac:dyDescent="0.25">
      <c r="A2636" s="2">
        <v>179</v>
      </c>
      <c r="B2636" s="2" t="s">
        <v>3143</v>
      </c>
      <c r="C2636" s="2" t="s">
        <v>4077</v>
      </c>
      <c r="D2636" s="2">
        <v>0.46600000000000003</v>
      </c>
      <c r="E2636" s="12">
        <v>1E-3</v>
      </c>
      <c r="F2636" s="2">
        <f>Table3[[#This Row],[modified  Half Life]]*Table3[[#This Row],[Order of Magnatude]]</f>
        <v>4.6600000000000005E-4</v>
      </c>
      <c r="G2636" s="2">
        <v>244.9</v>
      </c>
      <c r="H2636" s="2"/>
    </row>
    <row r="2637" spans="1:8" x14ac:dyDescent="0.25">
      <c r="A2637" s="2">
        <v>179</v>
      </c>
      <c r="B2637" s="2" t="s">
        <v>3425</v>
      </c>
      <c r="C2637" s="2" t="s">
        <v>4042</v>
      </c>
      <c r="D2637" s="2">
        <v>54.1</v>
      </c>
      <c r="E2637" s="12">
        <v>1E-3</v>
      </c>
      <c r="F2637" s="2">
        <f>Table3[[#This Row],[modified  Half Life]]*Table3[[#This Row],[Order of Magnatude]]</f>
        <v>5.4100000000000002E-2</v>
      </c>
      <c r="G2637" s="2">
        <v>108.8</v>
      </c>
      <c r="H2637" s="2"/>
    </row>
    <row r="2638" spans="1:8" x14ac:dyDescent="0.25">
      <c r="A2638" s="2">
        <v>179</v>
      </c>
      <c r="B2638" s="2" t="s">
        <v>3425</v>
      </c>
      <c r="C2638" s="2" t="s">
        <v>1442</v>
      </c>
      <c r="D2638" s="2">
        <v>9</v>
      </c>
      <c r="E2638" s="12">
        <v>1E-3</v>
      </c>
      <c r="F2638" s="2">
        <f>Table3[[#This Row],[modified  Half Life]]*Table3[[#This Row],[Order of Magnatude]]</f>
        <v>9.0000000000000011E-3</v>
      </c>
      <c r="G2638" s="2">
        <v>64.7</v>
      </c>
      <c r="H2638" s="2"/>
    </row>
    <row r="2639" spans="1:8" x14ac:dyDescent="0.25">
      <c r="A2639" s="2">
        <v>178</v>
      </c>
      <c r="B2639" s="2" t="s">
        <v>3425</v>
      </c>
      <c r="C2639" s="2" t="s">
        <v>3982</v>
      </c>
      <c r="D2639" s="2">
        <v>290</v>
      </c>
      <c r="E2639" s="12">
        <v>1E-3</v>
      </c>
      <c r="F2639" s="2">
        <f>Table3[[#This Row],[modified  Half Life]]*Table3[[#This Row],[Order of Magnatude]]</f>
        <v>0.28999999999999998</v>
      </c>
      <c r="G2639" s="2">
        <v>431.1</v>
      </c>
      <c r="H2639" s="2"/>
    </row>
    <row r="2640" spans="1:8" x14ac:dyDescent="0.25">
      <c r="A2640" s="2">
        <v>178</v>
      </c>
      <c r="B2640" s="2" t="s">
        <v>3425</v>
      </c>
      <c r="C2640" s="2">
        <v>-15</v>
      </c>
      <c r="D2640" s="2">
        <v>58</v>
      </c>
      <c r="E2640" s="12">
        <v>1E-3</v>
      </c>
      <c r="F2640" s="2">
        <f>Table3[[#This Row],[modified  Half Life]]*Table3[[#This Row],[Order of Magnatude]]</f>
        <v>5.8000000000000003E-2</v>
      </c>
      <c r="G2640" s="2">
        <v>227.3</v>
      </c>
      <c r="H2640" s="2"/>
    </row>
    <row r="2641" spans="1:8" x14ac:dyDescent="0.25">
      <c r="A2641" s="2">
        <v>176</v>
      </c>
      <c r="B2641" s="2" t="s">
        <v>3425</v>
      </c>
      <c r="C2641" s="2">
        <v>-20</v>
      </c>
      <c r="D2641" s="2">
        <v>0.97</v>
      </c>
      <c r="E2641" s="12">
        <v>1E-3</v>
      </c>
      <c r="F2641" s="2">
        <f>Table3[[#This Row],[modified  Half Life]]*Table3[[#This Row],[Order of Magnatude]]</f>
        <v>9.6999999999999994E-4</v>
      </c>
      <c r="G2641" s="2">
        <v>345.6</v>
      </c>
      <c r="H2641" s="2"/>
    </row>
    <row r="2642" spans="1:8" x14ac:dyDescent="0.25">
      <c r="A2642" s="2">
        <v>176</v>
      </c>
      <c r="B2642" s="2" t="s">
        <v>3425</v>
      </c>
      <c r="C2642" s="2" t="s">
        <v>1065</v>
      </c>
      <c r="D2642" s="2">
        <v>1.1000000000000001</v>
      </c>
      <c r="E2642" s="12">
        <v>1E-3</v>
      </c>
      <c r="F2642" s="2">
        <f>Table3[[#This Row],[modified  Half Life]]*Table3[[#This Row],[Order of Magnatude]]</f>
        <v>1.1000000000000001E-3</v>
      </c>
      <c r="G2642" s="2">
        <v>33.5</v>
      </c>
      <c r="H2642" s="2"/>
    </row>
    <row r="2643" spans="1:8" x14ac:dyDescent="0.25">
      <c r="A2643" s="2">
        <v>176</v>
      </c>
      <c r="B2643" s="2" t="s">
        <v>3425</v>
      </c>
      <c r="C2643" s="2">
        <v>-20</v>
      </c>
      <c r="D2643" s="2">
        <v>0.97</v>
      </c>
      <c r="E2643" s="12">
        <v>1E-3</v>
      </c>
      <c r="F2643" s="2">
        <f>Table3[[#This Row],[modified  Half Life]]*Table3[[#This Row],[Order of Magnatude]]</f>
        <v>9.6999999999999994E-4</v>
      </c>
      <c r="G2643" s="2">
        <v>11.2</v>
      </c>
      <c r="H2643" s="2"/>
    </row>
    <row r="2644" spans="1:8" x14ac:dyDescent="0.25">
      <c r="A2644" s="2">
        <v>176</v>
      </c>
      <c r="B2644" s="2" t="s">
        <v>3425</v>
      </c>
      <c r="C2644" s="2">
        <v>-20</v>
      </c>
      <c r="D2644" s="2">
        <v>0.97</v>
      </c>
      <c r="E2644" s="12">
        <v>1E-3</v>
      </c>
      <c r="F2644" s="2">
        <f>Table3[[#This Row],[modified  Half Life]]*Table3[[#This Row],[Order of Magnatude]]</f>
        <v>9.6999999999999994E-4</v>
      </c>
      <c r="G2644" s="2">
        <v>6.9</v>
      </c>
      <c r="H2644" s="2"/>
    </row>
    <row r="2645" spans="1:8" x14ac:dyDescent="0.25">
      <c r="A2645" s="2">
        <v>175</v>
      </c>
      <c r="B2645" s="2" t="s">
        <v>2695</v>
      </c>
      <c r="C2645" s="2" t="s">
        <v>80</v>
      </c>
      <c r="D2645" s="2">
        <v>68.2</v>
      </c>
      <c r="E2645" s="12">
        <v>1E-3</v>
      </c>
      <c r="F2645" s="2">
        <f>Table3[[#This Row],[modified  Half Life]]*Table3[[#This Row],[Order of Magnatude]]</f>
        <v>6.8200000000000011E-2</v>
      </c>
      <c r="G2645" s="2">
        <v>514.86199999999997</v>
      </c>
      <c r="H2645" s="2"/>
    </row>
    <row r="2646" spans="1:8" x14ac:dyDescent="0.25">
      <c r="A2646" s="2">
        <v>171</v>
      </c>
      <c r="B2646" s="2" t="s">
        <v>2695</v>
      </c>
      <c r="C2646" s="2" t="s">
        <v>380</v>
      </c>
      <c r="D2646" s="2">
        <v>5.25</v>
      </c>
      <c r="E2646" s="12">
        <v>1E-3</v>
      </c>
      <c r="F2646" s="2">
        <f>Table3[[#This Row],[modified  Half Life]]*Table3[[#This Row],[Order of Magnatude]]</f>
        <v>5.2500000000000003E-3</v>
      </c>
      <c r="G2646" s="2">
        <v>19.393999999999998</v>
      </c>
      <c r="H2646" s="2"/>
    </row>
    <row r="2647" spans="1:8" x14ac:dyDescent="0.25">
      <c r="A2647" s="2">
        <v>166</v>
      </c>
      <c r="B2647" s="2" t="s">
        <v>2659</v>
      </c>
      <c r="C2647" s="2" t="s">
        <v>173</v>
      </c>
      <c r="D2647" s="2">
        <v>340</v>
      </c>
      <c r="E2647" s="12">
        <v>1E-3</v>
      </c>
      <c r="F2647" s="2">
        <f>Table3[[#This Row],[modified  Half Life]]*Table3[[#This Row],[Order of Magnatude]]</f>
        <v>0.34</v>
      </c>
      <c r="G2647" s="2">
        <v>34.417999999999999</v>
      </c>
      <c r="H2647" s="2"/>
    </row>
    <row r="2648" spans="1:8" x14ac:dyDescent="0.25">
      <c r="A2648" s="2">
        <v>158</v>
      </c>
      <c r="B2648" s="2" t="s">
        <v>2426</v>
      </c>
      <c r="C2648" s="2">
        <v>-7</v>
      </c>
      <c r="D2648" s="2">
        <v>0.4</v>
      </c>
      <c r="E2648" s="13">
        <v>1E-3</v>
      </c>
      <c r="F2648" s="2">
        <f>Table3[[#This Row],[modified  Half Life]]*Table3[[#This Row],[Order of Magnatude]]</f>
        <v>4.0000000000000002E-4</v>
      </c>
      <c r="G2648" s="2">
        <v>171.07</v>
      </c>
      <c r="H2648" s="2"/>
    </row>
    <row r="2649" spans="1:8" x14ac:dyDescent="0.25">
      <c r="A2649" s="2">
        <v>158</v>
      </c>
      <c r="B2649" s="2" t="s">
        <v>2426</v>
      </c>
      <c r="C2649" s="2">
        <v>-7</v>
      </c>
      <c r="D2649" s="19">
        <v>0.4</v>
      </c>
      <c r="E2649" s="12">
        <v>1E-3</v>
      </c>
      <c r="F2649" s="19">
        <f>Table3[[#This Row],[modified  Half Life]]*Table3[[#This Row],[Order of Magnatude]]</f>
        <v>4.0000000000000002E-4</v>
      </c>
      <c r="G2649" s="19">
        <v>65.760000000000005</v>
      </c>
      <c r="H2649" s="19"/>
    </row>
    <row r="2650" spans="1:8" x14ac:dyDescent="0.25">
      <c r="A2650" s="2">
        <v>157</v>
      </c>
      <c r="B2650" s="2" t="s">
        <v>2376</v>
      </c>
      <c r="C2650" s="2" t="s">
        <v>84</v>
      </c>
      <c r="D2650" s="19">
        <v>76</v>
      </c>
      <c r="E2650" s="12">
        <v>1E-3</v>
      </c>
      <c r="F2650" s="19">
        <f>Table3[[#This Row],[modified  Half Life]]*Table3[[#This Row],[Order of Magnatude]]</f>
        <v>7.5999999999999998E-2</v>
      </c>
      <c r="G2650" s="19">
        <v>155.4</v>
      </c>
      <c r="H2650" s="19"/>
    </row>
    <row r="2651" spans="1:8" x14ac:dyDescent="0.25">
      <c r="A2651" s="2">
        <v>157</v>
      </c>
      <c r="B2651" s="2" t="s">
        <v>2601</v>
      </c>
      <c r="C2651" s="2" t="s">
        <v>29</v>
      </c>
      <c r="D2651" s="19">
        <v>21.6</v>
      </c>
      <c r="E2651" s="12">
        <v>1E-3</v>
      </c>
      <c r="F2651" s="19">
        <f>Table3[[#This Row],[modified  Half Life]]*Table3[[#This Row],[Order of Magnatude]]</f>
        <v>2.1600000000000001E-2</v>
      </c>
      <c r="G2651" s="19">
        <v>51.7</v>
      </c>
      <c r="H2651" s="19"/>
    </row>
    <row r="2652" spans="1:8" x14ac:dyDescent="0.25">
      <c r="A2652" s="2">
        <v>157</v>
      </c>
      <c r="B2652" s="2" t="s">
        <v>2487</v>
      </c>
      <c r="C2652" s="2" t="s">
        <v>314</v>
      </c>
      <c r="D2652" s="2">
        <v>21.6</v>
      </c>
      <c r="E2652" s="13">
        <v>1E-3</v>
      </c>
      <c r="F2652" s="2">
        <f>Table3[[#This Row],[modified  Half Life]]*Table3[[#This Row],[Order of Magnatude]]</f>
        <v>2.1600000000000001E-2</v>
      </c>
      <c r="G2652" s="2">
        <v>37.36</v>
      </c>
      <c r="H2652" s="2"/>
    </row>
    <row r="2653" spans="1:8" x14ac:dyDescent="0.25">
      <c r="A2653" s="2">
        <v>155</v>
      </c>
      <c r="B2653" s="2" t="s">
        <v>2376</v>
      </c>
      <c r="C2653" s="2" t="s">
        <v>962</v>
      </c>
      <c r="D2653" s="2">
        <v>0.88</v>
      </c>
      <c r="E2653" s="13">
        <v>1E-3</v>
      </c>
      <c r="F2653" s="2">
        <f>Table3[[#This Row],[modified  Half Life]]*Table3[[#This Row],[Order of Magnatude]]</f>
        <v>8.8000000000000003E-4</v>
      </c>
      <c r="G2653" s="2">
        <v>31.7</v>
      </c>
      <c r="H2653" s="2"/>
    </row>
    <row r="2654" spans="1:8" x14ac:dyDescent="0.25">
      <c r="A2654" s="2">
        <v>155</v>
      </c>
      <c r="B2654" s="2" t="s">
        <v>2230</v>
      </c>
      <c r="C2654" s="2" t="s">
        <v>962</v>
      </c>
      <c r="D2654" s="2">
        <v>31.97</v>
      </c>
      <c r="E2654" s="13">
        <v>1E-3</v>
      </c>
      <c r="F2654" s="2">
        <f>Table3[[#This Row],[modified  Half Life]]*Table3[[#This Row],[Order of Magnatude]]</f>
        <v>3.1969999999999998E-2</v>
      </c>
      <c r="G2654" s="2">
        <v>13.47</v>
      </c>
      <c r="H2654" s="2"/>
    </row>
    <row r="2655" spans="1:8" x14ac:dyDescent="0.25">
      <c r="A2655" s="2">
        <v>153</v>
      </c>
      <c r="B2655" s="2" t="s">
        <v>2601</v>
      </c>
      <c r="C2655" s="2" t="s">
        <v>1831</v>
      </c>
      <c r="D2655" s="19">
        <v>10.6</v>
      </c>
      <c r="E2655" s="12">
        <v>1E-3</v>
      </c>
      <c r="F2655" s="19">
        <f>Table3[[#This Row],[modified  Half Life]]*Table3[[#This Row],[Order of Magnatude]]</f>
        <v>1.06E-2</v>
      </c>
      <c r="G2655" s="19">
        <v>32.9</v>
      </c>
      <c r="H2655" s="19"/>
    </row>
    <row r="2656" spans="1:8" x14ac:dyDescent="0.25">
      <c r="A2656" s="2">
        <v>150</v>
      </c>
      <c r="B2656" s="2" t="s">
        <v>2336</v>
      </c>
      <c r="C2656" s="2" t="s">
        <v>164</v>
      </c>
      <c r="D2656" s="19">
        <v>5.2</v>
      </c>
      <c r="E2656" s="12">
        <v>1E-3</v>
      </c>
      <c r="F2656" s="19">
        <f>Table3[[#This Row],[modified  Half Life]]*Table3[[#This Row],[Order of Magnatude]]</f>
        <v>5.2000000000000006E-3</v>
      </c>
      <c r="G2656" s="19">
        <v>331.2</v>
      </c>
      <c r="H2656" s="19"/>
    </row>
    <row r="2657" spans="1:8" x14ac:dyDescent="0.25">
      <c r="A2657" s="2">
        <v>148</v>
      </c>
      <c r="B2657" s="2" t="s">
        <v>2376</v>
      </c>
      <c r="C2657" s="2" t="s">
        <v>164</v>
      </c>
      <c r="D2657" s="2">
        <v>2.36</v>
      </c>
      <c r="E2657" s="13">
        <v>1E-3</v>
      </c>
      <c r="F2657" s="2">
        <f>Table3[[#This Row],[modified  Half Life]]*Table3[[#This Row],[Order of Magnatude]]</f>
        <v>2.3600000000000001E-3</v>
      </c>
      <c r="G2657" s="2">
        <v>373.1</v>
      </c>
      <c r="H2657" s="2"/>
    </row>
    <row r="2658" spans="1:8" x14ac:dyDescent="0.25">
      <c r="A2658" s="2">
        <v>146</v>
      </c>
      <c r="B2658" s="2" t="s">
        <v>2376</v>
      </c>
      <c r="C2658" s="2" t="s">
        <v>1333</v>
      </c>
      <c r="D2658" s="2">
        <v>1.2</v>
      </c>
      <c r="E2658" s="13">
        <v>1E-3</v>
      </c>
      <c r="F2658" s="2">
        <f>Table3[[#This Row],[modified  Half Life]]*Table3[[#This Row],[Order of Magnatude]]</f>
        <v>1.1999999999999999E-3</v>
      </c>
      <c r="G2658" s="2">
        <v>417.7</v>
      </c>
      <c r="H2658" s="2"/>
    </row>
    <row r="2659" spans="1:8" x14ac:dyDescent="0.25">
      <c r="A2659" s="2">
        <v>146</v>
      </c>
      <c r="B2659" s="2" t="s">
        <v>2426</v>
      </c>
      <c r="C2659" s="2" t="s">
        <v>1333</v>
      </c>
      <c r="D2659" s="19">
        <v>150</v>
      </c>
      <c r="E2659" s="12">
        <v>1E-3</v>
      </c>
      <c r="F2659" s="19">
        <f>Table3[[#This Row],[modified  Half Life]]*Table3[[#This Row],[Order of Magnatude]]</f>
        <v>0.15</v>
      </c>
      <c r="G2659" s="19">
        <v>416.5</v>
      </c>
      <c r="H2659" s="19"/>
    </row>
    <row r="2660" spans="1:8" x14ac:dyDescent="0.25">
      <c r="A2660" s="2">
        <v>146</v>
      </c>
      <c r="B2660" s="2" t="s">
        <v>2336</v>
      </c>
      <c r="C2660" s="2" t="s">
        <v>132</v>
      </c>
      <c r="D2660" s="19">
        <v>150</v>
      </c>
      <c r="E2660" s="12">
        <v>1E-3</v>
      </c>
      <c r="F2660" s="19">
        <f>Table3[[#This Row],[modified  Half Life]]*Table3[[#This Row],[Order of Magnatude]]</f>
        <v>0.15</v>
      </c>
      <c r="G2660" s="19">
        <v>127</v>
      </c>
      <c r="H2660" s="19"/>
    </row>
    <row r="2661" spans="1:8" x14ac:dyDescent="0.25">
      <c r="A2661" s="2">
        <v>143</v>
      </c>
      <c r="B2661" s="2" t="s">
        <v>2206</v>
      </c>
      <c r="C2661" s="2" t="s">
        <v>962</v>
      </c>
      <c r="D2661" s="2">
        <v>30</v>
      </c>
      <c r="E2661" s="13">
        <v>1E-3</v>
      </c>
      <c r="F2661" s="2">
        <f>Table3[[#This Row],[modified  Half Life]]*Table3[[#This Row],[Order of Magnatude]]</f>
        <v>0.03</v>
      </c>
      <c r="G2661" s="2">
        <v>208</v>
      </c>
      <c r="H2661" s="2"/>
    </row>
    <row r="2662" spans="1:8" x14ac:dyDescent="0.25">
      <c r="A2662" s="2">
        <v>142</v>
      </c>
      <c r="B2662" s="2" t="s">
        <v>2230</v>
      </c>
      <c r="C2662" s="2" t="s">
        <v>1333</v>
      </c>
      <c r="D2662" s="19">
        <v>2</v>
      </c>
      <c r="E2662" s="12">
        <v>1E-3</v>
      </c>
      <c r="F2662" s="19">
        <f>Table3[[#This Row],[modified  Half Life]]*Table3[[#This Row],[Order of Magnatude]]</f>
        <v>2E-3</v>
      </c>
      <c r="G2662" s="19">
        <v>433.7</v>
      </c>
      <c r="H2662" s="19"/>
    </row>
    <row r="2663" spans="1:8" x14ac:dyDescent="0.25">
      <c r="A2663" s="2">
        <v>142</v>
      </c>
      <c r="B2663" s="2" t="s">
        <v>2426</v>
      </c>
      <c r="C2663" s="2" t="s">
        <v>164</v>
      </c>
      <c r="D2663" s="19">
        <v>303</v>
      </c>
      <c r="E2663" s="12">
        <v>1E-3</v>
      </c>
      <c r="F2663" s="19">
        <f>Table3[[#This Row],[modified  Half Life]]*Table3[[#This Row],[Order of Magnatude]]</f>
        <v>0.30299999999999999</v>
      </c>
      <c r="G2663" s="19">
        <v>98.3</v>
      </c>
      <c r="H2663" s="19"/>
    </row>
    <row r="2664" spans="1:8" x14ac:dyDescent="0.25">
      <c r="A2664" s="2">
        <v>142</v>
      </c>
      <c r="B2664" s="2" t="s">
        <v>2426</v>
      </c>
      <c r="C2664" s="2">
        <v>-5</v>
      </c>
      <c r="D2664" s="19">
        <v>303</v>
      </c>
      <c r="E2664" s="12">
        <v>1E-3</v>
      </c>
      <c r="F2664" s="19">
        <f>Table3[[#This Row],[modified  Half Life]]*Table3[[#This Row],[Order of Magnatude]]</f>
        <v>0.30299999999999999</v>
      </c>
      <c r="G2664" s="19">
        <v>68.2</v>
      </c>
      <c r="H2664" s="19"/>
    </row>
    <row r="2665" spans="1:8" x14ac:dyDescent="0.25">
      <c r="A2665" s="2">
        <v>140</v>
      </c>
      <c r="B2665" s="2" t="s">
        <v>2230</v>
      </c>
      <c r="C2665" s="2" t="s">
        <v>1333</v>
      </c>
      <c r="D2665" s="19">
        <v>0.6</v>
      </c>
      <c r="E2665" s="12">
        <v>1E-3</v>
      </c>
      <c r="F2665" s="19">
        <f>Table3[[#This Row],[modified  Half Life]]*Table3[[#This Row],[Order of Magnatude]]</f>
        <v>5.9999999999999995E-4</v>
      </c>
      <c r="G2665" s="19">
        <v>419.81</v>
      </c>
      <c r="H2665" s="19"/>
    </row>
    <row r="2666" spans="1:8" x14ac:dyDescent="0.25">
      <c r="A2666" s="2">
        <v>139</v>
      </c>
      <c r="B2666" s="2" t="s">
        <v>1760</v>
      </c>
      <c r="C2666" s="2" t="s">
        <v>219</v>
      </c>
      <c r="D2666" s="19">
        <v>180</v>
      </c>
      <c r="E2666" s="12">
        <v>1E-3</v>
      </c>
      <c r="F2666" s="19">
        <f>Table3[[#This Row],[modified  Half Life]]*Table3[[#This Row],[Order of Magnatude]]</f>
        <v>0.18</v>
      </c>
      <c r="G2666" s="19">
        <v>188.7</v>
      </c>
      <c r="H2666" s="19"/>
    </row>
    <row r="2667" spans="1:8" x14ac:dyDescent="0.25">
      <c r="A2667" s="2">
        <v>138</v>
      </c>
      <c r="B2667" s="2" t="s">
        <v>1878</v>
      </c>
      <c r="C2667" s="2" t="s">
        <v>1333</v>
      </c>
      <c r="D2667" s="2">
        <v>8.73</v>
      </c>
      <c r="E2667" s="13">
        <v>1E-3</v>
      </c>
      <c r="F2667" s="2">
        <f>Table3[[#This Row],[modified  Half Life]]*Table3[[#This Row],[Order of Magnatude]]</f>
        <v>8.7299999999999999E-3</v>
      </c>
      <c r="G2667" s="2">
        <v>302.8</v>
      </c>
      <c r="H2667" s="2"/>
    </row>
    <row r="2668" spans="1:8" x14ac:dyDescent="0.25">
      <c r="A2668" s="2">
        <v>136</v>
      </c>
      <c r="B2668" s="2" t="s">
        <v>2206</v>
      </c>
      <c r="C2668" s="2" t="s">
        <v>363</v>
      </c>
      <c r="D2668" s="2">
        <v>114</v>
      </c>
      <c r="E2668" s="13">
        <v>1E-3</v>
      </c>
      <c r="F2668" s="2">
        <f>Table3[[#This Row],[modified  Half Life]]*Table3[[#This Row],[Order of Magnatude]]</f>
        <v>0.114</v>
      </c>
      <c r="G2668" s="2">
        <v>87.5</v>
      </c>
      <c r="H2668" s="2"/>
    </row>
    <row r="2669" spans="1:8" x14ac:dyDescent="0.25">
      <c r="A2669" s="2">
        <v>135</v>
      </c>
      <c r="B2669" s="2" t="s">
        <v>1108</v>
      </c>
      <c r="C2669" s="2" t="s">
        <v>1370</v>
      </c>
      <c r="D2669" s="2">
        <v>1.06</v>
      </c>
      <c r="E2669" s="13">
        <v>1E-3</v>
      </c>
      <c r="F2669" s="2">
        <f>Table3[[#This Row],[modified  Half Life]]*Table3[[#This Row],[Order of Magnatude]]</f>
        <v>1.0600000000000002E-3</v>
      </c>
      <c r="G2669" s="2">
        <v>254</v>
      </c>
      <c r="H2669" s="2"/>
    </row>
    <row r="2670" spans="1:8" x14ac:dyDescent="0.25">
      <c r="A2670" s="2">
        <v>134</v>
      </c>
      <c r="B2670" s="2" t="s">
        <v>2206</v>
      </c>
      <c r="C2670" s="2" t="s">
        <v>762</v>
      </c>
      <c r="D2670" s="19">
        <v>0.39</v>
      </c>
      <c r="E2670" s="12">
        <v>1E-3</v>
      </c>
      <c r="F2670" s="19">
        <f>Table3[[#This Row],[modified  Half Life]]*Table3[[#This Row],[Order of Magnatude]]</f>
        <v>3.9000000000000005E-4</v>
      </c>
      <c r="G2670" s="19">
        <v>873.1</v>
      </c>
      <c r="H2670" s="19"/>
    </row>
    <row r="2671" spans="1:8" x14ac:dyDescent="0.25">
      <c r="A2671" s="2">
        <v>134</v>
      </c>
      <c r="B2671" s="2" t="s">
        <v>2150</v>
      </c>
      <c r="C2671" s="2">
        <v>-8</v>
      </c>
      <c r="D2671" s="2">
        <v>0.39</v>
      </c>
      <c r="E2671" s="13">
        <v>1E-3</v>
      </c>
      <c r="F2671" s="2">
        <f>Table3[[#This Row],[modified  Half Life]]*Table3[[#This Row],[Order of Magnatude]]</f>
        <v>3.9000000000000005E-4</v>
      </c>
      <c r="G2671" s="2">
        <v>595.5</v>
      </c>
      <c r="H2671" s="2"/>
    </row>
    <row r="2672" spans="1:8" x14ac:dyDescent="0.25">
      <c r="A2672" s="2">
        <v>134</v>
      </c>
      <c r="B2672" s="2" t="s">
        <v>1631</v>
      </c>
      <c r="C2672" s="2">
        <v>-5</v>
      </c>
      <c r="D2672" s="19">
        <v>290</v>
      </c>
      <c r="E2672" s="12">
        <v>1E-3</v>
      </c>
      <c r="F2672" s="19">
        <f>Table3[[#This Row],[modified  Half Life]]*Table3[[#This Row],[Order of Magnatude]]</f>
        <v>0.28999999999999998</v>
      </c>
      <c r="G2672" s="19">
        <v>234.3</v>
      </c>
      <c r="H2672" s="19"/>
    </row>
    <row r="2673" spans="1:8" x14ac:dyDescent="0.25">
      <c r="A2673" s="2">
        <v>134</v>
      </c>
      <c r="B2673" s="2" t="s">
        <v>1577</v>
      </c>
      <c r="C2673" s="2" t="s">
        <v>2181</v>
      </c>
      <c r="D2673" s="2">
        <v>0.39</v>
      </c>
      <c r="E2673" s="13">
        <v>1E-3</v>
      </c>
      <c r="F2673" s="2">
        <f>Table3[[#This Row],[modified  Half Life]]*Table3[[#This Row],[Order of Magnatude]]</f>
        <v>3.9000000000000005E-4</v>
      </c>
      <c r="G2673" s="2">
        <v>166.5</v>
      </c>
      <c r="H2673" s="2"/>
    </row>
    <row r="2674" spans="1:8" x14ac:dyDescent="0.25">
      <c r="A2674" s="2">
        <v>133</v>
      </c>
      <c r="B2674" s="2" t="s">
        <v>1244</v>
      </c>
      <c r="C2674" s="2" t="s">
        <v>216</v>
      </c>
      <c r="D2674" s="19">
        <v>8.64</v>
      </c>
      <c r="E2674" s="12">
        <v>1E-3</v>
      </c>
      <c r="F2674" s="19">
        <f>Table3[[#This Row],[modified  Half Life]]*Table3[[#This Row],[Order of Magnatude]]</f>
        <v>8.6400000000000001E-3</v>
      </c>
      <c r="G2674" s="19">
        <v>231</v>
      </c>
      <c r="H2674" s="19"/>
    </row>
    <row r="2675" spans="1:8" x14ac:dyDescent="0.25">
      <c r="A2675" s="2">
        <v>132</v>
      </c>
      <c r="B2675" s="2" t="s">
        <v>1878</v>
      </c>
      <c r="C2675" s="2" t="s">
        <v>101</v>
      </c>
      <c r="D2675" s="2">
        <v>9.4</v>
      </c>
      <c r="E2675" s="13">
        <v>1E-3</v>
      </c>
      <c r="F2675" s="2">
        <f>Table3[[#This Row],[modified  Half Life]]*Table3[[#This Row],[Order of Magnatude]]</f>
        <v>9.4000000000000004E-3</v>
      </c>
      <c r="G2675" s="2">
        <v>798.5</v>
      </c>
      <c r="H2675" s="2"/>
    </row>
    <row r="2676" spans="1:8" x14ac:dyDescent="0.25">
      <c r="A2676" s="2">
        <v>132</v>
      </c>
      <c r="B2676" s="2" t="s">
        <v>1878</v>
      </c>
      <c r="C2676" s="2" t="s">
        <v>101</v>
      </c>
      <c r="D2676" s="19">
        <v>8.3699999999999992</v>
      </c>
      <c r="E2676" s="12">
        <v>1E-3</v>
      </c>
      <c r="F2676" s="19">
        <f>Table3[[#This Row],[modified  Half Life]]*Table3[[#This Row],[Order of Magnatude]]</f>
        <v>8.369999999999999E-3</v>
      </c>
      <c r="G2676" s="19">
        <v>538.20000000000005</v>
      </c>
      <c r="H2676" s="19"/>
    </row>
    <row r="2677" spans="1:8" x14ac:dyDescent="0.25">
      <c r="A2677" s="2">
        <v>132</v>
      </c>
      <c r="B2677" s="2" t="s">
        <v>1292</v>
      </c>
      <c r="C2677" s="2" t="s">
        <v>1333</v>
      </c>
      <c r="D2677" s="19">
        <v>9.4</v>
      </c>
      <c r="E2677" s="12">
        <v>1E-3</v>
      </c>
      <c r="F2677" s="19">
        <f>Table3[[#This Row],[modified  Half Life]]*Table3[[#This Row],[Order of Magnatude]]</f>
        <v>9.4000000000000004E-3</v>
      </c>
      <c r="G2677" s="19">
        <v>526.79999999999995</v>
      </c>
      <c r="H2677" s="19"/>
    </row>
    <row r="2678" spans="1:8" x14ac:dyDescent="0.25">
      <c r="A2678" s="2">
        <v>132</v>
      </c>
      <c r="B2678" s="2" t="s">
        <v>1238</v>
      </c>
      <c r="C2678" s="2" t="s">
        <v>567</v>
      </c>
      <c r="D2678" s="2">
        <v>9.4</v>
      </c>
      <c r="E2678" s="13">
        <v>1E-3</v>
      </c>
      <c r="F2678" s="2">
        <f>Table3[[#This Row],[modified  Half Life]]*Table3[[#This Row],[Order of Magnatude]]</f>
        <v>9.4000000000000004E-3</v>
      </c>
      <c r="G2678" s="2">
        <v>11.6</v>
      </c>
      <c r="H2678" s="2"/>
    </row>
    <row r="2679" spans="1:8" x14ac:dyDescent="0.25">
      <c r="A2679" s="2">
        <v>131</v>
      </c>
      <c r="B2679" s="2" t="s">
        <v>1577</v>
      </c>
      <c r="C2679" s="2" t="s">
        <v>962</v>
      </c>
      <c r="D2679" s="2">
        <v>93</v>
      </c>
      <c r="E2679" s="13">
        <v>1E-3</v>
      </c>
      <c r="F2679" s="2">
        <f>Table3[[#This Row],[modified  Half Life]]*Table3[[#This Row],[Order of Magnatude]]</f>
        <v>9.2999999999999999E-2</v>
      </c>
      <c r="G2679" s="2">
        <v>360.3</v>
      </c>
      <c r="H2679" s="2"/>
    </row>
    <row r="2680" spans="1:8" x14ac:dyDescent="0.25">
      <c r="A2680" s="2">
        <v>130</v>
      </c>
      <c r="B2680" s="2" t="s">
        <v>1878</v>
      </c>
      <c r="C2680" s="2" t="s">
        <v>762</v>
      </c>
      <c r="D2680" s="19">
        <v>9.4</v>
      </c>
      <c r="E2680" s="12">
        <v>1E-3</v>
      </c>
      <c r="F2680" s="19">
        <f>Table3[[#This Row],[modified  Half Life]]*Table3[[#This Row],[Order of Magnatude]]</f>
        <v>9.4000000000000004E-3</v>
      </c>
      <c r="G2680" s="19">
        <v>882.3</v>
      </c>
      <c r="H2680" s="19"/>
    </row>
    <row r="2681" spans="1:8" x14ac:dyDescent="0.25">
      <c r="A2681" s="2">
        <v>130</v>
      </c>
      <c r="B2681" s="2" t="s">
        <v>1760</v>
      </c>
      <c r="C2681" s="2" t="s">
        <v>107</v>
      </c>
      <c r="D2681" s="2">
        <v>9.4</v>
      </c>
      <c r="E2681" s="13">
        <v>1E-3</v>
      </c>
      <c r="F2681" s="2">
        <f>Table3[[#This Row],[modified  Half Life]]*Table3[[#This Row],[Order of Magnatude]]</f>
        <v>9.4000000000000004E-3</v>
      </c>
      <c r="G2681" s="2">
        <v>462.3</v>
      </c>
      <c r="H2681" s="2"/>
    </row>
    <row r="2682" spans="1:8" x14ac:dyDescent="0.25">
      <c r="A2682" s="2">
        <v>130</v>
      </c>
      <c r="B2682" s="2" t="s">
        <v>1878</v>
      </c>
      <c r="C2682" s="2" t="s">
        <v>762</v>
      </c>
      <c r="D2682" s="2">
        <v>9.4</v>
      </c>
      <c r="E2682" s="13">
        <v>1E-3</v>
      </c>
      <c r="F2682" s="2">
        <f>Table3[[#This Row],[modified  Half Life]]*Table3[[#This Row],[Order of Magnatude]]</f>
        <v>9.4000000000000004E-3</v>
      </c>
      <c r="G2682" s="2">
        <v>80.3</v>
      </c>
      <c r="H2682" s="2"/>
    </row>
    <row r="2683" spans="1:8" x14ac:dyDescent="0.25">
      <c r="A2683" s="2">
        <v>129</v>
      </c>
      <c r="B2683" s="2" t="s">
        <v>856</v>
      </c>
      <c r="C2683" s="2" t="s">
        <v>620</v>
      </c>
      <c r="D2683" s="2">
        <v>3.6</v>
      </c>
      <c r="E2683" s="13">
        <v>1E-3</v>
      </c>
      <c r="F2683" s="2">
        <f>Table3[[#This Row],[modified  Half Life]]*Table3[[#This Row],[Order of Magnatude]]</f>
        <v>3.6000000000000003E-3</v>
      </c>
      <c r="G2683" s="2">
        <v>353</v>
      </c>
      <c r="H2683" s="2"/>
    </row>
    <row r="2684" spans="1:8" x14ac:dyDescent="0.25">
      <c r="A2684" s="2">
        <v>128</v>
      </c>
      <c r="B2684" s="2" t="s">
        <v>856</v>
      </c>
      <c r="C2684" s="2" t="s">
        <v>94</v>
      </c>
      <c r="D2684" s="19">
        <v>6.3</v>
      </c>
      <c r="E2684" s="12">
        <v>1E-3</v>
      </c>
      <c r="F2684" s="19">
        <f>Table3[[#This Row],[modified  Half Life]]*Table3[[#This Row],[Order of Magnatude]]</f>
        <v>6.3E-3</v>
      </c>
      <c r="G2684" s="19">
        <v>309</v>
      </c>
      <c r="H2684" s="19"/>
    </row>
    <row r="2685" spans="1:8" x14ac:dyDescent="0.25">
      <c r="A2685" s="2">
        <v>125</v>
      </c>
      <c r="B2685" s="2" t="s">
        <v>847</v>
      </c>
      <c r="C2685" s="2" t="s">
        <v>6062</v>
      </c>
      <c r="D2685" s="19">
        <v>5</v>
      </c>
      <c r="E2685" s="12">
        <v>1E-3</v>
      </c>
      <c r="F2685" s="19">
        <f>Table3[[#This Row],[modified  Half Life]]*Table3[[#This Row],[Order of Magnatude]]</f>
        <v>5.0000000000000001E-3</v>
      </c>
      <c r="G2685" s="19">
        <v>151.80000000000001</v>
      </c>
      <c r="H2685" s="19"/>
    </row>
    <row r="2686" spans="1:8" x14ac:dyDescent="0.25">
      <c r="A2686" s="2">
        <v>125</v>
      </c>
      <c r="B2686" s="2" t="s">
        <v>1238</v>
      </c>
      <c r="C2686" s="2" t="s">
        <v>1370</v>
      </c>
      <c r="D2686" s="2">
        <v>0.9</v>
      </c>
      <c r="E2686" s="13">
        <v>1E-3</v>
      </c>
      <c r="F2686" s="2">
        <f>Table3[[#This Row],[modified  Half Life]]*Table3[[#This Row],[Order of Magnatude]]</f>
        <v>9.0000000000000008E-4</v>
      </c>
      <c r="G2686" s="2">
        <v>13</v>
      </c>
      <c r="H2686" s="2"/>
    </row>
    <row r="2687" spans="1:8" x14ac:dyDescent="0.25">
      <c r="A2687" s="2">
        <v>122</v>
      </c>
      <c r="B2687" s="2" t="s">
        <v>1344</v>
      </c>
      <c r="C2687" s="2" t="s">
        <v>164</v>
      </c>
      <c r="D2687" s="2">
        <v>0.53</v>
      </c>
      <c r="E2687" s="13">
        <v>1E-3</v>
      </c>
      <c r="F2687" s="2">
        <f>Table3[[#This Row],[modified  Half Life]]*Table3[[#This Row],[Order of Magnatude]]</f>
        <v>5.3000000000000009E-4</v>
      </c>
      <c r="G2687" s="2">
        <v>76.0595</v>
      </c>
      <c r="H2687" s="2"/>
    </row>
    <row r="2688" spans="1:8" x14ac:dyDescent="0.25">
      <c r="A2688" s="2">
        <v>119</v>
      </c>
      <c r="B2688" s="2" t="s">
        <v>1093</v>
      </c>
      <c r="C2688" s="2" t="s">
        <v>665</v>
      </c>
      <c r="D2688" s="19">
        <v>835</v>
      </c>
      <c r="E2688" s="12">
        <v>1E-3</v>
      </c>
      <c r="F2688" s="19">
        <f>Table3[[#This Row],[modified  Half Life]]*Table3[[#This Row],[Order of Magnatude]]</f>
        <v>0.83499999999999996</v>
      </c>
      <c r="G2688" s="19">
        <v>288.2</v>
      </c>
      <c r="H2688" s="19"/>
    </row>
    <row r="2689" spans="1:8" x14ac:dyDescent="0.25">
      <c r="A2689" s="2">
        <v>117</v>
      </c>
      <c r="B2689" s="2" t="s">
        <v>796</v>
      </c>
      <c r="C2689" s="2" t="s">
        <v>1356</v>
      </c>
      <c r="D2689" s="19">
        <v>19.100000000000001</v>
      </c>
      <c r="E2689" s="12">
        <v>1E-3</v>
      </c>
      <c r="F2689" s="19">
        <f>Table3[[#This Row],[modified  Half Life]]*Table3[[#This Row],[Order of Magnatude]]</f>
        <v>1.9100000000000002E-2</v>
      </c>
      <c r="G2689" s="19">
        <v>168.6</v>
      </c>
      <c r="H2689" s="19"/>
    </row>
    <row r="2690" spans="1:8" x14ac:dyDescent="0.25">
      <c r="A2690" s="2">
        <v>117</v>
      </c>
      <c r="B2690" s="2" t="s">
        <v>1344</v>
      </c>
      <c r="C2690" s="2" t="s">
        <v>359</v>
      </c>
      <c r="D2690" s="19">
        <v>19.100000000000001</v>
      </c>
      <c r="E2690" s="12">
        <v>1E-3</v>
      </c>
      <c r="F2690" s="19">
        <f>Table3[[#This Row],[modified  Half Life]]*Table3[[#This Row],[Order of Magnatude]]</f>
        <v>1.9100000000000002E-2</v>
      </c>
      <c r="G2690" s="19">
        <v>71.5</v>
      </c>
      <c r="H2690" s="19"/>
    </row>
    <row r="2691" spans="1:8" x14ac:dyDescent="0.25">
      <c r="A2691" s="2">
        <v>114</v>
      </c>
      <c r="B2691" s="2" t="s">
        <v>1108</v>
      </c>
      <c r="C2691" s="2" t="s">
        <v>1303</v>
      </c>
      <c r="D2691" s="2">
        <v>42.6</v>
      </c>
      <c r="E2691" s="13">
        <v>1E-3</v>
      </c>
      <c r="F2691" s="2">
        <f>Table3[[#This Row],[modified  Half Life]]*Table3[[#This Row],[Order of Magnatude]]</f>
        <v>4.2599999999999999E-2</v>
      </c>
      <c r="G2691" s="2">
        <v>311.66500000000002</v>
      </c>
      <c r="H2691" s="2"/>
    </row>
    <row r="2692" spans="1:8" x14ac:dyDescent="0.25">
      <c r="A2692" s="2">
        <v>109</v>
      </c>
      <c r="B2692" s="2" t="s">
        <v>856</v>
      </c>
      <c r="C2692" s="2" t="s">
        <v>1131</v>
      </c>
      <c r="D2692" s="2">
        <v>210</v>
      </c>
      <c r="E2692" s="13">
        <v>1E-3</v>
      </c>
      <c r="F2692" s="2">
        <f>Table3[[#This Row],[modified  Half Life]]*Table3[[#This Row],[Order of Magnatude]]</f>
        <v>0.21</v>
      </c>
      <c r="G2692" s="2">
        <v>673.5</v>
      </c>
      <c r="H2692" s="2"/>
    </row>
    <row r="2693" spans="1:8" x14ac:dyDescent="0.25">
      <c r="A2693" s="2">
        <v>90</v>
      </c>
      <c r="B2693" s="2" t="s">
        <v>476</v>
      </c>
      <c r="C2693" s="2" t="s">
        <v>107</v>
      </c>
      <c r="D2693" s="2">
        <v>809.2</v>
      </c>
      <c r="E2693" s="13">
        <v>1E-3</v>
      </c>
      <c r="F2693" s="2">
        <f>Table3[[#This Row],[modified  Half Life]]*Table3[[#This Row],[Order of Magnatude]]</f>
        <v>0.80920000000000003</v>
      </c>
      <c r="G2693" s="2">
        <v>2318.9589999999998</v>
      </c>
      <c r="H2693" s="2"/>
    </row>
    <row r="2694" spans="1:8" x14ac:dyDescent="0.25">
      <c r="A2694" s="2">
        <v>90</v>
      </c>
      <c r="B2694" s="2" t="s">
        <v>476</v>
      </c>
      <c r="C2694" s="2">
        <v>-11</v>
      </c>
      <c r="D2694" s="19">
        <v>6.22</v>
      </c>
      <c r="E2694" s="12">
        <v>1E-3</v>
      </c>
      <c r="F2694" s="19">
        <f>Table3[[#This Row],[modified  Half Life]]*Table3[[#This Row],[Order of Magnatude]]</f>
        <v>6.2199999999999998E-3</v>
      </c>
      <c r="G2694" s="19">
        <v>257.33999999999997</v>
      </c>
      <c r="H2694" s="19"/>
    </row>
    <row r="2695" spans="1:8" x14ac:dyDescent="0.25">
      <c r="A2695" s="2">
        <v>90</v>
      </c>
      <c r="B2695" s="2" t="s">
        <v>496</v>
      </c>
      <c r="C2695" s="2" t="s">
        <v>164</v>
      </c>
      <c r="D2695" s="19">
        <v>809.2</v>
      </c>
      <c r="E2695" s="12">
        <v>1E-3</v>
      </c>
      <c r="F2695" s="19">
        <f>Table3[[#This Row],[modified  Half Life]]*Table3[[#This Row],[Order of Magnatude]]</f>
        <v>0.80920000000000003</v>
      </c>
      <c r="G2695" s="19">
        <v>132.71600000000001</v>
      </c>
      <c r="H2695" s="19"/>
    </row>
    <row r="2696" spans="1:8" x14ac:dyDescent="0.25">
      <c r="A2696" s="2">
        <v>89</v>
      </c>
      <c r="B2696" s="2" t="s">
        <v>370</v>
      </c>
      <c r="C2696" s="2" t="s">
        <v>612</v>
      </c>
      <c r="D2696" s="19">
        <v>190</v>
      </c>
      <c r="E2696" s="12">
        <v>1E-3</v>
      </c>
      <c r="F2696" s="19">
        <f>Table3[[#This Row],[modified  Half Life]]*Table3[[#This Row],[Order of Magnatude]]</f>
        <v>0.19</v>
      </c>
      <c r="G2696" s="19">
        <v>268.60000000000002</v>
      </c>
      <c r="H2696" s="19"/>
    </row>
    <row r="2697" spans="1:8" x14ac:dyDescent="0.25">
      <c r="A2697" s="2">
        <v>88</v>
      </c>
      <c r="B2697" s="2" t="s">
        <v>446</v>
      </c>
      <c r="C2697" s="2" t="s">
        <v>164</v>
      </c>
      <c r="D2697" s="19">
        <v>14</v>
      </c>
      <c r="E2697" s="12">
        <v>1E-3</v>
      </c>
      <c r="F2697" s="19">
        <f>Table3[[#This Row],[modified  Half Life]]*Table3[[#This Row],[Order of Magnatude]]</f>
        <v>1.4E-2</v>
      </c>
      <c r="G2697" s="19">
        <v>442.62</v>
      </c>
      <c r="H2697" s="19"/>
    </row>
    <row r="2698" spans="1:8" x14ac:dyDescent="0.25">
      <c r="A2698" s="2">
        <v>88</v>
      </c>
      <c r="B2698" s="2" t="s">
        <v>446</v>
      </c>
      <c r="C2698" s="2" t="s">
        <v>107</v>
      </c>
      <c r="D2698" s="2">
        <v>0.30399999999999999</v>
      </c>
      <c r="E2698" s="13">
        <v>1E-3</v>
      </c>
      <c r="F2698" s="2">
        <f>Table3[[#This Row],[modified  Half Life]]*Table3[[#This Row],[Order of Magnatude]]</f>
        <v>3.0400000000000002E-4</v>
      </c>
      <c r="G2698" s="2">
        <v>392.87</v>
      </c>
      <c r="H2698" s="2"/>
    </row>
    <row r="2699" spans="1:8" x14ac:dyDescent="0.25">
      <c r="A2699" s="2">
        <v>83</v>
      </c>
      <c r="B2699" s="2" t="s">
        <v>370</v>
      </c>
      <c r="C2699" s="2" t="s">
        <v>84</v>
      </c>
      <c r="D2699" s="2">
        <v>7.8</v>
      </c>
      <c r="E2699" s="13">
        <v>1E-3</v>
      </c>
      <c r="F2699" s="2">
        <f>Table3[[#This Row],[modified  Half Life]]*Table3[[#This Row],[Order of Magnatude]]</f>
        <v>7.7999999999999996E-3</v>
      </c>
      <c r="G2699" s="2">
        <v>42.078000000000003</v>
      </c>
      <c r="H2699" s="2"/>
    </row>
    <row r="2700" spans="1:8" x14ac:dyDescent="0.25">
      <c r="A2700" s="2">
        <v>75</v>
      </c>
      <c r="B2700" s="2" t="s">
        <v>50</v>
      </c>
      <c r="C2700" s="2" t="s">
        <v>12</v>
      </c>
      <c r="D2700" s="19">
        <v>17.62</v>
      </c>
      <c r="E2700" s="12">
        <v>1E-3</v>
      </c>
      <c r="F2700" s="19">
        <f>Table3[[#This Row],[modified  Half Life]]*Table3[[#This Row],[Order of Magnatude]]</f>
        <v>1.762E-2</v>
      </c>
      <c r="G2700" s="19">
        <v>303.92360000000002</v>
      </c>
      <c r="H2700" s="19"/>
    </row>
    <row r="2701" spans="1:8" x14ac:dyDescent="0.25">
      <c r="A2701" s="2">
        <v>75</v>
      </c>
      <c r="B2701" s="2" t="s">
        <v>50</v>
      </c>
      <c r="C2701" s="2" t="s">
        <v>80</v>
      </c>
      <c r="D2701" s="2">
        <v>17.62</v>
      </c>
      <c r="E2701" s="13">
        <v>1E-3</v>
      </c>
      <c r="F2701" s="2">
        <f>Table3[[#This Row],[modified  Half Life]]*Table3[[#This Row],[Order of Magnatude]]</f>
        <v>1.762E-2</v>
      </c>
      <c r="G2701" s="2">
        <v>24.38</v>
      </c>
      <c r="H2701" s="2"/>
    </row>
    <row r="2702" spans="1:8" x14ac:dyDescent="0.25">
      <c r="A2702" s="2">
        <v>73</v>
      </c>
      <c r="B2702" s="2" t="s">
        <v>126</v>
      </c>
      <c r="C2702" s="2" t="s">
        <v>84</v>
      </c>
      <c r="D2702" s="19">
        <v>13</v>
      </c>
      <c r="E2702" s="12">
        <v>1E-3</v>
      </c>
      <c r="F2702" s="19">
        <f>Table3[[#This Row],[modified  Half Life]]*Table3[[#This Row],[Order of Magnatude]]</f>
        <v>1.3000000000000001E-2</v>
      </c>
      <c r="G2702" s="19">
        <v>195.5</v>
      </c>
      <c r="H2702" s="19"/>
    </row>
    <row r="2703" spans="1:8" x14ac:dyDescent="0.25">
      <c r="A2703" s="2">
        <v>72</v>
      </c>
      <c r="B2703" s="2" t="s">
        <v>58</v>
      </c>
      <c r="C2703" s="2" t="s">
        <v>281</v>
      </c>
      <c r="D2703" s="19">
        <v>39.68</v>
      </c>
      <c r="E2703" s="12">
        <v>1E-3</v>
      </c>
      <c r="F2703" s="19">
        <f>Table3[[#This Row],[modified  Half Life]]*Table3[[#This Row],[Order of Magnatude]]</f>
        <v>3.968E-2</v>
      </c>
      <c r="G2703" s="19">
        <v>103.14</v>
      </c>
      <c r="H2703" s="19"/>
    </row>
    <row r="2704" spans="1:8" x14ac:dyDescent="0.25">
      <c r="A2704" s="2">
        <v>71</v>
      </c>
      <c r="B2704" s="2" t="s">
        <v>126</v>
      </c>
      <c r="C2704" s="2" t="s">
        <v>84</v>
      </c>
      <c r="D2704" s="19">
        <v>20.22</v>
      </c>
      <c r="E2704" s="12">
        <v>1E-3</v>
      </c>
      <c r="F2704" s="19">
        <f>Table3[[#This Row],[modified  Half Life]]*Table3[[#This Row],[Order of Magnatude]]</f>
        <v>2.0219999999999998E-2</v>
      </c>
      <c r="G2704" s="19">
        <v>23.437999999999999</v>
      </c>
      <c r="H2704" s="19"/>
    </row>
    <row r="2705" spans="1:8" x14ac:dyDescent="0.25">
      <c r="A2705" s="2">
        <v>68</v>
      </c>
      <c r="B2705" s="2" t="s">
        <v>126</v>
      </c>
      <c r="C2705" s="2" t="s">
        <v>177</v>
      </c>
      <c r="D2705" s="19">
        <v>0.85</v>
      </c>
      <c r="E2705" s="12">
        <v>1E-3</v>
      </c>
      <c r="F2705" s="19">
        <f>Table3[[#This Row],[modified  Half Life]]*Table3[[#This Row],[Order of Magnatude]]</f>
        <v>8.4999999999999995E-4</v>
      </c>
      <c r="G2705" s="19">
        <v>815</v>
      </c>
      <c r="H2705" s="19"/>
    </row>
    <row r="2706" spans="1:8" x14ac:dyDescent="0.25">
      <c r="A2706" s="2">
        <v>237</v>
      </c>
      <c r="B2706" s="2" t="s">
        <v>5937</v>
      </c>
      <c r="C2706" s="2" t="s">
        <v>1131</v>
      </c>
      <c r="D2706" s="2">
        <v>0.18</v>
      </c>
      <c r="E2706" s="12">
        <v>1</v>
      </c>
      <c r="F2706" s="2">
        <f>Table3[[#This Row],[modified  Half Life]]*Table3[[#This Row],[Order of Magnatude]]</f>
        <v>0.18</v>
      </c>
      <c r="G2706" s="2">
        <v>145.542</v>
      </c>
      <c r="H2706" s="2"/>
    </row>
    <row r="2707" spans="1:8" x14ac:dyDescent="0.25">
      <c r="A2707" s="2">
        <v>207</v>
      </c>
      <c r="B2707" s="2" t="s">
        <v>4094</v>
      </c>
      <c r="C2707" s="2" t="s">
        <v>962</v>
      </c>
      <c r="D2707" s="2">
        <v>1.47</v>
      </c>
      <c r="E2707" s="12">
        <v>1</v>
      </c>
      <c r="F2707" s="2">
        <f>Table3[[#This Row],[modified  Half Life]]*Table3[[#This Row],[Order of Magnatude]]</f>
        <v>1.47</v>
      </c>
      <c r="G2707" s="2">
        <v>1348.1</v>
      </c>
      <c r="H2707" s="2"/>
    </row>
    <row r="2708" spans="1:8" x14ac:dyDescent="0.25">
      <c r="A2708" s="2">
        <v>207</v>
      </c>
      <c r="B2708" s="2" t="s">
        <v>4527</v>
      </c>
      <c r="C2708" s="2" t="s">
        <v>2503</v>
      </c>
      <c r="D2708" s="2">
        <v>0.80500000000000005</v>
      </c>
      <c r="E2708" s="12">
        <v>1</v>
      </c>
      <c r="F2708" s="2">
        <f>Table3[[#This Row],[modified  Half Life]]*Table3[[#This Row],[Order of Magnatude]]</f>
        <v>0.80500000000000005</v>
      </c>
      <c r="G2708" s="2">
        <v>1063.6559999999999</v>
      </c>
      <c r="H2708" s="2"/>
    </row>
    <row r="2709" spans="1:8" x14ac:dyDescent="0.25">
      <c r="A2709" s="2">
        <v>207</v>
      </c>
      <c r="B2709" s="2" t="s">
        <v>4094</v>
      </c>
      <c r="C2709" s="2" t="s">
        <v>962</v>
      </c>
      <c r="D2709" s="2">
        <v>1.33</v>
      </c>
      <c r="E2709" s="12">
        <v>1</v>
      </c>
      <c r="F2709" s="2">
        <f>Table3[[#This Row],[modified  Half Life]]*Table3[[#This Row],[Order of Magnatude]]</f>
        <v>1.33</v>
      </c>
      <c r="G2709" s="2">
        <v>997.1</v>
      </c>
      <c r="H2709" s="2"/>
    </row>
    <row r="2710" spans="1:8" x14ac:dyDescent="0.25">
      <c r="A2710" s="2">
        <v>207</v>
      </c>
      <c r="B2710" s="2" t="s">
        <v>4745</v>
      </c>
      <c r="C2710" s="2" t="s">
        <v>1726</v>
      </c>
      <c r="D2710" s="2">
        <v>2.79</v>
      </c>
      <c r="E2710" s="12">
        <v>1</v>
      </c>
      <c r="F2710" s="2">
        <f>Table3[[#This Row],[modified  Half Life]]*Table3[[#This Row],[Order of Magnatude]]</f>
        <v>2.79</v>
      </c>
      <c r="G2710" s="2">
        <v>268.08</v>
      </c>
      <c r="H2710" s="2"/>
    </row>
    <row r="2711" spans="1:8" x14ac:dyDescent="0.25">
      <c r="A2711" s="2">
        <v>207</v>
      </c>
      <c r="B2711" s="2" t="s">
        <v>4745</v>
      </c>
      <c r="C2711" s="2" t="s">
        <v>1726</v>
      </c>
      <c r="D2711" s="2">
        <v>2.79</v>
      </c>
      <c r="E2711" s="12">
        <v>1</v>
      </c>
      <c r="F2711" s="2">
        <f>Table3[[#This Row],[modified  Half Life]]*Table3[[#This Row],[Order of Magnatude]]</f>
        <v>2.79</v>
      </c>
      <c r="G2711" s="2">
        <v>109.1</v>
      </c>
      <c r="H2711" s="2"/>
    </row>
    <row r="2712" spans="1:8" x14ac:dyDescent="0.25">
      <c r="A2712" s="2">
        <v>203</v>
      </c>
      <c r="B2712" s="2" t="s">
        <v>4527</v>
      </c>
      <c r="C2712" s="2" t="s">
        <v>2503</v>
      </c>
      <c r="D2712" s="2">
        <v>6.21</v>
      </c>
      <c r="E2712" s="12">
        <v>1</v>
      </c>
      <c r="F2712" s="2">
        <f>Table3[[#This Row],[modified  Half Life]]*Table3[[#This Row],[Order of Magnatude]]</f>
        <v>6.21</v>
      </c>
      <c r="G2712" s="2">
        <v>825.1</v>
      </c>
      <c r="H2712" s="2"/>
    </row>
    <row r="2713" spans="1:8" x14ac:dyDescent="0.25">
      <c r="A2713" s="2">
        <v>203</v>
      </c>
      <c r="B2713" s="2" t="s">
        <v>4745</v>
      </c>
      <c r="C2713" s="2" t="s">
        <v>2503</v>
      </c>
      <c r="D2713" s="2">
        <v>45</v>
      </c>
      <c r="E2713" s="12">
        <v>1</v>
      </c>
      <c r="F2713" s="2">
        <f>Table3[[#This Row],[modified  Half Life]]*Table3[[#This Row],[Order of Magnatude]]</f>
        <v>45</v>
      </c>
      <c r="G2713" s="2">
        <v>641.5</v>
      </c>
      <c r="H2713" s="2"/>
    </row>
    <row r="2714" spans="1:8" x14ac:dyDescent="0.25">
      <c r="A2714" s="2">
        <v>203</v>
      </c>
      <c r="B2714" s="2" t="s">
        <v>4527</v>
      </c>
      <c r="C2714" s="2" t="s">
        <v>2503</v>
      </c>
      <c r="D2714" s="2">
        <v>6.21</v>
      </c>
      <c r="E2714" s="12">
        <v>1</v>
      </c>
      <c r="F2714" s="2">
        <f>Table3[[#This Row],[modified  Half Life]]*Table3[[#This Row],[Order of Magnatude]]</f>
        <v>6.21</v>
      </c>
      <c r="G2714" s="2">
        <v>4.9000000000000004</v>
      </c>
      <c r="H2714" s="2"/>
    </row>
    <row r="2715" spans="1:8" x14ac:dyDescent="0.25">
      <c r="A2715" s="2">
        <v>203</v>
      </c>
      <c r="B2715" s="2" t="s">
        <v>4745</v>
      </c>
      <c r="C2715" s="2" t="s">
        <v>2503</v>
      </c>
      <c r="D2715" s="2">
        <v>45</v>
      </c>
      <c r="E2715" s="12">
        <v>1</v>
      </c>
      <c r="F2715" s="2">
        <f>Table3[[#This Row],[modified  Half Life]]*Table3[[#This Row],[Order of Magnatude]]</f>
        <v>45</v>
      </c>
      <c r="G2715" s="2">
        <v>2.2999999999999998</v>
      </c>
      <c r="H2715" s="2"/>
    </row>
    <row r="2716" spans="1:8" x14ac:dyDescent="0.25">
      <c r="A2716" s="2">
        <v>201</v>
      </c>
      <c r="B2716" s="2" t="s">
        <v>4527</v>
      </c>
      <c r="C2716" s="2" t="s">
        <v>2503</v>
      </c>
      <c r="D2716" s="2">
        <v>60.8</v>
      </c>
      <c r="E2716" s="12">
        <v>1</v>
      </c>
      <c r="F2716" s="2">
        <f>Table3[[#This Row],[modified  Half Life]]*Table3[[#This Row],[Order of Magnatude]]</f>
        <v>60.8</v>
      </c>
      <c r="G2716" s="2">
        <v>629.1</v>
      </c>
      <c r="H2716" s="2"/>
    </row>
    <row r="2717" spans="1:8" x14ac:dyDescent="0.25">
      <c r="A2717" s="2">
        <v>200</v>
      </c>
      <c r="B2717" s="2" t="s">
        <v>4530</v>
      </c>
      <c r="C2717" s="2" t="s">
        <v>776</v>
      </c>
      <c r="D2717" s="2">
        <v>0.4</v>
      </c>
      <c r="E2717" s="12">
        <v>1</v>
      </c>
      <c r="F2717" s="2">
        <f>Table3[[#This Row],[modified  Half Life]]*Table3[[#This Row],[Order of Magnatude]]</f>
        <v>0.4</v>
      </c>
      <c r="G2717" s="2">
        <v>428.2</v>
      </c>
      <c r="H2717" s="2"/>
    </row>
    <row r="2718" spans="1:8" x14ac:dyDescent="0.25">
      <c r="A2718" s="2">
        <v>199</v>
      </c>
      <c r="B2718" s="2" t="s">
        <v>3501</v>
      </c>
      <c r="C2718" s="2" t="s">
        <v>2615</v>
      </c>
      <c r="D2718" s="2">
        <v>13.5</v>
      </c>
      <c r="E2718" s="12">
        <v>1</v>
      </c>
      <c r="F2718" s="2">
        <f>Table3[[#This Row],[modified  Half Life]]*Table3[[#This Row],[Order of Magnatude]]</f>
        <v>13.5</v>
      </c>
      <c r="G2718" s="2">
        <v>391.93</v>
      </c>
      <c r="H2718" s="2"/>
    </row>
    <row r="2719" spans="1:8" x14ac:dyDescent="0.25">
      <c r="A2719" s="2">
        <v>198</v>
      </c>
      <c r="B2719" s="2" t="s">
        <v>4530</v>
      </c>
      <c r="C2719" s="2" t="s">
        <v>776</v>
      </c>
      <c r="D2719" s="2">
        <v>7.7</v>
      </c>
      <c r="E2719" s="12">
        <v>1</v>
      </c>
      <c r="F2719" s="2">
        <f>Table3[[#This Row],[modified  Half Life]]*Table3[[#This Row],[Order of Magnatude]]</f>
        <v>7.7</v>
      </c>
      <c r="G2719" s="2">
        <v>248.5</v>
      </c>
      <c r="H2719" s="2"/>
    </row>
    <row r="2720" spans="1:8" x14ac:dyDescent="0.25">
      <c r="A2720" s="2">
        <v>197</v>
      </c>
      <c r="B2720" s="2" t="s">
        <v>4086</v>
      </c>
      <c r="C2720" s="2" t="s">
        <v>962</v>
      </c>
      <c r="D2720" s="2">
        <v>7.73</v>
      </c>
      <c r="E2720" s="12">
        <v>1</v>
      </c>
      <c r="F2720" s="2">
        <f>Table3[[#This Row],[modified  Half Life]]*Table3[[#This Row],[Order of Magnatude]]</f>
        <v>7.73</v>
      </c>
      <c r="G2720" s="2">
        <v>409.1</v>
      </c>
      <c r="H2720" s="2"/>
    </row>
    <row r="2721" spans="1:8" x14ac:dyDescent="0.25">
      <c r="A2721" s="2">
        <v>197</v>
      </c>
      <c r="B2721" s="2" t="s">
        <v>4094</v>
      </c>
      <c r="C2721" s="2" t="s">
        <v>1743</v>
      </c>
      <c r="D2721" s="2">
        <v>0.54</v>
      </c>
      <c r="E2721" s="12">
        <v>1</v>
      </c>
      <c r="F2721" s="2">
        <f>Table3[[#This Row],[modified  Half Life]]*Table3[[#This Row],[Order of Magnatude]]</f>
        <v>0.54</v>
      </c>
      <c r="G2721" s="2">
        <v>222.45</v>
      </c>
      <c r="H2721" s="2"/>
    </row>
    <row r="2722" spans="1:8" x14ac:dyDescent="0.25">
      <c r="A2722" s="2">
        <v>197</v>
      </c>
      <c r="B2722" s="2" t="s">
        <v>4086</v>
      </c>
      <c r="C2722" s="2" t="s">
        <v>962</v>
      </c>
      <c r="D2722" s="2">
        <v>7.73</v>
      </c>
      <c r="E2722" s="12">
        <v>1</v>
      </c>
      <c r="F2722" s="2">
        <f>Table3[[#This Row],[modified  Half Life]]*Table3[[#This Row],[Order of Magnatude]]</f>
        <v>7.73</v>
      </c>
      <c r="G2722" s="2">
        <v>130.19999999999999</v>
      </c>
      <c r="H2722" s="2"/>
    </row>
    <row r="2723" spans="1:8" x14ac:dyDescent="0.25">
      <c r="A2723" s="2">
        <v>196</v>
      </c>
      <c r="B2723" s="2" t="s">
        <v>4086</v>
      </c>
      <c r="C2723" s="2" t="s">
        <v>128</v>
      </c>
      <c r="D2723" s="2">
        <v>8.1</v>
      </c>
      <c r="E2723" s="12">
        <v>1</v>
      </c>
      <c r="F2723" s="2">
        <f>Table3[[#This Row],[modified  Half Life]]*Table3[[#This Row],[Order of Magnatude]]</f>
        <v>8.1</v>
      </c>
      <c r="G2723" s="2">
        <v>84.66</v>
      </c>
      <c r="H2723" s="2"/>
    </row>
    <row r="2724" spans="1:8" x14ac:dyDescent="0.25">
      <c r="A2724" s="2">
        <v>195</v>
      </c>
      <c r="B2724" s="2" t="s">
        <v>4086</v>
      </c>
      <c r="C2724" s="2" t="s">
        <v>962</v>
      </c>
      <c r="D2724" s="2">
        <v>30.5</v>
      </c>
      <c r="E2724" s="12">
        <v>1</v>
      </c>
      <c r="F2724" s="2">
        <f>Table3[[#This Row],[modified  Half Life]]*Table3[[#This Row],[Order of Magnatude]]</f>
        <v>30.5</v>
      </c>
      <c r="G2724" s="2">
        <v>318.60000000000002</v>
      </c>
      <c r="H2724" s="2"/>
    </row>
    <row r="2725" spans="1:8" x14ac:dyDescent="0.25">
      <c r="A2725" s="2">
        <v>195</v>
      </c>
      <c r="B2725" s="2" t="s">
        <v>4094</v>
      </c>
      <c r="C2725" s="2" t="s">
        <v>1743</v>
      </c>
      <c r="D2725" s="2">
        <v>3.6</v>
      </c>
      <c r="E2725" s="12">
        <v>1</v>
      </c>
      <c r="F2725" s="2">
        <f>Table3[[#This Row],[modified  Half Life]]*Table3[[#This Row],[Order of Magnatude]]</f>
        <v>3.6</v>
      </c>
      <c r="G2725" s="2">
        <v>98.97</v>
      </c>
      <c r="H2725" s="2"/>
    </row>
    <row r="2726" spans="1:8" x14ac:dyDescent="0.25">
      <c r="A2726" s="2">
        <v>195</v>
      </c>
      <c r="B2726" s="2" t="s">
        <v>4086</v>
      </c>
      <c r="C2726" s="2" t="s">
        <v>962</v>
      </c>
      <c r="D2726" s="2">
        <v>30.5</v>
      </c>
      <c r="E2726" s="12">
        <v>1</v>
      </c>
      <c r="F2726" s="2">
        <f>Table3[[#This Row],[modified  Half Life]]*Table3[[#This Row],[Order of Magnatude]]</f>
        <v>30.5</v>
      </c>
      <c r="G2726" s="2">
        <v>56.8</v>
      </c>
      <c r="H2726" s="2"/>
    </row>
    <row r="2727" spans="1:8" x14ac:dyDescent="0.25">
      <c r="A2727" s="2">
        <v>192</v>
      </c>
      <c r="B2727" s="2" t="s">
        <v>3143</v>
      </c>
      <c r="C2727" s="2" t="s">
        <v>6062</v>
      </c>
      <c r="D2727" s="2">
        <v>61</v>
      </c>
      <c r="E2727" s="12">
        <v>1</v>
      </c>
      <c r="F2727" s="2">
        <f>Table3[[#This Row],[modified  Half Life]]*Table3[[#This Row],[Order of Magnatude]]</f>
        <v>61</v>
      </c>
      <c r="G2727" s="2">
        <v>267</v>
      </c>
      <c r="H2727" s="2"/>
    </row>
    <row r="2728" spans="1:8" x14ac:dyDescent="0.25">
      <c r="A2728" s="2">
        <v>191</v>
      </c>
      <c r="B2728" s="2" t="s">
        <v>3782</v>
      </c>
      <c r="C2728" s="2" t="s">
        <v>4669</v>
      </c>
      <c r="D2728" s="2">
        <v>5.8</v>
      </c>
      <c r="E2728" s="12">
        <v>1</v>
      </c>
      <c r="F2728" s="2">
        <f>Table3[[#This Row],[modified  Half Life]]*Table3[[#This Row],[Order of Magnatude]]</f>
        <v>5.8</v>
      </c>
      <c r="G2728" s="2">
        <v>308.5</v>
      </c>
      <c r="H2728" s="2"/>
    </row>
    <row r="2729" spans="1:8" x14ac:dyDescent="0.25">
      <c r="A2729" s="2">
        <v>191</v>
      </c>
      <c r="B2729" s="2" t="s">
        <v>3782</v>
      </c>
      <c r="C2729" s="2" t="s">
        <v>4669</v>
      </c>
      <c r="D2729" s="2">
        <v>5.8</v>
      </c>
      <c r="E2729" s="12">
        <v>1</v>
      </c>
      <c r="F2729" s="2">
        <f>Table3[[#This Row],[modified  Half Life]]*Table3[[#This Row],[Order of Magnatude]]</f>
        <v>5.8</v>
      </c>
      <c r="G2729" s="2">
        <v>54</v>
      </c>
      <c r="H2729" s="2"/>
    </row>
    <row r="2730" spans="1:8" x14ac:dyDescent="0.25">
      <c r="A2730" s="2">
        <v>191</v>
      </c>
      <c r="B2730" s="2" t="s">
        <v>3782</v>
      </c>
      <c r="C2730" s="2" t="s">
        <v>962</v>
      </c>
      <c r="D2730" s="2">
        <v>4.899</v>
      </c>
      <c r="E2730" s="12">
        <v>1</v>
      </c>
      <c r="F2730" s="2">
        <f>Table3[[#This Row],[modified  Half Life]]*Table3[[#This Row],[Order of Magnatude]]</f>
        <v>4.899</v>
      </c>
      <c r="G2730" s="2">
        <v>41.89</v>
      </c>
      <c r="H2730" s="2"/>
    </row>
    <row r="2731" spans="1:8" x14ac:dyDescent="0.25">
      <c r="A2731" s="2">
        <v>191</v>
      </c>
      <c r="B2731" s="2" t="s">
        <v>4086</v>
      </c>
      <c r="C2731" s="2" t="s">
        <v>1400</v>
      </c>
      <c r="D2731" s="2">
        <v>0.92</v>
      </c>
      <c r="E2731" s="12">
        <v>1</v>
      </c>
      <c r="F2731" s="2">
        <f>Table3[[#This Row],[modified  Half Life]]*Table3[[#This Row],[Order of Magnatude]]</f>
        <v>0.92</v>
      </c>
      <c r="G2731" s="2">
        <v>13.7</v>
      </c>
      <c r="H2731" s="2"/>
    </row>
    <row r="2732" spans="1:8" x14ac:dyDescent="0.25">
      <c r="A2732" s="2">
        <v>187</v>
      </c>
      <c r="B2732" s="2" t="s">
        <v>4086</v>
      </c>
      <c r="C2732" s="2" t="s">
        <v>1743</v>
      </c>
      <c r="D2732" s="2">
        <v>2.2999999999999998</v>
      </c>
      <c r="E2732" s="12">
        <v>1</v>
      </c>
      <c r="F2732" s="2">
        <f>Table3[[#This Row],[modified  Half Life]]*Table3[[#This Row],[Order of Magnatude]]</f>
        <v>2.2999999999999998</v>
      </c>
      <c r="G2732" s="2">
        <v>101</v>
      </c>
      <c r="H2732" s="2"/>
    </row>
    <row r="2733" spans="1:8" x14ac:dyDescent="0.25">
      <c r="A2733" s="2">
        <v>183</v>
      </c>
      <c r="B2733" s="2" t="s">
        <v>3252</v>
      </c>
      <c r="C2733" s="2" t="s">
        <v>4319</v>
      </c>
      <c r="D2733" s="2">
        <v>5.32</v>
      </c>
      <c r="E2733" s="12">
        <v>1</v>
      </c>
      <c r="F2733" s="2">
        <f>Table3[[#This Row],[modified  Half Life]]*Table3[[#This Row],[Order of Magnatude]]</f>
        <v>5.32</v>
      </c>
      <c r="G2733" s="2">
        <v>102.48099999999999</v>
      </c>
      <c r="H2733" s="2"/>
    </row>
    <row r="2734" spans="1:8" x14ac:dyDescent="0.25">
      <c r="A2734" s="2">
        <v>179</v>
      </c>
      <c r="B2734" s="2" t="s">
        <v>3071</v>
      </c>
      <c r="C2734" s="2" t="s">
        <v>80</v>
      </c>
      <c r="D2734" s="2">
        <v>18.670000000000002</v>
      </c>
      <c r="E2734" s="12">
        <v>1</v>
      </c>
      <c r="F2734" s="2">
        <f>Table3[[#This Row],[modified  Half Life]]*Table3[[#This Row],[Order of Magnatude]]</f>
        <v>18.670000000000002</v>
      </c>
      <c r="G2734" s="2">
        <v>375</v>
      </c>
      <c r="H2734" s="2"/>
    </row>
    <row r="2735" spans="1:8" x14ac:dyDescent="0.25">
      <c r="A2735" s="2">
        <v>179</v>
      </c>
      <c r="B2735" s="2" t="s">
        <v>3071</v>
      </c>
      <c r="C2735" s="2" t="s">
        <v>80</v>
      </c>
      <c r="D2735" s="2">
        <v>18.670000000000002</v>
      </c>
      <c r="E2735" s="12">
        <v>1</v>
      </c>
      <c r="F2735" s="2">
        <f>Table3[[#This Row],[modified  Half Life]]*Table3[[#This Row],[Order of Magnatude]]</f>
        <v>18.670000000000002</v>
      </c>
      <c r="G2735" s="2">
        <v>160.696</v>
      </c>
      <c r="H2735" s="2"/>
    </row>
    <row r="2736" spans="1:8" x14ac:dyDescent="0.25">
      <c r="A2736" s="2">
        <v>178</v>
      </c>
      <c r="B2736" s="2" t="s">
        <v>3071</v>
      </c>
      <c r="C2736" s="2">
        <v>-8</v>
      </c>
      <c r="D2736" s="2">
        <v>4</v>
      </c>
      <c r="E2736" s="12">
        <v>1</v>
      </c>
      <c r="F2736" s="2">
        <f>Table3[[#This Row],[modified  Half Life]]*Table3[[#This Row],[Order of Magnatude]]</f>
        <v>4</v>
      </c>
      <c r="G2736" s="2">
        <v>88.866699999999994</v>
      </c>
      <c r="H2736" s="2"/>
    </row>
    <row r="2737" spans="1:8" x14ac:dyDescent="0.25">
      <c r="A2737" s="2">
        <v>177</v>
      </c>
      <c r="B2737" s="2" t="s">
        <v>3071</v>
      </c>
      <c r="C2737" s="2" t="s">
        <v>1455</v>
      </c>
      <c r="D2737" s="2">
        <v>1.0900000000000001</v>
      </c>
      <c r="E2737" s="12">
        <v>1</v>
      </c>
      <c r="F2737" s="2">
        <f>Table3[[#This Row],[modified  Half Life]]*Table3[[#This Row],[Order of Magnatude]]</f>
        <v>1.0900000000000001</v>
      </c>
      <c r="G2737" s="2">
        <v>228.4838</v>
      </c>
      <c r="H2737" s="2"/>
    </row>
    <row r="2738" spans="1:8" x14ac:dyDescent="0.25">
      <c r="A2738" s="2">
        <v>177</v>
      </c>
      <c r="B2738" s="2" t="s">
        <v>2695</v>
      </c>
      <c r="C2738" s="2" t="s">
        <v>80</v>
      </c>
      <c r="D2738" s="2">
        <v>6.41</v>
      </c>
      <c r="E2738" s="12">
        <v>1</v>
      </c>
      <c r="F2738" s="2">
        <f>Table3[[#This Row],[modified  Half Life]]*Table3[[#This Row],[Order of Magnatude]]</f>
        <v>6.41</v>
      </c>
      <c r="G2738" s="2">
        <v>227</v>
      </c>
      <c r="H2738" s="2"/>
    </row>
    <row r="2739" spans="1:8" x14ac:dyDescent="0.25">
      <c r="A2739" s="2">
        <v>177</v>
      </c>
      <c r="B2739" s="2" t="s">
        <v>3071</v>
      </c>
      <c r="C2739" s="2" t="s">
        <v>1455</v>
      </c>
      <c r="D2739" s="2">
        <v>1.0900000000000001</v>
      </c>
      <c r="E2739" s="12">
        <v>1</v>
      </c>
      <c r="F2739" s="2">
        <f>Table3[[#This Row],[modified  Half Life]]*Table3[[#This Row],[Order of Magnatude]]</f>
        <v>1.0900000000000001</v>
      </c>
      <c r="G2739" s="2">
        <v>55.15</v>
      </c>
      <c r="H2739" s="2"/>
    </row>
    <row r="2740" spans="1:8" x14ac:dyDescent="0.25">
      <c r="A2740" s="2">
        <v>177</v>
      </c>
      <c r="B2740" s="2" t="s">
        <v>3071</v>
      </c>
      <c r="C2740" s="2" t="s">
        <v>1455</v>
      </c>
      <c r="D2740" s="2">
        <v>1.0900000000000001</v>
      </c>
      <c r="E2740" s="12">
        <v>1</v>
      </c>
      <c r="F2740" s="2">
        <f>Table3[[#This Row],[modified  Half Life]]*Table3[[#This Row],[Order of Magnatude]]</f>
        <v>1.0900000000000001</v>
      </c>
      <c r="G2740" s="2">
        <v>14.05</v>
      </c>
      <c r="H2740" s="2"/>
    </row>
    <row r="2741" spans="1:8" x14ac:dyDescent="0.25">
      <c r="A2741" s="2">
        <v>176</v>
      </c>
      <c r="B2741" s="2" t="s">
        <v>2695</v>
      </c>
      <c r="C2741" s="2">
        <v>-8</v>
      </c>
      <c r="D2741" s="2">
        <v>11.4</v>
      </c>
      <c r="E2741" s="12">
        <v>1</v>
      </c>
      <c r="F2741" s="2">
        <f>Table3[[#This Row],[modified  Half Life]]*Table3[[#This Row],[Order of Magnatude]]</f>
        <v>11.4</v>
      </c>
      <c r="G2741" s="2">
        <v>95.92</v>
      </c>
      <c r="H2741" s="2"/>
    </row>
    <row r="2742" spans="1:8" x14ac:dyDescent="0.25">
      <c r="A2742" s="2">
        <v>174</v>
      </c>
      <c r="B2742" s="2" t="s">
        <v>2601</v>
      </c>
      <c r="C2742" s="2">
        <v>-8</v>
      </c>
      <c r="D2742" s="2">
        <v>3.9</v>
      </c>
      <c r="E2742" s="12">
        <v>1</v>
      </c>
      <c r="F2742" s="2">
        <f>Table3[[#This Row],[modified  Half Life]]*Table3[[#This Row],[Order of Magnatude]]</f>
        <v>3.9</v>
      </c>
      <c r="G2742" s="2">
        <v>551</v>
      </c>
      <c r="H2742" s="2"/>
    </row>
    <row r="2743" spans="1:8" x14ac:dyDescent="0.25">
      <c r="A2743" s="2">
        <v>174</v>
      </c>
      <c r="B2743" s="2" t="s">
        <v>2601</v>
      </c>
      <c r="C2743" s="2">
        <v>-8</v>
      </c>
      <c r="D2743" s="2">
        <v>3.9</v>
      </c>
      <c r="E2743" s="12">
        <v>1</v>
      </c>
      <c r="F2743" s="2">
        <f>Table3[[#This Row],[modified  Half Life]]*Table3[[#This Row],[Order of Magnatude]]</f>
        <v>3.9</v>
      </c>
      <c r="G2743" s="2">
        <v>162.9</v>
      </c>
      <c r="H2743" s="2"/>
    </row>
    <row r="2744" spans="1:8" x14ac:dyDescent="0.25">
      <c r="A2744" s="2">
        <v>171</v>
      </c>
      <c r="B2744" s="2" t="s">
        <v>2957</v>
      </c>
      <c r="C2744" s="2" t="s">
        <v>80</v>
      </c>
      <c r="D2744" s="2">
        <v>79</v>
      </c>
      <c r="E2744" s="12">
        <v>1</v>
      </c>
      <c r="F2744" s="2">
        <f>Table3[[#This Row],[modified  Half Life]]*Table3[[#This Row],[Order of Magnatude]]</f>
        <v>79</v>
      </c>
      <c r="G2744" s="2">
        <v>71.099999999999994</v>
      </c>
      <c r="H2744" s="2"/>
    </row>
    <row r="2745" spans="1:8" x14ac:dyDescent="0.25">
      <c r="A2745" s="2">
        <v>171</v>
      </c>
      <c r="B2745" s="2" t="s">
        <v>3071</v>
      </c>
      <c r="C2745" s="2" t="s">
        <v>80</v>
      </c>
      <c r="D2745" s="2">
        <v>29.5</v>
      </c>
      <c r="E2745" s="12">
        <v>1</v>
      </c>
      <c r="F2745" s="2">
        <f>Table3[[#This Row],[modified  Half Life]]*Table3[[#This Row],[Order of Magnatude]]</f>
        <v>29.5</v>
      </c>
      <c r="G2745" s="2">
        <v>21.93</v>
      </c>
      <c r="H2745" s="2"/>
    </row>
    <row r="2746" spans="1:8" x14ac:dyDescent="0.25">
      <c r="A2746" s="2">
        <v>170</v>
      </c>
      <c r="B2746" s="2" t="s">
        <v>2957</v>
      </c>
      <c r="C2746" s="2" t="s">
        <v>1688</v>
      </c>
      <c r="D2746" s="2">
        <v>0.67</v>
      </c>
      <c r="E2746" s="12">
        <v>1</v>
      </c>
      <c r="F2746" s="2">
        <f>Table3[[#This Row],[modified  Half Life]]*Table3[[#This Row],[Order of Magnatude]]</f>
        <v>0.67</v>
      </c>
      <c r="G2746" s="2">
        <v>48.42</v>
      </c>
      <c r="H2746" s="2"/>
    </row>
    <row r="2747" spans="1:8" x14ac:dyDescent="0.25">
      <c r="A2747" s="2">
        <v>169</v>
      </c>
      <c r="B2747" s="2" t="s">
        <v>2957</v>
      </c>
      <c r="C2747" s="2" t="s">
        <v>80</v>
      </c>
      <c r="D2747" s="2">
        <v>160</v>
      </c>
      <c r="E2747" s="12">
        <v>1</v>
      </c>
      <c r="F2747" s="2">
        <f>Table3[[#This Row],[modified  Half Life]]*Table3[[#This Row],[Order of Magnatude]]</f>
        <v>160</v>
      </c>
      <c r="G2747" s="2">
        <v>29</v>
      </c>
      <c r="H2747" s="2"/>
    </row>
    <row r="2748" spans="1:8" x14ac:dyDescent="0.25">
      <c r="A2748" s="2">
        <v>169</v>
      </c>
      <c r="B2748" s="2" t="s">
        <v>2695</v>
      </c>
      <c r="C2748" s="2" t="s">
        <v>80</v>
      </c>
      <c r="D2748" s="2">
        <v>46</v>
      </c>
      <c r="E2748" s="12">
        <v>1</v>
      </c>
      <c r="F2748" s="2">
        <f>Table3[[#This Row],[modified  Half Life]]*Table3[[#This Row],[Order of Magnatude]]</f>
        <v>46</v>
      </c>
      <c r="G2748" s="2">
        <v>24.2</v>
      </c>
      <c r="H2748" s="2"/>
    </row>
    <row r="2749" spans="1:8" x14ac:dyDescent="0.25">
      <c r="A2749" s="2">
        <v>167</v>
      </c>
      <c r="B2749" s="2" t="s">
        <v>2601</v>
      </c>
      <c r="C2749" s="2" t="s">
        <v>80</v>
      </c>
      <c r="D2749" s="2">
        <v>2.2690000000000001</v>
      </c>
      <c r="E2749" s="12">
        <v>1</v>
      </c>
      <c r="F2749" s="2">
        <f>Table3[[#This Row],[modified  Half Life]]*Table3[[#This Row],[Order of Magnatude]]</f>
        <v>2.2690000000000001</v>
      </c>
      <c r="G2749" s="2">
        <v>207.80099999999999</v>
      </c>
      <c r="H2749" s="2"/>
    </row>
    <row r="2750" spans="1:8" x14ac:dyDescent="0.25">
      <c r="A2750" s="2">
        <v>163</v>
      </c>
      <c r="B2750" s="2" t="s">
        <v>2487</v>
      </c>
      <c r="C2750" s="2" t="s">
        <v>1131</v>
      </c>
      <c r="D2750" s="2">
        <v>1.0900000000000001</v>
      </c>
      <c r="E2750" s="12">
        <v>1</v>
      </c>
      <c r="F2750" s="2">
        <f>Table3[[#This Row],[modified  Half Life]]*Table3[[#This Row],[Order of Magnatude]]</f>
        <v>1.0900000000000001</v>
      </c>
      <c r="G2750" s="2">
        <v>297.88</v>
      </c>
      <c r="H2750" s="2"/>
    </row>
    <row r="2751" spans="1:8" x14ac:dyDescent="0.25">
      <c r="A2751" s="2">
        <v>161</v>
      </c>
      <c r="B2751" s="2" t="s">
        <v>2376</v>
      </c>
      <c r="C2751" s="2" t="s">
        <v>962</v>
      </c>
      <c r="D2751" s="19">
        <v>6.76</v>
      </c>
      <c r="E2751" s="12">
        <v>1</v>
      </c>
      <c r="F2751" s="19">
        <f>Table3[[#This Row],[modified  Half Life]]*Table3[[#This Row],[Order of Magnatude]]</f>
        <v>6.76</v>
      </c>
      <c r="G2751" s="19">
        <v>211.15</v>
      </c>
      <c r="H2751" s="19"/>
    </row>
    <row r="2752" spans="1:8" x14ac:dyDescent="0.25">
      <c r="A2752" s="2">
        <v>159</v>
      </c>
      <c r="B2752" s="2" t="s">
        <v>2487</v>
      </c>
      <c r="C2752" s="2" t="s">
        <v>1131</v>
      </c>
      <c r="D2752" s="2">
        <v>8.3000000000000007</v>
      </c>
      <c r="E2752" s="13">
        <v>1</v>
      </c>
      <c r="F2752" s="2">
        <f>Table3[[#This Row],[modified  Half Life]]*Table3[[#This Row],[Order of Magnatude]]</f>
        <v>8.3000000000000007</v>
      </c>
      <c r="G2752" s="2">
        <v>205.92</v>
      </c>
      <c r="H2752" s="2"/>
    </row>
    <row r="2753" spans="1:8" x14ac:dyDescent="0.25">
      <c r="A2753" s="2">
        <v>159</v>
      </c>
      <c r="B2753" s="2" t="s">
        <v>2601</v>
      </c>
      <c r="C2753" s="2" t="s">
        <v>962</v>
      </c>
      <c r="D2753" s="2">
        <v>8.3000000000000007</v>
      </c>
      <c r="E2753" s="13">
        <v>1</v>
      </c>
      <c r="F2753" s="2">
        <f>Table3[[#This Row],[modified  Half Life]]*Table3[[#This Row],[Order of Magnatude]]</f>
        <v>8.3000000000000007</v>
      </c>
      <c r="G2753" s="2">
        <v>40</v>
      </c>
      <c r="H2753" s="2"/>
    </row>
    <row r="2754" spans="1:8" x14ac:dyDescent="0.25">
      <c r="A2754" s="2">
        <v>156</v>
      </c>
      <c r="B2754" s="2" t="s">
        <v>2150</v>
      </c>
      <c r="C2754" s="2" t="s">
        <v>94</v>
      </c>
      <c r="D2754" s="2">
        <v>9.5</v>
      </c>
      <c r="E2754" s="13">
        <v>1</v>
      </c>
      <c r="F2754" s="2">
        <f>Table3[[#This Row],[modified  Half Life]]*Table3[[#This Row],[Order of Magnatude]]</f>
        <v>9.5</v>
      </c>
      <c r="G2754" s="2">
        <v>52.37</v>
      </c>
      <c r="H2754" s="2"/>
    </row>
    <row r="2755" spans="1:8" x14ac:dyDescent="0.25">
      <c r="A2755" s="2">
        <v>139</v>
      </c>
      <c r="B2755" s="2" t="s">
        <v>2121</v>
      </c>
      <c r="C2755" s="2" t="s">
        <v>962</v>
      </c>
      <c r="D2755" s="19">
        <v>57.58</v>
      </c>
      <c r="E2755" s="12">
        <v>1</v>
      </c>
      <c r="F2755" s="19">
        <f>Table3[[#This Row],[modified  Half Life]]*Table3[[#This Row],[Order of Magnatude]]</f>
        <v>57.58</v>
      </c>
      <c r="G2755" s="19">
        <v>754.24</v>
      </c>
      <c r="H2755" s="19"/>
    </row>
    <row r="2756" spans="1:8" x14ac:dyDescent="0.25">
      <c r="A2756" s="2">
        <v>137</v>
      </c>
      <c r="B2756" s="2" t="s">
        <v>1631</v>
      </c>
      <c r="C2756" s="2" t="s">
        <v>216</v>
      </c>
      <c r="D2756" s="19">
        <v>1.6</v>
      </c>
      <c r="E2756" s="12">
        <v>1</v>
      </c>
      <c r="F2756" s="19">
        <f>Table3[[#This Row],[modified  Half Life]]*Table3[[#This Row],[Order of Magnatude]]</f>
        <v>1.6</v>
      </c>
      <c r="G2756" s="19">
        <v>233.5</v>
      </c>
      <c r="H2756" s="19"/>
    </row>
    <row r="2757" spans="1:8" x14ac:dyDescent="0.25">
      <c r="A2757" s="2">
        <v>136</v>
      </c>
      <c r="B2757" s="2" t="s">
        <v>1631</v>
      </c>
      <c r="C2757" s="2" t="s">
        <v>2247</v>
      </c>
      <c r="D2757" s="2">
        <v>0.3075</v>
      </c>
      <c r="E2757" s="13">
        <v>1</v>
      </c>
      <c r="F2757" s="2">
        <f>Table3[[#This Row],[modified  Half Life]]*Table3[[#This Row],[Order of Magnatude]]</f>
        <v>0.3075</v>
      </c>
      <c r="G2757" s="2">
        <v>163.92</v>
      </c>
      <c r="H2757" s="2"/>
    </row>
    <row r="2758" spans="1:8" x14ac:dyDescent="0.25">
      <c r="A2758" s="2">
        <v>135</v>
      </c>
      <c r="B2758" s="2" t="s">
        <v>1631</v>
      </c>
      <c r="C2758" s="2" t="s">
        <v>1455</v>
      </c>
      <c r="D2758" s="2">
        <v>20</v>
      </c>
      <c r="E2758" s="13">
        <v>1</v>
      </c>
      <c r="F2758" s="2">
        <f>Table3[[#This Row],[modified  Half Life]]*Table3[[#This Row],[Order of Magnatude]]</f>
        <v>20</v>
      </c>
      <c r="G2758" s="2">
        <v>149.69999999999999</v>
      </c>
      <c r="H2758" s="2"/>
    </row>
    <row r="2759" spans="1:8" x14ac:dyDescent="0.25">
      <c r="A2759" s="2">
        <v>133</v>
      </c>
      <c r="B2759" s="2" t="s">
        <v>1344</v>
      </c>
      <c r="C2759" s="2" t="s">
        <v>1845</v>
      </c>
      <c r="D2759" s="2">
        <v>1.1000000000000001</v>
      </c>
      <c r="E2759" s="13">
        <v>1</v>
      </c>
      <c r="F2759" s="2">
        <f>Table3[[#This Row],[modified  Half Life]]*Table3[[#This Row],[Order of Magnatude]]</f>
        <v>1.1000000000000001</v>
      </c>
      <c r="G2759" s="2">
        <v>130.4</v>
      </c>
      <c r="H2759" s="2"/>
    </row>
    <row r="2760" spans="1:8" x14ac:dyDescent="0.25">
      <c r="A2760" s="2">
        <v>133</v>
      </c>
      <c r="B2760" s="2" t="s">
        <v>2150</v>
      </c>
      <c r="C2760" s="2" t="s">
        <v>423</v>
      </c>
      <c r="D2760" s="19">
        <v>9</v>
      </c>
      <c r="E2760" s="12">
        <v>1</v>
      </c>
      <c r="F2760" s="19">
        <f>Table3[[#This Row],[modified  Half Life]]*Table3[[#This Row],[Order of Magnatude]]</f>
        <v>9</v>
      </c>
      <c r="G2760" s="19">
        <v>74.05</v>
      </c>
      <c r="H2760" s="19"/>
    </row>
    <row r="2761" spans="1:8" x14ac:dyDescent="0.25">
      <c r="A2761" s="2">
        <v>129</v>
      </c>
      <c r="B2761" s="2" t="s">
        <v>1238</v>
      </c>
      <c r="C2761" s="2" t="s">
        <v>1370</v>
      </c>
      <c r="D2761" s="2">
        <v>0.56000000000000005</v>
      </c>
      <c r="E2761" s="13">
        <v>1</v>
      </c>
      <c r="F2761" s="2">
        <f>Table3[[#This Row],[modified  Half Life]]*Table3[[#This Row],[Order of Magnatude]]</f>
        <v>0.56000000000000005</v>
      </c>
      <c r="G2761" s="2">
        <v>104</v>
      </c>
      <c r="H2761" s="2"/>
    </row>
    <row r="2762" spans="1:8" x14ac:dyDescent="0.25">
      <c r="A2762" s="2">
        <v>128</v>
      </c>
      <c r="B2762" s="2" t="s">
        <v>1577</v>
      </c>
      <c r="C2762" s="2" t="s">
        <v>1933</v>
      </c>
      <c r="D2762" s="19">
        <v>6.5</v>
      </c>
      <c r="E2762" s="12">
        <v>1</v>
      </c>
      <c r="F2762" s="19">
        <f>Table3[[#This Row],[modified  Half Life]]*Table3[[#This Row],[Order of Magnatude]]</f>
        <v>6.5</v>
      </c>
      <c r="G2762" s="19">
        <v>91.15</v>
      </c>
      <c r="H2762" s="19"/>
    </row>
    <row r="2763" spans="1:8" x14ac:dyDescent="0.25">
      <c r="A2763" s="2">
        <v>127</v>
      </c>
      <c r="B2763" s="2" t="s">
        <v>1108</v>
      </c>
      <c r="C2763" s="2" t="s">
        <v>1845</v>
      </c>
      <c r="D2763" s="19">
        <v>69.2</v>
      </c>
      <c r="E2763" s="12">
        <v>1</v>
      </c>
      <c r="F2763" s="19">
        <f>Table3[[#This Row],[modified  Half Life]]*Table3[[#This Row],[Order of Magnatude]]</f>
        <v>69.2</v>
      </c>
      <c r="G2763" s="19">
        <v>172.4</v>
      </c>
      <c r="H2763" s="19"/>
    </row>
    <row r="2764" spans="1:8" x14ac:dyDescent="0.25">
      <c r="A2764" s="2">
        <v>127</v>
      </c>
      <c r="B2764" s="2" t="s">
        <v>1631</v>
      </c>
      <c r="C2764" s="2" t="s">
        <v>1214</v>
      </c>
      <c r="D2764" s="2">
        <v>1.93</v>
      </c>
      <c r="E2764" s="13">
        <v>1</v>
      </c>
      <c r="F2764" s="2">
        <f>Table3[[#This Row],[modified  Half Life]]*Table3[[#This Row],[Order of Magnatude]]</f>
        <v>1.93</v>
      </c>
      <c r="G2764" s="2">
        <v>80.2</v>
      </c>
      <c r="H2764" s="2"/>
    </row>
    <row r="2765" spans="1:8" x14ac:dyDescent="0.25">
      <c r="A2765" s="2">
        <v>127</v>
      </c>
      <c r="B2765" s="2" t="s">
        <v>1108</v>
      </c>
      <c r="C2765" s="2" t="s">
        <v>1202</v>
      </c>
      <c r="D2765" s="2">
        <v>1.93</v>
      </c>
      <c r="E2765" s="13">
        <v>1</v>
      </c>
      <c r="F2765" s="2">
        <f>Table3[[#This Row],[modified  Half Life]]*Table3[[#This Row],[Order of Magnatude]]</f>
        <v>1.93</v>
      </c>
      <c r="G2765" s="2">
        <v>24.2</v>
      </c>
      <c r="H2765" s="2"/>
    </row>
    <row r="2766" spans="1:8" x14ac:dyDescent="0.25">
      <c r="A2766" s="2">
        <v>126</v>
      </c>
      <c r="B2766" s="2" t="s">
        <v>1108</v>
      </c>
      <c r="C2766" s="2" t="s">
        <v>1799</v>
      </c>
      <c r="D2766" s="19">
        <v>11</v>
      </c>
      <c r="E2766" s="12">
        <v>1</v>
      </c>
      <c r="F2766" s="19">
        <f>Table3[[#This Row],[modified  Half Life]]*Table3[[#This Row],[Order of Magnatude]]</f>
        <v>11</v>
      </c>
      <c r="G2766" s="19">
        <v>22.7</v>
      </c>
      <c r="H2766" s="19"/>
    </row>
    <row r="2767" spans="1:8" x14ac:dyDescent="0.25">
      <c r="A2767" s="2">
        <v>125</v>
      </c>
      <c r="B2767" s="2" t="s">
        <v>1238</v>
      </c>
      <c r="C2767" s="2" t="s">
        <v>1459</v>
      </c>
      <c r="D2767" s="2">
        <v>57</v>
      </c>
      <c r="E2767" s="13">
        <v>1</v>
      </c>
      <c r="F2767" s="2">
        <f>Table3[[#This Row],[modified  Half Life]]*Table3[[#This Row],[Order of Magnatude]]</f>
        <v>57</v>
      </c>
      <c r="G2767" s="2">
        <v>140.5</v>
      </c>
      <c r="H2767" s="2"/>
    </row>
    <row r="2768" spans="1:8" x14ac:dyDescent="0.25">
      <c r="A2768" s="2">
        <v>125</v>
      </c>
      <c r="B2768" s="2" t="s">
        <v>856</v>
      </c>
      <c r="C2768" s="2" t="s">
        <v>1370</v>
      </c>
      <c r="D2768" s="2">
        <v>0.39</v>
      </c>
      <c r="E2768" s="13">
        <v>1</v>
      </c>
      <c r="F2768" s="2">
        <f>Table3[[#This Row],[modified  Half Life]]*Table3[[#This Row],[Order of Magnatude]]</f>
        <v>0.39</v>
      </c>
      <c r="G2768" s="2">
        <v>107</v>
      </c>
      <c r="H2768" s="2"/>
    </row>
    <row r="2769" spans="1:8" x14ac:dyDescent="0.25">
      <c r="A2769" s="2">
        <v>123</v>
      </c>
      <c r="B2769" s="2" t="s">
        <v>1292</v>
      </c>
      <c r="C2769" s="2" t="s">
        <v>1271</v>
      </c>
      <c r="D2769" s="2">
        <v>1.64</v>
      </c>
      <c r="E2769" s="13">
        <v>1</v>
      </c>
      <c r="F2769" s="2">
        <f>Table3[[#This Row],[modified  Half Life]]*Table3[[#This Row],[Order of Magnatude]]</f>
        <v>1.64</v>
      </c>
      <c r="G2769" s="2">
        <v>61.7</v>
      </c>
      <c r="H2769" s="2"/>
    </row>
    <row r="2770" spans="1:8" x14ac:dyDescent="0.25">
      <c r="A2770" s="2">
        <v>122</v>
      </c>
      <c r="B2770" s="2" t="s">
        <v>1344</v>
      </c>
      <c r="C2770" s="2">
        <v>-8</v>
      </c>
      <c r="D2770" s="19">
        <v>0.36</v>
      </c>
      <c r="E2770" s="12">
        <v>1</v>
      </c>
      <c r="F2770" s="19">
        <f>Table3[[#This Row],[modified  Half Life]]*Table3[[#This Row],[Order of Magnatude]]</f>
        <v>0.36</v>
      </c>
      <c r="G2770" s="19">
        <v>81.2</v>
      </c>
      <c r="H2770" s="19"/>
    </row>
    <row r="2771" spans="1:8" x14ac:dyDescent="0.25">
      <c r="A2771" s="2">
        <v>116</v>
      </c>
      <c r="B2771" s="2" t="s">
        <v>1238</v>
      </c>
      <c r="C2771" s="2">
        <v>-5</v>
      </c>
      <c r="D2771" s="19">
        <v>2.1800000000000002</v>
      </c>
      <c r="E2771" s="12">
        <v>1</v>
      </c>
      <c r="F2771" s="19">
        <f>Table3[[#This Row],[modified  Half Life]]*Table3[[#This Row],[Order of Magnatude]]</f>
        <v>2.1800000000000002</v>
      </c>
      <c r="G2771" s="19">
        <v>162.393</v>
      </c>
      <c r="H2771" s="19"/>
    </row>
    <row r="2772" spans="1:8" x14ac:dyDescent="0.25">
      <c r="A2772" s="2">
        <v>113</v>
      </c>
      <c r="B2772" s="2" t="s">
        <v>1292</v>
      </c>
      <c r="C2772" s="2" t="s">
        <v>962</v>
      </c>
      <c r="D2772" s="19">
        <v>0.3</v>
      </c>
      <c r="E2772" s="12">
        <v>1</v>
      </c>
      <c r="F2772" s="19">
        <f>Table3[[#This Row],[modified  Half Life]]*Table3[[#This Row],[Order of Magnatude]]</f>
        <v>0.3</v>
      </c>
      <c r="G2772" s="19">
        <v>81.099999999999994</v>
      </c>
      <c r="H2772" s="19"/>
    </row>
    <row r="2773" spans="1:8" x14ac:dyDescent="0.25">
      <c r="A2773" s="2">
        <v>109</v>
      </c>
      <c r="B2773" s="2" t="s">
        <v>1093</v>
      </c>
      <c r="C2773" s="2" t="s">
        <v>80</v>
      </c>
      <c r="D2773" s="2">
        <v>39.700000000000003</v>
      </c>
      <c r="E2773" s="13">
        <v>1</v>
      </c>
      <c r="F2773" s="2">
        <f>Table3[[#This Row],[modified  Half Life]]*Table3[[#This Row],[Order of Magnatude]]</f>
        <v>39.700000000000003</v>
      </c>
      <c r="G2773" s="2">
        <v>88.033600000000007</v>
      </c>
      <c r="H2773" s="2"/>
    </row>
    <row r="2774" spans="1:8" x14ac:dyDescent="0.25">
      <c r="A2774" s="2">
        <v>107</v>
      </c>
      <c r="B2774" s="2" t="s">
        <v>856</v>
      </c>
      <c r="C2774" s="2" t="s">
        <v>962</v>
      </c>
      <c r="D2774" s="19">
        <v>50.4</v>
      </c>
      <c r="E2774" s="12">
        <v>1</v>
      </c>
      <c r="F2774" s="19">
        <f>Table3[[#This Row],[modified  Half Life]]*Table3[[#This Row],[Order of Magnatude]]</f>
        <v>50.4</v>
      </c>
      <c r="G2774" s="19">
        <v>678.5</v>
      </c>
      <c r="H2774" s="19"/>
    </row>
    <row r="2775" spans="1:8" x14ac:dyDescent="0.25">
      <c r="A2775" s="2">
        <v>107</v>
      </c>
      <c r="B2775" s="2" t="s">
        <v>721</v>
      </c>
      <c r="C2775" s="2"/>
      <c r="D2775" s="19">
        <v>21.3</v>
      </c>
      <c r="E2775" s="12">
        <v>1</v>
      </c>
      <c r="F2775" s="19">
        <f>Table3[[#This Row],[modified  Half Life]]*Table3[[#This Row],[Order of Magnatude]]</f>
        <v>21.3</v>
      </c>
      <c r="G2775" s="19">
        <v>214.9</v>
      </c>
      <c r="H2775" s="19"/>
    </row>
    <row r="2776" spans="1:8" x14ac:dyDescent="0.25">
      <c r="A2776" s="2">
        <v>107</v>
      </c>
      <c r="B2776" s="2" t="s">
        <v>1093</v>
      </c>
      <c r="C2776" s="2" t="s">
        <v>80</v>
      </c>
      <c r="D2776" s="19">
        <v>44.3</v>
      </c>
      <c r="E2776" s="12">
        <v>1</v>
      </c>
      <c r="F2776" s="19">
        <f>Table3[[#This Row],[modified  Half Life]]*Table3[[#This Row],[Order of Magnatude]]</f>
        <v>44.3</v>
      </c>
      <c r="G2776" s="19">
        <v>93.123999999999995</v>
      </c>
      <c r="H2776" s="19"/>
    </row>
    <row r="2777" spans="1:8" x14ac:dyDescent="0.25">
      <c r="A2777" s="2">
        <v>105</v>
      </c>
      <c r="B2777" s="2" t="s">
        <v>856</v>
      </c>
      <c r="C2777" s="2" t="s">
        <v>620</v>
      </c>
      <c r="D2777" s="19">
        <v>48</v>
      </c>
      <c r="E2777" s="12">
        <v>1</v>
      </c>
      <c r="F2777" s="19">
        <f>Table3[[#This Row],[modified  Half Life]]*Table3[[#This Row],[Order of Magnatude]]</f>
        <v>48</v>
      </c>
      <c r="G2777" s="19">
        <v>674.1</v>
      </c>
      <c r="H2777" s="19"/>
    </row>
    <row r="2778" spans="1:8" x14ac:dyDescent="0.25">
      <c r="A2778" s="2">
        <v>105</v>
      </c>
      <c r="B2778" s="2" t="s">
        <v>721</v>
      </c>
      <c r="C2778" s="2" t="s">
        <v>314</v>
      </c>
      <c r="D2778" s="2">
        <v>42.9</v>
      </c>
      <c r="E2778" s="13">
        <v>1</v>
      </c>
      <c r="F2778" s="2">
        <f>Table3[[#This Row],[modified  Half Life]]*Table3[[#This Row],[Order of Magnatude]]</f>
        <v>42.9</v>
      </c>
      <c r="G2778" s="2">
        <v>129.78200000000001</v>
      </c>
      <c r="H2778" s="2"/>
    </row>
    <row r="2779" spans="1:8" x14ac:dyDescent="0.25">
      <c r="A2779" s="2">
        <v>103</v>
      </c>
      <c r="B2779" s="2" t="s">
        <v>729</v>
      </c>
      <c r="C2779" s="2" t="s">
        <v>380</v>
      </c>
      <c r="D2779" s="2">
        <v>5.7</v>
      </c>
      <c r="E2779" s="13">
        <v>1</v>
      </c>
      <c r="F2779" s="2">
        <f>Table3[[#This Row],[modified  Half Life]]*Table3[[#This Row],[Order of Magnatude]]</f>
        <v>5.7</v>
      </c>
      <c r="G2779" s="2">
        <v>134.44</v>
      </c>
      <c r="H2779" s="2"/>
    </row>
    <row r="2780" spans="1:8" x14ac:dyDescent="0.25">
      <c r="A2780" s="2">
        <v>101</v>
      </c>
      <c r="B2780" s="2" t="s">
        <v>496</v>
      </c>
      <c r="C2780" s="2" t="s">
        <v>29</v>
      </c>
      <c r="D2780" s="19">
        <v>3.1</v>
      </c>
      <c r="E2780" s="12">
        <v>1</v>
      </c>
      <c r="F2780" s="19">
        <f>Table3[[#This Row],[modified  Half Life]]*Table3[[#This Row],[Order of Magnatude]]</f>
        <v>3.1</v>
      </c>
      <c r="G2780" s="19">
        <v>176.2</v>
      </c>
      <c r="H2780" s="19"/>
    </row>
    <row r="2781" spans="1:8" x14ac:dyDescent="0.25">
      <c r="A2781" s="2">
        <v>99</v>
      </c>
      <c r="B2781" s="2" t="s">
        <v>496</v>
      </c>
      <c r="C2781" s="2" t="s">
        <v>380</v>
      </c>
      <c r="D2781" s="2">
        <v>10.5</v>
      </c>
      <c r="E2781" s="13">
        <v>1</v>
      </c>
      <c r="F2781" s="2">
        <f>Table3[[#This Row],[modified  Half Life]]*Table3[[#This Row],[Order of Magnatude]]</f>
        <v>10.5</v>
      </c>
      <c r="G2781" s="2">
        <v>163.6</v>
      </c>
      <c r="H2781" s="2"/>
    </row>
    <row r="2782" spans="1:8" x14ac:dyDescent="0.25">
      <c r="A2782" s="2">
        <v>97</v>
      </c>
      <c r="B2782" s="2" t="s">
        <v>496</v>
      </c>
      <c r="C2782" s="2" t="s">
        <v>380</v>
      </c>
      <c r="D2782" s="19">
        <v>58.7</v>
      </c>
      <c r="E2782" s="12">
        <v>1</v>
      </c>
      <c r="F2782" s="19">
        <f>Table3[[#This Row],[modified  Half Life]]*Table3[[#This Row],[Order of Magnatude]]</f>
        <v>58.7</v>
      </c>
      <c r="G2782" s="19">
        <v>743.36</v>
      </c>
      <c r="H2782" s="19"/>
    </row>
    <row r="2783" spans="1:8" x14ac:dyDescent="0.25">
      <c r="A2783" s="2">
        <v>93</v>
      </c>
      <c r="B2783" s="2" t="s">
        <v>476</v>
      </c>
      <c r="C2783" s="2" t="s">
        <v>80</v>
      </c>
      <c r="D2783" s="19">
        <v>0.82</v>
      </c>
      <c r="E2783" s="12">
        <v>1</v>
      </c>
      <c r="F2783" s="19">
        <f>Table3[[#This Row],[modified  Half Life]]*Table3[[#This Row],[Order of Magnatude]]</f>
        <v>0.82</v>
      </c>
      <c r="G2783" s="19">
        <v>168.499</v>
      </c>
      <c r="H2783" s="19"/>
    </row>
    <row r="2784" spans="1:8" x14ac:dyDescent="0.25">
      <c r="A2784" s="2">
        <v>89</v>
      </c>
      <c r="B2784" s="2" t="s">
        <v>476</v>
      </c>
      <c r="C2784" s="2" t="s">
        <v>620</v>
      </c>
      <c r="D2784" s="19">
        <v>15.663</v>
      </c>
      <c r="E2784" s="12">
        <v>1</v>
      </c>
      <c r="F2784" s="19">
        <f>Table3[[#This Row],[modified  Half Life]]*Table3[[#This Row],[Order of Magnatude]]</f>
        <v>15.663</v>
      </c>
      <c r="G2784" s="19">
        <v>908.96</v>
      </c>
      <c r="H2784" s="19"/>
    </row>
    <row r="2785" spans="1:8" x14ac:dyDescent="0.25">
      <c r="A2785" s="2">
        <v>87</v>
      </c>
      <c r="B2785" s="2" t="s">
        <v>476</v>
      </c>
      <c r="C2785" s="2" t="s">
        <v>36</v>
      </c>
      <c r="D2785" s="2">
        <v>14</v>
      </c>
      <c r="E2785" s="13">
        <v>1</v>
      </c>
      <c r="F2785" s="2">
        <f>Table3[[#This Row],[modified  Half Life]]*Table3[[#This Row],[Order of Magnatude]]</f>
        <v>14</v>
      </c>
      <c r="G2785" s="2">
        <v>134.93</v>
      </c>
      <c r="H2785" s="2"/>
    </row>
    <row r="2786" spans="1:8" x14ac:dyDescent="0.25">
      <c r="A2786" s="2">
        <v>83</v>
      </c>
      <c r="B2786" s="2" t="s">
        <v>310</v>
      </c>
      <c r="C2786" s="2" t="s">
        <v>380</v>
      </c>
      <c r="D2786" s="19">
        <v>4.95</v>
      </c>
      <c r="E2786" s="12">
        <v>1</v>
      </c>
      <c r="F2786" s="19">
        <f>Table3[[#This Row],[modified  Half Life]]*Table3[[#This Row],[Order of Magnatude]]</f>
        <v>4.95</v>
      </c>
      <c r="G2786" s="19">
        <v>259.10000000000002</v>
      </c>
      <c r="H2786" s="19"/>
    </row>
    <row r="2787" spans="1:8" x14ac:dyDescent="0.25">
      <c r="A2787" s="2">
        <v>79</v>
      </c>
      <c r="B2787" s="2" t="s">
        <v>310</v>
      </c>
      <c r="C2787" s="2" t="s">
        <v>55</v>
      </c>
      <c r="D2787" s="19">
        <v>4.8499999999999996</v>
      </c>
      <c r="E2787" s="12">
        <v>1</v>
      </c>
      <c r="F2787" s="19">
        <f>Table3[[#This Row],[modified  Half Life]]*Table3[[#This Row],[Order of Magnatude]]</f>
        <v>4.8499999999999996</v>
      </c>
      <c r="G2787" s="19">
        <v>207.5</v>
      </c>
      <c r="H2787" s="19"/>
    </row>
    <row r="2788" spans="1:8" x14ac:dyDescent="0.25">
      <c r="A2788" s="2">
        <v>79</v>
      </c>
      <c r="B2788" s="2" t="s">
        <v>126</v>
      </c>
      <c r="C2788" s="2" t="s">
        <v>359</v>
      </c>
      <c r="D2788" s="19">
        <v>50</v>
      </c>
      <c r="E2788" s="12">
        <v>1</v>
      </c>
      <c r="F2788" s="19">
        <f>Table3[[#This Row],[modified  Half Life]]*Table3[[#This Row],[Order of Magnatude]]</f>
        <v>50</v>
      </c>
      <c r="G2788" s="19">
        <v>129.76</v>
      </c>
      <c r="H2788" s="19"/>
    </row>
    <row r="2789" spans="1:8" x14ac:dyDescent="0.25">
      <c r="A2789" s="2">
        <v>77</v>
      </c>
      <c r="B2789" s="2" t="s">
        <v>126</v>
      </c>
      <c r="C2789" s="2" t="s">
        <v>84</v>
      </c>
      <c r="D2789" s="2">
        <v>17.36</v>
      </c>
      <c r="E2789" s="13">
        <v>1</v>
      </c>
      <c r="F2789" s="2">
        <f>Table3[[#This Row],[modified  Half Life]]*Table3[[#This Row],[Order of Magnatude]]</f>
        <v>17.36</v>
      </c>
      <c r="G2789" s="2">
        <v>161.92240000000001</v>
      </c>
      <c r="H2789" s="2"/>
    </row>
    <row r="2790" spans="1:8" x14ac:dyDescent="0.25">
      <c r="A2790" s="2">
        <v>73</v>
      </c>
      <c r="B2790" s="2" t="s">
        <v>310</v>
      </c>
      <c r="C2790" s="2" t="s">
        <v>29</v>
      </c>
      <c r="D2790" s="19">
        <v>0.499</v>
      </c>
      <c r="E2790" s="12">
        <v>1</v>
      </c>
      <c r="F2790" s="19">
        <f>Table3[[#This Row],[modified  Half Life]]*Table3[[#This Row],[Order of Magnatude]]</f>
        <v>0.499</v>
      </c>
      <c r="G2790" s="19">
        <v>53.44</v>
      </c>
      <c r="H2790" s="19"/>
    </row>
    <row r="2791" spans="1:8" x14ac:dyDescent="0.25">
      <c r="A2791" s="2">
        <v>235</v>
      </c>
      <c r="B2791" s="2" t="s">
        <v>5914</v>
      </c>
      <c r="C2791" s="2" t="s">
        <v>1131</v>
      </c>
      <c r="D2791" s="2">
        <v>26.5</v>
      </c>
      <c r="E2791" s="12">
        <v>60</v>
      </c>
      <c r="F2791" s="2">
        <f>Table3[[#This Row],[modified  Half Life]]*Table3[[#This Row],[Order of Magnatude]]</f>
        <v>1590</v>
      </c>
      <c r="G2791" s="2">
        <v>7.6499999999999999E-2</v>
      </c>
      <c r="H2791" s="2"/>
    </row>
    <row r="2792" spans="1:8" x14ac:dyDescent="0.25">
      <c r="A2792" s="2">
        <v>206</v>
      </c>
      <c r="B2792" s="2" t="s">
        <v>4094</v>
      </c>
      <c r="C2792" s="2" t="s">
        <v>4937</v>
      </c>
      <c r="D2792" s="2">
        <v>3.74</v>
      </c>
      <c r="E2792" s="12">
        <v>60</v>
      </c>
      <c r="F2792" s="2">
        <f>Table3[[#This Row],[modified  Half Life]]*Table3[[#This Row],[Order of Magnatude]]</f>
        <v>224.4</v>
      </c>
      <c r="G2792" s="2">
        <v>1021.5</v>
      </c>
      <c r="H2792" s="2"/>
    </row>
    <row r="2793" spans="1:8" x14ac:dyDescent="0.25">
      <c r="A2793" s="2">
        <v>206</v>
      </c>
      <c r="B2793" s="2" t="s">
        <v>4094</v>
      </c>
      <c r="C2793" s="2" t="s">
        <v>4937</v>
      </c>
      <c r="D2793" s="2">
        <v>3.74</v>
      </c>
      <c r="E2793" s="12">
        <v>60</v>
      </c>
      <c r="F2793" s="2">
        <f>Table3[[#This Row],[modified  Half Life]]*Table3[[#This Row],[Order of Magnatude]]</f>
        <v>224.4</v>
      </c>
      <c r="G2793" s="2">
        <v>564.20000000000005</v>
      </c>
      <c r="H2793" s="2"/>
    </row>
    <row r="2794" spans="1:8" x14ac:dyDescent="0.25">
      <c r="A2794" s="2">
        <v>206</v>
      </c>
      <c r="B2794" s="2" t="s">
        <v>4094</v>
      </c>
      <c r="C2794" s="2" t="s">
        <v>4937</v>
      </c>
      <c r="D2794" s="2">
        <v>3.74</v>
      </c>
      <c r="E2794" s="12">
        <v>60</v>
      </c>
      <c r="F2794" s="2">
        <f>Table3[[#This Row],[modified  Half Life]]*Table3[[#This Row],[Order of Magnatude]]</f>
        <v>224.4</v>
      </c>
      <c r="G2794" s="2">
        <v>316.8</v>
      </c>
      <c r="H2794" s="2"/>
    </row>
    <row r="2795" spans="1:8" x14ac:dyDescent="0.25">
      <c r="A2795" s="2">
        <v>204</v>
      </c>
      <c r="B2795" s="2" t="s">
        <v>4527</v>
      </c>
      <c r="C2795" s="2">
        <v>-9</v>
      </c>
      <c r="D2795" s="2">
        <v>66.930000000000007</v>
      </c>
      <c r="E2795" s="12">
        <v>60</v>
      </c>
      <c r="F2795" s="2">
        <f>Table3[[#This Row],[modified  Half Life]]*Table3[[#This Row],[Order of Magnatude]]</f>
        <v>4015.8</v>
      </c>
      <c r="G2795" s="2">
        <v>911.74</v>
      </c>
      <c r="H2795" s="2"/>
    </row>
    <row r="2796" spans="1:8" x14ac:dyDescent="0.25">
      <c r="A2796" s="2">
        <v>204</v>
      </c>
      <c r="B2796" s="2" t="s">
        <v>4527</v>
      </c>
      <c r="C2796" s="2">
        <v>-9</v>
      </c>
      <c r="D2796" s="2">
        <v>66.930000000000007</v>
      </c>
      <c r="E2796" s="12">
        <v>60</v>
      </c>
      <c r="F2796" s="2">
        <f>Table3[[#This Row],[modified  Half Life]]*Table3[[#This Row],[Order of Magnatude]]</f>
        <v>4015.8</v>
      </c>
      <c r="G2796" s="2">
        <v>622.20000000000005</v>
      </c>
      <c r="H2796" s="2"/>
    </row>
    <row r="2797" spans="1:8" x14ac:dyDescent="0.25">
      <c r="A2797" s="2">
        <v>199</v>
      </c>
      <c r="B2797" s="2" t="s">
        <v>3784</v>
      </c>
      <c r="C2797" s="2" t="s">
        <v>2503</v>
      </c>
      <c r="D2797" s="2">
        <v>42.67</v>
      </c>
      <c r="E2797" s="12">
        <v>60</v>
      </c>
      <c r="F2797" s="2">
        <f>Table3[[#This Row],[modified  Half Life]]*Table3[[#This Row],[Order of Magnatude]]</f>
        <v>2560.2000000000003</v>
      </c>
      <c r="G2797" s="2">
        <v>374.1</v>
      </c>
      <c r="H2797" s="2"/>
    </row>
    <row r="2798" spans="1:8" x14ac:dyDescent="0.25">
      <c r="A2798" s="2">
        <v>199</v>
      </c>
      <c r="B2798" s="2" t="s">
        <v>3784</v>
      </c>
      <c r="C2798" s="2" t="s">
        <v>2503</v>
      </c>
      <c r="D2798" s="2">
        <v>42.67</v>
      </c>
      <c r="E2798" s="12">
        <v>60</v>
      </c>
      <c r="F2798" s="2">
        <f>Table3[[#This Row],[modified  Half Life]]*Table3[[#This Row],[Order of Magnatude]]</f>
        <v>2560.2000000000003</v>
      </c>
      <c r="G2798" s="2">
        <v>118.6</v>
      </c>
      <c r="H2798" s="2"/>
    </row>
    <row r="2799" spans="1:8" x14ac:dyDescent="0.25">
      <c r="A2799" s="2">
        <v>190</v>
      </c>
      <c r="B2799" s="2" t="s">
        <v>3360</v>
      </c>
      <c r="C2799" s="2" t="s">
        <v>4621</v>
      </c>
      <c r="D2799" s="2">
        <v>9.86</v>
      </c>
      <c r="E2799" s="12">
        <v>60</v>
      </c>
      <c r="F2799" s="2">
        <f>Table3[[#This Row],[modified  Half Life]]*Table3[[#This Row],[Order of Magnatude]]</f>
        <v>591.59999999999991</v>
      </c>
      <c r="G2799" s="2">
        <v>38.9</v>
      </c>
      <c r="H2799" s="2"/>
    </row>
    <row r="2800" spans="1:8" x14ac:dyDescent="0.25">
      <c r="A2800" s="2">
        <v>188</v>
      </c>
      <c r="B2800" s="2" t="s">
        <v>3143</v>
      </c>
      <c r="C2800" s="2">
        <v>-6</v>
      </c>
      <c r="D2800" s="2">
        <v>18.59</v>
      </c>
      <c r="E2800" s="12">
        <v>60</v>
      </c>
      <c r="F2800" s="2">
        <f>Table3[[#This Row],[modified  Half Life]]*Table3[[#This Row],[Order of Magnatude]]</f>
        <v>1115.4000000000001</v>
      </c>
      <c r="G2800" s="2">
        <v>15.93</v>
      </c>
      <c r="H2800" s="2"/>
    </row>
    <row r="2801" spans="1:8" x14ac:dyDescent="0.25">
      <c r="A2801" s="2">
        <v>188</v>
      </c>
      <c r="B2801" s="2" t="s">
        <v>3143</v>
      </c>
      <c r="C2801" s="2">
        <v>-6</v>
      </c>
      <c r="D2801" s="2">
        <v>18.59</v>
      </c>
      <c r="E2801" s="12">
        <v>60</v>
      </c>
      <c r="F2801" s="2">
        <f>Table3[[#This Row],[modified  Half Life]]*Table3[[#This Row],[Order of Magnatude]]</f>
        <v>1115.4000000000001</v>
      </c>
      <c r="G2801" s="2">
        <v>2.6360000000000001</v>
      </c>
      <c r="H2801" s="2"/>
    </row>
    <row r="2802" spans="1:8" x14ac:dyDescent="0.25">
      <c r="A2802" s="2">
        <v>185</v>
      </c>
      <c r="B2802" s="2" t="s">
        <v>3252</v>
      </c>
      <c r="C2802" s="2" t="s">
        <v>4319</v>
      </c>
      <c r="D2802" s="2">
        <v>1.67</v>
      </c>
      <c r="E2802" s="12">
        <v>60</v>
      </c>
      <c r="F2802" s="2">
        <f>Table3[[#This Row],[modified  Half Life]]*Table3[[#This Row],[Order of Magnatude]]</f>
        <v>100.19999999999999</v>
      </c>
      <c r="G2802" s="2">
        <v>131.55000000000001</v>
      </c>
      <c r="H2802" s="2"/>
    </row>
    <row r="2803" spans="1:8" x14ac:dyDescent="0.25">
      <c r="A2803" s="2">
        <v>185</v>
      </c>
      <c r="B2803" s="2" t="s">
        <v>3252</v>
      </c>
      <c r="C2803" s="2" t="s">
        <v>4319</v>
      </c>
      <c r="D2803" s="2">
        <v>1.67</v>
      </c>
      <c r="E2803" s="12">
        <v>60</v>
      </c>
      <c r="F2803" s="2">
        <f>Table3[[#This Row],[modified  Half Life]]*Table3[[#This Row],[Order of Magnatude]]</f>
        <v>100.19999999999999</v>
      </c>
      <c r="G2803" s="2">
        <v>23.54</v>
      </c>
      <c r="H2803" s="2"/>
    </row>
    <row r="2804" spans="1:8" x14ac:dyDescent="0.25">
      <c r="A2804" s="2">
        <v>185</v>
      </c>
      <c r="B2804" s="2" t="s">
        <v>3252</v>
      </c>
      <c r="C2804" s="2" t="s">
        <v>4319</v>
      </c>
      <c r="D2804" s="2">
        <v>1.67</v>
      </c>
      <c r="E2804" s="12">
        <v>60</v>
      </c>
      <c r="F2804" s="2">
        <f>Table3[[#This Row],[modified  Half Life]]*Table3[[#This Row],[Order of Magnatude]]</f>
        <v>100.19999999999999</v>
      </c>
      <c r="G2804" s="2">
        <v>9.5299999999999994</v>
      </c>
      <c r="H2804" s="2"/>
    </row>
    <row r="2805" spans="1:8" x14ac:dyDescent="0.25">
      <c r="A2805" s="2">
        <v>182</v>
      </c>
      <c r="B2805" s="2" t="s">
        <v>3425</v>
      </c>
      <c r="C2805" s="2">
        <v>-10</v>
      </c>
      <c r="D2805" s="2">
        <v>15.84</v>
      </c>
      <c r="E2805" s="12">
        <v>60</v>
      </c>
      <c r="F2805" s="2">
        <f>Table3[[#This Row],[modified  Half Life]]*Table3[[#This Row],[Order of Magnatude]]</f>
        <v>950.4</v>
      </c>
      <c r="G2805" s="2">
        <v>356.47</v>
      </c>
      <c r="H2805" s="2"/>
    </row>
    <row r="2806" spans="1:8" x14ac:dyDescent="0.25">
      <c r="A2806" s="2">
        <v>182</v>
      </c>
      <c r="B2806" s="2" t="s">
        <v>3425</v>
      </c>
      <c r="C2806" s="2">
        <v>-10</v>
      </c>
      <c r="D2806" s="2">
        <v>15.84</v>
      </c>
      <c r="E2806" s="12">
        <v>60</v>
      </c>
      <c r="F2806" s="2">
        <f>Table3[[#This Row],[modified  Half Life]]*Table3[[#This Row],[Order of Magnatude]]</f>
        <v>950.4</v>
      </c>
      <c r="G2806" s="2">
        <v>184.95099999999999</v>
      </c>
      <c r="H2806" s="2"/>
    </row>
    <row r="2807" spans="1:8" x14ac:dyDescent="0.25">
      <c r="A2807" s="2">
        <v>177</v>
      </c>
      <c r="B2807" s="2" t="s">
        <v>3071</v>
      </c>
      <c r="C2807" s="2" t="s">
        <v>3895</v>
      </c>
      <c r="D2807" s="2">
        <v>51.4</v>
      </c>
      <c r="E2807" s="12">
        <v>60</v>
      </c>
      <c r="F2807" s="2">
        <f>Table3[[#This Row],[modified  Half Life]]*Table3[[#This Row],[Order of Magnatude]]</f>
        <v>3084</v>
      </c>
      <c r="G2807" s="2">
        <v>214</v>
      </c>
      <c r="H2807" s="2"/>
    </row>
    <row r="2808" spans="1:8" x14ac:dyDescent="0.25">
      <c r="A2808" s="2">
        <v>172</v>
      </c>
      <c r="B2808" s="2" t="s">
        <v>2957</v>
      </c>
      <c r="C2808" s="2">
        <v>-1</v>
      </c>
      <c r="D2808" s="2">
        <v>3.7</v>
      </c>
      <c r="E2808" s="12">
        <v>60</v>
      </c>
      <c r="F2808" s="2">
        <f>Table3[[#This Row],[modified  Half Life]]*Table3[[#This Row],[Order of Magnatude]]</f>
        <v>222</v>
      </c>
      <c r="G2808" s="2">
        <v>41.86</v>
      </c>
      <c r="H2808" s="2"/>
    </row>
    <row r="2809" spans="1:8" x14ac:dyDescent="0.25">
      <c r="A2809" s="2">
        <v>164</v>
      </c>
      <c r="B2809" s="2" t="s">
        <v>2487</v>
      </c>
      <c r="C2809" s="2">
        <v>-6</v>
      </c>
      <c r="D2809" s="2">
        <v>36.6</v>
      </c>
      <c r="E2809" s="12">
        <v>60</v>
      </c>
      <c r="F2809" s="2">
        <f>Table3[[#This Row],[modified  Half Life]]*Table3[[#This Row],[Order of Magnatude]]</f>
        <v>2196</v>
      </c>
      <c r="G2809" s="2">
        <v>45.79</v>
      </c>
      <c r="H2809" s="2"/>
    </row>
    <row r="2810" spans="1:8" x14ac:dyDescent="0.25">
      <c r="A2810" s="2">
        <v>154</v>
      </c>
      <c r="B2810" s="2" t="s">
        <v>2150</v>
      </c>
      <c r="C2810" s="2" t="s">
        <v>458</v>
      </c>
      <c r="D2810" s="2">
        <v>46.3</v>
      </c>
      <c r="E2810" s="13">
        <v>60</v>
      </c>
      <c r="F2810" s="2">
        <f>Table3[[#This Row],[modified  Half Life]]*Table3[[#This Row],[Order of Magnatude]]</f>
        <v>2778</v>
      </c>
      <c r="G2810" s="2">
        <v>8.6</v>
      </c>
      <c r="H2810" s="2"/>
    </row>
    <row r="2811" spans="1:8" x14ac:dyDescent="0.25">
      <c r="A2811" s="2">
        <v>152</v>
      </c>
      <c r="B2811" s="2" t="s">
        <v>2487</v>
      </c>
      <c r="C2811" s="2">
        <v>-19</v>
      </c>
      <c r="D2811" s="2">
        <v>95.8</v>
      </c>
      <c r="E2811" s="13">
        <v>60</v>
      </c>
      <c r="F2811" s="2">
        <f>Table3[[#This Row],[modified  Half Life]]*Table3[[#This Row],[Order of Magnatude]]</f>
        <v>5748</v>
      </c>
      <c r="G2811" s="2">
        <v>39.75</v>
      </c>
      <c r="H2811" s="2"/>
    </row>
    <row r="2812" spans="1:8" x14ac:dyDescent="0.25">
      <c r="A2812" s="2">
        <v>137</v>
      </c>
      <c r="B2812" s="2" t="s">
        <v>2150</v>
      </c>
      <c r="C2812" s="2" t="s">
        <v>962</v>
      </c>
      <c r="D2812" s="2">
        <v>2.5223</v>
      </c>
      <c r="E2812" s="13">
        <v>60</v>
      </c>
      <c r="F2812" s="2">
        <f>Table3[[#This Row],[modified  Half Life]]*Table3[[#This Row],[Order of Magnatude]]</f>
        <v>151.33799999999999</v>
      </c>
      <c r="G2812" s="2">
        <v>661.65700000000004</v>
      </c>
      <c r="H2812" s="2"/>
    </row>
    <row r="2813" spans="1:8" x14ac:dyDescent="0.25">
      <c r="A2813" s="2">
        <v>137</v>
      </c>
      <c r="B2813" s="2" t="s">
        <v>2121</v>
      </c>
      <c r="C2813" s="2" t="s">
        <v>962</v>
      </c>
      <c r="D2813" s="2">
        <v>2.5223</v>
      </c>
      <c r="E2813" s="13">
        <v>60</v>
      </c>
      <c r="F2813" s="2">
        <f>Table3[[#This Row],[modified  Half Life]]*Table3[[#This Row],[Order of Magnatude]]</f>
        <v>151.33799999999999</v>
      </c>
      <c r="G2813" s="2">
        <v>378</v>
      </c>
      <c r="H2813" s="2"/>
    </row>
    <row r="2814" spans="1:8" x14ac:dyDescent="0.25">
      <c r="A2814" s="2">
        <v>135</v>
      </c>
      <c r="B2814" s="2" t="s">
        <v>1244</v>
      </c>
      <c r="C2814" s="2" t="s">
        <v>216</v>
      </c>
      <c r="D2814" s="19">
        <v>53</v>
      </c>
      <c r="E2814" s="12">
        <v>60</v>
      </c>
      <c r="F2814" s="19">
        <f>Table3[[#This Row],[modified  Half Life]]*Table3[[#This Row],[Order of Magnatude]]</f>
        <v>3180</v>
      </c>
      <c r="G2814" s="19">
        <v>846.1</v>
      </c>
      <c r="H2814" s="19"/>
    </row>
    <row r="2815" spans="1:8" x14ac:dyDescent="0.25">
      <c r="A2815" s="2">
        <v>131</v>
      </c>
      <c r="B2815" s="2" t="s">
        <v>1760</v>
      </c>
      <c r="C2815" s="2" t="s">
        <v>2085</v>
      </c>
      <c r="D2815" s="2">
        <v>14.26</v>
      </c>
      <c r="E2815" s="13">
        <v>60</v>
      </c>
      <c r="F2815" s="2">
        <f>Table3[[#This Row],[modified  Half Life]]*Table3[[#This Row],[Order of Magnatude]]</f>
        <v>855.6</v>
      </c>
      <c r="G2815" s="2">
        <v>79.918000000000006</v>
      </c>
      <c r="H2815" s="2"/>
    </row>
    <row r="2816" spans="1:8" x14ac:dyDescent="0.25">
      <c r="A2816" s="2">
        <v>124</v>
      </c>
      <c r="B2816" s="2" t="s">
        <v>1108</v>
      </c>
      <c r="C2816" s="2" t="s">
        <v>104</v>
      </c>
      <c r="D2816" s="2">
        <v>20.2</v>
      </c>
      <c r="E2816" s="13">
        <v>60</v>
      </c>
      <c r="F2816" s="2">
        <f>Table3[[#This Row],[modified  Half Life]]*Table3[[#This Row],[Order of Magnatude]]</f>
        <v>1212</v>
      </c>
      <c r="G2816" s="2">
        <v>25.981000000000002</v>
      </c>
      <c r="H2816" s="2"/>
    </row>
    <row r="2817" spans="1:8" x14ac:dyDescent="0.25">
      <c r="A2817" s="2">
        <v>122</v>
      </c>
      <c r="B2817" s="2" t="s">
        <v>1238</v>
      </c>
      <c r="C2817" s="2">
        <v>-13</v>
      </c>
      <c r="D2817" s="2">
        <v>4.1909999999999998</v>
      </c>
      <c r="E2817" s="13">
        <v>60</v>
      </c>
      <c r="F2817" s="2">
        <f>Table3[[#This Row],[modified  Half Life]]*Table3[[#This Row],[Order of Magnatude]]</f>
        <v>251.45999999999998</v>
      </c>
      <c r="G2817" s="2">
        <v>26.0867</v>
      </c>
      <c r="H2817" s="2"/>
    </row>
    <row r="2818" spans="1:8" x14ac:dyDescent="0.25">
      <c r="A2818" s="2">
        <v>113</v>
      </c>
      <c r="B2818" s="2" t="s">
        <v>856</v>
      </c>
      <c r="C2818" s="2" t="s">
        <v>314</v>
      </c>
      <c r="D2818" s="2">
        <v>99.47</v>
      </c>
      <c r="E2818" s="13">
        <v>60</v>
      </c>
      <c r="F2818" s="2">
        <f>Table3[[#This Row],[modified  Half Life]]*Table3[[#This Row],[Order of Magnatude]]</f>
        <v>5968.2</v>
      </c>
      <c r="G2818" s="2">
        <v>391.69799999999998</v>
      </c>
      <c r="H2818" s="2"/>
    </row>
    <row r="2819" spans="1:8" x14ac:dyDescent="0.25">
      <c r="A2819" s="2">
        <v>112</v>
      </c>
      <c r="B2819" s="2" t="s">
        <v>574</v>
      </c>
      <c r="C2819" s="2" t="s">
        <v>400</v>
      </c>
      <c r="D2819" s="2">
        <v>20.76</v>
      </c>
      <c r="E2819" s="13">
        <v>60</v>
      </c>
      <c r="F2819" s="2">
        <f>Table3[[#This Row],[modified  Half Life]]*Table3[[#This Row],[Order of Magnatude]]</f>
        <v>1245.6000000000001</v>
      </c>
      <c r="G2819" s="2">
        <v>156.61000000000001</v>
      </c>
      <c r="H2819" s="2"/>
    </row>
    <row r="2820" spans="1:8" x14ac:dyDescent="0.25">
      <c r="A2820" s="2">
        <v>111</v>
      </c>
      <c r="B2820" s="2" t="s">
        <v>1238</v>
      </c>
      <c r="C2820" s="2" t="s">
        <v>1131</v>
      </c>
      <c r="D2820" s="19">
        <v>7.7</v>
      </c>
      <c r="E2820" s="12">
        <v>60</v>
      </c>
      <c r="F2820" s="19">
        <f>Table3[[#This Row],[modified  Half Life]]*Table3[[#This Row],[Order of Magnatude]]</f>
        <v>462</v>
      </c>
      <c r="G2820" s="19">
        <v>537.22</v>
      </c>
      <c r="H2820" s="19"/>
    </row>
    <row r="2821" spans="1:8" x14ac:dyDescent="0.25">
      <c r="A2821" s="2">
        <v>111</v>
      </c>
      <c r="B2821" s="2" t="s">
        <v>847</v>
      </c>
      <c r="C2821" s="2" t="s">
        <v>966</v>
      </c>
      <c r="D2821" s="2">
        <v>48.53</v>
      </c>
      <c r="E2821" s="13">
        <v>60</v>
      </c>
      <c r="F2821" s="2">
        <f>Table3[[#This Row],[modified  Half Life]]*Table3[[#This Row],[Order of Magnatude]]</f>
        <v>2911.8</v>
      </c>
      <c r="G2821" s="2">
        <v>150.82400000000001</v>
      </c>
      <c r="H2821" s="2"/>
    </row>
    <row r="2822" spans="1:8" x14ac:dyDescent="0.25">
      <c r="A2822" s="2">
        <v>109</v>
      </c>
      <c r="B2822" s="2" t="s">
        <v>847</v>
      </c>
      <c r="C2822" s="2" t="s">
        <v>380</v>
      </c>
      <c r="D2822" s="19">
        <v>1.34</v>
      </c>
      <c r="E2822" s="12">
        <v>60</v>
      </c>
      <c r="F2822" s="19">
        <f>Table3[[#This Row],[modified  Half Life]]*Table3[[#This Row],[Order of Magnatude]]</f>
        <v>80.400000000000006</v>
      </c>
      <c r="G2822" s="19">
        <v>649.9</v>
      </c>
      <c r="H2822" s="19"/>
    </row>
    <row r="2823" spans="1:8" x14ac:dyDescent="0.25">
      <c r="A2823" s="2">
        <v>109</v>
      </c>
      <c r="B2823" s="2" t="s">
        <v>721</v>
      </c>
      <c r="C2823" s="2" t="s">
        <v>36</v>
      </c>
      <c r="D2823" s="2">
        <v>4.694</v>
      </c>
      <c r="E2823" s="13">
        <v>60</v>
      </c>
      <c r="F2823" s="2">
        <f>Table3[[#This Row],[modified  Half Life]]*Table3[[#This Row],[Order of Magnatude]]</f>
        <v>281.64</v>
      </c>
      <c r="G2823" s="2">
        <v>188.99</v>
      </c>
      <c r="H2823" s="2"/>
    </row>
    <row r="2824" spans="1:8" x14ac:dyDescent="0.25">
      <c r="A2824" s="2">
        <v>103</v>
      </c>
      <c r="B2824" s="2" t="s">
        <v>796</v>
      </c>
      <c r="C2824" s="2" t="s">
        <v>962</v>
      </c>
      <c r="D2824" s="19">
        <v>56.113999999999997</v>
      </c>
      <c r="E2824" s="12">
        <v>60</v>
      </c>
      <c r="F2824" s="19">
        <f>Table3[[#This Row],[modified  Half Life]]*Table3[[#This Row],[Order of Magnatude]]</f>
        <v>3366.8399999999997</v>
      </c>
      <c r="G2824" s="19">
        <v>39.755000000000003</v>
      </c>
      <c r="H2824" s="19"/>
    </row>
    <row r="2825" spans="1:8" x14ac:dyDescent="0.25">
      <c r="A2825" s="2">
        <v>84</v>
      </c>
      <c r="B2825" s="2" t="s">
        <v>446</v>
      </c>
      <c r="C2825" s="2" t="s">
        <v>458</v>
      </c>
      <c r="D2825" s="19">
        <v>20.260000000000002</v>
      </c>
      <c r="E2825" s="12">
        <v>60</v>
      </c>
      <c r="F2825" s="19">
        <f>Table3[[#This Row],[modified  Half Life]]*Table3[[#This Row],[Order of Magnatude]]</f>
        <v>1215.6000000000001</v>
      </c>
      <c r="G2825" s="19">
        <v>463.62</v>
      </c>
      <c r="H2825" s="19"/>
    </row>
    <row r="2826" spans="1:8" x14ac:dyDescent="0.25">
      <c r="A2826" s="2">
        <v>84</v>
      </c>
      <c r="B2826" s="2" t="s">
        <v>446</v>
      </c>
      <c r="C2826" s="2" t="s">
        <v>94</v>
      </c>
      <c r="D2826" s="19">
        <v>20.260000000000002</v>
      </c>
      <c r="E2826" s="12">
        <v>60</v>
      </c>
      <c r="F2826" s="19">
        <f>Table3[[#This Row],[modified  Half Life]]*Table3[[#This Row],[Order of Magnatude]]</f>
        <v>1215.6000000000001</v>
      </c>
      <c r="G2826" s="19">
        <v>215.61</v>
      </c>
      <c r="H2826" s="19"/>
    </row>
    <row r="2827" spans="1:8" x14ac:dyDescent="0.25">
      <c r="A2827" s="2">
        <v>77</v>
      </c>
      <c r="B2827" s="2" t="s">
        <v>126</v>
      </c>
      <c r="C2827" s="2" t="s">
        <v>84</v>
      </c>
      <c r="D2827" s="19">
        <v>4.28</v>
      </c>
      <c r="E2827" s="12">
        <v>60</v>
      </c>
      <c r="F2827" s="19">
        <f>Table3[[#This Row],[modified  Half Life]]*Table3[[#This Row],[Order of Magnatude]]</f>
        <v>256.8</v>
      </c>
      <c r="G2827" s="19">
        <v>105.87</v>
      </c>
      <c r="H2827" s="19"/>
    </row>
    <row r="2828" spans="1:8" x14ac:dyDescent="0.25">
      <c r="A2828" s="2">
        <v>196</v>
      </c>
      <c r="B2828" s="2" t="s">
        <v>4086</v>
      </c>
      <c r="C2828" s="2">
        <v>-12</v>
      </c>
      <c r="D2828" s="2">
        <v>9.6050000000000004</v>
      </c>
      <c r="E2828" s="12">
        <v>3600</v>
      </c>
      <c r="F2828" s="2">
        <f>Table3[[#This Row],[modified  Half Life]]*Table3[[#This Row],[Order of Magnatude]]</f>
        <v>34578</v>
      </c>
      <c r="G2828" s="2">
        <v>174.91</v>
      </c>
      <c r="H2828" s="2"/>
    </row>
    <row r="2829" spans="1:8" x14ac:dyDescent="0.25">
      <c r="A2829" s="2">
        <v>191</v>
      </c>
      <c r="B2829" s="2" t="s">
        <v>3360</v>
      </c>
      <c r="C2829" s="2" t="s">
        <v>12</v>
      </c>
      <c r="D2829" s="2">
        <v>13.1</v>
      </c>
      <c r="E2829" s="12">
        <v>3600</v>
      </c>
      <c r="F2829" s="2">
        <f>Table3[[#This Row],[modified  Half Life]]*Table3[[#This Row],[Order of Magnatude]]</f>
        <v>47160</v>
      </c>
      <c r="G2829" s="2">
        <v>74.379000000000005</v>
      </c>
      <c r="H2829" s="2"/>
    </row>
    <row r="2830" spans="1:8" x14ac:dyDescent="0.25">
      <c r="A2830" s="2">
        <v>190</v>
      </c>
      <c r="B2830" s="2" t="s">
        <v>3782</v>
      </c>
      <c r="C2830" s="2" t="s">
        <v>408</v>
      </c>
      <c r="D2830" s="2">
        <v>1.1200000000000001</v>
      </c>
      <c r="E2830" s="12">
        <v>3600</v>
      </c>
      <c r="F2830" s="2">
        <f>Table3[[#This Row],[modified  Half Life]]*Table3[[#This Row],[Order of Magnatude]]</f>
        <v>4032.0000000000005</v>
      </c>
      <c r="G2830" s="2">
        <v>6.3</v>
      </c>
      <c r="H2830" s="2"/>
    </row>
    <row r="2831" spans="1:8" x14ac:dyDescent="0.25">
      <c r="A2831" s="2">
        <v>189</v>
      </c>
      <c r="B2831" s="2" t="s">
        <v>3360</v>
      </c>
      <c r="C2831" s="2" t="s">
        <v>1743</v>
      </c>
      <c r="D2831" s="2">
        <v>5.81</v>
      </c>
      <c r="E2831" s="12">
        <v>3600</v>
      </c>
      <c r="F2831" s="2">
        <f>Table3[[#This Row],[modified  Half Life]]*Table3[[#This Row],[Order of Magnatude]]</f>
        <v>20916</v>
      </c>
      <c r="G2831" s="2">
        <v>30.81</v>
      </c>
      <c r="H2831" s="2"/>
    </row>
    <row r="2832" spans="1:8" x14ac:dyDescent="0.25">
      <c r="A2832" s="2">
        <v>135</v>
      </c>
      <c r="B2832" s="2" t="s">
        <v>1878</v>
      </c>
      <c r="C2832" s="2" t="s">
        <v>1400</v>
      </c>
      <c r="D2832" s="2">
        <v>28.7</v>
      </c>
      <c r="E2832" s="13">
        <v>3600</v>
      </c>
      <c r="F2832" s="2">
        <f>Table3[[#This Row],[modified  Half Life]]*Table3[[#This Row],[Order of Magnatude]]</f>
        <v>103320</v>
      </c>
      <c r="G2832" s="2">
        <v>268.21800000000002</v>
      </c>
      <c r="H2832" s="2"/>
    </row>
    <row r="2833" spans="1:8" x14ac:dyDescent="0.25">
      <c r="A2833" s="2">
        <v>134</v>
      </c>
      <c r="B2833" s="2" t="s">
        <v>1577</v>
      </c>
      <c r="C2833" s="2">
        <v>-8</v>
      </c>
      <c r="D2833" s="2">
        <v>2.9119999999999999</v>
      </c>
      <c r="E2833" s="13">
        <v>3600</v>
      </c>
      <c r="F2833" s="2">
        <f>Table3[[#This Row],[modified  Half Life]]*Table3[[#This Row],[Order of Magnatude]]</f>
        <v>10483.199999999999</v>
      </c>
      <c r="G2833" s="2">
        <v>138.733</v>
      </c>
      <c r="H2833" s="2"/>
    </row>
    <row r="2834" spans="1:8" x14ac:dyDescent="0.25">
      <c r="A2834" s="2">
        <v>134</v>
      </c>
      <c r="B2834" s="2" t="s">
        <v>1577</v>
      </c>
      <c r="C2834" s="2">
        <v>-8</v>
      </c>
      <c r="D2834" s="19">
        <v>2.9119999999999999</v>
      </c>
      <c r="E2834" s="12">
        <v>3600</v>
      </c>
      <c r="F2834" s="19">
        <f>Table3[[#This Row],[modified  Half Life]]*Table3[[#This Row],[Order of Magnatude]]</f>
        <v>10483.199999999999</v>
      </c>
      <c r="G2834" s="19">
        <v>127.5021</v>
      </c>
      <c r="H2834" s="19"/>
    </row>
    <row r="2835" spans="1:8" x14ac:dyDescent="0.25">
      <c r="A2835" s="2">
        <v>83</v>
      </c>
      <c r="B2835" s="2" t="s">
        <v>370</v>
      </c>
      <c r="C2835" s="2" t="s">
        <v>12</v>
      </c>
      <c r="D2835" s="19">
        <v>1.83</v>
      </c>
      <c r="E2835" s="12">
        <v>3600</v>
      </c>
      <c r="F2835" s="19">
        <f>Table3[[#This Row],[modified  Half Life]]*Table3[[#This Row],[Order of Magnatude]]</f>
        <v>6588</v>
      </c>
      <c r="G2835" s="19">
        <v>32.151600000000002</v>
      </c>
      <c r="H2835" s="19"/>
    </row>
    <row r="2836" spans="1:8" x14ac:dyDescent="0.25">
      <c r="A2836" s="2">
        <v>80</v>
      </c>
      <c r="B2836" s="2" t="s">
        <v>370</v>
      </c>
      <c r="C2836" s="2" t="s">
        <v>363</v>
      </c>
      <c r="D2836" s="19">
        <v>4.4204999999999997</v>
      </c>
      <c r="E2836" s="12">
        <v>3600</v>
      </c>
      <c r="F2836" s="19">
        <f>Table3[[#This Row],[modified  Half Life]]*Table3[[#This Row],[Order of Magnatude]]</f>
        <v>15913.8</v>
      </c>
      <c r="G2836" s="19">
        <v>48.786000000000001</v>
      </c>
      <c r="H2836" s="19"/>
    </row>
    <row r="2837" spans="1:8" x14ac:dyDescent="0.25">
      <c r="A2837" s="2">
        <v>229</v>
      </c>
      <c r="B2837" s="2" t="s">
        <v>5797</v>
      </c>
      <c r="C2837" s="2" t="s">
        <v>653</v>
      </c>
      <c r="D2837" s="2">
        <v>5</v>
      </c>
      <c r="E2837" s="12">
        <v>10000</v>
      </c>
      <c r="F2837" s="2">
        <f>Table3[[#This Row],[modified  Half Life]]*Table3[[#This Row],[Order of Magnatude]]</f>
        <v>50000</v>
      </c>
      <c r="G2837" s="2">
        <v>8.1200000000000005E-3</v>
      </c>
      <c r="H2837" s="2"/>
    </row>
    <row r="2838" spans="1:8" x14ac:dyDescent="0.25">
      <c r="A2838" s="2">
        <v>198</v>
      </c>
      <c r="B2838" s="2" t="s">
        <v>4086</v>
      </c>
      <c r="C2838" s="2" t="s">
        <v>4937</v>
      </c>
      <c r="D2838" s="2">
        <v>2.2719999999999998</v>
      </c>
      <c r="E2838" s="12">
        <v>86400</v>
      </c>
      <c r="F2838" s="2">
        <f>Table3[[#This Row],[modified  Half Life]]*Table3[[#This Row],[Order of Magnatude]]</f>
        <v>196300.79999999999</v>
      </c>
      <c r="G2838" s="2">
        <v>115.2</v>
      </c>
      <c r="H2838" s="2"/>
    </row>
    <row r="2839" spans="1:8" x14ac:dyDescent="0.25">
      <c r="A2839" s="2">
        <v>195</v>
      </c>
      <c r="B2839" s="2" t="s">
        <v>3501</v>
      </c>
      <c r="C2839" s="2" t="s">
        <v>2503</v>
      </c>
      <c r="D2839" s="2">
        <v>4.01</v>
      </c>
      <c r="E2839" s="12">
        <v>86400</v>
      </c>
      <c r="F2839" s="2">
        <f>Table3[[#This Row],[modified  Half Life]]*Table3[[#This Row],[Order of Magnatude]]</f>
        <v>346464</v>
      </c>
      <c r="G2839" s="2">
        <v>129.5</v>
      </c>
      <c r="H2839" s="2"/>
    </row>
    <row r="2840" spans="1:8" x14ac:dyDescent="0.25">
      <c r="A2840" s="2">
        <v>195</v>
      </c>
      <c r="B2840" s="2" t="s">
        <v>3501</v>
      </c>
      <c r="C2840" s="2" t="s">
        <v>2503</v>
      </c>
      <c r="D2840" s="2">
        <v>4.01</v>
      </c>
      <c r="E2840" s="12">
        <v>86400</v>
      </c>
      <c r="F2840" s="2">
        <f>Table3[[#This Row],[modified  Half Life]]*Table3[[#This Row],[Order of Magnatude]]</f>
        <v>346464</v>
      </c>
      <c r="G2840" s="2">
        <v>19.8</v>
      </c>
      <c r="H2840" s="2"/>
    </row>
    <row r="2841" spans="1:8" x14ac:dyDescent="0.25">
      <c r="A2841" s="2">
        <v>193</v>
      </c>
      <c r="B2841" s="2" t="s">
        <v>3501</v>
      </c>
      <c r="C2841" s="2" t="s">
        <v>2503</v>
      </c>
      <c r="D2841" s="2">
        <v>4.33</v>
      </c>
      <c r="E2841" s="12">
        <v>86400</v>
      </c>
      <c r="F2841" s="2">
        <f>Table3[[#This Row],[modified  Half Life]]*Table3[[#This Row],[Order of Magnatude]]</f>
        <v>374112</v>
      </c>
      <c r="G2841" s="2">
        <v>135.5</v>
      </c>
      <c r="H2841" s="2"/>
    </row>
    <row r="2842" spans="1:8" x14ac:dyDescent="0.25">
      <c r="A2842" s="2">
        <v>193</v>
      </c>
      <c r="B2842" s="2" t="s">
        <v>3782</v>
      </c>
      <c r="C2842" s="2" t="s">
        <v>962</v>
      </c>
      <c r="D2842" s="2">
        <v>10.53</v>
      </c>
      <c r="E2842" s="12">
        <v>86400</v>
      </c>
      <c r="F2842" s="2">
        <f>Table3[[#This Row],[modified  Half Life]]*Table3[[#This Row],[Order of Magnatude]]</f>
        <v>909792</v>
      </c>
      <c r="G2842" s="2">
        <v>80.233999999999995</v>
      </c>
      <c r="H2842" s="2"/>
    </row>
    <row r="2843" spans="1:8" x14ac:dyDescent="0.25">
      <c r="A2843" s="2">
        <v>179</v>
      </c>
      <c r="B2843" s="2" t="s">
        <v>3071</v>
      </c>
      <c r="C2843" s="2" t="s">
        <v>4008</v>
      </c>
      <c r="D2843" s="2">
        <v>25</v>
      </c>
      <c r="E2843" s="12">
        <v>86400</v>
      </c>
      <c r="F2843" s="2">
        <f>Table3[[#This Row],[modified  Half Life]]*Table3[[#This Row],[Order of Magnatude]]</f>
        <v>2160000</v>
      </c>
      <c r="G2843" s="2">
        <v>257.37</v>
      </c>
      <c r="H2843" s="2"/>
    </row>
    <row r="2844" spans="1:8" x14ac:dyDescent="0.25">
      <c r="A2844" s="2">
        <v>179</v>
      </c>
      <c r="B2844" s="2" t="s">
        <v>3071</v>
      </c>
      <c r="C2844" s="2" t="s">
        <v>4008</v>
      </c>
      <c r="D2844" s="2">
        <v>25</v>
      </c>
      <c r="E2844" s="12">
        <v>86400</v>
      </c>
      <c r="F2844" s="2">
        <f>Table3[[#This Row],[modified  Half Life]]*Table3[[#This Row],[Order of Magnatude]]</f>
        <v>2160000</v>
      </c>
      <c r="G2844" s="2">
        <v>21.01</v>
      </c>
      <c r="H2844" s="2"/>
    </row>
    <row r="2845" spans="1:8" x14ac:dyDescent="0.25">
      <c r="A2845" s="2">
        <v>133</v>
      </c>
      <c r="B2845" s="2" t="s">
        <v>1760</v>
      </c>
      <c r="C2845" s="2" t="s">
        <v>962</v>
      </c>
      <c r="D2845" s="2">
        <v>2.2120000000000002</v>
      </c>
      <c r="E2845" s="13">
        <v>86400</v>
      </c>
      <c r="F2845" s="2">
        <f>Table3[[#This Row],[modified  Half Life]]*Table3[[#This Row],[Order of Magnatude]]</f>
        <v>191116.80000000002</v>
      </c>
      <c r="G2845" s="2">
        <v>233.221</v>
      </c>
      <c r="H2845" s="2"/>
    </row>
    <row r="2846" spans="1:8" x14ac:dyDescent="0.25">
      <c r="A2846" s="2">
        <v>131</v>
      </c>
      <c r="B2846" s="2" t="s">
        <v>1292</v>
      </c>
      <c r="C2846" s="2" t="s">
        <v>962</v>
      </c>
      <c r="D2846" s="19">
        <v>11.939</v>
      </c>
      <c r="E2846" s="12">
        <v>86400</v>
      </c>
      <c r="F2846" s="19">
        <f>Table3[[#This Row],[modified  Half Life]]*Table3[[#This Row],[Order of Magnatude]]</f>
        <v>1031529.6</v>
      </c>
      <c r="G2846" s="19">
        <v>163.93</v>
      </c>
      <c r="H2846" s="19"/>
    </row>
    <row r="2847" spans="1:8" x14ac:dyDescent="0.25">
      <c r="A2847" s="2">
        <v>129</v>
      </c>
      <c r="B2847" s="2" t="s">
        <v>1244</v>
      </c>
      <c r="C2847" s="2" t="s">
        <v>1693</v>
      </c>
      <c r="D2847" s="2">
        <v>8.8800000000000008</v>
      </c>
      <c r="E2847" s="13">
        <v>86400</v>
      </c>
      <c r="F2847" s="2">
        <f>Table3[[#This Row],[modified  Half Life]]*Table3[[#This Row],[Order of Magnatude]]</f>
        <v>767232.00000000012</v>
      </c>
      <c r="G2847" s="2">
        <v>196.56</v>
      </c>
      <c r="H2847" s="2"/>
    </row>
    <row r="2848" spans="1:8" x14ac:dyDescent="0.25">
      <c r="A2848" s="2">
        <v>125</v>
      </c>
      <c r="B2848" s="2" t="s">
        <v>1108</v>
      </c>
      <c r="C2848" s="2" t="s">
        <v>668</v>
      </c>
      <c r="D2848" s="2">
        <v>57.4</v>
      </c>
      <c r="E2848" s="13">
        <v>86400</v>
      </c>
      <c r="F2848" s="2">
        <f>Table3[[#This Row],[modified  Half Life]]*Table3[[#This Row],[Order of Magnatude]]</f>
        <v>4959360</v>
      </c>
      <c r="G2848" s="2">
        <v>144.78</v>
      </c>
      <c r="H2848" s="2"/>
    </row>
    <row r="2849" spans="1:8" x14ac:dyDescent="0.25">
      <c r="A2849" s="2">
        <v>125</v>
      </c>
      <c r="B2849" s="2" t="s">
        <v>1238</v>
      </c>
      <c r="C2849" s="2" t="s">
        <v>1370</v>
      </c>
      <c r="D2849" s="19">
        <v>57.4</v>
      </c>
      <c r="E2849" s="12">
        <v>86400</v>
      </c>
      <c r="F2849" s="19">
        <f>Table3[[#This Row],[modified  Half Life]]*Table3[[#This Row],[Order of Magnatude]]</f>
        <v>4959360</v>
      </c>
      <c r="G2849" s="19">
        <v>109.276</v>
      </c>
      <c r="H2849" s="19"/>
    </row>
    <row r="2850" spans="1:8" x14ac:dyDescent="0.25">
      <c r="A2850" s="2">
        <v>123</v>
      </c>
      <c r="B2850" s="2" t="s">
        <v>1108</v>
      </c>
      <c r="C2850" s="2" t="s">
        <v>216</v>
      </c>
      <c r="D2850" s="2">
        <v>119.3</v>
      </c>
      <c r="E2850" s="13">
        <v>86400</v>
      </c>
      <c r="F2850" s="2">
        <f>Table3[[#This Row],[modified  Half Life]]*Table3[[#This Row],[Order of Magnatude]]</f>
        <v>10307520</v>
      </c>
      <c r="G2850" s="2">
        <v>247.5</v>
      </c>
      <c r="H2850" s="2"/>
    </row>
    <row r="2851" spans="1:8" x14ac:dyDescent="0.25">
      <c r="A2851" s="2">
        <v>123</v>
      </c>
      <c r="B2851" s="2" t="s">
        <v>1631</v>
      </c>
      <c r="C2851" s="2" t="s">
        <v>1356</v>
      </c>
      <c r="D2851" s="2">
        <v>119.3</v>
      </c>
      <c r="E2851" s="13">
        <v>86400</v>
      </c>
      <c r="F2851" s="2">
        <f>Table3[[#This Row],[modified  Half Life]]*Table3[[#This Row],[Order of Magnatude]]</f>
        <v>10307520</v>
      </c>
      <c r="G2851" s="2">
        <v>88.46</v>
      </c>
      <c r="H2851" s="2"/>
    </row>
    <row r="2852" spans="1:8" x14ac:dyDescent="0.25">
      <c r="A2852" s="2">
        <v>119</v>
      </c>
      <c r="B2852" s="2" t="s">
        <v>1108</v>
      </c>
      <c r="C2852" s="2" t="s">
        <v>1442</v>
      </c>
      <c r="D2852" s="19">
        <v>293.10000000000002</v>
      </c>
      <c r="E2852" s="12">
        <v>86400</v>
      </c>
      <c r="F2852" s="19">
        <f>Table3[[#This Row],[modified  Half Life]]*Table3[[#This Row],[Order of Magnatude]]</f>
        <v>25323840.000000004</v>
      </c>
      <c r="G2852" s="19">
        <v>65.66</v>
      </c>
      <c r="H2852" s="19"/>
    </row>
    <row r="2853" spans="1:8" x14ac:dyDescent="0.25">
      <c r="A2853" s="2">
        <v>117</v>
      </c>
      <c r="B2853" s="2" t="s">
        <v>1238</v>
      </c>
      <c r="C2853" s="2" t="s">
        <v>962</v>
      </c>
      <c r="D2853" s="2">
        <v>13.94</v>
      </c>
      <c r="E2853" s="13">
        <v>86400</v>
      </c>
      <c r="F2853" s="2">
        <f>Table3[[#This Row],[modified  Half Life]]*Table3[[#This Row],[Order of Magnatude]]</f>
        <v>1204416</v>
      </c>
      <c r="G2853" s="2">
        <v>314.3</v>
      </c>
      <c r="H2853" s="2"/>
    </row>
    <row r="2854" spans="1:8" x14ac:dyDescent="0.25">
      <c r="A2854" s="2">
        <v>117</v>
      </c>
      <c r="B2854" s="2" t="s">
        <v>721</v>
      </c>
      <c r="C2854" s="2"/>
      <c r="D2854" s="19">
        <v>13.94</v>
      </c>
      <c r="E2854" s="12">
        <v>86400</v>
      </c>
      <c r="F2854" s="19">
        <f>Table3[[#This Row],[modified  Half Life]]*Table3[[#This Row],[Order of Magnatude]]</f>
        <v>1204416</v>
      </c>
      <c r="G2854" s="19">
        <v>156.02000000000001</v>
      </c>
      <c r="H2854" s="19"/>
    </row>
    <row r="2855" spans="1:8" x14ac:dyDescent="0.25">
      <c r="A2855" s="2">
        <v>192</v>
      </c>
      <c r="B2855" s="2" t="s">
        <v>3782</v>
      </c>
      <c r="C2855" s="2">
        <v>-11</v>
      </c>
      <c r="D2855" s="2">
        <v>241</v>
      </c>
      <c r="E2855" s="12">
        <v>31536000</v>
      </c>
      <c r="F2855" s="2">
        <f>Table3[[#This Row],[modified  Half Life]]*Table3[[#This Row],[Order of Magnatude]]</f>
        <v>7600176000</v>
      </c>
      <c r="G2855" s="2">
        <v>155.16</v>
      </c>
      <c r="H2855" s="2"/>
    </row>
    <row r="2856" spans="1:8" x14ac:dyDescent="0.25">
      <c r="A2856" s="2">
        <v>178</v>
      </c>
      <c r="B2856" s="2" t="s">
        <v>3071</v>
      </c>
      <c r="C2856" s="2" t="s">
        <v>1104</v>
      </c>
      <c r="D2856" s="2">
        <v>31</v>
      </c>
      <c r="E2856" s="12">
        <v>31536000</v>
      </c>
      <c r="F2856" s="2">
        <f>Table3[[#This Row],[modified  Half Life]]*Table3[[#This Row],[Order of Magnatude]]</f>
        <v>977616000</v>
      </c>
      <c r="G2856" s="2">
        <v>587</v>
      </c>
      <c r="H2856" s="2"/>
    </row>
    <row r="2857" spans="1:8" x14ac:dyDescent="0.25">
      <c r="A2857" s="2">
        <v>178</v>
      </c>
      <c r="B2857" s="2" t="s">
        <v>3071</v>
      </c>
      <c r="C2857" s="2" t="s">
        <v>1104</v>
      </c>
      <c r="D2857" s="2">
        <v>31</v>
      </c>
      <c r="E2857" s="12">
        <v>31536000</v>
      </c>
      <c r="F2857" s="2">
        <f>Table3[[#This Row],[modified  Half Life]]*Table3[[#This Row],[Order of Magnatude]]</f>
        <v>977616000</v>
      </c>
      <c r="G2857" s="2">
        <v>309.5</v>
      </c>
      <c r="H2857" s="2"/>
    </row>
    <row r="2858" spans="1:8" x14ac:dyDescent="0.25">
      <c r="A2858" s="2">
        <v>178</v>
      </c>
      <c r="B2858" s="2" t="s">
        <v>3071</v>
      </c>
      <c r="C2858" s="2" t="s">
        <v>1104</v>
      </c>
      <c r="D2858" s="2">
        <v>31</v>
      </c>
      <c r="E2858" s="12">
        <v>31536000</v>
      </c>
      <c r="F2858" s="2">
        <f>Table3[[#This Row],[modified  Half Life]]*Table3[[#This Row],[Order of Magnatude]]</f>
        <v>977616000</v>
      </c>
      <c r="G2858" s="2">
        <v>12.7</v>
      </c>
      <c r="H2858" s="2"/>
    </row>
    <row r="2859" spans="1:8" x14ac:dyDescent="0.25">
      <c r="A2859" s="2">
        <v>93</v>
      </c>
      <c r="B2859" s="2" t="s">
        <v>574</v>
      </c>
      <c r="C2859" s="2" t="s">
        <v>210</v>
      </c>
      <c r="D2859" s="2">
        <v>16.12</v>
      </c>
      <c r="E2859" s="13">
        <v>31540000</v>
      </c>
      <c r="F2859" s="2">
        <f>Table3[[#This Row],[modified  Half Life]]*Table3[[#This Row],[Order of Magnatude]]</f>
        <v>508424800.00000006</v>
      </c>
      <c r="G2859" s="2">
        <v>30.76</v>
      </c>
      <c r="H2859" s="2"/>
    </row>
    <row r="2860" spans="1:8" x14ac:dyDescent="0.25">
      <c r="A2860" s="2">
        <v>186</v>
      </c>
      <c r="B2860" s="2" t="s">
        <v>3143</v>
      </c>
      <c r="C2860" s="2" t="s">
        <v>363</v>
      </c>
      <c r="D2860" s="2">
        <v>2</v>
      </c>
      <c r="E2860" s="12">
        <v>3155760000000</v>
      </c>
      <c r="F2860" s="2">
        <f>Table3[[#This Row],[modified  Half Life]]*Table3[[#This Row],[Order of Magnatude]]</f>
        <v>6311520000000</v>
      </c>
      <c r="G2860" s="2">
        <v>50</v>
      </c>
      <c r="H2860" s="2"/>
    </row>
  </sheetData>
  <mergeCells count="1">
    <mergeCell ref="A1:H1"/>
  </mergeCells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4BCDC-FE3D-4BF7-887D-F23B914B777C}">
  <dimension ref="A1:AU1375"/>
  <sheetViews>
    <sheetView tabSelected="1" workbookViewId="0">
      <selection activeCell="AO2" sqref="AO2"/>
    </sheetView>
  </sheetViews>
  <sheetFormatPr defaultRowHeight="15" x14ac:dyDescent="0.25"/>
  <cols>
    <col min="2" max="2" width="10.5703125" customWidth="1"/>
    <col min="3" max="3" width="7" customWidth="1"/>
    <col min="4" max="4" width="19.42578125" customWidth="1"/>
    <col min="5" max="5" width="15.85546875" customWidth="1"/>
    <col min="8" max="8" width="10.5703125" customWidth="1"/>
    <col min="10" max="10" width="19.42578125" customWidth="1"/>
    <col min="11" max="11" width="15.85546875" customWidth="1"/>
    <col min="14" max="14" width="10.5703125" customWidth="1"/>
    <col min="16" max="16" width="19.42578125" customWidth="1"/>
    <col min="17" max="17" width="15.85546875" customWidth="1"/>
    <col min="20" max="20" width="10.5703125" customWidth="1"/>
    <col min="22" max="22" width="19.42578125" customWidth="1"/>
    <col min="23" max="23" width="15.85546875" customWidth="1"/>
    <col min="26" max="26" width="10.5703125" customWidth="1"/>
    <col min="28" max="28" width="19.42578125" customWidth="1"/>
    <col min="29" max="29" width="15.85546875" customWidth="1"/>
    <col min="32" max="32" width="10.5703125" customWidth="1"/>
    <col min="34" max="34" width="19.42578125" customWidth="1"/>
    <col min="35" max="35" width="15.85546875" customWidth="1"/>
    <col min="38" max="38" width="10.5703125" customWidth="1"/>
    <col min="40" max="40" width="11.42578125" bestFit="1" customWidth="1"/>
    <col min="41" max="41" width="15.85546875" customWidth="1"/>
    <col min="44" max="44" width="10.5703125" customWidth="1"/>
    <col min="46" max="46" width="11" customWidth="1"/>
    <col min="47" max="47" width="15.85546875" customWidth="1"/>
  </cols>
  <sheetData>
    <row r="1" spans="1:47" ht="25.5" customHeight="1" x14ac:dyDescent="0.4">
      <c r="A1" s="50" t="s">
        <v>6104</v>
      </c>
      <c r="B1" s="50"/>
      <c r="C1" s="50"/>
      <c r="D1" s="50"/>
      <c r="E1" s="50"/>
      <c r="F1" s="33"/>
      <c r="G1" s="50" t="s">
        <v>6105</v>
      </c>
      <c r="H1" s="50"/>
      <c r="I1" s="50"/>
      <c r="J1" s="50"/>
      <c r="K1" s="50"/>
      <c r="L1" s="33"/>
      <c r="M1" s="50" t="s">
        <v>6106</v>
      </c>
      <c r="N1" s="50"/>
      <c r="O1" s="50"/>
      <c r="P1" s="50"/>
      <c r="Q1" s="50"/>
      <c r="R1" s="33"/>
      <c r="S1" s="50" t="s">
        <v>6111</v>
      </c>
      <c r="T1" s="50"/>
      <c r="U1" s="50"/>
      <c r="V1" s="50"/>
      <c r="W1" s="50"/>
      <c r="X1" s="33"/>
      <c r="Y1" s="50" t="s">
        <v>6107</v>
      </c>
      <c r="Z1" s="50"/>
      <c r="AA1" s="50"/>
      <c r="AB1" s="50"/>
      <c r="AC1" s="50"/>
      <c r="AD1" s="33"/>
      <c r="AE1" s="50" t="s">
        <v>6108</v>
      </c>
      <c r="AF1" s="50"/>
      <c r="AG1" s="50"/>
      <c r="AH1" s="50"/>
      <c r="AI1" s="50"/>
      <c r="AJ1" s="33"/>
      <c r="AK1" s="50" t="s">
        <v>6109</v>
      </c>
      <c r="AL1" s="50"/>
      <c r="AM1" s="50"/>
      <c r="AN1" s="50"/>
      <c r="AO1" s="50"/>
      <c r="AP1" s="33"/>
      <c r="AQ1" s="50" t="s">
        <v>6110</v>
      </c>
      <c r="AR1" s="50"/>
      <c r="AS1" s="50"/>
      <c r="AT1" s="50"/>
      <c r="AU1" s="50"/>
    </row>
    <row r="2" spans="1:47" x14ac:dyDescent="0.25">
      <c r="A2" s="23" t="s">
        <v>6097</v>
      </c>
      <c r="B2" s="24" t="s">
        <v>6098</v>
      </c>
      <c r="C2" s="24" t="s">
        <v>6099</v>
      </c>
      <c r="D2" s="25" t="s">
        <v>6102</v>
      </c>
      <c r="E2" s="26" t="s">
        <v>6101</v>
      </c>
      <c r="G2" s="23" t="s">
        <v>6097</v>
      </c>
      <c r="H2" s="24" t="s">
        <v>6098</v>
      </c>
      <c r="I2" s="24" t="s">
        <v>6099</v>
      </c>
      <c r="J2" s="25" t="s">
        <v>6102</v>
      </c>
      <c r="K2" s="26" t="s">
        <v>6101</v>
      </c>
      <c r="M2" s="23" t="s">
        <v>6097</v>
      </c>
      <c r="N2" s="24" t="s">
        <v>6098</v>
      </c>
      <c r="O2" s="24" t="s">
        <v>6099</v>
      </c>
      <c r="P2" s="25" t="s">
        <v>6102</v>
      </c>
      <c r="Q2" s="26" t="s">
        <v>6101</v>
      </c>
      <c r="S2" s="23" t="s">
        <v>6097</v>
      </c>
      <c r="T2" s="24" t="s">
        <v>6098</v>
      </c>
      <c r="U2" s="24" t="s">
        <v>6099</v>
      </c>
      <c r="V2" s="25" t="s">
        <v>6102</v>
      </c>
      <c r="W2" s="26" t="s">
        <v>6101</v>
      </c>
      <c r="Y2" s="23" t="s">
        <v>6097</v>
      </c>
      <c r="Z2" s="24" t="s">
        <v>6098</v>
      </c>
      <c r="AA2" s="24" t="s">
        <v>6099</v>
      </c>
      <c r="AB2" s="25" t="s">
        <v>6102</v>
      </c>
      <c r="AC2" s="26" t="s">
        <v>6101</v>
      </c>
      <c r="AE2" s="23" t="s">
        <v>6097</v>
      </c>
      <c r="AF2" s="24" t="s">
        <v>6098</v>
      </c>
      <c r="AG2" s="24" t="s">
        <v>6099</v>
      </c>
      <c r="AH2" s="25" t="s">
        <v>6102</v>
      </c>
      <c r="AI2" s="26" t="s">
        <v>6101</v>
      </c>
      <c r="AK2" s="14" t="s">
        <v>6097</v>
      </c>
      <c r="AL2" s="14" t="s">
        <v>6098</v>
      </c>
      <c r="AM2" s="14" t="s">
        <v>6099</v>
      </c>
      <c r="AN2" s="15" t="s">
        <v>6102</v>
      </c>
      <c r="AO2" s="16" t="s">
        <v>6101</v>
      </c>
      <c r="AQ2" s="14" t="s">
        <v>6097</v>
      </c>
      <c r="AR2" s="14" t="s">
        <v>6098</v>
      </c>
      <c r="AS2" s="14" t="s">
        <v>6099</v>
      </c>
      <c r="AT2" s="15" t="s">
        <v>6102</v>
      </c>
      <c r="AU2" s="16" t="s">
        <v>6101</v>
      </c>
    </row>
    <row r="3" spans="1:47" x14ac:dyDescent="0.25">
      <c r="A3" s="11">
        <v>188</v>
      </c>
      <c r="B3" s="11" t="s">
        <v>4527</v>
      </c>
      <c r="C3" s="11" t="s">
        <v>508</v>
      </c>
      <c r="D3" s="11">
        <v>99</v>
      </c>
      <c r="E3" s="11">
        <v>343.5</v>
      </c>
      <c r="G3" s="41">
        <v>59</v>
      </c>
      <c r="H3" s="42" t="s">
        <v>27</v>
      </c>
      <c r="I3" s="42" t="s">
        <v>29</v>
      </c>
      <c r="J3" s="20">
        <v>96</v>
      </c>
      <c r="K3" s="43">
        <v>193</v>
      </c>
      <c r="M3" s="20">
        <v>131</v>
      </c>
      <c r="N3" s="20" t="s">
        <v>1577</v>
      </c>
      <c r="O3" s="20" t="s">
        <v>962</v>
      </c>
      <c r="P3" s="20">
        <v>93</v>
      </c>
      <c r="Q3" s="20">
        <v>360.3</v>
      </c>
      <c r="S3" s="20">
        <v>97</v>
      </c>
      <c r="T3" s="20" t="s">
        <v>496</v>
      </c>
      <c r="U3" s="20" t="s">
        <v>380</v>
      </c>
      <c r="V3" s="20">
        <v>58.7</v>
      </c>
      <c r="W3" s="20">
        <v>743.36</v>
      </c>
      <c r="Y3" s="20">
        <v>103</v>
      </c>
      <c r="Z3" s="20" t="s">
        <v>796</v>
      </c>
      <c r="AA3" s="20" t="s">
        <v>962</v>
      </c>
      <c r="AB3" s="20">
        <v>56.113999999999997</v>
      </c>
      <c r="AC3" s="20">
        <v>39.755000000000003</v>
      </c>
      <c r="AE3" s="44">
        <v>229</v>
      </c>
      <c r="AF3" s="44" t="s">
        <v>5797</v>
      </c>
      <c r="AG3" s="44" t="s">
        <v>653</v>
      </c>
      <c r="AH3" s="44">
        <f>(5*10000)/3600</f>
        <v>13.888888888888889</v>
      </c>
      <c r="AI3" s="44">
        <v>8.1200000000000005E-3</v>
      </c>
      <c r="AK3" s="11">
        <v>119</v>
      </c>
      <c r="AL3" s="11" t="s">
        <v>1108</v>
      </c>
      <c r="AM3" s="11" t="s">
        <v>1442</v>
      </c>
      <c r="AN3" s="11">
        <v>293.10000000000002</v>
      </c>
      <c r="AO3" s="11">
        <v>65.66</v>
      </c>
      <c r="AQ3" s="11">
        <v>186</v>
      </c>
      <c r="AR3" s="11" t="s">
        <v>3143</v>
      </c>
      <c r="AS3" s="11" t="s">
        <v>363</v>
      </c>
      <c r="AT3" s="11">
        <f>(2*3155760000000)/31536000</f>
        <v>200136.98630136985</v>
      </c>
      <c r="AU3" s="11">
        <v>50</v>
      </c>
    </row>
    <row r="4" spans="1:47" x14ac:dyDescent="0.25">
      <c r="A4" s="11">
        <v>181</v>
      </c>
      <c r="B4" s="11" t="s">
        <v>3501</v>
      </c>
      <c r="C4" s="11" t="s">
        <v>359</v>
      </c>
      <c r="D4" s="11">
        <v>99</v>
      </c>
      <c r="E4" s="11">
        <v>219.7</v>
      </c>
      <c r="G4" s="10">
        <v>70</v>
      </c>
      <c r="H4" s="10" t="s">
        <v>126</v>
      </c>
      <c r="I4" s="10" t="s">
        <v>241</v>
      </c>
      <c r="J4" s="10">
        <v>96</v>
      </c>
      <c r="K4" s="10">
        <v>32.049999999999997</v>
      </c>
      <c r="M4" s="10">
        <v>157</v>
      </c>
      <c r="N4" s="10" t="s">
        <v>2376</v>
      </c>
      <c r="O4" s="10" t="s">
        <v>84</v>
      </c>
      <c r="P4" s="11">
        <v>76</v>
      </c>
      <c r="Q4" s="11">
        <v>155.4</v>
      </c>
      <c r="S4" s="10">
        <v>139</v>
      </c>
      <c r="T4" s="10" t="s">
        <v>2121</v>
      </c>
      <c r="U4" s="10" t="s">
        <v>962</v>
      </c>
      <c r="V4" s="11">
        <v>57.58</v>
      </c>
      <c r="W4" s="11">
        <v>754.24</v>
      </c>
      <c r="Y4" s="11">
        <v>135</v>
      </c>
      <c r="Z4" s="11" t="s">
        <v>1244</v>
      </c>
      <c r="AA4" s="11" t="s">
        <v>216</v>
      </c>
      <c r="AB4" s="11">
        <v>53</v>
      </c>
      <c r="AC4" s="11">
        <v>846.1</v>
      </c>
      <c r="AE4" s="10">
        <v>191</v>
      </c>
      <c r="AF4" s="10" t="s">
        <v>3360</v>
      </c>
      <c r="AG4" s="10" t="s">
        <v>12</v>
      </c>
      <c r="AH4" s="10">
        <v>13.1</v>
      </c>
      <c r="AI4" s="10">
        <v>74.379000000000005</v>
      </c>
      <c r="AK4" s="11">
        <v>123</v>
      </c>
      <c r="AL4" s="11" t="s">
        <v>1108</v>
      </c>
      <c r="AM4" s="11" t="s">
        <v>216</v>
      </c>
      <c r="AN4" s="11">
        <v>119.3</v>
      </c>
      <c r="AO4" s="11">
        <v>247.5</v>
      </c>
      <c r="AQ4" s="11">
        <v>192</v>
      </c>
      <c r="AR4" s="11" t="s">
        <v>3782</v>
      </c>
      <c r="AS4" s="11">
        <v>-11</v>
      </c>
      <c r="AT4" s="11">
        <v>241</v>
      </c>
      <c r="AU4" s="11">
        <v>155.16</v>
      </c>
    </row>
    <row r="5" spans="1:47" x14ac:dyDescent="0.25">
      <c r="A5" s="11">
        <v>92</v>
      </c>
      <c r="B5" s="11" t="s">
        <v>476</v>
      </c>
      <c r="C5" s="11" t="s">
        <v>709</v>
      </c>
      <c r="D5" s="11">
        <v>99</v>
      </c>
      <c r="E5" s="11">
        <v>163.1</v>
      </c>
      <c r="G5" s="11">
        <v>179</v>
      </c>
      <c r="H5" s="11" t="s">
        <v>3143</v>
      </c>
      <c r="I5" s="11" t="s">
        <v>36</v>
      </c>
      <c r="J5" s="11">
        <v>95</v>
      </c>
      <c r="K5" s="11">
        <v>65.349999999999994</v>
      </c>
      <c r="M5" s="11">
        <v>175</v>
      </c>
      <c r="N5" s="11" t="s">
        <v>2695</v>
      </c>
      <c r="O5" s="11" t="s">
        <v>80</v>
      </c>
      <c r="P5" s="11">
        <v>68.2</v>
      </c>
      <c r="Q5" s="11">
        <v>514.86199999999997</v>
      </c>
      <c r="S5" s="10">
        <v>125</v>
      </c>
      <c r="T5" s="10" t="s">
        <v>1238</v>
      </c>
      <c r="U5" s="10" t="s">
        <v>1459</v>
      </c>
      <c r="V5" s="10">
        <v>57</v>
      </c>
      <c r="W5" s="10">
        <v>140.5</v>
      </c>
      <c r="Y5" s="10">
        <v>177</v>
      </c>
      <c r="Z5" s="10" t="s">
        <v>3071</v>
      </c>
      <c r="AA5" s="10" t="s">
        <v>3895</v>
      </c>
      <c r="AB5" s="10">
        <v>51.4</v>
      </c>
      <c r="AC5" s="10">
        <v>214</v>
      </c>
      <c r="AE5" s="11">
        <v>196</v>
      </c>
      <c r="AF5" s="11" t="s">
        <v>4086</v>
      </c>
      <c r="AG5" s="11">
        <v>-12</v>
      </c>
      <c r="AH5" s="11">
        <v>9.6050000000000004</v>
      </c>
      <c r="AI5" s="11">
        <v>174.91</v>
      </c>
      <c r="AK5" s="10">
        <v>123</v>
      </c>
      <c r="AL5" s="10" t="s">
        <v>1631</v>
      </c>
      <c r="AM5" s="10" t="s">
        <v>1356</v>
      </c>
      <c r="AN5" s="10">
        <v>119.3</v>
      </c>
      <c r="AO5" s="10">
        <v>88.46</v>
      </c>
      <c r="AQ5" s="10">
        <v>178</v>
      </c>
      <c r="AR5" s="10" t="s">
        <v>3071</v>
      </c>
      <c r="AS5" s="10" t="s">
        <v>1104</v>
      </c>
      <c r="AT5" s="10">
        <v>31</v>
      </c>
      <c r="AU5" s="10">
        <v>587</v>
      </c>
    </row>
    <row r="6" spans="1:47" x14ac:dyDescent="0.25">
      <c r="A6" s="10">
        <v>181</v>
      </c>
      <c r="B6" s="10" t="s">
        <v>3501</v>
      </c>
      <c r="C6" s="10" t="s">
        <v>359</v>
      </c>
      <c r="D6" s="10">
        <v>99</v>
      </c>
      <c r="E6" s="10">
        <v>159.41999999999999</v>
      </c>
      <c r="G6" s="11">
        <v>191</v>
      </c>
      <c r="H6" s="11" t="s">
        <v>3501</v>
      </c>
      <c r="I6" s="11" t="s">
        <v>2615</v>
      </c>
      <c r="J6" s="11">
        <v>95</v>
      </c>
      <c r="K6" s="11">
        <v>48.37</v>
      </c>
      <c r="M6" s="10">
        <v>178</v>
      </c>
      <c r="N6" s="10" t="s">
        <v>3425</v>
      </c>
      <c r="O6" s="10">
        <v>-15</v>
      </c>
      <c r="P6" s="10">
        <v>58</v>
      </c>
      <c r="Q6" s="10">
        <v>227.3</v>
      </c>
      <c r="S6" s="11">
        <v>107</v>
      </c>
      <c r="T6" s="11" t="s">
        <v>856</v>
      </c>
      <c r="U6" s="11" t="s">
        <v>962</v>
      </c>
      <c r="V6" s="11">
        <v>50.4</v>
      </c>
      <c r="W6" s="11">
        <v>678.5</v>
      </c>
      <c r="Y6" s="10">
        <v>111</v>
      </c>
      <c r="Z6" s="10" t="s">
        <v>847</v>
      </c>
      <c r="AA6" s="10" t="s">
        <v>966</v>
      </c>
      <c r="AB6" s="10">
        <v>48.53</v>
      </c>
      <c r="AC6" s="10">
        <v>150.82400000000001</v>
      </c>
      <c r="AE6" s="10">
        <v>189</v>
      </c>
      <c r="AF6" s="10" t="s">
        <v>3360</v>
      </c>
      <c r="AG6" s="10" t="s">
        <v>1743</v>
      </c>
      <c r="AH6" s="10">
        <v>5.81</v>
      </c>
      <c r="AI6" s="10">
        <v>30.81</v>
      </c>
      <c r="AK6" s="11">
        <v>125</v>
      </c>
      <c r="AL6" s="11" t="s">
        <v>1108</v>
      </c>
      <c r="AM6" s="11" t="s">
        <v>668</v>
      </c>
      <c r="AN6" s="11">
        <v>57.4</v>
      </c>
      <c r="AO6" s="11">
        <v>144.78</v>
      </c>
      <c r="AQ6" s="11">
        <v>178</v>
      </c>
      <c r="AR6" s="11" t="s">
        <v>3071</v>
      </c>
      <c r="AS6" s="11" t="s">
        <v>1104</v>
      </c>
      <c r="AT6" s="11">
        <v>31</v>
      </c>
      <c r="AU6" s="11">
        <v>309.5</v>
      </c>
    </row>
    <row r="7" spans="1:47" x14ac:dyDescent="0.25">
      <c r="A7" s="10">
        <v>181</v>
      </c>
      <c r="B7" s="10" t="s">
        <v>3501</v>
      </c>
      <c r="C7" s="10" t="s">
        <v>359</v>
      </c>
      <c r="D7" s="10">
        <v>99</v>
      </c>
      <c r="E7" s="10">
        <v>40.5</v>
      </c>
      <c r="G7" s="10">
        <v>201</v>
      </c>
      <c r="H7" s="10" t="s">
        <v>3784</v>
      </c>
      <c r="I7" s="10" t="s">
        <v>2503</v>
      </c>
      <c r="J7" s="10">
        <v>94</v>
      </c>
      <c r="K7" s="10">
        <v>218.9</v>
      </c>
      <c r="M7" s="11">
        <v>205</v>
      </c>
      <c r="N7" s="11" t="s">
        <v>4745</v>
      </c>
      <c r="O7" s="11" t="s">
        <v>1726</v>
      </c>
      <c r="P7" s="11">
        <v>57.4</v>
      </c>
      <c r="Q7" s="11">
        <v>580.9</v>
      </c>
      <c r="S7" s="11">
        <v>79</v>
      </c>
      <c r="T7" s="11" t="s">
        <v>126</v>
      </c>
      <c r="U7" s="11" t="s">
        <v>359</v>
      </c>
      <c r="V7" s="11">
        <v>50</v>
      </c>
      <c r="W7" s="11">
        <v>129.76</v>
      </c>
      <c r="Y7" s="11">
        <v>154</v>
      </c>
      <c r="Z7" s="11" t="s">
        <v>2150</v>
      </c>
      <c r="AA7" s="11" t="s">
        <v>458</v>
      </c>
      <c r="AB7" s="11">
        <v>46.3</v>
      </c>
      <c r="AC7" s="11">
        <v>8.6</v>
      </c>
      <c r="AE7" s="11">
        <v>80</v>
      </c>
      <c r="AF7" s="11" t="s">
        <v>370</v>
      </c>
      <c r="AG7" s="11" t="s">
        <v>363</v>
      </c>
      <c r="AH7" s="11">
        <v>4.4204999999999997</v>
      </c>
      <c r="AI7" s="11">
        <v>48.786000000000001</v>
      </c>
      <c r="AK7" s="10">
        <v>125</v>
      </c>
      <c r="AL7" s="10" t="s">
        <v>1238</v>
      </c>
      <c r="AM7" s="10" t="s">
        <v>1370</v>
      </c>
      <c r="AN7" s="11">
        <v>57.4</v>
      </c>
      <c r="AO7" s="11">
        <v>109.276</v>
      </c>
      <c r="AQ7" s="10">
        <v>178</v>
      </c>
      <c r="AR7" s="10" t="s">
        <v>3071</v>
      </c>
      <c r="AS7" s="10" t="s">
        <v>1104</v>
      </c>
      <c r="AT7" s="10">
        <v>31</v>
      </c>
      <c r="AU7" s="10">
        <v>12.7</v>
      </c>
    </row>
    <row r="8" spans="1:47" x14ac:dyDescent="0.25">
      <c r="A8" s="11">
        <v>210</v>
      </c>
      <c r="B8" s="11" t="s">
        <v>4745</v>
      </c>
      <c r="C8" s="11" t="s">
        <v>164</v>
      </c>
      <c r="D8" s="11">
        <v>98.9</v>
      </c>
      <c r="E8" s="11">
        <v>83.54</v>
      </c>
      <c r="G8" s="10">
        <v>82</v>
      </c>
      <c r="H8" s="10" t="s">
        <v>446</v>
      </c>
      <c r="I8" s="10" t="s">
        <v>19</v>
      </c>
      <c r="J8" s="11">
        <v>94</v>
      </c>
      <c r="K8" s="11">
        <v>140.69999999999999</v>
      </c>
      <c r="M8" s="11">
        <v>179</v>
      </c>
      <c r="N8" s="11" t="s">
        <v>3425</v>
      </c>
      <c r="O8" s="11" t="s">
        <v>4042</v>
      </c>
      <c r="P8" s="11">
        <v>54.1</v>
      </c>
      <c r="Q8" s="11">
        <v>108.8</v>
      </c>
      <c r="S8" s="10">
        <v>105</v>
      </c>
      <c r="T8" s="10" t="s">
        <v>856</v>
      </c>
      <c r="U8" s="10" t="s">
        <v>620</v>
      </c>
      <c r="V8" s="11">
        <v>48</v>
      </c>
      <c r="W8" s="11">
        <v>674.1</v>
      </c>
      <c r="Y8" s="10">
        <v>199</v>
      </c>
      <c r="Z8" s="10" t="s">
        <v>3784</v>
      </c>
      <c r="AA8" s="10" t="s">
        <v>2503</v>
      </c>
      <c r="AB8" s="10">
        <v>42.67</v>
      </c>
      <c r="AC8" s="10">
        <v>374.1</v>
      </c>
      <c r="AE8" s="10">
        <v>134</v>
      </c>
      <c r="AF8" s="10" t="s">
        <v>1577</v>
      </c>
      <c r="AG8" s="10">
        <v>-8</v>
      </c>
      <c r="AH8" s="10">
        <v>2.9119999999999999</v>
      </c>
      <c r="AI8" s="10">
        <v>138.733</v>
      </c>
      <c r="AK8" s="10">
        <v>179</v>
      </c>
      <c r="AL8" s="10" t="s">
        <v>3071</v>
      </c>
      <c r="AM8" s="10" t="s">
        <v>4008</v>
      </c>
      <c r="AN8" s="10">
        <v>25</v>
      </c>
      <c r="AO8" s="10">
        <v>257.37</v>
      </c>
      <c r="AQ8" s="32">
        <v>93</v>
      </c>
      <c r="AR8" s="32" t="s">
        <v>574</v>
      </c>
      <c r="AS8" s="32" t="s">
        <v>210</v>
      </c>
      <c r="AT8" s="32">
        <f>(16.12*31540000)/31536000</f>
        <v>16.122044647387114</v>
      </c>
      <c r="AU8" s="32">
        <v>30.76</v>
      </c>
    </row>
    <row r="9" spans="1:47" x14ac:dyDescent="0.25">
      <c r="A9" s="13">
        <v>57</v>
      </c>
      <c r="B9" s="8" t="s">
        <v>11</v>
      </c>
      <c r="C9" s="8" t="s">
        <v>12</v>
      </c>
      <c r="D9" s="11">
        <v>98.04</v>
      </c>
      <c r="E9" s="12">
        <v>14.4129</v>
      </c>
      <c r="G9" s="11">
        <v>192</v>
      </c>
      <c r="H9" s="11" t="s">
        <v>3143</v>
      </c>
      <c r="I9" s="11" t="s">
        <v>6062</v>
      </c>
      <c r="J9" s="11">
        <v>85</v>
      </c>
      <c r="K9" s="11">
        <v>159.30000000000001</v>
      </c>
      <c r="M9" s="11">
        <v>201</v>
      </c>
      <c r="N9" s="11" t="s">
        <v>4883</v>
      </c>
      <c r="O9" s="11" t="s">
        <v>1131</v>
      </c>
      <c r="P9" s="11">
        <v>45</v>
      </c>
      <c r="Q9" s="11">
        <v>269.10000000000002</v>
      </c>
      <c r="S9" s="11">
        <v>169</v>
      </c>
      <c r="T9" s="11" t="s">
        <v>2695</v>
      </c>
      <c r="U9" s="11" t="s">
        <v>80</v>
      </c>
      <c r="V9" s="11">
        <v>46</v>
      </c>
      <c r="W9" s="11">
        <v>24.2</v>
      </c>
      <c r="Y9" s="11">
        <v>199</v>
      </c>
      <c r="Z9" s="11" t="s">
        <v>3784</v>
      </c>
      <c r="AA9" s="11" t="s">
        <v>2503</v>
      </c>
      <c r="AB9" s="11">
        <v>42.67</v>
      </c>
      <c r="AC9" s="11">
        <v>118.6</v>
      </c>
      <c r="AE9" s="11">
        <v>134</v>
      </c>
      <c r="AF9" s="11" t="s">
        <v>1577</v>
      </c>
      <c r="AG9" s="11">
        <v>-8</v>
      </c>
      <c r="AH9" s="11">
        <v>2.9119999999999999</v>
      </c>
      <c r="AI9" s="11">
        <v>127.5021</v>
      </c>
      <c r="AK9" s="11">
        <v>179</v>
      </c>
      <c r="AL9" s="11" t="s">
        <v>3071</v>
      </c>
      <c r="AM9" s="11" t="s">
        <v>4008</v>
      </c>
      <c r="AN9" s="11">
        <v>25</v>
      </c>
      <c r="AO9" s="11">
        <v>21.01</v>
      </c>
    </row>
    <row r="10" spans="1:47" x14ac:dyDescent="0.25">
      <c r="A10" s="10">
        <v>94</v>
      </c>
      <c r="B10" s="10" t="s">
        <v>721</v>
      </c>
      <c r="C10" s="10" t="s">
        <v>461</v>
      </c>
      <c r="D10" s="10">
        <v>98</v>
      </c>
      <c r="E10" s="10">
        <v>532.1</v>
      </c>
      <c r="G10" s="10">
        <v>193</v>
      </c>
      <c r="H10" s="10" t="s">
        <v>4530</v>
      </c>
      <c r="I10" s="10" t="s">
        <v>4779</v>
      </c>
      <c r="J10" s="10">
        <v>85</v>
      </c>
      <c r="K10" s="10">
        <v>84</v>
      </c>
      <c r="M10" s="11">
        <v>114</v>
      </c>
      <c r="N10" s="11" t="s">
        <v>1108</v>
      </c>
      <c r="O10" s="11" t="s">
        <v>1303</v>
      </c>
      <c r="P10" s="11">
        <v>42.6</v>
      </c>
      <c r="Q10" s="11">
        <v>311.66500000000002</v>
      </c>
      <c r="S10" s="10">
        <v>203</v>
      </c>
      <c r="T10" s="10" t="s">
        <v>4745</v>
      </c>
      <c r="U10" s="10" t="s">
        <v>2503</v>
      </c>
      <c r="V10" s="10">
        <v>45</v>
      </c>
      <c r="W10" s="10">
        <v>641.5</v>
      </c>
      <c r="Y10" s="10">
        <v>164</v>
      </c>
      <c r="Z10" s="10" t="s">
        <v>2487</v>
      </c>
      <c r="AA10" s="10">
        <v>-6</v>
      </c>
      <c r="AB10" s="10">
        <v>36.6</v>
      </c>
      <c r="AC10" s="10">
        <v>45.79</v>
      </c>
      <c r="AE10" s="10">
        <v>83</v>
      </c>
      <c r="AF10" s="10" t="s">
        <v>370</v>
      </c>
      <c r="AG10" s="10" t="s">
        <v>12</v>
      </c>
      <c r="AH10" s="11">
        <v>1.83</v>
      </c>
      <c r="AI10" s="11">
        <v>32.151600000000002</v>
      </c>
      <c r="AK10" s="10">
        <v>117</v>
      </c>
      <c r="AL10" s="10" t="s">
        <v>1238</v>
      </c>
      <c r="AM10" s="10" t="s">
        <v>962</v>
      </c>
      <c r="AN10" s="10">
        <v>13.94</v>
      </c>
      <c r="AO10" s="10">
        <v>314.3</v>
      </c>
    </row>
    <row r="11" spans="1:47" x14ac:dyDescent="0.25">
      <c r="A11" s="11">
        <v>210</v>
      </c>
      <c r="B11" s="11" t="s">
        <v>4883</v>
      </c>
      <c r="C11" s="11" t="s">
        <v>3654</v>
      </c>
      <c r="D11" s="11">
        <v>98</v>
      </c>
      <c r="E11" s="11">
        <v>435</v>
      </c>
      <c r="G11" s="11">
        <v>186</v>
      </c>
      <c r="H11" s="11" t="s">
        <v>3784</v>
      </c>
      <c r="I11" s="11" t="s">
        <v>101</v>
      </c>
      <c r="J11" s="11">
        <v>82</v>
      </c>
      <c r="K11" s="11">
        <v>628.1</v>
      </c>
      <c r="M11" s="11">
        <v>72</v>
      </c>
      <c r="N11" s="11" t="s">
        <v>58</v>
      </c>
      <c r="O11" s="11" t="s">
        <v>281</v>
      </c>
      <c r="P11" s="11">
        <v>39.68</v>
      </c>
      <c r="Q11" s="11">
        <v>103.14</v>
      </c>
      <c r="S11" s="10">
        <v>203</v>
      </c>
      <c r="T11" s="10" t="s">
        <v>4745</v>
      </c>
      <c r="U11" s="10" t="s">
        <v>2503</v>
      </c>
      <c r="V11" s="10">
        <v>45</v>
      </c>
      <c r="W11" s="10">
        <v>2.2999999999999998</v>
      </c>
      <c r="Y11" s="10">
        <v>235</v>
      </c>
      <c r="Z11" s="10" t="s">
        <v>5914</v>
      </c>
      <c r="AA11" s="10" t="s">
        <v>1131</v>
      </c>
      <c r="AB11" s="10">
        <v>26.5</v>
      </c>
      <c r="AC11" s="10">
        <v>7.6499999999999999E-2</v>
      </c>
      <c r="AE11" s="11">
        <v>190</v>
      </c>
      <c r="AF11" s="11" t="s">
        <v>3782</v>
      </c>
      <c r="AG11" s="11" t="s">
        <v>408</v>
      </c>
      <c r="AH11" s="11">
        <v>1.1200000000000001</v>
      </c>
      <c r="AI11" s="11">
        <v>6.3</v>
      </c>
      <c r="AK11" s="11">
        <v>117</v>
      </c>
      <c r="AL11" s="11" t="s">
        <v>721</v>
      </c>
      <c r="AM11" s="11"/>
      <c r="AN11" s="11">
        <v>13.94</v>
      </c>
      <c r="AO11" s="11">
        <v>156.02000000000001</v>
      </c>
    </row>
    <row r="12" spans="1:47" x14ac:dyDescent="0.25">
      <c r="A12" s="11">
        <v>94</v>
      </c>
      <c r="B12" s="11" t="s">
        <v>721</v>
      </c>
      <c r="C12" s="11" t="s">
        <v>164</v>
      </c>
      <c r="D12" s="11">
        <v>98</v>
      </c>
      <c r="E12" s="11">
        <v>83.6</v>
      </c>
      <c r="G12" s="10">
        <v>186</v>
      </c>
      <c r="H12" s="10" t="s">
        <v>3784</v>
      </c>
      <c r="I12" s="10" t="s">
        <v>101</v>
      </c>
      <c r="J12" s="10">
        <v>82</v>
      </c>
      <c r="K12" s="10">
        <v>241.5</v>
      </c>
      <c r="M12" s="10">
        <v>244</v>
      </c>
      <c r="N12" s="10" t="s">
        <v>5984</v>
      </c>
      <c r="O12" s="10" t="s">
        <v>461</v>
      </c>
      <c r="P12" s="10">
        <v>34</v>
      </c>
      <c r="Q12" s="10">
        <v>897.84799999999996</v>
      </c>
      <c r="S12" s="11">
        <v>107</v>
      </c>
      <c r="T12" s="11" t="s">
        <v>1093</v>
      </c>
      <c r="U12" s="11" t="s">
        <v>80</v>
      </c>
      <c r="V12" s="11">
        <v>44.3</v>
      </c>
      <c r="W12" s="11">
        <v>93.123999999999995</v>
      </c>
      <c r="Y12" s="10">
        <v>112</v>
      </c>
      <c r="Z12" s="10" t="s">
        <v>574</v>
      </c>
      <c r="AA12" s="10" t="s">
        <v>400</v>
      </c>
      <c r="AB12" s="10">
        <v>20.76</v>
      </c>
      <c r="AC12" s="10">
        <v>156.61000000000001</v>
      </c>
      <c r="AE12" s="28">
        <v>113</v>
      </c>
      <c r="AF12" s="11" t="s">
        <v>856</v>
      </c>
      <c r="AG12" s="11" t="s">
        <v>314</v>
      </c>
      <c r="AH12" s="11">
        <v>1.6578333333333333</v>
      </c>
      <c r="AI12" s="34">
        <v>391.69799999999998</v>
      </c>
      <c r="AK12" s="11">
        <v>131</v>
      </c>
      <c r="AL12" s="11" t="s">
        <v>1292</v>
      </c>
      <c r="AM12" s="11" t="s">
        <v>962</v>
      </c>
      <c r="AN12" s="11">
        <v>11.939</v>
      </c>
      <c r="AO12" s="11">
        <v>163.93</v>
      </c>
    </row>
    <row r="13" spans="1:47" x14ac:dyDescent="0.25">
      <c r="A13" s="10">
        <v>174</v>
      </c>
      <c r="B13" s="10" t="s">
        <v>2957</v>
      </c>
      <c r="C13" s="10" t="s">
        <v>3650</v>
      </c>
      <c r="D13" s="10">
        <v>97</v>
      </c>
      <c r="E13" s="10">
        <v>328.1</v>
      </c>
      <c r="G13" s="11">
        <v>186</v>
      </c>
      <c r="H13" s="11" t="s">
        <v>3784</v>
      </c>
      <c r="I13" s="11" t="s">
        <v>101</v>
      </c>
      <c r="J13" s="11">
        <v>82</v>
      </c>
      <c r="K13" s="11">
        <v>31.6</v>
      </c>
      <c r="M13" s="11">
        <v>244</v>
      </c>
      <c r="N13" s="11" t="s">
        <v>5984</v>
      </c>
      <c r="O13" s="11" t="s">
        <v>461</v>
      </c>
      <c r="P13" s="11">
        <v>34</v>
      </c>
      <c r="Q13" s="11">
        <v>743.971</v>
      </c>
      <c r="S13" s="11">
        <v>105</v>
      </c>
      <c r="T13" s="11" t="s">
        <v>721</v>
      </c>
      <c r="U13" s="11" t="s">
        <v>314</v>
      </c>
      <c r="V13" s="11">
        <v>42.9</v>
      </c>
      <c r="W13" s="11">
        <v>129.78200000000001</v>
      </c>
      <c r="Y13" s="10">
        <v>84</v>
      </c>
      <c r="Z13" s="10" t="s">
        <v>446</v>
      </c>
      <c r="AA13" s="10" t="s">
        <v>458</v>
      </c>
      <c r="AB13" s="11">
        <v>20.260000000000002</v>
      </c>
      <c r="AC13" s="11">
        <v>463.62</v>
      </c>
      <c r="AE13" s="29">
        <v>152</v>
      </c>
      <c r="AF13" s="10" t="s">
        <v>2487</v>
      </c>
      <c r="AG13" s="10">
        <v>-19</v>
      </c>
      <c r="AH13" s="10">
        <v>1.5966666666666667</v>
      </c>
      <c r="AI13" s="35">
        <v>39.75</v>
      </c>
      <c r="AK13" s="11">
        <v>193</v>
      </c>
      <c r="AL13" s="11" t="s">
        <v>3782</v>
      </c>
      <c r="AM13" s="11" t="s">
        <v>962</v>
      </c>
      <c r="AN13" s="11">
        <v>10.53</v>
      </c>
      <c r="AO13" s="11">
        <v>80.233999999999995</v>
      </c>
    </row>
    <row r="14" spans="1:47" x14ac:dyDescent="0.25">
      <c r="A14" s="12">
        <v>119</v>
      </c>
      <c r="B14" s="11" t="s">
        <v>1238</v>
      </c>
      <c r="C14" s="11" t="s">
        <v>1370</v>
      </c>
      <c r="D14" s="11">
        <v>96</v>
      </c>
      <c r="E14" s="12">
        <v>241.7</v>
      </c>
      <c r="G14" s="10">
        <v>181</v>
      </c>
      <c r="H14" s="10" t="s">
        <v>3071</v>
      </c>
      <c r="I14" s="10" t="s">
        <v>84</v>
      </c>
      <c r="J14" s="10">
        <v>80</v>
      </c>
      <c r="K14" s="10">
        <v>391.19</v>
      </c>
      <c r="M14" s="10">
        <v>244</v>
      </c>
      <c r="N14" s="10" t="s">
        <v>5984</v>
      </c>
      <c r="O14" s="10" t="s">
        <v>461</v>
      </c>
      <c r="P14" s="10">
        <v>34</v>
      </c>
      <c r="Q14" s="10">
        <v>538.4</v>
      </c>
      <c r="S14" s="10">
        <v>109</v>
      </c>
      <c r="T14" s="10" t="s">
        <v>1093</v>
      </c>
      <c r="U14" s="10" t="s">
        <v>80</v>
      </c>
      <c r="V14" s="10">
        <v>39.700000000000003</v>
      </c>
      <c r="W14" s="10">
        <v>88.033600000000007</v>
      </c>
      <c r="Y14" s="11">
        <v>84</v>
      </c>
      <c r="Z14" s="11" t="s">
        <v>446</v>
      </c>
      <c r="AA14" s="11" t="s">
        <v>94</v>
      </c>
      <c r="AB14" s="11">
        <v>20.260000000000002</v>
      </c>
      <c r="AC14" s="11">
        <v>215.61</v>
      </c>
      <c r="AE14" s="28">
        <v>204</v>
      </c>
      <c r="AF14" s="11" t="s">
        <v>4527</v>
      </c>
      <c r="AG14" s="11">
        <v>-9</v>
      </c>
      <c r="AH14" s="11">
        <v>1.1155000000000002</v>
      </c>
      <c r="AI14" s="34">
        <v>911.74</v>
      </c>
      <c r="AK14" s="10">
        <v>129</v>
      </c>
      <c r="AL14" s="10" t="s">
        <v>1244</v>
      </c>
      <c r="AM14" s="10" t="s">
        <v>1693</v>
      </c>
      <c r="AN14" s="10">
        <v>8.8800000000000008</v>
      </c>
      <c r="AO14" s="10">
        <v>196.56</v>
      </c>
    </row>
    <row r="15" spans="1:47" x14ac:dyDescent="0.25">
      <c r="A15" s="12">
        <v>62</v>
      </c>
      <c r="B15" s="9" t="s">
        <v>46</v>
      </c>
      <c r="C15" s="12">
        <v>-4</v>
      </c>
      <c r="D15" s="11">
        <v>95</v>
      </c>
      <c r="E15" s="12">
        <v>113.8</v>
      </c>
      <c r="G15" s="10">
        <v>181</v>
      </c>
      <c r="H15" s="10" t="s">
        <v>3071</v>
      </c>
      <c r="I15" s="10" t="s">
        <v>84</v>
      </c>
      <c r="J15" s="10">
        <v>80</v>
      </c>
      <c r="K15" s="10">
        <v>291.39</v>
      </c>
      <c r="M15" s="10">
        <v>200</v>
      </c>
      <c r="N15" s="10" t="s">
        <v>4094</v>
      </c>
      <c r="O15" s="10" t="s">
        <v>123</v>
      </c>
      <c r="P15" s="10">
        <v>34</v>
      </c>
      <c r="Q15" s="10">
        <v>212.7</v>
      </c>
      <c r="S15" s="11">
        <v>195</v>
      </c>
      <c r="T15" s="11" t="s">
        <v>4086</v>
      </c>
      <c r="U15" s="11" t="s">
        <v>962</v>
      </c>
      <c r="V15" s="11">
        <v>30.5</v>
      </c>
      <c r="W15" s="11">
        <v>318.60000000000002</v>
      </c>
      <c r="Y15" s="11">
        <v>124</v>
      </c>
      <c r="Z15" s="11" t="s">
        <v>1108</v>
      </c>
      <c r="AA15" s="11" t="s">
        <v>104</v>
      </c>
      <c r="AB15" s="11">
        <v>20.2</v>
      </c>
      <c r="AC15" s="11">
        <v>25.981000000000002</v>
      </c>
      <c r="AE15" s="28">
        <v>204</v>
      </c>
      <c r="AF15" s="11" t="s">
        <v>4527</v>
      </c>
      <c r="AG15" s="11">
        <v>-9</v>
      </c>
      <c r="AH15" s="11">
        <v>1.1155000000000002</v>
      </c>
      <c r="AI15" s="34">
        <v>622.20000000000005</v>
      </c>
      <c r="AK15" s="10">
        <v>193</v>
      </c>
      <c r="AL15" s="10" t="s">
        <v>3501</v>
      </c>
      <c r="AM15" s="10" t="s">
        <v>2503</v>
      </c>
      <c r="AN15" s="10">
        <v>4.33</v>
      </c>
      <c r="AO15" s="10">
        <v>135.5</v>
      </c>
    </row>
    <row r="16" spans="1:47" x14ac:dyDescent="0.25">
      <c r="A16" s="11">
        <v>195</v>
      </c>
      <c r="B16" s="11" t="s">
        <v>4527</v>
      </c>
      <c r="C16" s="11" t="s">
        <v>3875</v>
      </c>
      <c r="D16" s="11">
        <v>95</v>
      </c>
      <c r="E16" s="11">
        <v>86.8</v>
      </c>
      <c r="G16" s="11">
        <v>181</v>
      </c>
      <c r="H16" s="11" t="s">
        <v>3071</v>
      </c>
      <c r="I16" s="11" t="s">
        <v>84</v>
      </c>
      <c r="J16" s="11">
        <v>80</v>
      </c>
      <c r="K16" s="11">
        <v>154.56</v>
      </c>
      <c r="M16" s="10">
        <v>198</v>
      </c>
      <c r="N16" s="10" t="s">
        <v>4094</v>
      </c>
      <c r="O16" s="10" t="s">
        <v>776</v>
      </c>
      <c r="P16" s="10">
        <v>32.1</v>
      </c>
      <c r="Q16" s="10">
        <v>198.8</v>
      </c>
      <c r="S16" s="11">
        <v>195</v>
      </c>
      <c r="T16" s="11" t="s">
        <v>4086</v>
      </c>
      <c r="U16" s="11" t="s">
        <v>962</v>
      </c>
      <c r="V16" s="11">
        <v>30.5</v>
      </c>
      <c r="W16" s="11">
        <v>56.8</v>
      </c>
      <c r="Y16" s="11">
        <v>188</v>
      </c>
      <c r="Z16" s="11" t="s">
        <v>3143</v>
      </c>
      <c r="AA16" s="11">
        <v>-6</v>
      </c>
      <c r="AB16" s="11">
        <v>18.59</v>
      </c>
      <c r="AC16" s="11">
        <v>15.93</v>
      </c>
      <c r="AK16" s="10">
        <v>195</v>
      </c>
      <c r="AL16" s="10" t="s">
        <v>3501</v>
      </c>
      <c r="AM16" s="10" t="s">
        <v>2503</v>
      </c>
      <c r="AN16" s="10">
        <v>4.01</v>
      </c>
      <c r="AO16" s="10">
        <v>129.5</v>
      </c>
    </row>
    <row r="17" spans="1:41" x14ac:dyDescent="0.25">
      <c r="A17" s="10">
        <v>95</v>
      </c>
      <c r="B17" s="10" t="s">
        <v>446</v>
      </c>
      <c r="C17" s="10" t="s">
        <v>210</v>
      </c>
      <c r="D17" s="10">
        <v>94</v>
      </c>
      <c r="E17" s="10">
        <v>810.6</v>
      </c>
      <c r="G17" s="10">
        <v>181</v>
      </c>
      <c r="H17" s="10" t="s">
        <v>3071</v>
      </c>
      <c r="I17" s="10" t="s">
        <v>84</v>
      </c>
      <c r="J17" s="10">
        <v>80</v>
      </c>
      <c r="K17" s="10">
        <v>129.36000000000001</v>
      </c>
      <c r="M17" s="10">
        <v>155</v>
      </c>
      <c r="N17" s="10" t="s">
        <v>2230</v>
      </c>
      <c r="O17" s="10" t="s">
        <v>962</v>
      </c>
      <c r="P17" s="10">
        <v>31.97</v>
      </c>
      <c r="Q17" s="10">
        <v>13.47</v>
      </c>
      <c r="S17" s="10">
        <v>171</v>
      </c>
      <c r="T17" s="10" t="s">
        <v>3071</v>
      </c>
      <c r="U17" s="10" t="s">
        <v>80</v>
      </c>
      <c r="V17" s="10">
        <v>29.5</v>
      </c>
      <c r="W17" s="10">
        <v>21.93</v>
      </c>
      <c r="Y17" s="10">
        <v>188</v>
      </c>
      <c r="Z17" s="10" t="s">
        <v>3143</v>
      </c>
      <c r="AA17" s="10">
        <v>-6</v>
      </c>
      <c r="AB17" s="10">
        <v>18.59</v>
      </c>
      <c r="AC17" s="10">
        <v>2.6360000000000001</v>
      </c>
      <c r="AK17" s="11">
        <v>195</v>
      </c>
      <c r="AL17" s="11" t="s">
        <v>3501</v>
      </c>
      <c r="AM17" s="11" t="s">
        <v>2503</v>
      </c>
      <c r="AN17" s="11">
        <v>4.01</v>
      </c>
      <c r="AO17" s="11">
        <v>19.8</v>
      </c>
    </row>
    <row r="18" spans="1:41" x14ac:dyDescent="0.25">
      <c r="A18" s="11">
        <v>95</v>
      </c>
      <c r="B18" s="11" t="s">
        <v>370</v>
      </c>
      <c r="C18" s="11" t="s">
        <v>29</v>
      </c>
      <c r="D18" s="11">
        <v>94</v>
      </c>
      <c r="E18" s="11">
        <v>191.4</v>
      </c>
      <c r="G18" s="10">
        <v>165</v>
      </c>
      <c r="H18" s="10" t="s">
        <v>2659</v>
      </c>
      <c r="I18" s="10" t="s">
        <v>380</v>
      </c>
      <c r="J18" s="10">
        <v>80</v>
      </c>
      <c r="K18" s="10">
        <v>68.86</v>
      </c>
      <c r="M18" s="10">
        <v>194</v>
      </c>
      <c r="N18" s="10" t="s">
        <v>3782</v>
      </c>
      <c r="O18" s="10" t="s">
        <v>19</v>
      </c>
      <c r="P18" s="10">
        <v>31.85</v>
      </c>
      <c r="Q18" s="10">
        <v>62.792999999999999</v>
      </c>
      <c r="S18" s="10">
        <v>107</v>
      </c>
      <c r="T18" s="10" t="s">
        <v>721</v>
      </c>
      <c r="U18" s="10"/>
      <c r="V18" s="11">
        <v>21.3</v>
      </c>
      <c r="W18" s="11">
        <v>214.9</v>
      </c>
      <c r="Y18" s="10">
        <v>182</v>
      </c>
      <c r="Z18" s="10" t="s">
        <v>3425</v>
      </c>
      <c r="AA18" s="10">
        <v>-10</v>
      </c>
      <c r="AB18" s="10">
        <v>15.84</v>
      </c>
      <c r="AC18" s="10">
        <v>356.47</v>
      </c>
      <c r="AK18" s="11">
        <v>198</v>
      </c>
      <c r="AL18" s="11" t="s">
        <v>4086</v>
      </c>
      <c r="AM18" s="11" t="s">
        <v>4937</v>
      </c>
      <c r="AN18" s="11">
        <v>2.2719999999999998</v>
      </c>
      <c r="AO18" s="11">
        <v>115.2</v>
      </c>
    </row>
    <row r="19" spans="1:41" x14ac:dyDescent="0.25">
      <c r="A19" s="10">
        <v>84</v>
      </c>
      <c r="B19" s="10" t="s">
        <v>370</v>
      </c>
      <c r="C19" s="10" t="s">
        <v>400</v>
      </c>
      <c r="D19" s="10">
        <v>92</v>
      </c>
      <c r="E19" s="10">
        <v>174.8</v>
      </c>
      <c r="G19" s="11">
        <v>122</v>
      </c>
      <c r="H19" s="11" t="s">
        <v>1344</v>
      </c>
      <c r="I19" s="11" t="s">
        <v>5</v>
      </c>
      <c r="J19" s="11">
        <v>79.099999999999994</v>
      </c>
      <c r="K19" s="11">
        <v>64.5</v>
      </c>
      <c r="M19" s="11">
        <v>194</v>
      </c>
      <c r="N19" s="11" t="s">
        <v>3782</v>
      </c>
      <c r="O19" s="11" t="s">
        <v>19</v>
      </c>
      <c r="P19" s="11">
        <v>31.85</v>
      </c>
      <c r="Q19" s="11">
        <v>34.829000000000001</v>
      </c>
      <c r="S19" s="11">
        <v>135</v>
      </c>
      <c r="T19" s="11" t="s">
        <v>1631</v>
      </c>
      <c r="U19" s="11" t="s">
        <v>1455</v>
      </c>
      <c r="V19" s="11">
        <v>20</v>
      </c>
      <c r="W19" s="11">
        <v>149.69999999999999</v>
      </c>
      <c r="Y19" s="11">
        <v>182</v>
      </c>
      <c r="Z19" s="11" t="s">
        <v>3425</v>
      </c>
      <c r="AA19" s="11">
        <v>-10</v>
      </c>
      <c r="AB19" s="11">
        <v>15.84</v>
      </c>
      <c r="AC19" s="11">
        <v>184.95099999999999</v>
      </c>
      <c r="AK19" s="32">
        <v>133</v>
      </c>
      <c r="AL19" s="32" t="s">
        <v>1760</v>
      </c>
      <c r="AM19" s="32" t="s">
        <v>962</v>
      </c>
      <c r="AN19" s="32">
        <v>2.2120000000000002</v>
      </c>
      <c r="AO19" s="32">
        <v>233.221</v>
      </c>
    </row>
    <row r="20" spans="1:41" x14ac:dyDescent="0.25">
      <c r="A20" s="11">
        <v>84</v>
      </c>
      <c r="B20" s="11" t="s">
        <v>310</v>
      </c>
      <c r="C20" s="11" t="s">
        <v>508</v>
      </c>
      <c r="D20" s="11">
        <v>92</v>
      </c>
      <c r="E20" s="11">
        <v>132.4</v>
      </c>
      <c r="G20" s="10">
        <v>122</v>
      </c>
      <c r="H20" s="10" t="s">
        <v>1238</v>
      </c>
      <c r="I20" s="10">
        <v>-15</v>
      </c>
      <c r="J20" s="10">
        <v>78.2</v>
      </c>
      <c r="K20" s="10">
        <v>51</v>
      </c>
      <c r="M20" s="10">
        <v>187</v>
      </c>
      <c r="N20" s="10" t="s">
        <v>3782</v>
      </c>
      <c r="O20" s="10" t="s">
        <v>1743</v>
      </c>
      <c r="P20" s="10">
        <v>30.3</v>
      </c>
      <c r="Q20" s="10">
        <v>186.2</v>
      </c>
      <c r="S20" s="11">
        <v>179</v>
      </c>
      <c r="T20" s="11" t="s">
        <v>3071</v>
      </c>
      <c r="U20" s="11" t="s">
        <v>80</v>
      </c>
      <c r="V20" s="11">
        <v>18.670000000000002</v>
      </c>
      <c r="W20" s="11">
        <v>375</v>
      </c>
      <c r="Y20" s="10">
        <v>131</v>
      </c>
      <c r="Z20" s="10" t="s">
        <v>1760</v>
      </c>
      <c r="AA20" s="10" t="s">
        <v>2085</v>
      </c>
      <c r="AB20" s="10">
        <v>14.26</v>
      </c>
      <c r="AC20" s="10">
        <v>79.918000000000006</v>
      </c>
      <c r="AK20" s="28">
        <v>135</v>
      </c>
      <c r="AL20" s="11" t="s">
        <v>1878</v>
      </c>
      <c r="AM20" s="11" t="s">
        <v>1400</v>
      </c>
      <c r="AN20" s="11">
        <v>1.1958333333333333</v>
      </c>
      <c r="AO20" s="34">
        <v>268.21800000000002</v>
      </c>
    </row>
    <row r="21" spans="1:41" x14ac:dyDescent="0.25">
      <c r="A21" s="11">
        <v>82</v>
      </c>
      <c r="B21" s="11" t="s">
        <v>58</v>
      </c>
      <c r="C21" s="11" t="s">
        <v>458</v>
      </c>
      <c r="D21" s="11">
        <v>92</v>
      </c>
      <c r="E21" s="11">
        <v>124</v>
      </c>
      <c r="G21" s="10">
        <v>255</v>
      </c>
      <c r="H21" s="10" t="s">
        <v>6033</v>
      </c>
      <c r="I21" s="10" t="s">
        <v>6051</v>
      </c>
      <c r="J21" s="10">
        <v>77</v>
      </c>
      <c r="K21" s="10">
        <v>657</v>
      </c>
      <c r="M21" s="11">
        <v>187</v>
      </c>
      <c r="N21" s="11" t="s">
        <v>3782</v>
      </c>
      <c r="O21" s="11" t="s">
        <v>1743</v>
      </c>
      <c r="P21" s="11">
        <v>30.3</v>
      </c>
      <c r="Q21" s="11">
        <v>76.09</v>
      </c>
      <c r="S21" s="10">
        <v>179</v>
      </c>
      <c r="T21" s="10" t="s">
        <v>3071</v>
      </c>
      <c r="U21" s="10" t="s">
        <v>80</v>
      </c>
      <c r="V21" s="10">
        <v>18.670000000000002</v>
      </c>
      <c r="W21" s="10">
        <v>160.696</v>
      </c>
      <c r="Y21" s="10">
        <v>190</v>
      </c>
      <c r="Z21" s="10" t="s">
        <v>3360</v>
      </c>
      <c r="AA21" s="10" t="s">
        <v>4621</v>
      </c>
      <c r="AB21" s="10">
        <v>9.86</v>
      </c>
      <c r="AC21" s="10">
        <v>38.9</v>
      </c>
    </row>
    <row r="22" spans="1:41" x14ac:dyDescent="0.25">
      <c r="A22" s="11">
        <v>210</v>
      </c>
      <c r="B22" s="11" t="s">
        <v>4527</v>
      </c>
      <c r="C22" s="11" t="s">
        <v>461</v>
      </c>
      <c r="D22" s="11">
        <v>92</v>
      </c>
      <c r="E22" s="11">
        <v>97.6</v>
      </c>
      <c r="G22" s="11">
        <v>153</v>
      </c>
      <c r="H22" s="11" t="s">
        <v>2230</v>
      </c>
      <c r="I22" s="11" t="s">
        <v>962</v>
      </c>
      <c r="J22" s="11">
        <v>76</v>
      </c>
      <c r="K22" s="11">
        <v>77.900000000000006</v>
      </c>
      <c r="M22" s="11">
        <v>143</v>
      </c>
      <c r="N22" s="11" t="s">
        <v>2206</v>
      </c>
      <c r="O22" s="11" t="s">
        <v>962</v>
      </c>
      <c r="P22" s="11">
        <v>30</v>
      </c>
      <c r="Q22" s="11">
        <v>208</v>
      </c>
      <c r="S22" s="10">
        <v>77</v>
      </c>
      <c r="T22" s="10" t="s">
        <v>126</v>
      </c>
      <c r="U22" s="10" t="s">
        <v>84</v>
      </c>
      <c r="V22" s="10">
        <v>17.36</v>
      </c>
      <c r="W22" s="10">
        <v>161.92240000000001</v>
      </c>
      <c r="Y22" s="11">
        <v>111</v>
      </c>
      <c r="Z22" s="11" t="s">
        <v>1238</v>
      </c>
      <c r="AA22" s="11" t="s">
        <v>1131</v>
      </c>
      <c r="AB22" s="11">
        <v>7.7</v>
      </c>
      <c r="AC22" s="11">
        <v>537.22</v>
      </c>
    </row>
    <row r="23" spans="1:41" x14ac:dyDescent="0.25">
      <c r="A23" s="11">
        <v>166</v>
      </c>
      <c r="B23" s="11" t="s">
        <v>2957</v>
      </c>
      <c r="C23" s="11" t="s">
        <v>3325</v>
      </c>
      <c r="D23" s="11">
        <v>92</v>
      </c>
      <c r="E23" s="11">
        <v>83.5</v>
      </c>
      <c r="G23" s="10">
        <v>153</v>
      </c>
      <c r="H23" s="10" t="s">
        <v>2957</v>
      </c>
      <c r="I23" s="10" t="s">
        <v>2959</v>
      </c>
      <c r="J23" s="10">
        <v>76</v>
      </c>
      <c r="K23" s="10">
        <v>76.015000000000001</v>
      </c>
      <c r="M23" s="11">
        <v>192</v>
      </c>
      <c r="N23" s="11" t="s">
        <v>4086</v>
      </c>
      <c r="O23" s="11" t="s">
        <v>1556</v>
      </c>
      <c r="P23" s="11">
        <v>29</v>
      </c>
      <c r="Q23" s="11">
        <v>103.8</v>
      </c>
      <c r="S23" s="11">
        <v>89</v>
      </c>
      <c r="T23" s="11" t="s">
        <v>476</v>
      </c>
      <c r="U23" s="11" t="s">
        <v>620</v>
      </c>
      <c r="V23" s="11">
        <v>15.663</v>
      </c>
      <c r="W23" s="11">
        <v>908.96</v>
      </c>
      <c r="Y23" s="10">
        <v>109</v>
      </c>
      <c r="Z23" s="10" t="s">
        <v>721</v>
      </c>
      <c r="AA23" s="10" t="s">
        <v>36</v>
      </c>
      <c r="AB23" s="10">
        <v>4.694</v>
      </c>
      <c r="AC23" s="10">
        <v>188.99</v>
      </c>
    </row>
    <row r="24" spans="1:41" x14ac:dyDescent="0.25">
      <c r="A24" s="11">
        <v>136</v>
      </c>
      <c r="B24" s="11" t="s">
        <v>1878</v>
      </c>
      <c r="C24" s="11" t="s">
        <v>1333</v>
      </c>
      <c r="D24" s="11">
        <v>91</v>
      </c>
      <c r="E24" s="11">
        <v>420.1</v>
      </c>
      <c r="G24" s="11">
        <v>153</v>
      </c>
      <c r="H24" s="11" t="s">
        <v>2150</v>
      </c>
      <c r="I24" s="11" t="s">
        <v>75</v>
      </c>
      <c r="J24" s="11">
        <v>76</v>
      </c>
      <c r="K24" s="11">
        <v>2.8</v>
      </c>
      <c r="M24" s="10">
        <v>192</v>
      </c>
      <c r="N24" s="10" t="s">
        <v>4086</v>
      </c>
      <c r="O24" s="10" t="s">
        <v>1556</v>
      </c>
      <c r="P24" s="10">
        <v>29</v>
      </c>
      <c r="Q24" s="10">
        <v>62.8</v>
      </c>
      <c r="S24" s="10">
        <v>87</v>
      </c>
      <c r="T24" s="10" t="s">
        <v>476</v>
      </c>
      <c r="U24" s="10" t="s">
        <v>36</v>
      </c>
      <c r="V24" s="10">
        <v>14</v>
      </c>
      <c r="W24" s="10">
        <v>134.93</v>
      </c>
      <c r="Y24" s="10">
        <v>77</v>
      </c>
      <c r="Z24" s="10" t="s">
        <v>126</v>
      </c>
      <c r="AA24" s="10" t="s">
        <v>84</v>
      </c>
      <c r="AB24" s="11">
        <v>4.28</v>
      </c>
      <c r="AC24" s="11">
        <v>105.87</v>
      </c>
    </row>
    <row r="25" spans="1:41" x14ac:dyDescent="0.25">
      <c r="A25" s="11">
        <v>136</v>
      </c>
      <c r="B25" s="11" t="s">
        <v>1760</v>
      </c>
      <c r="C25" s="11">
        <v>-3</v>
      </c>
      <c r="D25" s="11">
        <v>91</v>
      </c>
      <c r="E25" s="11">
        <v>363</v>
      </c>
      <c r="G25" s="10">
        <v>173</v>
      </c>
      <c r="H25" s="10" t="s">
        <v>2957</v>
      </c>
      <c r="I25" s="10" t="s">
        <v>55</v>
      </c>
      <c r="J25" s="10">
        <v>74.2</v>
      </c>
      <c r="K25" s="10">
        <v>123.672</v>
      </c>
      <c r="M25" s="11">
        <v>199</v>
      </c>
      <c r="N25" s="11" t="s">
        <v>4094</v>
      </c>
      <c r="O25" s="11" t="s">
        <v>1743</v>
      </c>
      <c r="P25" s="11">
        <v>28.4</v>
      </c>
      <c r="Q25" s="11">
        <v>381.98</v>
      </c>
      <c r="S25" s="11">
        <v>199</v>
      </c>
      <c r="T25" s="11" t="s">
        <v>3501</v>
      </c>
      <c r="U25" s="11" t="s">
        <v>2615</v>
      </c>
      <c r="V25" s="11">
        <v>13.5</v>
      </c>
      <c r="W25" s="11">
        <v>391.93</v>
      </c>
      <c r="Y25" s="10">
        <v>122</v>
      </c>
      <c r="Z25" s="10" t="s">
        <v>1238</v>
      </c>
      <c r="AA25" s="10">
        <v>-13</v>
      </c>
      <c r="AB25" s="10">
        <v>4.1909999999999998</v>
      </c>
      <c r="AC25" s="10">
        <v>26.0867</v>
      </c>
    </row>
    <row r="26" spans="1:41" x14ac:dyDescent="0.25">
      <c r="A26" s="11">
        <v>174</v>
      </c>
      <c r="B26" s="11" t="s">
        <v>3143</v>
      </c>
      <c r="C26" s="11" t="s">
        <v>101</v>
      </c>
      <c r="D26" s="11">
        <v>91</v>
      </c>
      <c r="E26" s="11">
        <v>115.5</v>
      </c>
      <c r="G26" s="11">
        <v>193</v>
      </c>
      <c r="H26" s="11" t="s">
        <v>3143</v>
      </c>
      <c r="I26" s="11" t="s">
        <v>1271</v>
      </c>
      <c r="J26" s="11">
        <v>69</v>
      </c>
      <c r="K26" s="11">
        <v>146.1</v>
      </c>
      <c r="M26" s="11">
        <v>199</v>
      </c>
      <c r="N26" s="11" t="s">
        <v>4094</v>
      </c>
      <c r="O26" s="11" t="s">
        <v>1743</v>
      </c>
      <c r="P26" s="11">
        <v>28.4</v>
      </c>
      <c r="Q26" s="11">
        <v>29</v>
      </c>
      <c r="S26" s="10">
        <v>176</v>
      </c>
      <c r="T26" s="10" t="s">
        <v>2695</v>
      </c>
      <c r="U26" s="10">
        <v>-8</v>
      </c>
      <c r="V26" s="10">
        <v>11.4</v>
      </c>
      <c r="W26" s="10">
        <v>95.92</v>
      </c>
      <c r="Y26" s="11">
        <v>206</v>
      </c>
      <c r="Z26" s="11" t="s">
        <v>4094</v>
      </c>
      <c r="AA26" s="11" t="s">
        <v>4937</v>
      </c>
      <c r="AB26" s="11">
        <v>3.74</v>
      </c>
      <c r="AC26" s="11">
        <v>1021.5</v>
      </c>
    </row>
    <row r="27" spans="1:41" x14ac:dyDescent="0.25">
      <c r="A27" s="10">
        <v>136</v>
      </c>
      <c r="B27" s="10" t="s">
        <v>2121</v>
      </c>
      <c r="C27" s="10" t="s">
        <v>989</v>
      </c>
      <c r="D27" s="10">
        <v>91</v>
      </c>
      <c r="E27" s="10">
        <v>46.8</v>
      </c>
      <c r="G27" s="11">
        <v>65</v>
      </c>
      <c r="H27" s="9" t="s">
        <v>87</v>
      </c>
      <c r="I27" s="9" t="s">
        <v>89</v>
      </c>
      <c r="J27" s="11">
        <v>69</v>
      </c>
      <c r="K27" s="12">
        <v>63.36</v>
      </c>
      <c r="M27" s="11">
        <v>157</v>
      </c>
      <c r="N27" s="11" t="s">
        <v>2601</v>
      </c>
      <c r="O27" s="11" t="s">
        <v>29</v>
      </c>
      <c r="P27" s="11">
        <v>21.6</v>
      </c>
      <c r="Q27" s="11">
        <v>51.7</v>
      </c>
      <c r="S27" s="11">
        <v>126</v>
      </c>
      <c r="T27" s="11" t="s">
        <v>1108</v>
      </c>
      <c r="U27" s="11" t="s">
        <v>1799</v>
      </c>
      <c r="V27" s="11">
        <v>11</v>
      </c>
      <c r="W27" s="11">
        <v>22.7</v>
      </c>
      <c r="Y27" s="10">
        <v>206</v>
      </c>
      <c r="Z27" s="10" t="s">
        <v>4094</v>
      </c>
      <c r="AA27" s="10" t="s">
        <v>4937</v>
      </c>
      <c r="AB27" s="10">
        <v>3.74</v>
      </c>
      <c r="AC27" s="10">
        <v>564.20000000000005</v>
      </c>
    </row>
    <row r="28" spans="1:41" x14ac:dyDescent="0.25">
      <c r="A28" s="11">
        <v>204</v>
      </c>
      <c r="B28" s="11" t="s">
        <v>4094</v>
      </c>
      <c r="C28" s="11">
        <v>-22</v>
      </c>
      <c r="D28" s="11">
        <v>90</v>
      </c>
      <c r="E28" s="11">
        <v>1542.4</v>
      </c>
      <c r="G28" s="10">
        <v>178</v>
      </c>
      <c r="H28" s="10" t="s">
        <v>3071</v>
      </c>
      <c r="I28" s="10">
        <v>-14</v>
      </c>
      <c r="J28" s="10">
        <v>68</v>
      </c>
      <c r="K28" s="10">
        <v>437</v>
      </c>
      <c r="M28" s="10">
        <v>157</v>
      </c>
      <c r="N28" s="10" t="s">
        <v>2487</v>
      </c>
      <c r="O28" s="10" t="s">
        <v>314</v>
      </c>
      <c r="P28" s="10">
        <v>21.6</v>
      </c>
      <c r="Q28" s="10">
        <v>37.36</v>
      </c>
      <c r="S28" s="10">
        <v>99</v>
      </c>
      <c r="T28" s="10" t="s">
        <v>496</v>
      </c>
      <c r="U28" s="10" t="s">
        <v>380</v>
      </c>
      <c r="V28" s="10">
        <v>10.5</v>
      </c>
      <c r="W28" s="10">
        <v>163.6</v>
      </c>
      <c r="Y28" s="11">
        <v>206</v>
      </c>
      <c r="Z28" s="11" t="s">
        <v>4094</v>
      </c>
      <c r="AA28" s="11" t="s">
        <v>4937</v>
      </c>
      <c r="AB28" s="11">
        <v>3.74</v>
      </c>
      <c r="AC28" s="11">
        <v>316.8</v>
      </c>
    </row>
    <row r="29" spans="1:41" x14ac:dyDescent="0.25">
      <c r="A29" s="10">
        <v>204</v>
      </c>
      <c r="B29" s="10" t="s">
        <v>4094</v>
      </c>
      <c r="C29" s="10">
        <v>-22</v>
      </c>
      <c r="D29" s="10">
        <v>90</v>
      </c>
      <c r="E29" s="10">
        <v>1084.8</v>
      </c>
      <c r="G29" s="11">
        <v>94</v>
      </c>
      <c r="H29" s="11" t="s">
        <v>370</v>
      </c>
      <c r="I29" s="11" t="s">
        <v>776</v>
      </c>
      <c r="J29" s="11">
        <v>68</v>
      </c>
      <c r="K29" s="11">
        <v>146.1</v>
      </c>
      <c r="M29" s="10">
        <v>71</v>
      </c>
      <c r="N29" s="10" t="s">
        <v>126</v>
      </c>
      <c r="O29" s="10" t="s">
        <v>84</v>
      </c>
      <c r="P29" s="11">
        <v>20.22</v>
      </c>
      <c r="Q29" s="11">
        <v>23.437999999999999</v>
      </c>
      <c r="S29" s="11">
        <v>156</v>
      </c>
      <c r="T29" s="11" t="s">
        <v>2150</v>
      </c>
      <c r="U29" s="11" t="s">
        <v>94</v>
      </c>
      <c r="V29" s="11">
        <v>9.5</v>
      </c>
      <c r="W29" s="11">
        <v>52.37</v>
      </c>
      <c r="Y29" s="11">
        <v>172</v>
      </c>
      <c r="Z29" s="11" t="s">
        <v>2957</v>
      </c>
      <c r="AA29" s="11">
        <v>-1</v>
      </c>
      <c r="AB29" s="11">
        <v>3.7</v>
      </c>
      <c r="AC29" s="11">
        <v>41.86</v>
      </c>
    </row>
    <row r="30" spans="1:41" x14ac:dyDescent="0.25">
      <c r="A30" s="11">
        <v>204</v>
      </c>
      <c r="B30" s="11" t="s">
        <v>4094</v>
      </c>
      <c r="C30" s="11">
        <v>-22</v>
      </c>
      <c r="D30" s="11">
        <v>90</v>
      </c>
      <c r="E30" s="11">
        <v>954.1</v>
      </c>
      <c r="G30" s="11">
        <v>178</v>
      </c>
      <c r="H30" s="11" t="s">
        <v>3071</v>
      </c>
      <c r="I30" s="11">
        <v>-14</v>
      </c>
      <c r="J30" s="11">
        <v>68</v>
      </c>
      <c r="K30" s="11">
        <v>140.30000000000001</v>
      </c>
      <c r="M30" s="11">
        <v>117</v>
      </c>
      <c r="N30" s="11" t="s">
        <v>796</v>
      </c>
      <c r="O30" s="11" t="s">
        <v>1356</v>
      </c>
      <c r="P30" s="11">
        <v>19.100000000000001</v>
      </c>
      <c r="Q30" s="11">
        <v>168.6</v>
      </c>
      <c r="S30" s="11">
        <v>133</v>
      </c>
      <c r="T30" s="11" t="s">
        <v>2150</v>
      </c>
      <c r="U30" s="11" t="s">
        <v>423</v>
      </c>
      <c r="V30" s="11">
        <v>9</v>
      </c>
      <c r="W30" s="11">
        <v>74.05</v>
      </c>
      <c r="Y30" s="11">
        <v>169</v>
      </c>
      <c r="Z30" s="11" t="s">
        <v>2957</v>
      </c>
      <c r="AA30" s="11" t="s">
        <v>80</v>
      </c>
      <c r="AB30" s="11">
        <v>2.6666666666666665</v>
      </c>
      <c r="AC30" s="11">
        <v>29</v>
      </c>
    </row>
    <row r="31" spans="1:41" x14ac:dyDescent="0.25">
      <c r="A31" s="10">
        <v>190</v>
      </c>
      <c r="B31" s="10" t="s">
        <v>3782</v>
      </c>
      <c r="C31" s="10" t="s">
        <v>6062</v>
      </c>
      <c r="D31" s="10">
        <v>90</v>
      </c>
      <c r="E31" s="10">
        <v>148.696</v>
      </c>
      <c r="G31" s="10">
        <v>178</v>
      </c>
      <c r="H31" s="10" t="s">
        <v>3071</v>
      </c>
      <c r="I31" s="10">
        <v>-14</v>
      </c>
      <c r="J31" s="10">
        <v>68</v>
      </c>
      <c r="K31" s="10">
        <v>126.1</v>
      </c>
      <c r="M31" s="10">
        <v>117</v>
      </c>
      <c r="N31" s="10" t="s">
        <v>1344</v>
      </c>
      <c r="O31" s="10" t="s">
        <v>359</v>
      </c>
      <c r="P31" s="11">
        <v>19.100000000000001</v>
      </c>
      <c r="Q31" s="11">
        <v>71.5</v>
      </c>
      <c r="S31" s="11">
        <v>159</v>
      </c>
      <c r="T31" s="11" t="s">
        <v>2487</v>
      </c>
      <c r="U31" s="11" t="s">
        <v>1131</v>
      </c>
      <c r="V31" s="11">
        <v>8.3000000000000007</v>
      </c>
      <c r="W31" s="11">
        <v>205.92</v>
      </c>
      <c r="Y31" s="11">
        <v>137</v>
      </c>
      <c r="Z31" s="11" t="s">
        <v>2150</v>
      </c>
      <c r="AA31" s="11" t="s">
        <v>962</v>
      </c>
      <c r="AB31" s="11">
        <v>2.5223</v>
      </c>
      <c r="AC31" s="11">
        <v>661.65700000000004</v>
      </c>
    </row>
    <row r="32" spans="1:41" x14ac:dyDescent="0.25">
      <c r="A32" s="10">
        <v>126</v>
      </c>
      <c r="B32" s="10" t="s">
        <v>1108</v>
      </c>
      <c r="C32" s="10" t="s">
        <v>98</v>
      </c>
      <c r="D32" s="10">
        <v>90</v>
      </c>
      <c r="E32" s="10">
        <v>121.3</v>
      </c>
      <c r="G32" s="10">
        <v>142</v>
      </c>
      <c r="H32" s="10" t="s">
        <v>2150</v>
      </c>
      <c r="I32" s="10" t="s">
        <v>461</v>
      </c>
      <c r="J32" s="11">
        <v>67</v>
      </c>
      <c r="K32" s="11">
        <v>1019.4</v>
      </c>
      <c r="M32" s="10">
        <v>75</v>
      </c>
      <c r="N32" s="10" t="s">
        <v>50</v>
      </c>
      <c r="O32" s="10" t="s">
        <v>12</v>
      </c>
      <c r="P32" s="11">
        <v>17.62</v>
      </c>
      <c r="Q32" s="11">
        <v>303.92360000000002</v>
      </c>
      <c r="S32" s="10">
        <v>159</v>
      </c>
      <c r="T32" s="10" t="s">
        <v>2601</v>
      </c>
      <c r="U32" s="10" t="s">
        <v>962</v>
      </c>
      <c r="V32" s="10">
        <v>8.3000000000000007</v>
      </c>
      <c r="W32" s="10">
        <v>40</v>
      </c>
      <c r="Y32" s="10">
        <v>137</v>
      </c>
      <c r="Z32" s="10" t="s">
        <v>2121</v>
      </c>
      <c r="AA32" s="10" t="s">
        <v>962</v>
      </c>
      <c r="AB32" s="10">
        <v>2.5223</v>
      </c>
      <c r="AC32" s="10">
        <v>378</v>
      </c>
    </row>
    <row r="33" spans="1:29" x14ac:dyDescent="0.25">
      <c r="A33" s="10">
        <v>203</v>
      </c>
      <c r="B33" s="10" t="s">
        <v>4530</v>
      </c>
      <c r="C33" s="10" t="s">
        <v>672</v>
      </c>
      <c r="D33" s="10">
        <v>90</v>
      </c>
      <c r="E33" s="10">
        <v>87.1</v>
      </c>
      <c r="G33" s="11">
        <v>142</v>
      </c>
      <c r="H33" s="11" t="s">
        <v>2426</v>
      </c>
      <c r="I33" s="11">
        <v>-5</v>
      </c>
      <c r="J33" s="11">
        <v>67</v>
      </c>
      <c r="K33" s="11">
        <v>638.6</v>
      </c>
      <c r="M33" s="11">
        <v>75</v>
      </c>
      <c r="N33" s="11" t="s">
        <v>50</v>
      </c>
      <c r="O33" s="11" t="s">
        <v>80</v>
      </c>
      <c r="P33" s="11">
        <v>17.62</v>
      </c>
      <c r="Q33" s="11">
        <v>24.38</v>
      </c>
      <c r="S33" s="10">
        <v>196</v>
      </c>
      <c r="T33" s="10" t="s">
        <v>4086</v>
      </c>
      <c r="U33" s="10" t="s">
        <v>128</v>
      </c>
      <c r="V33" s="10">
        <v>8.1</v>
      </c>
      <c r="W33" s="10">
        <v>84.66</v>
      </c>
      <c r="Y33" s="11">
        <v>185</v>
      </c>
      <c r="Z33" s="11" t="s">
        <v>3252</v>
      </c>
      <c r="AA33" s="11" t="s">
        <v>4319</v>
      </c>
      <c r="AB33" s="11">
        <v>1.67</v>
      </c>
      <c r="AC33" s="11">
        <v>131.55000000000001</v>
      </c>
    </row>
    <row r="34" spans="1:29" x14ac:dyDescent="0.25">
      <c r="A34" s="11">
        <v>91</v>
      </c>
      <c r="B34" s="11" t="s">
        <v>623</v>
      </c>
      <c r="C34" s="11" t="s">
        <v>210</v>
      </c>
      <c r="D34" s="11">
        <v>89.4</v>
      </c>
      <c r="E34" s="11">
        <v>93.628</v>
      </c>
      <c r="G34" s="10">
        <v>123</v>
      </c>
      <c r="H34" s="10" t="s">
        <v>856</v>
      </c>
      <c r="I34" s="10" t="s">
        <v>501</v>
      </c>
      <c r="J34" s="11">
        <v>65</v>
      </c>
      <c r="K34" s="11">
        <v>375.7</v>
      </c>
      <c r="M34" s="11">
        <v>88</v>
      </c>
      <c r="N34" s="11" t="s">
        <v>446</v>
      </c>
      <c r="O34" s="11" t="s">
        <v>164</v>
      </c>
      <c r="P34" s="11">
        <v>14</v>
      </c>
      <c r="Q34" s="11">
        <v>442.62</v>
      </c>
      <c r="S34" s="11">
        <v>197</v>
      </c>
      <c r="T34" s="11" t="s">
        <v>4086</v>
      </c>
      <c r="U34" s="11" t="s">
        <v>962</v>
      </c>
      <c r="V34" s="11">
        <v>7.73</v>
      </c>
      <c r="W34" s="11">
        <v>409.1</v>
      </c>
      <c r="Y34" s="10">
        <v>185</v>
      </c>
      <c r="Z34" s="10" t="s">
        <v>3252</v>
      </c>
      <c r="AA34" s="10" t="s">
        <v>4319</v>
      </c>
      <c r="AB34" s="10">
        <v>1.67</v>
      </c>
      <c r="AC34" s="10">
        <v>23.54</v>
      </c>
    </row>
    <row r="35" spans="1:29" x14ac:dyDescent="0.25">
      <c r="A35" s="10">
        <v>209</v>
      </c>
      <c r="B35" s="10" t="s">
        <v>4745</v>
      </c>
      <c r="C35" s="10" t="s">
        <v>680</v>
      </c>
      <c r="D35" s="10">
        <v>89.3</v>
      </c>
      <c r="E35" s="10">
        <v>54.9</v>
      </c>
      <c r="G35" s="11">
        <v>123</v>
      </c>
      <c r="H35" s="11" t="s">
        <v>1108</v>
      </c>
      <c r="I35" s="11" t="s">
        <v>668</v>
      </c>
      <c r="J35" s="11">
        <v>65</v>
      </c>
      <c r="K35" s="11">
        <v>127.6</v>
      </c>
      <c r="M35" s="11">
        <v>189</v>
      </c>
      <c r="N35" s="11" t="s">
        <v>3782</v>
      </c>
      <c r="O35" s="11" t="s">
        <v>962</v>
      </c>
      <c r="P35" s="11">
        <v>13.3</v>
      </c>
      <c r="Q35" s="11">
        <v>258.37</v>
      </c>
      <c r="S35" s="11">
        <v>197</v>
      </c>
      <c r="T35" s="11" t="s">
        <v>4086</v>
      </c>
      <c r="U35" s="11" t="s">
        <v>962</v>
      </c>
      <c r="V35" s="11">
        <v>7.73</v>
      </c>
      <c r="W35" s="11">
        <v>130.19999999999999</v>
      </c>
      <c r="Y35" s="11">
        <v>185</v>
      </c>
      <c r="Z35" s="11" t="s">
        <v>3252</v>
      </c>
      <c r="AA35" s="11" t="s">
        <v>4319</v>
      </c>
      <c r="AB35" s="11">
        <v>1.67</v>
      </c>
      <c r="AC35" s="11">
        <v>9.5299999999999994</v>
      </c>
    </row>
    <row r="36" spans="1:29" x14ac:dyDescent="0.25">
      <c r="A36" s="10">
        <v>137</v>
      </c>
      <c r="B36" s="10" t="s">
        <v>1631</v>
      </c>
      <c r="C36" s="10" t="s">
        <v>962</v>
      </c>
      <c r="D36" s="11">
        <v>89</v>
      </c>
      <c r="E36" s="11">
        <v>10.61</v>
      </c>
      <c r="G36" s="11">
        <v>131</v>
      </c>
      <c r="H36" s="11" t="s">
        <v>1292</v>
      </c>
      <c r="I36" s="11" t="s">
        <v>1202</v>
      </c>
      <c r="J36" s="11">
        <v>64</v>
      </c>
      <c r="K36" s="11">
        <v>1676</v>
      </c>
      <c r="M36" s="11">
        <v>189</v>
      </c>
      <c r="N36" s="11" t="s">
        <v>3782</v>
      </c>
      <c r="O36" s="11" t="s">
        <v>962</v>
      </c>
      <c r="P36" s="11">
        <v>13.3</v>
      </c>
      <c r="Q36" s="11">
        <v>71.69</v>
      </c>
      <c r="S36" s="10">
        <v>198</v>
      </c>
      <c r="T36" s="10" t="s">
        <v>4530</v>
      </c>
      <c r="U36" s="10" t="s">
        <v>776</v>
      </c>
      <c r="V36" s="10">
        <v>7.7</v>
      </c>
      <c r="W36" s="10">
        <v>248.5</v>
      </c>
      <c r="Y36" s="28">
        <v>109</v>
      </c>
      <c r="Z36" s="11" t="s">
        <v>847</v>
      </c>
      <c r="AA36" s="11" t="s">
        <v>380</v>
      </c>
      <c r="AB36" s="11">
        <v>1.34</v>
      </c>
      <c r="AC36" s="34">
        <v>649.9</v>
      </c>
    </row>
    <row r="37" spans="1:29" x14ac:dyDescent="0.25">
      <c r="A37" s="13">
        <v>92</v>
      </c>
      <c r="B37" s="10" t="s">
        <v>265</v>
      </c>
      <c r="C37" s="10"/>
      <c r="D37" s="11">
        <v>89</v>
      </c>
      <c r="E37" s="12">
        <v>106.3</v>
      </c>
      <c r="G37" s="10">
        <v>131</v>
      </c>
      <c r="H37" s="10" t="s">
        <v>1760</v>
      </c>
      <c r="I37" s="10" t="s">
        <v>962</v>
      </c>
      <c r="J37" s="10">
        <v>64</v>
      </c>
      <c r="K37" s="10">
        <v>450.03</v>
      </c>
      <c r="M37" s="10">
        <v>204</v>
      </c>
      <c r="N37" s="10" t="s">
        <v>4530</v>
      </c>
      <c r="O37" s="10">
        <v>-10</v>
      </c>
      <c r="P37" s="10">
        <v>13</v>
      </c>
      <c r="Q37" s="10">
        <v>752.1</v>
      </c>
      <c r="S37" s="10">
        <v>161</v>
      </c>
      <c r="T37" s="10" t="s">
        <v>2376</v>
      </c>
      <c r="U37" s="10" t="s">
        <v>962</v>
      </c>
      <c r="V37" s="11">
        <v>6.76</v>
      </c>
      <c r="W37" s="11">
        <v>211.15</v>
      </c>
      <c r="Y37" s="28">
        <v>171</v>
      </c>
      <c r="Z37" s="11" t="s">
        <v>2957</v>
      </c>
      <c r="AA37" s="11" t="s">
        <v>80</v>
      </c>
      <c r="AB37" s="11">
        <v>1.3166666666666667</v>
      </c>
      <c r="AC37" s="34">
        <v>71.099999999999994</v>
      </c>
    </row>
    <row r="38" spans="1:29" x14ac:dyDescent="0.25">
      <c r="A38" s="11">
        <v>131</v>
      </c>
      <c r="B38" s="11" t="s">
        <v>1344</v>
      </c>
      <c r="C38" s="11" t="s">
        <v>2065</v>
      </c>
      <c r="D38" s="11">
        <v>88</v>
      </c>
      <c r="E38" s="11">
        <v>161.97999999999999</v>
      </c>
      <c r="G38" s="11">
        <v>131</v>
      </c>
      <c r="H38" s="11" t="s">
        <v>1108</v>
      </c>
      <c r="I38" s="11" t="s">
        <v>216</v>
      </c>
      <c r="J38" s="11">
        <v>64</v>
      </c>
      <c r="K38" s="11">
        <v>447.4</v>
      </c>
      <c r="M38" s="10">
        <v>73</v>
      </c>
      <c r="N38" s="10" t="s">
        <v>126</v>
      </c>
      <c r="O38" s="10" t="s">
        <v>84</v>
      </c>
      <c r="P38" s="11">
        <v>13</v>
      </c>
      <c r="Q38" s="11">
        <v>195.5</v>
      </c>
      <c r="S38" s="11">
        <v>128</v>
      </c>
      <c r="T38" s="11" t="s">
        <v>1577</v>
      </c>
      <c r="U38" s="11" t="s">
        <v>1933</v>
      </c>
      <c r="V38" s="11">
        <v>6.5</v>
      </c>
      <c r="W38" s="11">
        <v>91.15</v>
      </c>
      <c r="Y38" s="28">
        <v>127</v>
      </c>
      <c r="Z38" s="11" t="s">
        <v>1108</v>
      </c>
      <c r="AA38" s="11" t="s">
        <v>1845</v>
      </c>
      <c r="AB38" s="11">
        <v>1.1533333333333333</v>
      </c>
      <c r="AC38" s="34">
        <v>172.4</v>
      </c>
    </row>
    <row r="39" spans="1:29" x14ac:dyDescent="0.25">
      <c r="A39" s="10">
        <v>180</v>
      </c>
      <c r="B39" s="10" t="s">
        <v>3143</v>
      </c>
      <c r="C39" s="10" t="s">
        <v>107</v>
      </c>
      <c r="D39" s="10">
        <v>88</v>
      </c>
      <c r="E39" s="10">
        <v>20.100000000000001</v>
      </c>
      <c r="G39" s="11">
        <v>67</v>
      </c>
      <c r="H39" s="11" t="s">
        <v>87</v>
      </c>
      <c r="I39" s="11" t="s">
        <v>84</v>
      </c>
      <c r="J39" s="11">
        <v>64</v>
      </c>
      <c r="K39" s="12">
        <v>388</v>
      </c>
      <c r="M39" s="10">
        <v>185</v>
      </c>
      <c r="N39" s="10" t="s">
        <v>3425</v>
      </c>
      <c r="O39" s="10" t="s">
        <v>2085</v>
      </c>
      <c r="P39" s="10">
        <v>11.8</v>
      </c>
      <c r="Q39" s="10">
        <v>280.39999999999998</v>
      </c>
      <c r="S39" s="11">
        <v>177</v>
      </c>
      <c r="T39" s="11" t="s">
        <v>2695</v>
      </c>
      <c r="U39" s="11" t="s">
        <v>80</v>
      </c>
      <c r="V39" s="11">
        <v>6.41</v>
      </c>
      <c r="W39" s="11">
        <v>227</v>
      </c>
      <c r="Y39" s="29">
        <v>192</v>
      </c>
      <c r="Z39" s="10" t="s">
        <v>3143</v>
      </c>
      <c r="AA39" s="10" t="s">
        <v>6062</v>
      </c>
      <c r="AB39" s="10">
        <v>1.0166666666666666</v>
      </c>
      <c r="AC39" s="35">
        <v>267</v>
      </c>
    </row>
    <row r="40" spans="1:29" x14ac:dyDescent="0.25">
      <c r="A40" s="10">
        <v>72</v>
      </c>
      <c r="B40" s="10" t="s">
        <v>126</v>
      </c>
      <c r="C40" s="10">
        <v>-4</v>
      </c>
      <c r="D40" s="10">
        <v>87.9</v>
      </c>
      <c r="E40" s="10">
        <v>200.02</v>
      </c>
      <c r="G40" s="11">
        <v>90</v>
      </c>
      <c r="H40" s="11" t="s">
        <v>496</v>
      </c>
      <c r="I40" s="11" t="s">
        <v>158</v>
      </c>
      <c r="J40" s="11">
        <v>63</v>
      </c>
      <c r="K40" s="11">
        <v>122.37</v>
      </c>
      <c r="M40" s="11">
        <v>185</v>
      </c>
      <c r="N40" s="11" t="s">
        <v>3425</v>
      </c>
      <c r="O40" s="11" t="s">
        <v>2085</v>
      </c>
      <c r="P40" s="11">
        <v>11.8</v>
      </c>
      <c r="Q40" s="11">
        <v>14.5</v>
      </c>
      <c r="S40" s="11">
        <v>203</v>
      </c>
      <c r="T40" s="11" t="s">
        <v>4527</v>
      </c>
      <c r="U40" s="11" t="s">
        <v>2503</v>
      </c>
      <c r="V40" s="11">
        <v>6.21</v>
      </c>
      <c r="W40" s="11">
        <v>825.1</v>
      </c>
      <c r="Y40" s="28">
        <v>201</v>
      </c>
      <c r="Z40" s="11" t="s">
        <v>4527</v>
      </c>
      <c r="AA40" s="11" t="s">
        <v>2503</v>
      </c>
      <c r="AB40" s="11">
        <v>1.0133333333333332</v>
      </c>
      <c r="AC40" s="34">
        <v>629.1</v>
      </c>
    </row>
    <row r="41" spans="1:29" x14ac:dyDescent="0.25">
      <c r="A41" s="11">
        <v>181</v>
      </c>
      <c r="B41" s="11" t="s">
        <v>3143</v>
      </c>
      <c r="C41" s="11" t="s">
        <v>55</v>
      </c>
      <c r="D41" s="11">
        <v>87.6</v>
      </c>
      <c r="E41" s="11">
        <v>356.7</v>
      </c>
      <c r="G41" s="10">
        <v>122</v>
      </c>
      <c r="H41" s="10" t="s">
        <v>1344</v>
      </c>
      <c r="I41" s="10" t="s">
        <v>762</v>
      </c>
      <c r="J41" s="11">
        <v>62</v>
      </c>
      <c r="K41" s="11">
        <v>75.2</v>
      </c>
      <c r="M41" s="11">
        <v>153</v>
      </c>
      <c r="N41" s="11" t="s">
        <v>2601</v>
      </c>
      <c r="O41" s="11" t="s">
        <v>1831</v>
      </c>
      <c r="P41" s="11">
        <v>10.6</v>
      </c>
      <c r="Q41" s="11">
        <v>32.9</v>
      </c>
      <c r="S41" s="11">
        <v>203</v>
      </c>
      <c r="T41" s="11" t="s">
        <v>4527</v>
      </c>
      <c r="U41" s="11" t="s">
        <v>2503</v>
      </c>
      <c r="V41" s="11">
        <v>6.21</v>
      </c>
      <c r="W41" s="11">
        <v>4.9000000000000004</v>
      </c>
    </row>
    <row r="42" spans="1:29" x14ac:dyDescent="0.25">
      <c r="A42" s="10">
        <v>181</v>
      </c>
      <c r="B42" s="10" t="s">
        <v>3143</v>
      </c>
      <c r="C42" s="10" t="s">
        <v>55</v>
      </c>
      <c r="D42" s="10">
        <v>87.6</v>
      </c>
      <c r="E42" s="10">
        <v>238.75</v>
      </c>
      <c r="G42" s="11">
        <v>204</v>
      </c>
      <c r="H42" s="11" t="s">
        <v>4094</v>
      </c>
      <c r="I42" s="11" t="s">
        <v>123</v>
      </c>
      <c r="J42" s="11">
        <v>61.7</v>
      </c>
      <c r="K42" s="11">
        <v>690.1</v>
      </c>
      <c r="M42" s="10">
        <v>130</v>
      </c>
      <c r="N42" s="10" t="s">
        <v>1878</v>
      </c>
      <c r="O42" s="10" t="s">
        <v>762</v>
      </c>
      <c r="P42" s="11">
        <v>9.4</v>
      </c>
      <c r="Q42" s="11">
        <v>882.3</v>
      </c>
      <c r="S42" s="11">
        <v>191</v>
      </c>
      <c r="T42" s="11" t="s">
        <v>3782</v>
      </c>
      <c r="U42" s="11" t="s">
        <v>4669</v>
      </c>
      <c r="V42" s="11">
        <v>5.8</v>
      </c>
      <c r="W42" s="11">
        <v>308.5</v>
      </c>
    </row>
    <row r="43" spans="1:29" x14ac:dyDescent="0.25">
      <c r="A43" s="10">
        <v>111</v>
      </c>
      <c r="B43" s="10" t="s">
        <v>1093</v>
      </c>
      <c r="C43" s="10" t="s">
        <v>672</v>
      </c>
      <c r="D43" s="10">
        <v>87</v>
      </c>
      <c r="E43" s="10">
        <v>395</v>
      </c>
      <c r="G43" s="10">
        <v>190</v>
      </c>
      <c r="H43" s="10" t="s">
        <v>3252</v>
      </c>
      <c r="I43" s="10" t="s">
        <v>776</v>
      </c>
      <c r="J43" s="10">
        <f>0.06*1000</f>
        <v>60</v>
      </c>
      <c r="K43" s="10">
        <v>58.5</v>
      </c>
      <c r="M43" s="11">
        <v>132</v>
      </c>
      <c r="N43" s="11" t="s">
        <v>1878</v>
      </c>
      <c r="O43" s="11" t="s">
        <v>101</v>
      </c>
      <c r="P43" s="11">
        <v>9.4</v>
      </c>
      <c r="Q43" s="11">
        <v>798.5</v>
      </c>
      <c r="S43" s="10">
        <v>191</v>
      </c>
      <c r="T43" s="10" t="s">
        <v>3782</v>
      </c>
      <c r="U43" s="10" t="s">
        <v>4669</v>
      </c>
      <c r="V43" s="10">
        <v>5.8</v>
      </c>
      <c r="W43" s="10">
        <v>54</v>
      </c>
    </row>
    <row r="44" spans="1:29" x14ac:dyDescent="0.25">
      <c r="A44" s="11">
        <v>132</v>
      </c>
      <c r="B44" s="11" t="s">
        <v>1244</v>
      </c>
      <c r="C44" s="11" t="s">
        <v>1892</v>
      </c>
      <c r="D44" s="11">
        <v>87</v>
      </c>
      <c r="E44" s="11">
        <v>173.7</v>
      </c>
      <c r="G44" s="10">
        <v>151</v>
      </c>
      <c r="H44" s="10" t="s">
        <v>2230</v>
      </c>
      <c r="I44" s="10" t="s">
        <v>12</v>
      </c>
      <c r="J44" s="11">
        <v>58.9</v>
      </c>
      <c r="K44" s="11">
        <v>196</v>
      </c>
      <c r="M44" s="11">
        <v>132</v>
      </c>
      <c r="N44" s="11" t="s">
        <v>1292</v>
      </c>
      <c r="O44" s="11" t="s">
        <v>1333</v>
      </c>
      <c r="P44" s="11">
        <v>9.4</v>
      </c>
      <c r="Q44" s="11">
        <v>526.79999999999995</v>
      </c>
      <c r="S44" s="10">
        <v>103</v>
      </c>
      <c r="T44" s="10" t="s">
        <v>729</v>
      </c>
      <c r="U44" s="10" t="s">
        <v>380</v>
      </c>
      <c r="V44" s="10">
        <v>5.7</v>
      </c>
      <c r="W44" s="10">
        <v>134.44</v>
      </c>
    </row>
    <row r="45" spans="1:29" x14ac:dyDescent="0.25">
      <c r="A45" s="11">
        <v>111</v>
      </c>
      <c r="B45" s="11" t="s">
        <v>1238</v>
      </c>
      <c r="C45" s="11" t="s">
        <v>962</v>
      </c>
      <c r="D45" s="11">
        <v>87</v>
      </c>
      <c r="E45" s="11">
        <v>91.3</v>
      </c>
      <c r="G45" s="10">
        <v>151</v>
      </c>
      <c r="H45" s="10" t="s">
        <v>2336</v>
      </c>
      <c r="I45" s="10" t="s">
        <v>962</v>
      </c>
      <c r="J45" s="10">
        <v>58.9</v>
      </c>
      <c r="K45" s="10">
        <v>174.7</v>
      </c>
      <c r="M45" s="11">
        <v>130</v>
      </c>
      <c r="N45" s="11" t="s">
        <v>1760</v>
      </c>
      <c r="O45" s="11" t="s">
        <v>107</v>
      </c>
      <c r="P45" s="11">
        <v>9.4</v>
      </c>
      <c r="Q45" s="11">
        <v>462.3</v>
      </c>
      <c r="S45" s="10">
        <v>183</v>
      </c>
      <c r="T45" s="10" t="s">
        <v>3252</v>
      </c>
      <c r="U45" s="10" t="s">
        <v>4319</v>
      </c>
      <c r="V45" s="10">
        <v>5.32</v>
      </c>
      <c r="W45" s="10">
        <v>102.48099999999999</v>
      </c>
    </row>
    <row r="46" spans="1:29" x14ac:dyDescent="0.25">
      <c r="A46" s="11">
        <v>113</v>
      </c>
      <c r="B46" s="11" t="s">
        <v>1238</v>
      </c>
      <c r="C46" s="11" t="s">
        <v>962</v>
      </c>
      <c r="D46" s="11">
        <v>86</v>
      </c>
      <c r="E46" s="11">
        <v>661</v>
      </c>
      <c r="G46" s="11">
        <v>251</v>
      </c>
      <c r="H46" s="11" t="s">
        <v>6010</v>
      </c>
      <c r="I46" s="11" t="s">
        <v>501</v>
      </c>
      <c r="J46" s="11">
        <v>58</v>
      </c>
      <c r="K46" s="11">
        <v>35.5</v>
      </c>
      <c r="M46" s="10">
        <v>130</v>
      </c>
      <c r="N46" s="10" t="s">
        <v>1878</v>
      </c>
      <c r="O46" s="10" t="s">
        <v>762</v>
      </c>
      <c r="P46" s="10">
        <v>9.4</v>
      </c>
      <c r="Q46" s="10">
        <v>80.3</v>
      </c>
      <c r="S46" s="11">
        <v>83</v>
      </c>
      <c r="T46" s="11" t="s">
        <v>310</v>
      </c>
      <c r="U46" s="11" t="s">
        <v>380</v>
      </c>
      <c r="V46" s="11">
        <v>4.95</v>
      </c>
      <c r="W46" s="11">
        <v>259.10000000000002</v>
      </c>
    </row>
    <row r="47" spans="1:29" x14ac:dyDescent="0.25">
      <c r="A47" s="11">
        <v>124</v>
      </c>
      <c r="B47" s="11" t="s">
        <v>1093</v>
      </c>
      <c r="C47" s="11" t="s">
        <v>368</v>
      </c>
      <c r="D47" s="11">
        <v>86</v>
      </c>
      <c r="E47" s="11">
        <v>114.36790000000001</v>
      </c>
      <c r="G47" s="11">
        <v>177</v>
      </c>
      <c r="H47" s="11" t="s">
        <v>3071</v>
      </c>
      <c r="I47" s="11" t="s">
        <v>216</v>
      </c>
      <c r="J47" s="11">
        <v>55.9</v>
      </c>
      <c r="K47" s="11">
        <v>548</v>
      </c>
      <c r="M47" s="10">
        <v>132</v>
      </c>
      <c r="N47" s="10" t="s">
        <v>1238</v>
      </c>
      <c r="O47" s="10" t="s">
        <v>567</v>
      </c>
      <c r="P47" s="10">
        <v>9.4</v>
      </c>
      <c r="Q47" s="10">
        <v>11.6</v>
      </c>
      <c r="S47" s="11">
        <v>191</v>
      </c>
      <c r="T47" s="11" t="s">
        <v>3782</v>
      </c>
      <c r="U47" s="11" t="s">
        <v>962</v>
      </c>
      <c r="V47" s="11">
        <v>4.899</v>
      </c>
      <c r="W47" s="11">
        <v>41.89</v>
      </c>
    </row>
    <row r="48" spans="1:29" x14ac:dyDescent="0.25">
      <c r="A48" s="11">
        <v>124</v>
      </c>
      <c r="B48" s="11" t="s">
        <v>1577</v>
      </c>
      <c r="C48" s="11" t="s">
        <v>1688</v>
      </c>
      <c r="D48" s="11">
        <v>86</v>
      </c>
      <c r="E48" s="11">
        <v>88.385199999999998</v>
      </c>
      <c r="G48" s="10">
        <v>127</v>
      </c>
      <c r="H48" s="10" t="s">
        <v>1292</v>
      </c>
      <c r="I48" s="10" t="s">
        <v>380</v>
      </c>
      <c r="J48" s="11">
        <v>55</v>
      </c>
      <c r="K48" s="11">
        <v>386.3</v>
      </c>
      <c r="M48" s="10">
        <v>179</v>
      </c>
      <c r="N48" s="10" t="s">
        <v>3425</v>
      </c>
      <c r="O48" s="10" t="s">
        <v>1442</v>
      </c>
      <c r="P48" s="10">
        <v>9</v>
      </c>
      <c r="Q48" s="10">
        <v>64.7</v>
      </c>
      <c r="S48" s="10">
        <v>79</v>
      </c>
      <c r="T48" s="10" t="s">
        <v>310</v>
      </c>
      <c r="U48" s="10" t="s">
        <v>55</v>
      </c>
      <c r="V48" s="11">
        <v>4.8499999999999996</v>
      </c>
      <c r="W48" s="11">
        <v>207.5</v>
      </c>
    </row>
    <row r="49" spans="1:23" x14ac:dyDescent="0.25">
      <c r="A49" s="10">
        <v>124</v>
      </c>
      <c r="B49" s="10" t="s">
        <v>1108</v>
      </c>
      <c r="C49" s="10" t="s">
        <v>104</v>
      </c>
      <c r="D49" s="10">
        <v>86</v>
      </c>
      <c r="E49" s="10">
        <v>37.628999999999998</v>
      </c>
      <c r="G49" s="11">
        <v>127</v>
      </c>
      <c r="H49" s="11" t="s">
        <v>1108</v>
      </c>
      <c r="I49" s="11" t="s">
        <v>1845</v>
      </c>
      <c r="J49" s="11">
        <v>55</v>
      </c>
      <c r="K49" s="11">
        <v>179.3</v>
      </c>
      <c r="M49" s="11">
        <v>138</v>
      </c>
      <c r="N49" s="11" t="s">
        <v>1878</v>
      </c>
      <c r="O49" s="11" t="s">
        <v>1333</v>
      </c>
      <c r="P49" s="11">
        <v>8.73</v>
      </c>
      <c r="Q49" s="11">
        <v>302.8</v>
      </c>
      <c r="S49" s="11">
        <v>178</v>
      </c>
      <c r="T49" s="11" t="s">
        <v>3071</v>
      </c>
      <c r="U49" s="11">
        <v>-8</v>
      </c>
      <c r="V49" s="11">
        <v>4</v>
      </c>
      <c r="W49" s="11">
        <v>88.866699999999994</v>
      </c>
    </row>
    <row r="50" spans="1:23" x14ac:dyDescent="0.25">
      <c r="A50" s="11">
        <v>121</v>
      </c>
      <c r="B50" s="11" t="s">
        <v>1344</v>
      </c>
      <c r="C50" s="11" t="s">
        <v>6062</v>
      </c>
      <c r="D50" s="11">
        <v>85.3</v>
      </c>
      <c r="E50" s="11">
        <v>230.95</v>
      </c>
      <c r="G50" s="11">
        <v>175</v>
      </c>
      <c r="H50" s="11" t="s">
        <v>3071</v>
      </c>
      <c r="I50" s="11" t="s">
        <v>80</v>
      </c>
      <c r="J50" s="11">
        <v>53.7</v>
      </c>
      <c r="K50" s="11">
        <v>125.9</v>
      </c>
      <c r="M50" s="10">
        <v>133</v>
      </c>
      <c r="N50" s="10" t="s">
        <v>1244</v>
      </c>
      <c r="O50" s="10" t="s">
        <v>216</v>
      </c>
      <c r="P50" s="11">
        <v>8.64</v>
      </c>
      <c r="Q50" s="11">
        <v>231</v>
      </c>
      <c r="S50" s="11">
        <v>174</v>
      </c>
      <c r="T50" s="11" t="s">
        <v>2601</v>
      </c>
      <c r="U50" s="11">
        <v>-8</v>
      </c>
      <c r="V50" s="11">
        <v>3.9</v>
      </c>
      <c r="W50" s="11">
        <v>551</v>
      </c>
    </row>
    <row r="51" spans="1:23" x14ac:dyDescent="0.25">
      <c r="A51" s="11">
        <v>202</v>
      </c>
      <c r="B51" s="11" t="s">
        <v>4745</v>
      </c>
      <c r="C51" s="11">
        <v>-11</v>
      </c>
      <c r="D51" s="11">
        <v>85</v>
      </c>
      <c r="E51" s="11">
        <v>912.5</v>
      </c>
      <c r="G51" s="11">
        <v>231</v>
      </c>
      <c r="H51" s="11" t="s">
        <v>5471</v>
      </c>
      <c r="I51" s="11" t="s">
        <v>455</v>
      </c>
      <c r="J51" s="11">
        <v>53</v>
      </c>
      <c r="K51" s="11">
        <v>66.2</v>
      </c>
      <c r="M51" s="10">
        <v>132</v>
      </c>
      <c r="N51" s="10" t="s">
        <v>1878</v>
      </c>
      <c r="O51" s="10" t="s">
        <v>101</v>
      </c>
      <c r="P51" s="11">
        <v>8.3699999999999992</v>
      </c>
      <c r="Q51" s="11">
        <v>538.20000000000005</v>
      </c>
      <c r="S51" s="10">
        <v>174</v>
      </c>
      <c r="T51" s="10" t="s">
        <v>2601</v>
      </c>
      <c r="U51" s="10">
        <v>-8</v>
      </c>
      <c r="V51" s="10">
        <v>3.9</v>
      </c>
      <c r="W51" s="10">
        <v>162.9</v>
      </c>
    </row>
    <row r="52" spans="1:23" x14ac:dyDescent="0.25">
      <c r="A52" s="10">
        <v>202</v>
      </c>
      <c r="B52" s="10" t="s">
        <v>4745</v>
      </c>
      <c r="C52" s="10">
        <v>-11</v>
      </c>
      <c r="D52" s="10">
        <v>85</v>
      </c>
      <c r="E52" s="10">
        <v>386</v>
      </c>
      <c r="G52" s="10">
        <v>124</v>
      </c>
      <c r="H52" s="10" t="s">
        <v>1344</v>
      </c>
      <c r="I52" s="10">
        <v>-8</v>
      </c>
      <c r="J52" s="10">
        <v>51</v>
      </c>
      <c r="K52" s="10">
        <v>78.2</v>
      </c>
      <c r="M52" s="11">
        <v>205</v>
      </c>
      <c r="N52" s="11" t="s">
        <v>4530</v>
      </c>
      <c r="O52" s="11" t="s">
        <v>5304</v>
      </c>
      <c r="P52" s="11">
        <v>8</v>
      </c>
      <c r="Q52" s="11">
        <v>150</v>
      </c>
      <c r="S52" s="10">
        <v>195</v>
      </c>
      <c r="T52" s="10" t="s">
        <v>4094</v>
      </c>
      <c r="U52" s="10" t="s">
        <v>1743</v>
      </c>
      <c r="V52" s="10">
        <v>3.6</v>
      </c>
      <c r="W52" s="10">
        <v>98.97</v>
      </c>
    </row>
    <row r="53" spans="1:23" x14ac:dyDescent="0.25">
      <c r="A53" s="11">
        <v>72</v>
      </c>
      <c r="B53" s="11" t="s">
        <v>126</v>
      </c>
      <c r="C53" s="11">
        <v>-4</v>
      </c>
      <c r="D53" s="11">
        <v>85</v>
      </c>
      <c r="E53" s="11">
        <v>213.68</v>
      </c>
      <c r="G53" s="10">
        <v>191</v>
      </c>
      <c r="H53" s="10" t="s">
        <v>3143</v>
      </c>
      <c r="I53" s="10" t="s">
        <v>4008</v>
      </c>
      <c r="J53" s="10">
        <v>50.6</v>
      </c>
      <c r="K53" s="10">
        <v>115.9</v>
      </c>
      <c r="M53" s="11">
        <v>83</v>
      </c>
      <c r="N53" s="11" t="s">
        <v>370</v>
      </c>
      <c r="O53" s="11" t="s">
        <v>84</v>
      </c>
      <c r="P53" s="11">
        <v>7.8</v>
      </c>
      <c r="Q53" s="11">
        <v>42.078000000000003</v>
      </c>
      <c r="S53" s="11">
        <v>101</v>
      </c>
      <c r="T53" s="11" t="s">
        <v>496</v>
      </c>
      <c r="U53" s="11" t="s">
        <v>29</v>
      </c>
      <c r="V53" s="11">
        <v>3.1</v>
      </c>
      <c r="W53" s="11">
        <v>176.2</v>
      </c>
    </row>
    <row r="54" spans="1:23" x14ac:dyDescent="0.25">
      <c r="A54" s="11">
        <v>72</v>
      </c>
      <c r="B54" s="11" t="s">
        <v>126</v>
      </c>
      <c r="C54" s="11" t="s">
        <v>292</v>
      </c>
      <c r="D54" s="11">
        <v>85</v>
      </c>
      <c r="E54" s="11">
        <v>166.77</v>
      </c>
      <c r="G54" s="10">
        <v>191</v>
      </c>
      <c r="H54" s="10" t="s">
        <v>3143</v>
      </c>
      <c r="I54" s="10" t="s">
        <v>4008</v>
      </c>
      <c r="J54" s="10">
        <v>50.6</v>
      </c>
      <c r="K54" s="10">
        <v>93.8</v>
      </c>
      <c r="M54" s="10">
        <v>128</v>
      </c>
      <c r="N54" s="10" t="s">
        <v>856</v>
      </c>
      <c r="O54" s="10" t="s">
        <v>94</v>
      </c>
      <c r="P54" s="11">
        <v>6.3</v>
      </c>
      <c r="Q54" s="11">
        <v>309</v>
      </c>
      <c r="S54" s="11">
        <v>207</v>
      </c>
      <c r="T54" s="11" t="s">
        <v>4745</v>
      </c>
      <c r="U54" s="11" t="s">
        <v>1726</v>
      </c>
      <c r="V54" s="11">
        <v>2.79</v>
      </c>
      <c r="W54" s="11">
        <v>268.08</v>
      </c>
    </row>
    <row r="55" spans="1:23" x14ac:dyDescent="0.25">
      <c r="A55" s="11">
        <v>111</v>
      </c>
      <c r="B55" s="11" t="s">
        <v>847</v>
      </c>
      <c r="C55" s="11" t="s">
        <v>966</v>
      </c>
      <c r="D55" s="11">
        <v>84.5</v>
      </c>
      <c r="E55" s="11">
        <v>245.39500000000001</v>
      </c>
      <c r="G55" s="10">
        <v>143</v>
      </c>
      <c r="H55" s="10" t="s">
        <v>2336</v>
      </c>
      <c r="I55" s="10" t="s">
        <v>962</v>
      </c>
      <c r="J55" s="11">
        <v>50</v>
      </c>
      <c r="K55" s="11">
        <v>389.47</v>
      </c>
      <c r="M55" s="10">
        <v>90</v>
      </c>
      <c r="N55" s="10" t="s">
        <v>476</v>
      </c>
      <c r="O55" s="10">
        <v>-11</v>
      </c>
      <c r="P55" s="11">
        <v>6.22</v>
      </c>
      <c r="Q55" s="11">
        <v>257.33999999999997</v>
      </c>
      <c r="S55" s="10">
        <v>207</v>
      </c>
      <c r="T55" s="10" t="s">
        <v>4745</v>
      </c>
      <c r="U55" s="10" t="s">
        <v>1726</v>
      </c>
      <c r="V55" s="10">
        <v>2.79</v>
      </c>
      <c r="W55" s="10">
        <v>109.1</v>
      </c>
    </row>
    <row r="56" spans="1:23" x14ac:dyDescent="0.25">
      <c r="A56" s="11">
        <v>150</v>
      </c>
      <c r="B56" s="11" t="s">
        <v>2659</v>
      </c>
      <c r="C56" s="11" t="s">
        <v>1892</v>
      </c>
      <c r="D56" s="11">
        <v>84</v>
      </c>
      <c r="E56" s="11">
        <v>98.2</v>
      </c>
      <c r="G56" s="11">
        <v>143</v>
      </c>
      <c r="H56" s="11" t="s">
        <v>2206</v>
      </c>
      <c r="I56" s="11" t="s">
        <v>962</v>
      </c>
      <c r="J56" s="11">
        <v>50</v>
      </c>
      <c r="K56" s="11">
        <v>117.57</v>
      </c>
      <c r="M56" s="10">
        <v>205</v>
      </c>
      <c r="N56" s="10" t="s">
        <v>4527</v>
      </c>
      <c r="O56" s="10" t="s">
        <v>2503</v>
      </c>
      <c r="P56" s="10">
        <v>5.55</v>
      </c>
      <c r="Q56" s="10">
        <v>1013.8</v>
      </c>
      <c r="S56" s="11">
        <v>187</v>
      </c>
      <c r="T56" s="11" t="s">
        <v>4086</v>
      </c>
      <c r="U56" s="11" t="s">
        <v>1743</v>
      </c>
      <c r="V56" s="11">
        <v>2.2999999999999998</v>
      </c>
      <c r="W56" s="11">
        <v>101</v>
      </c>
    </row>
    <row r="57" spans="1:23" x14ac:dyDescent="0.25">
      <c r="A57" s="10">
        <v>78</v>
      </c>
      <c r="B57" s="10" t="s">
        <v>265</v>
      </c>
      <c r="C57" s="10" t="s">
        <v>404</v>
      </c>
      <c r="D57" s="11">
        <v>84</v>
      </c>
      <c r="E57" s="11">
        <v>46.8</v>
      </c>
      <c r="G57" s="10">
        <v>177</v>
      </c>
      <c r="H57" s="10" t="s">
        <v>3143</v>
      </c>
      <c r="I57" s="10" t="s">
        <v>314</v>
      </c>
      <c r="J57" s="10">
        <v>50</v>
      </c>
      <c r="K57" s="10">
        <v>84.7</v>
      </c>
      <c r="M57" s="10">
        <v>205</v>
      </c>
      <c r="N57" s="10" t="s">
        <v>4527</v>
      </c>
      <c r="O57" s="10" t="s">
        <v>2503</v>
      </c>
      <c r="P57" s="10">
        <v>5.55</v>
      </c>
      <c r="Q57" s="10">
        <v>310.35000000000002</v>
      </c>
      <c r="S57" s="10">
        <v>167</v>
      </c>
      <c r="T57" s="10" t="s">
        <v>2601</v>
      </c>
      <c r="U57" s="10" t="s">
        <v>80</v>
      </c>
      <c r="V57" s="10">
        <v>2.2690000000000001</v>
      </c>
      <c r="W57" s="10">
        <v>207.80099999999999</v>
      </c>
    </row>
    <row r="58" spans="1:23" x14ac:dyDescent="0.25">
      <c r="A58" s="10">
        <v>161</v>
      </c>
      <c r="B58" s="10" t="s">
        <v>2601</v>
      </c>
      <c r="C58" s="10" t="s">
        <v>962</v>
      </c>
      <c r="D58" s="11">
        <v>84</v>
      </c>
      <c r="E58" s="11">
        <v>45.54</v>
      </c>
      <c r="G58" s="10">
        <v>151</v>
      </c>
      <c r="H58" s="10" t="s">
        <v>2601</v>
      </c>
      <c r="I58" s="10" t="s">
        <v>2688</v>
      </c>
      <c r="J58" s="10">
        <v>50</v>
      </c>
      <c r="K58" s="10">
        <v>35.1</v>
      </c>
      <c r="M58" s="10">
        <v>205</v>
      </c>
      <c r="N58" s="10" t="s">
        <v>4527</v>
      </c>
      <c r="O58" s="10" t="s">
        <v>2503</v>
      </c>
      <c r="P58" s="10">
        <v>5.55</v>
      </c>
      <c r="Q58" s="10">
        <v>26.22</v>
      </c>
      <c r="S58" s="10">
        <v>116</v>
      </c>
      <c r="T58" s="10" t="s">
        <v>1238</v>
      </c>
      <c r="U58" s="10">
        <v>-5</v>
      </c>
      <c r="V58" s="11">
        <v>2.1800000000000002</v>
      </c>
      <c r="W58" s="11">
        <v>162.393</v>
      </c>
    </row>
    <row r="59" spans="1:23" x14ac:dyDescent="0.25">
      <c r="A59" s="11">
        <v>92</v>
      </c>
      <c r="B59" s="11" t="s">
        <v>265</v>
      </c>
      <c r="C59" s="11"/>
      <c r="D59" s="11">
        <v>84</v>
      </c>
      <c r="E59" s="11">
        <v>1039.8</v>
      </c>
      <c r="G59" s="11">
        <v>207</v>
      </c>
      <c r="H59" s="11" t="s">
        <v>4745</v>
      </c>
      <c r="I59" s="11" t="s">
        <v>2503</v>
      </c>
      <c r="J59" s="11">
        <v>49</v>
      </c>
      <c r="K59" s="11">
        <v>300.64800000000002</v>
      </c>
      <c r="M59" s="10">
        <v>180</v>
      </c>
      <c r="N59" s="10" t="s">
        <v>3252</v>
      </c>
      <c r="O59" s="10">
        <v>-8</v>
      </c>
      <c r="P59" s="10">
        <v>5.47</v>
      </c>
      <c r="Q59" s="10">
        <v>390.58100000000002</v>
      </c>
      <c r="S59" s="11">
        <v>127</v>
      </c>
      <c r="T59" s="11" t="s">
        <v>1631</v>
      </c>
      <c r="U59" s="11" t="s">
        <v>1214</v>
      </c>
      <c r="V59" s="11">
        <v>1.93</v>
      </c>
      <c r="W59" s="11">
        <v>80.2</v>
      </c>
    </row>
    <row r="60" spans="1:23" x14ac:dyDescent="0.25">
      <c r="A60" s="10">
        <v>92</v>
      </c>
      <c r="B60" s="10" t="s">
        <v>721</v>
      </c>
      <c r="C60" s="10" t="s">
        <v>363</v>
      </c>
      <c r="D60" s="10">
        <v>84</v>
      </c>
      <c r="E60" s="10">
        <v>898.3</v>
      </c>
      <c r="G60" s="11">
        <v>95</v>
      </c>
      <c r="H60" s="11" t="s">
        <v>429</v>
      </c>
      <c r="I60" s="11" t="s">
        <v>814</v>
      </c>
      <c r="J60" s="11">
        <v>48.6</v>
      </c>
      <c r="K60" s="11">
        <v>401.8</v>
      </c>
      <c r="M60" s="10">
        <v>180</v>
      </c>
      <c r="N60" s="10" t="s">
        <v>3252</v>
      </c>
      <c r="O60" s="10">
        <v>-8</v>
      </c>
      <c r="P60" s="10">
        <v>5.47</v>
      </c>
      <c r="Q60" s="10">
        <v>67</v>
      </c>
      <c r="S60" s="10">
        <v>127</v>
      </c>
      <c r="T60" s="10" t="s">
        <v>1108</v>
      </c>
      <c r="U60" s="10" t="s">
        <v>1202</v>
      </c>
      <c r="V60" s="10">
        <v>1.93</v>
      </c>
      <c r="W60" s="10">
        <v>24.2</v>
      </c>
    </row>
    <row r="61" spans="1:23" x14ac:dyDescent="0.25">
      <c r="A61" s="11">
        <v>92</v>
      </c>
      <c r="B61" s="11" t="s">
        <v>721</v>
      </c>
      <c r="C61" s="11" t="s">
        <v>94</v>
      </c>
      <c r="D61" s="11">
        <v>84</v>
      </c>
      <c r="E61" s="11">
        <v>778.8</v>
      </c>
      <c r="G61" s="10">
        <v>95</v>
      </c>
      <c r="H61" s="10" t="s">
        <v>370</v>
      </c>
      <c r="I61" s="10" t="s">
        <v>29</v>
      </c>
      <c r="J61" s="10">
        <v>48.6</v>
      </c>
      <c r="K61" s="10">
        <v>260.7</v>
      </c>
      <c r="M61" s="10">
        <v>171</v>
      </c>
      <c r="N61" s="10" t="s">
        <v>2695</v>
      </c>
      <c r="O61" s="10" t="s">
        <v>380</v>
      </c>
      <c r="P61" s="10">
        <v>5.25</v>
      </c>
      <c r="Q61" s="10">
        <v>19.393999999999998</v>
      </c>
      <c r="S61" s="10">
        <v>123</v>
      </c>
      <c r="T61" s="10" t="s">
        <v>1292</v>
      </c>
      <c r="U61" s="10" t="s">
        <v>1271</v>
      </c>
      <c r="V61" s="10">
        <v>1.64</v>
      </c>
      <c r="W61" s="10">
        <v>61.7</v>
      </c>
    </row>
    <row r="62" spans="1:23" x14ac:dyDescent="0.25">
      <c r="A62" s="11">
        <v>159</v>
      </c>
      <c r="B62" s="11" t="s">
        <v>2659</v>
      </c>
      <c r="C62" s="11" t="s">
        <v>1356</v>
      </c>
      <c r="D62" s="11">
        <v>83</v>
      </c>
      <c r="E62" s="11">
        <v>869.6</v>
      </c>
      <c r="G62" s="11">
        <v>213</v>
      </c>
      <c r="H62" s="11" t="s">
        <v>4883</v>
      </c>
      <c r="I62" s="11" t="s">
        <v>2619</v>
      </c>
      <c r="J62" s="11">
        <v>45</v>
      </c>
      <c r="K62" s="11">
        <v>306</v>
      </c>
      <c r="M62" s="10">
        <v>150</v>
      </c>
      <c r="N62" s="10" t="s">
        <v>2336</v>
      </c>
      <c r="O62" s="10" t="s">
        <v>164</v>
      </c>
      <c r="P62" s="11">
        <v>5.2</v>
      </c>
      <c r="Q62" s="11">
        <v>331.2</v>
      </c>
      <c r="S62" s="11">
        <v>137</v>
      </c>
      <c r="T62" s="11" t="s">
        <v>1631</v>
      </c>
      <c r="U62" s="11" t="s">
        <v>216</v>
      </c>
      <c r="V62" s="11">
        <v>1.6</v>
      </c>
      <c r="W62" s="11">
        <v>233.5</v>
      </c>
    </row>
    <row r="63" spans="1:23" x14ac:dyDescent="0.25">
      <c r="A63" s="10">
        <v>168</v>
      </c>
      <c r="B63" s="10" t="s">
        <v>2695</v>
      </c>
      <c r="C63" s="10" t="s">
        <v>560</v>
      </c>
      <c r="D63" s="10">
        <v>82</v>
      </c>
      <c r="E63" s="10">
        <v>1712</v>
      </c>
      <c r="G63" s="11">
        <v>249</v>
      </c>
      <c r="H63" s="11" t="s">
        <v>6006</v>
      </c>
      <c r="I63" s="11" t="s">
        <v>314</v>
      </c>
      <c r="J63" s="11">
        <v>45</v>
      </c>
      <c r="K63" s="11">
        <v>144.99</v>
      </c>
      <c r="M63" s="11">
        <v>125</v>
      </c>
      <c r="N63" s="11" t="s">
        <v>847</v>
      </c>
      <c r="O63" s="11" t="s">
        <v>6062</v>
      </c>
      <c r="P63" s="11">
        <v>5</v>
      </c>
      <c r="Q63" s="11">
        <v>151.80000000000001</v>
      </c>
      <c r="S63" s="10">
        <v>207</v>
      </c>
      <c r="T63" s="10" t="s">
        <v>4094</v>
      </c>
      <c r="U63" s="10" t="s">
        <v>962</v>
      </c>
      <c r="V63" s="10">
        <v>1.47</v>
      </c>
      <c r="W63" s="10">
        <v>1348.1</v>
      </c>
    </row>
    <row r="64" spans="1:23" x14ac:dyDescent="0.25">
      <c r="A64" s="11">
        <v>168</v>
      </c>
      <c r="B64" s="11" t="s">
        <v>2695</v>
      </c>
      <c r="C64" s="11" t="s">
        <v>560</v>
      </c>
      <c r="D64" s="11">
        <v>82</v>
      </c>
      <c r="E64" s="11">
        <v>1413.5</v>
      </c>
      <c r="G64" s="11">
        <v>176</v>
      </c>
      <c r="H64" s="11" t="s">
        <v>3071</v>
      </c>
      <c r="I64" s="11">
        <v>-22</v>
      </c>
      <c r="J64" s="11">
        <v>45</v>
      </c>
      <c r="K64" s="11">
        <v>97.1</v>
      </c>
      <c r="M64" s="10">
        <v>189</v>
      </c>
      <c r="N64" s="10" t="s">
        <v>3782</v>
      </c>
      <c r="O64" s="10" t="s">
        <v>1375</v>
      </c>
      <c r="P64" s="10">
        <v>3.7</v>
      </c>
      <c r="Q64" s="10">
        <v>247.6</v>
      </c>
      <c r="S64" s="10">
        <v>207</v>
      </c>
      <c r="T64" s="10" t="s">
        <v>4094</v>
      </c>
      <c r="U64" s="10" t="s">
        <v>962</v>
      </c>
      <c r="V64" s="10">
        <v>1.33</v>
      </c>
      <c r="W64" s="10">
        <v>997.1</v>
      </c>
    </row>
    <row r="65" spans="1:23" x14ac:dyDescent="0.25">
      <c r="A65" s="11">
        <v>182</v>
      </c>
      <c r="B65" s="11" t="s">
        <v>3143</v>
      </c>
      <c r="C65" s="11" t="s">
        <v>4288</v>
      </c>
      <c r="D65" s="11">
        <v>82</v>
      </c>
      <c r="E65" s="11">
        <v>647.36</v>
      </c>
      <c r="G65" s="11">
        <v>176</v>
      </c>
      <c r="H65" s="11" t="s">
        <v>3071</v>
      </c>
      <c r="I65" s="11">
        <v>-22</v>
      </c>
      <c r="J65" s="11">
        <v>45</v>
      </c>
      <c r="K65" s="11">
        <v>37</v>
      </c>
      <c r="M65" s="11">
        <v>189</v>
      </c>
      <c r="N65" s="11" t="s">
        <v>3782</v>
      </c>
      <c r="O65" s="11" t="s">
        <v>1375</v>
      </c>
      <c r="P65" s="11">
        <v>3.7</v>
      </c>
      <c r="Q65" s="11">
        <v>224</v>
      </c>
      <c r="S65" s="10">
        <v>133</v>
      </c>
      <c r="T65" s="10" t="s">
        <v>1344</v>
      </c>
      <c r="U65" s="10" t="s">
        <v>1845</v>
      </c>
      <c r="V65" s="10">
        <v>1.1000000000000001</v>
      </c>
      <c r="W65" s="10">
        <v>130.4</v>
      </c>
    </row>
    <row r="66" spans="1:23" x14ac:dyDescent="0.25">
      <c r="A66" s="11">
        <v>213</v>
      </c>
      <c r="B66" s="11" t="s">
        <v>4883</v>
      </c>
      <c r="C66" s="11" t="s">
        <v>2953</v>
      </c>
      <c r="D66" s="11">
        <v>82</v>
      </c>
      <c r="E66" s="11">
        <v>520</v>
      </c>
      <c r="G66" s="10">
        <v>182</v>
      </c>
      <c r="H66" s="10" t="s">
        <v>3071</v>
      </c>
      <c r="I66" s="10" t="s">
        <v>1803</v>
      </c>
      <c r="J66" s="10">
        <v>40</v>
      </c>
      <c r="K66" s="10">
        <v>264</v>
      </c>
      <c r="M66" s="10">
        <v>189</v>
      </c>
      <c r="N66" s="10" t="s">
        <v>3782</v>
      </c>
      <c r="O66" s="10" t="s">
        <v>1375</v>
      </c>
      <c r="P66" s="10">
        <v>3.7</v>
      </c>
      <c r="Q66" s="10">
        <v>84.5</v>
      </c>
      <c r="S66" s="11">
        <v>163</v>
      </c>
      <c r="T66" s="11" t="s">
        <v>2487</v>
      </c>
      <c r="U66" s="11" t="s">
        <v>1131</v>
      </c>
      <c r="V66" s="11">
        <v>1.0900000000000001</v>
      </c>
      <c r="W66" s="11">
        <v>297.88</v>
      </c>
    </row>
    <row r="67" spans="1:23" x14ac:dyDescent="0.25">
      <c r="A67" s="10">
        <v>168</v>
      </c>
      <c r="B67" s="10" t="s">
        <v>2695</v>
      </c>
      <c r="C67" s="10" t="s">
        <v>560</v>
      </c>
      <c r="D67" s="10">
        <v>82</v>
      </c>
      <c r="E67" s="10">
        <v>401.1</v>
      </c>
      <c r="G67" s="10">
        <v>176</v>
      </c>
      <c r="H67" s="10" t="s">
        <v>2957</v>
      </c>
      <c r="I67" s="10" t="s">
        <v>2259</v>
      </c>
      <c r="J67" s="10">
        <v>40</v>
      </c>
      <c r="K67" s="10">
        <v>190</v>
      </c>
      <c r="M67" s="11">
        <v>129</v>
      </c>
      <c r="N67" s="11" t="s">
        <v>856</v>
      </c>
      <c r="O67" s="11" t="s">
        <v>620</v>
      </c>
      <c r="P67" s="11">
        <v>3.6</v>
      </c>
      <c r="Q67" s="11">
        <v>353</v>
      </c>
      <c r="S67" s="10">
        <v>177</v>
      </c>
      <c r="T67" s="10" t="s">
        <v>3071</v>
      </c>
      <c r="U67" s="10" t="s">
        <v>1455</v>
      </c>
      <c r="V67" s="10">
        <v>1.0900000000000001</v>
      </c>
      <c r="W67" s="10">
        <v>228.4838</v>
      </c>
    </row>
    <row r="68" spans="1:23" x14ac:dyDescent="0.25">
      <c r="A68" s="11">
        <v>168</v>
      </c>
      <c r="B68" s="11" t="s">
        <v>2695</v>
      </c>
      <c r="C68" s="11" t="s">
        <v>560</v>
      </c>
      <c r="D68" s="11">
        <v>82</v>
      </c>
      <c r="E68" s="11">
        <v>348.3</v>
      </c>
      <c r="G68" s="10">
        <v>176</v>
      </c>
      <c r="H68" s="10" t="s">
        <v>2957</v>
      </c>
      <c r="I68" s="10" t="s">
        <v>2259</v>
      </c>
      <c r="J68" s="10">
        <v>40</v>
      </c>
      <c r="K68" s="10">
        <v>73</v>
      </c>
      <c r="M68" s="10">
        <v>203</v>
      </c>
      <c r="N68" s="10" t="s">
        <v>4883</v>
      </c>
      <c r="O68" s="10" t="s">
        <v>1131</v>
      </c>
      <c r="P68" s="10">
        <v>3.5</v>
      </c>
      <c r="Q68" s="10">
        <v>462</v>
      </c>
      <c r="S68" s="10">
        <v>177</v>
      </c>
      <c r="T68" s="10" t="s">
        <v>3071</v>
      </c>
      <c r="U68" s="10" t="s">
        <v>1455</v>
      </c>
      <c r="V68" s="10">
        <v>1.0900000000000001</v>
      </c>
      <c r="W68" s="10">
        <v>55.15</v>
      </c>
    </row>
    <row r="69" spans="1:23" x14ac:dyDescent="0.25">
      <c r="A69" s="11">
        <v>182</v>
      </c>
      <c r="B69" s="11" t="s">
        <v>3143</v>
      </c>
      <c r="C69" s="11" t="s">
        <v>4288</v>
      </c>
      <c r="D69" s="11">
        <v>82</v>
      </c>
      <c r="E69" s="11">
        <v>344.54</v>
      </c>
      <c r="G69" s="11">
        <v>127</v>
      </c>
      <c r="H69" s="11" t="s">
        <v>1292</v>
      </c>
      <c r="I69" s="11" t="s">
        <v>380</v>
      </c>
      <c r="J69" s="11">
        <v>39</v>
      </c>
      <c r="K69" s="11">
        <v>422.4</v>
      </c>
      <c r="M69" s="11">
        <v>179</v>
      </c>
      <c r="N69" s="11" t="s">
        <v>2957</v>
      </c>
      <c r="O69" s="11" t="s">
        <v>1131</v>
      </c>
      <c r="P69" s="11">
        <v>3.1</v>
      </c>
      <c r="Q69" s="11">
        <v>592.1</v>
      </c>
      <c r="S69" s="11">
        <v>177</v>
      </c>
      <c r="T69" s="11" t="s">
        <v>3071</v>
      </c>
      <c r="U69" s="11" t="s">
        <v>1455</v>
      </c>
      <c r="V69" s="11">
        <v>1.0900000000000001</v>
      </c>
      <c r="W69" s="11">
        <v>14.05</v>
      </c>
    </row>
    <row r="70" spans="1:23" x14ac:dyDescent="0.25">
      <c r="A70" s="10">
        <v>168</v>
      </c>
      <c r="B70" s="10" t="s">
        <v>2695</v>
      </c>
      <c r="C70" s="10" t="s">
        <v>560</v>
      </c>
      <c r="D70" s="10">
        <v>82</v>
      </c>
      <c r="E70" s="10">
        <v>324.7</v>
      </c>
      <c r="G70" s="10">
        <v>105</v>
      </c>
      <c r="H70" s="10" t="s">
        <v>721</v>
      </c>
      <c r="I70" s="10" t="s">
        <v>75</v>
      </c>
      <c r="J70" s="10">
        <v>36.1</v>
      </c>
      <c r="K70" s="10">
        <v>182.89</v>
      </c>
      <c r="M70" s="11">
        <v>208</v>
      </c>
      <c r="N70" s="11" t="s">
        <v>4530</v>
      </c>
      <c r="O70" s="11">
        <v>-10</v>
      </c>
      <c r="P70" s="11">
        <v>2.6</v>
      </c>
      <c r="Q70" s="11">
        <v>920.5</v>
      </c>
      <c r="S70" s="10">
        <v>191</v>
      </c>
      <c r="T70" s="10" t="s">
        <v>4086</v>
      </c>
      <c r="U70" s="10" t="s">
        <v>1400</v>
      </c>
      <c r="V70" s="10">
        <v>0.92</v>
      </c>
      <c r="W70" s="10">
        <v>13.7</v>
      </c>
    </row>
    <row r="71" spans="1:23" x14ac:dyDescent="0.25">
      <c r="A71" s="10">
        <v>168</v>
      </c>
      <c r="B71" s="10" t="s">
        <v>2695</v>
      </c>
      <c r="C71" s="10" t="s">
        <v>560</v>
      </c>
      <c r="D71" s="10">
        <v>82</v>
      </c>
      <c r="E71" s="10">
        <v>228.6</v>
      </c>
      <c r="G71" s="10">
        <v>149</v>
      </c>
      <c r="H71" s="10" t="s">
        <v>2376</v>
      </c>
      <c r="I71" s="10" t="s">
        <v>2615</v>
      </c>
      <c r="J71" s="10">
        <v>35</v>
      </c>
      <c r="K71" s="10">
        <v>240.22</v>
      </c>
      <c r="M71" s="11">
        <v>148</v>
      </c>
      <c r="N71" s="11" t="s">
        <v>2376</v>
      </c>
      <c r="O71" s="11" t="s">
        <v>164</v>
      </c>
      <c r="P71" s="11">
        <v>2.36</v>
      </c>
      <c r="Q71" s="11">
        <v>373.1</v>
      </c>
      <c r="S71" s="11">
        <v>119</v>
      </c>
      <c r="T71" s="11" t="s">
        <v>1093</v>
      </c>
      <c r="U71" s="11" t="s">
        <v>665</v>
      </c>
      <c r="V71" s="11">
        <v>0.83499999999999996</v>
      </c>
      <c r="W71" s="11">
        <v>288.2</v>
      </c>
    </row>
    <row r="72" spans="1:23" x14ac:dyDescent="0.25">
      <c r="A72" s="10">
        <v>168</v>
      </c>
      <c r="B72" s="10" t="s">
        <v>2695</v>
      </c>
      <c r="C72" s="10" t="s">
        <v>560</v>
      </c>
      <c r="D72" s="10">
        <v>82</v>
      </c>
      <c r="E72" s="10">
        <v>179.6</v>
      </c>
      <c r="G72" s="10">
        <v>154</v>
      </c>
      <c r="H72" s="10" t="s">
        <v>2336</v>
      </c>
      <c r="I72" s="10">
        <v>-1</v>
      </c>
      <c r="J72" s="11">
        <v>35</v>
      </c>
      <c r="K72" s="11">
        <v>130.4</v>
      </c>
      <c r="M72" s="10">
        <v>201</v>
      </c>
      <c r="N72" s="10" t="s">
        <v>4094</v>
      </c>
      <c r="O72" s="10" t="s">
        <v>1271</v>
      </c>
      <c r="P72" s="10">
        <v>2.12</v>
      </c>
      <c r="Q72" s="10">
        <v>588</v>
      </c>
      <c r="S72" s="10">
        <v>93</v>
      </c>
      <c r="T72" s="10" t="s">
        <v>476</v>
      </c>
      <c r="U72" s="10" t="s">
        <v>80</v>
      </c>
      <c r="V72" s="11">
        <v>0.82</v>
      </c>
      <c r="W72" s="11">
        <v>168.499</v>
      </c>
    </row>
    <row r="73" spans="1:23" x14ac:dyDescent="0.25">
      <c r="A73" s="11">
        <v>168</v>
      </c>
      <c r="B73" s="11" t="s">
        <v>2695</v>
      </c>
      <c r="C73" s="11" t="s">
        <v>560</v>
      </c>
      <c r="D73" s="11">
        <v>82</v>
      </c>
      <c r="E73" s="11">
        <v>156.6</v>
      </c>
      <c r="G73" s="11">
        <v>81</v>
      </c>
      <c r="H73" s="11" t="s">
        <v>429</v>
      </c>
      <c r="I73" s="11" t="s">
        <v>329</v>
      </c>
      <c r="J73" s="11">
        <v>34.6</v>
      </c>
      <c r="K73" s="11">
        <v>260.20999999999998</v>
      </c>
      <c r="M73" s="10">
        <v>142</v>
      </c>
      <c r="N73" s="10" t="s">
        <v>2230</v>
      </c>
      <c r="O73" s="10" t="s">
        <v>1333</v>
      </c>
      <c r="P73" s="11">
        <v>2</v>
      </c>
      <c r="Q73" s="11">
        <v>433.7</v>
      </c>
      <c r="S73" s="11">
        <v>90</v>
      </c>
      <c r="T73" s="11" t="s">
        <v>476</v>
      </c>
      <c r="U73" s="11" t="s">
        <v>107</v>
      </c>
      <c r="V73" s="11">
        <v>0.80920000000000003</v>
      </c>
      <c r="W73" s="11">
        <v>2318.9589999999998</v>
      </c>
    </row>
    <row r="74" spans="1:23" x14ac:dyDescent="0.25">
      <c r="A74" s="10">
        <v>213</v>
      </c>
      <c r="B74" s="10" t="s">
        <v>4883</v>
      </c>
      <c r="C74" s="10" t="s">
        <v>2953</v>
      </c>
      <c r="D74" s="10">
        <v>82</v>
      </c>
      <c r="E74" s="10">
        <v>156</v>
      </c>
      <c r="G74" s="11">
        <v>123</v>
      </c>
      <c r="H74" s="11" t="s">
        <v>1093</v>
      </c>
      <c r="I74" s="11" t="s">
        <v>210</v>
      </c>
      <c r="J74" s="11">
        <v>34</v>
      </c>
      <c r="K74" s="11">
        <v>560</v>
      </c>
      <c r="M74" s="10">
        <v>181</v>
      </c>
      <c r="N74" s="10" t="s">
        <v>3071</v>
      </c>
      <c r="O74" s="10" t="s">
        <v>4191</v>
      </c>
      <c r="P74" s="10">
        <v>1.5</v>
      </c>
      <c r="Q74" s="10">
        <v>499.2</v>
      </c>
      <c r="S74" s="11">
        <v>90</v>
      </c>
      <c r="T74" s="11" t="s">
        <v>496</v>
      </c>
      <c r="U74" s="11" t="s">
        <v>164</v>
      </c>
      <c r="V74" s="11">
        <v>0.80920000000000003</v>
      </c>
      <c r="W74" s="11">
        <v>132.71600000000001</v>
      </c>
    </row>
    <row r="75" spans="1:23" x14ac:dyDescent="0.25">
      <c r="A75" s="10">
        <v>169</v>
      </c>
      <c r="B75" s="10" t="s">
        <v>3071</v>
      </c>
      <c r="C75" s="10" t="s">
        <v>814</v>
      </c>
      <c r="D75" s="10">
        <v>82</v>
      </c>
      <c r="E75" s="10">
        <v>28.8</v>
      </c>
      <c r="G75" s="10">
        <v>123</v>
      </c>
      <c r="H75" s="10" t="s">
        <v>847</v>
      </c>
      <c r="I75" s="10" t="s">
        <v>210</v>
      </c>
      <c r="J75" s="11">
        <v>34</v>
      </c>
      <c r="K75" s="11">
        <v>170</v>
      </c>
      <c r="M75" s="11">
        <v>181</v>
      </c>
      <c r="N75" s="11" t="s">
        <v>3071</v>
      </c>
      <c r="O75" s="11" t="s">
        <v>4191</v>
      </c>
      <c r="P75" s="11">
        <v>1.5</v>
      </c>
      <c r="Q75" s="11">
        <v>357</v>
      </c>
      <c r="S75" s="11">
        <v>207</v>
      </c>
      <c r="T75" s="11" t="s">
        <v>4527</v>
      </c>
      <c r="U75" s="11" t="s">
        <v>2503</v>
      </c>
      <c r="V75" s="11">
        <v>0.80500000000000005</v>
      </c>
      <c r="W75" s="11">
        <v>1063.6559999999999</v>
      </c>
    </row>
    <row r="76" spans="1:23" x14ac:dyDescent="0.25">
      <c r="A76" s="11">
        <v>134</v>
      </c>
      <c r="B76" s="11" t="s">
        <v>1577</v>
      </c>
      <c r="C76" s="11">
        <v>-6</v>
      </c>
      <c r="D76" s="11">
        <v>81.7</v>
      </c>
      <c r="E76" s="11">
        <v>174.1</v>
      </c>
      <c r="G76" s="11">
        <v>234</v>
      </c>
      <c r="H76" s="11" t="s">
        <v>5914</v>
      </c>
      <c r="I76" s="11">
        <v>-6</v>
      </c>
      <c r="J76" s="11">
        <v>33.5</v>
      </c>
      <c r="K76" s="11">
        <v>1277.7</v>
      </c>
      <c r="M76" s="10">
        <v>146</v>
      </c>
      <c r="N76" s="10" t="s">
        <v>2376</v>
      </c>
      <c r="O76" s="10" t="s">
        <v>1333</v>
      </c>
      <c r="P76" s="10">
        <v>1.2</v>
      </c>
      <c r="Q76" s="10">
        <v>417.7</v>
      </c>
      <c r="S76" s="11">
        <v>170</v>
      </c>
      <c r="T76" s="11" t="s">
        <v>2957</v>
      </c>
      <c r="U76" s="11" t="s">
        <v>1688</v>
      </c>
      <c r="V76" s="11">
        <v>0.67</v>
      </c>
      <c r="W76" s="11">
        <v>48.42</v>
      </c>
    </row>
    <row r="77" spans="1:23" x14ac:dyDescent="0.25">
      <c r="A77" s="10">
        <v>138</v>
      </c>
      <c r="B77" s="10" t="s">
        <v>1760</v>
      </c>
      <c r="C77" s="10" t="s">
        <v>116</v>
      </c>
      <c r="D77" s="11">
        <v>81</v>
      </c>
      <c r="E77" s="11">
        <v>1409.9</v>
      </c>
      <c r="G77" s="10">
        <v>234</v>
      </c>
      <c r="H77" s="10" t="s">
        <v>5914</v>
      </c>
      <c r="I77" s="10">
        <v>-6</v>
      </c>
      <c r="J77" s="10">
        <v>33.5</v>
      </c>
      <c r="K77" s="10">
        <v>1125.2</v>
      </c>
      <c r="M77" s="10">
        <v>205</v>
      </c>
      <c r="N77" s="10" t="s">
        <v>5079</v>
      </c>
      <c r="O77" s="10" t="s">
        <v>1131</v>
      </c>
      <c r="P77" s="10">
        <v>1.1499999999999999</v>
      </c>
      <c r="Q77" s="10">
        <v>165</v>
      </c>
      <c r="S77" s="10">
        <v>194</v>
      </c>
      <c r="T77" s="10" t="s">
        <v>4086</v>
      </c>
      <c r="U77" s="10" t="s">
        <v>128</v>
      </c>
      <c r="V77" s="10">
        <v>0.6</v>
      </c>
      <c r="W77" s="10">
        <v>26.9</v>
      </c>
    </row>
    <row r="78" spans="1:23" x14ac:dyDescent="0.25">
      <c r="A78" s="11">
        <v>138</v>
      </c>
      <c r="B78" s="11" t="s">
        <v>1878</v>
      </c>
      <c r="C78" s="11" t="s">
        <v>1333</v>
      </c>
      <c r="D78" s="11">
        <v>81</v>
      </c>
      <c r="E78" s="11">
        <v>430.2</v>
      </c>
      <c r="G78" s="11">
        <v>234</v>
      </c>
      <c r="H78" s="11" t="s">
        <v>5914</v>
      </c>
      <c r="I78" s="11">
        <v>-6</v>
      </c>
      <c r="J78" s="11">
        <v>33.5</v>
      </c>
      <c r="K78" s="11">
        <v>458.68</v>
      </c>
      <c r="M78" s="10">
        <v>176</v>
      </c>
      <c r="N78" s="10" t="s">
        <v>3425</v>
      </c>
      <c r="O78" s="10" t="s">
        <v>1065</v>
      </c>
      <c r="P78" s="10">
        <v>1.1000000000000001</v>
      </c>
      <c r="Q78" s="10">
        <v>33.5</v>
      </c>
      <c r="S78" s="10">
        <v>129</v>
      </c>
      <c r="T78" s="10" t="s">
        <v>1238</v>
      </c>
      <c r="U78" s="10" t="s">
        <v>1370</v>
      </c>
      <c r="V78" s="10">
        <v>0.56000000000000005</v>
      </c>
      <c r="W78" s="10">
        <v>104</v>
      </c>
    </row>
    <row r="79" spans="1:23" x14ac:dyDescent="0.25">
      <c r="A79" s="11">
        <v>138</v>
      </c>
      <c r="B79" s="11" t="s">
        <v>1631</v>
      </c>
      <c r="C79" s="11" t="s">
        <v>461</v>
      </c>
      <c r="D79" s="11">
        <v>81</v>
      </c>
      <c r="E79" s="11">
        <v>109</v>
      </c>
      <c r="G79" s="10">
        <v>234</v>
      </c>
      <c r="H79" s="10" t="s">
        <v>5914</v>
      </c>
      <c r="I79" s="10">
        <v>-6</v>
      </c>
      <c r="J79" s="10">
        <v>33.5</v>
      </c>
      <c r="K79" s="10">
        <v>397.7</v>
      </c>
      <c r="M79" s="11">
        <v>205</v>
      </c>
      <c r="N79" s="11" t="s">
        <v>3784</v>
      </c>
      <c r="O79" s="11" t="s">
        <v>2503</v>
      </c>
      <c r="P79" s="11">
        <v>1.0900000000000001</v>
      </c>
      <c r="Q79" s="11">
        <v>210.3</v>
      </c>
      <c r="S79" s="10">
        <v>197</v>
      </c>
      <c r="T79" s="10" t="s">
        <v>4094</v>
      </c>
      <c r="U79" s="10" t="s">
        <v>1743</v>
      </c>
      <c r="V79" s="10">
        <v>0.54</v>
      </c>
      <c r="W79" s="10">
        <v>222.45</v>
      </c>
    </row>
    <row r="80" spans="1:23" x14ac:dyDescent="0.25">
      <c r="A80" s="10">
        <v>138</v>
      </c>
      <c r="B80" s="10" t="s">
        <v>1878</v>
      </c>
      <c r="C80" s="10" t="s">
        <v>1333</v>
      </c>
      <c r="D80" s="11">
        <v>81</v>
      </c>
      <c r="E80" s="11">
        <v>31.9</v>
      </c>
      <c r="G80" s="11">
        <v>234</v>
      </c>
      <c r="H80" s="11" t="s">
        <v>5914</v>
      </c>
      <c r="I80" s="11">
        <v>-6</v>
      </c>
      <c r="J80" s="11">
        <v>33.5</v>
      </c>
      <c r="K80" s="11">
        <v>351.9</v>
      </c>
      <c r="M80" s="11">
        <v>205</v>
      </c>
      <c r="N80" s="11" t="s">
        <v>3784</v>
      </c>
      <c r="O80" s="11" t="s">
        <v>2503</v>
      </c>
      <c r="P80" s="11">
        <v>1.0900000000000001</v>
      </c>
      <c r="Q80" s="11">
        <v>161.4</v>
      </c>
      <c r="S80" s="11">
        <v>73</v>
      </c>
      <c r="T80" s="11" t="s">
        <v>310</v>
      </c>
      <c r="U80" s="11" t="s">
        <v>29</v>
      </c>
      <c r="V80" s="11">
        <v>0.499</v>
      </c>
      <c r="W80" s="11">
        <v>53.44</v>
      </c>
    </row>
    <row r="81" spans="1:23" x14ac:dyDescent="0.25">
      <c r="A81" s="10">
        <v>201</v>
      </c>
      <c r="B81" s="10" t="s">
        <v>3784</v>
      </c>
      <c r="C81" s="10" t="s">
        <v>80</v>
      </c>
      <c r="D81" s="10">
        <v>81</v>
      </c>
      <c r="E81" s="10">
        <v>1.5648</v>
      </c>
      <c r="G81" s="10">
        <v>234</v>
      </c>
      <c r="H81" s="10" t="s">
        <v>5914</v>
      </c>
      <c r="I81" s="10">
        <v>-6</v>
      </c>
      <c r="J81" s="10">
        <v>33.5</v>
      </c>
      <c r="K81" s="10">
        <v>330.4</v>
      </c>
      <c r="M81" s="11">
        <v>204</v>
      </c>
      <c r="N81" s="11" t="s">
        <v>4530</v>
      </c>
      <c r="O81" s="11" t="s">
        <v>2723</v>
      </c>
      <c r="P81" s="11">
        <v>1.07</v>
      </c>
      <c r="Q81" s="11">
        <v>918.1</v>
      </c>
      <c r="S81" s="11">
        <v>203</v>
      </c>
      <c r="T81" s="11" t="s">
        <v>4527</v>
      </c>
      <c r="U81" s="11" t="s">
        <v>4503</v>
      </c>
      <c r="V81" s="11">
        <v>0.48</v>
      </c>
      <c r="W81" s="11">
        <v>1027</v>
      </c>
    </row>
    <row r="82" spans="1:23" x14ac:dyDescent="0.25">
      <c r="A82" s="11">
        <v>205</v>
      </c>
      <c r="B82" s="11" t="s">
        <v>5079</v>
      </c>
      <c r="C82" s="11" t="s">
        <v>2503</v>
      </c>
      <c r="D82" s="11">
        <v>80</v>
      </c>
      <c r="E82" s="11">
        <v>544</v>
      </c>
      <c r="G82" s="11">
        <v>234</v>
      </c>
      <c r="H82" s="11" t="s">
        <v>5914</v>
      </c>
      <c r="I82" s="11">
        <v>-6</v>
      </c>
      <c r="J82" s="11">
        <v>33.5</v>
      </c>
      <c r="K82" s="11">
        <v>295.91000000000003</v>
      </c>
      <c r="M82" s="10">
        <v>204</v>
      </c>
      <c r="N82" s="10" t="s">
        <v>4530</v>
      </c>
      <c r="O82" s="10" t="s">
        <v>2723</v>
      </c>
      <c r="P82" s="10">
        <v>1.07</v>
      </c>
      <c r="Q82" s="10">
        <v>181.8</v>
      </c>
      <c r="S82" s="11">
        <v>203</v>
      </c>
      <c r="T82" s="11" t="s">
        <v>4527</v>
      </c>
      <c r="U82" s="11" t="s">
        <v>4503</v>
      </c>
      <c r="V82" s="11">
        <v>0.48</v>
      </c>
      <c r="W82" s="11">
        <v>153.4</v>
      </c>
    </row>
    <row r="83" spans="1:23" x14ac:dyDescent="0.25">
      <c r="A83" s="11">
        <v>179</v>
      </c>
      <c r="B83" s="11" t="s">
        <v>3425</v>
      </c>
      <c r="C83" s="11" t="s">
        <v>55</v>
      </c>
      <c r="D83" s="11">
        <v>80</v>
      </c>
      <c r="E83" s="11">
        <v>389.32</v>
      </c>
      <c r="G83" s="10">
        <v>234</v>
      </c>
      <c r="H83" s="10" t="s">
        <v>5914</v>
      </c>
      <c r="I83" s="10">
        <v>-6</v>
      </c>
      <c r="J83" s="10">
        <v>33.5</v>
      </c>
      <c r="K83" s="10">
        <v>293.79000000000002</v>
      </c>
      <c r="M83" s="11">
        <v>135</v>
      </c>
      <c r="N83" s="11" t="s">
        <v>1108</v>
      </c>
      <c r="O83" s="11" t="s">
        <v>1370</v>
      </c>
      <c r="P83" s="11">
        <v>1.06</v>
      </c>
      <c r="Q83" s="11">
        <v>254</v>
      </c>
      <c r="S83" s="11">
        <v>194</v>
      </c>
      <c r="T83" s="11" t="s">
        <v>4086</v>
      </c>
      <c r="U83" s="11">
        <v>-11</v>
      </c>
      <c r="V83" s="11">
        <v>0.42</v>
      </c>
      <c r="W83" s="11">
        <v>69</v>
      </c>
    </row>
    <row r="84" spans="1:23" x14ac:dyDescent="0.25">
      <c r="A84" s="11">
        <v>123</v>
      </c>
      <c r="B84" s="11" t="s">
        <v>1108</v>
      </c>
      <c r="C84" s="11" t="s">
        <v>1455</v>
      </c>
      <c r="D84" s="11">
        <v>80</v>
      </c>
      <c r="E84" s="11">
        <v>263.87</v>
      </c>
      <c r="G84" s="11">
        <v>234</v>
      </c>
      <c r="H84" s="11" t="s">
        <v>5914</v>
      </c>
      <c r="I84" s="11">
        <v>-6</v>
      </c>
      <c r="J84" s="11">
        <v>33.5</v>
      </c>
      <c r="K84" s="11">
        <v>249.22</v>
      </c>
      <c r="M84" s="11">
        <v>183</v>
      </c>
      <c r="N84" s="11" t="s">
        <v>3143</v>
      </c>
      <c r="O84" s="11" t="s">
        <v>1375</v>
      </c>
      <c r="P84" s="11">
        <v>1.04</v>
      </c>
      <c r="Q84" s="11">
        <v>193.84</v>
      </c>
      <c r="S84" s="10">
        <v>200</v>
      </c>
      <c r="T84" s="10" t="s">
        <v>4530</v>
      </c>
      <c r="U84" s="10" t="s">
        <v>776</v>
      </c>
      <c r="V84" s="10">
        <v>0.4</v>
      </c>
      <c r="W84" s="10">
        <v>428.2</v>
      </c>
    </row>
    <row r="85" spans="1:23" x14ac:dyDescent="0.25">
      <c r="A85" s="10">
        <v>121</v>
      </c>
      <c r="B85" s="10" t="s">
        <v>1238</v>
      </c>
      <c r="C85" s="10" t="s">
        <v>1455</v>
      </c>
      <c r="D85" s="10">
        <v>80</v>
      </c>
      <c r="E85" s="10">
        <v>153.9</v>
      </c>
      <c r="G85" s="10">
        <v>234</v>
      </c>
      <c r="H85" s="10" t="s">
        <v>5914</v>
      </c>
      <c r="I85" s="10">
        <v>-6</v>
      </c>
      <c r="J85" s="10">
        <v>33.5</v>
      </c>
      <c r="K85" s="10">
        <v>226.5</v>
      </c>
      <c r="M85" s="11">
        <v>180</v>
      </c>
      <c r="N85" s="11" t="s">
        <v>2957</v>
      </c>
      <c r="O85" s="11" t="s">
        <v>691</v>
      </c>
      <c r="P85" s="11">
        <v>1</v>
      </c>
      <c r="Q85" s="11">
        <v>128</v>
      </c>
      <c r="S85" s="11">
        <v>125</v>
      </c>
      <c r="T85" s="11" t="s">
        <v>856</v>
      </c>
      <c r="U85" s="11" t="s">
        <v>1370</v>
      </c>
      <c r="V85" s="11">
        <v>0.39</v>
      </c>
      <c r="W85" s="11">
        <v>107</v>
      </c>
    </row>
    <row r="86" spans="1:23" x14ac:dyDescent="0.25">
      <c r="A86" s="10">
        <v>195</v>
      </c>
      <c r="B86" s="10" t="s">
        <v>4530</v>
      </c>
      <c r="C86" s="10" t="s">
        <v>1455</v>
      </c>
      <c r="D86" s="10">
        <v>80</v>
      </c>
      <c r="E86" s="10">
        <v>150.69999999999999</v>
      </c>
      <c r="G86" s="11">
        <v>234</v>
      </c>
      <c r="H86" s="11" t="s">
        <v>5914</v>
      </c>
      <c r="I86" s="11">
        <v>-6</v>
      </c>
      <c r="J86" s="11">
        <v>33.5</v>
      </c>
      <c r="K86" s="11">
        <v>159.47999999999999</v>
      </c>
      <c r="M86" s="11">
        <v>175</v>
      </c>
      <c r="N86" s="11" t="s">
        <v>2957</v>
      </c>
      <c r="O86" s="11" t="s">
        <v>1370</v>
      </c>
      <c r="P86" s="11">
        <v>0.98399999999999999</v>
      </c>
      <c r="Q86" s="11">
        <v>797</v>
      </c>
      <c r="S86" s="11">
        <v>122</v>
      </c>
      <c r="T86" s="11" t="s">
        <v>1344</v>
      </c>
      <c r="U86" s="11">
        <v>-8</v>
      </c>
      <c r="V86" s="11">
        <v>0.36</v>
      </c>
      <c r="W86" s="11">
        <v>81.2</v>
      </c>
    </row>
    <row r="87" spans="1:23" x14ac:dyDescent="0.25">
      <c r="A87" s="10">
        <v>125</v>
      </c>
      <c r="B87" s="10" t="s">
        <v>1108</v>
      </c>
      <c r="C87" s="10" t="s">
        <v>1730</v>
      </c>
      <c r="D87" s="10">
        <v>80</v>
      </c>
      <c r="E87" s="10">
        <v>147</v>
      </c>
      <c r="G87" s="10">
        <v>234</v>
      </c>
      <c r="H87" s="10" t="s">
        <v>5914</v>
      </c>
      <c r="I87" s="10">
        <v>-6</v>
      </c>
      <c r="J87" s="10">
        <v>33.5</v>
      </c>
      <c r="K87" s="10">
        <v>143.78</v>
      </c>
      <c r="M87" s="11">
        <v>175</v>
      </c>
      <c r="N87" s="11" t="s">
        <v>2957</v>
      </c>
      <c r="O87" s="11" t="s">
        <v>1370</v>
      </c>
      <c r="P87" s="11">
        <v>0.98399999999999999</v>
      </c>
      <c r="Q87" s="11">
        <v>592</v>
      </c>
      <c r="S87" s="17">
        <v>166</v>
      </c>
      <c r="T87" s="17" t="s">
        <v>2659</v>
      </c>
      <c r="U87" s="17" t="s">
        <v>173</v>
      </c>
      <c r="V87" s="17">
        <v>0.34</v>
      </c>
      <c r="W87" s="17">
        <v>34.417999999999999</v>
      </c>
    </row>
    <row r="88" spans="1:23" x14ac:dyDescent="0.25">
      <c r="A88" s="11">
        <v>121</v>
      </c>
      <c r="B88" s="11" t="s">
        <v>1238</v>
      </c>
      <c r="C88" s="11" t="s">
        <v>1202</v>
      </c>
      <c r="D88" s="11">
        <v>80</v>
      </c>
      <c r="E88" s="11">
        <v>134.80000000000001</v>
      </c>
      <c r="G88" s="11">
        <v>212</v>
      </c>
      <c r="H88" s="11" t="s">
        <v>5079</v>
      </c>
      <c r="I88" s="11" t="s">
        <v>1799</v>
      </c>
      <c r="J88" s="11">
        <v>31.9</v>
      </c>
      <c r="K88" s="11">
        <v>162</v>
      </c>
      <c r="M88" s="39">
        <v>175</v>
      </c>
      <c r="N88" s="39" t="s">
        <v>2957</v>
      </c>
      <c r="O88" s="39" t="s">
        <v>1370</v>
      </c>
      <c r="P88" s="39">
        <v>0.98399999999999999</v>
      </c>
      <c r="Q88" s="39">
        <v>368</v>
      </c>
      <c r="S88" s="29">
        <v>136</v>
      </c>
      <c r="T88" s="10" t="s">
        <v>1631</v>
      </c>
      <c r="U88" s="10" t="s">
        <v>2247</v>
      </c>
      <c r="V88" s="10">
        <v>0.3075</v>
      </c>
      <c r="W88" s="35">
        <v>163.92</v>
      </c>
    </row>
    <row r="89" spans="1:23" x14ac:dyDescent="0.25">
      <c r="A89" s="10">
        <v>148</v>
      </c>
      <c r="B89" s="10" t="s">
        <v>2426</v>
      </c>
      <c r="C89" s="10" t="s">
        <v>2587</v>
      </c>
      <c r="D89" s="10">
        <v>80</v>
      </c>
      <c r="E89" s="10">
        <v>109.6</v>
      </c>
      <c r="G89" s="11">
        <v>180</v>
      </c>
      <c r="H89" s="11" t="s">
        <v>3425</v>
      </c>
      <c r="I89" s="11">
        <v>-15</v>
      </c>
      <c r="J89" s="11">
        <v>31.2</v>
      </c>
      <c r="K89" s="11">
        <v>431.6</v>
      </c>
      <c r="M89" s="10">
        <v>184</v>
      </c>
      <c r="N89" s="10" t="s">
        <v>3501</v>
      </c>
      <c r="O89" s="10">
        <v>-8</v>
      </c>
      <c r="P89" s="10">
        <v>0.98</v>
      </c>
      <c r="Q89" s="10">
        <v>610.1</v>
      </c>
      <c r="S89" s="28">
        <v>203</v>
      </c>
      <c r="T89" s="11" t="s">
        <v>4530</v>
      </c>
      <c r="U89" s="11" t="s">
        <v>1131</v>
      </c>
      <c r="V89" s="11">
        <v>0.30499999999999999</v>
      </c>
      <c r="W89" s="34">
        <v>204.7</v>
      </c>
    </row>
    <row r="90" spans="1:23" x14ac:dyDescent="0.25">
      <c r="A90" s="10">
        <v>179</v>
      </c>
      <c r="B90" s="10" t="s">
        <v>3425</v>
      </c>
      <c r="C90" s="10" t="s">
        <v>55</v>
      </c>
      <c r="D90" s="10">
        <v>80</v>
      </c>
      <c r="E90" s="10">
        <v>100.5</v>
      </c>
      <c r="G90" s="10">
        <v>180</v>
      </c>
      <c r="H90" s="10" t="s">
        <v>3425</v>
      </c>
      <c r="I90" s="10">
        <v>-15</v>
      </c>
      <c r="J90" s="10">
        <v>31.2</v>
      </c>
      <c r="K90" s="10">
        <v>142.69999999999999</v>
      </c>
      <c r="M90" s="11">
        <v>184</v>
      </c>
      <c r="N90" s="11" t="s">
        <v>3501</v>
      </c>
      <c r="O90" s="11">
        <v>-8</v>
      </c>
      <c r="P90" s="11">
        <v>0.98</v>
      </c>
      <c r="Q90" s="11">
        <v>112</v>
      </c>
      <c r="S90" s="29">
        <v>203</v>
      </c>
      <c r="T90" s="10" t="s">
        <v>4530</v>
      </c>
      <c r="U90" s="10" t="s">
        <v>1131</v>
      </c>
      <c r="V90" s="10">
        <v>0.30499999999999999</v>
      </c>
      <c r="W90" s="35">
        <v>189.5</v>
      </c>
    </row>
    <row r="91" spans="1:23" x14ac:dyDescent="0.25">
      <c r="A91" s="10">
        <v>179</v>
      </c>
      <c r="B91" s="10" t="s">
        <v>3425</v>
      </c>
      <c r="C91" s="10" t="s">
        <v>55</v>
      </c>
      <c r="D91" s="10">
        <v>80</v>
      </c>
      <c r="E91" s="10">
        <v>83.99</v>
      </c>
      <c r="G91" s="11">
        <v>253</v>
      </c>
      <c r="H91" s="11" t="s">
        <v>6033</v>
      </c>
      <c r="I91" s="11" t="s">
        <v>314</v>
      </c>
      <c r="J91" s="11">
        <v>30.3</v>
      </c>
      <c r="K91" s="11">
        <v>167.5</v>
      </c>
      <c r="M91" s="10">
        <v>184</v>
      </c>
      <c r="N91" s="10" t="s">
        <v>3501</v>
      </c>
      <c r="O91" s="10">
        <v>-8</v>
      </c>
      <c r="P91" s="10">
        <v>0.98</v>
      </c>
      <c r="Q91" s="10">
        <v>49</v>
      </c>
      <c r="S91" s="28">
        <v>142</v>
      </c>
      <c r="T91" s="11" t="s">
        <v>2426</v>
      </c>
      <c r="U91" s="11" t="s">
        <v>164</v>
      </c>
      <c r="V91" s="11">
        <v>0.30299999999999999</v>
      </c>
      <c r="W91" s="34">
        <v>98.3</v>
      </c>
    </row>
    <row r="92" spans="1:23" x14ac:dyDescent="0.25">
      <c r="A92" s="10">
        <v>71</v>
      </c>
      <c r="B92" s="10" t="s">
        <v>126</v>
      </c>
      <c r="C92" s="10" t="s">
        <v>89</v>
      </c>
      <c r="D92" s="10">
        <v>79</v>
      </c>
      <c r="E92" s="10">
        <v>174.95599999999999</v>
      </c>
      <c r="G92" s="10">
        <v>152</v>
      </c>
      <c r="H92" s="10" t="s">
        <v>2601</v>
      </c>
      <c r="I92" s="10" t="s">
        <v>2907</v>
      </c>
      <c r="J92" s="10">
        <v>30</v>
      </c>
      <c r="K92" s="10">
        <v>54.6</v>
      </c>
      <c r="M92" s="11">
        <v>176</v>
      </c>
      <c r="N92" s="11" t="s">
        <v>3425</v>
      </c>
      <c r="O92" s="11">
        <v>-20</v>
      </c>
      <c r="P92" s="11">
        <v>0.97</v>
      </c>
      <c r="Q92" s="11">
        <v>345.6</v>
      </c>
      <c r="S92" s="29">
        <v>142</v>
      </c>
      <c r="T92" s="10" t="s">
        <v>2426</v>
      </c>
      <c r="U92" s="10">
        <v>-5</v>
      </c>
      <c r="V92" s="11">
        <v>0.30299999999999999</v>
      </c>
      <c r="W92" s="34">
        <v>68.2</v>
      </c>
    </row>
    <row r="93" spans="1:23" x14ac:dyDescent="0.25">
      <c r="A93" s="10">
        <v>84</v>
      </c>
      <c r="B93" s="10" t="s">
        <v>370</v>
      </c>
      <c r="C93" s="10" t="s">
        <v>400</v>
      </c>
      <c r="D93" s="10">
        <v>79</v>
      </c>
      <c r="E93" s="10">
        <v>112.4</v>
      </c>
      <c r="G93" s="10">
        <v>250</v>
      </c>
      <c r="H93" s="10" t="s">
        <v>6010</v>
      </c>
      <c r="I93" s="10" t="s">
        <v>19</v>
      </c>
      <c r="J93" s="10">
        <v>29</v>
      </c>
      <c r="K93" s="10">
        <v>35.590000000000003</v>
      </c>
      <c r="M93" s="11">
        <v>176</v>
      </c>
      <c r="N93" s="11" t="s">
        <v>3425</v>
      </c>
      <c r="O93" s="11">
        <v>-20</v>
      </c>
      <c r="P93" s="11">
        <v>0.97</v>
      </c>
      <c r="Q93" s="11">
        <v>11.2</v>
      </c>
      <c r="S93" s="28">
        <v>113</v>
      </c>
      <c r="T93" s="11" t="s">
        <v>1292</v>
      </c>
      <c r="U93" s="11" t="s">
        <v>962</v>
      </c>
      <c r="V93" s="11">
        <v>0.3</v>
      </c>
      <c r="W93" s="34">
        <v>81.099999999999994</v>
      </c>
    </row>
    <row r="94" spans="1:23" x14ac:dyDescent="0.25">
      <c r="A94" s="11">
        <v>79</v>
      </c>
      <c r="B94" s="11" t="s">
        <v>265</v>
      </c>
      <c r="C94" s="11" t="s">
        <v>84</v>
      </c>
      <c r="D94" s="11">
        <v>78.7</v>
      </c>
      <c r="E94" s="11">
        <v>147.08000000000001</v>
      </c>
      <c r="G94" s="10">
        <v>250</v>
      </c>
      <c r="H94" s="10" t="s">
        <v>6010</v>
      </c>
      <c r="I94" s="10" t="s">
        <v>19</v>
      </c>
      <c r="J94" s="10">
        <v>29</v>
      </c>
      <c r="K94" s="10">
        <v>1.1200000000000001</v>
      </c>
      <c r="M94" s="10">
        <v>176</v>
      </c>
      <c r="N94" s="10" t="s">
        <v>3425</v>
      </c>
      <c r="O94" s="10">
        <v>-20</v>
      </c>
      <c r="P94" s="10">
        <v>0.97</v>
      </c>
      <c r="Q94" s="10">
        <v>6.9</v>
      </c>
      <c r="S94" s="28">
        <v>178</v>
      </c>
      <c r="T94" s="11" t="s">
        <v>3425</v>
      </c>
      <c r="U94" s="11" t="s">
        <v>3982</v>
      </c>
      <c r="V94" s="11">
        <v>0.28999999999999998</v>
      </c>
      <c r="W94" s="34">
        <v>431.1</v>
      </c>
    </row>
    <row r="95" spans="1:23" x14ac:dyDescent="0.25">
      <c r="A95" s="10">
        <v>79</v>
      </c>
      <c r="B95" s="10" t="s">
        <v>310</v>
      </c>
      <c r="C95" s="10" t="s">
        <v>380</v>
      </c>
      <c r="D95" s="11">
        <v>78.7</v>
      </c>
      <c r="E95" s="11">
        <v>17.3</v>
      </c>
      <c r="G95" s="10">
        <v>132</v>
      </c>
      <c r="H95" s="10" t="s">
        <v>1244</v>
      </c>
      <c r="I95" s="10" t="s">
        <v>1892</v>
      </c>
      <c r="J95" s="10">
        <v>28.5</v>
      </c>
      <c r="K95" s="10">
        <v>150.672</v>
      </c>
      <c r="M95" s="10">
        <v>125</v>
      </c>
      <c r="N95" s="10" t="s">
        <v>1238</v>
      </c>
      <c r="O95" s="10" t="s">
        <v>1370</v>
      </c>
      <c r="P95" s="10">
        <v>0.9</v>
      </c>
      <c r="Q95" s="10">
        <v>13</v>
      </c>
      <c r="S95" s="29">
        <v>134</v>
      </c>
      <c r="T95" s="10" t="s">
        <v>1631</v>
      </c>
      <c r="U95" s="10">
        <v>-5</v>
      </c>
      <c r="V95" s="11">
        <v>0.28999999999999998</v>
      </c>
      <c r="W95" s="34">
        <v>234.3</v>
      </c>
    </row>
    <row r="96" spans="1:23" x14ac:dyDescent="0.25">
      <c r="A96" s="10">
        <v>197</v>
      </c>
      <c r="B96" s="10" t="s">
        <v>3360</v>
      </c>
      <c r="C96" s="10" t="s">
        <v>4887</v>
      </c>
      <c r="D96" s="10">
        <v>78.2</v>
      </c>
      <c r="E96" s="10">
        <v>204.4</v>
      </c>
      <c r="G96" s="10">
        <v>125</v>
      </c>
      <c r="H96" s="10" t="s">
        <v>1108</v>
      </c>
      <c r="I96" s="10" t="s">
        <v>668</v>
      </c>
      <c r="J96" s="11">
        <v>28.4</v>
      </c>
      <c r="K96" s="11">
        <v>140.9</v>
      </c>
      <c r="M96" s="10">
        <v>206</v>
      </c>
      <c r="N96" s="10" t="s">
        <v>4530</v>
      </c>
      <c r="O96" s="10">
        <v>-10</v>
      </c>
      <c r="P96" s="10">
        <v>0.89</v>
      </c>
      <c r="Q96" s="10">
        <v>903.6</v>
      </c>
      <c r="S96" s="28">
        <v>182</v>
      </c>
      <c r="T96" s="11" t="s">
        <v>3425</v>
      </c>
      <c r="U96" s="11" t="s">
        <v>128</v>
      </c>
      <c r="V96" s="11">
        <v>0.28300000000000003</v>
      </c>
      <c r="W96" s="34">
        <v>16.273</v>
      </c>
    </row>
    <row r="97" spans="1:23" x14ac:dyDescent="0.25">
      <c r="A97" s="11">
        <v>206</v>
      </c>
      <c r="B97" s="11" t="s">
        <v>4094</v>
      </c>
      <c r="C97" s="11" t="s">
        <v>1556</v>
      </c>
      <c r="D97" s="11">
        <v>78</v>
      </c>
      <c r="E97" s="11">
        <v>1139.9000000000001</v>
      </c>
      <c r="G97" s="10">
        <v>206</v>
      </c>
      <c r="H97" s="10" t="s">
        <v>4530</v>
      </c>
      <c r="I97" s="10" t="s">
        <v>5375</v>
      </c>
      <c r="J97" s="10">
        <v>27</v>
      </c>
      <c r="K97" s="10">
        <v>937.2</v>
      </c>
      <c r="M97" s="11">
        <v>206</v>
      </c>
      <c r="N97" s="11" t="s">
        <v>4530</v>
      </c>
      <c r="O97" s="11">
        <v>-10</v>
      </c>
      <c r="P97" s="11">
        <v>0.89</v>
      </c>
      <c r="Q97" s="11">
        <v>229</v>
      </c>
      <c r="S97" s="28">
        <v>254</v>
      </c>
      <c r="T97" s="11" t="s">
        <v>6033</v>
      </c>
      <c r="U97" s="11">
        <v>-8</v>
      </c>
      <c r="V97" s="11">
        <v>0.26300000000000001</v>
      </c>
      <c r="W97" s="34">
        <v>778</v>
      </c>
    </row>
    <row r="98" spans="1:23" x14ac:dyDescent="0.25">
      <c r="A98" s="10">
        <v>206</v>
      </c>
      <c r="B98" s="10" t="s">
        <v>4094</v>
      </c>
      <c r="C98" s="10" t="s">
        <v>1556</v>
      </c>
      <c r="D98" s="10">
        <v>78</v>
      </c>
      <c r="E98" s="10">
        <v>604.29999999999995</v>
      </c>
      <c r="G98" s="11">
        <v>126</v>
      </c>
      <c r="H98" s="11" t="s">
        <v>1344</v>
      </c>
      <c r="I98" s="11" t="s">
        <v>107</v>
      </c>
      <c r="J98" s="11">
        <v>27</v>
      </c>
      <c r="K98" s="11">
        <v>254.8</v>
      </c>
      <c r="M98" s="11">
        <v>155</v>
      </c>
      <c r="N98" s="11" t="s">
        <v>2376</v>
      </c>
      <c r="O98" s="11" t="s">
        <v>962</v>
      </c>
      <c r="P98" s="11">
        <v>0.88</v>
      </c>
      <c r="Q98" s="11">
        <v>31.7</v>
      </c>
      <c r="S98" s="28">
        <v>254</v>
      </c>
      <c r="T98" s="11" t="s">
        <v>6033</v>
      </c>
      <c r="U98" s="11">
        <v>-8</v>
      </c>
      <c r="V98" s="11">
        <v>0.26300000000000001</v>
      </c>
      <c r="W98" s="34">
        <v>53</v>
      </c>
    </row>
    <row r="99" spans="1:23" x14ac:dyDescent="0.25">
      <c r="A99" s="11">
        <v>206</v>
      </c>
      <c r="B99" s="11" t="s">
        <v>4094</v>
      </c>
      <c r="C99" s="11" t="s">
        <v>1556</v>
      </c>
      <c r="D99" s="11">
        <v>78</v>
      </c>
      <c r="E99" s="11">
        <v>453.28</v>
      </c>
      <c r="G99" s="10">
        <v>247</v>
      </c>
      <c r="H99" s="10" t="s">
        <v>5984</v>
      </c>
      <c r="I99" s="10" t="s">
        <v>314</v>
      </c>
      <c r="J99" s="10">
        <v>26.3</v>
      </c>
      <c r="K99" s="10">
        <v>227.38</v>
      </c>
      <c r="M99" s="11">
        <v>68</v>
      </c>
      <c r="N99" s="11" t="s">
        <v>126</v>
      </c>
      <c r="O99" s="11" t="s">
        <v>177</v>
      </c>
      <c r="P99" s="11">
        <v>0.85</v>
      </c>
      <c r="Q99" s="11">
        <v>815</v>
      </c>
      <c r="S99" s="29">
        <v>109</v>
      </c>
      <c r="T99" s="10" t="s">
        <v>856</v>
      </c>
      <c r="U99" s="10" t="s">
        <v>1131</v>
      </c>
      <c r="V99" s="10">
        <v>0.21</v>
      </c>
      <c r="W99" s="35">
        <v>673.5</v>
      </c>
    </row>
    <row r="100" spans="1:23" x14ac:dyDescent="0.25">
      <c r="A100" s="11">
        <v>128</v>
      </c>
      <c r="B100" s="11" t="s">
        <v>1344</v>
      </c>
      <c r="C100" s="11">
        <v>-2</v>
      </c>
      <c r="D100" s="11">
        <v>78</v>
      </c>
      <c r="E100" s="11">
        <v>286.3</v>
      </c>
      <c r="G100" s="11">
        <v>247</v>
      </c>
      <c r="H100" s="11" t="s">
        <v>5984</v>
      </c>
      <c r="I100" s="11" t="s">
        <v>314</v>
      </c>
      <c r="J100" s="11">
        <v>26.3</v>
      </c>
      <c r="K100" s="11">
        <v>165.7</v>
      </c>
      <c r="M100" s="11">
        <v>174</v>
      </c>
      <c r="N100" s="11" t="s">
        <v>2695</v>
      </c>
      <c r="O100" s="11" t="s">
        <v>461</v>
      </c>
      <c r="P100" s="11">
        <v>0.83000000000000007</v>
      </c>
      <c r="Q100" s="11">
        <v>1265.18</v>
      </c>
      <c r="S100" s="28">
        <v>89</v>
      </c>
      <c r="T100" s="11" t="s">
        <v>370</v>
      </c>
      <c r="U100" s="11" t="s">
        <v>612</v>
      </c>
      <c r="V100" s="11">
        <v>0.19</v>
      </c>
      <c r="W100" s="34">
        <v>268.60000000000002</v>
      </c>
    </row>
    <row r="101" spans="1:23" x14ac:dyDescent="0.25">
      <c r="A101" s="10">
        <v>128</v>
      </c>
      <c r="B101" s="10" t="s">
        <v>1344</v>
      </c>
      <c r="C101" s="10">
        <v>-2</v>
      </c>
      <c r="D101" s="11">
        <v>78</v>
      </c>
      <c r="E101" s="11">
        <v>274.39999999999998</v>
      </c>
      <c r="G101" s="10">
        <v>142</v>
      </c>
      <c r="H101" s="10" t="s">
        <v>2230</v>
      </c>
      <c r="I101" s="10">
        <v>-7</v>
      </c>
      <c r="J101" s="11">
        <v>26</v>
      </c>
      <c r="K101" s="11">
        <v>340.1</v>
      </c>
      <c r="M101" s="11">
        <v>174</v>
      </c>
      <c r="N101" s="11" t="s">
        <v>2695</v>
      </c>
      <c r="O101" s="11" t="s">
        <v>461</v>
      </c>
      <c r="P101" s="11">
        <v>0.83000000000000007</v>
      </c>
      <c r="Q101" s="11">
        <v>992.12800000000004</v>
      </c>
      <c r="S101" s="28">
        <v>237</v>
      </c>
      <c r="T101" s="11" t="s">
        <v>5937</v>
      </c>
      <c r="U101" s="11" t="s">
        <v>1131</v>
      </c>
      <c r="V101" s="11">
        <v>0.18</v>
      </c>
      <c r="W101" s="34">
        <v>145.542</v>
      </c>
    </row>
    <row r="102" spans="1:23" x14ac:dyDescent="0.25">
      <c r="A102" s="10">
        <v>128</v>
      </c>
      <c r="B102" s="10" t="s">
        <v>1238</v>
      </c>
      <c r="C102" s="10" t="s">
        <v>1896</v>
      </c>
      <c r="D102" s="10">
        <v>78</v>
      </c>
      <c r="E102" s="10">
        <v>204.2</v>
      </c>
      <c r="G102" s="11">
        <v>142</v>
      </c>
      <c r="H102" s="11" t="s">
        <v>2230</v>
      </c>
      <c r="I102" s="11">
        <v>-7</v>
      </c>
      <c r="J102" s="11">
        <v>26</v>
      </c>
      <c r="K102" s="11">
        <v>37.200000000000003</v>
      </c>
      <c r="M102" s="11">
        <v>174</v>
      </c>
      <c r="N102" s="11" t="s">
        <v>2695</v>
      </c>
      <c r="O102" s="11" t="s">
        <v>461</v>
      </c>
      <c r="P102" s="11">
        <v>0.83000000000000007</v>
      </c>
      <c r="Q102" s="11">
        <v>628.37</v>
      </c>
      <c r="S102" s="29">
        <v>139</v>
      </c>
      <c r="T102" s="10" t="s">
        <v>1760</v>
      </c>
      <c r="U102" s="10" t="s">
        <v>219</v>
      </c>
      <c r="V102" s="11">
        <v>0.18</v>
      </c>
      <c r="W102" s="34">
        <v>188.7</v>
      </c>
    </row>
    <row r="103" spans="1:23" x14ac:dyDescent="0.25">
      <c r="A103" s="10">
        <v>126</v>
      </c>
      <c r="B103" s="10" t="s">
        <v>1577</v>
      </c>
      <c r="C103" s="10" t="s">
        <v>6062</v>
      </c>
      <c r="D103" s="10">
        <v>78</v>
      </c>
      <c r="E103" s="10">
        <v>87.566999999999993</v>
      </c>
      <c r="G103" s="11">
        <v>181</v>
      </c>
      <c r="H103" s="11" t="s">
        <v>3425</v>
      </c>
      <c r="I103" s="11" t="s">
        <v>2085</v>
      </c>
      <c r="J103" s="11">
        <v>25</v>
      </c>
      <c r="K103" s="11">
        <v>710.6</v>
      </c>
      <c r="M103" s="10">
        <v>182</v>
      </c>
      <c r="N103" s="10" t="s">
        <v>3360</v>
      </c>
      <c r="O103" s="10" t="s">
        <v>1258</v>
      </c>
      <c r="P103" s="10">
        <v>0.78</v>
      </c>
      <c r="Q103" s="10">
        <v>553.5</v>
      </c>
      <c r="S103" s="28">
        <v>192</v>
      </c>
      <c r="T103" s="11" t="s">
        <v>4086</v>
      </c>
      <c r="U103" s="11">
        <v>-11</v>
      </c>
      <c r="V103" s="11">
        <v>0.16</v>
      </c>
      <c r="W103" s="34">
        <v>59.8</v>
      </c>
    </row>
    <row r="104" spans="1:23" x14ac:dyDescent="0.25">
      <c r="A104" s="11">
        <v>151</v>
      </c>
      <c r="B104" s="11" t="s">
        <v>2601</v>
      </c>
      <c r="C104" s="11" t="s">
        <v>213</v>
      </c>
      <c r="D104" s="11">
        <v>78</v>
      </c>
      <c r="E104" s="11">
        <v>25.71</v>
      </c>
      <c r="G104" s="11">
        <v>181</v>
      </c>
      <c r="H104" s="11" t="s">
        <v>3425</v>
      </c>
      <c r="I104" s="11" t="s">
        <v>2085</v>
      </c>
      <c r="J104" s="11">
        <v>25</v>
      </c>
      <c r="K104" s="11">
        <v>455.3</v>
      </c>
      <c r="M104" s="39">
        <v>66</v>
      </c>
      <c r="N104" s="39" t="s">
        <v>58</v>
      </c>
      <c r="O104" s="39" t="s">
        <v>116</v>
      </c>
      <c r="P104" s="39">
        <v>0.78</v>
      </c>
      <c r="Q104" s="40">
        <v>169.8</v>
      </c>
      <c r="S104" s="28">
        <v>146</v>
      </c>
      <c r="T104" s="11" t="s">
        <v>2426</v>
      </c>
      <c r="U104" s="11" t="s">
        <v>1333</v>
      </c>
      <c r="V104" s="11">
        <v>0.15</v>
      </c>
      <c r="W104" s="34">
        <v>416.5</v>
      </c>
    </row>
    <row r="105" spans="1:23" x14ac:dyDescent="0.25">
      <c r="A105" s="11">
        <v>126</v>
      </c>
      <c r="B105" s="11" t="s">
        <v>1108</v>
      </c>
      <c r="C105" s="11" t="s">
        <v>1803</v>
      </c>
      <c r="D105" s="11">
        <v>78</v>
      </c>
      <c r="E105" s="11">
        <v>23.28</v>
      </c>
      <c r="G105" s="10">
        <v>181</v>
      </c>
      <c r="H105" s="10" t="s">
        <v>3425</v>
      </c>
      <c r="I105" s="10" t="s">
        <v>2085</v>
      </c>
      <c r="J105" s="10">
        <v>25</v>
      </c>
      <c r="K105" s="10">
        <v>177</v>
      </c>
      <c r="M105" s="10">
        <v>205</v>
      </c>
      <c r="N105" s="10" t="s">
        <v>4745</v>
      </c>
      <c r="O105" s="10" t="s">
        <v>2503</v>
      </c>
      <c r="P105" s="10">
        <v>0.64500000000000002</v>
      </c>
      <c r="Q105" s="10">
        <v>161.30000000000001</v>
      </c>
      <c r="S105" s="28">
        <v>146</v>
      </c>
      <c r="T105" s="11" t="s">
        <v>2336</v>
      </c>
      <c r="U105" s="11" t="s">
        <v>132</v>
      </c>
      <c r="V105" s="11">
        <v>0.15</v>
      </c>
      <c r="W105" s="34">
        <v>127</v>
      </c>
    </row>
    <row r="106" spans="1:23" x14ac:dyDescent="0.25">
      <c r="A106" s="10">
        <v>178</v>
      </c>
      <c r="B106" s="10" t="s">
        <v>3071</v>
      </c>
      <c r="C106" s="10" t="s">
        <v>461</v>
      </c>
      <c r="D106" s="10">
        <v>77.5</v>
      </c>
      <c r="E106" s="10">
        <v>1247.3910000000001</v>
      </c>
      <c r="G106" s="11">
        <v>205</v>
      </c>
      <c r="H106" s="11" t="s">
        <v>4527</v>
      </c>
      <c r="I106" s="11" t="s">
        <v>80</v>
      </c>
      <c r="J106" s="11">
        <v>24.2</v>
      </c>
      <c r="K106" s="11">
        <v>2.3279999999999998</v>
      </c>
      <c r="M106" s="11">
        <v>101</v>
      </c>
      <c r="N106" s="11" t="s">
        <v>496</v>
      </c>
      <c r="O106" s="11" t="s">
        <v>29</v>
      </c>
      <c r="P106" s="11">
        <v>0.63600000000000001</v>
      </c>
      <c r="Q106" s="11">
        <v>191.92</v>
      </c>
      <c r="S106" s="29">
        <v>136</v>
      </c>
      <c r="T106" s="10" t="s">
        <v>2206</v>
      </c>
      <c r="U106" s="10" t="s">
        <v>363</v>
      </c>
      <c r="V106" s="10">
        <v>0.114</v>
      </c>
      <c r="W106" s="35">
        <v>87.5</v>
      </c>
    </row>
    <row r="107" spans="1:23" x14ac:dyDescent="0.25">
      <c r="A107" s="10">
        <v>178</v>
      </c>
      <c r="B107" s="10" t="s">
        <v>3071</v>
      </c>
      <c r="C107" s="10" t="s">
        <v>461</v>
      </c>
      <c r="D107" s="10">
        <v>77.5</v>
      </c>
      <c r="E107" s="10">
        <v>921.827</v>
      </c>
      <c r="G107" s="10">
        <v>131</v>
      </c>
      <c r="H107" s="10" t="s">
        <v>1108</v>
      </c>
      <c r="I107" s="10" t="s">
        <v>1845</v>
      </c>
      <c r="J107" s="10">
        <v>24</v>
      </c>
      <c r="K107" s="10">
        <v>122</v>
      </c>
      <c r="M107" s="11">
        <v>140</v>
      </c>
      <c r="N107" s="11" t="s">
        <v>2230</v>
      </c>
      <c r="O107" s="11" t="s">
        <v>1333</v>
      </c>
      <c r="P107" s="11">
        <v>0.6</v>
      </c>
      <c r="Q107" s="11">
        <v>419.81</v>
      </c>
      <c r="S107" s="28">
        <v>252</v>
      </c>
      <c r="T107" s="11" t="s">
        <v>6033</v>
      </c>
      <c r="U107" s="11">
        <v>-8</v>
      </c>
      <c r="V107" s="11">
        <v>0.109</v>
      </c>
      <c r="W107" s="34">
        <v>710</v>
      </c>
    </row>
    <row r="108" spans="1:23" x14ac:dyDescent="0.25">
      <c r="A108" s="11">
        <v>178</v>
      </c>
      <c r="B108" s="11" t="s">
        <v>3071</v>
      </c>
      <c r="C108" s="11" t="s">
        <v>461</v>
      </c>
      <c r="D108" s="11">
        <v>77.5</v>
      </c>
      <c r="E108" s="11">
        <v>406.57900000000001</v>
      </c>
      <c r="G108" s="11">
        <v>131</v>
      </c>
      <c r="H108" s="11" t="s">
        <v>1093</v>
      </c>
      <c r="I108" s="11" t="s">
        <v>219</v>
      </c>
      <c r="J108" s="11">
        <v>24</v>
      </c>
      <c r="K108" s="11">
        <v>33</v>
      </c>
      <c r="M108" s="39">
        <v>202</v>
      </c>
      <c r="N108" s="39" t="s">
        <v>4094</v>
      </c>
      <c r="O108" s="39" t="s">
        <v>123</v>
      </c>
      <c r="P108" s="39">
        <v>0.59099999999999997</v>
      </c>
      <c r="Q108" s="39">
        <v>459.72</v>
      </c>
      <c r="S108" s="28">
        <v>204</v>
      </c>
      <c r="T108" s="11" t="s">
        <v>4883</v>
      </c>
      <c r="U108" s="11">
        <v>-10</v>
      </c>
      <c r="V108" s="11">
        <v>0.108</v>
      </c>
      <c r="W108" s="34">
        <v>587.29999999999995</v>
      </c>
    </row>
    <row r="109" spans="1:23" x14ac:dyDescent="0.25">
      <c r="A109" s="10">
        <v>178</v>
      </c>
      <c r="B109" s="10" t="s">
        <v>3071</v>
      </c>
      <c r="C109" s="10" t="s">
        <v>461</v>
      </c>
      <c r="D109" s="10">
        <v>77.5</v>
      </c>
      <c r="E109" s="10">
        <v>169.53700000000001</v>
      </c>
      <c r="G109" s="11">
        <v>212</v>
      </c>
      <c r="H109" s="11" t="s">
        <v>5079</v>
      </c>
      <c r="I109" s="11" t="s">
        <v>6062</v>
      </c>
      <c r="J109" s="11">
        <v>23.6</v>
      </c>
      <c r="K109" s="11">
        <v>278</v>
      </c>
      <c r="M109" s="11">
        <v>122</v>
      </c>
      <c r="N109" s="11" t="s">
        <v>1344</v>
      </c>
      <c r="O109" s="11" t="s">
        <v>164</v>
      </c>
      <c r="P109" s="11">
        <v>0.53</v>
      </c>
      <c r="Q109" s="11">
        <v>76.0595</v>
      </c>
    </row>
    <row r="110" spans="1:23" x14ac:dyDescent="0.25">
      <c r="A110" s="11">
        <v>178</v>
      </c>
      <c r="B110" s="11" t="s">
        <v>3071</v>
      </c>
      <c r="C110" s="11" t="s">
        <v>461</v>
      </c>
      <c r="D110" s="11">
        <v>77.5</v>
      </c>
      <c r="E110" s="11">
        <v>40</v>
      </c>
      <c r="G110" s="10">
        <v>212</v>
      </c>
      <c r="H110" s="10" t="s">
        <v>5079</v>
      </c>
      <c r="I110" s="10" t="s">
        <v>6062</v>
      </c>
      <c r="J110" s="10">
        <v>23.6</v>
      </c>
      <c r="K110" s="10">
        <v>126</v>
      </c>
      <c r="M110" s="11">
        <v>184</v>
      </c>
      <c r="N110" s="11" t="s">
        <v>3782</v>
      </c>
      <c r="O110" s="11" t="s">
        <v>292</v>
      </c>
      <c r="P110" s="11">
        <v>0.47000000000000003</v>
      </c>
      <c r="Q110" s="11">
        <v>225.8</v>
      </c>
    </row>
    <row r="111" spans="1:23" x14ac:dyDescent="0.25">
      <c r="A111" s="11">
        <v>162</v>
      </c>
      <c r="B111" s="11" t="s">
        <v>2601</v>
      </c>
      <c r="C111" s="11" t="s">
        <v>3217</v>
      </c>
      <c r="D111" s="11">
        <v>77</v>
      </c>
      <c r="E111" s="11">
        <v>1359.6</v>
      </c>
      <c r="G111" s="10">
        <v>128</v>
      </c>
      <c r="H111" s="10" t="s">
        <v>1244</v>
      </c>
      <c r="I111" s="10" t="s">
        <v>1333</v>
      </c>
      <c r="J111" s="10">
        <v>23</v>
      </c>
      <c r="K111" s="10">
        <v>247.92</v>
      </c>
      <c r="M111" s="11">
        <v>184</v>
      </c>
      <c r="N111" s="11" t="s">
        <v>3782</v>
      </c>
      <c r="O111" s="11" t="s">
        <v>292</v>
      </c>
      <c r="P111" s="11">
        <v>0.47000000000000003</v>
      </c>
      <c r="Q111" s="11">
        <v>154.80000000000001</v>
      </c>
    </row>
    <row r="112" spans="1:23" x14ac:dyDescent="0.25">
      <c r="A112" s="10">
        <v>162</v>
      </c>
      <c r="B112" s="10" t="s">
        <v>2601</v>
      </c>
      <c r="C112" s="10" t="s">
        <v>3217</v>
      </c>
      <c r="D112" s="10">
        <v>77</v>
      </c>
      <c r="E112" s="10">
        <v>930.1</v>
      </c>
      <c r="G112" s="10">
        <v>251</v>
      </c>
      <c r="H112" s="10" t="s">
        <v>6028</v>
      </c>
      <c r="I112" s="10" t="s">
        <v>314</v>
      </c>
      <c r="J112" s="10">
        <v>23</v>
      </c>
      <c r="K112" s="10">
        <v>200</v>
      </c>
      <c r="M112" s="10">
        <v>179</v>
      </c>
      <c r="N112" s="10" t="s">
        <v>3143</v>
      </c>
      <c r="O112" s="10" t="s">
        <v>4077</v>
      </c>
      <c r="P112" s="10">
        <v>0.46600000000000003</v>
      </c>
      <c r="Q112" s="10">
        <v>244.9</v>
      </c>
    </row>
    <row r="113" spans="1:17" x14ac:dyDescent="0.25">
      <c r="A113" s="11">
        <v>130</v>
      </c>
      <c r="B113" s="11" t="s">
        <v>1244</v>
      </c>
      <c r="C113" s="11" t="s">
        <v>1896</v>
      </c>
      <c r="D113" s="11">
        <v>77</v>
      </c>
      <c r="E113" s="11">
        <v>131.1</v>
      </c>
      <c r="G113" s="10">
        <v>189</v>
      </c>
      <c r="H113" s="10" t="s">
        <v>4527</v>
      </c>
      <c r="I113" s="10" t="s">
        <v>828</v>
      </c>
      <c r="J113" s="10">
        <v>22.2</v>
      </c>
      <c r="K113" s="10">
        <v>609.29999999999995</v>
      </c>
      <c r="M113" s="10">
        <v>199</v>
      </c>
      <c r="N113" s="10" t="s">
        <v>4086</v>
      </c>
      <c r="O113" s="10" t="s">
        <v>1867</v>
      </c>
      <c r="P113" s="10">
        <v>0.44</v>
      </c>
      <c r="Q113" s="10">
        <v>55.15</v>
      </c>
    </row>
    <row r="114" spans="1:17" x14ac:dyDescent="0.25">
      <c r="A114" s="11">
        <v>210</v>
      </c>
      <c r="B114" s="11" t="s">
        <v>5253</v>
      </c>
      <c r="C114" s="11" t="s">
        <v>5587</v>
      </c>
      <c r="D114" s="11">
        <v>76</v>
      </c>
      <c r="E114" s="11">
        <v>325.39999999999998</v>
      </c>
      <c r="G114" s="11">
        <v>189</v>
      </c>
      <c r="H114" s="11" t="s">
        <v>4527</v>
      </c>
      <c r="I114" s="11" t="s">
        <v>828</v>
      </c>
      <c r="J114" s="11">
        <v>22.2</v>
      </c>
      <c r="K114" s="11">
        <v>336.7</v>
      </c>
      <c r="M114" s="11">
        <v>172</v>
      </c>
      <c r="N114" s="11" t="s">
        <v>2957</v>
      </c>
      <c r="O114" s="11" t="s">
        <v>368</v>
      </c>
      <c r="P114" s="11">
        <v>0.44</v>
      </c>
      <c r="Q114" s="11">
        <v>67.349999999999994</v>
      </c>
    </row>
    <row r="115" spans="1:17" x14ac:dyDescent="0.25">
      <c r="A115" s="11">
        <v>180</v>
      </c>
      <c r="B115" s="11" t="s">
        <v>3143</v>
      </c>
      <c r="C115" s="11" t="s">
        <v>691</v>
      </c>
      <c r="D115" s="11">
        <v>75.099999999999994</v>
      </c>
      <c r="E115" s="11">
        <v>121.3</v>
      </c>
      <c r="G115" s="10">
        <v>189</v>
      </c>
      <c r="H115" s="10" t="s">
        <v>4527</v>
      </c>
      <c r="I115" s="10" t="s">
        <v>828</v>
      </c>
      <c r="J115" s="10">
        <v>22.2</v>
      </c>
      <c r="K115" s="10">
        <v>193.9</v>
      </c>
      <c r="M115" s="11">
        <v>176</v>
      </c>
      <c r="N115" s="11" t="s">
        <v>3071</v>
      </c>
      <c r="O115" s="11">
        <v>-14</v>
      </c>
      <c r="P115" s="11">
        <v>0.40100000000000002</v>
      </c>
      <c r="Q115" s="11">
        <v>302.2</v>
      </c>
    </row>
    <row r="116" spans="1:17" x14ac:dyDescent="0.25">
      <c r="A116" s="10">
        <v>180</v>
      </c>
      <c r="B116" s="10" t="s">
        <v>3143</v>
      </c>
      <c r="C116" s="10" t="s">
        <v>691</v>
      </c>
      <c r="D116" s="10">
        <v>75.099999999999994</v>
      </c>
      <c r="E116" s="10">
        <v>78.599999999999994</v>
      </c>
      <c r="G116" s="10">
        <v>126</v>
      </c>
      <c r="H116" s="10" t="s">
        <v>1244</v>
      </c>
      <c r="I116" s="10" t="s">
        <v>1333</v>
      </c>
      <c r="J116" s="11">
        <v>22</v>
      </c>
      <c r="K116" s="11">
        <v>243.3</v>
      </c>
      <c r="M116" s="11">
        <v>176</v>
      </c>
      <c r="N116" s="11" t="s">
        <v>3071</v>
      </c>
      <c r="O116" s="11">
        <v>-14</v>
      </c>
      <c r="P116" s="11">
        <v>0.40100000000000002</v>
      </c>
      <c r="Q116" s="11">
        <v>227.9</v>
      </c>
    </row>
    <row r="117" spans="1:17" x14ac:dyDescent="0.25">
      <c r="A117" s="10">
        <v>203</v>
      </c>
      <c r="B117" s="10" t="s">
        <v>4527</v>
      </c>
      <c r="C117" s="10" t="s">
        <v>80</v>
      </c>
      <c r="D117" s="10">
        <v>75</v>
      </c>
      <c r="E117" s="10">
        <v>126.5</v>
      </c>
      <c r="G117" s="11">
        <v>203</v>
      </c>
      <c r="H117" s="11" t="s">
        <v>3784</v>
      </c>
      <c r="I117" s="11" t="s">
        <v>213</v>
      </c>
      <c r="J117" s="11">
        <v>21.9</v>
      </c>
      <c r="K117" s="11">
        <v>341</v>
      </c>
      <c r="M117" s="39">
        <v>176</v>
      </c>
      <c r="N117" s="39" t="s">
        <v>3071</v>
      </c>
      <c r="O117" s="39">
        <v>-14</v>
      </c>
      <c r="P117" s="39">
        <v>0.40100000000000002</v>
      </c>
      <c r="Q117" s="39">
        <v>38.700000000000003</v>
      </c>
    </row>
    <row r="118" spans="1:17" x14ac:dyDescent="0.25">
      <c r="A118" s="10">
        <v>198</v>
      </c>
      <c r="B118" s="10" t="s">
        <v>3782</v>
      </c>
      <c r="C118" s="10" t="s">
        <v>6062</v>
      </c>
      <c r="D118" s="10">
        <v>75</v>
      </c>
      <c r="E118" s="10">
        <v>116.4</v>
      </c>
      <c r="G118" s="10">
        <v>64</v>
      </c>
      <c r="H118" s="8" t="s">
        <v>58</v>
      </c>
      <c r="I118" s="8" t="s">
        <v>70</v>
      </c>
      <c r="J118" s="10">
        <v>21.9</v>
      </c>
      <c r="K118" s="13">
        <v>42.89</v>
      </c>
      <c r="M118" s="10">
        <v>158</v>
      </c>
      <c r="N118" s="10" t="s">
        <v>2426</v>
      </c>
      <c r="O118" s="10">
        <v>-7</v>
      </c>
      <c r="P118" s="10">
        <v>0.4</v>
      </c>
      <c r="Q118" s="10">
        <v>171.07</v>
      </c>
    </row>
    <row r="119" spans="1:17" x14ac:dyDescent="0.25">
      <c r="A119" s="11">
        <v>127</v>
      </c>
      <c r="B119" s="11" t="s">
        <v>1631</v>
      </c>
      <c r="C119" s="11" t="s">
        <v>1863</v>
      </c>
      <c r="D119" s="11">
        <v>75</v>
      </c>
      <c r="E119" s="11">
        <v>81.3</v>
      </c>
      <c r="G119" s="10">
        <v>175</v>
      </c>
      <c r="H119" s="10" t="s">
        <v>2659</v>
      </c>
      <c r="I119" s="10" t="s">
        <v>1455</v>
      </c>
      <c r="J119" s="10">
        <v>21</v>
      </c>
      <c r="K119" s="10">
        <v>513</v>
      </c>
      <c r="M119" s="11">
        <v>158</v>
      </c>
      <c r="N119" s="11" t="s">
        <v>2426</v>
      </c>
      <c r="O119" s="11">
        <v>-7</v>
      </c>
      <c r="P119" s="11">
        <v>0.4</v>
      </c>
      <c r="Q119" s="11">
        <v>65.760000000000005</v>
      </c>
    </row>
    <row r="120" spans="1:17" x14ac:dyDescent="0.25">
      <c r="A120" s="10">
        <v>127</v>
      </c>
      <c r="B120" s="10" t="s">
        <v>1108</v>
      </c>
      <c r="C120" s="10" t="s">
        <v>1693</v>
      </c>
      <c r="D120" s="11">
        <v>75</v>
      </c>
      <c r="E120" s="11">
        <v>25.1</v>
      </c>
      <c r="G120" s="11">
        <v>175</v>
      </c>
      <c r="H120" s="11" t="s">
        <v>2659</v>
      </c>
      <c r="I120" s="11" t="s">
        <v>1455</v>
      </c>
      <c r="J120" s="11">
        <v>21</v>
      </c>
      <c r="K120" s="11">
        <v>321.7</v>
      </c>
      <c r="M120" s="11">
        <v>64</v>
      </c>
      <c r="N120" s="9" t="s">
        <v>50</v>
      </c>
      <c r="O120" s="12">
        <v>-6</v>
      </c>
      <c r="P120" s="11">
        <v>0.4</v>
      </c>
      <c r="Q120" s="12">
        <v>135.30000000000001</v>
      </c>
    </row>
    <row r="121" spans="1:17" x14ac:dyDescent="0.25">
      <c r="A121" s="11">
        <v>158</v>
      </c>
      <c r="B121" s="11" t="s">
        <v>2150</v>
      </c>
      <c r="C121" s="11" t="s">
        <v>173</v>
      </c>
      <c r="D121" s="11">
        <v>74</v>
      </c>
      <c r="E121" s="11">
        <v>1039.4000000000001</v>
      </c>
      <c r="G121" s="11">
        <v>175</v>
      </c>
      <c r="H121" s="11" t="s">
        <v>2659</v>
      </c>
      <c r="I121" s="11" t="s">
        <v>1455</v>
      </c>
      <c r="J121" s="11">
        <v>21</v>
      </c>
      <c r="K121" s="11">
        <v>108.3</v>
      </c>
      <c r="M121" s="10">
        <v>134</v>
      </c>
      <c r="N121" s="10" t="s">
        <v>2206</v>
      </c>
      <c r="O121" s="10" t="s">
        <v>762</v>
      </c>
      <c r="P121" s="11">
        <v>0.39</v>
      </c>
      <c r="Q121" s="11">
        <v>873.1</v>
      </c>
    </row>
    <row r="122" spans="1:17" x14ac:dyDescent="0.25">
      <c r="A122" s="10">
        <v>158</v>
      </c>
      <c r="B122" s="10" t="s">
        <v>2487</v>
      </c>
      <c r="C122" s="10" t="s">
        <v>94</v>
      </c>
      <c r="D122" s="10">
        <v>74</v>
      </c>
      <c r="E122" s="10">
        <v>781.3</v>
      </c>
      <c r="G122" s="10">
        <v>118</v>
      </c>
      <c r="H122" s="10" t="s">
        <v>1108</v>
      </c>
      <c r="I122" s="10" t="s">
        <v>1422</v>
      </c>
      <c r="J122" s="10">
        <v>20.6</v>
      </c>
      <c r="K122" s="10">
        <v>50.82</v>
      </c>
      <c r="M122" s="11">
        <v>134</v>
      </c>
      <c r="N122" s="11" t="s">
        <v>2150</v>
      </c>
      <c r="O122" s="11">
        <v>-8</v>
      </c>
      <c r="P122" s="11">
        <v>0.39</v>
      </c>
      <c r="Q122" s="11">
        <v>595.5</v>
      </c>
    </row>
    <row r="123" spans="1:17" x14ac:dyDescent="0.25">
      <c r="A123" s="10">
        <v>180</v>
      </c>
      <c r="B123" s="10" t="s">
        <v>3143</v>
      </c>
      <c r="C123" s="10" t="s">
        <v>1803</v>
      </c>
      <c r="D123" s="10">
        <v>73.400000000000006</v>
      </c>
      <c r="E123" s="10">
        <v>761.7</v>
      </c>
      <c r="G123" s="11">
        <v>134</v>
      </c>
      <c r="H123" s="11" t="s">
        <v>2150</v>
      </c>
      <c r="I123" s="11">
        <v>-8</v>
      </c>
      <c r="J123" s="11">
        <v>20</v>
      </c>
      <c r="K123" s="11">
        <v>70.7</v>
      </c>
      <c r="M123" s="11">
        <v>134</v>
      </c>
      <c r="N123" s="11" t="s">
        <v>1577</v>
      </c>
      <c r="O123" s="11" t="s">
        <v>2181</v>
      </c>
      <c r="P123" s="11">
        <v>0.39</v>
      </c>
      <c r="Q123" s="11">
        <v>166.5</v>
      </c>
    </row>
    <row r="124" spans="1:17" x14ac:dyDescent="0.25">
      <c r="A124" s="11">
        <v>180</v>
      </c>
      <c r="B124" s="11" t="s">
        <v>3143</v>
      </c>
      <c r="C124" s="11" t="s">
        <v>1803</v>
      </c>
      <c r="D124" s="11">
        <v>73.400000000000006</v>
      </c>
      <c r="E124" s="11">
        <v>678.5</v>
      </c>
      <c r="G124" s="10">
        <v>124</v>
      </c>
      <c r="H124" s="10" t="s">
        <v>1344</v>
      </c>
      <c r="I124" s="10">
        <v>-8</v>
      </c>
      <c r="J124" s="11">
        <v>20</v>
      </c>
      <c r="K124" s="11">
        <v>62.2</v>
      </c>
      <c r="M124" s="11">
        <v>117</v>
      </c>
      <c r="N124" s="11" t="s">
        <v>1108</v>
      </c>
      <c r="O124" s="11" t="s">
        <v>1379</v>
      </c>
      <c r="P124" s="11">
        <v>0.35499999999999998</v>
      </c>
      <c r="Q124" s="11">
        <v>58.1</v>
      </c>
    </row>
    <row r="125" spans="1:17" x14ac:dyDescent="0.25">
      <c r="A125" s="10">
        <v>180</v>
      </c>
      <c r="B125" s="10" t="s">
        <v>3143</v>
      </c>
      <c r="C125" s="10" t="s">
        <v>1803</v>
      </c>
      <c r="D125" s="10">
        <v>73.400000000000006</v>
      </c>
      <c r="E125" s="10">
        <v>524</v>
      </c>
      <c r="G125" s="11">
        <v>151</v>
      </c>
      <c r="H125" s="11" t="s">
        <v>2659</v>
      </c>
      <c r="I125" s="11" t="s">
        <v>6062</v>
      </c>
      <c r="J125" s="11">
        <v>20</v>
      </c>
      <c r="K125" s="11">
        <v>57</v>
      </c>
      <c r="M125" s="11">
        <v>187</v>
      </c>
      <c r="N125" s="11" t="s">
        <v>3501</v>
      </c>
      <c r="O125" s="11" t="s">
        <v>4319</v>
      </c>
      <c r="P125" s="11">
        <v>0.311</v>
      </c>
      <c r="Q125" s="11">
        <v>117.2</v>
      </c>
    </row>
    <row r="126" spans="1:17" x14ac:dyDescent="0.25">
      <c r="A126" s="11">
        <v>180</v>
      </c>
      <c r="B126" s="11" t="s">
        <v>3143</v>
      </c>
      <c r="C126" s="11" t="s">
        <v>1803</v>
      </c>
      <c r="D126" s="11">
        <v>73.400000000000006</v>
      </c>
      <c r="E126" s="11">
        <v>416.8</v>
      </c>
      <c r="G126" s="10">
        <v>125</v>
      </c>
      <c r="H126" s="10" t="s">
        <v>1292</v>
      </c>
      <c r="I126" s="10" t="s">
        <v>1747</v>
      </c>
      <c r="J126" s="11">
        <v>19</v>
      </c>
      <c r="K126" s="11">
        <v>742.2</v>
      </c>
      <c r="M126" s="10">
        <v>88</v>
      </c>
      <c r="N126" s="10" t="s">
        <v>446</v>
      </c>
      <c r="O126" s="10" t="s">
        <v>107</v>
      </c>
      <c r="P126" s="10">
        <v>0.30399999999999999</v>
      </c>
      <c r="Q126" s="10">
        <v>392.87</v>
      </c>
    </row>
    <row r="127" spans="1:17" x14ac:dyDescent="0.25">
      <c r="A127" s="11">
        <v>180</v>
      </c>
      <c r="B127" s="11" t="s">
        <v>3143</v>
      </c>
      <c r="C127" s="11" t="s">
        <v>1803</v>
      </c>
      <c r="D127" s="11">
        <v>73.400000000000006</v>
      </c>
      <c r="E127" s="11">
        <v>262.39999999999998</v>
      </c>
      <c r="G127" s="10">
        <v>71</v>
      </c>
      <c r="H127" s="10" t="s">
        <v>228</v>
      </c>
      <c r="I127" s="10" t="s">
        <v>80</v>
      </c>
      <c r="J127" s="10">
        <v>19</v>
      </c>
      <c r="K127" s="10">
        <v>260.5</v>
      </c>
      <c r="M127" s="11">
        <v>146</v>
      </c>
      <c r="N127" s="11" t="s">
        <v>2336</v>
      </c>
      <c r="O127" s="11">
        <v>-27</v>
      </c>
      <c r="P127" s="11">
        <v>0.23500000000000001</v>
      </c>
      <c r="Q127" s="11">
        <v>377</v>
      </c>
    </row>
    <row r="128" spans="1:17" x14ac:dyDescent="0.25">
      <c r="A128" s="11">
        <v>180</v>
      </c>
      <c r="B128" s="11" t="s">
        <v>3143</v>
      </c>
      <c r="C128" s="11" t="s">
        <v>1803</v>
      </c>
      <c r="D128" s="11">
        <v>73.400000000000006</v>
      </c>
      <c r="E128" s="11">
        <v>163.9</v>
      </c>
      <c r="G128" s="11">
        <v>142</v>
      </c>
      <c r="H128" s="11" t="s">
        <v>2206</v>
      </c>
      <c r="I128" s="11" t="s">
        <v>1258</v>
      </c>
      <c r="J128" s="11">
        <v>18.600000000000001</v>
      </c>
      <c r="K128" s="11">
        <v>108.52</v>
      </c>
      <c r="M128" s="11">
        <v>146</v>
      </c>
      <c r="N128" s="11" t="s">
        <v>2336</v>
      </c>
      <c r="O128" s="11" t="s">
        <v>132</v>
      </c>
      <c r="P128" s="11">
        <v>0.23500000000000001</v>
      </c>
      <c r="Q128" s="11">
        <v>293.72000000000003</v>
      </c>
    </row>
    <row r="129" spans="1:17" x14ac:dyDescent="0.25">
      <c r="A129" s="10">
        <v>180</v>
      </c>
      <c r="B129" s="10" t="s">
        <v>3143</v>
      </c>
      <c r="C129" s="10" t="s">
        <v>1803</v>
      </c>
      <c r="D129" s="10">
        <v>73.400000000000006</v>
      </c>
      <c r="E129" s="10">
        <v>141.30000000000001</v>
      </c>
      <c r="G129" s="10">
        <v>181</v>
      </c>
      <c r="H129" s="10" t="s">
        <v>3425</v>
      </c>
      <c r="I129" s="10" t="s">
        <v>1131</v>
      </c>
      <c r="J129" s="10">
        <v>18.5</v>
      </c>
      <c r="K129" s="10">
        <v>615.16999999999996</v>
      </c>
      <c r="M129" s="11">
        <v>146</v>
      </c>
      <c r="N129" s="11" t="s">
        <v>1760</v>
      </c>
      <c r="O129" s="11" t="s">
        <v>98</v>
      </c>
      <c r="P129" s="11">
        <v>0.23500000000000001</v>
      </c>
      <c r="Q129" s="11">
        <v>18.8</v>
      </c>
    </row>
    <row r="130" spans="1:17" x14ac:dyDescent="0.25">
      <c r="A130" s="11">
        <v>196</v>
      </c>
      <c r="B130" s="11" t="s">
        <v>4527</v>
      </c>
      <c r="C130" s="11">
        <v>-11</v>
      </c>
      <c r="D130" s="11">
        <v>72</v>
      </c>
      <c r="E130" s="11">
        <v>884</v>
      </c>
      <c r="G130" s="11">
        <v>157</v>
      </c>
      <c r="H130" s="11" t="s">
        <v>2376</v>
      </c>
      <c r="I130" s="11" t="s">
        <v>962</v>
      </c>
      <c r="J130" s="11">
        <v>18.5</v>
      </c>
      <c r="K130" s="11">
        <v>246.31</v>
      </c>
      <c r="M130" s="11">
        <v>187</v>
      </c>
      <c r="N130" s="11" t="s">
        <v>3360</v>
      </c>
      <c r="O130" s="11" t="s">
        <v>4319</v>
      </c>
      <c r="P130" s="11">
        <v>0.23100000000000001</v>
      </c>
      <c r="Q130" s="11">
        <v>156.63</v>
      </c>
    </row>
    <row r="131" spans="1:17" x14ac:dyDescent="0.25">
      <c r="A131" s="11">
        <v>196</v>
      </c>
      <c r="B131" s="11" t="s">
        <v>4527</v>
      </c>
      <c r="C131" s="11">
        <v>-11</v>
      </c>
      <c r="D131" s="11">
        <v>72</v>
      </c>
      <c r="E131" s="11">
        <v>562</v>
      </c>
      <c r="G131" s="10">
        <v>157</v>
      </c>
      <c r="H131" s="10" t="s">
        <v>2319</v>
      </c>
      <c r="I131" s="10" t="s">
        <v>962</v>
      </c>
      <c r="J131" s="11">
        <v>18.5</v>
      </c>
      <c r="K131" s="11">
        <v>199</v>
      </c>
      <c r="M131" s="11">
        <v>189</v>
      </c>
      <c r="N131" s="11" t="s">
        <v>3143</v>
      </c>
      <c r="O131" s="11" t="s">
        <v>1831</v>
      </c>
      <c r="P131" s="11">
        <v>0.223</v>
      </c>
      <c r="Q131" s="11">
        <v>78</v>
      </c>
    </row>
    <row r="132" spans="1:17" x14ac:dyDescent="0.25">
      <c r="A132" s="11">
        <v>196</v>
      </c>
      <c r="B132" s="11" t="s">
        <v>4527</v>
      </c>
      <c r="C132" s="11">
        <v>-11</v>
      </c>
      <c r="D132" s="11">
        <v>72</v>
      </c>
      <c r="E132" s="11">
        <v>547.79999999999995</v>
      </c>
      <c r="G132" s="10">
        <v>181</v>
      </c>
      <c r="H132" s="10" t="s">
        <v>3425</v>
      </c>
      <c r="I132" s="10" t="s">
        <v>1131</v>
      </c>
      <c r="J132" s="10">
        <v>18.5</v>
      </c>
      <c r="K132" s="10">
        <v>133.02699999999999</v>
      </c>
      <c r="M132" s="11">
        <v>114</v>
      </c>
      <c r="N132" s="11" t="s">
        <v>1093</v>
      </c>
      <c r="O132" s="11">
        <v>-8</v>
      </c>
      <c r="P132" s="11">
        <v>0.219</v>
      </c>
      <c r="Q132" s="11">
        <v>321.60000000000002</v>
      </c>
    </row>
    <row r="133" spans="1:17" x14ac:dyDescent="0.25">
      <c r="A133" s="10">
        <v>196</v>
      </c>
      <c r="B133" s="10" t="s">
        <v>4527</v>
      </c>
      <c r="C133" s="10">
        <v>-11</v>
      </c>
      <c r="D133" s="10">
        <v>72</v>
      </c>
      <c r="E133" s="10">
        <v>497.8</v>
      </c>
      <c r="G133" s="10">
        <v>186</v>
      </c>
      <c r="H133" s="10" t="s">
        <v>3252</v>
      </c>
      <c r="I133" s="10" t="s">
        <v>762</v>
      </c>
      <c r="J133" s="10">
        <v>18</v>
      </c>
      <c r="K133" s="10">
        <v>708</v>
      </c>
      <c r="M133" s="11">
        <v>202</v>
      </c>
      <c r="N133" s="11" t="s">
        <v>4094</v>
      </c>
      <c r="O133" s="11" t="s">
        <v>2362</v>
      </c>
      <c r="P133" s="11">
        <v>0.215</v>
      </c>
      <c r="Q133" s="11">
        <v>286</v>
      </c>
    </row>
    <row r="134" spans="1:17" x14ac:dyDescent="0.25">
      <c r="A134" s="11">
        <v>200</v>
      </c>
      <c r="B134" s="11" t="s">
        <v>4527</v>
      </c>
      <c r="C134" s="11" t="s">
        <v>803</v>
      </c>
      <c r="D134" s="11">
        <v>72</v>
      </c>
      <c r="E134" s="11">
        <v>67.7</v>
      </c>
      <c r="G134" s="11">
        <v>186</v>
      </c>
      <c r="H134" s="11" t="s">
        <v>3252</v>
      </c>
      <c r="I134" s="11" t="s">
        <v>762</v>
      </c>
      <c r="J134" s="11">
        <v>18</v>
      </c>
      <c r="K134" s="11">
        <v>195</v>
      </c>
      <c r="M134" s="11">
        <v>250</v>
      </c>
      <c r="N134" s="11" t="s">
        <v>6010</v>
      </c>
      <c r="O134" s="11" t="s">
        <v>123</v>
      </c>
      <c r="P134" s="11">
        <v>0.21299999999999999</v>
      </c>
      <c r="Q134" s="11">
        <v>6.1</v>
      </c>
    </row>
    <row r="135" spans="1:17" x14ac:dyDescent="0.25">
      <c r="A135" s="11">
        <v>129</v>
      </c>
      <c r="B135" s="11" t="s">
        <v>1631</v>
      </c>
      <c r="C135" s="11" t="s">
        <v>1693</v>
      </c>
      <c r="D135" s="11">
        <v>72</v>
      </c>
      <c r="E135" s="11">
        <v>6.5449999999999999</v>
      </c>
      <c r="G135" s="10">
        <v>186</v>
      </c>
      <c r="H135" s="10" t="s">
        <v>3252</v>
      </c>
      <c r="I135" s="10" t="s">
        <v>762</v>
      </c>
      <c r="J135" s="10">
        <v>18</v>
      </c>
      <c r="K135" s="10">
        <v>119</v>
      </c>
      <c r="M135" s="17">
        <v>181</v>
      </c>
      <c r="N135" s="17" t="s">
        <v>3425</v>
      </c>
      <c r="O135" s="17" t="s">
        <v>6062</v>
      </c>
      <c r="P135" s="17">
        <v>0.21</v>
      </c>
      <c r="Q135" s="17">
        <v>295</v>
      </c>
    </row>
    <row r="136" spans="1:17" x14ac:dyDescent="0.25">
      <c r="A136" s="11">
        <v>83</v>
      </c>
      <c r="B136" s="11" t="s">
        <v>429</v>
      </c>
      <c r="C136" s="11" t="s">
        <v>80</v>
      </c>
      <c r="D136" s="11">
        <v>71.5</v>
      </c>
      <c r="E136" s="11">
        <v>5.2356999999999996</v>
      </c>
      <c r="G136" s="10">
        <v>127</v>
      </c>
      <c r="H136" s="10" t="s">
        <v>1878</v>
      </c>
      <c r="I136" s="10" t="s">
        <v>1356</v>
      </c>
      <c r="J136" s="10">
        <v>17.5</v>
      </c>
      <c r="K136" s="10">
        <v>848.9</v>
      </c>
      <c r="M136" s="28">
        <v>181</v>
      </c>
      <c r="N136" s="11" t="s">
        <v>3425</v>
      </c>
      <c r="O136" s="11" t="s">
        <v>6062</v>
      </c>
      <c r="P136" s="11">
        <v>0.21</v>
      </c>
      <c r="Q136" s="11">
        <v>130</v>
      </c>
    </row>
    <row r="137" spans="1:17" x14ac:dyDescent="0.25">
      <c r="A137" s="10">
        <v>177</v>
      </c>
      <c r="B137" s="10" t="s">
        <v>3425</v>
      </c>
      <c r="C137" s="10" t="s">
        <v>314</v>
      </c>
      <c r="D137" s="10">
        <v>70.2</v>
      </c>
      <c r="E137" s="10">
        <v>70.45</v>
      </c>
      <c r="G137" s="11">
        <v>127</v>
      </c>
      <c r="H137" s="11" t="s">
        <v>1577</v>
      </c>
      <c r="I137" s="11" t="s">
        <v>1867</v>
      </c>
      <c r="J137" s="11">
        <v>17.5</v>
      </c>
      <c r="K137" s="11">
        <v>738.8</v>
      </c>
      <c r="M137" s="38">
        <v>153</v>
      </c>
      <c r="N137" s="39" t="s">
        <v>2957</v>
      </c>
      <c r="O137" s="39" t="s">
        <v>2959</v>
      </c>
      <c r="P137" s="11">
        <v>0.186</v>
      </c>
      <c r="Q137" s="11">
        <v>82.463999999999999</v>
      </c>
    </row>
    <row r="138" spans="1:17" x14ac:dyDescent="0.25">
      <c r="A138" s="10">
        <v>107</v>
      </c>
      <c r="B138" s="10" t="s">
        <v>856</v>
      </c>
      <c r="C138" s="10" t="s">
        <v>672</v>
      </c>
      <c r="D138" s="10">
        <v>70.099999999999994</v>
      </c>
      <c r="E138" s="10">
        <v>845.5</v>
      </c>
      <c r="G138" s="10">
        <v>101</v>
      </c>
      <c r="H138" s="10" t="s">
        <v>496</v>
      </c>
      <c r="I138" s="10" t="s">
        <v>29</v>
      </c>
      <c r="J138" s="11">
        <v>17.5</v>
      </c>
      <c r="K138" s="11">
        <v>220.7</v>
      </c>
      <c r="M138" s="28">
        <v>166</v>
      </c>
      <c r="N138" s="11" t="s">
        <v>2487</v>
      </c>
      <c r="O138" s="11" t="s">
        <v>292</v>
      </c>
      <c r="P138" s="11">
        <v>0.185</v>
      </c>
      <c r="Q138" s="11">
        <v>136.66200000000001</v>
      </c>
    </row>
    <row r="139" spans="1:17" x14ac:dyDescent="0.25">
      <c r="A139" s="11">
        <v>107</v>
      </c>
      <c r="B139" s="11" t="s">
        <v>847</v>
      </c>
      <c r="C139" s="11" t="s">
        <v>380</v>
      </c>
      <c r="D139" s="11">
        <v>70.099999999999994</v>
      </c>
      <c r="E139" s="11">
        <v>640.58000000000004</v>
      </c>
      <c r="G139" s="10">
        <v>92</v>
      </c>
      <c r="H139" s="10" t="s">
        <v>228</v>
      </c>
      <c r="I139" s="10" t="s">
        <v>691</v>
      </c>
      <c r="J139" s="10">
        <v>15.7</v>
      </c>
      <c r="K139" s="10">
        <v>67</v>
      </c>
      <c r="M139" s="38">
        <v>166</v>
      </c>
      <c r="N139" s="39" t="s">
        <v>2487</v>
      </c>
      <c r="O139" s="39" t="s">
        <v>292</v>
      </c>
      <c r="P139" s="39">
        <v>0.185</v>
      </c>
      <c r="Q139" s="39">
        <v>19.84</v>
      </c>
    </row>
    <row r="140" spans="1:17" x14ac:dyDescent="0.25">
      <c r="A140" s="11">
        <v>107</v>
      </c>
      <c r="B140" s="11" t="s">
        <v>729</v>
      </c>
      <c r="C140" s="11" t="s">
        <v>653</v>
      </c>
      <c r="D140" s="11">
        <v>70.099999999999994</v>
      </c>
      <c r="E140" s="11">
        <v>36.5</v>
      </c>
      <c r="G140" s="11">
        <v>99</v>
      </c>
      <c r="H140" s="11" t="s">
        <v>856</v>
      </c>
      <c r="I140" s="11" t="s">
        <v>219</v>
      </c>
      <c r="J140" s="11">
        <v>15.5</v>
      </c>
      <c r="K140" s="11">
        <v>97.784999999999997</v>
      </c>
      <c r="M140" s="28">
        <v>166</v>
      </c>
      <c r="N140" s="11" t="s">
        <v>2487</v>
      </c>
      <c r="O140" s="11" t="s">
        <v>292</v>
      </c>
      <c r="P140" s="11">
        <v>0.185</v>
      </c>
      <c r="Q140" s="11">
        <v>10.43</v>
      </c>
    </row>
    <row r="141" spans="1:17" x14ac:dyDescent="0.25">
      <c r="A141" s="11">
        <v>256</v>
      </c>
      <c r="B141" s="11" t="s">
        <v>6028</v>
      </c>
      <c r="C141" s="11" t="s">
        <v>762</v>
      </c>
      <c r="D141" s="11">
        <v>70</v>
      </c>
      <c r="E141" s="11">
        <v>1092.9000000000001</v>
      </c>
      <c r="G141" s="10">
        <v>179</v>
      </c>
      <c r="H141" s="10" t="s">
        <v>3071</v>
      </c>
      <c r="I141" s="10" t="s">
        <v>4019</v>
      </c>
      <c r="J141" s="10">
        <v>15</v>
      </c>
      <c r="K141" s="10">
        <v>336</v>
      </c>
      <c r="M141" s="38">
        <v>207</v>
      </c>
      <c r="N141" s="39" t="s">
        <v>5253</v>
      </c>
      <c r="O141" s="39" t="s">
        <v>2503</v>
      </c>
      <c r="P141" s="39">
        <v>0.1845</v>
      </c>
      <c r="Q141" s="39">
        <v>234</v>
      </c>
    </row>
    <row r="142" spans="1:17" x14ac:dyDescent="0.25">
      <c r="A142" s="10">
        <v>256</v>
      </c>
      <c r="B142" s="10" t="s">
        <v>6028</v>
      </c>
      <c r="C142" s="10" t="s">
        <v>762</v>
      </c>
      <c r="D142" s="10">
        <v>70</v>
      </c>
      <c r="E142" s="10">
        <v>861.8</v>
      </c>
      <c r="G142" s="11">
        <v>153</v>
      </c>
      <c r="H142" s="11" t="s">
        <v>2319</v>
      </c>
      <c r="I142" s="11" t="s">
        <v>84</v>
      </c>
      <c r="J142" s="11">
        <v>15</v>
      </c>
      <c r="K142" s="11">
        <v>130.4</v>
      </c>
      <c r="M142" s="28">
        <v>254</v>
      </c>
      <c r="N142" s="11" t="s">
        <v>6033</v>
      </c>
      <c r="O142" s="11" t="s">
        <v>1104</v>
      </c>
      <c r="P142" s="11">
        <v>0.184</v>
      </c>
      <c r="Q142" s="11">
        <v>312.39999999999998</v>
      </c>
    </row>
    <row r="143" spans="1:17" x14ac:dyDescent="0.25">
      <c r="A143" s="11">
        <v>199</v>
      </c>
      <c r="B143" s="11" t="s">
        <v>4883</v>
      </c>
      <c r="C143" s="11" t="s">
        <v>2503</v>
      </c>
      <c r="D143" s="11">
        <v>70</v>
      </c>
      <c r="E143" s="11">
        <v>572.9</v>
      </c>
      <c r="G143" s="11">
        <v>181</v>
      </c>
      <c r="H143" s="11" t="s">
        <v>3252</v>
      </c>
      <c r="I143" s="11" t="s">
        <v>55</v>
      </c>
      <c r="J143" s="11">
        <v>14.6</v>
      </c>
      <c r="K143" s="11">
        <v>365.5</v>
      </c>
      <c r="M143" s="38">
        <v>254</v>
      </c>
      <c r="N143" s="39" t="s">
        <v>6033</v>
      </c>
      <c r="O143" s="39" t="s">
        <v>1104</v>
      </c>
      <c r="P143" s="39">
        <v>0.184</v>
      </c>
      <c r="Q143" s="39">
        <v>133.4</v>
      </c>
    </row>
    <row r="144" spans="1:17" x14ac:dyDescent="0.25">
      <c r="A144" s="11">
        <v>191</v>
      </c>
      <c r="B144" s="11" t="s">
        <v>3143</v>
      </c>
      <c r="C144" s="11" t="s">
        <v>672</v>
      </c>
      <c r="D144" s="11">
        <v>70</v>
      </c>
      <c r="E144" s="11">
        <v>418.9</v>
      </c>
      <c r="G144" s="10">
        <v>181</v>
      </c>
      <c r="H144" s="10" t="s">
        <v>3252</v>
      </c>
      <c r="I144" s="10" t="s">
        <v>55</v>
      </c>
      <c r="J144" s="10">
        <v>14.6</v>
      </c>
      <c r="K144" s="10">
        <v>252.2</v>
      </c>
      <c r="M144" s="28">
        <v>207</v>
      </c>
      <c r="N144" s="11" t="s">
        <v>4530</v>
      </c>
      <c r="O144" s="11" t="s">
        <v>672</v>
      </c>
      <c r="P144" s="11">
        <v>0.182</v>
      </c>
      <c r="Q144" s="11">
        <v>743.3</v>
      </c>
    </row>
    <row r="145" spans="1:17" x14ac:dyDescent="0.25">
      <c r="A145" s="11">
        <v>256</v>
      </c>
      <c r="B145" s="11" t="s">
        <v>6028</v>
      </c>
      <c r="C145" s="11" t="s">
        <v>762</v>
      </c>
      <c r="D145" s="11">
        <v>70</v>
      </c>
      <c r="E145" s="11">
        <v>380</v>
      </c>
      <c r="G145" s="10">
        <v>67</v>
      </c>
      <c r="H145" s="10" t="s">
        <v>53</v>
      </c>
      <c r="I145" s="10" t="s">
        <v>84</v>
      </c>
      <c r="J145" s="11">
        <v>13.7</v>
      </c>
      <c r="K145" s="11">
        <v>18.2</v>
      </c>
      <c r="M145" s="38">
        <v>207</v>
      </c>
      <c r="N145" s="39" t="s">
        <v>4530</v>
      </c>
      <c r="O145" s="39" t="s">
        <v>672</v>
      </c>
      <c r="P145" s="39">
        <v>0.182</v>
      </c>
      <c r="Q145" s="39">
        <v>456.1</v>
      </c>
    </row>
    <row r="146" spans="1:17" x14ac:dyDescent="0.25">
      <c r="A146" s="10">
        <v>256</v>
      </c>
      <c r="B146" s="10" t="s">
        <v>6028</v>
      </c>
      <c r="C146" s="10" t="s">
        <v>762</v>
      </c>
      <c r="D146" s="10">
        <v>70</v>
      </c>
      <c r="E146" s="10">
        <v>302</v>
      </c>
      <c r="G146" s="11">
        <v>209</v>
      </c>
      <c r="H146" s="11" t="s">
        <v>5253</v>
      </c>
      <c r="I146" s="11" t="s">
        <v>2503</v>
      </c>
      <c r="J146" s="11">
        <v>13.4</v>
      </c>
      <c r="K146" s="11">
        <v>376.2</v>
      </c>
      <c r="M146" s="28">
        <v>126</v>
      </c>
      <c r="N146" s="11" t="s">
        <v>1093</v>
      </c>
      <c r="O146" s="11">
        <v>-1</v>
      </c>
      <c r="P146" s="11">
        <v>0.17100000000000001</v>
      </c>
      <c r="Q146" s="11">
        <v>223</v>
      </c>
    </row>
    <row r="147" spans="1:17" x14ac:dyDescent="0.25">
      <c r="A147" s="11">
        <v>256</v>
      </c>
      <c r="B147" s="11" t="s">
        <v>6028</v>
      </c>
      <c r="C147" s="11" t="s">
        <v>762</v>
      </c>
      <c r="D147" s="11">
        <v>70</v>
      </c>
      <c r="E147" s="11">
        <v>275.3</v>
      </c>
      <c r="G147" s="10">
        <v>67</v>
      </c>
      <c r="H147" s="10" t="s">
        <v>87</v>
      </c>
      <c r="I147" s="10" t="s">
        <v>80</v>
      </c>
      <c r="J147" s="10">
        <v>13.3</v>
      </c>
      <c r="K147" s="10">
        <v>313.8</v>
      </c>
      <c r="M147" s="38">
        <v>126</v>
      </c>
      <c r="N147" s="39" t="s">
        <v>847</v>
      </c>
      <c r="O147" s="39" t="s">
        <v>408</v>
      </c>
      <c r="P147" s="39">
        <v>0.17100000000000001</v>
      </c>
      <c r="Q147" s="39">
        <v>112</v>
      </c>
    </row>
    <row r="148" spans="1:17" x14ac:dyDescent="0.25">
      <c r="A148" s="10">
        <v>139</v>
      </c>
      <c r="B148" s="10" t="s">
        <v>1878</v>
      </c>
      <c r="C148" s="10" t="s">
        <v>216</v>
      </c>
      <c r="D148" s="11">
        <v>70</v>
      </c>
      <c r="E148" s="11">
        <v>270.7</v>
      </c>
      <c r="G148" s="11">
        <v>148</v>
      </c>
      <c r="H148" s="11" t="s">
        <v>2426</v>
      </c>
      <c r="I148" s="11" t="s">
        <v>2590</v>
      </c>
      <c r="J148" s="11">
        <v>13</v>
      </c>
      <c r="K148" s="11">
        <v>131.19999999999999</v>
      </c>
      <c r="M148" s="28">
        <v>131</v>
      </c>
      <c r="N148" s="11" t="s">
        <v>1344</v>
      </c>
      <c r="O148" s="11" t="s">
        <v>1726</v>
      </c>
      <c r="P148" s="11">
        <v>0.17</v>
      </c>
      <c r="Q148" s="11">
        <v>108.9</v>
      </c>
    </row>
    <row r="149" spans="1:17" x14ac:dyDescent="0.25">
      <c r="A149" s="11">
        <v>119</v>
      </c>
      <c r="B149" s="11" t="s">
        <v>1238</v>
      </c>
      <c r="C149" s="11" t="s">
        <v>1455</v>
      </c>
      <c r="D149" s="11">
        <v>70</v>
      </c>
      <c r="E149" s="11">
        <v>246.2</v>
      </c>
      <c r="G149" s="10">
        <v>194</v>
      </c>
      <c r="H149" s="10" t="s">
        <v>4745</v>
      </c>
      <c r="I149" s="10" t="s">
        <v>776</v>
      </c>
      <c r="J149" s="10">
        <v>12.9</v>
      </c>
      <c r="K149" s="10">
        <v>248</v>
      </c>
      <c r="M149" s="28">
        <v>190</v>
      </c>
      <c r="N149" s="11" t="s">
        <v>3252</v>
      </c>
      <c r="O149" s="11">
        <v>-10</v>
      </c>
      <c r="P149" s="11">
        <v>0.16600000000000001</v>
      </c>
      <c r="Q149" s="11">
        <v>97</v>
      </c>
    </row>
    <row r="150" spans="1:17" x14ac:dyDescent="0.25">
      <c r="A150" s="10">
        <v>256</v>
      </c>
      <c r="B150" s="10" t="s">
        <v>6028</v>
      </c>
      <c r="C150" s="10" t="s">
        <v>762</v>
      </c>
      <c r="D150" s="10">
        <v>70</v>
      </c>
      <c r="E150" s="10">
        <v>211.2</v>
      </c>
      <c r="G150" s="11">
        <v>194</v>
      </c>
      <c r="H150" s="11" t="s">
        <v>4745</v>
      </c>
      <c r="I150" s="11" t="s">
        <v>776</v>
      </c>
      <c r="J150" s="11">
        <v>12.9</v>
      </c>
      <c r="K150" s="11">
        <v>33</v>
      </c>
      <c r="M150" s="28">
        <v>115</v>
      </c>
      <c r="N150" s="11" t="s">
        <v>1238</v>
      </c>
      <c r="O150" s="11" t="s">
        <v>380</v>
      </c>
      <c r="P150" s="11">
        <v>0.159</v>
      </c>
      <c r="Q150" s="11">
        <v>100.7</v>
      </c>
    </row>
    <row r="151" spans="1:17" x14ac:dyDescent="0.25">
      <c r="A151" s="10">
        <v>86</v>
      </c>
      <c r="B151" s="10" t="s">
        <v>446</v>
      </c>
      <c r="C151" s="10" t="s">
        <v>560</v>
      </c>
      <c r="D151" s="10">
        <v>70</v>
      </c>
      <c r="E151" s="10">
        <v>208.06</v>
      </c>
      <c r="G151" s="11">
        <v>111</v>
      </c>
      <c r="H151" s="11" t="s">
        <v>729</v>
      </c>
      <c r="I151" s="11" t="s">
        <v>653</v>
      </c>
      <c r="J151" s="11">
        <v>12.5</v>
      </c>
      <c r="K151" s="11">
        <v>100.24</v>
      </c>
      <c r="M151" s="28">
        <v>177</v>
      </c>
      <c r="N151" s="11" t="s">
        <v>2957</v>
      </c>
      <c r="O151" s="11" t="s">
        <v>1131</v>
      </c>
      <c r="P151" s="11">
        <v>0.155</v>
      </c>
      <c r="Q151" s="11">
        <v>569.67999999999995</v>
      </c>
    </row>
    <row r="152" spans="1:17" x14ac:dyDescent="0.25">
      <c r="A152" s="10">
        <v>191</v>
      </c>
      <c r="B152" s="10" t="s">
        <v>3143</v>
      </c>
      <c r="C152" s="10" t="s">
        <v>672</v>
      </c>
      <c r="D152" s="10">
        <v>70</v>
      </c>
      <c r="E152" s="10">
        <v>157.9</v>
      </c>
      <c r="G152" s="11">
        <v>100</v>
      </c>
      <c r="H152" s="11" t="s">
        <v>429</v>
      </c>
      <c r="I152" s="11" t="s">
        <v>458</v>
      </c>
      <c r="J152" s="11">
        <v>12.4</v>
      </c>
      <c r="K152" s="11">
        <v>28</v>
      </c>
      <c r="M152" s="28">
        <v>177</v>
      </c>
      <c r="N152" s="11" t="s">
        <v>2957</v>
      </c>
      <c r="O152" s="11" t="s">
        <v>1131</v>
      </c>
      <c r="P152" s="11">
        <v>0.155</v>
      </c>
      <c r="Q152" s="11">
        <v>111.715</v>
      </c>
    </row>
    <row r="153" spans="1:17" x14ac:dyDescent="0.25">
      <c r="A153" s="11">
        <v>180</v>
      </c>
      <c r="B153" s="11" t="s">
        <v>3425</v>
      </c>
      <c r="C153" s="11" t="s">
        <v>164</v>
      </c>
      <c r="D153" s="11">
        <v>70</v>
      </c>
      <c r="E153" s="11">
        <v>100.71</v>
      </c>
      <c r="G153" s="10">
        <v>120</v>
      </c>
      <c r="H153" s="10" t="s">
        <v>1238</v>
      </c>
      <c r="I153" s="10" t="s">
        <v>1333</v>
      </c>
      <c r="J153" s="10">
        <v>11.8</v>
      </c>
      <c r="K153" s="10">
        <v>197.37</v>
      </c>
      <c r="M153" s="38">
        <v>212</v>
      </c>
      <c r="N153" s="39" t="s">
        <v>4883</v>
      </c>
      <c r="O153" s="39" t="s">
        <v>5032</v>
      </c>
      <c r="P153" s="39">
        <v>0.152</v>
      </c>
      <c r="Q153" s="39">
        <v>1265.4000000000001</v>
      </c>
    </row>
    <row r="154" spans="1:17" x14ac:dyDescent="0.25">
      <c r="A154" s="10">
        <v>211</v>
      </c>
      <c r="B154" s="10" t="s">
        <v>4530</v>
      </c>
      <c r="C154" s="10" t="s">
        <v>3770</v>
      </c>
      <c r="D154" s="10">
        <v>70</v>
      </c>
      <c r="E154" s="10">
        <v>97.4</v>
      </c>
      <c r="G154" s="10">
        <v>109</v>
      </c>
      <c r="H154" s="10" t="s">
        <v>796</v>
      </c>
      <c r="I154" s="10" t="s">
        <v>962</v>
      </c>
      <c r="J154" s="10">
        <v>11.8</v>
      </c>
      <c r="K154" s="10">
        <v>59.6</v>
      </c>
      <c r="M154" s="28">
        <v>212</v>
      </c>
      <c r="N154" s="11" t="s">
        <v>4883</v>
      </c>
      <c r="O154" s="11" t="s">
        <v>5032</v>
      </c>
      <c r="P154" s="11">
        <v>0.152</v>
      </c>
      <c r="Q154" s="11">
        <v>224.2</v>
      </c>
    </row>
    <row r="155" spans="1:17" x14ac:dyDescent="0.25">
      <c r="A155" s="11">
        <v>256</v>
      </c>
      <c r="B155" s="11" t="s">
        <v>6028</v>
      </c>
      <c r="C155" s="11" t="s">
        <v>762</v>
      </c>
      <c r="D155" s="11">
        <v>70</v>
      </c>
      <c r="E155" s="11">
        <v>96.8</v>
      </c>
      <c r="G155" s="11">
        <v>127</v>
      </c>
      <c r="H155" s="11" t="s">
        <v>1631</v>
      </c>
      <c r="I155" s="11" t="s">
        <v>1863</v>
      </c>
      <c r="J155" s="11">
        <v>11.7</v>
      </c>
      <c r="K155" s="11">
        <v>824.7</v>
      </c>
      <c r="M155" s="38">
        <v>189</v>
      </c>
      <c r="N155" s="39" t="s">
        <v>3501</v>
      </c>
      <c r="O155" s="39" t="s">
        <v>213</v>
      </c>
      <c r="P155" s="39">
        <v>0.14300000000000002</v>
      </c>
      <c r="Q155" s="39">
        <v>18.7</v>
      </c>
    </row>
    <row r="156" spans="1:17" x14ac:dyDescent="0.25">
      <c r="A156" s="10">
        <v>119</v>
      </c>
      <c r="B156" s="10" t="s">
        <v>1292</v>
      </c>
      <c r="C156" s="10" t="s">
        <v>1356</v>
      </c>
      <c r="D156" s="10">
        <v>70</v>
      </c>
      <c r="E156" s="10">
        <v>76.400000000000006</v>
      </c>
      <c r="G156" s="10">
        <v>127</v>
      </c>
      <c r="H156" s="10" t="s">
        <v>1631</v>
      </c>
      <c r="I156" s="10" t="s">
        <v>1214</v>
      </c>
      <c r="J156" s="11">
        <v>11.7</v>
      </c>
      <c r="K156" s="11">
        <v>805.9</v>
      </c>
      <c r="M156" s="28">
        <v>202</v>
      </c>
      <c r="N156" s="11" t="s">
        <v>3501</v>
      </c>
      <c r="O156" s="11" t="s">
        <v>762</v>
      </c>
      <c r="P156" s="11">
        <v>0.14100000000000001</v>
      </c>
      <c r="Q156" s="11">
        <v>534.9</v>
      </c>
    </row>
    <row r="157" spans="1:17" x14ac:dyDescent="0.25">
      <c r="A157" s="11">
        <v>184</v>
      </c>
      <c r="B157" s="11" t="s">
        <v>4086</v>
      </c>
      <c r="C157" s="11">
        <v>-3</v>
      </c>
      <c r="D157" s="11">
        <v>69</v>
      </c>
      <c r="E157" s="11">
        <v>160</v>
      </c>
      <c r="G157" s="11">
        <v>181</v>
      </c>
      <c r="H157" s="11" t="s">
        <v>3143</v>
      </c>
      <c r="I157" s="11" t="s">
        <v>4230</v>
      </c>
      <c r="J157" s="11">
        <v>11.5</v>
      </c>
      <c r="K157" s="11">
        <v>224.25</v>
      </c>
      <c r="M157" s="28">
        <v>203</v>
      </c>
      <c r="N157" s="11" t="s">
        <v>4086</v>
      </c>
      <c r="O157" s="11" t="s">
        <v>962</v>
      </c>
      <c r="P157" s="11">
        <v>0.14000000000000001</v>
      </c>
      <c r="Q157" s="11">
        <v>78</v>
      </c>
    </row>
    <row r="158" spans="1:17" x14ac:dyDescent="0.25">
      <c r="A158" s="10">
        <v>184</v>
      </c>
      <c r="B158" s="10" t="s">
        <v>4086</v>
      </c>
      <c r="C158" s="10">
        <v>-3</v>
      </c>
      <c r="D158" s="10">
        <v>69</v>
      </c>
      <c r="E158" s="10">
        <v>156.5</v>
      </c>
      <c r="G158" s="10">
        <v>196</v>
      </c>
      <c r="H158" s="10" t="s">
        <v>4883</v>
      </c>
      <c r="I158" s="10" t="s">
        <v>400</v>
      </c>
      <c r="J158" s="10">
        <v>11</v>
      </c>
      <c r="K158" s="10">
        <v>157.9</v>
      </c>
      <c r="M158" s="28">
        <v>177</v>
      </c>
      <c r="N158" s="11" t="s">
        <v>3425</v>
      </c>
      <c r="O158" s="11" t="s">
        <v>3933</v>
      </c>
      <c r="P158" s="11">
        <v>0.13300000000000001</v>
      </c>
      <c r="Q158" s="11">
        <v>86.1</v>
      </c>
    </row>
    <row r="159" spans="1:17" x14ac:dyDescent="0.25">
      <c r="A159" s="11">
        <v>184</v>
      </c>
      <c r="B159" s="11" t="s">
        <v>4086</v>
      </c>
      <c r="C159" s="11">
        <v>-3</v>
      </c>
      <c r="D159" s="11">
        <v>69</v>
      </c>
      <c r="E159" s="11">
        <v>141.80000000000001</v>
      </c>
      <c r="G159" s="11">
        <v>129</v>
      </c>
      <c r="H159" s="11" t="s">
        <v>1577</v>
      </c>
      <c r="I159" s="11" t="s">
        <v>1400</v>
      </c>
      <c r="J159" s="11">
        <v>10.9</v>
      </c>
      <c r="K159" s="11">
        <v>333.8</v>
      </c>
      <c r="M159" s="28">
        <v>172</v>
      </c>
      <c r="N159" s="11" t="s">
        <v>2659</v>
      </c>
      <c r="O159" s="11" t="s">
        <v>461</v>
      </c>
      <c r="P159" s="11">
        <v>0.13200000000000001</v>
      </c>
      <c r="Q159" s="11">
        <v>226.3</v>
      </c>
    </row>
    <row r="160" spans="1:17" x14ac:dyDescent="0.25">
      <c r="A160" s="10">
        <v>124</v>
      </c>
      <c r="B160" s="10" t="s">
        <v>1577</v>
      </c>
      <c r="C160" s="10" t="s">
        <v>1688</v>
      </c>
      <c r="D160" s="11">
        <v>69</v>
      </c>
      <c r="E160" s="11">
        <v>89.5</v>
      </c>
      <c r="G160" s="10">
        <v>109</v>
      </c>
      <c r="H160" s="10" t="s">
        <v>729</v>
      </c>
      <c r="I160" s="10" t="s">
        <v>80</v>
      </c>
      <c r="J160" s="11">
        <v>10.6</v>
      </c>
      <c r="K160" s="11">
        <v>259.7</v>
      </c>
      <c r="M160" s="28">
        <v>172</v>
      </c>
      <c r="N160" s="11" t="s">
        <v>2659</v>
      </c>
      <c r="O160" s="11" t="s">
        <v>461</v>
      </c>
      <c r="P160" s="11">
        <v>0.13200000000000001</v>
      </c>
      <c r="Q160" s="11">
        <v>101.8</v>
      </c>
    </row>
    <row r="161" spans="1:17" x14ac:dyDescent="0.25">
      <c r="A161" s="10">
        <v>184</v>
      </c>
      <c r="B161" s="10" t="s">
        <v>4086</v>
      </c>
      <c r="C161" s="10">
        <v>-3</v>
      </c>
      <c r="D161" s="10">
        <v>69</v>
      </c>
      <c r="E161" s="10">
        <v>81.900000000000006</v>
      </c>
      <c r="G161" s="12">
        <v>58</v>
      </c>
      <c r="H161" s="9" t="s">
        <v>4</v>
      </c>
      <c r="I161" s="9"/>
      <c r="J161" s="11">
        <v>10.5</v>
      </c>
      <c r="K161" s="12">
        <v>52.96</v>
      </c>
      <c r="M161" s="28">
        <v>172</v>
      </c>
      <c r="N161" s="11" t="s">
        <v>2659</v>
      </c>
      <c r="O161" s="11" t="s">
        <v>461</v>
      </c>
      <c r="P161" s="11">
        <v>0.13200000000000001</v>
      </c>
      <c r="Q161" s="11">
        <v>34.6</v>
      </c>
    </row>
    <row r="162" spans="1:17" x14ac:dyDescent="0.25">
      <c r="A162" s="10">
        <v>124</v>
      </c>
      <c r="B162" s="10" t="s">
        <v>1344</v>
      </c>
      <c r="C162" s="10" t="s">
        <v>5</v>
      </c>
      <c r="D162" s="10">
        <v>69</v>
      </c>
      <c r="E162" s="10">
        <v>58.2</v>
      </c>
      <c r="G162" s="13">
        <v>58</v>
      </c>
      <c r="H162" s="8" t="s">
        <v>4</v>
      </c>
      <c r="I162" s="8"/>
      <c r="J162" s="11">
        <v>10.5</v>
      </c>
      <c r="K162" s="12">
        <v>28.3</v>
      </c>
      <c r="M162" s="28">
        <v>206</v>
      </c>
      <c r="N162" s="11" t="s">
        <v>4527</v>
      </c>
      <c r="O162" s="11">
        <v>-7</v>
      </c>
      <c r="P162" s="11">
        <v>0.125</v>
      </c>
      <c r="Q162" s="11">
        <v>516.17999999999995</v>
      </c>
    </row>
    <row r="163" spans="1:17" x14ac:dyDescent="0.25">
      <c r="A163" s="11">
        <v>124</v>
      </c>
      <c r="B163" s="11" t="s">
        <v>796</v>
      </c>
      <c r="C163" s="11" t="s">
        <v>6062</v>
      </c>
      <c r="D163" s="11">
        <v>69</v>
      </c>
      <c r="E163" s="11">
        <v>30.8</v>
      </c>
      <c r="G163" s="11">
        <v>173</v>
      </c>
      <c r="H163" s="11" t="s">
        <v>2659</v>
      </c>
      <c r="I163" s="11" t="s">
        <v>1214</v>
      </c>
      <c r="J163" s="11">
        <v>10.4</v>
      </c>
      <c r="K163" s="11">
        <v>315.2</v>
      </c>
      <c r="M163" s="28">
        <v>206</v>
      </c>
      <c r="N163" s="11" t="s">
        <v>4527</v>
      </c>
      <c r="O163" s="11">
        <v>-7</v>
      </c>
      <c r="P163" s="11">
        <v>0.125</v>
      </c>
      <c r="Q163" s="11">
        <v>202.44</v>
      </c>
    </row>
    <row r="164" spans="1:17" x14ac:dyDescent="0.25">
      <c r="A164" s="10">
        <v>164</v>
      </c>
      <c r="B164" s="10" t="s">
        <v>2601</v>
      </c>
      <c r="C164" s="10" t="s">
        <v>942</v>
      </c>
      <c r="D164" s="10">
        <v>68</v>
      </c>
      <c r="E164" s="10">
        <v>1859.5</v>
      </c>
      <c r="G164" s="10">
        <v>173</v>
      </c>
      <c r="H164" s="10" t="s">
        <v>2659</v>
      </c>
      <c r="I164" s="10" t="s">
        <v>1214</v>
      </c>
      <c r="J164" s="10">
        <v>10.4</v>
      </c>
      <c r="K164" s="10">
        <v>199.2</v>
      </c>
      <c r="M164" s="28">
        <v>193</v>
      </c>
      <c r="N164" s="11" t="s">
        <v>3782</v>
      </c>
      <c r="O164" s="11" t="s">
        <v>2950</v>
      </c>
      <c r="P164" s="11">
        <v>0.12479999999999999</v>
      </c>
      <c r="Q164" s="11">
        <v>385</v>
      </c>
    </row>
    <row r="165" spans="1:17" x14ac:dyDescent="0.25">
      <c r="A165" s="11">
        <v>154</v>
      </c>
      <c r="B165" s="11" t="s">
        <v>2336</v>
      </c>
      <c r="C165" s="11" t="s">
        <v>19</v>
      </c>
      <c r="D165" s="11">
        <v>68</v>
      </c>
      <c r="E165" s="11">
        <v>1419.81</v>
      </c>
      <c r="G165" s="11">
        <v>173</v>
      </c>
      <c r="H165" s="11" t="s">
        <v>2659</v>
      </c>
      <c r="I165" s="11" t="s">
        <v>1214</v>
      </c>
      <c r="J165" s="11">
        <v>10.4</v>
      </c>
      <c r="K165" s="11">
        <v>192.8</v>
      </c>
      <c r="M165" s="28">
        <v>193</v>
      </c>
      <c r="N165" s="11" t="s">
        <v>3782</v>
      </c>
      <c r="O165" s="11" t="s">
        <v>2950</v>
      </c>
      <c r="P165" s="11">
        <v>0.12479999999999999</v>
      </c>
      <c r="Q165" s="11">
        <v>334.5</v>
      </c>
    </row>
    <row r="166" spans="1:17" x14ac:dyDescent="0.25">
      <c r="A166" s="10">
        <v>164</v>
      </c>
      <c r="B166" s="10" t="s">
        <v>2601</v>
      </c>
      <c r="C166" s="10" t="s">
        <v>942</v>
      </c>
      <c r="D166" s="10">
        <v>68</v>
      </c>
      <c r="E166" s="10">
        <v>1294.8</v>
      </c>
      <c r="G166" s="11">
        <v>93</v>
      </c>
      <c r="H166" s="11" t="s">
        <v>721</v>
      </c>
      <c r="I166" s="11" t="s">
        <v>210</v>
      </c>
      <c r="J166" s="11">
        <v>10.199999999999999</v>
      </c>
      <c r="K166" s="11">
        <v>750.7</v>
      </c>
      <c r="M166" s="28">
        <v>193</v>
      </c>
      <c r="N166" s="11" t="s">
        <v>3782</v>
      </c>
      <c r="O166" s="11" t="s">
        <v>2950</v>
      </c>
      <c r="P166" s="11">
        <v>0.12479999999999999</v>
      </c>
      <c r="Q166" s="11">
        <v>226.7</v>
      </c>
    </row>
    <row r="167" spans="1:17" x14ac:dyDescent="0.25">
      <c r="A167" s="10">
        <v>154</v>
      </c>
      <c r="B167" s="10" t="s">
        <v>2957</v>
      </c>
      <c r="C167" s="10" t="s">
        <v>2641</v>
      </c>
      <c r="D167" s="10">
        <v>68</v>
      </c>
      <c r="E167" s="10">
        <v>992.92</v>
      </c>
      <c r="G167" s="11">
        <v>93</v>
      </c>
      <c r="H167" s="11" t="s">
        <v>721</v>
      </c>
      <c r="I167" s="11" t="s">
        <v>210</v>
      </c>
      <c r="J167" s="11">
        <v>10.199999999999999</v>
      </c>
      <c r="K167" s="11">
        <v>39.75</v>
      </c>
      <c r="M167" s="38">
        <v>159</v>
      </c>
      <c r="N167" s="39" t="s">
        <v>2601</v>
      </c>
      <c r="O167" s="39" t="s">
        <v>84</v>
      </c>
      <c r="P167" s="11">
        <v>0.122</v>
      </c>
      <c r="Q167" s="11">
        <v>218</v>
      </c>
    </row>
    <row r="168" spans="1:17" x14ac:dyDescent="0.25">
      <c r="A168" s="11">
        <v>164</v>
      </c>
      <c r="B168" s="11" t="s">
        <v>2601</v>
      </c>
      <c r="C168" s="11" t="s">
        <v>942</v>
      </c>
      <c r="D168" s="11">
        <v>68</v>
      </c>
      <c r="E168" s="11">
        <v>555</v>
      </c>
      <c r="G168" s="10">
        <v>93</v>
      </c>
      <c r="H168" s="10" t="s">
        <v>228</v>
      </c>
      <c r="I168" s="10"/>
      <c r="J168" s="11">
        <v>10.199999999999999</v>
      </c>
      <c r="K168" s="11">
        <v>0.31</v>
      </c>
      <c r="M168" s="28">
        <v>159</v>
      </c>
      <c r="N168" s="11" t="s">
        <v>2376</v>
      </c>
      <c r="O168" s="11" t="s">
        <v>962</v>
      </c>
      <c r="P168" s="11">
        <v>0.122</v>
      </c>
      <c r="Q168" s="11">
        <v>116.9</v>
      </c>
    </row>
    <row r="169" spans="1:17" x14ac:dyDescent="0.25">
      <c r="A169" s="10">
        <v>164</v>
      </c>
      <c r="B169" s="10" t="s">
        <v>2601</v>
      </c>
      <c r="C169" s="10" t="s">
        <v>942</v>
      </c>
      <c r="D169" s="10">
        <v>68</v>
      </c>
      <c r="E169" s="10">
        <v>427.3</v>
      </c>
      <c r="G169" s="10">
        <v>199</v>
      </c>
      <c r="H169" s="10" t="s">
        <v>4527</v>
      </c>
      <c r="I169" s="10" t="s">
        <v>4688</v>
      </c>
      <c r="J169" s="10">
        <v>10.1</v>
      </c>
      <c r="K169" s="10">
        <v>59.1</v>
      </c>
      <c r="M169" s="28">
        <v>159</v>
      </c>
      <c r="N169" s="11" t="s">
        <v>2376</v>
      </c>
      <c r="O169" s="11" t="s">
        <v>962</v>
      </c>
      <c r="P169" s="11">
        <v>0.122</v>
      </c>
      <c r="Q169" s="11">
        <v>113.3</v>
      </c>
    </row>
    <row r="170" spans="1:17" x14ac:dyDescent="0.25">
      <c r="A170" s="11">
        <v>154</v>
      </c>
      <c r="B170" s="11" t="s">
        <v>2336</v>
      </c>
      <c r="C170" s="11">
        <v>-8</v>
      </c>
      <c r="D170" s="11">
        <v>68</v>
      </c>
      <c r="E170" s="11">
        <v>225.94</v>
      </c>
      <c r="G170" s="11">
        <v>195</v>
      </c>
      <c r="H170" s="11" t="s">
        <v>4527</v>
      </c>
      <c r="I170" s="11" t="s">
        <v>2085</v>
      </c>
      <c r="J170" s="11">
        <v>10</v>
      </c>
      <c r="K170" s="11">
        <v>586.5</v>
      </c>
      <c r="M170" s="28">
        <v>78</v>
      </c>
      <c r="N170" s="11" t="s">
        <v>265</v>
      </c>
      <c r="O170" s="11" t="s">
        <v>393</v>
      </c>
      <c r="P170" s="11">
        <v>0.11940000000000001</v>
      </c>
      <c r="Q170" s="11">
        <v>148.55000000000001</v>
      </c>
    </row>
    <row r="171" spans="1:17" x14ac:dyDescent="0.25">
      <c r="A171" s="10">
        <v>164</v>
      </c>
      <c r="B171" s="10" t="s">
        <v>2601</v>
      </c>
      <c r="C171" s="10" t="s">
        <v>942</v>
      </c>
      <c r="D171" s="10">
        <v>68</v>
      </c>
      <c r="E171" s="10">
        <v>156.4</v>
      </c>
      <c r="G171" s="11">
        <v>127</v>
      </c>
      <c r="H171" s="11" t="s">
        <v>1292</v>
      </c>
      <c r="I171" s="11" t="s">
        <v>1743</v>
      </c>
      <c r="J171" s="11">
        <v>10</v>
      </c>
      <c r="K171" s="11">
        <v>29.56</v>
      </c>
      <c r="M171" s="38">
        <v>169</v>
      </c>
      <c r="N171" s="39" t="s">
        <v>2487</v>
      </c>
      <c r="O171" s="39" t="s">
        <v>1370</v>
      </c>
      <c r="P171" s="39">
        <v>0.11800000000000001</v>
      </c>
      <c r="Q171" s="39">
        <v>867.3</v>
      </c>
    </row>
    <row r="172" spans="1:17" x14ac:dyDescent="0.25">
      <c r="A172" s="11">
        <v>86</v>
      </c>
      <c r="B172" s="11" t="s">
        <v>446</v>
      </c>
      <c r="C172" s="11" t="s">
        <v>567</v>
      </c>
      <c r="D172" s="11">
        <v>68</v>
      </c>
      <c r="E172" s="11">
        <v>49.95</v>
      </c>
      <c r="G172" s="10">
        <v>139</v>
      </c>
      <c r="H172" s="10" t="s">
        <v>1878</v>
      </c>
      <c r="I172" s="10" t="s">
        <v>962</v>
      </c>
      <c r="J172" s="10">
        <v>10</v>
      </c>
      <c r="K172" s="10">
        <v>26.7</v>
      </c>
      <c r="M172" s="28">
        <v>169</v>
      </c>
      <c r="N172" s="11" t="s">
        <v>2487</v>
      </c>
      <c r="O172" s="11" t="s">
        <v>1370</v>
      </c>
      <c r="P172" s="11">
        <v>0.11800000000000001</v>
      </c>
      <c r="Q172" s="11">
        <v>685.4</v>
      </c>
    </row>
    <row r="173" spans="1:17" x14ac:dyDescent="0.25">
      <c r="A173" s="11">
        <v>237</v>
      </c>
      <c r="B173" s="11" t="s">
        <v>5945</v>
      </c>
      <c r="C173" s="11" t="s">
        <v>55</v>
      </c>
      <c r="D173" s="11">
        <v>67.5</v>
      </c>
      <c r="E173" s="11">
        <v>59.540900000000001</v>
      </c>
      <c r="G173" s="11">
        <v>195</v>
      </c>
      <c r="H173" s="11" t="s">
        <v>4527</v>
      </c>
      <c r="I173" s="11" t="s">
        <v>2085</v>
      </c>
      <c r="J173" s="11">
        <v>10</v>
      </c>
      <c r="K173" s="11">
        <v>5.0999999999999996</v>
      </c>
      <c r="M173" s="38">
        <v>169</v>
      </c>
      <c r="N173" s="39" t="s">
        <v>2487</v>
      </c>
      <c r="O173" s="39" t="s">
        <v>1370</v>
      </c>
      <c r="P173" s="39">
        <v>0.11800000000000001</v>
      </c>
      <c r="Q173" s="39">
        <v>483.6</v>
      </c>
    </row>
    <row r="174" spans="1:17" x14ac:dyDescent="0.25">
      <c r="A174" s="10">
        <v>237</v>
      </c>
      <c r="B174" s="10" t="s">
        <v>5945</v>
      </c>
      <c r="C174" s="10" t="s">
        <v>55</v>
      </c>
      <c r="D174" s="10">
        <v>67.5</v>
      </c>
      <c r="E174" s="10">
        <v>26.3446</v>
      </c>
      <c r="G174" s="11">
        <v>176</v>
      </c>
      <c r="H174" s="11" t="s">
        <v>3071</v>
      </c>
      <c r="I174" s="11">
        <v>-8</v>
      </c>
      <c r="J174" s="11">
        <v>9.9</v>
      </c>
      <c r="K174" s="11">
        <v>226.25</v>
      </c>
      <c r="M174" s="28">
        <v>209</v>
      </c>
      <c r="N174" s="11" t="s">
        <v>5471</v>
      </c>
      <c r="O174" s="11" t="s">
        <v>2503</v>
      </c>
      <c r="P174" s="11">
        <v>0.11700000000000001</v>
      </c>
      <c r="Q174" s="11">
        <v>238.4</v>
      </c>
    </row>
    <row r="175" spans="1:17" x14ac:dyDescent="0.25">
      <c r="A175" s="10">
        <v>215</v>
      </c>
      <c r="B175" s="10" t="s">
        <v>5471</v>
      </c>
      <c r="C175" s="10" t="s">
        <v>1845</v>
      </c>
      <c r="D175" s="10">
        <v>67.2</v>
      </c>
      <c r="E175" s="10">
        <v>773</v>
      </c>
      <c r="G175" s="11">
        <v>176</v>
      </c>
      <c r="H175" s="11" t="s">
        <v>3071</v>
      </c>
      <c r="I175" s="11">
        <v>-8</v>
      </c>
      <c r="J175" s="11">
        <v>9.9</v>
      </c>
      <c r="K175" s="11">
        <v>53.49</v>
      </c>
      <c r="M175" s="38">
        <v>77</v>
      </c>
      <c r="N175" s="39" t="s">
        <v>265</v>
      </c>
      <c r="O175" s="39" t="s">
        <v>84</v>
      </c>
      <c r="P175" s="39">
        <v>0.114</v>
      </c>
      <c r="Q175" s="39">
        <v>475.46</v>
      </c>
    </row>
    <row r="176" spans="1:17" x14ac:dyDescent="0.25">
      <c r="A176" s="11">
        <v>148</v>
      </c>
      <c r="B176" s="11" t="s">
        <v>2376</v>
      </c>
      <c r="C176" s="11" t="s">
        <v>1333</v>
      </c>
      <c r="D176" s="11">
        <v>67</v>
      </c>
      <c r="E176" s="11">
        <v>56.08</v>
      </c>
      <c r="G176" s="10">
        <v>203</v>
      </c>
      <c r="H176" s="10" t="s">
        <v>4883</v>
      </c>
      <c r="I176" s="10" t="s">
        <v>4779</v>
      </c>
      <c r="J176" s="10">
        <v>9.77</v>
      </c>
      <c r="K176" s="10">
        <v>365.8</v>
      </c>
      <c r="M176" s="28">
        <v>77</v>
      </c>
      <c r="N176" s="11" t="s">
        <v>228</v>
      </c>
      <c r="O176" s="11" t="s">
        <v>380</v>
      </c>
      <c r="P176" s="11">
        <v>0.114</v>
      </c>
      <c r="Q176" s="11">
        <v>211.03</v>
      </c>
    </row>
    <row r="177" spans="1:17" x14ac:dyDescent="0.25">
      <c r="A177" s="11">
        <v>205</v>
      </c>
      <c r="B177" s="11" t="s">
        <v>4883</v>
      </c>
      <c r="C177" s="11" t="s">
        <v>4230</v>
      </c>
      <c r="D177" s="11">
        <v>66.599999999999994</v>
      </c>
      <c r="E177" s="11">
        <v>126.7</v>
      </c>
      <c r="G177" s="11">
        <v>203</v>
      </c>
      <c r="H177" s="11" t="s">
        <v>4883</v>
      </c>
      <c r="I177" s="11" t="s">
        <v>4779</v>
      </c>
      <c r="J177" s="11">
        <v>9.77</v>
      </c>
      <c r="K177" s="11">
        <v>285.8</v>
      </c>
      <c r="M177" s="38">
        <v>255</v>
      </c>
      <c r="N177" s="39" t="s">
        <v>6033</v>
      </c>
      <c r="O177" s="39" t="s">
        <v>1400</v>
      </c>
      <c r="P177" s="39">
        <v>0.109</v>
      </c>
      <c r="Q177" s="39">
        <v>25</v>
      </c>
    </row>
    <row r="178" spans="1:17" x14ac:dyDescent="0.25">
      <c r="A178" s="10">
        <v>205</v>
      </c>
      <c r="B178" s="10" t="s">
        <v>4883</v>
      </c>
      <c r="C178" s="10" t="s">
        <v>4230</v>
      </c>
      <c r="D178" s="10">
        <v>66.599999999999994</v>
      </c>
      <c r="E178" s="10">
        <v>8.3000000000000007</v>
      </c>
      <c r="G178" s="11">
        <v>176</v>
      </c>
      <c r="H178" s="11" t="s">
        <v>3071</v>
      </c>
      <c r="I178" s="11" t="s">
        <v>461</v>
      </c>
      <c r="J178" s="11">
        <v>9.6</v>
      </c>
      <c r="K178" s="11">
        <v>1043</v>
      </c>
      <c r="M178" s="28">
        <v>174</v>
      </c>
      <c r="N178" s="11" t="s">
        <v>2659</v>
      </c>
      <c r="O178" s="11">
        <v>-14</v>
      </c>
      <c r="P178" s="11">
        <v>0.1061</v>
      </c>
      <c r="Q178" s="11">
        <v>637.1</v>
      </c>
    </row>
    <row r="179" spans="1:17" x14ac:dyDescent="0.25">
      <c r="A179" s="10">
        <v>202</v>
      </c>
      <c r="B179" s="10" t="s">
        <v>4527</v>
      </c>
      <c r="C179" s="10">
        <v>-7</v>
      </c>
      <c r="D179" s="10">
        <v>65.400000000000006</v>
      </c>
      <c r="E179" s="10">
        <v>825.4</v>
      </c>
      <c r="G179" s="11">
        <v>119</v>
      </c>
      <c r="H179" s="11" t="s">
        <v>1292</v>
      </c>
      <c r="I179" s="11" t="s">
        <v>455</v>
      </c>
      <c r="J179" s="11">
        <v>9.6</v>
      </c>
      <c r="K179" s="11">
        <v>818</v>
      </c>
      <c r="M179" s="38">
        <v>174</v>
      </c>
      <c r="N179" s="39" t="s">
        <v>2659</v>
      </c>
      <c r="O179" s="39">
        <v>-14</v>
      </c>
      <c r="P179" s="39">
        <v>0.1061</v>
      </c>
      <c r="Q179" s="39">
        <v>440</v>
      </c>
    </row>
    <row r="180" spans="1:17" x14ac:dyDescent="0.25">
      <c r="A180" s="10">
        <v>202</v>
      </c>
      <c r="B180" s="10" t="s">
        <v>4527</v>
      </c>
      <c r="C180" s="10">
        <v>-7</v>
      </c>
      <c r="D180" s="10">
        <v>65.400000000000006</v>
      </c>
      <c r="E180" s="10">
        <v>168.11</v>
      </c>
      <c r="G180" s="10">
        <v>119</v>
      </c>
      <c r="H180" s="10" t="s">
        <v>1344</v>
      </c>
      <c r="I180" s="10" t="s">
        <v>84</v>
      </c>
      <c r="J180" s="11">
        <v>9.6</v>
      </c>
      <c r="K180" s="11">
        <v>748</v>
      </c>
      <c r="M180" s="28">
        <v>174</v>
      </c>
      <c r="N180" s="11" t="s">
        <v>2659</v>
      </c>
      <c r="O180" s="11">
        <v>-14</v>
      </c>
      <c r="P180" s="11">
        <v>0.1061</v>
      </c>
      <c r="Q180" s="11">
        <v>401.3</v>
      </c>
    </row>
    <row r="181" spans="1:17" x14ac:dyDescent="0.25">
      <c r="A181" s="10">
        <v>95</v>
      </c>
      <c r="B181" s="10" t="s">
        <v>446</v>
      </c>
      <c r="C181" s="10" t="s">
        <v>740</v>
      </c>
      <c r="D181" s="10">
        <v>65</v>
      </c>
      <c r="E181" s="10">
        <v>1246.3</v>
      </c>
      <c r="G181" s="10">
        <v>176</v>
      </c>
      <c r="H181" s="10" t="s">
        <v>3071</v>
      </c>
      <c r="I181" s="10" t="s">
        <v>461</v>
      </c>
      <c r="J181" s="10">
        <v>9.6</v>
      </c>
      <c r="K181" s="10">
        <v>736.2</v>
      </c>
      <c r="M181" s="38">
        <v>174</v>
      </c>
      <c r="N181" s="39" t="s">
        <v>2659</v>
      </c>
      <c r="O181" s="39">
        <v>-14</v>
      </c>
      <c r="P181" s="39">
        <v>0.1061</v>
      </c>
      <c r="Q181" s="39">
        <v>397.7</v>
      </c>
    </row>
    <row r="182" spans="1:17" x14ac:dyDescent="0.25">
      <c r="A182" s="11">
        <v>95</v>
      </c>
      <c r="B182" s="11" t="s">
        <v>446</v>
      </c>
      <c r="C182" s="11" t="s">
        <v>84</v>
      </c>
      <c r="D182" s="11">
        <v>65</v>
      </c>
      <c r="E182" s="11">
        <v>682.3</v>
      </c>
      <c r="G182" s="10">
        <v>211</v>
      </c>
      <c r="H182" s="10" t="s">
        <v>5471</v>
      </c>
      <c r="I182" s="10" t="s">
        <v>213</v>
      </c>
      <c r="J182" s="10">
        <v>9.4</v>
      </c>
      <c r="K182" s="10">
        <v>396.1</v>
      </c>
      <c r="M182" s="28">
        <v>174</v>
      </c>
      <c r="N182" s="11" t="s">
        <v>2659</v>
      </c>
      <c r="O182" s="11">
        <v>-14</v>
      </c>
      <c r="P182" s="11">
        <v>0.1061</v>
      </c>
      <c r="Q182" s="11">
        <v>298.3</v>
      </c>
    </row>
    <row r="183" spans="1:17" x14ac:dyDescent="0.25">
      <c r="A183" s="11">
        <v>206</v>
      </c>
      <c r="B183" s="11" t="s">
        <v>5253</v>
      </c>
      <c r="C183" s="11">
        <v>-10</v>
      </c>
      <c r="D183" s="11">
        <v>65</v>
      </c>
      <c r="E183" s="11">
        <v>551.20000000000005</v>
      </c>
      <c r="G183" s="11">
        <v>125</v>
      </c>
      <c r="H183" s="11" t="s">
        <v>796</v>
      </c>
      <c r="I183" s="11" t="s">
        <v>1693</v>
      </c>
      <c r="J183" s="11">
        <v>9.4</v>
      </c>
      <c r="K183" s="11">
        <v>56.3</v>
      </c>
      <c r="M183" s="38">
        <v>174</v>
      </c>
      <c r="N183" s="39" t="s">
        <v>2659</v>
      </c>
      <c r="O183" s="39">
        <v>-14</v>
      </c>
      <c r="P183" s="39">
        <v>0.1061</v>
      </c>
      <c r="Q183" s="39">
        <v>168.1</v>
      </c>
    </row>
    <row r="184" spans="1:17" x14ac:dyDescent="0.25">
      <c r="A184" s="10">
        <v>179</v>
      </c>
      <c r="B184" s="10" t="s">
        <v>3425</v>
      </c>
      <c r="C184" s="10" t="s">
        <v>314</v>
      </c>
      <c r="D184" s="10">
        <v>65</v>
      </c>
      <c r="E184" s="10">
        <v>238.56</v>
      </c>
      <c r="G184" s="11">
        <v>212</v>
      </c>
      <c r="H184" s="11" t="s">
        <v>5471</v>
      </c>
      <c r="I184" s="11" t="s">
        <v>4799</v>
      </c>
      <c r="J184" s="11">
        <v>9.3000000000000007</v>
      </c>
      <c r="K184" s="11">
        <v>63.3</v>
      </c>
      <c r="M184" s="28">
        <v>174</v>
      </c>
      <c r="N184" s="11" t="s">
        <v>2659</v>
      </c>
      <c r="O184" s="11">
        <v>-14</v>
      </c>
      <c r="P184" s="11">
        <v>0.1061</v>
      </c>
      <c r="Q184" s="11">
        <v>145</v>
      </c>
    </row>
    <row r="185" spans="1:17" x14ac:dyDescent="0.25">
      <c r="A185" s="10">
        <v>206</v>
      </c>
      <c r="B185" s="10" t="s">
        <v>5253</v>
      </c>
      <c r="C185" s="10">
        <v>-10</v>
      </c>
      <c r="D185" s="10">
        <v>65</v>
      </c>
      <c r="E185" s="10">
        <v>205.7</v>
      </c>
      <c r="G185" s="11">
        <v>67</v>
      </c>
      <c r="H185" s="11" t="s">
        <v>149</v>
      </c>
      <c r="I185" s="11" t="s">
        <v>84</v>
      </c>
      <c r="J185" s="11">
        <v>9.1419999999999995</v>
      </c>
      <c r="K185" s="11">
        <v>93.311000000000007</v>
      </c>
      <c r="M185" s="38">
        <v>174</v>
      </c>
      <c r="N185" s="39" t="s">
        <v>2659</v>
      </c>
      <c r="O185" s="39">
        <v>-14</v>
      </c>
      <c r="P185" s="39">
        <v>0.1061</v>
      </c>
      <c r="Q185" s="39">
        <v>39</v>
      </c>
    </row>
    <row r="186" spans="1:17" x14ac:dyDescent="0.25">
      <c r="A186" s="11">
        <v>95</v>
      </c>
      <c r="B186" s="11" t="s">
        <v>310</v>
      </c>
      <c r="C186" s="11" t="s">
        <v>501</v>
      </c>
      <c r="D186" s="11">
        <v>65</v>
      </c>
      <c r="E186" s="11">
        <v>120.6</v>
      </c>
      <c r="G186" s="10">
        <v>180</v>
      </c>
      <c r="H186" s="10" t="s">
        <v>3143</v>
      </c>
      <c r="I186" s="10">
        <v>-21</v>
      </c>
      <c r="J186" s="10">
        <v>9</v>
      </c>
      <c r="K186" s="10">
        <v>456.8</v>
      </c>
      <c r="M186" s="28">
        <v>174</v>
      </c>
      <c r="N186" s="11" t="s">
        <v>2659</v>
      </c>
      <c r="O186" s="11">
        <v>-14</v>
      </c>
      <c r="P186" s="11">
        <v>0.1061</v>
      </c>
      <c r="Q186" s="11">
        <v>37</v>
      </c>
    </row>
    <row r="187" spans="1:17" x14ac:dyDescent="0.25">
      <c r="A187" s="10">
        <v>95</v>
      </c>
      <c r="B187" s="10" t="s">
        <v>265</v>
      </c>
      <c r="C187" s="10" t="s">
        <v>806</v>
      </c>
      <c r="D187" s="11">
        <v>65</v>
      </c>
      <c r="E187" s="11">
        <v>101.2</v>
      </c>
      <c r="G187" s="10">
        <v>121</v>
      </c>
      <c r="H187" s="10" t="s">
        <v>1238</v>
      </c>
      <c r="I187" s="10" t="s">
        <v>1459</v>
      </c>
      <c r="J187" s="11">
        <v>9</v>
      </c>
      <c r="K187" s="11">
        <v>158.69999999999999</v>
      </c>
      <c r="M187" s="38">
        <v>257</v>
      </c>
      <c r="N187" s="39" t="s">
        <v>6056</v>
      </c>
      <c r="O187" s="39" t="s">
        <v>672</v>
      </c>
      <c r="P187" s="39">
        <v>0.106</v>
      </c>
      <c r="Q187" s="39">
        <v>446.8</v>
      </c>
    </row>
    <row r="188" spans="1:17" x14ac:dyDescent="0.25">
      <c r="A188" s="10">
        <v>148</v>
      </c>
      <c r="B188" s="10" t="s">
        <v>2319</v>
      </c>
      <c r="C188" s="10">
        <v>-9</v>
      </c>
      <c r="D188" s="10">
        <v>65</v>
      </c>
      <c r="E188" s="10">
        <v>101.2</v>
      </c>
      <c r="G188" s="10">
        <v>180</v>
      </c>
      <c r="H188" s="10" t="s">
        <v>3143</v>
      </c>
      <c r="I188" s="10">
        <v>-21</v>
      </c>
      <c r="J188" s="10">
        <v>9</v>
      </c>
      <c r="K188" s="10">
        <v>102.2</v>
      </c>
      <c r="M188" s="28">
        <v>257</v>
      </c>
      <c r="N188" s="11" t="s">
        <v>6056</v>
      </c>
      <c r="O188" s="11" t="s">
        <v>672</v>
      </c>
      <c r="P188" s="11">
        <v>0.106</v>
      </c>
      <c r="Q188" s="11">
        <v>295.60000000000002</v>
      </c>
    </row>
    <row r="189" spans="1:17" x14ac:dyDescent="0.25">
      <c r="A189" s="11">
        <v>148</v>
      </c>
      <c r="B189" s="11" t="s">
        <v>2601</v>
      </c>
      <c r="C189" s="11" t="s">
        <v>1892</v>
      </c>
      <c r="D189" s="11">
        <v>65</v>
      </c>
      <c r="E189" s="11">
        <v>94.1</v>
      </c>
      <c r="G189" s="10">
        <v>165</v>
      </c>
      <c r="H189" s="10" t="s">
        <v>2659</v>
      </c>
      <c r="I189" s="10" t="s">
        <v>1214</v>
      </c>
      <c r="J189" s="10">
        <v>9</v>
      </c>
      <c r="K189" s="10">
        <v>80.11</v>
      </c>
      <c r="M189" s="28">
        <v>135</v>
      </c>
      <c r="N189" s="11" t="s">
        <v>2121</v>
      </c>
      <c r="O189" s="11" t="s">
        <v>1400</v>
      </c>
      <c r="P189" s="11">
        <v>0.105</v>
      </c>
      <c r="Q189" s="11">
        <v>316.60000000000002</v>
      </c>
    </row>
    <row r="190" spans="1:17" x14ac:dyDescent="0.25">
      <c r="A190" s="11">
        <v>94</v>
      </c>
      <c r="B190" s="11" t="s">
        <v>623</v>
      </c>
      <c r="C190" s="11" t="s">
        <v>164</v>
      </c>
      <c r="D190" s="11">
        <v>64.5</v>
      </c>
      <c r="E190" s="11">
        <v>311.39999999999998</v>
      </c>
      <c r="G190" s="11">
        <v>180</v>
      </c>
      <c r="H190" s="11" t="s">
        <v>3143</v>
      </c>
      <c r="I190" s="11">
        <v>-21</v>
      </c>
      <c r="J190" s="11">
        <v>9</v>
      </c>
      <c r="K190" s="11">
        <v>62.9</v>
      </c>
      <c r="M190" s="28">
        <v>135</v>
      </c>
      <c r="N190" s="11" t="s">
        <v>1631</v>
      </c>
      <c r="O190" s="11" t="s">
        <v>962</v>
      </c>
      <c r="P190" s="11">
        <v>0.105</v>
      </c>
      <c r="Q190" s="11">
        <v>112.6</v>
      </c>
    </row>
    <row r="191" spans="1:17" x14ac:dyDescent="0.25">
      <c r="A191" s="10">
        <v>210</v>
      </c>
      <c r="B191" s="10" t="s">
        <v>5253</v>
      </c>
      <c r="C191" s="10" t="s">
        <v>2587</v>
      </c>
      <c r="D191" s="10">
        <v>64</v>
      </c>
      <c r="E191" s="10">
        <v>897.6</v>
      </c>
      <c r="G191" s="10">
        <v>127</v>
      </c>
      <c r="H191" s="10" t="s">
        <v>1292</v>
      </c>
      <c r="I191" s="10" t="s">
        <v>1455</v>
      </c>
      <c r="J191" s="10">
        <v>9</v>
      </c>
      <c r="K191" s="10">
        <v>47</v>
      </c>
      <c r="M191" s="28">
        <v>96</v>
      </c>
      <c r="N191" s="11" t="s">
        <v>847</v>
      </c>
      <c r="O191" s="11" t="s">
        <v>843</v>
      </c>
      <c r="P191" s="11">
        <v>0.10300000000000001</v>
      </c>
      <c r="Q191" s="11">
        <v>742.7</v>
      </c>
    </row>
    <row r="192" spans="1:17" x14ac:dyDescent="0.25">
      <c r="A192" s="10">
        <v>98</v>
      </c>
      <c r="B192" s="10" t="s">
        <v>856</v>
      </c>
      <c r="C192" s="10" t="s">
        <v>942</v>
      </c>
      <c r="D192" s="11">
        <v>64</v>
      </c>
      <c r="E192" s="11">
        <v>854.06</v>
      </c>
      <c r="G192" s="11">
        <v>165</v>
      </c>
      <c r="H192" s="11" t="s">
        <v>2659</v>
      </c>
      <c r="I192" s="11" t="s">
        <v>1214</v>
      </c>
      <c r="J192" s="11">
        <v>9</v>
      </c>
      <c r="K192" s="11">
        <v>30.8</v>
      </c>
      <c r="M192" s="28">
        <v>96</v>
      </c>
      <c r="N192" s="11" t="s">
        <v>847</v>
      </c>
      <c r="O192" s="11" t="s">
        <v>849</v>
      </c>
      <c r="P192" s="11">
        <v>0.10300000000000001</v>
      </c>
      <c r="Q192" s="11">
        <v>485.7</v>
      </c>
    </row>
    <row r="193" spans="1:17" x14ac:dyDescent="0.25">
      <c r="A193" s="10">
        <v>178</v>
      </c>
      <c r="B193" s="10" t="s">
        <v>3252</v>
      </c>
      <c r="C193" s="10">
        <v>-21</v>
      </c>
      <c r="D193" s="10">
        <v>64</v>
      </c>
      <c r="E193" s="10">
        <v>251</v>
      </c>
      <c r="G193" s="10">
        <v>152</v>
      </c>
      <c r="H193" s="10" t="s">
        <v>2601</v>
      </c>
      <c r="I193" s="10" t="s">
        <v>6062</v>
      </c>
      <c r="J193" s="10">
        <v>8.4</v>
      </c>
      <c r="K193" s="10">
        <v>734.1</v>
      </c>
      <c r="M193" s="38">
        <v>94</v>
      </c>
      <c r="N193" s="39" t="s">
        <v>446</v>
      </c>
      <c r="O193" s="39" t="s">
        <v>400</v>
      </c>
      <c r="P193" s="11">
        <v>0.10200000000000001</v>
      </c>
      <c r="Q193" s="11">
        <v>146.1</v>
      </c>
    </row>
    <row r="194" spans="1:17" x14ac:dyDescent="0.25">
      <c r="A194" s="11">
        <v>210</v>
      </c>
      <c r="B194" s="11" t="s">
        <v>5253</v>
      </c>
      <c r="C194" s="11" t="s">
        <v>2587</v>
      </c>
      <c r="D194" s="11">
        <v>64</v>
      </c>
      <c r="E194" s="11">
        <v>185.5</v>
      </c>
      <c r="G194" s="10">
        <v>184</v>
      </c>
      <c r="H194" s="10" t="s">
        <v>3252</v>
      </c>
      <c r="I194" s="10">
        <v>-5</v>
      </c>
      <c r="J194" s="10">
        <v>8.33</v>
      </c>
      <c r="K194" s="10">
        <v>1173.77</v>
      </c>
      <c r="M194" s="28">
        <v>181</v>
      </c>
      <c r="N194" s="11" t="s">
        <v>3071</v>
      </c>
      <c r="O194" s="11" t="s">
        <v>219</v>
      </c>
      <c r="P194" s="11">
        <v>0.1</v>
      </c>
      <c r="Q194" s="11">
        <v>284.89999999999998</v>
      </c>
    </row>
    <row r="195" spans="1:17" x14ac:dyDescent="0.25">
      <c r="A195" s="10">
        <v>171</v>
      </c>
      <c r="B195" s="10" t="s">
        <v>3071</v>
      </c>
      <c r="C195" s="10" t="s">
        <v>55</v>
      </c>
      <c r="D195" s="10">
        <v>64</v>
      </c>
      <c r="E195" s="10">
        <v>49.6</v>
      </c>
      <c r="G195" s="11">
        <v>184</v>
      </c>
      <c r="H195" s="11" t="s">
        <v>3252</v>
      </c>
      <c r="I195" s="11">
        <v>-5</v>
      </c>
      <c r="J195" s="11">
        <v>8.33</v>
      </c>
      <c r="K195" s="11">
        <v>920.93299999999999</v>
      </c>
      <c r="M195" s="28">
        <v>66</v>
      </c>
      <c r="N195" s="9" t="s">
        <v>18</v>
      </c>
      <c r="O195" s="9" t="s">
        <v>98</v>
      </c>
      <c r="P195" s="11">
        <v>0.1</v>
      </c>
      <c r="Q195" s="12">
        <v>252</v>
      </c>
    </row>
    <row r="196" spans="1:17" x14ac:dyDescent="0.25">
      <c r="A196" s="10">
        <v>178</v>
      </c>
      <c r="B196" s="10" t="s">
        <v>3252</v>
      </c>
      <c r="C196" s="10">
        <v>-21</v>
      </c>
      <c r="D196" s="10">
        <v>64</v>
      </c>
      <c r="E196" s="10">
        <v>43.8</v>
      </c>
      <c r="G196" s="10">
        <v>184</v>
      </c>
      <c r="H196" s="10" t="s">
        <v>3252</v>
      </c>
      <c r="I196" s="10">
        <v>-5</v>
      </c>
      <c r="J196" s="10">
        <v>8.33</v>
      </c>
      <c r="K196" s="10">
        <v>536.67399999999998</v>
      </c>
      <c r="M196" s="28">
        <v>181</v>
      </c>
      <c r="N196" s="11" t="s">
        <v>3071</v>
      </c>
      <c r="O196" s="11" t="s">
        <v>219</v>
      </c>
      <c r="P196" s="11">
        <v>0.1</v>
      </c>
      <c r="Q196" s="11">
        <v>115.3</v>
      </c>
    </row>
    <row r="197" spans="1:17" x14ac:dyDescent="0.25">
      <c r="A197" s="11">
        <v>124</v>
      </c>
      <c r="B197" s="11" t="s">
        <v>1344</v>
      </c>
      <c r="C197" s="11" t="s">
        <v>5</v>
      </c>
      <c r="D197" s="11">
        <v>63.5</v>
      </c>
      <c r="E197" s="11">
        <v>55.2</v>
      </c>
      <c r="G197" s="11">
        <v>184</v>
      </c>
      <c r="H197" s="11" t="s">
        <v>3252</v>
      </c>
      <c r="I197" s="11">
        <v>-5</v>
      </c>
      <c r="J197" s="11">
        <v>8.33</v>
      </c>
      <c r="K197" s="11">
        <v>381.82</v>
      </c>
    </row>
    <row r="198" spans="1:17" x14ac:dyDescent="0.25">
      <c r="A198" s="11">
        <v>205</v>
      </c>
      <c r="B198" s="11" t="s">
        <v>4527</v>
      </c>
      <c r="C198" s="11" t="s">
        <v>2953</v>
      </c>
      <c r="D198" s="11">
        <v>63</v>
      </c>
      <c r="E198" s="11">
        <v>1535.6</v>
      </c>
      <c r="G198" s="10">
        <v>184</v>
      </c>
      <c r="H198" s="10" t="s">
        <v>3252</v>
      </c>
      <c r="I198" s="10">
        <v>-5</v>
      </c>
      <c r="J198" s="10">
        <v>8.33</v>
      </c>
      <c r="K198" s="10">
        <v>151.13399999999999</v>
      </c>
    </row>
    <row r="199" spans="1:17" x14ac:dyDescent="0.25">
      <c r="A199" s="10">
        <v>205</v>
      </c>
      <c r="B199" s="10" t="s">
        <v>4527</v>
      </c>
      <c r="C199" s="10" t="s">
        <v>2953</v>
      </c>
      <c r="D199" s="10">
        <v>63</v>
      </c>
      <c r="E199" s="10">
        <v>1251.7</v>
      </c>
      <c r="G199" s="11">
        <v>184</v>
      </c>
      <c r="H199" s="11" t="s">
        <v>3252</v>
      </c>
      <c r="I199" s="11">
        <v>-5</v>
      </c>
      <c r="J199" s="11">
        <v>8.33</v>
      </c>
      <c r="K199" s="11">
        <v>63.689</v>
      </c>
    </row>
    <row r="200" spans="1:17" x14ac:dyDescent="0.25">
      <c r="A200" s="10">
        <v>201</v>
      </c>
      <c r="B200" s="10" t="s">
        <v>4527</v>
      </c>
      <c r="C200" s="10" t="s">
        <v>4008</v>
      </c>
      <c r="D200" s="10">
        <v>63</v>
      </c>
      <c r="E200" s="10">
        <v>222.4</v>
      </c>
      <c r="G200" s="10">
        <v>100</v>
      </c>
      <c r="H200" s="10" t="s">
        <v>574</v>
      </c>
      <c r="I200" s="10" t="s">
        <v>985</v>
      </c>
      <c r="J200" s="11">
        <v>8.32</v>
      </c>
      <c r="K200" s="11">
        <v>28.52</v>
      </c>
    </row>
    <row r="201" spans="1:17" x14ac:dyDescent="0.25">
      <c r="A201" s="11">
        <v>205</v>
      </c>
      <c r="B201" s="11" t="s">
        <v>4527</v>
      </c>
      <c r="C201" s="11" t="s">
        <v>2953</v>
      </c>
      <c r="D201" s="11">
        <v>63</v>
      </c>
      <c r="E201" s="11">
        <v>97.1</v>
      </c>
      <c r="G201" s="11">
        <v>162</v>
      </c>
      <c r="H201" s="11" t="s">
        <v>2376</v>
      </c>
      <c r="I201" s="11" t="s">
        <v>164</v>
      </c>
      <c r="J201" s="11">
        <v>8.3000000000000007</v>
      </c>
      <c r="K201" s="11">
        <v>1639.2</v>
      </c>
    </row>
    <row r="202" spans="1:17" x14ac:dyDescent="0.25">
      <c r="A202" s="10">
        <v>199</v>
      </c>
      <c r="B202" s="10" t="s">
        <v>4527</v>
      </c>
      <c r="C202" s="10" t="s">
        <v>2953</v>
      </c>
      <c r="D202" s="10">
        <v>63</v>
      </c>
      <c r="E202" s="10">
        <v>88.7</v>
      </c>
      <c r="G202" s="10">
        <v>162</v>
      </c>
      <c r="H202" s="10" t="s">
        <v>2376</v>
      </c>
      <c r="I202" s="10" t="s">
        <v>164</v>
      </c>
      <c r="J202" s="10">
        <v>8.3000000000000007</v>
      </c>
      <c r="K202" s="10">
        <v>1266.5</v>
      </c>
    </row>
    <row r="203" spans="1:17" x14ac:dyDescent="0.25">
      <c r="A203" s="10">
        <v>68</v>
      </c>
      <c r="B203" s="10" t="s">
        <v>126</v>
      </c>
      <c r="C203" s="10" t="s">
        <v>173</v>
      </c>
      <c r="D203" s="10">
        <v>62</v>
      </c>
      <c r="E203" s="10">
        <v>733.76</v>
      </c>
      <c r="G203" s="10">
        <v>162</v>
      </c>
      <c r="H203" s="10" t="s">
        <v>2376</v>
      </c>
      <c r="I203" s="10" t="s">
        <v>164</v>
      </c>
      <c r="J203" s="10">
        <v>8.3000000000000007</v>
      </c>
      <c r="K203" s="10">
        <v>550.29999999999995</v>
      </c>
    </row>
    <row r="204" spans="1:17" x14ac:dyDescent="0.25">
      <c r="A204" s="10">
        <v>133</v>
      </c>
      <c r="B204" s="10" t="s">
        <v>1344</v>
      </c>
      <c r="C204" s="10" t="s">
        <v>216</v>
      </c>
      <c r="D204" s="10">
        <v>62</v>
      </c>
      <c r="E204" s="10">
        <v>535</v>
      </c>
      <c r="G204" s="11">
        <v>162</v>
      </c>
      <c r="H204" s="11" t="s">
        <v>2376</v>
      </c>
      <c r="I204" s="11" t="s">
        <v>164</v>
      </c>
      <c r="J204" s="11">
        <v>8.3000000000000007</v>
      </c>
      <c r="K204" s="11">
        <v>504.3</v>
      </c>
    </row>
    <row r="205" spans="1:17" x14ac:dyDescent="0.25">
      <c r="A205" s="11">
        <v>106</v>
      </c>
      <c r="B205" s="11" t="s">
        <v>856</v>
      </c>
      <c r="C205" s="11" t="s">
        <v>1104</v>
      </c>
      <c r="D205" s="11">
        <v>62</v>
      </c>
      <c r="E205" s="11">
        <v>476.8</v>
      </c>
      <c r="G205" s="10">
        <v>162</v>
      </c>
      <c r="H205" s="10" t="s">
        <v>2376</v>
      </c>
      <c r="I205" s="10" t="s">
        <v>164</v>
      </c>
      <c r="J205" s="10">
        <v>8.3000000000000007</v>
      </c>
      <c r="K205" s="10">
        <v>435.4</v>
      </c>
    </row>
    <row r="206" spans="1:17" x14ac:dyDescent="0.25">
      <c r="A206" s="11">
        <v>100</v>
      </c>
      <c r="B206" s="11" t="s">
        <v>729</v>
      </c>
      <c r="C206" s="11" t="s">
        <v>112</v>
      </c>
      <c r="D206" s="11">
        <v>62</v>
      </c>
      <c r="E206" s="11">
        <v>452.6</v>
      </c>
      <c r="G206" s="11">
        <v>213</v>
      </c>
      <c r="H206" s="11" t="s">
        <v>5797</v>
      </c>
      <c r="I206" s="11" t="s">
        <v>2615</v>
      </c>
      <c r="J206" s="11">
        <v>8.3000000000000007</v>
      </c>
      <c r="K206" s="11">
        <v>381</v>
      </c>
    </row>
    <row r="207" spans="1:17" x14ac:dyDescent="0.25">
      <c r="A207" s="11">
        <v>133</v>
      </c>
      <c r="B207" s="11" t="s">
        <v>1760</v>
      </c>
      <c r="C207" s="11" t="s">
        <v>962</v>
      </c>
      <c r="D207" s="11">
        <v>62</v>
      </c>
      <c r="E207" s="11">
        <v>404.78</v>
      </c>
      <c r="G207" s="11">
        <v>162</v>
      </c>
      <c r="H207" s="11" t="s">
        <v>2376</v>
      </c>
      <c r="I207" s="11" t="s">
        <v>164</v>
      </c>
      <c r="J207" s="11">
        <v>8.3000000000000007</v>
      </c>
      <c r="K207" s="11">
        <v>380.2</v>
      </c>
    </row>
    <row r="208" spans="1:17" x14ac:dyDescent="0.25">
      <c r="A208" s="10">
        <v>106</v>
      </c>
      <c r="B208" s="10" t="s">
        <v>856</v>
      </c>
      <c r="C208" s="10" t="s">
        <v>1100</v>
      </c>
      <c r="D208" s="10">
        <v>62</v>
      </c>
      <c r="E208" s="10">
        <v>335.36</v>
      </c>
      <c r="G208" s="10">
        <v>162</v>
      </c>
      <c r="H208" s="10" t="s">
        <v>2376</v>
      </c>
      <c r="I208" s="10" t="s">
        <v>164</v>
      </c>
      <c r="J208" s="10">
        <v>8.3000000000000007</v>
      </c>
      <c r="K208" s="10">
        <v>341.8</v>
      </c>
    </row>
    <row r="209" spans="1:11" x14ac:dyDescent="0.25">
      <c r="A209" s="11">
        <v>106</v>
      </c>
      <c r="B209" s="11" t="s">
        <v>856</v>
      </c>
      <c r="C209" s="11" t="s">
        <v>1100</v>
      </c>
      <c r="D209" s="11">
        <v>62</v>
      </c>
      <c r="E209" s="11">
        <v>223.61</v>
      </c>
      <c r="G209" s="11">
        <v>162</v>
      </c>
      <c r="H209" s="11" t="s">
        <v>2376</v>
      </c>
      <c r="I209" s="11" t="s">
        <v>164</v>
      </c>
      <c r="J209" s="11">
        <v>8.3000000000000007</v>
      </c>
      <c r="K209" s="11">
        <v>300.3</v>
      </c>
    </row>
    <row r="210" spans="1:11" x14ac:dyDescent="0.25">
      <c r="A210" s="11">
        <v>168</v>
      </c>
      <c r="B210" s="11" t="s">
        <v>2695</v>
      </c>
      <c r="C210" s="11" t="s">
        <v>2492</v>
      </c>
      <c r="D210" s="11">
        <v>62</v>
      </c>
      <c r="E210" s="11">
        <v>223.59</v>
      </c>
      <c r="G210" s="10">
        <v>162</v>
      </c>
      <c r="H210" s="10" t="s">
        <v>2376</v>
      </c>
      <c r="I210" s="10" t="s">
        <v>164</v>
      </c>
      <c r="J210" s="10">
        <v>8.3000000000000007</v>
      </c>
      <c r="K210" s="10">
        <v>248</v>
      </c>
    </row>
    <row r="211" spans="1:11" x14ac:dyDescent="0.25">
      <c r="A211" s="11">
        <v>209</v>
      </c>
      <c r="B211" s="11" t="s">
        <v>5079</v>
      </c>
      <c r="C211" s="11" t="s">
        <v>5524</v>
      </c>
      <c r="D211" s="11">
        <v>62</v>
      </c>
      <c r="E211" s="11">
        <v>181.4</v>
      </c>
      <c r="G211" s="11">
        <v>162</v>
      </c>
      <c r="H211" s="11" t="s">
        <v>2376</v>
      </c>
      <c r="I211" s="11" t="s">
        <v>164</v>
      </c>
      <c r="J211" s="11">
        <v>8.3000000000000007</v>
      </c>
      <c r="K211" s="11">
        <v>228.6</v>
      </c>
    </row>
    <row r="212" spans="1:11" x14ac:dyDescent="0.25">
      <c r="A212" s="10">
        <v>68</v>
      </c>
      <c r="B212" s="10" t="s">
        <v>58</v>
      </c>
      <c r="C212" s="10">
        <v>-7</v>
      </c>
      <c r="D212" s="11">
        <v>62</v>
      </c>
      <c r="E212" s="11">
        <v>126.35</v>
      </c>
      <c r="G212" s="10">
        <v>162</v>
      </c>
      <c r="H212" s="10" t="s">
        <v>2376</v>
      </c>
      <c r="I212" s="10" t="s">
        <v>164</v>
      </c>
      <c r="J212" s="10">
        <v>8.3000000000000007</v>
      </c>
      <c r="K212" s="10">
        <v>146.4</v>
      </c>
    </row>
    <row r="213" spans="1:11" x14ac:dyDescent="0.25">
      <c r="A213" s="10">
        <v>168</v>
      </c>
      <c r="B213" s="10" t="s">
        <v>2695</v>
      </c>
      <c r="C213" s="10" t="s">
        <v>2492</v>
      </c>
      <c r="D213" s="10">
        <v>62</v>
      </c>
      <c r="E213" s="10">
        <v>111.4</v>
      </c>
      <c r="G213" s="10">
        <v>99</v>
      </c>
      <c r="H213" s="10" t="s">
        <v>446</v>
      </c>
      <c r="I213" s="10" t="s">
        <v>219</v>
      </c>
      <c r="J213" s="11">
        <v>8</v>
      </c>
      <c r="K213" s="11">
        <v>1435.5</v>
      </c>
    </row>
    <row r="214" spans="1:11" x14ac:dyDescent="0.25">
      <c r="A214" s="11">
        <v>100</v>
      </c>
      <c r="B214" s="11" t="s">
        <v>856</v>
      </c>
      <c r="C214" s="11" t="s">
        <v>363</v>
      </c>
      <c r="D214" s="11">
        <v>62</v>
      </c>
      <c r="E214" s="11">
        <v>90.7</v>
      </c>
      <c r="G214" s="11">
        <v>99</v>
      </c>
      <c r="H214" s="11" t="s">
        <v>446</v>
      </c>
      <c r="I214" s="11" t="s">
        <v>219</v>
      </c>
      <c r="J214" s="11">
        <v>8</v>
      </c>
      <c r="K214" s="11">
        <v>1166</v>
      </c>
    </row>
    <row r="215" spans="1:11" x14ac:dyDescent="0.25">
      <c r="A215" s="11">
        <v>133</v>
      </c>
      <c r="B215" s="11" t="s">
        <v>1760</v>
      </c>
      <c r="C215" s="11" t="s">
        <v>962</v>
      </c>
      <c r="D215" s="11">
        <v>62</v>
      </c>
      <c r="E215" s="11">
        <v>58.39</v>
      </c>
      <c r="G215" s="10">
        <v>99</v>
      </c>
      <c r="H215" s="10" t="s">
        <v>721</v>
      </c>
      <c r="I215" s="10" t="s">
        <v>966</v>
      </c>
      <c r="J215" s="10">
        <v>8</v>
      </c>
      <c r="K215" s="10">
        <v>882.5</v>
      </c>
    </row>
    <row r="216" spans="1:11" x14ac:dyDescent="0.25">
      <c r="A216" s="10">
        <v>90</v>
      </c>
      <c r="B216" s="10" t="s">
        <v>476</v>
      </c>
      <c r="C216" s="10" t="s">
        <v>461</v>
      </c>
      <c r="D216" s="11">
        <v>61.3</v>
      </c>
      <c r="E216" s="11">
        <v>1760.7</v>
      </c>
      <c r="G216" s="11">
        <v>99</v>
      </c>
      <c r="H216" s="11" t="s">
        <v>623</v>
      </c>
      <c r="I216" s="11" t="s">
        <v>962</v>
      </c>
      <c r="J216" s="11">
        <v>8</v>
      </c>
      <c r="K216" s="11">
        <v>546.20000000000005</v>
      </c>
    </row>
    <row r="217" spans="1:11" x14ac:dyDescent="0.25">
      <c r="A217" s="11">
        <v>142</v>
      </c>
      <c r="B217" s="11" t="s">
        <v>2150</v>
      </c>
      <c r="C217" s="11" t="s">
        <v>19</v>
      </c>
      <c r="D217" s="11">
        <v>61</v>
      </c>
      <c r="E217" s="11">
        <v>553</v>
      </c>
      <c r="G217" s="10">
        <v>99</v>
      </c>
      <c r="H217" s="10" t="s">
        <v>496</v>
      </c>
      <c r="I217" s="10" t="s">
        <v>29</v>
      </c>
      <c r="J217" s="11">
        <v>8</v>
      </c>
      <c r="K217" s="11">
        <v>272.89999999999998</v>
      </c>
    </row>
    <row r="218" spans="1:11" x14ac:dyDescent="0.25">
      <c r="A218" s="11">
        <v>191</v>
      </c>
      <c r="B218" s="11" t="s">
        <v>3360</v>
      </c>
      <c r="C218" s="11" t="s">
        <v>4663</v>
      </c>
      <c r="D218" s="11">
        <v>61</v>
      </c>
      <c r="E218" s="11">
        <v>453</v>
      </c>
      <c r="G218" s="10">
        <v>99</v>
      </c>
      <c r="H218" s="10" t="s">
        <v>496</v>
      </c>
      <c r="I218" s="10" t="s">
        <v>29</v>
      </c>
      <c r="J218" s="10">
        <v>8</v>
      </c>
      <c r="K218" s="10">
        <v>27.7</v>
      </c>
    </row>
    <row r="219" spans="1:11" x14ac:dyDescent="0.25">
      <c r="A219" s="10">
        <v>200</v>
      </c>
      <c r="B219" s="10" t="s">
        <v>4745</v>
      </c>
      <c r="C219" s="10" t="s">
        <v>164</v>
      </c>
      <c r="D219" s="10">
        <v>61</v>
      </c>
      <c r="E219" s="10">
        <v>12.3</v>
      </c>
      <c r="G219" s="11">
        <v>205</v>
      </c>
      <c r="H219" s="11" t="s">
        <v>4530</v>
      </c>
      <c r="I219" s="11" t="s">
        <v>1131</v>
      </c>
      <c r="J219" s="11">
        <v>7.9</v>
      </c>
      <c r="K219" s="11">
        <v>624.79999999999995</v>
      </c>
    </row>
    <row r="220" spans="1:11" x14ac:dyDescent="0.25">
      <c r="A220" s="11">
        <v>208</v>
      </c>
      <c r="B220" s="11" t="s">
        <v>4527</v>
      </c>
      <c r="C220" s="11">
        <v>-28</v>
      </c>
      <c r="D220" s="11">
        <v>60</v>
      </c>
      <c r="E220" s="11">
        <v>725.4</v>
      </c>
      <c r="G220" s="10">
        <v>205</v>
      </c>
      <c r="H220" s="10" t="s">
        <v>4530</v>
      </c>
      <c r="I220" s="10" t="s">
        <v>1131</v>
      </c>
      <c r="J220" s="10">
        <v>7.9</v>
      </c>
      <c r="K220" s="10">
        <v>495.9</v>
      </c>
    </row>
    <row r="221" spans="1:11" x14ac:dyDescent="0.25">
      <c r="A221" s="10">
        <v>126</v>
      </c>
      <c r="B221" s="10" t="s">
        <v>1577</v>
      </c>
      <c r="C221" s="10" t="s">
        <v>458</v>
      </c>
      <c r="D221" s="11">
        <v>60</v>
      </c>
      <c r="E221" s="11">
        <v>644.6</v>
      </c>
      <c r="G221" s="10">
        <v>66</v>
      </c>
      <c r="H221" s="8" t="s">
        <v>58</v>
      </c>
      <c r="I221" s="8" t="s">
        <v>107</v>
      </c>
      <c r="J221" s="11">
        <v>7.9</v>
      </c>
      <c r="K221" s="12">
        <v>114.4</v>
      </c>
    </row>
    <row r="222" spans="1:11" x14ac:dyDescent="0.25">
      <c r="A222" s="10">
        <v>178</v>
      </c>
      <c r="B222" s="10" t="s">
        <v>3425</v>
      </c>
      <c r="C222" s="10" t="s">
        <v>5</v>
      </c>
      <c r="D222" s="10">
        <v>60</v>
      </c>
      <c r="E222" s="10">
        <v>401.7</v>
      </c>
      <c r="G222" s="11">
        <v>205</v>
      </c>
      <c r="H222" s="11" t="s">
        <v>4530</v>
      </c>
      <c r="I222" s="11" t="s">
        <v>1131</v>
      </c>
      <c r="J222" s="11">
        <v>7.9</v>
      </c>
      <c r="K222" s="11">
        <v>24.9</v>
      </c>
    </row>
    <row r="223" spans="1:11" x14ac:dyDescent="0.25">
      <c r="A223" s="11">
        <v>178</v>
      </c>
      <c r="B223" s="11" t="s">
        <v>3425</v>
      </c>
      <c r="C223" s="11" t="s">
        <v>5</v>
      </c>
      <c r="D223" s="11">
        <v>60</v>
      </c>
      <c r="E223" s="11">
        <v>329.2</v>
      </c>
      <c r="G223" s="10">
        <v>205</v>
      </c>
      <c r="H223" s="10" t="s">
        <v>4530</v>
      </c>
      <c r="I223" s="10" t="s">
        <v>1131</v>
      </c>
      <c r="J223" s="10">
        <v>7.9</v>
      </c>
      <c r="K223" s="10">
        <v>10.6</v>
      </c>
    </row>
    <row r="224" spans="1:11" x14ac:dyDescent="0.25">
      <c r="A224" s="10">
        <v>208</v>
      </c>
      <c r="B224" s="10" t="s">
        <v>4527</v>
      </c>
      <c r="C224" s="10">
        <v>-28</v>
      </c>
      <c r="D224" s="10">
        <v>60</v>
      </c>
      <c r="E224" s="10">
        <v>138.69999999999999</v>
      </c>
      <c r="G224" s="11">
        <v>205</v>
      </c>
      <c r="H224" s="11" t="s">
        <v>4883</v>
      </c>
      <c r="I224" s="11" t="s">
        <v>4779</v>
      </c>
      <c r="J224" s="11">
        <v>7.76</v>
      </c>
      <c r="K224" s="11">
        <v>403.6</v>
      </c>
    </row>
    <row r="225" spans="1:11" x14ac:dyDescent="0.25">
      <c r="A225" s="11">
        <v>178</v>
      </c>
      <c r="B225" s="11" t="s">
        <v>3425</v>
      </c>
      <c r="C225" s="11" t="s">
        <v>5</v>
      </c>
      <c r="D225" s="11">
        <v>60</v>
      </c>
      <c r="E225" s="11">
        <v>118.4</v>
      </c>
      <c r="G225" s="10">
        <v>205</v>
      </c>
      <c r="H225" s="10" t="s">
        <v>4883</v>
      </c>
      <c r="I225" s="10" t="s">
        <v>4779</v>
      </c>
      <c r="J225" s="10">
        <v>7.76</v>
      </c>
      <c r="K225" s="10">
        <v>277.10000000000002</v>
      </c>
    </row>
    <row r="226" spans="1:11" x14ac:dyDescent="0.25">
      <c r="A226" s="11">
        <v>129</v>
      </c>
      <c r="B226" s="11" t="s">
        <v>1238</v>
      </c>
      <c r="C226" s="11" t="s">
        <v>1693</v>
      </c>
      <c r="D226" s="11">
        <v>60</v>
      </c>
      <c r="E226" s="11">
        <v>107.7</v>
      </c>
      <c r="G226" s="11">
        <v>206</v>
      </c>
      <c r="H226" s="11" t="s">
        <v>4530</v>
      </c>
      <c r="I226" s="11" t="s">
        <v>19</v>
      </c>
      <c r="J226" s="11">
        <v>7.7</v>
      </c>
      <c r="K226" s="11">
        <v>59.908000000000001</v>
      </c>
    </row>
    <row r="227" spans="1:11" x14ac:dyDescent="0.25">
      <c r="A227" s="11">
        <v>160</v>
      </c>
      <c r="B227" s="11" t="s">
        <v>2659</v>
      </c>
      <c r="C227" s="11">
        <v>-8</v>
      </c>
      <c r="D227" s="11">
        <v>60</v>
      </c>
      <c r="E227" s="11">
        <v>63.685899999999997</v>
      </c>
      <c r="G227" s="10">
        <v>126</v>
      </c>
      <c r="H227" s="10" t="s">
        <v>1577</v>
      </c>
      <c r="I227" s="10" t="s">
        <v>458</v>
      </c>
      <c r="J227" s="10">
        <v>7.6</v>
      </c>
      <c r="K227" s="10">
        <v>76.3</v>
      </c>
    </row>
    <row r="228" spans="1:11" x14ac:dyDescent="0.25">
      <c r="A228" s="11">
        <v>152</v>
      </c>
      <c r="B228" s="11" t="s">
        <v>2487</v>
      </c>
      <c r="C228" s="11">
        <v>-28</v>
      </c>
      <c r="D228" s="11">
        <v>60</v>
      </c>
      <c r="E228" s="11">
        <v>53.3</v>
      </c>
      <c r="G228" s="11">
        <v>115</v>
      </c>
      <c r="H228" s="11" t="s">
        <v>1244</v>
      </c>
      <c r="I228" s="11" t="s">
        <v>962</v>
      </c>
      <c r="J228" s="11">
        <v>7.5</v>
      </c>
      <c r="K228" s="11">
        <v>280.10000000000002</v>
      </c>
    </row>
    <row r="229" spans="1:11" x14ac:dyDescent="0.25">
      <c r="A229" s="11">
        <v>213</v>
      </c>
      <c r="B229" s="11" t="s">
        <v>5253</v>
      </c>
      <c r="C229" s="11" t="s">
        <v>6062</v>
      </c>
      <c r="D229" s="11">
        <v>59</v>
      </c>
      <c r="E229" s="11">
        <v>815</v>
      </c>
      <c r="G229" s="10">
        <v>161</v>
      </c>
      <c r="H229" s="10" t="s">
        <v>2376</v>
      </c>
      <c r="I229" s="10" t="s">
        <v>962</v>
      </c>
      <c r="J229" s="10">
        <v>7.5</v>
      </c>
      <c r="K229" s="10">
        <v>252.5</v>
      </c>
    </row>
    <row r="230" spans="1:11" x14ac:dyDescent="0.25">
      <c r="A230" s="11">
        <v>149</v>
      </c>
      <c r="B230" s="11" t="s">
        <v>2206</v>
      </c>
      <c r="C230" s="11" t="s">
        <v>962</v>
      </c>
      <c r="D230" s="11">
        <v>59</v>
      </c>
      <c r="E230" s="11">
        <v>144</v>
      </c>
      <c r="G230" s="10">
        <v>161</v>
      </c>
      <c r="H230" s="10" t="s">
        <v>2376</v>
      </c>
      <c r="I230" s="10" t="s">
        <v>962</v>
      </c>
      <c r="J230" s="10">
        <v>7.5</v>
      </c>
      <c r="K230" s="10">
        <v>207.12</v>
      </c>
    </row>
    <row r="231" spans="1:11" x14ac:dyDescent="0.25">
      <c r="A231" s="11">
        <v>71</v>
      </c>
      <c r="B231" s="11" t="s">
        <v>149</v>
      </c>
      <c r="C231" s="11" t="s">
        <v>84</v>
      </c>
      <c r="D231" s="11">
        <v>59</v>
      </c>
      <c r="E231" s="11">
        <v>143.19999999999999</v>
      </c>
      <c r="G231" s="10">
        <v>122</v>
      </c>
      <c r="H231" s="10" t="s">
        <v>847</v>
      </c>
      <c r="I231" s="10" t="s">
        <v>437</v>
      </c>
      <c r="J231" s="11">
        <v>7.5</v>
      </c>
      <c r="K231" s="11">
        <v>163.22</v>
      </c>
    </row>
    <row r="232" spans="1:11" x14ac:dyDescent="0.25">
      <c r="A232" s="11">
        <v>117</v>
      </c>
      <c r="B232" s="11" t="s">
        <v>721</v>
      </c>
      <c r="C232" s="11"/>
      <c r="D232" s="11">
        <v>59</v>
      </c>
      <c r="E232" s="11">
        <v>24</v>
      </c>
      <c r="G232" s="11">
        <v>161</v>
      </c>
      <c r="H232" s="11" t="s">
        <v>2376</v>
      </c>
      <c r="I232" s="11" t="s">
        <v>55</v>
      </c>
      <c r="J232" s="11">
        <v>7.5</v>
      </c>
      <c r="K232" s="11">
        <v>146.65</v>
      </c>
    </row>
    <row r="233" spans="1:11" x14ac:dyDescent="0.25">
      <c r="A233" s="11">
        <v>200</v>
      </c>
      <c r="B233" s="11" t="s">
        <v>4527</v>
      </c>
      <c r="C233" s="11" t="s">
        <v>5032</v>
      </c>
      <c r="D233" s="11">
        <v>58</v>
      </c>
      <c r="E233" s="11">
        <v>148.30000000000001</v>
      </c>
      <c r="G233" s="10">
        <v>161</v>
      </c>
      <c r="H233" s="10" t="s">
        <v>2230</v>
      </c>
      <c r="I233" s="10" t="s">
        <v>210</v>
      </c>
      <c r="J233" s="11">
        <v>7.5</v>
      </c>
      <c r="K233" s="11">
        <v>128.9</v>
      </c>
    </row>
    <row r="234" spans="1:11" x14ac:dyDescent="0.25">
      <c r="A234" s="11">
        <v>156</v>
      </c>
      <c r="B234" s="11" t="s">
        <v>2487</v>
      </c>
      <c r="C234" s="11" t="s">
        <v>107</v>
      </c>
      <c r="D234" s="11">
        <v>58</v>
      </c>
      <c r="E234" s="11">
        <v>65.16</v>
      </c>
      <c r="G234" s="11">
        <v>161</v>
      </c>
      <c r="H234" s="11" t="s">
        <v>2601</v>
      </c>
      <c r="I234" s="11" t="s">
        <v>962</v>
      </c>
      <c r="J234" s="11">
        <v>7.5</v>
      </c>
      <c r="K234" s="11">
        <v>99.76</v>
      </c>
    </row>
    <row r="235" spans="1:11" x14ac:dyDescent="0.25">
      <c r="A235" s="11">
        <v>156</v>
      </c>
      <c r="B235" s="11" t="s">
        <v>2150</v>
      </c>
      <c r="C235" s="11" t="s">
        <v>94</v>
      </c>
      <c r="D235" s="11">
        <v>58</v>
      </c>
      <c r="E235" s="11">
        <v>35.369999999999997</v>
      </c>
      <c r="G235" s="11">
        <v>123</v>
      </c>
      <c r="H235" s="11" t="s">
        <v>1238</v>
      </c>
      <c r="I235" s="11" t="s">
        <v>1202</v>
      </c>
      <c r="J235" s="11">
        <v>7.4</v>
      </c>
      <c r="K235" s="11">
        <v>838</v>
      </c>
    </row>
    <row r="236" spans="1:11" x14ac:dyDescent="0.25">
      <c r="A236" s="10">
        <v>156</v>
      </c>
      <c r="B236" s="10" t="s">
        <v>2336</v>
      </c>
      <c r="C236" s="10">
        <v>-1</v>
      </c>
      <c r="D236" s="11">
        <v>58</v>
      </c>
      <c r="E236" s="11">
        <v>26.55</v>
      </c>
      <c r="G236" s="10">
        <v>123</v>
      </c>
      <c r="H236" s="10" t="s">
        <v>1238</v>
      </c>
      <c r="I236" s="10" t="s">
        <v>1202</v>
      </c>
      <c r="J236" s="11">
        <v>7.4</v>
      </c>
      <c r="K236" s="11">
        <v>728</v>
      </c>
    </row>
    <row r="237" spans="1:11" x14ac:dyDescent="0.25">
      <c r="A237" s="11">
        <v>210</v>
      </c>
      <c r="B237" s="11" t="s">
        <v>4530</v>
      </c>
      <c r="C237" s="11">
        <v>-7</v>
      </c>
      <c r="D237" s="11">
        <v>57.5</v>
      </c>
      <c r="E237" s="11">
        <v>162.19</v>
      </c>
      <c r="G237" s="10">
        <v>123</v>
      </c>
      <c r="H237" s="10" t="s">
        <v>847</v>
      </c>
      <c r="I237" s="10" t="s">
        <v>6062</v>
      </c>
      <c r="J237" s="10">
        <v>7.4</v>
      </c>
      <c r="K237" s="10">
        <v>19</v>
      </c>
    </row>
    <row r="238" spans="1:11" x14ac:dyDescent="0.25">
      <c r="A238" s="10">
        <v>66</v>
      </c>
      <c r="B238" s="8" t="s">
        <v>126</v>
      </c>
      <c r="C238" s="8" t="s">
        <v>128</v>
      </c>
      <c r="D238" s="10">
        <v>57.3</v>
      </c>
      <c r="E238" s="10">
        <v>600.9</v>
      </c>
      <c r="G238" s="11">
        <v>140</v>
      </c>
      <c r="H238" s="11" t="s">
        <v>2150</v>
      </c>
      <c r="I238" s="11" t="s">
        <v>2362</v>
      </c>
      <c r="J238" s="11">
        <v>7.3</v>
      </c>
      <c r="K238" s="11">
        <v>24.594999999999999</v>
      </c>
    </row>
    <row r="239" spans="1:11" x14ac:dyDescent="0.25">
      <c r="A239" s="10">
        <v>66</v>
      </c>
      <c r="B239" s="8" t="s">
        <v>50</v>
      </c>
      <c r="C239" s="8" t="s">
        <v>104</v>
      </c>
      <c r="D239" s="10">
        <v>57.3</v>
      </c>
      <c r="E239" s="10">
        <v>113.7</v>
      </c>
      <c r="G239" s="10">
        <v>215</v>
      </c>
      <c r="H239" s="10" t="s">
        <v>5471</v>
      </c>
      <c r="I239" s="10" t="s">
        <v>1442</v>
      </c>
      <c r="J239" s="10">
        <v>7.29</v>
      </c>
      <c r="K239" s="10">
        <v>56.5</v>
      </c>
    </row>
    <row r="240" spans="1:11" x14ac:dyDescent="0.25">
      <c r="A240" s="10">
        <v>200</v>
      </c>
      <c r="B240" s="10" t="s">
        <v>4094</v>
      </c>
      <c r="C240" s="10" t="s">
        <v>3654</v>
      </c>
      <c r="D240" s="10">
        <v>57</v>
      </c>
      <c r="E240" s="10">
        <v>99</v>
      </c>
      <c r="G240" s="10">
        <v>190</v>
      </c>
      <c r="H240" s="10" t="s">
        <v>4527</v>
      </c>
      <c r="I240" s="10" t="s">
        <v>2587</v>
      </c>
      <c r="J240" s="10">
        <v>7.2</v>
      </c>
      <c r="K240" s="10">
        <v>406.5</v>
      </c>
    </row>
    <row r="241" spans="1:11" x14ac:dyDescent="0.25">
      <c r="A241" s="10">
        <v>91</v>
      </c>
      <c r="B241" s="10" t="s">
        <v>310</v>
      </c>
      <c r="C241" s="10" t="s">
        <v>653</v>
      </c>
      <c r="D241" s="10">
        <v>56</v>
      </c>
      <c r="E241" s="10">
        <v>144.1</v>
      </c>
      <c r="G241" s="11">
        <v>190</v>
      </c>
      <c r="H241" s="11" t="s">
        <v>4527</v>
      </c>
      <c r="I241" s="11" t="s">
        <v>2587</v>
      </c>
      <c r="J241" s="11">
        <v>7.2</v>
      </c>
      <c r="K241" s="11">
        <v>382</v>
      </c>
    </row>
    <row r="242" spans="1:11" x14ac:dyDescent="0.25">
      <c r="A242" s="10">
        <v>160</v>
      </c>
      <c r="B242" s="10" t="s">
        <v>2230</v>
      </c>
      <c r="C242" s="10" t="s">
        <v>1799</v>
      </c>
      <c r="D242" s="11">
        <v>56</v>
      </c>
      <c r="E242" s="11">
        <v>118.44</v>
      </c>
      <c r="G242" s="10">
        <v>190</v>
      </c>
      <c r="H242" s="10" t="s">
        <v>4527</v>
      </c>
      <c r="I242" s="10" t="s">
        <v>2587</v>
      </c>
      <c r="J242" s="10">
        <v>7.2</v>
      </c>
      <c r="K242" s="10">
        <v>43.2</v>
      </c>
    </row>
    <row r="243" spans="1:11" x14ac:dyDescent="0.25">
      <c r="A243" s="10">
        <v>174</v>
      </c>
      <c r="B243" s="10" t="s">
        <v>2695</v>
      </c>
      <c r="C243" s="10" t="s">
        <v>798</v>
      </c>
      <c r="D243" s="10">
        <v>55</v>
      </c>
      <c r="E243" s="10">
        <v>964.1</v>
      </c>
      <c r="G243" s="11">
        <v>140</v>
      </c>
      <c r="H243" s="11" t="s">
        <v>2230</v>
      </c>
      <c r="I243" s="11" t="s">
        <v>508</v>
      </c>
      <c r="J243" s="11">
        <v>7</v>
      </c>
      <c r="K243" s="11">
        <v>573.79999999999995</v>
      </c>
    </row>
    <row r="244" spans="1:11" x14ac:dyDescent="0.25">
      <c r="A244" s="10">
        <v>174</v>
      </c>
      <c r="B244" s="10" t="s">
        <v>2695</v>
      </c>
      <c r="C244" s="10" t="s">
        <v>798</v>
      </c>
      <c r="D244" s="10">
        <v>55</v>
      </c>
      <c r="E244" s="10">
        <v>785.5</v>
      </c>
      <c r="G244" s="10">
        <v>229</v>
      </c>
      <c r="H244" s="10" t="s">
        <v>5797</v>
      </c>
      <c r="I244" s="10" t="s">
        <v>653</v>
      </c>
      <c r="J244" s="10">
        <v>7</v>
      </c>
      <c r="K244" s="10">
        <v>8.1200000000000005E-3</v>
      </c>
    </row>
    <row r="245" spans="1:11" x14ac:dyDescent="0.25">
      <c r="A245" s="11">
        <v>174</v>
      </c>
      <c r="B245" s="11" t="s">
        <v>2695</v>
      </c>
      <c r="C245" s="11" t="s">
        <v>798</v>
      </c>
      <c r="D245" s="11">
        <v>55</v>
      </c>
      <c r="E245" s="11">
        <v>695.6</v>
      </c>
      <c r="G245" s="10">
        <v>203</v>
      </c>
      <c r="H245" s="10" t="s">
        <v>4094</v>
      </c>
      <c r="I245" s="10" t="s">
        <v>1831</v>
      </c>
      <c r="J245" s="10">
        <v>6.9</v>
      </c>
      <c r="K245" s="10">
        <v>333.7</v>
      </c>
    </row>
    <row r="246" spans="1:11" x14ac:dyDescent="0.25">
      <c r="A246" s="10">
        <v>107</v>
      </c>
      <c r="B246" s="10" t="s">
        <v>796</v>
      </c>
      <c r="C246" s="10" t="s">
        <v>962</v>
      </c>
      <c r="D246" s="11">
        <v>55</v>
      </c>
      <c r="E246" s="11">
        <v>520.4</v>
      </c>
      <c r="G246" s="10">
        <v>98</v>
      </c>
      <c r="H246" s="10" t="s">
        <v>496</v>
      </c>
      <c r="I246" s="10" t="s">
        <v>158</v>
      </c>
      <c r="J246" s="11">
        <v>6.9</v>
      </c>
      <c r="K246" s="11">
        <v>325.2</v>
      </c>
    </row>
    <row r="247" spans="1:11" x14ac:dyDescent="0.25">
      <c r="A247" s="10">
        <v>174</v>
      </c>
      <c r="B247" s="10" t="s">
        <v>2695</v>
      </c>
      <c r="C247" s="10" t="s">
        <v>798</v>
      </c>
      <c r="D247" s="10">
        <v>55</v>
      </c>
      <c r="E247" s="10">
        <v>409.6</v>
      </c>
      <c r="G247" s="11">
        <v>113</v>
      </c>
      <c r="H247" s="11" t="s">
        <v>847</v>
      </c>
      <c r="I247" s="11" t="s">
        <v>1278</v>
      </c>
      <c r="J247" s="11">
        <v>6.9</v>
      </c>
      <c r="K247" s="11">
        <v>277.60000000000002</v>
      </c>
    </row>
    <row r="248" spans="1:11" x14ac:dyDescent="0.25">
      <c r="A248" s="11">
        <v>105</v>
      </c>
      <c r="B248" s="11" t="s">
        <v>721</v>
      </c>
      <c r="C248" s="11" t="s">
        <v>75</v>
      </c>
      <c r="D248" s="11">
        <v>55</v>
      </c>
      <c r="E248" s="11">
        <v>143.26</v>
      </c>
      <c r="G248" s="11">
        <v>98</v>
      </c>
      <c r="H248" s="11" t="s">
        <v>446</v>
      </c>
      <c r="I248" s="11">
        <v>-2</v>
      </c>
      <c r="J248" s="11">
        <v>6.9</v>
      </c>
      <c r="K248" s="11">
        <v>121.1</v>
      </c>
    </row>
    <row r="249" spans="1:11" x14ac:dyDescent="0.25">
      <c r="A249" s="11">
        <v>197</v>
      </c>
      <c r="B249" s="11" t="s">
        <v>4527</v>
      </c>
      <c r="C249" s="11" t="s">
        <v>4911</v>
      </c>
      <c r="D249" s="11">
        <v>55</v>
      </c>
      <c r="E249" s="11">
        <v>88.7</v>
      </c>
      <c r="G249" s="11">
        <v>98</v>
      </c>
      <c r="H249" s="11" t="s">
        <v>847</v>
      </c>
      <c r="I249" s="11" t="s">
        <v>5</v>
      </c>
      <c r="J249" s="11">
        <v>6.9</v>
      </c>
      <c r="K249" s="11">
        <v>49.9</v>
      </c>
    </row>
    <row r="250" spans="1:11" x14ac:dyDescent="0.25">
      <c r="A250" s="11">
        <v>105</v>
      </c>
      <c r="B250" s="11" t="s">
        <v>796</v>
      </c>
      <c r="C250" s="11" t="s">
        <v>962</v>
      </c>
      <c r="D250" s="11">
        <v>55</v>
      </c>
      <c r="E250" s="11">
        <v>55.74</v>
      </c>
      <c r="G250" s="10">
        <v>203</v>
      </c>
      <c r="H250" s="10" t="s">
        <v>4094</v>
      </c>
      <c r="I250" s="10" t="s">
        <v>1831</v>
      </c>
      <c r="J250" s="10">
        <v>6.9</v>
      </c>
      <c r="K250" s="10">
        <v>5.7</v>
      </c>
    </row>
    <row r="251" spans="1:11" x14ac:dyDescent="0.25">
      <c r="A251" s="11">
        <v>210</v>
      </c>
      <c r="B251" s="11" t="s">
        <v>4745</v>
      </c>
      <c r="C251" s="11">
        <v>-13</v>
      </c>
      <c r="D251" s="11">
        <v>54.4</v>
      </c>
      <c r="E251" s="11">
        <v>1522.79</v>
      </c>
      <c r="G251" s="10">
        <v>95</v>
      </c>
      <c r="H251" s="10" t="s">
        <v>446</v>
      </c>
      <c r="I251" s="10" t="s">
        <v>84</v>
      </c>
      <c r="J251" s="10">
        <v>6.7</v>
      </c>
      <c r="K251" s="10">
        <v>537.9</v>
      </c>
    </row>
    <row r="252" spans="1:11" x14ac:dyDescent="0.25">
      <c r="A252" s="11">
        <v>210</v>
      </c>
      <c r="B252" s="11" t="s">
        <v>4745</v>
      </c>
      <c r="C252" s="11">
        <v>-13</v>
      </c>
      <c r="D252" s="11">
        <v>54.4</v>
      </c>
      <c r="E252" s="11">
        <v>47.8</v>
      </c>
      <c r="G252" s="10">
        <v>175</v>
      </c>
      <c r="H252" s="10" t="s">
        <v>3782</v>
      </c>
      <c r="I252" s="10" t="s">
        <v>36</v>
      </c>
      <c r="J252" s="10">
        <v>6.58</v>
      </c>
      <c r="K252" s="10">
        <v>45.2</v>
      </c>
    </row>
    <row r="253" spans="1:11" x14ac:dyDescent="0.25">
      <c r="A253" s="11">
        <v>99</v>
      </c>
      <c r="B253" s="11" t="s">
        <v>446</v>
      </c>
      <c r="C253" s="11" t="s">
        <v>219</v>
      </c>
      <c r="D253" s="11">
        <v>54</v>
      </c>
      <c r="E253" s="11">
        <v>786.8</v>
      </c>
      <c r="G253" s="10">
        <v>179</v>
      </c>
      <c r="H253" s="10" t="s">
        <v>3784</v>
      </c>
      <c r="I253" s="10" t="s">
        <v>213</v>
      </c>
      <c r="J253" s="10">
        <v>6.4</v>
      </c>
      <c r="K253" s="10">
        <v>110.8</v>
      </c>
    </row>
    <row r="254" spans="1:11" x14ac:dyDescent="0.25">
      <c r="A254" s="11">
        <v>99</v>
      </c>
      <c r="B254" s="11" t="s">
        <v>446</v>
      </c>
      <c r="C254" s="11" t="s">
        <v>219</v>
      </c>
      <c r="D254" s="11">
        <v>54</v>
      </c>
      <c r="E254" s="11">
        <v>360.1</v>
      </c>
      <c r="G254" s="11">
        <v>122</v>
      </c>
      <c r="H254" s="11" t="s">
        <v>1577</v>
      </c>
      <c r="I254" s="11" t="s">
        <v>116</v>
      </c>
      <c r="J254" s="11">
        <v>6.3</v>
      </c>
      <c r="K254" s="11">
        <v>91</v>
      </c>
    </row>
    <row r="255" spans="1:11" x14ac:dyDescent="0.25">
      <c r="A255" s="11">
        <v>99</v>
      </c>
      <c r="B255" s="11" t="s">
        <v>446</v>
      </c>
      <c r="C255" s="11" t="s">
        <v>219</v>
      </c>
      <c r="D255" s="11">
        <v>54</v>
      </c>
      <c r="E255" s="11">
        <v>188.5</v>
      </c>
      <c r="G255" s="11">
        <v>120</v>
      </c>
      <c r="H255" s="11" t="s">
        <v>1344</v>
      </c>
      <c r="I255" s="11" t="s">
        <v>107</v>
      </c>
      <c r="J255" s="11">
        <v>6.26</v>
      </c>
      <c r="K255" s="11">
        <v>65.7</v>
      </c>
    </row>
    <row r="256" spans="1:11" x14ac:dyDescent="0.25">
      <c r="A256" s="11">
        <v>92</v>
      </c>
      <c r="B256" s="11" t="s">
        <v>265</v>
      </c>
      <c r="C256" s="11"/>
      <c r="D256" s="11">
        <v>54</v>
      </c>
      <c r="E256" s="11">
        <v>142</v>
      </c>
      <c r="G256" s="10">
        <v>125</v>
      </c>
      <c r="H256" s="10" t="s">
        <v>1577</v>
      </c>
      <c r="I256" s="10" t="s">
        <v>75</v>
      </c>
      <c r="J256" s="11">
        <v>6.2</v>
      </c>
      <c r="K256" s="11">
        <v>805.5</v>
      </c>
    </row>
    <row r="257" spans="1:11" x14ac:dyDescent="0.25">
      <c r="A257" s="11">
        <v>141</v>
      </c>
      <c r="B257" s="11" t="s">
        <v>2206</v>
      </c>
      <c r="C257" s="11" t="s">
        <v>962</v>
      </c>
      <c r="D257" s="11">
        <v>54</v>
      </c>
      <c r="E257" s="11">
        <v>110.5</v>
      </c>
      <c r="G257" s="10">
        <v>138</v>
      </c>
      <c r="H257" s="10" t="s">
        <v>1344</v>
      </c>
      <c r="I257" s="10" t="s">
        <v>270</v>
      </c>
      <c r="J257" s="11">
        <v>6.2</v>
      </c>
      <c r="K257" s="11">
        <v>583.20000000000005</v>
      </c>
    </row>
    <row r="258" spans="1:11" x14ac:dyDescent="0.25">
      <c r="A258" s="11">
        <v>154</v>
      </c>
      <c r="B258" s="11" t="s">
        <v>2336</v>
      </c>
      <c r="C258" s="11" t="s">
        <v>241</v>
      </c>
      <c r="D258" s="11">
        <v>54</v>
      </c>
      <c r="E258" s="11">
        <v>100.8592</v>
      </c>
      <c r="G258" s="11">
        <v>125</v>
      </c>
      <c r="H258" s="11" t="s">
        <v>847</v>
      </c>
      <c r="I258" s="11" t="s">
        <v>210</v>
      </c>
      <c r="J258" s="11">
        <v>6.2</v>
      </c>
      <c r="K258" s="11">
        <v>10</v>
      </c>
    </row>
    <row r="259" spans="1:11" x14ac:dyDescent="0.25">
      <c r="A259" s="11">
        <v>154</v>
      </c>
      <c r="B259" s="11" t="s">
        <v>2319</v>
      </c>
      <c r="C259" s="11">
        <v>-7</v>
      </c>
      <c r="D259" s="11">
        <v>54</v>
      </c>
      <c r="E259" s="11">
        <v>32.700000000000003</v>
      </c>
      <c r="G259" s="11">
        <v>126</v>
      </c>
      <c r="H259" s="11" t="s">
        <v>1344</v>
      </c>
      <c r="I259" s="11">
        <v>-4</v>
      </c>
      <c r="J259" s="11">
        <v>6.1</v>
      </c>
      <c r="K259" s="11">
        <v>57.47</v>
      </c>
    </row>
    <row r="260" spans="1:11" x14ac:dyDescent="0.25">
      <c r="A260" s="10">
        <v>154</v>
      </c>
      <c r="B260" s="10" t="s">
        <v>2150</v>
      </c>
      <c r="C260" s="10" t="s">
        <v>458</v>
      </c>
      <c r="D260" s="11">
        <v>54</v>
      </c>
      <c r="E260" s="11">
        <v>0.91</v>
      </c>
      <c r="G260" s="10">
        <v>181</v>
      </c>
      <c r="H260" s="10" t="s">
        <v>3425</v>
      </c>
      <c r="I260" s="10" t="s">
        <v>1743</v>
      </c>
      <c r="J260" s="10">
        <v>6.05</v>
      </c>
      <c r="K260" s="10">
        <v>6.24</v>
      </c>
    </row>
    <row r="261" spans="1:11" x14ac:dyDescent="0.25">
      <c r="A261" s="10">
        <v>117</v>
      </c>
      <c r="B261" s="10" t="s">
        <v>1238</v>
      </c>
      <c r="C261" s="10" t="s">
        <v>1370</v>
      </c>
      <c r="D261" s="10">
        <v>53.6</v>
      </c>
      <c r="E261" s="10">
        <v>344.459</v>
      </c>
      <c r="G261" s="11">
        <v>177</v>
      </c>
      <c r="H261" s="11" t="s">
        <v>2957</v>
      </c>
      <c r="I261" s="11" t="s">
        <v>3881</v>
      </c>
      <c r="J261" s="11">
        <v>6</v>
      </c>
      <c r="K261" s="11">
        <v>758.8</v>
      </c>
    </row>
    <row r="262" spans="1:11" x14ac:dyDescent="0.25">
      <c r="A262" s="10">
        <v>117</v>
      </c>
      <c r="B262" s="10" t="s">
        <v>1244</v>
      </c>
      <c r="C262" s="10" t="s">
        <v>314</v>
      </c>
      <c r="D262" s="10">
        <v>53.6</v>
      </c>
      <c r="E262" s="10">
        <v>71.12</v>
      </c>
      <c r="G262" s="10">
        <v>177</v>
      </c>
      <c r="H262" s="10" t="s">
        <v>2957</v>
      </c>
      <c r="I262" s="10" t="s">
        <v>3881</v>
      </c>
      <c r="J262" s="10">
        <v>6</v>
      </c>
      <c r="K262" s="10">
        <v>618.70000000000005</v>
      </c>
    </row>
    <row r="263" spans="1:11" x14ac:dyDescent="0.25">
      <c r="A263" s="10">
        <v>174</v>
      </c>
      <c r="B263" s="10" t="s">
        <v>3143</v>
      </c>
      <c r="C263" s="10" t="s">
        <v>3712</v>
      </c>
      <c r="D263" s="10">
        <v>53</v>
      </c>
      <c r="E263" s="10">
        <v>1143.5999999999999</v>
      </c>
      <c r="G263" s="10">
        <v>177</v>
      </c>
      <c r="H263" s="10" t="s">
        <v>2957</v>
      </c>
      <c r="I263" s="10" t="s">
        <v>3881</v>
      </c>
      <c r="J263" s="10">
        <v>6</v>
      </c>
      <c r="K263" s="10">
        <v>402.2</v>
      </c>
    </row>
    <row r="264" spans="1:11" x14ac:dyDescent="0.25">
      <c r="A264" s="11">
        <v>174</v>
      </c>
      <c r="B264" s="11" t="s">
        <v>3143</v>
      </c>
      <c r="C264" s="11" t="s">
        <v>3712</v>
      </c>
      <c r="D264" s="11">
        <v>53</v>
      </c>
      <c r="E264" s="11">
        <v>1127</v>
      </c>
      <c r="G264" s="11">
        <v>167</v>
      </c>
      <c r="H264" s="11" t="s">
        <v>2487</v>
      </c>
      <c r="I264" s="11" t="s">
        <v>966</v>
      </c>
      <c r="J264" s="11">
        <v>6</v>
      </c>
      <c r="K264" s="11">
        <v>259.33</v>
      </c>
    </row>
    <row r="265" spans="1:11" x14ac:dyDescent="0.25">
      <c r="A265" s="11">
        <v>179</v>
      </c>
      <c r="B265" s="11" t="s">
        <v>3425</v>
      </c>
      <c r="C265" s="11" t="s">
        <v>2619</v>
      </c>
      <c r="D265" s="11">
        <v>53</v>
      </c>
      <c r="E265" s="11">
        <v>988.8</v>
      </c>
      <c r="G265" s="11">
        <v>177</v>
      </c>
      <c r="H265" s="11" t="s">
        <v>2957</v>
      </c>
      <c r="I265" s="11" t="s">
        <v>3881</v>
      </c>
      <c r="J265" s="11">
        <v>6</v>
      </c>
      <c r="K265" s="11">
        <v>226.7</v>
      </c>
    </row>
    <row r="266" spans="1:11" x14ac:dyDescent="0.25">
      <c r="A266" s="10">
        <v>174</v>
      </c>
      <c r="B266" s="10" t="s">
        <v>3143</v>
      </c>
      <c r="C266" s="10" t="s">
        <v>3712</v>
      </c>
      <c r="D266" s="10">
        <v>53</v>
      </c>
      <c r="E266" s="10">
        <v>925.8</v>
      </c>
      <c r="G266" s="11">
        <v>123</v>
      </c>
      <c r="H266" s="11" t="s">
        <v>847</v>
      </c>
      <c r="I266" s="11" t="s">
        <v>210</v>
      </c>
      <c r="J266" s="11">
        <v>6</v>
      </c>
      <c r="K266" s="11">
        <v>208</v>
      </c>
    </row>
    <row r="267" spans="1:11" x14ac:dyDescent="0.25">
      <c r="A267" s="10">
        <v>174</v>
      </c>
      <c r="B267" s="10" t="s">
        <v>3143</v>
      </c>
      <c r="C267" s="10" t="s">
        <v>3712</v>
      </c>
      <c r="D267" s="10">
        <v>53</v>
      </c>
      <c r="E267" s="10">
        <v>875.1</v>
      </c>
      <c r="G267" s="11">
        <v>155</v>
      </c>
      <c r="H267" s="11" t="s">
        <v>2230</v>
      </c>
      <c r="I267" s="11" t="s">
        <v>962</v>
      </c>
      <c r="J267" s="11">
        <v>6</v>
      </c>
      <c r="K267" s="11">
        <v>147.63</v>
      </c>
    </row>
    <row r="268" spans="1:11" x14ac:dyDescent="0.25">
      <c r="A268" s="10">
        <v>179</v>
      </c>
      <c r="B268" s="10" t="s">
        <v>3425</v>
      </c>
      <c r="C268" s="10" t="s">
        <v>2619</v>
      </c>
      <c r="D268" s="10">
        <v>53</v>
      </c>
      <c r="E268" s="10">
        <v>500</v>
      </c>
      <c r="G268" s="10">
        <v>155</v>
      </c>
      <c r="H268" s="10" t="s">
        <v>2230</v>
      </c>
      <c r="I268" s="10" t="s">
        <v>314</v>
      </c>
      <c r="J268" s="11">
        <v>6</v>
      </c>
      <c r="K268" s="11">
        <v>102.16</v>
      </c>
    </row>
    <row r="269" spans="1:11" x14ac:dyDescent="0.25">
      <c r="A269" s="11">
        <v>197</v>
      </c>
      <c r="B269" s="11" t="s">
        <v>4530</v>
      </c>
      <c r="C269" s="11" t="s">
        <v>4821</v>
      </c>
      <c r="D269" s="11">
        <v>53</v>
      </c>
      <c r="E269" s="11">
        <v>292.7</v>
      </c>
      <c r="G269" s="11">
        <v>155</v>
      </c>
      <c r="H269" s="11" t="s">
        <v>2487</v>
      </c>
      <c r="I269" s="11" t="s">
        <v>962</v>
      </c>
      <c r="J269" s="11">
        <v>6</v>
      </c>
      <c r="K269" s="11">
        <v>79.72</v>
      </c>
    </row>
    <row r="270" spans="1:11" x14ac:dyDescent="0.25">
      <c r="A270" s="10">
        <v>130</v>
      </c>
      <c r="B270" s="10" t="s">
        <v>1244</v>
      </c>
      <c r="C270" s="10" t="s">
        <v>1333</v>
      </c>
      <c r="D270" s="10">
        <v>53</v>
      </c>
      <c r="E270" s="10">
        <v>126.2</v>
      </c>
      <c r="G270" s="11">
        <v>155</v>
      </c>
      <c r="H270" s="11" t="s">
        <v>2601</v>
      </c>
      <c r="I270" s="11" t="s">
        <v>2503</v>
      </c>
      <c r="J270" s="11">
        <v>6</v>
      </c>
      <c r="K270" s="11">
        <v>9.1</v>
      </c>
    </row>
    <row r="271" spans="1:11" x14ac:dyDescent="0.25">
      <c r="A271" s="11">
        <v>169</v>
      </c>
      <c r="B271" s="11" t="s">
        <v>2659</v>
      </c>
      <c r="C271" s="11" t="s">
        <v>1214</v>
      </c>
      <c r="D271" s="11">
        <v>52.2</v>
      </c>
      <c r="E271" s="11">
        <v>379.28399999999999</v>
      </c>
      <c r="G271" s="11">
        <v>92</v>
      </c>
      <c r="H271" s="11" t="s">
        <v>729</v>
      </c>
      <c r="I271" s="11" t="s">
        <v>5</v>
      </c>
      <c r="J271" s="11">
        <v>5.9</v>
      </c>
      <c r="K271" s="11">
        <v>90.37</v>
      </c>
    </row>
    <row r="272" spans="1:11" x14ac:dyDescent="0.25">
      <c r="A272" s="10">
        <v>169</v>
      </c>
      <c r="B272" s="10" t="s">
        <v>2659</v>
      </c>
      <c r="C272" s="10" t="s">
        <v>1214</v>
      </c>
      <c r="D272" s="10">
        <v>52.2</v>
      </c>
      <c r="E272" s="10">
        <v>370.85399999999998</v>
      </c>
      <c r="G272" s="10">
        <v>205</v>
      </c>
      <c r="H272" s="10" t="s">
        <v>3784</v>
      </c>
      <c r="I272" s="10" t="s">
        <v>1379</v>
      </c>
      <c r="J272" s="10">
        <v>5.89</v>
      </c>
      <c r="K272" s="10">
        <v>950.2</v>
      </c>
    </row>
    <row r="273" spans="1:11" x14ac:dyDescent="0.25">
      <c r="A273" s="10">
        <v>169</v>
      </c>
      <c r="B273" s="10" t="s">
        <v>2659</v>
      </c>
      <c r="C273" s="10" t="s">
        <v>1214</v>
      </c>
      <c r="D273" s="10">
        <v>52.2</v>
      </c>
      <c r="E273" s="10">
        <v>261.07711999999998</v>
      </c>
      <c r="G273" s="10">
        <v>205</v>
      </c>
      <c r="H273" s="10" t="s">
        <v>3784</v>
      </c>
      <c r="I273" s="10" t="s">
        <v>1379</v>
      </c>
      <c r="J273" s="10">
        <v>5.89</v>
      </c>
      <c r="K273" s="10">
        <v>722.6</v>
      </c>
    </row>
    <row r="274" spans="1:11" x14ac:dyDescent="0.25">
      <c r="A274" s="11">
        <v>169</v>
      </c>
      <c r="B274" s="11" t="s">
        <v>2659</v>
      </c>
      <c r="C274" s="11" t="s">
        <v>1214</v>
      </c>
      <c r="D274" s="11">
        <v>52.2</v>
      </c>
      <c r="E274" s="11">
        <v>240.33099999999999</v>
      </c>
      <c r="G274" s="10">
        <v>128</v>
      </c>
      <c r="H274" s="10" t="s">
        <v>796</v>
      </c>
      <c r="I274" s="10" t="s">
        <v>363</v>
      </c>
      <c r="J274" s="11">
        <v>5.8</v>
      </c>
      <c r="K274" s="11">
        <v>75.099999999999994</v>
      </c>
    </row>
    <row r="275" spans="1:11" x14ac:dyDescent="0.25">
      <c r="A275" s="11">
        <v>169</v>
      </c>
      <c r="B275" s="11" t="s">
        <v>2659</v>
      </c>
      <c r="C275" s="11" t="s">
        <v>1214</v>
      </c>
      <c r="D275" s="11">
        <v>52.2</v>
      </c>
      <c r="E275" s="11">
        <v>63.120440000000002</v>
      </c>
      <c r="G275" s="10">
        <v>73</v>
      </c>
      <c r="H275" s="10" t="s">
        <v>265</v>
      </c>
      <c r="I275" s="10" t="s">
        <v>329</v>
      </c>
      <c r="J275" s="10">
        <v>5.7</v>
      </c>
      <c r="K275" s="10">
        <v>428.3</v>
      </c>
    </row>
    <row r="276" spans="1:11" x14ac:dyDescent="0.25">
      <c r="A276" s="10">
        <v>196</v>
      </c>
      <c r="B276" s="10" t="s">
        <v>4527</v>
      </c>
      <c r="C276" s="10">
        <v>-9</v>
      </c>
      <c r="D276" s="10">
        <v>52</v>
      </c>
      <c r="E276" s="10">
        <v>138.41</v>
      </c>
      <c r="G276" s="11">
        <v>73</v>
      </c>
      <c r="H276" s="11" t="s">
        <v>265</v>
      </c>
      <c r="I276" s="11" t="s">
        <v>326</v>
      </c>
      <c r="J276" s="11">
        <v>5.7</v>
      </c>
      <c r="K276" s="11">
        <v>360.86</v>
      </c>
    </row>
    <row r="277" spans="1:11" x14ac:dyDescent="0.25">
      <c r="A277" s="10">
        <v>130</v>
      </c>
      <c r="B277" s="10" t="s">
        <v>1344</v>
      </c>
      <c r="C277" s="10" t="s">
        <v>104</v>
      </c>
      <c r="D277" s="10">
        <v>52</v>
      </c>
      <c r="E277" s="10">
        <v>137.96</v>
      </c>
      <c r="G277" s="11">
        <v>97</v>
      </c>
      <c r="H277" s="11" t="s">
        <v>476</v>
      </c>
      <c r="I277" s="11" t="s">
        <v>80</v>
      </c>
      <c r="J277" s="11">
        <v>5.7</v>
      </c>
      <c r="K277" s="11">
        <v>76.599999999999994</v>
      </c>
    </row>
    <row r="278" spans="1:11" x14ac:dyDescent="0.25">
      <c r="A278" s="11">
        <v>130</v>
      </c>
      <c r="B278" s="11" t="s">
        <v>1878</v>
      </c>
      <c r="C278" s="11" t="s">
        <v>762</v>
      </c>
      <c r="D278" s="11">
        <v>52</v>
      </c>
      <c r="E278" s="11">
        <v>89.23</v>
      </c>
      <c r="G278" s="11">
        <v>123</v>
      </c>
      <c r="H278" s="11" t="s">
        <v>1292</v>
      </c>
      <c r="I278" s="11" t="s">
        <v>1622</v>
      </c>
      <c r="J278" s="11">
        <v>5.7</v>
      </c>
      <c r="K278" s="11">
        <v>4.5999999999999996</v>
      </c>
    </row>
    <row r="279" spans="1:11" x14ac:dyDescent="0.25">
      <c r="A279" s="11">
        <v>157</v>
      </c>
      <c r="B279" s="11" t="s">
        <v>2319</v>
      </c>
      <c r="C279" s="11" t="s">
        <v>314</v>
      </c>
      <c r="D279" s="11">
        <v>52</v>
      </c>
      <c r="E279" s="11">
        <v>70.3</v>
      </c>
      <c r="G279" s="11">
        <v>210</v>
      </c>
      <c r="H279" s="11" t="s">
        <v>4883</v>
      </c>
      <c r="I279" s="11" t="s">
        <v>5576</v>
      </c>
      <c r="J279" s="11">
        <v>5.66</v>
      </c>
      <c r="K279" s="11">
        <v>920.4</v>
      </c>
    </row>
    <row r="280" spans="1:11" x14ac:dyDescent="0.25">
      <c r="A280" s="11">
        <v>189</v>
      </c>
      <c r="B280" s="11" t="s">
        <v>3143</v>
      </c>
      <c r="C280" s="11" t="s">
        <v>4191</v>
      </c>
      <c r="D280" s="11">
        <v>51</v>
      </c>
      <c r="E280" s="11">
        <v>102.6</v>
      </c>
      <c r="G280" s="11">
        <v>210</v>
      </c>
      <c r="H280" s="11" t="s">
        <v>4883</v>
      </c>
      <c r="I280" s="11" t="s">
        <v>5576</v>
      </c>
      <c r="J280" s="11">
        <v>5.66</v>
      </c>
      <c r="K280" s="11">
        <v>611.79999999999995</v>
      </c>
    </row>
    <row r="281" spans="1:11" x14ac:dyDescent="0.25">
      <c r="A281" s="11">
        <v>155</v>
      </c>
      <c r="B281" s="11" t="s">
        <v>2376</v>
      </c>
      <c r="C281" s="11" t="s">
        <v>962</v>
      </c>
      <c r="D281" s="11">
        <v>51</v>
      </c>
      <c r="E281" s="11">
        <v>45.38</v>
      </c>
      <c r="G281" s="10">
        <v>210</v>
      </c>
      <c r="H281" s="10" t="s">
        <v>4883</v>
      </c>
      <c r="I281" s="10" t="s">
        <v>5576</v>
      </c>
      <c r="J281" s="10">
        <v>5.66</v>
      </c>
      <c r="K281" s="10">
        <v>485.2</v>
      </c>
    </row>
    <row r="282" spans="1:11" x14ac:dyDescent="0.25">
      <c r="A282" s="10">
        <v>189</v>
      </c>
      <c r="B282" s="10" t="s">
        <v>3143</v>
      </c>
      <c r="C282" s="10" t="s">
        <v>4191</v>
      </c>
      <c r="D282" s="10">
        <v>51</v>
      </c>
      <c r="E282" s="10">
        <v>14</v>
      </c>
      <c r="G282" s="10">
        <v>210</v>
      </c>
      <c r="H282" s="10" t="s">
        <v>4883</v>
      </c>
      <c r="I282" s="10" t="s">
        <v>5576</v>
      </c>
      <c r="J282" s="10">
        <v>5.66</v>
      </c>
      <c r="K282" s="10">
        <v>372.3</v>
      </c>
    </row>
    <row r="283" spans="1:11" x14ac:dyDescent="0.25">
      <c r="A283" s="10">
        <v>211</v>
      </c>
      <c r="B283" s="10" t="s">
        <v>4883</v>
      </c>
      <c r="C283" s="10" t="s">
        <v>5644</v>
      </c>
      <c r="D283" s="10">
        <v>50.8</v>
      </c>
      <c r="E283" s="10">
        <v>713.3</v>
      </c>
      <c r="G283" s="10">
        <v>71</v>
      </c>
      <c r="H283" s="10" t="s">
        <v>228</v>
      </c>
      <c r="I283" s="10" t="s">
        <v>84</v>
      </c>
      <c r="J283" s="11">
        <v>5.6</v>
      </c>
      <c r="K283" s="11">
        <v>48.78</v>
      </c>
    </row>
    <row r="284" spans="1:11" x14ac:dyDescent="0.25">
      <c r="A284" s="10">
        <v>211</v>
      </c>
      <c r="B284" s="10" t="s">
        <v>4883</v>
      </c>
      <c r="C284" s="10" t="s">
        <v>5644</v>
      </c>
      <c r="D284" s="10">
        <v>50.8</v>
      </c>
      <c r="E284" s="10">
        <v>24.4</v>
      </c>
      <c r="G284" s="10">
        <v>204</v>
      </c>
      <c r="H284" s="10" t="s">
        <v>3501</v>
      </c>
      <c r="I284" s="10" t="s">
        <v>94</v>
      </c>
      <c r="J284" s="10">
        <v>5.5</v>
      </c>
      <c r="K284" s="10">
        <v>1123</v>
      </c>
    </row>
    <row r="285" spans="1:11" x14ac:dyDescent="0.25">
      <c r="A285" s="10">
        <v>211</v>
      </c>
      <c r="B285" s="10" t="s">
        <v>4883</v>
      </c>
      <c r="C285" s="10" t="s">
        <v>2619</v>
      </c>
      <c r="D285" s="10">
        <v>50.6</v>
      </c>
      <c r="E285" s="10">
        <v>549.9</v>
      </c>
      <c r="G285" s="10">
        <v>88</v>
      </c>
      <c r="H285" s="10" t="s">
        <v>370</v>
      </c>
      <c r="I285" s="10" t="s">
        <v>589</v>
      </c>
      <c r="J285" s="10">
        <v>5.5</v>
      </c>
      <c r="K285" s="10">
        <v>110.9</v>
      </c>
    </row>
    <row r="286" spans="1:11" x14ac:dyDescent="0.25">
      <c r="A286" s="11">
        <v>198</v>
      </c>
      <c r="B286" s="11" t="s">
        <v>4527</v>
      </c>
      <c r="C286" s="11" t="s">
        <v>560</v>
      </c>
      <c r="D286" s="11">
        <v>50.4</v>
      </c>
      <c r="E286" s="11">
        <v>760</v>
      </c>
      <c r="G286" s="10">
        <v>121</v>
      </c>
      <c r="H286" s="10" t="s">
        <v>856</v>
      </c>
      <c r="I286" s="10" t="s">
        <v>1507</v>
      </c>
      <c r="J286" s="11">
        <v>5.3</v>
      </c>
      <c r="K286" s="11">
        <v>841</v>
      </c>
    </row>
    <row r="287" spans="1:11" x14ac:dyDescent="0.25">
      <c r="A287" s="10">
        <v>198</v>
      </c>
      <c r="B287" s="10" t="s">
        <v>4527</v>
      </c>
      <c r="C287" s="10" t="s">
        <v>560</v>
      </c>
      <c r="D287" s="10">
        <v>50.4</v>
      </c>
      <c r="E287" s="10">
        <v>197.6</v>
      </c>
      <c r="G287" s="11">
        <v>121</v>
      </c>
      <c r="H287" s="11" t="s">
        <v>796</v>
      </c>
      <c r="I287" s="11" t="s">
        <v>6062</v>
      </c>
      <c r="J287" s="11">
        <v>5.3</v>
      </c>
      <c r="K287" s="11">
        <v>752</v>
      </c>
    </row>
    <row r="288" spans="1:11" x14ac:dyDescent="0.25">
      <c r="A288" s="10">
        <v>134</v>
      </c>
      <c r="B288" s="10" t="s">
        <v>1577</v>
      </c>
      <c r="C288" s="10" t="s">
        <v>2181</v>
      </c>
      <c r="D288" s="11">
        <v>50</v>
      </c>
      <c r="E288" s="11">
        <v>1382</v>
      </c>
      <c r="G288" s="10">
        <v>177</v>
      </c>
      <c r="H288" s="10" t="s">
        <v>3425</v>
      </c>
      <c r="I288" s="10" t="s">
        <v>2085</v>
      </c>
      <c r="J288" s="10">
        <v>5.3</v>
      </c>
      <c r="K288" s="10">
        <v>549.9</v>
      </c>
    </row>
    <row r="289" spans="1:11" x14ac:dyDescent="0.25">
      <c r="A289" s="11">
        <v>117</v>
      </c>
      <c r="B289" s="11" t="s">
        <v>1344</v>
      </c>
      <c r="C289" s="11" t="s">
        <v>359</v>
      </c>
      <c r="D289" s="11">
        <v>50</v>
      </c>
      <c r="E289" s="11">
        <v>777.2</v>
      </c>
      <c r="G289" s="11">
        <v>177</v>
      </c>
      <c r="H289" s="11" t="s">
        <v>3425</v>
      </c>
      <c r="I289" s="11" t="s">
        <v>2085</v>
      </c>
      <c r="J289" s="11">
        <v>5.3</v>
      </c>
      <c r="K289" s="11">
        <v>311.3</v>
      </c>
    </row>
    <row r="290" spans="1:11" x14ac:dyDescent="0.25">
      <c r="A290" s="11">
        <v>134</v>
      </c>
      <c r="B290" s="11" t="s">
        <v>1878</v>
      </c>
      <c r="C290" s="11" t="s">
        <v>1333</v>
      </c>
      <c r="D290" s="11">
        <v>50</v>
      </c>
      <c r="E290" s="11">
        <v>585.5</v>
      </c>
      <c r="G290" s="11">
        <v>177</v>
      </c>
      <c r="H290" s="11" t="s">
        <v>3425</v>
      </c>
      <c r="I290" s="11" t="s">
        <v>2085</v>
      </c>
      <c r="J290" s="11">
        <v>5.3</v>
      </c>
      <c r="K290" s="11">
        <v>53</v>
      </c>
    </row>
    <row r="291" spans="1:11" x14ac:dyDescent="0.25">
      <c r="A291" s="10">
        <v>117</v>
      </c>
      <c r="B291" s="10" t="s">
        <v>1108</v>
      </c>
      <c r="C291" s="10" t="s">
        <v>1379</v>
      </c>
      <c r="D291" s="10">
        <v>50</v>
      </c>
      <c r="E291" s="10">
        <v>380.5</v>
      </c>
      <c r="G291" s="10">
        <v>187</v>
      </c>
      <c r="H291" s="10" t="s">
        <v>4527</v>
      </c>
      <c r="I291" s="10" t="s">
        <v>6062</v>
      </c>
      <c r="J291" s="10">
        <v>5.15</v>
      </c>
      <c r="K291" s="10">
        <v>307.89999999999998</v>
      </c>
    </row>
    <row r="292" spans="1:11" x14ac:dyDescent="0.25">
      <c r="A292" s="10">
        <v>128</v>
      </c>
      <c r="B292" s="10" t="s">
        <v>1344</v>
      </c>
      <c r="C292" s="10">
        <v>-4</v>
      </c>
      <c r="D292" s="10">
        <v>50</v>
      </c>
      <c r="E292" s="10">
        <v>301.8</v>
      </c>
      <c r="G292" s="11">
        <v>69</v>
      </c>
      <c r="H292" s="11" t="s">
        <v>228</v>
      </c>
      <c r="I292" s="11" t="s">
        <v>84</v>
      </c>
      <c r="J292" s="11">
        <v>5.0999999999999996</v>
      </c>
      <c r="K292" s="11">
        <v>86.78</v>
      </c>
    </row>
    <row r="293" spans="1:11" x14ac:dyDescent="0.25">
      <c r="A293" s="10">
        <v>84</v>
      </c>
      <c r="B293" s="10" t="s">
        <v>370</v>
      </c>
      <c r="C293" s="10" t="s">
        <v>400</v>
      </c>
      <c r="D293" s="11">
        <v>50</v>
      </c>
      <c r="E293" s="11">
        <v>257.2</v>
      </c>
      <c r="G293" s="11">
        <v>136</v>
      </c>
      <c r="H293" s="11" t="s">
        <v>1238</v>
      </c>
      <c r="I293" s="11" t="s">
        <v>567</v>
      </c>
      <c r="J293" s="11">
        <v>5</v>
      </c>
      <c r="K293" s="11">
        <v>465.9</v>
      </c>
    </row>
    <row r="294" spans="1:11" x14ac:dyDescent="0.25">
      <c r="A294" s="11">
        <v>196</v>
      </c>
      <c r="B294" s="11" t="s">
        <v>4527</v>
      </c>
      <c r="C294" s="11" t="s">
        <v>363</v>
      </c>
      <c r="D294" s="11">
        <v>50</v>
      </c>
      <c r="E294" s="11">
        <v>198</v>
      </c>
      <c r="G294" s="10">
        <v>134</v>
      </c>
      <c r="H294" s="10" t="s">
        <v>1631</v>
      </c>
      <c r="I294" s="10" t="s">
        <v>1333</v>
      </c>
      <c r="J294" s="11">
        <v>5</v>
      </c>
      <c r="K294" s="11">
        <v>28</v>
      </c>
    </row>
    <row r="295" spans="1:11" x14ac:dyDescent="0.25">
      <c r="A295" s="11">
        <v>128</v>
      </c>
      <c r="B295" s="11" t="s">
        <v>1238</v>
      </c>
      <c r="C295" s="11" t="s">
        <v>1892</v>
      </c>
      <c r="D295" s="11">
        <v>50</v>
      </c>
      <c r="E295" s="11">
        <v>158.69999999999999</v>
      </c>
      <c r="G295" s="10">
        <v>159</v>
      </c>
      <c r="H295" s="10" t="s">
        <v>2319</v>
      </c>
      <c r="I295" s="10" t="s">
        <v>314</v>
      </c>
      <c r="J295" s="10">
        <v>4.97</v>
      </c>
      <c r="K295" s="10">
        <v>999.6</v>
      </c>
    </row>
    <row r="296" spans="1:11" x14ac:dyDescent="0.25">
      <c r="A296" s="10">
        <v>84</v>
      </c>
      <c r="B296" s="10" t="s">
        <v>370</v>
      </c>
      <c r="C296" s="10">
        <v>-6</v>
      </c>
      <c r="D296" s="10">
        <v>50</v>
      </c>
      <c r="E296" s="10">
        <v>143.19999999999999</v>
      </c>
      <c r="G296" s="11">
        <v>159</v>
      </c>
      <c r="H296" s="11" t="s">
        <v>2230</v>
      </c>
      <c r="I296" s="11" t="s">
        <v>3088</v>
      </c>
      <c r="J296" s="11">
        <v>4.97</v>
      </c>
      <c r="K296" s="11">
        <v>841</v>
      </c>
    </row>
    <row r="297" spans="1:11" x14ac:dyDescent="0.25">
      <c r="A297" s="10">
        <v>181</v>
      </c>
      <c r="B297" s="10" t="s">
        <v>3252</v>
      </c>
      <c r="C297" s="10" t="s">
        <v>1379</v>
      </c>
      <c r="D297" s="10">
        <v>50</v>
      </c>
      <c r="E297" s="10">
        <v>91.8</v>
      </c>
      <c r="G297" s="10">
        <v>159</v>
      </c>
      <c r="H297" s="10" t="s">
        <v>2206</v>
      </c>
      <c r="I297" s="10" t="s">
        <v>219</v>
      </c>
      <c r="J297" s="10">
        <v>4.97</v>
      </c>
      <c r="K297" s="10">
        <v>644.4</v>
      </c>
    </row>
    <row r="298" spans="1:11" x14ac:dyDescent="0.25">
      <c r="A298" s="11">
        <v>124</v>
      </c>
      <c r="B298" s="11" t="s">
        <v>1344</v>
      </c>
      <c r="C298" s="11">
        <v>-8</v>
      </c>
      <c r="D298" s="11">
        <v>50</v>
      </c>
      <c r="E298" s="11">
        <v>62.8</v>
      </c>
      <c r="G298" s="11">
        <v>159</v>
      </c>
      <c r="H298" s="11" t="s">
        <v>2206</v>
      </c>
      <c r="I298" s="11" t="s">
        <v>219</v>
      </c>
      <c r="J298" s="11">
        <v>4.97</v>
      </c>
      <c r="K298" s="11">
        <v>330.2</v>
      </c>
    </row>
    <row r="299" spans="1:11" x14ac:dyDescent="0.25">
      <c r="A299" s="10">
        <v>172</v>
      </c>
      <c r="B299" s="10" t="s">
        <v>3425</v>
      </c>
      <c r="C299" s="10" t="s">
        <v>567</v>
      </c>
      <c r="D299" s="10">
        <v>50</v>
      </c>
      <c r="E299" s="10">
        <v>49.3</v>
      </c>
      <c r="G299" s="11">
        <v>161</v>
      </c>
      <c r="H299" s="11" t="s">
        <v>3071</v>
      </c>
      <c r="I299" s="11" t="s">
        <v>213</v>
      </c>
      <c r="J299" s="11">
        <v>4.8</v>
      </c>
      <c r="K299" s="11">
        <v>202.2</v>
      </c>
    </row>
    <row r="300" spans="1:11" x14ac:dyDescent="0.25">
      <c r="A300" s="10">
        <v>134</v>
      </c>
      <c r="B300" s="10" t="s">
        <v>1238</v>
      </c>
      <c r="C300" s="10" t="s">
        <v>461</v>
      </c>
      <c r="D300" s="11">
        <v>50</v>
      </c>
      <c r="E300" s="11">
        <v>16</v>
      </c>
      <c r="G300" s="11">
        <v>149</v>
      </c>
      <c r="H300" s="11" t="s">
        <v>2601</v>
      </c>
      <c r="I300" s="11" t="s">
        <v>1370</v>
      </c>
      <c r="J300" s="11">
        <v>4.8</v>
      </c>
      <c r="K300" s="11">
        <v>55.1</v>
      </c>
    </row>
    <row r="301" spans="1:11" x14ac:dyDescent="0.25">
      <c r="A301" s="10">
        <v>134</v>
      </c>
      <c r="B301" s="10" t="s">
        <v>1577</v>
      </c>
      <c r="C301" s="10">
        <v>-6</v>
      </c>
      <c r="D301" s="10">
        <v>49.7</v>
      </c>
      <c r="E301" s="10">
        <v>176.40469999999999</v>
      </c>
      <c r="G301" s="11">
        <v>80</v>
      </c>
      <c r="H301" s="11" t="s">
        <v>58</v>
      </c>
      <c r="I301" s="11" t="s">
        <v>437</v>
      </c>
      <c r="J301" s="11">
        <v>4.7</v>
      </c>
      <c r="K301" s="11">
        <v>84</v>
      </c>
    </row>
    <row r="302" spans="1:11" x14ac:dyDescent="0.25">
      <c r="A302" s="11">
        <v>134</v>
      </c>
      <c r="B302" s="11" t="s">
        <v>1292</v>
      </c>
      <c r="C302" s="11">
        <v>-7</v>
      </c>
      <c r="D302" s="11">
        <v>49.7</v>
      </c>
      <c r="E302" s="11">
        <v>116.3755</v>
      </c>
      <c r="G302" s="10">
        <v>127</v>
      </c>
      <c r="H302" s="10" t="s">
        <v>1577</v>
      </c>
      <c r="I302" s="10" t="s">
        <v>1867</v>
      </c>
      <c r="J302" s="10">
        <v>4.5199999999999996</v>
      </c>
      <c r="K302" s="10">
        <v>732.04</v>
      </c>
    </row>
    <row r="303" spans="1:11" x14ac:dyDescent="0.25">
      <c r="A303" s="11">
        <v>156</v>
      </c>
      <c r="B303" s="11" t="s">
        <v>2487</v>
      </c>
      <c r="C303" s="11">
        <v>-1</v>
      </c>
      <c r="D303" s="11">
        <v>49</v>
      </c>
      <c r="E303" s="11">
        <v>49.63</v>
      </c>
      <c r="G303" s="10">
        <v>127</v>
      </c>
      <c r="H303" s="10" t="s">
        <v>1238</v>
      </c>
      <c r="I303" s="10" t="s">
        <v>740</v>
      </c>
      <c r="J303" s="10">
        <v>4.5199999999999996</v>
      </c>
      <c r="K303" s="10">
        <v>16.52</v>
      </c>
    </row>
    <row r="304" spans="1:11" x14ac:dyDescent="0.25">
      <c r="A304" s="10">
        <v>184</v>
      </c>
      <c r="B304" s="10" t="s">
        <v>3360</v>
      </c>
      <c r="C304" s="10" t="s">
        <v>4374</v>
      </c>
      <c r="D304" s="10">
        <v>48</v>
      </c>
      <c r="E304" s="10">
        <v>634.4</v>
      </c>
      <c r="G304" s="11">
        <v>105</v>
      </c>
      <c r="H304" s="11" t="s">
        <v>574</v>
      </c>
      <c r="I304" s="11" t="s">
        <v>75</v>
      </c>
      <c r="J304" s="11">
        <v>4.5</v>
      </c>
      <c r="K304" s="11">
        <v>126.46</v>
      </c>
    </row>
    <row r="305" spans="1:11" x14ac:dyDescent="0.25">
      <c r="A305" s="11">
        <v>184</v>
      </c>
      <c r="B305" s="11" t="s">
        <v>3360</v>
      </c>
      <c r="C305" s="11" t="s">
        <v>4374</v>
      </c>
      <c r="D305" s="11">
        <v>48</v>
      </c>
      <c r="E305" s="11">
        <v>554</v>
      </c>
      <c r="G305" s="11">
        <v>195</v>
      </c>
      <c r="H305" s="11" t="s">
        <v>3782</v>
      </c>
      <c r="I305" s="11" t="s">
        <v>4821</v>
      </c>
      <c r="J305" s="11">
        <v>4.4000000000000004</v>
      </c>
      <c r="K305" s="11">
        <v>268.39999999999998</v>
      </c>
    </row>
    <row r="306" spans="1:11" x14ac:dyDescent="0.25">
      <c r="A306" s="10">
        <v>184</v>
      </c>
      <c r="B306" s="10" t="s">
        <v>3360</v>
      </c>
      <c r="C306" s="10" t="s">
        <v>4374</v>
      </c>
      <c r="D306" s="10">
        <v>48</v>
      </c>
      <c r="E306" s="10">
        <v>289.10000000000002</v>
      </c>
      <c r="G306" s="11">
        <v>91</v>
      </c>
      <c r="H306" s="11" t="s">
        <v>623</v>
      </c>
      <c r="I306" s="11" t="s">
        <v>684</v>
      </c>
      <c r="J306" s="11">
        <v>4.3499999999999996</v>
      </c>
      <c r="K306" s="11">
        <v>879.2</v>
      </c>
    </row>
    <row r="307" spans="1:11" x14ac:dyDescent="0.25">
      <c r="A307" s="10">
        <v>184</v>
      </c>
      <c r="B307" s="10" t="s">
        <v>3360</v>
      </c>
      <c r="C307" s="10" t="s">
        <v>4374</v>
      </c>
      <c r="D307" s="10">
        <v>48</v>
      </c>
      <c r="E307" s="10">
        <v>280.89999999999998</v>
      </c>
      <c r="G307" s="11">
        <v>130</v>
      </c>
      <c r="H307" s="11" t="s">
        <v>1631</v>
      </c>
      <c r="I307" s="11">
        <v>-8</v>
      </c>
      <c r="J307" s="11">
        <v>4.3</v>
      </c>
      <c r="K307" s="11">
        <v>388.4</v>
      </c>
    </row>
    <row r="308" spans="1:11" x14ac:dyDescent="0.25">
      <c r="A308" s="10">
        <v>190</v>
      </c>
      <c r="B308" s="10" t="s">
        <v>3501</v>
      </c>
      <c r="C308" s="10" t="s">
        <v>776</v>
      </c>
      <c r="D308" s="10">
        <v>48</v>
      </c>
      <c r="E308" s="10">
        <v>219.14</v>
      </c>
      <c r="G308" s="10">
        <v>131</v>
      </c>
      <c r="H308" s="10" t="s">
        <v>1238</v>
      </c>
      <c r="I308" s="10" t="s">
        <v>1379</v>
      </c>
      <c r="J308" s="11">
        <v>4.3</v>
      </c>
      <c r="K308" s="11">
        <v>11.2</v>
      </c>
    </row>
    <row r="309" spans="1:11" x14ac:dyDescent="0.25">
      <c r="A309" s="11">
        <v>160</v>
      </c>
      <c r="B309" s="11" t="s">
        <v>2230</v>
      </c>
      <c r="C309" s="11" t="s">
        <v>94</v>
      </c>
      <c r="D309" s="11">
        <v>48</v>
      </c>
      <c r="E309" s="11">
        <v>107.28</v>
      </c>
      <c r="G309" s="11">
        <v>211</v>
      </c>
      <c r="H309" s="11" t="s">
        <v>4883</v>
      </c>
      <c r="I309" s="11" t="s">
        <v>4016</v>
      </c>
      <c r="J309" s="11">
        <v>4.2300000000000004</v>
      </c>
      <c r="K309" s="11">
        <v>435.2</v>
      </c>
    </row>
    <row r="310" spans="1:11" x14ac:dyDescent="0.25">
      <c r="A310" s="10">
        <v>187</v>
      </c>
      <c r="B310" s="10" t="s">
        <v>4086</v>
      </c>
      <c r="C310" s="10" t="s">
        <v>1400</v>
      </c>
      <c r="D310" s="10">
        <v>48</v>
      </c>
      <c r="E310" s="10">
        <v>103.4</v>
      </c>
      <c r="G310" s="11">
        <v>152</v>
      </c>
      <c r="H310" s="11" t="s">
        <v>2121</v>
      </c>
      <c r="I310" s="11" t="s">
        <v>437</v>
      </c>
      <c r="J310" s="11">
        <v>4.2</v>
      </c>
      <c r="K310" s="11">
        <v>115.1</v>
      </c>
    </row>
    <row r="311" spans="1:11" x14ac:dyDescent="0.25">
      <c r="A311" s="11">
        <v>201</v>
      </c>
      <c r="B311" s="11" t="s">
        <v>4527</v>
      </c>
      <c r="C311" s="11" t="s">
        <v>5060</v>
      </c>
      <c r="D311" s="11">
        <v>48</v>
      </c>
      <c r="E311" s="11">
        <v>79.5</v>
      </c>
      <c r="G311" s="10">
        <v>152</v>
      </c>
      <c r="H311" s="10" t="s">
        <v>2426</v>
      </c>
      <c r="I311" s="10">
        <v>-5</v>
      </c>
      <c r="J311" s="11">
        <v>4.2</v>
      </c>
      <c r="K311" s="11">
        <v>17</v>
      </c>
    </row>
    <row r="312" spans="1:11" x14ac:dyDescent="0.25">
      <c r="A312" s="11">
        <v>190</v>
      </c>
      <c r="B312" s="11" t="s">
        <v>3501</v>
      </c>
      <c r="C312" s="11" t="s">
        <v>776</v>
      </c>
      <c r="D312" s="11">
        <v>48</v>
      </c>
      <c r="E312" s="11">
        <v>75</v>
      </c>
      <c r="G312" s="11">
        <v>198</v>
      </c>
      <c r="H312" s="11" t="s">
        <v>4527</v>
      </c>
      <c r="I312" s="11" t="s">
        <v>2105</v>
      </c>
      <c r="J312" s="11">
        <v>4.1900000000000004</v>
      </c>
      <c r="K312" s="11">
        <v>317.89999999999998</v>
      </c>
    </row>
    <row r="313" spans="1:11" x14ac:dyDescent="0.25">
      <c r="A313" s="11">
        <v>208</v>
      </c>
      <c r="B313" s="11" t="s">
        <v>4883</v>
      </c>
      <c r="C313" s="11">
        <v>-10</v>
      </c>
      <c r="D313" s="11">
        <v>47.8</v>
      </c>
      <c r="E313" s="11">
        <v>1018.5</v>
      </c>
      <c r="G313" s="10">
        <v>170</v>
      </c>
      <c r="H313" s="10" t="s">
        <v>2659</v>
      </c>
      <c r="I313" s="10" t="s">
        <v>116</v>
      </c>
      <c r="J313" s="10">
        <v>4.12</v>
      </c>
      <c r="K313" s="10">
        <v>144.47970000000001</v>
      </c>
    </row>
    <row r="314" spans="1:11" x14ac:dyDescent="0.25">
      <c r="A314" s="10">
        <v>208</v>
      </c>
      <c r="B314" s="10" t="s">
        <v>4883</v>
      </c>
      <c r="C314" s="10">
        <v>-10</v>
      </c>
      <c r="D314" s="10">
        <v>47.8</v>
      </c>
      <c r="E314" s="10">
        <v>186.5</v>
      </c>
      <c r="G314" s="11">
        <v>170</v>
      </c>
      <c r="H314" s="11" t="s">
        <v>2659</v>
      </c>
      <c r="I314" s="11" t="s">
        <v>116</v>
      </c>
      <c r="J314" s="11">
        <v>4.12</v>
      </c>
      <c r="K314" s="11">
        <v>68.649100000000004</v>
      </c>
    </row>
    <row r="315" spans="1:11" x14ac:dyDescent="0.25">
      <c r="A315" s="10">
        <v>129</v>
      </c>
      <c r="B315" s="10" t="s">
        <v>1631</v>
      </c>
      <c r="C315" s="10" t="s">
        <v>1743</v>
      </c>
      <c r="D315" s="11">
        <v>47</v>
      </c>
      <c r="E315" s="11">
        <v>472.8</v>
      </c>
      <c r="G315" s="10">
        <v>125</v>
      </c>
      <c r="H315" s="10" t="s">
        <v>1760</v>
      </c>
      <c r="I315" s="10" t="s">
        <v>6062</v>
      </c>
      <c r="J315" s="10">
        <v>4.0999999999999996</v>
      </c>
      <c r="K315" s="10">
        <v>904</v>
      </c>
    </row>
    <row r="316" spans="1:11" x14ac:dyDescent="0.25">
      <c r="A316" s="11">
        <v>129</v>
      </c>
      <c r="B316" s="11" t="s">
        <v>1577</v>
      </c>
      <c r="C316" s="11" t="s">
        <v>314</v>
      </c>
      <c r="D316" s="11">
        <v>47</v>
      </c>
      <c r="E316" s="11">
        <v>316.3</v>
      </c>
      <c r="G316" s="11">
        <v>125</v>
      </c>
      <c r="H316" s="11" t="s">
        <v>1631</v>
      </c>
      <c r="I316" s="11" t="s">
        <v>1356</v>
      </c>
      <c r="J316" s="11">
        <v>4.0999999999999996</v>
      </c>
      <c r="K316" s="11">
        <v>881.8</v>
      </c>
    </row>
    <row r="317" spans="1:11" x14ac:dyDescent="0.25">
      <c r="A317" s="11">
        <v>104</v>
      </c>
      <c r="B317" s="11" t="s">
        <v>729</v>
      </c>
      <c r="C317" s="11">
        <v>-6</v>
      </c>
      <c r="D317" s="11">
        <v>47</v>
      </c>
      <c r="E317" s="11">
        <v>293.08999999999997</v>
      </c>
      <c r="G317" s="10">
        <v>213</v>
      </c>
      <c r="H317" s="10" t="s">
        <v>4094</v>
      </c>
      <c r="I317" s="10" t="s">
        <v>6062</v>
      </c>
      <c r="J317" s="10">
        <v>4.0999999999999996</v>
      </c>
      <c r="K317" s="10">
        <v>380</v>
      </c>
    </row>
    <row r="318" spans="1:11" x14ac:dyDescent="0.25">
      <c r="A318" s="10">
        <v>104</v>
      </c>
      <c r="B318" s="10" t="s">
        <v>574</v>
      </c>
      <c r="C318" s="10" t="s">
        <v>1065</v>
      </c>
      <c r="D318" s="11">
        <v>47</v>
      </c>
      <c r="E318" s="11">
        <v>215.626</v>
      </c>
      <c r="G318" s="11">
        <v>168</v>
      </c>
      <c r="H318" s="11" t="s">
        <v>2487</v>
      </c>
      <c r="I318" s="11" t="s">
        <v>3370</v>
      </c>
      <c r="J318" s="11">
        <v>4</v>
      </c>
      <c r="K318" s="11">
        <v>143.5</v>
      </c>
    </row>
    <row r="319" spans="1:11" x14ac:dyDescent="0.25">
      <c r="A319" s="10">
        <v>91</v>
      </c>
      <c r="B319" s="10" t="s">
        <v>496</v>
      </c>
      <c r="C319" s="10" t="s">
        <v>672</v>
      </c>
      <c r="D319" s="10">
        <v>47</v>
      </c>
      <c r="E319" s="10">
        <v>199.5</v>
      </c>
      <c r="G319" s="10">
        <v>107</v>
      </c>
      <c r="H319" s="10" t="s">
        <v>729</v>
      </c>
      <c r="I319" s="10" t="s">
        <v>653</v>
      </c>
      <c r="J319" s="10">
        <v>3.85</v>
      </c>
      <c r="K319" s="10">
        <v>30.1</v>
      </c>
    </row>
    <row r="320" spans="1:11" x14ac:dyDescent="0.25">
      <c r="A320" s="11">
        <v>104</v>
      </c>
      <c r="B320" s="11" t="s">
        <v>574</v>
      </c>
      <c r="C320" s="11" t="s">
        <v>1065</v>
      </c>
      <c r="D320" s="11">
        <v>47</v>
      </c>
      <c r="E320" s="11">
        <v>169.35599999999999</v>
      </c>
      <c r="G320" s="11">
        <v>176</v>
      </c>
      <c r="H320" s="11" t="s">
        <v>3425</v>
      </c>
      <c r="I320" s="11">
        <v>-14</v>
      </c>
      <c r="J320" s="11">
        <v>3.8</v>
      </c>
      <c r="K320" s="11">
        <v>618.4</v>
      </c>
    </row>
    <row r="321" spans="1:11" x14ac:dyDescent="0.25">
      <c r="A321" s="10">
        <v>129</v>
      </c>
      <c r="B321" s="10" t="s">
        <v>1238</v>
      </c>
      <c r="C321" s="10" t="s">
        <v>740</v>
      </c>
      <c r="D321" s="10">
        <v>47</v>
      </c>
      <c r="E321" s="10">
        <v>126</v>
      </c>
      <c r="G321" s="10">
        <v>176</v>
      </c>
      <c r="H321" s="10" t="s">
        <v>3425</v>
      </c>
      <c r="I321" s="10">
        <v>-14</v>
      </c>
      <c r="J321" s="10">
        <v>3.8</v>
      </c>
      <c r="K321" s="10">
        <v>393.6</v>
      </c>
    </row>
    <row r="322" spans="1:11" x14ac:dyDescent="0.25">
      <c r="A322" s="11">
        <v>152</v>
      </c>
      <c r="B322" s="11" t="s">
        <v>2336</v>
      </c>
      <c r="C322" s="11">
        <v>-3</v>
      </c>
      <c r="D322" s="11">
        <v>47</v>
      </c>
      <c r="E322" s="11">
        <v>105.5</v>
      </c>
      <c r="G322" s="10">
        <v>91</v>
      </c>
      <c r="H322" s="10" t="s">
        <v>476</v>
      </c>
      <c r="I322" s="10" t="s">
        <v>680</v>
      </c>
      <c r="J322" s="11">
        <v>3.76</v>
      </c>
      <c r="K322" s="11">
        <v>50.1</v>
      </c>
    </row>
    <row r="323" spans="1:11" x14ac:dyDescent="0.25">
      <c r="A323" s="11">
        <v>134</v>
      </c>
      <c r="B323" s="11" t="s">
        <v>1244</v>
      </c>
      <c r="C323" s="11" t="s">
        <v>461</v>
      </c>
      <c r="D323" s="11">
        <v>46.6</v>
      </c>
      <c r="E323" s="11">
        <v>11.242000000000001</v>
      </c>
      <c r="G323" s="11">
        <v>174</v>
      </c>
      <c r="H323" s="11" t="s">
        <v>3071</v>
      </c>
      <c r="I323" s="11" t="s">
        <v>2259</v>
      </c>
      <c r="J323" s="11">
        <v>3.7</v>
      </c>
      <c r="K323" s="11">
        <v>1291.32</v>
      </c>
    </row>
    <row r="324" spans="1:11" x14ac:dyDescent="0.25">
      <c r="A324" s="11">
        <v>177</v>
      </c>
      <c r="B324" s="11" t="s">
        <v>3360</v>
      </c>
      <c r="C324" s="11" t="s">
        <v>380</v>
      </c>
      <c r="D324" s="11">
        <v>46.3</v>
      </c>
      <c r="E324" s="11">
        <v>148.30000000000001</v>
      </c>
      <c r="G324" s="10">
        <v>174</v>
      </c>
      <c r="H324" s="10" t="s">
        <v>3071</v>
      </c>
      <c r="I324" s="10" t="s">
        <v>2259</v>
      </c>
      <c r="J324" s="10">
        <v>3.7</v>
      </c>
      <c r="K324" s="10">
        <v>822.7</v>
      </c>
    </row>
    <row r="325" spans="1:11" x14ac:dyDescent="0.25">
      <c r="A325" s="10">
        <v>177</v>
      </c>
      <c r="B325" s="10" t="s">
        <v>3360</v>
      </c>
      <c r="C325" s="10" t="s">
        <v>380</v>
      </c>
      <c r="D325" s="10">
        <v>46.3</v>
      </c>
      <c r="E325" s="10">
        <v>60.2</v>
      </c>
      <c r="G325" s="10">
        <v>174</v>
      </c>
      <c r="H325" s="10" t="s">
        <v>3071</v>
      </c>
      <c r="I325" s="10" t="s">
        <v>2259</v>
      </c>
      <c r="J325" s="10">
        <v>3.7</v>
      </c>
      <c r="K325" s="10">
        <v>714.2</v>
      </c>
    </row>
    <row r="326" spans="1:11" x14ac:dyDescent="0.25">
      <c r="A326" s="10">
        <v>171</v>
      </c>
      <c r="B326" s="10" t="s">
        <v>3425</v>
      </c>
      <c r="C326" s="10" t="s">
        <v>1271</v>
      </c>
      <c r="D326" s="10">
        <v>46</v>
      </c>
      <c r="E326" s="10">
        <v>236.3</v>
      </c>
      <c r="G326" s="11">
        <v>174</v>
      </c>
      <c r="H326" s="11" t="s">
        <v>3071</v>
      </c>
      <c r="I326" s="11" t="s">
        <v>2259</v>
      </c>
      <c r="J326" s="11">
        <v>3.7</v>
      </c>
      <c r="K326" s="11">
        <v>627.22</v>
      </c>
    </row>
    <row r="327" spans="1:11" x14ac:dyDescent="0.25">
      <c r="A327" s="11">
        <v>136</v>
      </c>
      <c r="B327" s="11" t="s">
        <v>1760</v>
      </c>
      <c r="C327" s="11">
        <v>-3</v>
      </c>
      <c r="D327" s="11">
        <v>46</v>
      </c>
      <c r="E327" s="11">
        <v>216</v>
      </c>
      <c r="G327" s="10">
        <v>174</v>
      </c>
      <c r="H327" s="10" t="s">
        <v>3071</v>
      </c>
      <c r="I327" s="10" t="s">
        <v>2259</v>
      </c>
      <c r="J327" s="10">
        <v>3.7</v>
      </c>
      <c r="K327" s="10">
        <v>539.29999999999995</v>
      </c>
    </row>
    <row r="328" spans="1:11" x14ac:dyDescent="0.25">
      <c r="A328" s="11">
        <v>171</v>
      </c>
      <c r="B328" s="11" t="s">
        <v>3425</v>
      </c>
      <c r="C328" s="11" t="s">
        <v>1271</v>
      </c>
      <c r="D328" s="11">
        <v>46</v>
      </c>
      <c r="E328" s="11">
        <v>184.2</v>
      </c>
      <c r="G328" s="11">
        <v>174</v>
      </c>
      <c r="H328" s="11" t="s">
        <v>3071</v>
      </c>
      <c r="I328" s="11" t="s">
        <v>2259</v>
      </c>
      <c r="J328" s="11">
        <v>3.7</v>
      </c>
      <c r="K328" s="11">
        <v>457.7</v>
      </c>
    </row>
    <row r="329" spans="1:11" x14ac:dyDescent="0.25">
      <c r="A329" s="10">
        <v>133</v>
      </c>
      <c r="B329" s="10" t="s">
        <v>1292</v>
      </c>
      <c r="C329" s="10" t="s">
        <v>1455</v>
      </c>
      <c r="D329" s="11">
        <v>46</v>
      </c>
      <c r="E329" s="11">
        <v>180.6</v>
      </c>
      <c r="G329" s="11">
        <v>174</v>
      </c>
      <c r="H329" s="11" t="s">
        <v>3071</v>
      </c>
      <c r="I329" s="11" t="s">
        <v>2259</v>
      </c>
      <c r="J329" s="11">
        <v>3.7</v>
      </c>
      <c r="K329" s="11">
        <v>379.38</v>
      </c>
    </row>
    <row r="330" spans="1:11" x14ac:dyDescent="0.25">
      <c r="A330" s="11">
        <v>133</v>
      </c>
      <c r="B330" s="11" t="s">
        <v>2150</v>
      </c>
      <c r="C330" s="11" t="s">
        <v>1271</v>
      </c>
      <c r="D330" s="11">
        <v>46</v>
      </c>
      <c r="E330" s="11">
        <v>62.3</v>
      </c>
      <c r="G330" s="10">
        <v>174</v>
      </c>
      <c r="H330" s="10" t="s">
        <v>3071</v>
      </c>
      <c r="I330" s="10" t="s">
        <v>2259</v>
      </c>
      <c r="J330" s="10">
        <v>3.7</v>
      </c>
      <c r="K330" s="10">
        <v>339.7</v>
      </c>
    </row>
    <row r="331" spans="1:11" x14ac:dyDescent="0.25">
      <c r="A331" s="11">
        <v>171</v>
      </c>
      <c r="B331" s="11" t="s">
        <v>3425</v>
      </c>
      <c r="C331" s="11" t="s">
        <v>1271</v>
      </c>
      <c r="D331" s="11">
        <v>46</v>
      </c>
      <c r="E331" s="11">
        <v>53.1</v>
      </c>
      <c r="G331" s="11">
        <v>174</v>
      </c>
      <c r="H331" s="11" t="s">
        <v>3071</v>
      </c>
      <c r="I331" s="11" t="s">
        <v>2259</v>
      </c>
      <c r="J331" s="11">
        <v>3.7</v>
      </c>
      <c r="K331" s="11">
        <v>328.36</v>
      </c>
    </row>
    <row r="332" spans="1:11" x14ac:dyDescent="0.25">
      <c r="A332" s="11">
        <v>177</v>
      </c>
      <c r="B332" s="11" t="s">
        <v>3425</v>
      </c>
      <c r="C332" s="11" t="s">
        <v>3929</v>
      </c>
      <c r="D332" s="11">
        <v>46</v>
      </c>
      <c r="E332" s="11">
        <v>26.2</v>
      </c>
      <c r="G332" s="10">
        <v>174</v>
      </c>
      <c r="H332" s="10" t="s">
        <v>3071</v>
      </c>
      <c r="I332" s="10" t="s">
        <v>2259</v>
      </c>
      <c r="J332" s="10">
        <v>3.7</v>
      </c>
      <c r="K332" s="10">
        <v>318.8</v>
      </c>
    </row>
    <row r="333" spans="1:11" x14ac:dyDescent="0.25">
      <c r="A333" s="11">
        <v>108</v>
      </c>
      <c r="B333" s="11" t="s">
        <v>574</v>
      </c>
      <c r="C333" s="11"/>
      <c r="D333" s="11">
        <v>45.8</v>
      </c>
      <c r="E333" s="11">
        <v>215.381</v>
      </c>
      <c r="G333" s="11">
        <v>174</v>
      </c>
      <c r="H333" s="11" t="s">
        <v>3071</v>
      </c>
      <c r="I333" s="11" t="s">
        <v>2259</v>
      </c>
      <c r="J333" s="11">
        <v>3.7</v>
      </c>
      <c r="K333" s="11">
        <v>221.97</v>
      </c>
    </row>
    <row r="334" spans="1:11" x14ac:dyDescent="0.25">
      <c r="A334" s="11">
        <v>108</v>
      </c>
      <c r="B334" s="11" t="s">
        <v>574</v>
      </c>
      <c r="C334" s="11"/>
      <c r="D334" s="11">
        <v>45.8</v>
      </c>
      <c r="E334" s="11">
        <v>136.24100000000001</v>
      </c>
      <c r="G334" s="10">
        <v>174</v>
      </c>
      <c r="H334" s="10" t="s">
        <v>3071</v>
      </c>
      <c r="I334" s="10" t="s">
        <v>2259</v>
      </c>
      <c r="J334" s="10">
        <v>3.7</v>
      </c>
      <c r="K334" s="10">
        <v>194.8</v>
      </c>
    </row>
    <row r="335" spans="1:11" x14ac:dyDescent="0.25">
      <c r="A335" s="11">
        <v>200</v>
      </c>
      <c r="B335" s="11" t="s">
        <v>4527</v>
      </c>
      <c r="C335" s="11">
        <v>-7</v>
      </c>
      <c r="D335" s="11">
        <v>45.2</v>
      </c>
      <c r="E335" s="11">
        <v>245.15</v>
      </c>
      <c r="G335" s="11">
        <v>174</v>
      </c>
      <c r="H335" s="11" t="s">
        <v>3071</v>
      </c>
      <c r="I335" s="11" t="s">
        <v>2259</v>
      </c>
      <c r="J335" s="11">
        <v>3.7</v>
      </c>
      <c r="K335" s="11">
        <v>155.09</v>
      </c>
    </row>
    <row r="336" spans="1:11" x14ac:dyDescent="0.25">
      <c r="A336" s="11">
        <v>231</v>
      </c>
      <c r="B336" s="11" t="s">
        <v>5905</v>
      </c>
      <c r="C336" s="11" t="s">
        <v>314</v>
      </c>
      <c r="D336" s="11">
        <v>45.1</v>
      </c>
      <c r="E336" s="11">
        <v>84.213999999999999</v>
      </c>
      <c r="G336" s="11">
        <v>174</v>
      </c>
      <c r="H336" s="11" t="s">
        <v>3071</v>
      </c>
      <c r="I336" s="11" t="s">
        <v>2259</v>
      </c>
      <c r="J336" s="11">
        <v>3.7</v>
      </c>
      <c r="K336" s="11">
        <v>132.4</v>
      </c>
    </row>
    <row r="337" spans="1:11" x14ac:dyDescent="0.25">
      <c r="A337" s="10">
        <v>231</v>
      </c>
      <c r="B337" s="10" t="s">
        <v>5905</v>
      </c>
      <c r="C337" s="10" t="s">
        <v>314</v>
      </c>
      <c r="D337" s="10">
        <v>45.1</v>
      </c>
      <c r="E337" s="10">
        <v>25.64</v>
      </c>
      <c r="G337" s="10">
        <v>174</v>
      </c>
      <c r="H337" s="10" t="s">
        <v>3071</v>
      </c>
      <c r="I337" s="10" t="s">
        <v>2259</v>
      </c>
      <c r="J337" s="10">
        <v>3.7</v>
      </c>
      <c r="K337" s="10">
        <v>82</v>
      </c>
    </row>
    <row r="338" spans="1:11" x14ac:dyDescent="0.25">
      <c r="A338" s="10">
        <v>157</v>
      </c>
      <c r="B338" s="10" t="s">
        <v>2376</v>
      </c>
      <c r="C338" s="10" t="s">
        <v>962</v>
      </c>
      <c r="D338" s="11">
        <v>45</v>
      </c>
      <c r="E338" s="11">
        <v>323.3</v>
      </c>
      <c r="G338" s="10">
        <v>174</v>
      </c>
      <c r="H338" s="10" t="s">
        <v>3071</v>
      </c>
      <c r="I338" s="10" t="s">
        <v>2259</v>
      </c>
      <c r="J338" s="10">
        <v>3.7</v>
      </c>
      <c r="K338" s="10">
        <v>54</v>
      </c>
    </row>
    <row r="339" spans="1:11" x14ac:dyDescent="0.25">
      <c r="A339" s="10">
        <v>150</v>
      </c>
      <c r="B339" s="10" t="s">
        <v>2487</v>
      </c>
      <c r="C339" s="10">
        <v>-28</v>
      </c>
      <c r="D339" s="10">
        <v>45</v>
      </c>
      <c r="E339" s="10">
        <v>171.5</v>
      </c>
      <c r="G339" s="11">
        <v>174</v>
      </c>
      <c r="H339" s="11" t="s">
        <v>3071</v>
      </c>
      <c r="I339" s="11" t="s">
        <v>2259</v>
      </c>
      <c r="J339" s="11">
        <v>3.7</v>
      </c>
      <c r="K339" s="11">
        <v>42.69</v>
      </c>
    </row>
    <row r="340" spans="1:11" x14ac:dyDescent="0.25">
      <c r="A340" s="11">
        <v>157</v>
      </c>
      <c r="B340" s="11" t="s">
        <v>2319</v>
      </c>
      <c r="C340" s="11" t="s">
        <v>314</v>
      </c>
      <c r="D340" s="11">
        <v>45</v>
      </c>
      <c r="E340" s="11">
        <v>34.4</v>
      </c>
      <c r="G340" s="10">
        <v>174</v>
      </c>
      <c r="H340" s="10" t="s">
        <v>3071</v>
      </c>
      <c r="I340" s="10" t="s">
        <v>2259</v>
      </c>
      <c r="J340" s="10">
        <v>3.7</v>
      </c>
      <c r="K340" s="10">
        <v>31.9</v>
      </c>
    </row>
    <row r="341" spans="1:11" x14ac:dyDescent="0.25">
      <c r="A341" s="11">
        <v>150</v>
      </c>
      <c r="B341" s="11" t="s">
        <v>2601</v>
      </c>
      <c r="C341" s="11" t="s">
        <v>164</v>
      </c>
      <c r="D341" s="11">
        <v>45</v>
      </c>
      <c r="E341" s="11">
        <v>26.8</v>
      </c>
      <c r="G341" s="11">
        <v>174</v>
      </c>
      <c r="H341" s="11" t="s">
        <v>3071</v>
      </c>
      <c r="I341" s="11" t="s">
        <v>2259</v>
      </c>
      <c r="J341" s="11">
        <v>3.7</v>
      </c>
      <c r="K341" s="11">
        <v>15.7</v>
      </c>
    </row>
    <row r="342" spans="1:11" x14ac:dyDescent="0.25">
      <c r="A342" s="11">
        <v>175</v>
      </c>
      <c r="B342" s="11" t="s">
        <v>2659</v>
      </c>
      <c r="C342" s="11" t="s">
        <v>668</v>
      </c>
      <c r="D342" s="11">
        <v>44.4</v>
      </c>
      <c r="E342" s="11">
        <v>300.60000000000002</v>
      </c>
      <c r="G342" s="10">
        <v>174</v>
      </c>
      <c r="H342" s="10" t="s">
        <v>3071</v>
      </c>
      <c r="I342" s="10" t="s">
        <v>2259</v>
      </c>
      <c r="J342" s="10">
        <v>3.7</v>
      </c>
      <c r="K342" s="10">
        <v>11.87</v>
      </c>
    </row>
    <row r="343" spans="1:11" x14ac:dyDescent="0.25">
      <c r="A343" s="11">
        <v>175</v>
      </c>
      <c r="B343" s="11" t="s">
        <v>2659</v>
      </c>
      <c r="C343" s="11" t="s">
        <v>668</v>
      </c>
      <c r="D343" s="11">
        <v>44.4</v>
      </c>
      <c r="E343" s="11">
        <v>163.80000000000001</v>
      </c>
      <c r="G343" s="11">
        <v>174</v>
      </c>
      <c r="H343" s="11" t="s">
        <v>3071</v>
      </c>
      <c r="I343" s="11" t="s">
        <v>2259</v>
      </c>
      <c r="J343" s="11">
        <v>3.7</v>
      </c>
      <c r="K343" s="11">
        <v>10.3</v>
      </c>
    </row>
    <row r="344" spans="1:11" x14ac:dyDescent="0.25">
      <c r="A344" s="11">
        <v>175</v>
      </c>
      <c r="B344" s="11" t="s">
        <v>2659</v>
      </c>
      <c r="C344" s="11" t="s">
        <v>668</v>
      </c>
      <c r="D344" s="11">
        <v>44.4</v>
      </c>
      <c r="E344" s="11">
        <v>5.2</v>
      </c>
      <c r="G344" s="11">
        <v>132</v>
      </c>
      <c r="H344" s="11" t="s">
        <v>1108</v>
      </c>
      <c r="I344" s="11" t="s">
        <v>173</v>
      </c>
      <c r="J344" s="11">
        <v>3.62</v>
      </c>
      <c r="K344" s="11">
        <v>798</v>
      </c>
    </row>
    <row r="345" spans="1:11" x14ac:dyDescent="0.25">
      <c r="A345" s="10">
        <v>214</v>
      </c>
      <c r="B345" s="10" t="s">
        <v>5253</v>
      </c>
      <c r="C345" s="10" t="s">
        <v>5211</v>
      </c>
      <c r="D345" s="10">
        <v>44</v>
      </c>
      <c r="E345" s="10">
        <v>162.19999999999999</v>
      </c>
      <c r="G345" s="10">
        <v>177</v>
      </c>
      <c r="H345" s="10" t="s">
        <v>3425</v>
      </c>
      <c r="I345" s="10" t="s">
        <v>55</v>
      </c>
      <c r="J345" s="10">
        <v>3.62</v>
      </c>
      <c r="K345" s="10">
        <v>186.2</v>
      </c>
    </row>
    <row r="346" spans="1:11" x14ac:dyDescent="0.25">
      <c r="A346" s="11">
        <v>84</v>
      </c>
      <c r="B346" s="11" t="s">
        <v>370</v>
      </c>
      <c r="C346" s="11">
        <v>-6</v>
      </c>
      <c r="D346" s="11">
        <v>43.7</v>
      </c>
      <c r="E346" s="11">
        <v>169.3</v>
      </c>
      <c r="G346" s="10">
        <v>177</v>
      </c>
      <c r="H346" s="10" t="s">
        <v>3425</v>
      </c>
      <c r="I346" s="10" t="s">
        <v>55</v>
      </c>
      <c r="J346" s="10">
        <v>3.62</v>
      </c>
      <c r="K346" s="10">
        <v>115.65</v>
      </c>
    </row>
    <row r="347" spans="1:11" x14ac:dyDescent="0.25">
      <c r="A347" s="10">
        <v>139</v>
      </c>
      <c r="B347" s="10" t="s">
        <v>2206</v>
      </c>
      <c r="C347" s="10" t="s">
        <v>1867</v>
      </c>
      <c r="D347" s="10">
        <v>43.4</v>
      </c>
      <c r="E347" s="10">
        <v>821.9</v>
      </c>
      <c r="G347" s="11">
        <v>177</v>
      </c>
      <c r="H347" s="11" t="s">
        <v>3425</v>
      </c>
      <c r="I347" s="11" t="s">
        <v>55</v>
      </c>
      <c r="J347" s="11">
        <v>3.62</v>
      </c>
      <c r="K347" s="11">
        <v>113</v>
      </c>
    </row>
    <row r="348" spans="1:11" x14ac:dyDescent="0.25">
      <c r="A348" s="11">
        <v>139</v>
      </c>
      <c r="B348" s="11" t="s">
        <v>2121</v>
      </c>
      <c r="C348" s="11" t="s">
        <v>962</v>
      </c>
      <c r="D348" s="11">
        <v>43.4</v>
      </c>
      <c r="E348" s="11">
        <v>708.06</v>
      </c>
      <c r="G348" s="11">
        <v>132</v>
      </c>
      <c r="H348" s="11" t="s">
        <v>1292</v>
      </c>
      <c r="I348" s="11" t="s">
        <v>762</v>
      </c>
      <c r="J348" s="11">
        <v>3.62</v>
      </c>
      <c r="K348" s="11">
        <v>22</v>
      </c>
    </row>
    <row r="349" spans="1:11" x14ac:dyDescent="0.25">
      <c r="A349" s="10">
        <v>150</v>
      </c>
      <c r="B349" s="10" t="s">
        <v>2601</v>
      </c>
      <c r="C349" s="10" t="s">
        <v>1333</v>
      </c>
      <c r="D349" s="11">
        <v>43</v>
      </c>
      <c r="E349" s="11">
        <v>360.1</v>
      </c>
      <c r="G349" s="10">
        <v>177</v>
      </c>
      <c r="H349" s="10" t="s">
        <v>3425</v>
      </c>
      <c r="I349" s="10" t="s">
        <v>55</v>
      </c>
      <c r="J349" s="10">
        <v>3.62</v>
      </c>
      <c r="K349" s="10">
        <v>13.9</v>
      </c>
    </row>
    <row r="350" spans="1:11" x14ac:dyDescent="0.25">
      <c r="A350" s="10">
        <v>163</v>
      </c>
      <c r="B350" s="10" t="s">
        <v>2659</v>
      </c>
      <c r="C350" s="10" t="s">
        <v>1400</v>
      </c>
      <c r="D350" s="10">
        <v>43</v>
      </c>
      <c r="E350" s="10">
        <v>203.4</v>
      </c>
      <c r="G350" s="11">
        <v>172</v>
      </c>
      <c r="H350" s="11" t="s">
        <v>2695</v>
      </c>
      <c r="I350" s="11">
        <v>-6</v>
      </c>
      <c r="J350" s="11">
        <v>3.6</v>
      </c>
      <c r="K350" s="11">
        <v>1010.45</v>
      </c>
    </row>
    <row r="351" spans="1:11" x14ac:dyDescent="0.25">
      <c r="A351" s="11">
        <v>163</v>
      </c>
      <c r="B351" s="11" t="s">
        <v>2659</v>
      </c>
      <c r="C351" s="11" t="s">
        <v>29</v>
      </c>
      <c r="D351" s="11">
        <v>43</v>
      </c>
      <c r="E351" s="11">
        <v>141.4</v>
      </c>
      <c r="G351" s="10">
        <v>172</v>
      </c>
      <c r="H351" s="10" t="s">
        <v>2695</v>
      </c>
      <c r="I351" s="10">
        <v>-6</v>
      </c>
      <c r="J351" s="10">
        <v>3.6</v>
      </c>
      <c r="K351" s="10">
        <v>197.6</v>
      </c>
    </row>
    <row r="352" spans="1:11" x14ac:dyDescent="0.25">
      <c r="A352" s="10">
        <v>163</v>
      </c>
      <c r="B352" s="10" t="s">
        <v>2659</v>
      </c>
      <c r="C352" s="10" t="s">
        <v>1400</v>
      </c>
      <c r="D352" s="10">
        <v>43</v>
      </c>
      <c r="E352" s="10">
        <v>115.7</v>
      </c>
      <c r="G352" s="11">
        <v>172</v>
      </c>
      <c r="H352" s="11" t="s">
        <v>2695</v>
      </c>
      <c r="I352" s="11">
        <v>-6</v>
      </c>
      <c r="J352" s="11">
        <v>3.6</v>
      </c>
      <c r="K352" s="11">
        <v>174.7</v>
      </c>
    </row>
    <row r="353" spans="1:11" x14ac:dyDescent="0.25">
      <c r="A353" s="10">
        <v>178</v>
      </c>
      <c r="B353" s="10" t="s">
        <v>3425</v>
      </c>
      <c r="C353" s="10" t="s">
        <v>798</v>
      </c>
      <c r="D353" s="10">
        <v>43</v>
      </c>
      <c r="E353" s="10">
        <v>84.1</v>
      </c>
      <c r="G353" s="11">
        <v>128</v>
      </c>
      <c r="H353" s="11" t="s">
        <v>1292</v>
      </c>
      <c r="I353" s="11">
        <v>-8</v>
      </c>
      <c r="J353" s="11">
        <v>3.56</v>
      </c>
      <c r="K353" s="11">
        <v>68.7</v>
      </c>
    </row>
    <row r="354" spans="1:11" x14ac:dyDescent="0.25">
      <c r="A354" s="11">
        <v>119</v>
      </c>
      <c r="B354" s="11" t="s">
        <v>1292</v>
      </c>
      <c r="C354" s="11" t="s">
        <v>1400</v>
      </c>
      <c r="D354" s="11">
        <v>43</v>
      </c>
      <c r="E354" s="11">
        <v>81.7</v>
      </c>
      <c r="G354" s="10">
        <v>145</v>
      </c>
      <c r="H354" s="10" t="s">
        <v>1878</v>
      </c>
      <c r="I354" s="10" t="s">
        <v>2492</v>
      </c>
      <c r="J354" s="10">
        <v>3.52</v>
      </c>
      <c r="K354" s="10">
        <v>743</v>
      </c>
    </row>
    <row r="355" spans="1:11" x14ac:dyDescent="0.25">
      <c r="A355" s="10">
        <v>207</v>
      </c>
      <c r="B355" s="10" t="s">
        <v>4745</v>
      </c>
      <c r="C355" s="10" t="s">
        <v>4230</v>
      </c>
      <c r="D355" s="10">
        <v>43</v>
      </c>
      <c r="E355" s="10">
        <v>66.2</v>
      </c>
      <c r="G355" s="11">
        <v>145</v>
      </c>
      <c r="H355" s="11" t="s">
        <v>2150</v>
      </c>
      <c r="I355" s="11" t="s">
        <v>12</v>
      </c>
      <c r="J355" s="11">
        <v>3.52</v>
      </c>
      <c r="K355" s="11">
        <v>236</v>
      </c>
    </row>
    <row r="356" spans="1:11" x14ac:dyDescent="0.25">
      <c r="A356" s="10">
        <v>119</v>
      </c>
      <c r="B356" s="10" t="s">
        <v>721</v>
      </c>
      <c r="C356" s="10"/>
      <c r="D356" s="11">
        <v>43</v>
      </c>
      <c r="E356" s="11">
        <v>14.3</v>
      </c>
      <c r="G356" s="10">
        <v>145</v>
      </c>
      <c r="H356" s="10" t="s">
        <v>2230</v>
      </c>
      <c r="I356" s="10" t="s">
        <v>2435</v>
      </c>
      <c r="J356" s="11">
        <v>3.52</v>
      </c>
      <c r="K356" s="11">
        <v>30.2</v>
      </c>
    </row>
    <row r="357" spans="1:11" x14ac:dyDescent="0.25">
      <c r="A357" s="10">
        <v>170</v>
      </c>
      <c r="B357" s="10" t="s">
        <v>2601</v>
      </c>
      <c r="C357" s="10" t="s">
        <v>458</v>
      </c>
      <c r="D357" s="10">
        <v>42.8</v>
      </c>
      <c r="E357" s="10">
        <v>1008.3</v>
      </c>
      <c r="G357" s="11">
        <v>188</v>
      </c>
      <c r="H357" s="11" t="s">
        <v>3425</v>
      </c>
      <c r="I357" s="11" t="s">
        <v>6062</v>
      </c>
      <c r="J357" s="11">
        <v>3.5</v>
      </c>
      <c r="K357" s="11">
        <v>291.89999999999998</v>
      </c>
    </row>
    <row r="358" spans="1:11" x14ac:dyDescent="0.25">
      <c r="A358" s="11">
        <v>170</v>
      </c>
      <c r="B358" s="11" t="s">
        <v>2601</v>
      </c>
      <c r="C358" s="11" t="s">
        <v>458</v>
      </c>
      <c r="D358" s="11">
        <v>42.8</v>
      </c>
      <c r="E358" s="11">
        <v>258.13600000000002</v>
      </c>
      <c r="G358" s="11">
        <v>166</v>
      </c>
      <c r="H358" s="11" t="s">
        <v>2426</v>
      </c>
      <c r="I358" s="11" t="s">
        <v>6062</v>
      </c>
      <c r="J358" s="11">
        <v>3.5</v>
      </c>
      <c r="K358" s="11">
        <v>119</v>
      </c>
    </row>
    <row r="359" spans="1:11" x14ac:dyDescent="0.25">
      <c r="A359" s="10">
        <v>170</v>
      </c>
      <c r="B359" s="10" t="s">
        <v>2601</v>
      </c>
      <c r="C359" s="10" t="s">
        <v>458</v>
      </c>
      <c r="D359" s="10">
        <v>42.8</v>
      </c>
      <c r="E359" s="10">
        <v>165.33</v>
      </c>
      <c r="G359" s="10">
        <v>104</v>
      </c>
      <c r="H359" s="10" t="s">
        <v>729</v>
      </c>
      <c r="I359" s="10">
        <v>-6</v>
      </c>
      <c r="J359" s="10">
        <v>3.5</v>
      </c>
      <c r="K359" s="10">
        <v>69.7</v>
      </c>
    </row>
    <row r="360" spans="1:11" x14ac:dyDescent="0.25">
      <c r="A360" s="11">
        <v>170</v>
      </c>
      <c r="B360" s="11" t="s">
        <v>2601</v>
      </c>
      <c r="C360" s="11" t="s">
        <v>458</v>
      </c>
      <c r="D360" s="11">
        <v>42.8</v>
      </c>
      <c r="E360" s="11">
        <v>141.5</v>
      </c>
      <c r="G360" s="11">
        <v>153</v>
      </c>
      <c r="H360" s="11" t="s">
        <v>2601</v>
      </c>
      <c r="I360" s="11" t="s">
        <v>2953</v>
      </c>
      <c r="J360" s="11">
        <v>3.5</v>
      </c>
      <c r="K360" s="11">
        <v>53.6</v>
      </c>
    </row>
    <row r="361" spans="1:11" x14ac:dyDescent="0.25">
      <c r="A361" s="10">
        <v>170</v>
      </c>
      <c r="B361" s="10" t="s">
        <v>2601</v>
      </c>
      <c r="C361" s="10" t="s">
        <v>458</v>
      </c>
      <c r="D361" s="10">
        <v>42.8</v>
      </c>
      <c r="E361" s="10">
        <v>51.3</v>
      </c>
      <c r="G361" s="11">
        <v>129</v>
      </c>
      <c r="H361" s="11" t="s">
        <v>1244</v>
      </c>
      <c r="I361" s="11" t="s">
        <v>1693</v>
      </c>
      <c r="J361" s="11">
        <v>3.4</v>
      </c>
      <c r="K361" s="11">
        <v>19.7</v>
      </c>
    </row>
    <row r="362" spans="1:11" x14ac:dyDescent="0.25">
      <c r="A362" s="10">
        <v>210</v>
      </c>
      <c r="B362" s="10" t="s">
        <v>4745</v>
      </c>
      <c r="C362" s="10" t="s">
        <v>461</v>
      </c>
      <c r="D362" s="10">
        <v>42.6</v>
      </c>
      <c r="E362" s="10">
        <v>46.85</v>
      </c>
      <c r="G362" s="10">
        <v>201</v>
      </c>
      <c r="H362" s="10" t="s">
        <v>4883</v>
      </c>
      <c r="I362" s="10" t="s">
        <v>4779</v>
      </c>
      <c r="J362" s="10">
        <v>3.39</v>
      </c>
      <c r="K362" s="10">
        <v>339</v>
      </c>
    </row>
    <row r="363" spans="1:11" x14ac:dyDescent="0.25">
      <c r="A363" s="11">
        <v>212</v>
      </c>
      <c r="B363" s="11" t="s">
        <v>4883</v>
      </c>
      <c r="C363" s="11" t="s">
        <v>4135</v>
      </c>
      <c r="D363" s="11">
        <v>42</v>
      </c>
      <c r="E363" s="11">
        <v>645.5</v>
      </c>
      <c r="G363" s="11">
        <v>201</v>
      </c>
      <c r="H363" s="11" t="s">
        <v>4883</v>
      </c>
      <c r="I363" s="11" t="s">
        <v>4779</v>
      </c>
      <c r="J363" s="11">
        <v>3.39</v>
      </c>
      <c r="K363" s="11">
        <v>269</v>
      </c>
    </row>
    <row r="364" spans="1:11" x14ac:dyDescent="0.25">
      <c r="A364" s="11">
        <v>212</v>
      </c>
      <c r="B364" s="11" t="s">
        <v>4883</v>
      </c>
      <c r="C364" s="11" t="s">
        <v>4135</v>
      </c>
      <c r="D364" s="11">
        <v>42</v>
      </c>
      <c r="E364" s="11">
        <v>486</v>
      </c>
      <c r="G364" s="10">
        <v>116</v>
      </c>
      <c r="H364" s="10" t="s">
        <v>1238</v>
      </c>
      <c r="I364" s="10" t="s">
        <v>1333</v>
      </c>
      <c r="J364" s="10">
        <v>3.27</v>
      </c>
      <c r="K364" s="10">
        <v>44.3</v>
      </c>
    </row>
    <row r="365" spans="1:11" x14ac:dyDescent="0.25">
      <c r="A365" s="11">
        <v>212</v>
      </c>
      <c r="B365" s="11" t="s">
        <v>4883</v>
      </c>
      <c r="C365" s="11" t="s">
        <v>4135</v>
      </c>
      <c r="D365" s="11">
        <v>42</v>
      </c>
      <c r="E365" s="11">
        <v>295.39999999999998</v>
      </c>
      <c r="G365" s="10">
        <v>115</v>
      </c>
      <c r="H365" s="10" t="s">
        <v>1238</v>
      </c>
      <c r="I365" s="10" t="s">
        <v>962</v>
      </c>
      <c r="J365" s="10">
        <v>3.26</v>
      </c>
      <c r="K365" s="10">
        <v>115.46</v>
      </c>
    </row>
    <row r="366" spans="1:11" x14ac:dyDescent="0.25">
      <c r="A366" s="11">
        <v>203</v>
      </c>
      <c r="B366" s="11" t="s">
        <v>4527</v>
      </c>
      <c r="C366" s="11" t="s">
        <v>672</v>
      </c>
      <c r="D366" s="11">
        <v>42</v>
      </c>
      <c r="E366" s="11">
        <v>258.39999999999998</v>
      </c>
      <c r="G366" s="10">
        <v>154</v>
      </c>
      <c r="H366" s="10" t="s">
        <v>2319</v>
      </c>
      <c r="I366" s="10">
        <v>-7</v>
      </c>
      <c r="J366" s="10">
        <v>3.2</v>
      </c>
      <c r="K366" s="10">
        <v>295.3</v>
      </c>
    </row>
    <row r="367" spans="1:11" x14ac:dyDescent="0.25">
      <c r="A367" s="10">
        <v>180</v>
      </c>
      <c r="B367" s="10" t="s">
        <v>3425</v>
      </c>
      <c r="C367" s="10" t="s">
        <v>123</v>
      </c>
      <c r="D367" s="10">
        <v>42</v>
      </c>
      <c r="E367" s="10">
        <v>179.08</v>
      </c>
      <c r="G367" s="11">
        <v>154</v>
      </c>
      <c r="H367" s="11" t="s">
        <v>2319</v>
      </c>
      <c r="I367" s="11">
        <v>-7</v>
      </c>
      <c r="J367" s="11">
        <v>3.2</v>
      </c>
      <c r="K367" s="11">
        <v>270.3</v>
      </c>
    </row>
    <row r="368" spans="1:11" x14ac:dyDescent="0.25">
      <c r="A368" s="11">
        <v>250</v>
      </c>
      <c r="B368" s="11" t="s">
        <v>6010</v>
      </c>
      <c r="C368" s="11" t="s">
        <v>107</v>
      </c>
      <c r="D368" s="11">
        <v>42</v>
      </c>
      <c r="E368" s="11">
        <v>175.12</v>
      </c>
      <c r="G368" s="11">
        <v>187</v>
      </c>
      <c r="H368" s="11" t="s">
        <v>4530</v>
      </c>
      <c r="I368" s="11" t="s">
        <v>213</v>
      </c>
      <c r="J368" s="11">
        <v>3.2</v>
      </c>
      <c r="K368" s="11">
        <v>252</v>
      </c>
    </row>
    <row r="369" spans="1:11" x14ac:dyDescent="0.25">
      <c r="A369" s="10">
        <v>190</v>
      </c>
      <c r="B369" s="10" t="s">
        <v>3425</v>
      </c>
      <c r="C369" s="10" t="s">
        <v>6062</v>
      </c>
      <c r="D369" s="10">
        <v>42</v>
      </c>
      <c r="E369" s="10">
        <v>175</v>
      </c>
      <c r="G369" s="10">
        <v>154</v>
      </c>
      <c r="H369" s="10" t="s">
        <v>2336</v>
      </c>
      <c r="I369" s="10" t="s">
        <v>19</v>
      </c>
      <c r="J369" s="11">
        <v>3.2</v>
      </c>
      <c r="K369" s="11">
        <v>169.8</v>
      </c>
    </row>
    <row r="370" spans="1:11" x14ac:dyDescent="0.25">
      <c r="A370" s="11">
        <v>67</v>
      </c>
      <c r="B370" s="9" t="s">
        <v>11</v>
      </c>
      <c r="C370" s="9"/>
      <c r="D370" s="11">
        <v>42</v>
      </c>
      <c r="E370" s="11">
        <v>167.01</v>
      </c>
      <c r="G370" s="11">
        <v>154</v>
      </c>
      <c r="H370" s="11" t="s">
        <v>2336</v>
      </c>
      <c r="I370" s="11">
        <v>-1</v>
      </c>
      <c r="J370" s="11">
        <v>3.2</v>
      </c>
      <c r="K370" s="11">
        <v>134.80000000000001</v>
      </c>
    </row>
    <row r="371" spans="1:11" x14ac:dyDescent="0.25">
      <c r="A371" s="10">
        <v>211</v>
      </c>
      <c r="B371" s="10" t="s">
        <v>4527</v>
      </c>
      <c r="C371" s="10" t="s">
        <v>620</v>
      </c>
      <c r="D371" s="10">
        <v>42</v>
      </c>
      <c r="E371" s="10">
        <v>137.4</v>
      </c>
      <c r="G371" s="10">
        <v>100</v>
      </c>
      <c r="H371" s="10" t="s">
        <v>729</v>
      </c>
      <c r="I371" s="10" t="s">
        <v>112</v>
      </c>
      <c r="J371" s="10">
        <v>3.2</v>
      </c>
      <c r="K371" s="10">
        <v>43.286200000000001</v>
      </c>
    </row>
    <row r="372" spans="1:11" x14ac:dyDescent="0.25">
      <c r="A372" s="11">
        <v>131</v>
      </c>
      <c r="B372" s="11" t="s">
        <v>1108</v>
      </c>
      <c r="C372" s="11" t="s">
        <v>1845</v>
      </c>
      <c r="D372" s="11">
        <v>42</v>
      </c>
      <c r="E372" s="11">
        <v>116</v>
      </c>
      <c r="G372" s="11">
        <v>124</v>
      </c>
      <c r="H372" s="11" t="s">
        <v>1344</v>
      </c>
      <c r="I372" s="11">
        <v>-4</v>
      </c>
      <c r="J372" s="11">
        <v>3.2</v>
      </c>
      <c r="K372" s="11">
        <v>40.804099999999998</v>
      </c>
    </row>
    <row r="373" spans="1:11" x14ac:dyDescent="0.25">
      <c r="A373" s="10">
        <v>250</v>
      </c>
      <c r="B373" s="10" t="s">
        <v>6010</v>
      </c>
      <c r="C373" s="10" t="s">
        <v>107</v>
      </c>
      <c r="D373" s="10">
        <v>42</v>
      </c>
      <c r="E373" s="10">
        <v>71.3</v>
      </c>
      <c r="G373" s="10">
        <v>124</v>
      </c>
      <c r="H373" s="10" t="s">
        <v>1108</v>
      </c>
      <c r="I373" s="10" t="s">
        <v>104</v>
      </c>
      <c r="J373" s="11">
        <v>3.2</v>
      </c>
      <c r="K373" s="11">
        <v>29.94</v>
      </c>
    </row>
    <row r="374" spans="1:11" x14ac:dyDescent="0.25">
      <c r="A374" s="10">
        <v>250</v>
      </c>
      <c r="B374" s="10" t="s">
        <v>6010</v>
      </c>
      <c r="C374" s="10" t="s">
        <v>107</v>
      </c>
      <c r="D374" s="10">
        <v>42</v>
      </c>
      <c r="E374" s="10">
        <v>50.12</v>
      </c>
      <c r="G374" s="11">
        <v>213</v>
      </c>
      <c r="H374" s="11" t="s">
        <v>5079</v>
      </c>
      <c r="I374" s="11" t="s">
        <v>5786</v>
      </c>
      <c r="J374" s="11">
        <v>3.1</v>
      </c>
      <c r="K374" s="11">
        <v>371.2</v>
      </c>
    </row>
    <row r="375" spans="1:11" x14ac:dyDescent="0.25">
      <c r="A375" s="10">
        <v>212</v>
      </c>
      <c r="B375" s="10" t="s">
        <v>4883</v>
      </c>
      <c r="C375" s="10" t="s">
        <v>4135</v>
      </c>
      <c r="D375" s="10">
        <v>42</v>
      </c>
      <c r="E375" s="10">
        <v>37.700000000000003</v>
      </c>
      <c r="G375" s="11">
        <v>213</v>
      </c>
      <c r="H375" s="11" t="s">
        <v>5079</v>
      </c>
      <c r="I375" s="11" t="s">
        <v>5786</v>
      </c>
      <c r="J375" s="11">
        <v>3.1</v>
      </c>
      <c r="K375" s="11">
        <v>111.3</v>
      </c>
    </row>
    <row r="376" spans="1:11" x14ac:dyDescent="0.25">
      <c r="A376" s="11">
        <v>163</v>
      </c>
      <c r="B376" s="11" t="s">
        <v>2487</v>
      </c>
      <c r="C376" s="11" t="s">
        <v>219</v>
      </c>
      <c r="D376" s="11">
        <v>41</v>
      </c>
      <c r="E376" s="11">
        <v>973.8</v>
      </c>
      <c r="G376" s="10">
        <v>140</v>
      </c>
      <c r="H376" s="10" t="s">
        <v>2336</v>
      </c>
      <c r="I376" s="10" t="s">
        <v>363</v>
      </c>
      <c r="J376" s="10">
        <v>3.05</v>
      </c>
      <c r="K376" s="10">
        <v>635.9</v>
      </c>
    </row>
    <row r="377" spans="1:11" x14ac:dyDescent="0.25">
      <c r="A377" s="11">
        <v>176</v>
      </c>
      <c r="B377" s="11" t="s">
        <v>3252</v>
      </c>
      <c r="C377" s="11" t="s">
        <v>798</v>
      </c>
      <c r="D377" s="11">
        <v>41</v>
      </c>
      <c r="E377" s="11">
        <v>945</v>
      </c>
      <c r="G377" s="10">
        <v>76</v>
      </c>
      <c r="H377" s="10" t="s">
        <v>370</v>
      </c>
      <c r="I377" s="10" t="s">
        <v>372</v>
      </c>
      <c r="J377" s="10">
        <v>3.05</v>
      </c>
      <c r="K377" s="10">
        <v>70.55</v>
      </c>
    </row>
    <row r="378" spans="1:11" x14ac:dyDescent="0.25">
      <c r="A378" s="10">
        <v>176</v>
      </c>
      <c r="B378" s="10" t="s">
        <v>3252</v>
      </c>
      <c r="C378" s="10" t="s">
        <v>798</v>
      </c>
      <c r="D378" s="10">
        <v>41</v>
      </c>
      <c r="E378" s="10">
        <v>916.8</v>
      </c>
      <c r="G378" s="11">
        <v>193</v>
      </c>
      <c r="H378" s="11" t="s">
        <v>4530</v>
      </c>
      <c r="I378" s="11" t="s">
        <v>4688</v>
      </c>
      <c r="J378" s="11">
        <v>3.02</v>
      </c>
      <c r="K378" s="11">
        <v>48.8</v>
      </c>
    </row>
    <row r="379" spans="1:11" x14ac:dyDescent="0.25">
      <c r="A379" s="11">
        <v>176</v>
      </c>
      <c r="B379" s="11" t="s">
        <v>3252</v>
      </c>
      <c r="C379" s="11" t="s">
        <v>798</v>
      </c>
      <c r="D379" s="11">
        <v>41</v>
      </c>
      <c r="E379" s="11">
        <v>884.5</v>
      </c>
      <c r="G379" s="10">
        <v>209</v>
      </c>
      <c r="H379" s="10" t="s">
        <v>5253</v>
      </c>
      <c r="I379" s="10" t="s">
        <v>5511</v>
      </c>
      <c r="J379" s="10">
        <v>3</v>
      </c>
      <c r="K379" s="10">
        <v>479.3</v>
      </c>
    </row>
    <row r="380" spans="1:11" x14ac:dyDescent="0.25">
      <c r="A380" s="11">
        <v>176</v>
      </c>
      <c r="B380" s="11" t="s">
        <v>3252</v>
      </c>
      <c r="C380" s="11" t="s">
        <v>798</v>
      </c>
      <c r="D380" s="11">
        <v>41</v>
      </c>
      <c r="E380" s="11">
        <v>714.1</v>
      </c>
      <c r="G380" s="11">
        <v>185</v>
      </c>
      <c r="H380" s="11" t="s">
        <v>3360</v>
      </c>
      <c r="I380" s="11" t="s">
        <v>1214</v>
      </c>
      <c r="J380" s="11">
        <v>3</v>
      </c>
      <c r="K380" s="11">
        <v>64.900000000000006</v>
      </c>
    </row>
    <row r="381" spans="1:11" x14ac:dyDescent="0.25">
      <c r="A381" s="11">
        <v>163</v>
      </c>
      <c r="B381" s="11" t="s">
        <v>2487</v>
      </c>
      <c r="C381" s="11" t="s">
        <v>219</v>
      </c>
      <c r="D381" s="11">
        <v>41</v>
      </c>
      <c r="E381" s="11">
        <v>581.1</v>
      </c>
      <c r="G381" s="11">
        <v>185</v>
      </c>
      <c r="H381" s="11" t="s">
        <v>3360</v>
      </c>
      <c r="I381" s="11" t="s">
        <v>1214</v>
      </c>
      <c r="J381" s="11">
        <v>3</v>
      </c>
      <c r="K381" s="11">
        <v>4.9000000000000004</v>
      </c>
    </row>
    <row r="382" spans="1:11" x14ac:dyDescent="0.25">
      <c r="A382" s="10">
        <v>176</v>
      </c>
      <c r="B382" s="10" t="s">
        <v>3252</v>
      </c>
      <c r="C382" s="10" t="s">
        <v>798</v>
      </c>
      <c r="D382" s="10">
        <v>41</v>
      </c>
      <c r="E382" s="10">
        <v>518.6</v>
      </c>
      <c r="G382" s="10">
        <v>136</v>
      </c>
      <c r="H382" s="10" t="s">
        <v>1760</v>
      </c>
      <c r="I382" s="10" t="s">
        <v>762</v>
      </c>
      <c r="J382" s="11">
        <v>2.92</v>
      </c>
      <c r="K382" s="11">
        <v>197.316</v>
      </c>
    </row>
    <row r="383" spans="1:11" x14ac:dyDescent="0.25">
      <c r="A383" s="11">
        <v>176</v>
      </c>
      <c r="B383" s="11" t="s">
        <v>3252</v>
      </c>
      <c r="C383" s="11" t="s">
        <v>798</v>
      </c>
      <c r="D383" s="11">
        <v>41</v>
      </c>
      <c r="E383" s="11">
        <v>490.9</v>
      </c>
      <c r="G383" s="11">
        <v>128</v>
      </c>
      <c r="H383" s="11" t="s">
        <v>1577</v>
      </c>
      <c r="I383" s="11" t="s">
        <v>1933</v>
      </c>
      <c r="J383" s="11">
        <v>2.91</v>
      </c>
      <c r="K383" s="11">
        <v>79.28</v>
      </c>
    </row>
    <row r="384" spans="1:11" x14ac:dyDescent="0.25">
      <c r="A384" s="11">
        <v>176</v>
      </c>
      <c r="B384" s="11" t="s">
        <v>3252</v>
      </c>
      <c r="C384" s="11" t="s">
        <v>798</v>
      </c>
      <c r="D384" s="11">
        <v>41</v>
      </c>
      <c r="E384" s="11">
        <v>445</v>
      </c>
      <c r="G384" s="10">
        <v>73</v>
      </c>
      <c r="H384" s="10" t="s">
        <v>149</v>
      </c>
      <c r="I384" s="10" t="s">
        <v>80</v>
      </c>
      <c r="J384" s="10">
        <v>2.91</v>
      </c>
      <c r="K384" s="10">
        <v>13.2845</v>
      </c>
    </row>
    <row r="385" spans="1:11" x14ac:dyDescent="0.25">
      <c r="A385" s="11">
        <v>210</v>
      </c>
      <c r="B385" s="11" t="s">
        <v>5079</v>
      </c>
      <c r="C385" s="11" t="s">
        <v>691</v>
      </c>
      <c r="D385" s="11">
        <v>41</v>
      </c>
      <c r="E385" s="11">
        <v>203.4</v>
      </c>
      <c r="G385" s="10">
        <v>173</v>
      </c>
      <c r="H385" s="10" t="s">
        <v>2695</v>
      </c>
      <c r="I385" s="10" t="s">
        <v>80</v>
      </c>
      <c r="J385" s="10">
        <v>2.9</v>
      </c>
      <c r="K385" s="10">
        <v>398.9</v>
      </c>
    </row>
    <row r="386" spans="1:11" x14ac:dyDescent="0.25">
      <c r="A386" s="10">
        <v>211</v>
      </c>
      <c r="B386" s="10" t="s">
        <v>5253</v>
      </c>
      <c r="C386" s="10" t="s">
        <v>1391</v>
      </c>
      <c r="D386" s="10">
        <v>40.200000000000003</v>
      </c>
      <c r="E386" s="10">
        <v>81.7</v>
      </c>
      <c r="G386" s="10">
        <v>124</v>
      </c>
      <c r="H386" s="10" t="s">
        <v>1238</v>
      </c>
      <c r="I386" s="10">
        <v>-5</v>
      </c>
      <c r="J386" s="10">
        <v>2.84</v>
      </c>
      <c r="K386" s="10">
        <v>120.38</v>
      </c>
    </row>
    <row r="387" spans="1:11" x14ac:dyDescent="0.25">
      <c r="A387" s="11">
        <v>211</v>
      </c>
      <c r="B387" s="11" t="s">
        <v>5253</v>
      </c>
      <c r="C387" s="11" t="s">
        <v>1391</v>
      </c>
      <c r="D387" s="11">
        <v>40.200000000000003</v>
      </c>
      <c r="E387" s="11">
        <v>52.1</v>
      </c>
      <c r="G387" s="11">
        <v>69</v>
      </c>
      <c r="H387" s="11" t="s">
        <v>149</v>
      </c>
      <c r="I387" s="11" t="s">
        <v>84</v>
      </c>
      <c r="J387" s="11">
        <v>2.81</v>
      </c>
      <c r="K387" s="11">
        <v>397.95</v>
      </c>
    </row>
    <row r="388" spans="1:11" x14ac:dyDescent="0.25">
      <c r="A388" s="11">
        <v>122</v>
      </c>
      <c r="B388" s="11" t="s">
        <v>1238</v>
      </c>
      <c r="C388" s="11">
        <v>-7</v>
      </c>
      <c r="D388" s="11">
        <v>40</v>
      </c>
      <c r="E388" s="11">
        <v>1712.8</v>
      </c>
      <c r="G388" s="11">
        <v>112</v>
      </c>
      <c r="H388" s="11" t="s">
        <v>1093</v>
      </c>
      <c r="I388" s="11" t="s">
        <v>1254</v>
      </c>
      <c r="J388" s="11">
        <v>2.81</v>
      </c>
      <c r="K388" s="11">
        <v>263.01</v>
      </c>
    </row>
    <row r="389" spans="1:11" x14ac:dyDescent="0.25">
      <c r="A389" s="10">
        <v>122</v>
      </c>
      <c r="B389" s="10" t="s">
        <v>1108</v>
      </c>
      <c r="C389" s="10" t="s">
        <v>292</v>
      </c>
      <c r="D389" s="11">
        <v>40</v>
      </c>
      <c r="E389" s="11">
        <v>609.6</v>
      </c>
      <c r="G389" s="10">
        <v>211</v>
      </c>
      <c r="H389" s="10" t="s">
        <v>4745</v>
      </c>
      <c r="I389" s="10" t="s">
        <v>4019</v>
      </c>
      <c r="J389" s="10">
        <v>2.8</v>
      </c>
      <c r="K389" s="10">
        <v>508.6</v>
      </c>
    </row>
    <row r="390" spans="1:11" x14ac:dyDescent="0.25">
      <c r="A390" s="10">
        <v>185</v>
      </c>
      <c r="B390" s="10" t="s">
        <v>3782</v>
      </c>
      <c r="C390" s="10" t="s">
        <v>6062</v>
      </c>
      <c r="D390" s="10">
        <v>40</v>
      </c>
      <c r="E390" s="10">
        <v>317.60000000000002</v>
      </c>
      <c r="G390" s="11">
        <v>175</v>
      </c>
      <c r="H390" s="11" t="s">
        <v>3071</v>
      </c>
      <c r="I390" s="11" t="s">
        <v>3762</v>
      </c>
      <c r="J390" s="11">
        <v>2.8</v>
      </c>
      <c r="K390" s="11">
        <v>479</v>
      </c>
    </row>
    <row r="391" spans="1:11" x14ac:dyDescent="0.25">
      <c r="A391" s="11">
        <v>122</v>
      </c>
      <c r="B391" s="11" t="s">
        <v>1238</v>
      </c>
      <c r="C391" s="11">
        <v>-13</v>
      </c>
      <c r="D391" s="11">
        <v>40</v>
      </c>
      <c r="E391" s="11">
        <v>264.5</v>
      </c>
      <c r="G391" s="10">
        <v>175</v>
      </c>
      <c r="H391" s="10" t="s">
        <v>3071</v>
      </c>
      <c r="I391" s="10" t="s">
        <v>3762</v>
      </c>
      <c r="J391" s="10">
        <v>2.8</v>
      </c>
      <c r="K391" s="10">
        <v>291</v>
      </c>
    </row>
    <row r="392" spans="1:11" x14ac:dyDescent="0.25">
      <c r="A392" s="10">
        <v>199</v>
      </c>
      <c r="B392" s="10" t="s">
        <v>4527</v>
      </c>
      <c r="C392" s="10" t="s">
        <v>4994</v>
      </c>
      <c r="D392" s="10">
        <v>40</v>
      </c>
      <c r="E392" s="10">
        <v>217.2</v>
      </c>
      <c r="G392" s="10">
        <v>175</v>
      </c>
      <c r="H392" s="10" t="s">
        <v>3071</v>
      </c>
      <c r="I392" s="10" t="s">
        <v>3762</v>
      </c>
      <c r="J392" s="10">
        <v>2.8</v>
      </c>
      <c r="K392" s="10">
        <v>131</v>
      </c>
    </row>
    <row r="393" spans="1:11" x14ac:dyDescent="0.25">
      <c r="A393" s="11">
        <v>177</v>
      </c>
      <c r="B393" s="11" t="s">
        <v>3360</v>
      </c>
      <c r="C393" s="11" t="s">
        <v>55</v>
      </c>
      <c r="D393" s="11">
        <v>40</v>
      </c>
      <c r="E393" s="11">
        <v>152.30000000000001</v>
      </c>
      <c r="G393" s="11">
        <v>160</v>
      </c>
      <c r="H393" s="11" t="s">
        <v>3143</v>
      </c>
      <c r="I393" s="11" t="s">
        <v>1933</v>
      </c>
      <c r="J393" s="11">
        <v>2.8</v>
      </c>
      <c r="K393" s="11">
        <v>96</v>
      </c>
    </row>
    <row r="394" spans="1:11" x14ac:dyDescent="0.25">
      <c r="A394" s="10">
        <v>185</v>
      </c>
      <c r="B394" s="10" t="s">
        <v>3782</v>
      </c>
      <c r="C394" s="10" t="s">
        <v>6062</v>
      </c>
      <c r="D394" s="10">
        <v>40</v>
      </c>
      <c r="E394" s="10">
        <v>99.7</v>
      </c>
      <c r="G394" s="10">
        <v>144</v>
      </c>
      <c r="H394" s="10" t="s">
        <v>2426</v>
      </c>
      <c r="I394" s="10" t="s">
        <v>132</v>
      </c>
      <c r="J394" s="10">
        <v>2.8</v>
      </c>
      <c r="K394" s="10">
        <v>79.3</v>
      </c>
    </row>
    <row r="395" spans="1:11" x14ac:dyDescent="0.25">
      <c r="A395" s="11">
        <v>123</v>
      </c>
      <c r="B395" s="11" t="s">
        <v>1631</v>
      </c>
      <c r="C395" s="11" t="s">
        <v>455</v>
      </c>
      <c r="D395" s="11">
        <v>40</v>
      </c>
      <c r="E395" s="11">
        <v>92.7</v>
      </c>
      <c r="G395" s="10">
        <v>155</v>
      </c>
      <c r="H395" s="10" t="s">
        <v>2230</v>
      </c>
      <c r="I395" s="10" t="s">
        <v>962</v>
      </c>
      <c r="J395" s="10">
        <v>2.8</v>
      </c>
      <c r="K395" s="10">
        <v>16.547000000000001</v>
      </c>
    </row>
    <row r="396" spans="1:11" x14ac:dyDescent="0.25">
      <c r="A396" s="11">
        <v>122</v>
      </c>
      <c r="B396" s="11" t="s">
        <v>1344</v>
      </c>
      <c r="C396" s="11" t="s">
        <v>762</v>
      </c>
      <c r="D396" s="11">
        <v>40</v>
      </c>
      <c r="E396" s="11">
        <v>70.2</v>
      </c>
      <c r="G396" s="10">
        <v>125</v>
      </c>
      <c r="H396" s="10" t="s">
        <v>1292</v>
      </c>
      <c r="I396" s="10" t="s">
        <v>1743</v>
      </c>
      <c r="J396" s="10">
        <v>2.76</v>
      </c>
      <c r="K396" s="10">
        <v>67.599999999999994</v>
      </c>
    </row>
    <row r="397" spans="1:11" x14ac:dyDescent="0.25">
      <c r="A397" s="11">
        <v>177</v>
      </c>
      <c r="B397" s="11" t="s">
        <v>3360</v>
      </c>
      <c r="C397" s="11" t="s">
        <v>55</v>
      </c>
      <c r="D397" s="11">
        <v>40</v>
      </c>
      <c r="E397" s="11">
        <v>61.7</v>
      </c>
      <c r="G397" s="11">
        <v>96</v>
      </c>
      <c r="H397" s="11" t="s">
        <v>574</v>
      </c>
      <c r="I397" s="11" t="s">
        <v>709</v>
      </c>
      <c r="J397" s="11">
        <v>2.7</v>
      </c>
      <c r="K397" s="11">
        <v>311.5</v>
      </c>
    </row>
    <row r="398" spans="1:11" x14ac:dyDescent="0.25">
      <c r="A398" s="11">
        <v>172</v>
      </c>
      <c r="B398" s="11" t="s">
        <v>2601</v>
      </c>
      <c r="C398" s="11" t="s">
        <v>458</v>
      </c>
      <c r="D398" s="11">
        <v>39.5</v>
      </c>
      <c r="E398" s="11">
        <v>1186.0999999999999</v>
      </c>
      <c r="G398" s="11">
        <v>144</v>
      </c>
      <c r="H398" s="11" t="s">
        <v>2206</v>
      </c>
      <c r="I398" s="11" t="s">
        <v>2458</v>
      </c>
      <c r="J398" s="11">
        <v>2.7</v>
      </c>
      <c r="K398" s="11">
        <v>85.5</v>
      </c>
    </row>
    <row r="399" spans="1:11" x14ac:dyDescent="0.25">
      <c r="A399" s="10">
        <v>172</v>
      </c>
      <c r="B399" s="10" t="s">
        <v>2601</v>
      </c>
      <c r="C399" s="10" t="s">
        <v>458</v>
      </c>
      <c r="D399" s="10">
        <v>39.5</v>
      </c>
      <c r="E399" s="10">
        <v>1008.1</v>
      </c>
      <c r="G399" s="11">
        <v>137</v>
      </c>
      <c r="H399" s="11" t="s">
        <v>2121</v>
      </c>
      <c r="I399" s="11" t="s">
        <v>962</v>
      </c>
      <c r="J399" s="11">
        <v>2.66</v>
      </c>
      <c r="K399" s="11">
        <v>563.4</v>
      </c>
    </row>
    <row r="400" spans="1:11" x14ac:dyDescent="0.25">
      <c r="A400" s="11">
        <v>172</v>
      </c>
      <c r="B400" s="11" t="s">
        <v>2601</v>
      </c>
      <c r="C400" s="11" t="s">
        <v>458</v>
      </c>
      <c r="D400" s="11">
        <v>39.5</v>
      </c>
      <c r="E400" s="11">
        <v>229.4</v>
      </c>
      <c r="G400" s="10">
        <v>137</v>
      </c>
      <c r="H400" s="10" t="s">
        <v>1760</v>
      </c>
      <c r="I400" s="10" t="s">
        <v>1726</v>
      </c>
      <c r="J400" s="11">
        <v>2.66</v>
      </c>
      <c r="K400" s="11">
        <v>331.3</v>
      </c>
    </row>
    <row r="401" spans="1:11" x14ac:dyDescent="0.25">
      <c r="A401" s="11">
        <v>172</v>
      </c>
      <c r="B401" s="11" t="s">
        <v>2601</v>
      </c>
      <c r="C401" s="11" t="s">
        <v>458</v>
      </c>
      <c r="D401" s="11">
        <v>39.5</v>
      </c>
      <c r="E401" s="11">
        <v>137.80000000000001</v>
      </c>
      <c r="G401" s="10">
        <v>134</v>
      </c>
      <c r="H401" s="10" t="s">
        <v>1577</v>
      </c>
      <c r="I401" s="10" t="s">
        <v>128</v>
      </c>
      <c r="J401" s="10">
        <v>2.61</v>
      </c>
      <c r="K401" s="10">
        <v>121.3</v>
      </c>
    </row>
    <row r="402" spans="1:11" x14ac:dyDescent="0.25">
      <c r="A402" s="11">
        <v>72</v>
      </c>
      <c r="B402" s="11" t="s">
        <v>126</v>
      </c>
      <c r="C402" s="11" t="s">
        <v>292</v>
      </c>
      <c r="D402" s="11">
        <v>39.200000000000003</v>
      </c>
      <c r="E402" s="11">
        <v>16.399999999999999</v>
      </c>
      <c r="G402" s="11">
        <v>161</v>
      </c>
      <c r="H402" s="11" t="s">
        <v>2601</v>
      </c>
      <c r="I402" s="11" t="s">
        <v>962</v>
      </c>
      <c r="J402" s="11">
        <v>2.6</v>
      </c>
      <c r="K402" s="11">
        <v>882.8</v>
      </c>
    </row>
    <row r="403" spans="1:11" x14ac:dyDescent="0.25">
      <c r="A403" s="10">
        <v>102</v>
      </c>
      <c r="B403" s="10" t="s">
        <v>856</v>
      </c>
      <c r="C403" s="10" t="s">
        <v>363</v>
      </c>
      <c r="D403" s="11">
        <v>39</v>
      </c>
      <c r="E403" s="11">
        <v>1942.2</v>
      </c>
      <c r="G403" s="11">
        <v>205</v>
      </c>
      <c r="H403" s="11" t="s">
        <v>4094</v>
      </c>
      <c r="I403" s="11" t="s">
        <v>4230</v>
      </c>
      <c r="J403" s="11">
        <v>2.6</v>
      </c>
      <c r="K403" s="11">
        <v>739.16</v>
      </c>
    </row>
    <row r="404" spans="1:11" x14ac:dyDescent="0.25">
      <c r="A404" s="10">
        <v>69</v>
      </c>
      <c r="B404" s="10" t="s">
        <v>149</v>
      </c>
      <c r="C404" s="10" t="s">
        <v>80</v>
      </c>
      <c r="D404" s="10">
        <v>39</v>
      </c>
      <c r="E404" s="10">
        <v>1085.8</v>
      </c>
      <c r="G404" s="10">
        <v>204</v>
      </c>
      <c r="H404" s="10" t="s">
        <v>4094</v>
      </c>
      <c r="I404" s="10">
        <v>-12</v>
      </c>
      <c r="J404" s="10">
        <v>2.6</v>
      </c>
      <c r="K404" s="10">
        <v>668.9</v>
      </c>
    </row>
    <row r="405" spans="1:11" x14ac:dyDescent="0.25">
      <c r="A405" s="11">
        <v>102</v>
      </c>
      <c r="B405" s="11" t="s">
        <v>856</v>
      </c>
      <c r="C405" s="11" t="s">
        <v>363</v>
      </c>
      <c r="D405" s="11">
        <v>39</v>
      </c>
      <c r="E405" s="11">
        <v>684.1</v>
      </c>
      <c r="G405" s="11">
        <v>171</v>
      </c>
      <c r="H405" s="11" t="s">
        <v>2659</v>
      </c>
      <c r="I405" s="11" t="s">
        <v>1214</v>
      </c>
      <c r="J405" s="11">
        <v>2.6</v>
      </c>
      <c r="K405" s="11">
        <v>424.9</v>
      </c>
    </row>
    <row r="406" spans="1:11" x14ac:dyDescent="0.25">
      <c r="A406" s="11">
        <v>69</v>
      </c>
      <c r="B406" s="11" t="s">
        <v>50</v>
      </c>
      <c r="C406" s="11" t="s">
        <v>219</v>
      </c>
      <c r="D406" s="11">
        <v>39</v>
      </c>
      <c r="E406" s="11">
        <v>613.6</v>
      </c>
      <c r="G406" s="10">
        <v>171</v>
      </c>
      <c r="H406" s="10" t="s">
        <v>2659</v>
      </c>
      <c r="I406" s="10" t="s">
        <v>1214</v>
      </c>
      <c r="J406" s="10">
        <v>2.6</v>
      </c>
      <c r="K406" s="10">
        <v>419.9</v>
      </c>
    </row>
    <row r="407" spans="1:11" x14ac:dyDescent="0.25">
      <c r="A407" s="10">
        <v>102</v>
      </c>
      <c r="B407" s="10" t="s">
        <v>856</v>
      </c>
      <c r="C407" s="10" t="s">
        <v>363</v>
      </c>
      <c r="D407" s="11">
        <v>39</v>
      </c>
      <c r="E407" s="11">
        <v>487.43</v>
      </c>
      <c r="G407" s="11">
        <v>171</v>
      </c>
      <c r="H407" s="11" t="s">
        <v>2659</v>
      </c>
      <c r="I407" s="11" t="s">
        <v>1214</v>
      </c>
      <c r="J407" s="11">
        <v>2.6</v>
      </c>
      <c r="K407" s="11">
        <v>308.2996</v>
      </c>
    </row>
    <row r="408" spans="1:11" x14ac:dyDescent="0.25">
      <c r="A408" s="11">
        <v>102</v>
      </c>
      <c r="B408" s="11" t="s">
        <v>796</v>
      </c>
      <c r="C408" s="11" t="s">
        <v>158</v>
      </c>
      <c r="D408" s="11">
        <v>39</v>
      </c>
      <c r="E408" s="11">
        <v>157.22</v>
      </c>
      <c r="G408" s="10">
        <v>171</v>
      </c>
      <c r="H408" s="10" t="s">
        <v>2659</v>
      </c>
      <c r="I408" s="10" t="s">
        <v>1214</v>
      </c>
      <c r="J408" s="10">
        <v>2.6</v>
      </c>
      <c r="K408" s="10">
        <v>295.90100000000001</v>
      </c>
    </row>
    <row r="409" spans="1:11" x14ac:dyDescent="0.25">
      <c r="A409" s="11">
        <v>186</v>
      </c>
      <c r="B409" s="11" t="s">
        <v>4086</v>
      </c>
      <c r="C409" s="11" t="s">
        <v>2636</v>
      </c>
      <c r="D409" s="11">
        <v>39</v>
      </c>
      <c r="E409" s="11">
        <v>57</v>
      </c>
      <c r="G409" s="11">
        <v>150</v>
      </c>
      <c r="H409" s="11" t="s">
        <v>2601</v>
      </c>
      <c r="I409" s="11" t="s">
        <v>6062</v>
      </c>
      <c r="J409" s="11">
        <v>2.5499999999999998</v>
      </c>
      <c r="K409" s="11">
        <v>63.2</v>
      </c>
    </row>
    <row r="410" spans="1:11" x14ac:dyDescent="0.25">
      <c r="A410" s="10">
        <v>119</v>
      </c>
      <c r="B410" s="10" t="s">
        <v>1093</v>
      </c>
      <c r="C410" s="10" t="s">
        <v>1442</v>
      </c>
      <c r="D410" s="10">
        <v>39</v>
      </c>
      <c r="E410" s="10">
        <v>174.7</v>
      </c>
      <c r="G410" s="11">
        <v>118</v>
      </c>
      <c r="H410" s="11" t="s">
        <v>1108</v>
      </c>
      <c r="I410" s="11" t="s">
        <v>123</v>
      </c>
      <c r="J410" s="11">
        <v>2.52</v>
      </c>
      <c r="K410" s="11">
        <v>55.9</v>
      </c>
    </row>
    <row r="411" spans="1:11" x14ac:dyDescent="0.25">
      <c r="A411" s="11">
        <v>227</v>
      </c>
      <c r="B411" s="11" t="s">
        <v>5862</v>
      </c>
      <c r="C411" s="11" t="s">
        <v>966</v>
      </c>
      <c r="D411" s="11">
        <v>38.299999999999997</v>
      </c>
      <c r="E411" s="11">
        <v>27.36</v>
      </c>
      <c r="G411" s="10">
        <v>93</v>
      </c>
      <c r="H411" s="10" t="s">
        <v>310</v>
      </c>
      <c r="I411" s="10" t="s">
        <v>501</v>
      </c>
      <c r="J411" s="10">
        <v>2.5</v>
      </c>
      <c r="K411" s="10">
        <v>146.30000000000001</v>
      </c>
    </row>
    <row r="412" spans="1:11" x14ac:dyDescent="0.25">
      <c r="A412" s="10">
        <v>96</v>
      </c>
      <c r="B412" s="10" t="s">
        <v>446</v>
      </c>
      <c r="C412" s="10" t="s">
        <v>567</v>
      </c>
      <c r="D412" s="11">
        <v>38</v>
      </c>
      <c r="E412" s="11">
        <v>1581.6</v>
      </c>
      <c r="G412" s="10">
        <v>117</v>
      </c>
      <c r="H412" s="10" t="s">
        <v>796</v>
      </c>
      <c r="I412" s="10" t="s">
        <v>1356</v>
      </c>
      <c r="J412" s="10">
        <v>2.4870000000000001</v>
      </c>
      <c r="K412" s="10">
        <v>184.6</v>
      </c>
    </row>
    <row r="413" spans="1:11" x14ac:dyDescent="0.25">
      <c r="A413" s="11">
        <v>91</v>
      </c>
      <c r="B413" s="11" t="s">
        <v>476</v>
      </c>
      <c r="C413" s="11" t="s">
        <v>676</v>
      </c>
      <c r="D413" s="11">
        <v>38</v>
      </c>
      <c r="E413" s="11">
        <v>211.7</v>
      </c>
      <c r="G413" s="11">
        <v>117</v>
      </c>
      <c r="H413" s="11" t="s">
        <v>721</v>
      </c>
      <c r="I413" s="11"/>
      <c r="J413" s="11">
        <v>2.4870000000000001</v>
      </c>
      <c r="K413" s="11">
        <v>127.4</v>
      </c>
    </row>
    <row r="414" spans="1:11" x14ac:dyDescent="0.25">
      <c r="A414" s="10">
        <v>174</v>
      </c>
      <c r="B414" s="10" t="s">
        <v>2957</v>
      </c>
      <c r="C414" s="10">
        <v>-14</v>
      </c>
      <c r="D414" s="10">
        <v>38</v>
      </c>
      <c r="E414" s="10">
        <v>206.8</v>
      </c>
      <c r="G414" s="10">
        <v>117</v>
      </c>
      <c r="H414" s="10" t="s">
        <v>1292</v>
      </c>
      <c r="I414" s="10" t="s">
        <v>1356</v>
      </c>
      <c r="J414" s="11">
        <v>2.4870000000000001</v>
      </c>
      <c r="K414" s="11">
        <v>82.5</v>
      </c>
    </row>
    <row r="415" spans="1:11" x14ac:dyDescent="0.25">
      <c r="A415" s="11">
        <v>177</v>
      </c>
      <c r="B415" s="11" t="s">
        <v>3252</v>
      </c>
      <c r="C415" s="11" t="s">
        <v>55</v>
      </c>
      <c r="D415" s="11">
        <v>38</v>
      </c>
      <c r="E415" s="11">
        <v>101.2</v>
      </c>
      <c r="G415" s="10">
        <v>132</v>
      </c>
      <c r="H415" s="10" t="s">
        <v>1244</v>
      </c>
      <c r="I415" s="10" t="s">
        <v>461</v>
      </c>
      <c r="J415" s="10">
        <v>2.46</v>
      </c>
      <c r="K415" s="10">
        <v>101.9</v>
      </c>
    </row>
    <row r="416" spans="1:11" x14ac:dyDescent="0.25">
      <c r="A416" s="11">
        <v>176</v>
      </c>
      <c r="B416" s="11" t="s">
        <v>3425</v>
      </c>
      <c r="C416" s="11" t="s">
        <v>98</v>
      </c>
      <c r="D416" s="11">
        <v>38</v>
      </c>
      <c r="E416" s="11">
        <v>99.9</v>
      </c>
      <c r="G416" s="10">
        <v>149</v>
      </c>
      <c r="H416" s="10" t="s">
        <v>2601</v>
      </c>
      <c r="I416" s="10" t="s">
        <v>1370</v>
      </c>
      <c r="J416" s="10">
        <v>2.4500000000000002</v>
      </c>
      <c r="K416" s="10">
        <v>496.38299999999998</v>
      </c>
    </row>
    <row r="417" spans="1:11" x14ac:dyDescent="0.25">
      <c r="A417" s="10">
        <v>210</v>
      </c>
      <c r="B417" s="10" t="s">
        <v>4530</v>
      </c>
      <c r="C417" s="10">
        <v>-5</v>
      </c>
      <c r="D417" s="10">
        <v>38</v>
      </c>
      <c r="E417" s="10">
        <v>91.32</v>
      </c>
      <c r="G417" s="11">
        <v>149</v>
      </c>
      <c r="H417" s="11" t="s">
        <v>2376</v>
      </c>
      <c r="I417" s="11" t="s">
        <v>2619</v>
      </c>
      <c r="J417" s="11">
        <v>2.4500000000000002</v>
      </c>
      <c r="K417" s="11">
        <v>346.65100000000001</v>
      </c>
    </row>
    <row r="418" spans="1:11" x14ac:dyDescent="0.25">
      <c r="A418" s="10">
        <v>251</v>
      </c>
      <c r="B418" s="10" t="s">
        <v>6006</v>
      </c>
      <c r="C418" s="10" t="s">
        <v>380</v>
      </c>
      <c r="D418" s="10">
        <v>38</v>
      </c>
      <c r="E418" s="10">
        <v>81.48</v>
      </c>
      <c r="G418" s="11">
        <v>174</v>
      </c>
      <c r="H418" s="11" t="s">
        <v>3071</v>
      </c>
      <c r="I418" s="11" t="s">
        <v>101</v>
      </c>
      <c r="J418" s="11">
        <v>2.39</v>
      </c>
      <c r="K418" s="11">
        <v>788</v>
      </c>
    </row>
    <row r="419" spans="1:11" x14ac:dyDescent="0.25">
      <c r="A419" s="10">
        <v>152</v>
      </c>
      <c r="B419" s="10" t="s">
        <v>2601</v>
      </c>
      <c r="C419" s="10" t="s">
        <v>6062</v>
      </c>
      <c r="D419" s="11">
        <v>38</v>
      </c>
      <c r="E419" s="11">
        <v>77.258300000000006</v>
      </c>
      <c r="G419" s="10">
        <v>174</v>
      </c>
      <c r="H419" s="10" t="s">
        <v>3071</v>
      </c>
      <c r="I419" s="10" t="s">
        <v>101</v>
      </c>
      <c r="J419" s="10">
        <v>2.39</v>
      </c>
      <c r="K419" s="10">
        <v>248.3</v>
      </c>
    </row>
    <row r="420" spans="1:11" x14ac:dyDescent="0.25">
      <c r="A420" s="11">
        <v>250</v>
      </c>
      <c r="B420" s="11" t="s">
        <v>6010</v>
      </c>
      <c r="C420" s="11">
        <v>-5</v>
      </c>
      <c r="D420" s="11">
        <v>38</v>
      </c>
      <c r="E420" s="11">
        <v>61.89</v>
      </c>
      <c r="G420" s="11">
        <v>174</v>
      </c>
      <c r="H420" s="11" t="s">
        <v>3071</v>
      </c>
      <c r="I420" s="11" t="s">
        <v>101</v>
      </c>
      <c r="J420" s="11">
        <v>2.39</v>
      </c>
      <c r="K420" s="11">
        <v>60.18</v>
      </c>
    </row>
    <row r="421" spans="1:11" x14ac:dyDescent="0.25">
      <c r="A421" s="11">
        <v>251</v>
      </c>
      <c r="B421" s="11" t="s">
        <v>6006</v>
      </c>
      <c r="C421" s="11" t="s">
        <v>380</v>
      </c>
      <c r="D421" s="11">
        <v>38</v>
      </c>
      <c r="E421" s="11">
        <v>58.48</v>
      </c>
      <c r="G421" s="11">
        <v>177</v>
      </c>
      <c r="H421" s="11" t="s">
        <v>3501</v>
      </c>
      <c r="I421" s="11" t="s">
        <v>80</v>
      </c>
      <c r="J421" s="11">
        <v>2.35</v>
      </c>
      <c r="K421" s="11">
        <v>147.4</v>
      </c>
    </row>
    <row r="422" spans="1:11" x14ac:dyDescent="0.25">
      <c r="A422" s="10">
        <v>177</v>
      </c>
      <c r="B422" s="10" t="s">
        <v>3252</v>
      </c>
      <c r="C422" s="10" t="s">
        <v>55</v>
      </c>
      <c r="D422" s="10">
        <v>38</v>
      </c>
      <c r="E422" s="10">
        <v>21.74</v>
      </c>
      <c r="G422" s="11">
        <v>180</v>
      </c>
      <c r="H422" s="11" t="s">
        <v>3252</v>
      </c>
      <c r="I422" s="11">
        <v>-14</v>
      </c>
      <c r="J422" s="11">
        <v>2.2999999999999998</v>
      </c>
      <c r="K422" s="11">
        <v>813.4</v>
      </c>
    </row>
    <row r="423" spans="1:11" x14ac:dyDescent="0.25">
      <c r="A423" s="11">
        <v>177</v>
      </c>
      <c r="B423" s="11" t="s">
        <v>3252</v>
      </c>
      <c r="C423" s="11" t="s">
        <v>55</v>
      </c>
      <c r="D423" s="11">
        <v>38</v>
      </c>
      <c r="E423" s="11">
        <v>6.25</v>
      </c>
      <c r="G423" s="11">
        <v>180</v>
      </c>
      <c r="H423" s="11" t="s">
        <v>3252</v>
      </c>
      <c r="I423" s="11">
        <v>-14</v>
      </c>
      <c r="J423" s="11">
        <v>2.2999999999999998</v>
      </c>
      <c r="K423" s="11">
        <v>528</v>
      </c>
    </row>
    <row r="424" spans="1:11" x14ac:dyDescent="0.25">
      <c r="A424" s="10">
        <v>251</v>
      </c>
      <c r="B424" s="10" t="s">
        <v>6006</v>
      </c>
      <c r="C424" s="10" t="s">
        <v>380</v>
      </c>
      <c r="D424" s="10">
        <v>38</v>
      </c>
      <c r="E424" s="10">
        <v>0.56999999999999995</v>
      </c>
      <c r="G424" s="11">
        <v>180</v>
      </c>
      <c r="H424" s="11" t="s">
        <v>3252</v>
      </c>
      <c r="I424" s="11">
        <v>-14</v>
      </c>
      <c r="J424" s="11">
        <v>2.2999999999999998</v>
      </c>
      <c r="K424" s="11">
        <v>298.39999999999998</v>
      </c>
    </row>
    <row r="425" spans="1:11" x14ac:dyDescent="0.25">
      <c r="A425" s="11">
        <v>96</v>
      </c>
      <c r="B425" s="11" t="s">
        <v>847</v>
      </c>
      <c r="C425" s="11" t="s">
        <v>849</v>
      </c>
      <c r="D425" s="11">
        <v>37.700000000000003</v>
      </c>
      <c r="E425" s="11">
        <v>685.2</v>
      </c>
      <c r="G425" s="11">
        <v>180</v>
      </c>
      <c r="H425" s="11" t="s">
        <v>3252</v>
      </c>
      <c r="I425" s="11">
        <v>-14</v>
      </c>
      <c r="J425" s="11">
        <v>2.2999999999999998</v>
      </c>
      <c r="K425" s="11">
        <v>222.3</v>
      </c>
    </row>
    <row r="426" spans="1:11" x14ac:dyDescent="0.25">
      <c r="A426" s="10">
        <v>159</v>
      </c>
      <c r="B426" s="10" t="s">
        <v>2376</v>
      </c>
      <c r="C426" s="10" t="s">
        <v>962</v>
      </c>
      <c r="D426" s="10">
        <v>37.5</v>
      </c>
      <c r="E426" s="10">
        <v>166.16</v>
      </c>
      <c r="G426" s="10">
        <v>129</v>
      </c>
      <c r="H426" s="10" t="s">
        <v>1577</v>
      </c>
      <c r="I426" s="10" t="s">
        <v>1400</v>
      </c>
      <c r="J426" s="10">
        <v>2.2200000000000002</v>
      </c>
      <c r="K426" s="10">
        <v>41</v>
      </c>
    </row>
    <row r="427" spans="1:11" x14ac:dyDescent="0.25">
      <c r="A427" s="11">
        <v>159</v>
      </c>
      <c r="B427" s="11" t="s">
        <v>2319</v>
      </c>
      <c r="C427" s="11" t="s">
        <v>314</v>
      </c>
      <c r="D427" s="11">
        <v>37.5</v>
      </c>
      <c r="E427" s="11">
        <v>113.18</v>
      </c>
      <c r="G427" s="11">
        <v>129</v>
      </c>
      <c r="H427" s="11" t="s">
        <v>1760</v>
      </c>
      <c r="I427" s="11" t="s">
        <v>1400</v>
      </c>
      <c r="J427" s="11">
        <v>2.2000000000000002</v>
      </c>
      <c r="K427" s="11">
        <v>732.48</v>
      </c>
    </row>
    <row r="428" spans="1:11" x14ac:dyDescent="0.25">
      <c r="A428" s="10">
        <v>180</v>
      </c>
      <c r="B428" s="10" t="s">
        <v>3425</v>
      </c>
      <c r="C428" s="10" t="s">
        <v>19</v>
      </c>
      <c r="D428" s="10">
        <v>37.4</v>
      </c>
      <c r="E428" s="10">
        <v>409.07</v>
      </c>
      <c r="G428" s="10">
        <v>129</v>
      </c>
      <c r="H428" s="10" t="s">
        <v>1631</v>
      </c>
      <c r="I428" s="10" t="s">
        <v>1693</v>
      </c>
      <c r="J428" s="10">
        <v>2.2000000000000002</v>
      </c>
      <c r="K428" s="10">
        <v>699.64</v>
      </c>
    </row>
    <row r="429" spans="1:11" x14ac:dyDescent="0.25">
      <c r="A429" s="11">
        <v>180</v>
      </c>
      <c r="B429" s="11" t="s">
        <v>3425</v>
      </c>
      <c r="C429" s="11" t="s">
        <v>19</v>
      </c>
      <c r="D429" s="11">
        <v>37.4</v>
      </c>
      <c r="E429" s="11">
        <v>335.2</v>
      </c>
      <c r="G429" s="11">
        <v>154</v>
      </c>
      <c r="H429" s="11" t="s">
        <v>2695</v>
      </c>
      <c r="I429" s="11" t="s">
        <v>363</v>
      </c>
      <c r="J429" s="11">
        <v>2.2000000000000002</v>
      </c>
      <c r="K429" s="11">
        <v>68.171099999999996</v>
      </c>
    </row>
    <row r="430" spans="1:11" x14ac:dyDescent="0.25">
      <c r="A430" s="10">
        <v>180</v>
      </c>
      <c r="B430" s="10" t="s">
        <v>3425</v>
      </c>
      <c r="C430" s="10" t="s">
        <v>19</v>
      </c>
      <c r="D430" s="10">
        <v>37.4</v>
      </c>
      <c r="E430" s="10">
        <v>209.2</v>
      </c>
      <c r="G430" s="10">
        <v>204</v>
      </c>
      <c r="H430" s="10" t="s">
        <v>4086</v>
      </c>
      <c r="I430" s="10" t="s">
        <v>2987</v>
      </c>
      <c r="J430" s="10">
        <v>2.1</v>
      </c>
      <c r="K430" s="10">
        <v>976.6</v>
      </c>
    </row>
    <row r="431" spans="1:11" x14ac:dyDescent="0.25">
      <c r="A431" s="10">
        <v>180</v>
      </c>
      <c r="B431" s="10" t="s">
        <v>3425</v>
      </c>
      <c r="C431" s="10" t="s">
        <v>19</v>
      </c>
      <c r="D431" s="10">
        <v>37.4</v>
      </c>
      <c r="E431" s="10">
        <v>71.8</v>
      </c>
      <c r="G431" s="10">
        <v>210</v>
      </c>
      <c r="H431" s="10" t="s">
        <v>3784</v>
      </c>
      <c r="I431" s="10" t="s">
        <v>270</v>
      </c>
      <c r="J431" s="10">
        <v>2.1</v>
      </c>
      <c r="K431" s="10">
        <v>663</v>
      </c>
    </row>
    <row r="432" spans="1:11" x14ac:dyDescent="0.25">
      <c r="A432" s="10">
        <v>123</v>
      </c>
      <c r="B432" s="10" t="s">
        <v>1238</v>
      </c>
      <c r="C432" s="10" t="s">
        <v>1455</v>
      </c>
      <c r="D432" s="10">
        <v>37.299999999999997</v>
      </c>
      <c r="E432" s="10">
        <v>1007.3</v>
      </c>
      <c r="G432" s="11">
        <v>167</v>
      </c>
      <c r="H432" s="11" t="s">
        <v>2426</v>
      </c>
      <c r="I432" s="11" t="s">
        <v>1356</v>
      </c>
      <c r="J432" s="11">
        <v>2.1</v>
      </c>
      <c r="K432" s="11">
        <v>147</v>
      </c>
    </row>
    <row r="433" spans="1:11" x14ac:dyDescent="0.25">
      <c r="A433" s="11">
        <v>123</v>
      </c>
      <c r="B433" s="11" t="s">
        <v>1238</v>
      </c>
      <c r="C433" s="11" t="s">
        <v>1202</v>
      </c>
      <c r="D433" s="11">
        <v>37.299999999999997</v>
      </c>
      <c r="E433" s="11">
        <v>949</v>
      </c>
      <c r="G433" s="11">
        <v>210</v>
      </c>
      <c r="H433" s="11" t="s">
        <v>5471</v>
      </c>
      <c r="I433" s="11" t="s">
        <v>164</v>
      </c>
      <c r="J433" s="11">
        <v>2.1</v>
      </c>
      <c r="K433" s="11">
        <v>95.7</v>
      </c>
    </row>
    <row r="434" spans="1:11" x14ac:dyDescent="0.25">
      <c r="A434" s="10">
        <v>123</v>
      </c>
      <c r="B434" s="10" t="s">
        <v>1244</v>
      </c>
      <c r="C434" s="10" t="s">
        <v>380</v>
      </c>
      <c r="D434" s="11">
        <v>37.299999999999997</v>
      </c>
      <c r="E434" s="11">
        <v>381.2</v>
      </c>
      <c r="G434" s="10">
        <v>167</v>
      </c>
      <c r="H434" s="10" t="s">
        <v>2426</v>
      </c>
      <c r="I434" s="10" t="s">
        <v>1356</v>
      </c>
      <c r="J434" s="10">
        <v>2.1</v>
      </c>
      <c r="K434" s="10">
        <v>73</v>
      </c>
    </row>
    <row r="435" spans="1:11" x14ac:dyDescent="0.25">
      <c r="A435" s="11">
        <v>131</v>
      </c>
      <c r="B435" s="11" t="s">
        <v>1878</v>
      </c>
      <c r="C435" s="11" t="s">
        <v>1743</v>
      </c>
      <c r="D435" s="11">
        <v>37.200000000000003</v>
      </c>
      <c r="E435" s="11">
        <v>947.6</v>
      </c>
      <c r="G435" s="10">
        <v>210</v>
      </c>
      <c r="H435" s="10" t="s">
        <v>3784</v>
      </c>
      <c r="I435" s="10" t="s">
        <v>270</v>
      </c>
      <c r="J435" s="10">
        <v>2.1</v>
      </c>
      <c r="K435" s="10">
        <v>20</v>
      </c>
    </row>
    <row r="436" spans="1:11" x14ac:dyDescent="0.25">
      <c r="A436" s="10">
        <v>131</v>
      </c>
      <c r="B436" s="10" t="s">
        <v>1760</v>
      </c>
      <c r="C436" s="10" t="s">
        <v>2085</v>
      </c>
      <c r="D436" s="11">
        <v>37.200000000000003</v>
      </c>
      <c r="E436" s="11">
        <v>711.3</v>
      </c>
      <c r="G436" s="11">
        <v>206</v>
      </c>
      <c r="H436" s="11" t="s">
        <v>3784</v>
      </c>
      <c r="I436" s="11">
        <v>-5</v>
      </c>
      <c r="J436" s="11">
        <v>2.09</v>
      </c>
      <c r="K436" s="11">
        <v>1034.2</v>
      </c>
    </row>
    <row r="437" spans="1:11" x14ac:dyDescent="0.25">
      <c r="A437" s="10">
        <v>182</v>
      </c>
      <c r="B437" s="10" t="s">
        <v>3252</v>
      </c>
      <c r="C437" s="10" t="s">
        <v>843</v>
      </c>
      <c r="D437" s="10">
        <v>37</v>
      </c>
      <c r="E437" s="10">
        <v>676.8</v>
      </c>
      <c r="G437" s="11">
        <v>132</v>
      </c>
      <c r="H437" s="11" t="s">
        <v>1238</v>
      </c>
      <c r="I437" s="11" t="s">
        <v>363</v>
      </c>
      <c r="J437" s="11">
        <v>2.08</v>
      </c>
      <c r="K437" s="11">
        <v>132.5</v>
      </c>
    </row>
    <row r="438" spans="1:11" x14ac:dyDescent="0.25">
      <c r="A438" s="10">
        <v>182</v>
      </c>
      <c r="B438" s="10" t="s">
        <v>3252</v>
      </c>
      <c r="C438" s="10" t="s">
        <v>843</v>
      </c>
      <c r="D438" s="10">
        <v>37</v>
      </c>
      <c r="E438" s="10">
        <v>356.5</v>
      </c>
      <c r="G438" s="10">
        <v>141</v>
      </c>
      <c r="H438" s="10" t="s">
        <v>1577</v>
      </c>
      <c r="I438" s="10" t="s">
        <v>665</v>
      </c>
      <c r="J438" s="11">
        <v>2</v>
      </c>
      <c r="K438" s="11">
        <v>1020.3</v>
      </c>
    </row>
    <row r="439" spans="1:11" x14ac:dyDescent="0.25">
      <c r="A439" s="11">
        <v>172</v>
      </c>
      <c r="B439" s="11" t="s">
        <v>3425</v>
      </c>
      <c r="C439" s="11" t="s">
        <v>589</v>
      </c>
      <c r="D439" s="11">
        <v>37</v>
      </c>
      <c r="E439" s="11">
        <v>180.2</v>
      </c>
      <c r="G439" s="11">
        <v>138</v>
      </c>
      <c r="H439" s="11" t="s">
        <v>2319</v>
      </c>
      <c r="I439" s="11" t="s">
        <v>101</v>
      </c>
      <c r="J439" s="11">
        <v>2</v>
      </c>
      <c r="K439" s="11">
        <v>738.8</v>
      </c>
    </row>
    <row r="440" spans="1:11" x14ac:dyDescent="0.25">
      <c r="A440" s="10">
        <v>182</v>
      </c>
      <c r="B440" s="10" t="s">
        <v>3252</v>
      </c>
      <c r="C440" s="10" t="s">
        <v>843</v>
      </c>
      <c r="D440" s="10">
        <v>37</v>
      </c>
      <c r="E440" s="10">
        <v>19</v>
      </c>
      <c r="G440" s="11">
        <v>141</v>
      </c>
      <c r="H440" s="11" t="s">
        <v>2206</v>
      </c>
      <c r="I440" s="11" t="s">
        <v>6062</v>
      </c>
      <c r="J440" s="11">
        <v>2</v>
      </c>
      <c r="K440" s="11">
        <v>639</v>
      </c>
    </row>
    <row r="441" spans="1:11" x14ac:dyDescent="0.25">
      <c r="A441" s="10">
        <v>127</v>
      </c>
      <c r="B441" s="10" t="s">
        <v>1108</v>
      </c>
      <c r="C441" s="10" t="s">
        <v>1202</v>
      </c>
      <c r="D441" s="11">
        <v>36.700000000000003</v>
      </c>
      <c r="E441" s="11">
        <v>217.48</v>
      </c>
      <c r="G441" s="10">
        <v>180</v>
      </c>
      <c r="H441" s="10" t="s">
        <v>3425</v>
      </c>
      <c r="I441" s="10" t="s">
        <v>4139</v>
      </c>
      <c r="J441" s="10">
        <v>2</v>
      </c>
      <c r="K441" s="10">
        <v>369.8</v>
      </c>
    </row>
    <row r="442" spans="1:11" x14ac:dyDescent="0.25">
      <c r="A442" s="10">
        <v>197</v>
      </c>
      <c r="B442" s="10" t="s">
        <v>4530</v>
      </c>
      <c r="C442" s="10" t="s">
        <v>4230</v>
      </c>
      <c r="D442" s="10">
        <v>36.700000000000003</v>
      </c>
      <c r="E442" s="10">
        <v>96.9</v>
      </c>
      <c r="G442" s="11">
        <v>136</v>
      </c>
      <c r="H442" s="11" t="s">
        <v>1108</v>
      </c>
      <c r="I442" s="11" t="s">
        <v>173</v>
      </c>
      <c r="J442" s="11">
        <v>2</v>
      </c>
      <c r="K442" s="11">
        <v>105.7</v>
      </c>
    </row>
    <row r="443" spans="1:11" x14ac:dyDescent="0.25">
      <c r="A443" s="11">
        <v>127</v>
      </c>
      <c r="B443" s="11" t="s">
        <v>1292</v>
      </c>
      <c r="C443" s="11" t="s">
        <v>1455</v>
      </c>
      <c r="D443" s="11">
        <v>36.700000000000003</v>
      </c>
      <c r="E443" s="11">
        <v>45.1</v>
      </c>
      <c r="G443" s="10">
        <v>141</v>
      </c>
      <c r="H443" s="10" t="s">
        <v>2206</v>
      </c>
      <c r="I443" s="10" t="s">
        <v>2387</v>
      </c>
      <c r="J443" s="10">
        <v>2</v>
      </c>
      <c r="K443" s="10">
        <v>44</v>
      </c>
    </row>
    <row r="444" spans="1:11" x14ac:dyDescent="0.25">
      <c r="A444" s="10">
        <v>110</v>
      </c>
      <c r="B444" s="10" t="s">
        <v>1108</v>
      </c>
      <c r="C444" s="10" t="s">
        <v>101</v>
      </c>
      <c r="D444" s="11">
        <v>36.6</v>
      </c>
      <c r="E444" s="11">
        <v>118.71599999999999</v>
      </c>
      <c r="G444" s="10">
        <v>69</v>
      </c>
      <c r="H444" s="10" t="s">
        <v>53</v>
      </c>
      <c r="I444" s="10" t="s">
        <v>210</v>
      </c>
      <c r="J444" s="10">
        <v>2</v>
      </c>
      <c r="K444" s="10">
        <v>39.4</v>
      </c>
    </row>
    <row r="445" spans="1:11" x14ac:dyDescent="0.25">
      <c r="A445" s="11">
        <v>110</v>
      </c>
      <c r="B445" s="11" t="s">
        <v>847</v>
      </c>
      <c r="C445" s="11" t="s">
        <v>292</v>
      </c>
      <c r="D445" s="11">
        <v>36.6</v>
      </c>
      <c r="E445" s="11">
        <v>117.607</v>
      </c>
      <c r="G445" s="11">
        <v>190</v>
      </c>
      <c r="H445" s="11" t="s">
        <v>3782</v>
      </c>
      <c r="I445" s="11" t="s">
        <v>985</v>
      </c>
      <c r="J445" s="11">
        <v>2</v>
      </c>
      <c r="K445" s="11">
        <v>36.155000000000001</v>
      </c>
    </row>
    <row r="446" spans="1:11" x14ac:dyDescent="0.25">
      <c r="A446" s="11">
        <v>233</v>
      </c>
      <c r="B446" s="11" t="s">
        <v>5905</v>
      </c>
      <c r="C446" s="11" t="s">
        <v>314</v>
      </c>
      <c r="D446" s="11">
        <v>36.5</v>
      </c>
      <c r="E446" s="11">
        <v>86.484999999999999</v>
      </c>
      <c r="G446" s="11">
        <v>175</v>
      </c>
      <c r="H446" s="11" t="s">
        <v>3425</v>
      </c>
      <c r="I446" s="11" t="s">
        <v>3770</v>
      </c>
      <c r="J446" s="11">
        <v>1.95</v>
      </c>
      <c r="K446" s="11">
        <v>709.6</v>
      </c>
    </row>
    <row r="447" spans="1:11" x14ac:dyDescent="0.25">
      <c r="A447" s="10">
        <v>233</v>
      </c>
      <c r="B447" s="10" t="s">
        <v>5905</v>
      </c>
      <c r="C447" s="10" t="s">
        <v>314</v>
      </c>
      <c r="D447" s="10">
        <v>36.5</v>
      </c>
      <c r="E447" s="10">
        <v>29.373000000000001</v>
      </c>
      <c r="G447" s="10">
        <v>175</v>
      </c>
      <c r="H447" s="10" t="s">
        <v>3425</v>
      </c>
      <c r="I447" s="10" t="s">
        <v>3770</v>
      </c>
      <c r="J447" s="10">
        <v>1.95</v>
      </c>
      <c r="K447" s="10">
        <v>473.8</v>
      </c>
    </row>
    <row r="448" spans="1:11" x14ac:dyDescent="0.25">
      <c r="A448" s="10">
        <v>204</v>
      </c>
      <c r="B448" s="10" t="s">
        <v>4883</v>
      </c>
      <c r="C448" s="10" t="s">
        <v>1104</v>
      </c>
      <c r="D448" s="10">
        <v>36</v>
      </c>
      <c r="E448" s="10">
        <v>975.6</v>
      </c>
      <c r="G448" s="11">
        <v>175</v>
      </c>
      <c r="H448" s="11" t="s">
        <v>3425</v>
      </c>
      <c r="I448" s="11" t="s">
        <v>3770</v>
      </c>
      <c r="J448" s="11">
        <v>1.95</v>
      </c>
      <c r="K448" s="11">
        <v>216.8</v>
      </c>
    </row>
    <row r="449" spans="1:11" x14ac:dyDescent="0.25">
      <c r="A449" s="10">
        <v>68</v>
      </c>
      <c r="B449" s="10" t="s">
        <v>126</v>
      </c>
      <c r="C449" s="10" t="s">
        <v>177</v>
      </c>
      <c r="D449" s="11">
        <v>36</v>
      </c>
      <c r="E449" s="11">
        <v>943.6</v>
      </c>
      <c r="G449" s="10">
        <v>98</v>
      </c>
      <c r="H449" s="10" t="s">
        <v>856</v>
      </c>
      <c r="I449" s="10" t="s">
        <v>567</v>
      </c>
      <c r="J449" s="10">
        <v>1.9</v>
      </c>
      <c r="K449" s="10">
        <v>63</v>
      </c>
    </row>
    <row r="450" spans="1:11" x14ac:dyDescent="0.25">
      <c r="A450" s="11">
        <v>210</v>
      </c>
      <c r="B450" s="11" t="s">
        <v>4883</v>
      </c>
      <c r="C450" s="11" t="s">
        <v>5580</v>
      </c>
      <c r="D450" s="11">
        <v>36</v>
      </c>
      <c r="E450" s="11">
        <v>888</v>
      </c>
      <c r="G450" s="10">
        <v>130</v>
      </c>
      <c r="H450" s="10" t="s">
        <v>1093</v>
      </c>
      <c r="I450" s="10" t="s">
        <v>98</v>
      </c>
      <c r="J450" s="10">
        <v>1.9</v>
      </c>
      <c r="K450" s="10">
        <v>17.899999999999999</v>
      </c>
    </row>
    <row r="451" spans="1:11" x14ac:dyDescent="0.25">
      <c r="A451" s="11">
        <v>68</v>
      </c>
      <c r="B451" s="11" t="s">
        <v>126</v>
      </c>
      <c r="C451" s="11" t="s">
        <v>177</v>
      </c>
      <c r="D451" s="11">
        <v>36</v>
      </c>
      <c r="E451" s="11">
        <v>854.2</v>
      </c>
      <c r="G451" s="11">
        <v>122</v>
      </c>
      <c r="H451" s="11" t="s">
        <v>1108</v>
      </c>
      <c r="I451" s="11" t="s">
        <v>1556</v>
      </c>
      <c r="J451" s="11">
        <v>1.86</v>
      </c>
      <c r="K451" s="11">
        <v>61.412700000000001</v>
      </c>
    </row>
    <row r="452" spans="1:11" x14ac:dyDescent="0.25">
      <c r="A452" s="10">
        <v>204</v>
      </c>
      <c r="B452" s="10" t="s">
        <v>4883</v>
      </c>
      <c r="C452" s="10" t="s">
        <v>1104</v>
      </c>
      <c r="D452" s="10">
        <v>36</v>
      </c>
      <c r="E452" s="10">
        <v>718.3</v>
      </c>
      <c r="G452" s="11">
        <v>76</v>
      </c>
      <c r="H452" s="11" t="s">
        <v>126</v>
      </c>
      <c r="I452" s="11" t="s">
        <v>368</v>
      </c>
      <c r="J452" s="11">
        <v>1.84</v>
      </c>
      <c r="K452" s="11">
        <v>44.424999999999997</v>
      </c>
    </row>
    <row r="453" spans="1:11" x14ac:dyDescent="0.25">
      <c r="A453" s="10">
        <v>198</v>
      </c>
      <c r="B453" s="10" t="s">
        <v>3501</v>
      </c>
      <c r="C453" s="10" t="s">
        <v>4937</v>
      </c>
      <c r="D453" s="10">
        <v>36</v>
      </c>
      <c r="E453" s="10">
        <v>337</v>
      </c>
      <c r="G453" s="10">
        <v>84</v>
      </c>
      <c r="H453" s="10" t="s">
        <v>446</v>
      </c>
      <c r="I453" s="10" t="s">
        <v>94</v>
      </c>
      <c r="J453" s="11">
        <v>1.83</v>
      </c>
      <c r="K453" s="11">
        <v>63.5</v>
      </c>
    </row>
    <row r="454" spans="1:11" x14ac:dyDescent="0.25">
      <c r="A454" s="10">
        <v>164</v>
      </c>
      <c r="B454" s="10" t="s">
        <v>2659</v>
      </c>
      <c r="C454" s="10" t="s">
        <v>173</v>
      </c>
      <c r="D454" s="10">
        <v>36</v>
      </c>
      <c r="E454" s="10">
        <v>124.04</v>
      </c>
      <c r="G454" s="11">
        <v>85</v>
      </c>
      <c r="H454" s="11" t="s">
        <v>446</v>
      </c>
      <c r="I454" s="11" t="s">
        <v>329</v>
      </c>
      <c r="J454" s="11">
        <v>1.82</v>
      </c>
      <c r="K454" s="11">
        <v>60.2</v>
      </c>
    </row>
    <row r="455" spans="1:11" x14ac:dyDescent="0.25">
      <c r="A455" s="10">
        <v>166</v>
      </c>
      <c r="B455" s="10" t="s">
        <v>2659</v>
      </c>
      <c r="C455" s="10" t="s">
        <v>173</v>
      </c>
      <c r="D455" s="10">
        <v>36</v>
      </c>
      <c r="E455" s="10">
        <v>121.71</v>
      </c>
      <c r="G455" s="10">
        <v>96</v>
      </c>
      <c r="H455" s="10" t="s">
        <v>446</v>
      </c>
      <c r="I455" s="10" t="s">
        <v>567</v>
      </c>
      <c r="J455" s="11">
        <v>1.8109999999999999</v>
      </c>
      <c r="K455" s="11">
        <v>106.37</v>
      </c>
    </row>
    <row r="456" spans="1:11" x14ac:dyDescent="0.25">
      <c r="A456" s="11">
        <v>198</v>
      </c>
      <c r="B456" s="11" t="s">
        <v>3501</v>
      </c>
      <c r="C456" s="11" t="s">
        <v>4937</v>
      </c>
      <c r="D456" s="11">
        <v>36</v>
      </c>
      <c r="E456" s="11">
        <v>104</v>
      </c>
      <c r="G456" s="11">
        <v>160</v>
      </c>
      <c r="H456" s="11" t="s">
        <v>2659</v>
      </c>
      <c r="I456" s="11" t="s">
        <v>107</v>
      </c>
      <c r="J456" s="11">
        <v>1.8</v>
      </c>
      <c r="K456" s="11">
        <v>641.1</v>
      </c>
    </row>
    <row r="457" spans="1:11" x14ac:dyDescent="0.25">
      <c r="A457" s="11">
        <v>68</v>
      </c>
      <c r="B457" s="11" t="s">
        <v>126</v>
      </c>
      <c r="C457" s="11" t="s">
        <v>107</v>
      </c>
      <c r="D457" s="11">
        <v>36</v>
      </c>
      <c r="E457" s="11">
        <v>63.9</v>
      </c>
      <c r="G457" s="10">
        <v>160</v>
      </c>
      <c r="H457" s="10" t="s">
        <v>2487</v>
      </c>
      <c r="I457" s="10">
        <v>-6</v>
      </c>
      <c r="J457" s="11">
        <v>1.8</v>
      </c>
      <c r="K457" s="11">
        <v>432.1</v>
      </c>
    </row>
    <row r="458" spans="1:11" x14ac:dyDescent="0.25">
      <c r="A458" s="10">
        <v>166</v>
      </c>
      <c r="B458" s="10" t="s">
        <v>2659</v>
      </c>
      <c r="C458" s="10" t="s">
        <v>173</v>
      </c>
      <c r="D458" s="10">
        <v>36</v>
      </c>
      <c r="E458" s="10">
        <v>59.488</v>
      </c>
      <c r="G458" s="10">
        <v>187</v>
      </c>
      <c r="H458" s="10" t="s">
        <v>3782</v>
      </c>
      <c r="I458" s="10" t="s">
        <v>4503</v>
      </c>
      <c r="J458" s="10">
        <v>1.8</v>
      </c>
      <c r="K458" s="10">
        <v>109.8</v>
      </c>
    </row>
    <row r="459" spans="1:11" x14ac:dyDescent="0.25">
      <c r="A459" s="10">
        <v>212</v>
      </c>
      <c r="B459" s="10" t="s">
        <v>4883</v>
      </c>
      <c r="C459" s="10" t="s">
        <v>1896</v>
      </c>
      <c r="D459" s="10">
        <v>35.4</v>
      </c>
      <c r="E459" s="10">
        <v>63.9</v>
      </c>
      <c r="G459" s="11">
        <v>83</v>
      </c>
      <c r="H459" s="11" t="s">
        <v>265</v>
      </c>
      <c r="I459" s="11" t="s">
        <v>216</v>
      </c>
      <c r="J459" s="11">
        <v>1.8</v>
      </c>
      <c r="K459" s="11">
        <v>24.3</v>
      </c>
    </row>
    <row r="460" spans="1:11" x14ac:dyDescent="0.25">
      <c r="A460" s="10">
        <v>82</v>
      </c>
      <c r="B460" s="10" t="s">
        <v>446</v>
      </c>
      <c r="C460" s="10">
        <v>-4</v>
      </c>
      <c r="D460" s="11">
        <v>35.299999999999997</v>
      </c>
      <c r="E460" s="11">
        <v>68.2</v>
      </c>
      <c r="G460" s="11">
        <v>162</v>
      </c>
      <c r="H460" s="11" t="s">
        <v>2230</v>
      </c>
      <c r="I460" s="11" t="s">
        <v>458</v>
      </c>
      <c r="J460" s="11">
        <v>1.78</v>
      </c>
      <c r="K460" s="11">
        <v>774.8</v>
      </c>
    </row>
    <row r="461" spans="1:11" x14ac:dyDescent="0.25">
      <c r="A461" s="11">
        <v>98</v>
      </c>
      <c r="B461" s="11" t="s">
        <v>446</v>
      </c>
      <c r="C461" s="11">
        <v>-4</v>
      </c>
      <c r="D461" s="11">
        <v>35.200000000000003</v>
      </c>
      <c r="E461" s="11">
        <v>204.3</v>
      </c>
      <c r="G461" s="11">
        <v>96</v>
      </c>
      <c r="H461" s="11" t="s">
        <v>574</v>
      </c>
      <c r="I461" s="11" t="s">
        <v>709</v>
      </c>
      <c r="J461" s="11">
        <v>1.77</v>
      </c>
      <c r="K461" s="11">
        <v>40</v>
      </c>
    </row>
    <row r="462" spans="1:11" x14ac:dyDescent="0.25">
      <c r="A462" s="11">
        <v>214</v>
      </c>
      <c r="B462" s="11" t="s">
        <v>5471</v>
      </c>
      <c r="C462" s="11" t="s">
        <v>19</v>
      </c>
      <c r="D462" s="11">
        <v>35.1</v>
      </c>
      <c r="E462" s="11">
        <v>257</v>
      </c>
      <c r="G462" s="11">
        <v>72</v>
      </c>
      <c r="H462" s="11" t="s">
        <v>50</v>
      </c>
      <c r="I462" s="11" t="s">
        <v>270</v>
      </c>
      <c r="J462" s="11">
        <v>1.76</v>
      </c>
      <c r="K462" s="11">
        <v>51</v>
      </c>
    </row>
    <row r="463" spans="1:11" x14ac:dyDescent="0.25">
      <c r="A463" s="11">
        <v>211</v>
      </c>
      <c r="B463" s="11" t="s">
        <v>4883</v>
      </c>
      <c r="C463" s="11" t="s">
        <v>5640</v>
      </c>
      <c r="D463" s="11">
        <v>35.1</v>
      </c>
      <c r="E463" s="11">
        <v>95.9</v>
      </c>
      <c r="G463" s="10">
        <v>117</v>
      </c>
      <c r="H463" s="10" t="s">
        <v>1344</v>
      </c>
      <c r="I463" s="10" t="s">
        <v>1391</v>
      </c>
      <c r="J463" s="10">
        <v>1.75</v>
      </c>
      <c r="K463" s="10">
        <v>813.4</v>
      </c>
    </row>
    <row r="464" spans="1:11" x14ac:dyDescent="0.25">
      <c r="A464" s="10">
        <v>152</v>
      </c>
      <c r="B464" s="10" t="s">
        <v>2336</v>
      </c>
      <c r="C464" s="10" t="s">
        <v>19</v>
      </c>
      <c r="D464" s="11">
        <v>35</v>
      </c>
      <c r="E464" s="11">
        <v>1184.0999999999999</v>
      </c>
      <c r="G464" s="11">
        <v>117</v>
      </c>
      <c r="H464" s="11" t="s">
        <v>1344</v>
      </c>
      <c r="I464" s="11" t="s">
        <v>1391</v>
      </c>
      <c r="J464" s="11">
        <v>1.75</v>
      </c>
      <c r="K464" s="11">
        <v>781</v>
      </c>
    </row>
    <row r="465" spans="1:11" x14ac:dyDescent="0.25">
      <c r="A465" s="11">
        <v>152</v>
      </c>
      <c r="B465" s="11" t="s">
        <v>2336</v>
      </c>
      <c r="C465" s="11" t="s">
        <v>107</v>
      </c>
      <c r="D465" s="11">
        <v>35</v>
      </c>
      <c r="E465" s="11">
        <v>1051.9000000000001</v>
      </c>
      <c r="G465" s="11">
        <v>171</v>
      </c>
      <c r="H465" s="11" t="s">
        <v>2659</v>
      </c>
      <c r="I465" s="11" t="s">
        <v>1202</v>
      </c>
      <c r="J465" s="11">
        <v>1.7</v>
      </c>
      <c r="K465" s="11">
        <v>558.1</v>
      </c>
    </row>
    <row r="466" spans="1:11" x14ac:dyDescent="0.25">
      <c r="A466" s="10">
        <v>152</v>
      </c>
      <c r="B466" s="10" t="s">
        <v>2336</v>
      </c>
      <c r="C466" s="10">
        <v>-1</v>
      </c>
      <c r="D466" s="10">
        <v>35</v>
      </c>
      <c r="E466" s="10">
        <v>1021</v>
      </c>
      <c r="G466" s="10">
        <v>171</v>
      </c>
      <c r="H466" s="10" t="s">
        <v>2659</v>
      </c>
      <c r="I466" s="10" t="s">
        <v>1202</v>
      </c>
      <c r="J466" s="10">
        <v>1.7</v>
      </c>
      <c r="K466" s="10">
        <v>428</v>
      </c>
    </row>
    <row r="467" spans="1:11" x14ac:dyDescent="0.25">
      <c r="A467" s="11">
        <v>152</v>
      </c>
      <c r="B467" s="11" t="s">
        <v>2659</v>
      </c>
      <c r="C467" s="11" t="s">
        <v>2723</v>
      </c>
      <c r="D467" s="11">
        <v>35</v>
      </c>
      <c r="E467" s="11">
        <v>848.3</v>
      </c>
      <c r="G467" s="11">
        <v>171</v>
      </c>
      <c r="H467" s="11" t="s">
        <v>2659</v>
      </c>
      <c r="I467" s="11" t="s">
        <v>1202</v>
      </c>
      <c r="J467" s="11">
        <v>1.7</v>
      </c>
      <c r="K467" s="11">
        <v>219.2</v>
      </c>
    </row>
    <row r="468" spans="1:11" x14ac:dyDescent="0.25">
      <c r="A468" s="10">
        <v>93</v>
      </c>
      <c r="B468" s="10" t="s">
        <v>721</v>
      </c>
      <c r="C468" s="10" t="s">
        <v>753</v>
      </c>
      <c r="D468" s="11">
        <v>35</v>
      </c>
      <c r="E468" s="11">
        <v>343.8</v>
      </c>
      <c r="G468" s="12">
        <v>63</v>
      </c>
      <c r="H468" s="9" t="s">
        <v>58</v>
      </c>
      <c r="I468" s="9" t="s">
        <v>55</v>
      </c>
      <c r="J468" s="11">
        <v>1.67</v>
      </c>
      <c r="K468" s="12">
        <v>87.13</v>
      </c>
    </row>
    <row r="469" spans="1:11" x14ac:dyDescent="0.25">
      <c r="A469" s="10">
        <v>143</v>
      </c>
      <c r="B469" s="10" t="s">
        <v>2336</v>
      </c>
      <c r="C469" s="10" t="s">
        <v>962</v>
      </c>
      <c r="D469" s="10">
        <v>35</v>
      </c>
      <c r="E469" s="10">
        <v>338.6</v>
      </c>
      <c r="G469" s="11">
        <v>109</v>
      </c>
      <c r="H469" s="11" t="s">
        <v>729</v>
      </c>
      <c r="I469" s="11" t="s">
        <v>665</v>
      </c>
      <c r="J469" s="11">
        <v>1.66</v>
      </c>
      <c r="K469" s="11">
        <v>225.98</v>
      </c>
    </row>
    <row r="470" spans="1:11" x14ac:dyDescent="0.25">
      <c r="A470" s="10">
        <v>96</v>
      </c>
      <c r="B470" s="10" t="s">
        <v>496</v>
      </c>
      <c r="C470" s="10" t="s">
        <v>158</v>
      </c>
      <c r="D470" s="10">
        <v>35</v>
      </c>
      <c r="E470" s="10">
        <v>311.3</v>
      </c>
      <c r="G470" s="10">
        <v>160</v>
      </c>
      <c r="H470" s="10" t="s">
        <v>2659</v>
      </c>
      <c r="I470" s="10" t="s">
        <v>107</v>
      </c>
      <c r="J470" s="11">
        <v>1.63</v>
      </c>
      <c r="K470" s="11">
        <v>892.8</v>
      </c>
    </row>
    <row r="471" spans="1:11" x14ac:dyDescent="0.25">
      <c r="A471" s="11">
        <v>143</v>
      </c>
      <c r="B471" s="11" t="s">
        <v>2230</v>
      </c>
      <c r="C471" s="11" t="s">
        <v>2448</v>
      </c>
      <c r="D471" s="11">
        <v>35</v>
      </c>
      <c r="E471" s="11">
        <v>300.60000000000002</v>
      </c>
      <c r="G471" s="10">
        <v>195</v>
      </c>
      <c r="H471" s="10" t="s">
        <v>4530</v>
      </c>
      <c r="I471" s="10" t="s">
        <v>828</v>
      </c>
      <c r="J471" s="10">
        <v>1.6</v>
      </c>
      <c r="K471" s="10">
        <v>238</v>
      </c>
    </row>
    <row r="472" spans="1:11" x14ac:dyDescent="0.25">
      <c r="A472" s="10">
        <v>73</v>
      </c>
      <c r="B472" s="10" t="s">
        <v>126</v>
      </c>
      <c r="C472" s="10" t="s">
        <v>84</v>
      </c>
      <c r="D472" s="10">
        <v>35</v>
      </c>
      <c r="E472" s="10">
        <v>213.5</v>
      </c>
      <c r="G472" s="10">
        <v>179</v>
      </c>
      <c r="H472" s="10" t="s">
        <v>3425</v>
      </c>
      <c r="I472" s="10" t="s">
        <v>1379</v>
      </c>
      <c r="J472" s="10">
        <v>1.6</v>
      </c>
      <c r="K472" s="10">
        <v>75.3</v>
      </c>
    </row>
    <row r="473" spans="1:11" x14ac:dyDescent="0.25">
      <c r="A473" s="10">
        <v>93</v>
      </c>
      <c r="B473" s="10" t="s">
        <v>446</v>
      </c>
      <c r="C473" s="10" t="s">
        <v>84</v>
      </c>
      <c r="D473" s="10">
        <v>35</v>
      </c>
      <c r="E473" s="10">
        <v>167.8</v>
      </c>
      <c r="G473" s="10">
        <v>65</v>
      </c>
      <c r="H473" s="8" t="s">
        <v>53</v>
      </c>
      <c r="I473" s="8" t="s">
        <v>84</v>
      </c>
      <c r="J473" s="11">
        <v>1.59</v>
      </c>
      <c r="K473" s="12">
        <v>53.93</v>
      </c>
    </row>
    <row r="474" spans="1:11" x14ac:dyDescent="0.25">
      <c r="A474" s="11">
        <v>93</v>
      </c>
      <c r="B474" s="11" t="s">
        <v>370</v>
      </c>
      <c r="C474" s="11" t="s">
        <v>740</v>
      </c>
      <c r="D474" s="11">
        <v>35</v>
      </c>
      <c r="E474" s="11">
        <v>151.30000000000001</v>
      </c>
      <c r="G474" s="11">
        <v>95</v>
      </c>
      <c r="H474" s="11" t="s">
        <v>796</v>
      </c>
      <c r="I474" s="11" t="s">
        <v>828</v>
      </c>
      <c r="J474" s="11">
        <v>1.579</v>
      </c>
      <c r="K474" s="11">
        <v>81.7</v>
      </c>
    </row>
    <row r="475" spans="1:11" x14ac:dyDescent="0.25">
      <c r="A475" s="11">
        <v>176</v>
      </c>
      <c r="B475" s="11" t="s">
        <v>2957</v>
      </c>
      <c r="C475" s="11" t="s">
        <v>107</v>
      </c>
      <c r="D475" s="11">
        <v>35</v>
      </c>
      <c r="E475" s="11">
        <v>71.516000000000005</v>
      </c>
      <c r="G475" s="10">
        <v>96</v>
      </c>
      <c r="H475" s="10" t="s">
        <v>796</v>
      </c>
      <c r="I475" s="10" t="s">
        <v>843</v>
      </c>
      <c r="J475" s="10">
        <v>1.56</v>
      </c>
      <c r="K475" s="10">
        <v>43.7</v>
      </c>
    </row>
    <row r="476" spans="1:11" x14ac:dyDescent="0.25">
      <c r="A476" s="10">
        <v>73</v>
      </c>
      <c r="B476" s="10" t="s">
        <v>310</v>
      </c>
      <c r="C476" s="10" t="s">
        <v>29</v>
      </c>
      <c r="D476" s="10">
        <v>35</v>
      </c>
      <c r="E476" s="10">
        <v>62.4</v>
      </c>
      <c r="G476" s="11">
        <v>165</v>
      </c>
      <c r="H476" s="11" t="s">
        <v>2487</v>
      </c>
      <c r="I476" s="11" t="s">
        <v>966</v>
      </c>
      <c r="J476" s="11">
        <v>1.512</v>
      </c>
      <c r="K476" s="11">
        <v>361.68</v>
      </c>
    </row>
    <row r="477" spans="1:11" x14ac:dyDescent="0.25">
      <c r="A477" s="11">
        <v>151</v>
      </c>
      <c r="B477" s="11" t="s">
        <v>2659</v>
      </c>
      <c r="C477" s="11" t="s">
        <v>740</v>
      </c>
      <c r="D477" s="11">
        <v>35</v>
      </c>
      <c r="E477" s="11">
        <v>4.8209999999999997</v>
      </c>
      <c r="G477" s="10">
        <v>165</v>
      </c>
      <c r="H477" s="10" t="s">
        <v>2487</v>
      </c>
      <c r="I477" s="10" t="s">
        <v>966</v>
      </c>
      <c r="J477" s="10">
        <v>1.512</v>
      </c>
      <c r="K477" s="10">
        <v>266.8</v>
      </c>
    </row>
    <row r="478" spans="1:11" x14ac:dyDescent="0.25">
      <c r="A478" s="10">
        <v>155</v>
      </c>
      <c r="B478" s="10" t="s">
        <v>2376</v>
      </c>
      <c r="C478" s="10" t="s">
        <v>962</v>
      </c>
      <c r="D478" s="11">
        <v>34.799999999999997</v>
      </c>
      <c r="E478" s="11">
        <v>31.5</v>
      </c>
      <c r="G478" s="11">
        <v>130</v>
      </c>
      <c r="H478" s="11" t="s">
        <v>1878</v>
      </c>
      <c r="I478" s="11" t="s">
        <v>762</v>
      </c>
      <c r="J478" s="11">
        <v>1.502</v>
      </c>
      <c r="K478" s="11">
        <v>96.54</v>
      </c>
    </row>
    <row r="479" spans="1:11" x14ac:dyDescent="0.25">
      <c r="A479" s="10">
        <v>213</v>
      </c>
      <c r="B479" s="10" t="s">
        <v>5471</v>
      </c>
      <c r="C479" s="10" t="s">
        <v>3875</v>
      </c>
      <c r="D479" s="10">
        <v>34.700000000000003</v>
      </c>
      <c r="E479" s="10">
        <v>606.29999999999995</v>
      </c>
      <c r="G479" s="10">
        <v>208</v>
      </c>
      <c r="H479" s="10" t="s">
        <v>4883</v>
      </c>
      <c r="I479" s="10">
        <v>-16</v>
      </c>
      <c r="J479" s="10">
        <v>1.5</v>
      </c>
      <c r="K479" s="10">
        <v>750.9</v>
      </c>
    </row>
    <row r="480" spans="1:11" x14ac:dyDescent="0.25">
      <c r="A480" s="11">
        <v>213</v>
      </c>
      <c r="B480" s="11" t="s">
        <v>5471</v>
      </c>
      <c r="C480" s="11" t="s">
        <v>3875</v>
      </c>
      <c r="D480" s="11">
        <v>34.700000000000003</v>
      </c>
      <c r="E480" s="11">
        <v>169.7</v>
      </c>
      <c r="G480" s="11">
        <v>208</v>
      </c>
      <c r="H480" s="11" t="s">
        <v>4883</v>
      </c>
      <c r="I480" s="11">
        <v>-16</v>
      </c>
      <c r="J480" s="11">
        <v>1.5</v>
      </c>
      <c r="K480" s="11">
        <v>472.2</v>
      </c>
    </row>
    <row r="481" spans="1:11" x14ac:dyDescent="0.25">
      <c r="A481" s="11">
        <v>213</v>
      </c>
      <c r="B481" s="11" t="s">
        <v>4883</v>
      </c>
      <c r="C481" s="11" t="s">
        <v>4341</v>
      </c>
      <c r="D481" s="11">
        <v>34.700000000000003</v>
      </c>
      <c r="E481" s="11">
        <v>50</v>
      </c>
      <c r="G481" s="10">
        <v>177</v>
      </c>
      <c r="H481" s="10" t="s">
        <v>3784</v>
      </c>
      <c r="I481" s="10" t="s">
        <v>213</v>
      </c>
      <c r="J481" s="10">
        <v>1.5</v>
      </c>
      <c r="K481" s="10">
        <v>246</v>
      </c>
    </row>
    <row r="482" spans="1:11" x14ac:dyDescent="0.25">
      <c r="A482" s="11">
        <v>213</v>
      </c>
      <c r="B482" s="11" t="s">
        <v>5471</v>
      </c>
      <c r="C482" s="11" t="s">
        <v>3875</v>
      </c>
      <c r="D482" s="11">
        <v>34.700000000000003</v>
      </c>
      <c r="E482" s="11">
        <v>40.799999999999997</v>
      </c>
      <c r="G482" s="10">
        <v>136</v>
      </c>
      <c r="H482" s="10" t="s">
        <v>1760</v>
      </c>
      <c r="I482" s="10" t="s">
        <v>2259</v>
      </c>
      <c r="J482" s="10">
        <v>1.5</v>
      </c>
      <c r="K482" s="10">
        <v>42.7</v>
      </c>
    </row>
    <row r="483" spans="1:11" x14ac:dyDescent="0.25">
      <c r="A483" s="10">
        <v>119</v>
      </c>
      <c r="B483" s="10" t="s">
        <v>1238</v>
      </c>
      <c r="C483" s="10" t="s">
        <v>1459</v>
      </c>
      <c r="D483" s="10">
        <v>34.6</v>
      </c>
      <c r="E483" s="10">
        <v>306.89999999999998</v>
      </c>
      <c r="G483" s="10">
        <v>195</v>
      </c>
      <c r="H483" s="10" t="s">
        <v>4530</v>
      </c>
      <c r="I483" s="10" t="s">
        <v>4779</v>
      </c>
      <c r="J483" s="10">
        <v>1.49</v>
      </c>
      <c r="K483" s="10">
        <v>457.1</v>
      </c>
    </row>
    <row r="484" spans="1:11" x14ac:dyDescent="0.25">
      <c r="A484" s="11">
        <v>119</v>
      </c>
      <c r="B484" s="11" t="s">
        <v>1238</v>
      </c>
      <c r="C484" s="11" t="s">
        <v>962</v>
      </c>
      <c r="D484" s="11">
        <v>34.6</v>
      </c>
      <c r="E484" s="11">
        <v>207.8</v>
      </c>
      <c r="G484" s="10">
        <v>175</v>
      </c>
      <c r="H484" s="10" t="s">
        <v>2957</v>
      </c>
      <c r="I484" s="10" t="s">
        <v>55</v>
      </c>
      <c r="J484" s="10">
        <v>1.49</v>
      </c>
      <c r="K484" s="10">
        <v>353.3</v>
      </c>
    </row>
    <row r="485" spans="1:11" x14ac:dyDescent="0.25">
      <c r="A485" s="11">
        <v>199</v>
      </c>
      <c r="B485" s="11" t="s">
        <v>4530</v>
      </c>
      <c r="C485" s="11" t="s">
        <v>4997</v>
      </c>
      <c r="D485" s="11">
        <v>34.1</v>
      </c>
      <c r="E485" s="11">
        <v>251.13</v>
      </c>
      <c r="G485" s="11">
        <v>195</v>
      </c>
      <c r="H485" s="11" t="s">
        <v>4530</v>
      </c>
      <c r="I485" s="11" t="s">
        <v>4779</v>
      </c>
      <c r="J485" s="11">
        <v>1.49</v>
      </c>
      <c r="K485" s="11">
        <v>235.8</v>
      </c>
    </row>
    <row r="486" spans="1:11" x14ac:dyDescent="0.25">
      <c r="A486" s="11">
        <v>199</v>
      </c>
      <c r="B486" s="11" t="s">
        <v>4530</v>
      </c>
      <c r="C486" s="11" t="s">
        <v>4997</v>
      </c>
      <c r="D486" s="11">
        <v>34.1</v>
      </c>
      <c r="E486" s="11">
        <v>145.69999999999999</v>
      </c>
      <c r="G486" s="10">
        <v>183</v>
      </c>
      <c r="H486" s="10" t="s">
        <v>4094</v>
      </c>
      <c r="I486" s="10" t="s">
        <v>213</v>
      </c>
      <c r="J486" s="10">
        <v>1.48</v>
      </c>
      <c r="K486" s="10">
        <v>346.8</v>
      </c>
    </row>
    <row r="487" spans="1:11" x14ac:dyDescent="0.25">
      <c r="A487" s="10">
        <v>210</v>
      </c>
      <c r="B487" s="10" t="s">
        <v>5253</v>
      </c>
      <c r="C487" s="10">
        <v>-26</v>
      </c>
      <c r="D487" s="10">
        <v>34</v>
      </c>
      <c r="E487" s="10">
        <v>842</v>
      </c>
      <c r="G487" s="11">
        <v>183</v>
      </c>
      <c r="H487" s="11" t="s">
        <v>4094</v>
      </c>
      <c r="I487" s="11" t="s">
        <v>213</v>
      </c>
      <c r="J487" s="11">
        <v>1.48</v>
      </c>
      <c r="K487" s="11">
        <v>69.3</v>
      </c>
    </row>
    <row r="488" spans="1:11" x14ac:dyDescent="0.25">
      <c r="A488" s="10">
        <v>176</v>
      </c>
      <c r="B488" s="10" t="s">
        <v>3071</v>
      </c>
      <c r="C488" s="10" t="s">
        <v>3808</v>
      </c>
      <c r="D488" s="10">
        <v>34</v>
      </c>
      <c r="E488" s="10">
        <v>836.5</v>
      </c>
      <c r="G488" s="11">
        <v>124</v>
      </c>
      <c r="H488" s="11" t="s">
        <v>1344</v>
      </c>
      <c r="I488" s="11">
        <v>-8</v>
      </c>
      <c r="J488" s="11">
        <v>1.47</v>
      </c>
      <c r="K488" s="11">
        <v>75.5</v>
      </c>
    </row>
    <row r="489" spans="1:11" x14ac:dyDescent="0.25">
      <c r="A489" s="10">
        <v>195</v>
      </c>
      <c r="B489" s="10" t="s">
        <v>3360</v>
      </c>
      <c r="C489" s="10" t="s">
        <v>4817</v>
      </c>
      <c r="D489" s="10">
        <v>34</v>
      </c>
      <c r="E489" s="10">
        <v>714</v>
      </c>
      <c r="G489" s="11">
        <v>179</v>
      </c>
      <c r="H489" s="11" t="s">
        <v>3425</v>
      </c>
      <c r="I489" s="11" t="s">
        <v>1743</v>
      </c>
      <c r="J489" s="11">
        <v>1.42</v>
      </c>
      <c r="K489" s="11">
        <v>30.7</v>
      </c>
    </row>
    <row r="490" spans="1:11" x14ac:dyDescent="0.25">
      <c r="A490" s="11">
        <v>176</v>
      </c>
      <c r="B490" s="11" t="s">
        <v>3071</v>
      </c>
      <c r="C490" s="11" t="s">
        <v>3808</v>
      </c>
      <c r="D490" s="11">
        <v>34</v>
      </c>
      <c r="E490" s="11">
        <v>529.1</v>
      </c>
      <c r="G490" s="11">
        <v>151</v>
      </c>
      <c r="H490" s="11" t="s">
        <v>2376</v>
      </c>
      <c r="I490" s="11" t="s">
        <v>2619</v>
      </c>
      <c r="J490" s="11">
        <v>1.4</v>
      </c>
      <c r="K490" s="11">
        <v>195.26</v>
      </c>
    </row>
    <row r="491" spans="1:11" x14ac:dyDescent="0.25">
      <c r="A491" s="10">
        <v>210</v>
      </c>
      <c r="B491" s="10" t="s">
        <v>5253</v>
      </c>
      <c r="C491" s="10">
        <v>-26</v>
      </c>
      <c r="D491" s="10">
        <v>34</v>
      </c>
      <c r="E491" s="10">
        <v>415.9</v>
      </c>
      <c r="G491" s="11">
        <v>151</v>
      </c>
      <c r="H491" s="11" t="s">
        <v>2336</v>
      </c>
      <c r="I491" s="11" t="s">
        <v>962</v>
      </c>
      <c r="J491" s="11">
        <v>1.4</v>
      </c>
      <c r="K491" s="11">
        <v>169.57</v>
      </c>
    </row>
    <row r="492" spans="1:11" x14ac:dyDescent="0.25">
      <c r="A492" s="10">
        <v>188</v>
      </c>
      <c r="B492" s="10" t="s">
        <v>4094</v>
      </c>
      <c r="C492" s="10" t="s">
        <v>4557</v>
      </c>
      <c r="D492" s="10">
        <v>34</v>
      </c>
      <c r="E492" s="10">
        <v>184.6</v>
      </c>
      <c r="G492" s="11">
        <v>151</v>
      </c>
      <c r="H492" s="11" t="s">
        <v>2230</v>
      </c>
      <c r="I492" s="11" t="s">
        <v>1867</v>
      </c>
      <c r="J492" s="11">
        <v>1.4</v>
      </c>
      <c r="K492" s="11">
        <v>113.21</v>
      </c>
    </row>
    <row r="493" spans="1:11" x14ac:dyDescent="0.25">
      <c r="A493" s="11">
        <v>190</v>
      </c>
      <c r="B493" s="11" t="s">
        <v>4094</v>
      </c>
      <c r="C493" s="11" t="s">
        <v>4638</v>
      </c>
      <c r="D493" s="11">
        <v>34</v>
      </c>
      <c r="E493" s="11">
        <v>151.30000000000001</v>
      </c>
      <c r="G493" s="10">
        <v>151</v>
      </c>
      <c r="H493" s="10" t="s">
        <v>2695</v>
      </c>
      <c r="I493" s="10" t="s">
        <v>653</v>
      </c>
      <c r="J493" s="11">
        <v>1.4</v>
      </c>
      <c r="K493" s="11">
        <v>85.7</v>
      </c>
    </row>
    <row r="494" spans="1:11" x14ac:dyDescent="0.25">
      <c r="A494" s="11">
        <v>109</v>
      </c>
      <c r="B494" s="11" t="s">
        <v>623</v>
      </c>
      <c r="C494" s="11" t="s">
        <v>314</v>
      </c>
      <c r="D494" s="11">
        <v>34</v>
      </c>
      <c r="E494" s="11">
        <v>148.12</v>
      </c>
      <c r="G494" s="11">
        <v>123</v>
      </c>
      <c r="H494" s="11" t="s">
        <v>1244</v>
      </c>
      <c r="I494" s="11" t="s">
        <v>962</v>
      </c>
      <c r="J494" s="11">
        <v>1.4</v>
      </c>
      <c r="K494" s="11">
        <v>31.5</v>
      </c>
    </row>
    <row r="495" spans="1:11" x14ac:dyDescent="0.25">
      <c r="A495" s="10">
        <v>109</v>
      </c>
      <c r="B495" s="10" t="s">
        <v>476</v>
      </c>
      <c r="C495" s="10"/>
      <c r="D495" s="10">
        <v>34</v>
      </c>
      <c r="E495" s="10">
        <v>116.32</v>
      </c>
      <c r="G495" s="10">
        <v>211</v>
      </c>
      <c r="H495" s="10" t="s">
        <v>4530</v>
      </c>
      <c r="I495" s="10" t="s">
        <v>4191</v>
      </c>
      <c r="J495" s="10">
        <v>1.4</v>
      </c>
      <c r="K495" s="10">
        <v>30</v>
      </c>
    </row>
    <row r="496" spans="1:11" x14ac:dyDescent="0.25">
      <c r="A496" s="11">
        <v>204</v>
      </c>
      <c r="B496" s="11" t="s">
        <v>5253</v>
      </c>
      <c r="C496" s="11">
        <v>-10</v>
      </c>
      <c r="D496" s="11">
        <v>33.4</v>
      </c>
      <c r="E496" s="11">
        <v>242.8</v>
      </c>
      <c r="G496" s="10">
        <v>215</v>
      </c>
      <c r="H496" s="10" t="s">
        <v>5471</v>
      </c>
      <c r="I496" s="10" t="s">
        <v>4688</v>
      </c>
      <c r="J496" s="10">
        <v>1.39</v>
      </c>
      <c r="K496" s="10">
        <v>369.1</v>
      </c>
    </row>
    <row r="497" spans="1:11" x14ac:dyDescent="0.25">
      <c r="A497" s="10">
        <v>107</v>
      </c>
      <c r="B497" s="10" t="s">
        <v>574</v>
      </c>
      <c r="C497" s="10" t="s">
        <v>75</v>
      </c>
      <c r="D497" s="11">
        <v>33.4</v>
      </c>
      <c r="E497" s="11">
        <v>106.31</v>
      </c>
      <c r="G497" s="11">
        <v>215</v>
      </c>
      <c r="H497" s="11" t="s">
        <v>5471</v>
      </c>
      <c r="I497" s="11" t="s">
        <v>4688</v>
      </c>
      <c r="J497" s="11">
        <v>1.39</v>
      </c>
      <c r="K497" s="11">
        <v>193.1</v>
      </c>
    </row>
    <row r="498" spans="1:11" x14ac:dyDescent="0.25">
      <c r="A498" s="10">
        <v>209</v>
      </c>
      <c r="B498" s="10" t="s">
        <v>5079</v>
      </c>
      <c r="C498" s="10" t="s">
        <v>4230</v>
      </c>
      <c r="D498" s="10">
        <v>33.299999999999997</v>
      </c>
      <c r="E498" s="10">
        <v>201.9</v>
      </c>
      <c r="G498" s="11">
        <v>215</v>
      </c>
      <c r="H498" s="11" t="s">
        <v>5471</v>
      </c>
      <c r="I498" s="11" t="s">
        <v>4688</v>
      </c>
      <c r="J498" s="11">
        <v>1.39</v>
      </c>
      <c r="K498" s="11">
        <v>32.5</v>
      </c>
    </row>
    <row r="499" spans="1:11" x14ac:dyDescent="0.25">
      <c r="A499" s="10">
        <v>191</v>
      </c>
      <c r="B499" s="10" t="s">
        <v>3143</v>
      </c>
      <c r="C499" s="10" t="s">
        <v>1455</v>
      </c>
      <c r="D499" s="10">
        <v>33.299999999999997</v>
      </c>
      <c r="E499" s="10">
        <v>192.8</v>
      </c>
      <c r="G499" s="11">
        <v>187</v>
      </c>
      <c r="H499" s="11" t="s">
        <v>3252</v>
      </c>
      <c r="I499" s="11" t="s">
        <v>4319</v>
      </c>
      <c r="J499" s="11">
        <v>1.38</v>
      </c>
      <c r="K499" s="11">
        <v>45.8</v>
      </c>
    </row>
    <row r="500" spans="1:11" x14ac:dyDescent="0.25">
      <c r="A500" s="11">
        <v>191</v>
      </c>
      <c r="B500" s="11" t="s">
        <v>3143</v>
      </c>
      <c r="C500" s="11" t="s">
        <v>1455</v>
      </c>
      <c r="D500" s="11">
        <v>33.299999999999997</v>
      </c>
      <c r="E500" s="11">
        <v>171.1</v>
      </c>
      <c r="G500" s="10">
        <v>213</v>
      </c>
      <c r="H500" s="10" t="s">
        <v>5253</v>
      </c>
      <c r="I500" s="10" t="s">
        <v>828</v>
      </c>
      <c r="J500" s="10">
        <v>1.36</v>
      </c>
      <c r="K500" s="10">
        <v>522.70000000000005</v>
      </c>
    </row>
    <row r="501" spans="1:11" x14ac:dyDescent="0.25">
      <c r="A501" s="10">
        <v>177</v>
      </c>
      <c r="B501" s="10" t="s">
        <v>2957</v>
      </c>
      <c r="C501" s="10" t="s">
        <v>55</v>
      </c>
      <c r="D501" s="10">
        <v>33</v>
      </c>
      <c r="E501" s="10">
        <v>761.70799999999997</v>
      </c>
      <c r="G501" s="10">
        <v>213</v>
      </c>
      <c r="H501" s="10" t="s">
        <v>5253</v>
      </c>
      <c r="I501" s="10" t="s">
        <v>828</v>
      </c>
      <c r="J501" s="10">
        <v>1.36</v>
      </c>
      <c r="K501" s="10">
        <v>330.1</v>
      </c>
    </row>
    <row r="502" spans="1:11" x14ac:dyDescent="0.25">
      <c r="A502" s="11">
        <v>208</v>
      </c>
      <c r="B502" s="11" t="s">
        <v>5079</v>
      </c>
      <c r="C502" s="11">
        <v>-11</v>
      </c>
      <c r="D502" s="11">
        <v>33</v>
      </c>
      <c r="E502" s="11">
        <v>382.9</v>
      </c>
      <c r="G502" s="11">
        <v>213</v>
      </c>
      <c r="H502" s="11" t="s">
        <v>5253</v>
      </c>
      <c r="I502" s="11" t="s">
        <v>828</v>
      </c>
      <c r="J502" s="11">
        <v>1.36</v>
      </c>
      <c r="K502" s="11">
        <v>65.099999999999994</v>
      </c>
    </row>
    <row r="503" spans="1:11" x14ac:dyDescent="0.25">
      <c r="A503" s="11">
        <v>177</v>
      </c>
      <c r="B503" s="11" t="s">
        <v>2957</v>
      </c>
      <c r="C503" s="11" t="s">
        <v>55</v>
      </c>
      <c r="D503" s="11">
        <v>33</v>
      </c>
      <c r="E503" s="11">
        <v>303.75099999999998</v>
      </c>
      <c r="G503" s="11">
        <v>88</v>
      </c>
      <c r="H503" s="11" t="s">
        <v>574</v>
      </c>
      <c r="I503" s="11"/>
      <c r="J503" s="11">
        <v>1.337</v>
      </c>
      <c r="K503" s="11">
        <v>76.989999999999995</v>
      </c>
    </row>
    <row r="504" spans="1:11" x14ac:dyDescent="0.25">
      <c r="A504" s="10">
        <v>129</v>
      </c>
      <c r="B504" s="10" t="s">
        <v>1344</v>
      </c>
      <c r="C504" s="10" t="s">
        <v>314</v>
      </c>
      <c r="D504" s="11">
        <v>33</v>
      </c>
      <c r="E504" s="11">
        <v>251.1</v>
      </c>
      <c r="G504" s="10">
        <v>148</v>
      </c>
      <c r="H504" s="10" t="s">
        <v>2336</v>
      </c>
      <c r="I504" s="10" t="s">
        <v>132</v>
      </c>
      <c r="J504" s="11">
        <v>1.31</v>
      </c>
      <c r="K504" s="11">
        <v>857.7</v>
      </c>
    </row>
    <row r="505" spans="1:11" x14ac:dyDescent="0.25">
      <c r="A505" s="10">
        <v>185</v>
      </c>
      <c r="B505" s="10" t="s">
        <v>3143</v>
      </c>
      <c r="C505" s="10" t="s">
        <v>1743</v>
      </c>
      <c r="D505" s="10">
        <v>33</v>
      </c>
      <c r="E505" s="10">
        <v>242.9</v>
      </c>
      <c r="G505" s="11">
        <v>148</v>
      </c>
      <c r="H505" s="11" t="s">
        <v>2230</v>
      </c>
      <c r="I505" s="11" t="s">
        <v>2572</v>
      </c>
      <c r="J505" s="11">
        <v>1.31</v>
      </c>
      <c r="K505" s="11">
        <v>784.8</v>
      </c>
    </row>
    <row r="506" spans="1:11" x14ac:dyDescent="0.25">
      <c r="A506" s="10">
        <v>177</v>
      </c>
      <c r="B506" s="10" t="s">
        <v>2957</v>
      </c>
      <c r="C506" s="10" t="s">
        <v>55</v>
      </c>
      <c r="D506" s="10">
        <v>33</v>
      </c>
      <c r="E506" s="10">
        <v>209.61</v>
      </c>
      <c r="G506" s="10">
        <v>148</v>
      </c>
      <c r="H506" s="10" t="s">
        <v>2230</v>
      </c>
      <c r="I506" s="10" t="s">
        <v>2572</v>
      </c>
      <c r="J506" s="10">
        <v>1.31</v>
      </c>
      <c r="K506" s="10">
        <v>280.60000000000002</v>
      </c>
    </row>
    <row r="507" spans="1:11" x14ac:dyDescent="0.25">
      <c r="A507" s="11">
        <v>177</v>
      </c>
      <c r="B507" s="11" t="s">
        <v>2957</v>
      </c>
      <c r="C507" s="11" t="s">
        <v>55</v>
      </c>
      <c r="D507" s="11">
        <v>33</v>
      </c>
      <c r="E507" s="11">
        <v>188.08600000000001</v>
      </c>
      <c r="G507" s="11">
        <v>208</v>
      </c>
      <c r="H507" s="11" t="s">
        <v>4094</v>
      </c>
      <c r="I507" s="11" t="s">
        <v>770</v>
      </c>
      <c r="J507" s="11">
        <v>1.3</v>
      </c>
      <c r="K507" s="11">
        <v>1314</v>
      </c>
    </row>
    <row r="508" spans="1:11" x14ac:dyDescent="0.25">
      <c r="A508" s="11">
        <v>129</v>
      </c>
      <c r="B508" s="11" t="s">
        <v>1108</v>
      </c>
      <c r="C508" s="11" t="s">
        <v>1693</v>
      </c>
      <c r="D508" s="11">
        <v>33</v>
      </c>
      <c r="E508" s="11">
        <v>180.4</v>
      </c>
      <c r="G508" s="10">
        <v>94</v>
      </c>
      <c r="H508" s="10" t="s">
        <v>370</v>
      </c>
      <c r="I508" s="10" t="s">
        <v>363</v>
      </c>
      <c r="J508" s="10">
        <v>1.3</v>
      </c>
      <c r="K508" s="10">
        <v>1202.4000000000001</v>
      </c>
    </row>
    <row r="509" spans="1:11" x14ac:dyDescent="0.25">
      <c r="A509" s="11">
        <v>187</v>
      </c>
      <c r="B509" s="11" t="s">
        <v>3784</v>
      </c>
      <c r="C509" s="11" t="s">
        <v>29</v>
      </c>
      <c r="D509" s="11">
        <v>33</v>
      </c>
      <c r="E509" s="11">
        <v>161.5</v>
      </c>
      <c r="G509" s="11">
        <v>182</v>
      </c>
      <c r="H509" s="11" t="s">
        <v>3252</v>
      </c>
      <c r="I509" s="11" t="s">
        <v>1892</v>
      </c>
      <c r="J509" s="11">
        <v>1.3</v>
      </c>
      <c r="K509" s="11">
        <v>1086.5</v>
      </c>
    </row>
    <row r="510" spans="1:11" x14ac:dyDescent="0.25">
      <c r="A510" s="10">
        <v>130</v>
      </c>
      <c r="B510" s="10" t="s">
        <v>1244</v>
      </c>
      <c r="C510" s="10">
        <v>-7</v>
      </c>
      <c r="D510" s="10">
        <v>33</v>
      </c>
      <c r="E510" s="10">
        <v>105.1</v>
      </c>
      <c r="G510" s="11">
        <v>94</v>
      </c>
      <c r="H510" s="11" t="s">
        <v>370</v>
      </c>
      <c r="I510" s="11" t="s">
        <v>770</v>
      </c>
      <c r="J510" s="11">
        <v>1.3</v>
      </c>
      <c r="K510" s="11">
        <v>769.9</v>
      </c>
    </row>
    <row r="511" spans="1:11" x14ac:dyDescent="0.25">
      <c r="A511" s="11">
        <v>130</v>
      </c>
      <c r="B511" s="11" t="s">
        <v>1878</v>
      </c>
      <c r="C511" s="11" t="s">
        <v>762</v>
      </c>
      <c r="D511" s="11">
        <v>33</v>
      </c>
      <c r="E511" s="11">
        <v>82.5</v>
      </c>
      <c r="G511" s="10">
        <v>182</v>
      </c>
      <c r="H511" s="10" t="s">
        <v>3252</v>
      </c>
      <c r="I511" s="10" t="s">
        <v>1892</v>
      </c>
      <c r="J511" s="10">
        <v>1.3</v>
      </c>
      <c r="K511" s="10">
        <v>518.5</v>
      </c>
    </row>
    <row r="512" spans="1:11" x14ac:dyDescent="0.25">
      <c r="A512" s="11">
        <v>177</v>
      </c>
      <c r="B512" s="11" t="s">
        <v>2957</v>
      </c>
      <c r="C512" s="11" t="s">
        <v>55</v>
      </c>
      <c r="D512" s="11">
        <v>33</v>
      </c>
      <c r="E512" s="11">
        <v>52.085000000000001</v>
      </c>
      <c r="G512" s="10">
        <v>156</v>
      </c>
      <c r="H512" s="10" t="s">
        <v>2319</v>
      </c>
      <c r="I512" s="10">
        <v>-7</v>
      </c>
      <c r="J512" s="10">
        <v>1.3</v>
      </c>
      <c r="K512" s="10">
        <v>383.93</v>
      </c>
    </row>
    <row r="513" spans="1:11" x14ac:dyDescent="0.25">
      <c r="A513" s="11">
        <v>71</v>
      </c>
      <c r="B513" s="11" t="s">
        <v>265</v>
      </c>
      <c r="C513" s="11" t="s">
        <v>29</v>
      </c>
      <c r="D513" s="11">
        <v>32.5</v>
      </c>
      <c r="E513" s="11">
        <v>759.1</v>
      </c>
      <c r="G513" s="11">
        <v>197</v>
      </c>
      <c r="H513" s="11" t="s">
        <v>4883</v>
      </c>
      <c r="I513" s="11" t="s">
        <v>2503</v>
      </c>
      <c r="J513" s="11">
        <v>1.3</v>
      </c>
      <c r="K513" s="11">
        <v>310.7</v>
      </c>
    </row>
    <row r="514" spans="1:11" x14ac:dyDescent="0.25">
      <c r="A514" s="10">
        <v>71</v>
      </c>
      <c r="B514" s="10" t="s">
        <v>265</v>
      </c>
      <c r="C514" s="10" t="s">
        <v>29</v>
      </c>
      <c r="D514" s="11">
        <v>32.5</v>
      </c>
      <c r="E514" s="11">
        <v>89.3</v>
      </c>
      <c r="G514" s="10">
        <v>251</v>
      </c>
      <c r="H514" s="10" t="s">
        <v>6006</v>
      </c>
      <c r="I514" s="10" t="s">
        <v>962</v>
      </c>
      <c r="J514" s="10">
        <v>1.3</v>
      </c>
      <c r="K514" s="10">
        <v>264.14999999999998</v>
      </c>
    </row>
    <row r="515" spans="1:11" x14ac:dyDescent="0.25">
      <c r="A515" s="11">
        <v>111</v>
      </c>
      <c r="B515" s="11" t="s">
        <v>721</v>
      </c>
      <c r="C515" s="11" t="s">
        <v>1214</v>
      </c>
      <c r="D515" s="11">
        <v>32.200000000000003</v>
      </c>
      <c r="E515" s="11">
        <v>723</v>
      </c>
      <c r="G515" s="11">
        <v>156</v>
      </c>
      <c r="H515" s="11" t="s">
        <v>2336</v>
      </c>
      <c r="I515" s="11">
        <v>-1</v>
      </c>
      <c r="J515" s="11">
        <v>1.3</v>
      </c>
      <c r="K515" s="11">
        <v>228.35</v>
      </c>
    </row>
    <row r="516" spans="1:11" x14ac:dyDescent="0.25">
      <c r="A516" s="11">
        <v>195</v>
      </c>
      <c r="B516" s="11" t="s">
        <v>4530</v>
      </c>
      <c r="C516" s="11" t="s">
        <v>2503</v>
      </c>
      <c r="D516" s="11">
        <v>32</v>
      </c>
      <c r="E516" s="11">
        <v>886.7</v>
      </c>
      <c r="G516" s="10">
        <v>208</v>
      </c>
      <c r="H516" s="10" t="s">
        <v>4094</v>
      </c>
      <c r="I516" s="10" t="s">
        <v>770</v>
      </c>
      <c r="J516" s="10">
        <v>1.3</v>
      </c>
      <c r="K516" s="10">
        <v>220.7</v>
      </c>
    </row>
    <row r="517" spans="1:11" x14ac:dyDescent="0.25">
      <c r="A517" s="10">
        <v>148</v>
      </c>
      <c r="B517" s="10" t="s">
        <v>2376</v>
      </c>
      <c r="C517" s="10" t="s">
        <v>164</v>
      </c>
      <c r="D517" s="11">
        <v>32</v>
      </c>
      <c r="E517" s="11">
        <v>302</v>
      </c>
      <c r="G517" s="11">
        <v>251</v>
      </c>
      <c r="H517" s="11" t="s">
        <v>6006</v>
      </c>
      <c r="I517" s="11" t="s">
        <v>962</v>
      </c>
      <c r="J517" s="11">
        <v>1.3</v>
      </c>
      <c r="K517" s="11">
        <v>204.17</v>
      </c>
    </row>
    <row r="518" spans="1:11" x14ac:dyDescent="0.25">
      <c r="A518" s="11">
        <v>148</v>
      </c>
      <c r="B518" s="11" t="s">
        <v>2426</v>
      </c>
      <c r="C518" s="11" t="s">
        <v>2590</v>
      </c>
      <c r="D518" s="11">
        <v>32</v>
      </c>
      <c r="E518" s="11">
        <v>217.3</v>
      </c>
      <c r="G518" s="11">
        <v>251</v>
      </c>
      <c r="H518" s="11" t="s">
        <v>6006</v>
      </c>
      <c r="I518" s="11" t="s">
        <v>962</v>
      </c>
      <c r="J518" s="11">
        <v>1.3</v>
      </c>
      <c r="K518" s="11">
        <v>131.13</v>
      </c>
    </row>
    <row r="519" spans="1:11" x14ac:dyDescent="0.25">
      <c r="A519" s="10">
        <v>84</v>
      </c>
      <c r="B519" s="10" t="s">
        <v>446</v>
      </c>
      <c r="C519" s="10" t="s">
        <v>363</v>
      </c>
      <c r="D519" s="10">
        <v>32</v>
      </c>
      <c r="E519" s="10">
        <v>162.9</v>
      </c>
      <c r="G519" s="10">
        <v>251</v>
      </c>
      <c r="H519" s="10" t="s">
        <v>6006</v>
      </c>
      <c r="I519" s="10" t="s">
        <v>962</v>
      </c>
      <c r="J519" s="10">
        <v>1.3</v>
      </c>
      <c r="K519" s="10">
        <v>45.2</v>
      </c>
    </row>
    <row r="520" spans="1:11" x14ac:dyDescent="0.25">
      <c r="A520" s="11">
        <v>148</v>
      </c>
      <c r="B520" s="11" t="s">
        <v>2426</v>
      </c>
      <c r="C520" s="11">
        <v>-4</v>
      </c>
      <c r="D520" s="11">
        <v>32</v>
      </c>
      <c r="E520" s="11">
        <v>101.5</v>
      </c>
      <c r="G520" s="10">
        <v>157</v>
      </c>
      <c r="H520" s="10" t="s">
        <v>2319</v>
      </c>
      <c r="I520" s="10" t="s">
        <v>962</v>
      </c>
      <c r="J520" s="10">
        <v>1.3</v>
      </c>
      <c r="K520" s="10">
        <v>14.23</v>
      </c>
    </row>
    <row r="521" spans="1:11" x14ac:dyDescent="0.25">
      <c r="A521" s="11">
        <v>212</v>
      </c>
      <c r="B521" s="11" t="s">
        <v>4883</v>
      </c>
      <c r="C521" s="11" t="s">
        <v>94</v>
      </c>
      <c r="D521" s="11">
        <v>32</v>
      </c>
      <c r="E521" s="11">
        <v>69.900000000000006</v>
      </c>
      <c r="G521" s="11">
        <v>169</v>
      </c>
      <c r="H521" s="11" t="s">
        <v>2376</v>
      </c>
      <c r="I521" s="11" t="s">
        <v>625</v>
      </c>
      <c r="J521" s="11">
        <v>1.26</v>
      </c>
      <c r="K521" s="11">
        <v>166.1</v>
      </c>
    </row>
    <row r="522" spans="1:11" x14ac:dyDescent="0.25">
      <c r="A522" s="10">
        <v>75</v>
      </c>
      <c r="B522" s="10" t="s">
        <v>265</v>
      </c>
      <c r="C522" s="10" t="s">
        <v>359</v>
      </c>
      <c r="D522" s="10">
        <v>31.7</v>
      </c>
      <c r="E522" s="10">
        <v>88.29</v>
      </c>
      <c r="G522" s="11">
        <v>130</v>
      </c>
      <c r="H522" s="11" t="s">
        <v>1238</v>
      </c>
      <c r="I522" s="11" t="s">
        <v>94</v>
      </c>
      <c r="J522" s="11">
        <v>1.25</v>
      </c>
      <c r="K522" s="11">
        <v>36.5</v>
      </c>
    </row>
    <row r="523" spans="1:11" x14ac:dyDescent="0.25">
      <c r="A523" s="11">
        <v>180</v>
      </c>
      <c r="B523" s="11" t="s">
        <v>3425</v>
      </c>
      <c r="C523" s="11">
        <v>-7</v>
      </c>
      <c r="D523" s="11">
        <v>31.2</v>
      </c>
      <c r="E523" s="11">
        <v>285.54000000000002</v>
      </c>
      <c r="G523" s="11">
        <v>140</v>
      </c>
      <c r="H523" s="11" t="s">
        <v>1878</v>
      </c>
      <c r="I523" s="11" t="s">
        <v>1333</v>
      </c>
      <c r="J523" s="11">
        <v>1.22</v>
      </c>
      <c r="K523" s="11">
        <v>1028</v>
      </c>
    </row>
    <row r="524" spans="1:11" x14ac:dyDescent="0.25">
      <c r="A524" s="11">
        <v>125</v>
      </c>
      <c r="B524" s="11" t="s">
        <v>1244</v>
      </c>
      <c r="C524" s="11" t="s">
        <v>962</v>
      </c>
      <c r="D524" s="11">
        <v>31</v>
      </c>
      <c r="E524" s="11">
        <v>331.36</v>
      </c>
      <c r="G524" s="10">
        <v>140</v>
      </c>
      <c r="H524" s="10" t="s">
        <v>2150</v>
      </c>
      <c r="I524" s="10" t="s">
        <v>2362</v>
      </c>
      <c r="J524" s="10">
        <v>1.22</v>
      </c>
      <c r="K524" s="10">
        <v>227.5</v>
      </c>
    </row>
    <row r="525" spans="1:11" x14ac:dyDescent="0.25">
      <c r="A525" s="10">
        <v>125</v>
      </c>
      <c r="B525" s="10" t="s">
        <v>1238</v>
      </c>
      <c r="C525" s="10" t="s">
        <v>1455</v>
      </c>
      <c r="D525" s="11">
        <v>31</v>
      </c>
      <c r="E525" s="11">
        <v>131.59</v>
      </c>
      <c r="G525" s="10">
        <v>140</v>
      </c>
      <c r="H525" s="10" t="s">
        <v>1878</v>
      </c>
      <c r="I525" s="10" t="s">
        <v>461</v>
      </c>
      <c r="J525" s="11">
        <v>1.22</v>
      </c>
      <c r="K525" s="11">
        <v>36.799999999999997</v>
      </c>
    </row>
    <row r="526" spans="1:11" x14ac:dyDescent="0.25">
      <c r="A526" s="10">
        <v>125</v>
      </c>
      <c r="B526" s="10" t="s">
        <v>1093</v>
      </c>
      <c r="C526" s="10" t="s">
        <v>1370</v>
      </c>
      <c r="D526" s="11">
        <v>31</v>
      </c>
      <c r="E526" s="11">
        <v>107.9</v>
      </c>
      <c r="G526" s="10">
        <v>79</v>
      </c>
      <c r="H526" s="10" t="s">
        <v>370</v>
      </c>
      <c r="I526" s="10" t="s">
        <v>84</v>
      </c>
      <c r="J526" s="11">
        <v>1.21</v>
      </c>
      <c r="K526" s="11">
        <v>542.27</v>
      </c>
    </row>
    <row r="527" spans="1:11" x14ac:dyDescent="0.25">
      <c r="A527" s="11">
        <v>123</v>
      </c>
      <c r="B527" s="11" t="s">
        <v>1244</v>
      </c>
      <c r="C527" s="11" t="s">
        <v>962</v>
      </c>
      <c r="D527" s="11">
        <v>30.7</v>
      </c>
      <c r="E527" s="11">
        <v>330.75</v>
      </c>
      <c r="G527" s="11">
        <v>175</v>
      </c>
      <c r="H527" s="11" t="s">
        <v>3071</v>
      </c>
      <c r="I527" s="11" t="s">
        <v>3756</v>
      </c>
      <c r="J527" s="11">
        <v>1.21</v>
      </c>
      <c r="K527" s="11">
        <v>381.3</v>
      </c>
    </row>
    <row r="528" spans="1:11" x14ac:dyDescent="0.25">
      <c r="A528" s="10">
        <v>176</v>
      </c>
      <c r="B528" s="10" t="s">
        <v>3425</v>
      </c>
      <c r="C528" s="10" t="s">
        <v>281</v>
      </c>
      <c r="D528" s="10">
        <v>30.5</v>
      </c>
      <c r="E528" s="10">
        <v>100.2</v>
      </c>
      <c r="G528" s="10">
        <v>214</v>
      </c>
      <c r="H528" s="10" t="s">
        <v>5797</v>
      </c>
      <c r="I528" s="10" t="s">
        <v>363</v>
      </c>
      <c r="J528" s="10">
        <v>1.21</v>
      </c>
      <c r="K528" s="10">
        <v>89</v>
      </c>
    </row>
    <row r="529" spans="1:11" x14ac:dyDescent="0.25">
      <c r="A529" s="11">
        <v>179</v>
      </c>
      <c r="B529" s="11" t="s">
        <v>3071</v>
      </c>
      <c r="C529" s="11" t="s">
        <v>4013</v>
      </c>
      <c r="D529" s="11">
        <v>30</v>
      </c>
      <c r="E529" s="11">
        <v>847.1</v>
      </c>
      <c r="G529" s="10">
        <v>175</v>
      </c>
      <c r="H529" s="10" t="s">
        <v>3071</v>
      </c>
      <c r="I529" s="10" t="s">
        <v>3756</v>
      </c>
      <c r="J529" s="10">
        <v>1.21</v>
      </c>
      <c r="K529" s="10">
        <v>82.7</v>
      </c>
    </row>
    <row r="530" spans="1:11" x14ac:dyDescent="0.25">
      <c r="A530" s="11">
        <v>215</v>
      </c>
      <c r="B530" s="11" t="s">
        <v>5862</v>
      </c>
      <c r="C530" s="11" t="s">
        <v>210</v>
      </c>
      <c r="D530" s="11">
        <v>30</v>
      </c>
      <c r="E530" s="11">
        <v>304</v>
      </c>
      <c r="G530" s="11">
        <v>175</v>
      </c>
      <c r="H530" s="11" t="s">
        <v>3071</v>
      </c>
      <c r="I530" s="11" t="s">
        <v>3756</v>
      </c>
      <c r="J530" s="11">
        <v>1.21</v>
      </c>
      <c r="K530" s="11">
        <v>74.5</v>
      </c>
    </row>
    <row r="531" spans="1:11" x14ac:dyDescent="0.25">
      <c r="A531" s="11">
        <v>113</v>
      </c>
      <c r="B531" s="11" t="s">
        <v>847</v>
      </c>
      <c r="C531" s="11" t="s">
        <v>1278</v>
      </c>
      <c r="D531" s="11">
        <v>30</v>
      </c>
      <c r="E531" s="11">
        <v>273.60000000000002</v>
      </c>
      <c r="G531" s="10">
        <v>236</v>
      </c>
      <c r="H531" s="10" t="s">
        <v>5937</v>
      </c>
      <c r="I531" s="10">
        <v>-5</v>
      </c>
      <c r="J531" s="10">
        <v>1.2</v>
      </c>
      <c r="K531" s="10">
        <v>1037.8</v>
      </c>
    </row>
    <row r="532" spans="1:11" x14ac:dyDescent="0.25">
      <c r="A532" s="10">
        <v>120</v>
      </c>
      <c r="B532" s="10" t="s">
        <v>1108</v>
      </c>
      <c r="C532" s="10" t="s">
        <v>292</v>
      </c>
      <c r="D532" s="10">
        <v>30</v>
      </c>
      <c r="E532" s="10">
        <v>241.7</v>
      </c>
      <c r="G532" s="11">
        <v>236</v>
      </c>
      <c r="H532" s="11" t="s">
        <v>5937</v>
      </c>
      <c r="I532" s="11">
        <v>-5</v>
      </c>
      <c r="J532" s="11">
        <v>1.2</v>
      </c>
      <c r="K532" s="11">
        <v>879.7</v>
      </c>
    </row>
    <row r="533" spans="1:11" x14ac:dyDescent="0.25">
      <c r="A533" s="10">
        <v>176</v>
      </c>
      <c r="B533" s="10" t="s">
        <v>3143</v>
      </c>
      <c r="C533" s="10" t="s">
        <v>101</v>
      </c>
      <c r="D533" s="10">
        <v>30</v>
      </c>
      <c r="E533" s="10">
        <v>99.5</v>
      </c>
      <c r="G533" s="10">
        <v>181</v>
      </c>
      <c r="H533" s="10" t="s">
        <v>3143</v>
      </c>
      <c r="I533" s="10" t="s">
        <v>3756</v>
      </c>
      <c r="J533" s="10">
        <v>1.2</v>
      </c>
      <c r="K533" s="10">
        <v>356.6</v>
      </c>
    </row>
    <row r="534" spans="1:11" x14ac:dyDescent="0.25">
      <c r="A534" s="11">
        <v>94</v>
      </c>
      <c r="B534" s="11" t="s">
        <v>796</v>
      </c>
      <c r="C534" s="11" t="s">
        <v>803</v>
      </c>
      <c r="D534" s="11">
        <v>30</v>
      </c>
      <c r="E534" s="11">
        <v>99.407399999999996</v>
      </c>
      <c r="G534" s="11">
        <v>255</v>
      </c>
      <c r="H534" s="11" t="s">
        <v>6033</v>
      </c>
      <c r="I534" s="11" t="s">
        <v>3291</v>
      </c>
      <c r="J534" s="11">
        <v>1.2</v>
      </c>
      <c r="K534" s="11">
        <v>355</v>
      </c>
    </row>
    <row r="535" spans="1:11" x14ac:dyDescent="0.25">
      <c r="A535" s="11">
        <v>178</v>
      </c>
      <c r="B535" s="11" t="s">
        <v>3252</v>
      </c>
      <c r="C535" s="11" t="s">
        <v>3990</v>
      </c>
      <c r="D535" s="11">
        <v>30</v>
      </c>
      <c r="E535" s="11">
        <v>61.4</v>
      </c>
      <c r="G535" s="10">
        <v>236</v>
      </c>
      <c r="H535" s="10" t="s">
        <v>5937</v>
      </c>
      <c r="I535" s="10">
        <v>-5</v>
      </c>
      <c r="J535" s="10">
        <v>1.2</v>
      </c>
      <c r="K535" s="10">
        <v>319.5</v>
      </c>
    </row>
    <row r="536" spans="1:11" x14ac:dyDescent="0.25">
      <c r="A536" s="11">
        <v>113</v>
      </c>
      <c r="B536" s="11" t="s">
        <v>1093</v>
      </c>
      <c r="C536" s="11" t="s">
        <v>80</v>
      </c>
      <c r="D536" s="11">
        <v>30</v>
      </c>
      <c r="E536" s="11">
        <v>51.5</v>
      </c>
      <c r="G536" s="10">
        <v>143</v>
      </c>
      <c r="H536" s="10" t="s">
        <v>2150</v>
      </c>
      <c r="I536" s="10" t="s">
        <v>2435</v>
      </c>
      <c r="J536" s="11">
        <v>1.2</v>
      </c>
      <c r="K536" s="11">
        <v>95</v>
      </c>
    </row>
    <row r="537" spans="1:11" x14ac:dyDescent="0.25">
      <c r="A537" s="11">
        <v>189</v>
      </c>
      <c r="B537" s="11" t="s">
        <v>4086</v>
      </c>
      <c r="C537" s="11" t="s">
        <v>966</v>
      </c>
      <c r="D537" s="11">
        <v>30</v>
      </c>
      <c r="E537" s="11">
        <v>9.9</v>
      </c>
      <c r="G537" s="11">
        <v>143</v>
      </c>
      <c r="H537" s="11" t="s">
        <v>2150</v>
      </c>
      <c r="I537" s="11" t="s">
        <v>2435</v>
      </c>
      <c r="J537" s="11">
        <v>1.2</v>
      </c>
      <c r="K537" s="11">
        <v>86</v>
      </c>
    </row>
    <row r="538" spans="1:11" x14ac:dyDescent="0.25">
      <c r="A538" s="10">
        <v>75</v>
      </c>
      <c r="B538" s="10" t="s">
        <v>126</v>
      </c>
      <c r="C538" s="10" t="s">
        <v>84</v>
      </c>
      <c r="D538" s="11">
        <v>30</v>
      </c>
      <c r="E538" s="11">
        <v>6.5</v>
      </c>
      <c r="G538" s="11">
        <v>127</v>
      </c>
      <c r="H538" s="11" t="s">
        <v>1238</v>
      </c>
      <c r="I538" s="11" t="s">
        <v>1370</v>
      </c>
      <c r="J538" s="11">
        <v>1.19</v>
      </c>
      <c r="K538" s="11">
        <v>104.3</v>
      </c>
    </row>
    <row r="539" spans="1:11" x14ac:dyDescent="0.25">
      <c r="A539" s="10">
        <v>171</v>
      </c>
      <c r="B539" s="10" t="s">
        <v>2957</v>
      </c>
      <c r="C539" s="10" t="s">
        <v>3485</v>
      </c>
      <c r="D539" s="10">
        <v>29.7</v>
      </c>
      <c r="E539" s="10">
        <v>137.01</v>
      </c>
      <c r="G539" s="13">
        <v>58</v>
      </c>
      <c r="H539" s="8" t="s">
        <v>4</v>
      </c>
      <c r="I539" s="8"/>
      <c r="J539" s="10">
        <v>1.1850000000000001</v>
      </c>
      <c r="K539" s="13">
        <v>412.5</v>
      </c>
    </row>
    <row r="540" spans="1:11" x14ac:dyDescent="0.25">
      <c r="A540" s="11">
        <v>145</v>
      </c>
      <c r="B540" s="11" t="s">
        <v>2336</v>
      </c>
      <c r="C540" s="11" t="s">
        <v>962</v>
      </c>
      <c r="D540" s="11">
        <v>29.4</v>
      </c>
      <c r="E540" s="11">
        <v>67.099999999999994</v>
      </c>
      <c r="G540" s="11">
        <v>167</v>
      </c>
      <c r="H540" s="11" t="s">
        <v>2659</v>
      </c>
      <c r="I540" s="11" t="s">
        <v>814</v>
      </c>
      <c r="J540" s="11">
        <v>1.1599999999999999</v>
      </c>
      <c r="K540" s="11">
        <v>169.04</v>
      </c>
    </row>
    <row r="541" spans="1:11" x14ac:dyDescent="0.25">
      <c r="A541" s="11">
        <v>161</v>
      </c>
      <c r="B541" s="11" t="s">
        <v>2376</v>
      </c>
      <c r="C541" s="11" t="s">
        <v>962</v>
      </c>
      <c r="D541" s="11">
        <v>29.1</v>
      </c>
      <c r="E541" s="11">
        <v>25.651350000000001</v>
      </c>
      <c r="G541" s="11">
        <v>167</v>
      </c>
      <c r="H541" s="11" t="s">
        <v>2659</v>
      </c>
      <c r="I541" s="11" t="s">
        <v>814</v>
      </c>
      <c r="J541" s="11">
        <v>1.1599999999999999</v>
      </c>
      <c r="K541" s="11">
        <v>62.91</v>
      </c>
    </row>
    <row r="542" spans="1:11" x14ac:dyDescent="0.25">
      <c r="A542" s="10">
        <v>213</v>
      </c>
      <c r="B542" s="10" t="s">
        <v>5253</v>
      </c>
      <c r="C542" s="10" t="s">
        <v>620</v>
      </c>
      <c r="D542" s="10">
        <v>29</v>
      </c>
      <c r="E542" s="10">
        <v>767.9</v>
      </c>
      <c r="G542" s="10">
        <v>167</v>
      </c>
      <c r="H542" s="10" t="s">
        <v>2659</v>
      </c>
      <c r="I542" s="10" t="s">
        <v>814</v>
      </c>
      <c r="J542" s="10">
        <v>1.1599999999999999</v>
      </c>
      <c r="K542" s="10">
        <v>37.049999999999997</v>
      </c>
    </row>
    <row r="543" spans="1:11" x14ac:dyDescent="0.25">
      <c r="A543" s="11">
        <v>158</v>
      </c>
      <c r="B543" s="11" t="s">
        <v>2230</v>
      </c>
      <c r="C543" s="11" t="s">
        <v>94</v>
      </c>
      <c r="D543" s="11">
        <v>29</v>
      </c>
      <c r="E543" s="11">
        <v>156.9</v>
      </c>
      <c r="G543" s="10">
        <v>197</v>
      </c>
      <c r="H543" s="10" t="s">
        <v>4527</v>
      </c>
      <c r="I543" s="10" t="s">
        <v>2085</v>
      </c>
      <c r="J543" s="10">
        <v>1.1499999999999999</v>
      </c>
      <c r="K543" s="10">
        <v>589</v>
      </c>
    </row>
    <row r="544" spans="1:11" x14ac:dyDescent="0.25">
      <c r="A544" s="11">
        <v>198</v>
      </c>
      <c r="B544" s="11" t="s">
        <v>4745</v>
      </c>
      <c r="C544" s="11" t="s">
        <v>164</v>
      </c>
      <c r="D544" s="11">
        <v>29</v>
      </c>
      <c r="E544" s="11">
        <v>136.1</v>
      </c>
      <c r="G544" s="11">
        <v>66</v>
      </c>
      <c r="H544" s="11" t="s">
        <v>58</v>
      </c>
      <c r="I544" s="11" t="s">
        <v>116</v>
      </c>
      <c r="J544" s="11">
        <v>1.1499999999999999</v>
      </c>
      <c r="K544" s="12">
        <v>124.4</v>
      </c>
    </row>
    <row r="545" spans="1:11" x14ac:dyDescent="0.25">
      <c r="A545" s="11">
        <v>213</v>
      </c>
      <c r="B545" s="11" t="s">
        <v>5253</v>
      </c>
      <c r="C545" s="11" t="s">
        <v>620</v>
      </c>
      <c r="D545" s="11">
        <v>29</v>
      </c>
      <c r="E545" s="11">
        <v>135</v>
      </c>
      <c r="G545" s="10">
        <v>197</v>
      </c>
      <c r="H545" s="10" t="s">
        <v>4527</v>
      </c>
      <c r="I545" s="10" t="s">
        <v>2085</v>
      </c>
      <c r="J545" s="10">
        <v>1.1499999999999999</v>
      </c>
      <c r="K545" s="10">
        <v>57.35</v>
      </c>
    </row>
    <row r="546" spans="1:11" x14ac:dyDescent="0.25">
      <c r="A546" s="10">
        <v>91</v>
      </c>
      <c r="B546" s="10" t="s">
        <v>370</v>
      </c>
      <c r="C546" s="10" t="s">
        <v>29</v>
      </c>
      <c r="D546" s="10">
        <v>29</v>
      </c>
      <c r="E546" s="10">
        <v>117.4</v>
      </c>
      <c r="G546" s="11">
        <v>197</v>
      </c>
      <c r="H546" s="11" t="s">
        <v>4527</v>
      </c>
      <c r="I546" s="11" t="s">
        <v>2085</v>
      </c>
      <c r="J546" s="11">
        <v>1.1499999999999999</v>
      </c>
      <c r="K546" s="11">
        <v>32.4</v>
      </c>
    </row>
    <row r="547" spans="1:11" x14ac:dyDescent="0.25">
      <c r="A547" s="10">
        <v>212</v>
      </c>
      <c r="B547" s="10" t="s">
        <v>5253</v>
      </c>
      <c r="C547" s="10">
        <v>-17</v>
      </c>
      <c r="D547" s="10">
        <v>28.9</v>
      </c>
      <c r="E547" s="10">
        <v>709.1</v>
      </c>
      <c r="G547" s="11">
        <v>90</v>
      </c>
      <c r="H547" s="11" t="s">
        <v>476</v>
      </c>
      <c r="I547" s="11">
        <v>-11</v>
      </c>
      <c r="J547" s="11">
        <v>1.1399999999999999</v>
      </c>
      <c r="K547" s="11">
        <v>63.15</v>
      </c>
    </row>
    <row r="548" spans="1:11" x14ac:dyDescent="0.25">
      <c r="A548" s="10">
        <v>212</v>
      </c>
      <c r="B548" s="10" t="s">
        <v>5253</v>
      </c>
      <c r="C548" s="10">
        <v>-17</v>
      </c>
      <c r="D548" s="10">
        <v>28.9</v>
      </c>
      <c r="E548" s="10">
        <v>75.7</v>
      </c>
      <c r="G548" s="12">
        <v>58</v>
      </c>
      <c r="H548" s="9" t="s">
        <v>18</v>
      </c>
      <c r="I548" s="9" t="s">
        <v>19</v>
      </c>
      <c r="J548" s="11">
        <v>1.123</v>
      </c>
      <c r="K548" s="12">
        <v>580</v>
      </c>
    </row>
    <row r="549" spans="1:11" x14ac:dyDescent="0.25">
      <c r="A549" s="10">
        <v>109</v>
      </c>
      <c r="B549" s="10" t="s">
        <v>729</v>
      </c>
      <c r="C549" s="10" t="s">
        <v>80</v>
      </c>
      <c r="D549" s="10">
        <v>28.7</v>
      </c>
      <c r="E549" s="10">
        <v>31.8</v>
      </c>
      <c r="G549" s="10">
        <v>175</v>
      </c>
      <c r="H549" s="10" t="s">
        <v>3071</v>
      </c>
      <c r="I549" s="10" t="s">
        <v>1730</v>
      </c>
      <c r="J549" s="10">
        <v>1.1000000000000001</v>
      </c>
      <c r="K549" s="10">
        <v>867.16</v>
      </c>
    </row>
    <row r="550" spans="1:11" x14ac:dyDescent="0.25">
      <c r="A550" s="11">
        <v>86</v>
      </c>
      <c r="B550" s="11" t="s">
        <v>446</v>
      </c>
      <c r="C550" s="11">
        <v>-2</v>
      </c>
      <c r="D550" s="11">
        <v>28.6</v>
      </c>
      <c r="E550" s="11">
        <v>242.8</v>
      </c>
      <c r="G550" s="10">
        <v>175</v>
      </c>
      <c r="H550" s="10" t="s">
        <v>3071</v>
      </c>
      <c r="I550" s="10" t="s">
        <v>1730</v>
      </c>
      <c r="J550" s="10">
        <v>1.1000000000000001</v>
      </c>
      <c r="K550" s="10">
        <v>722.23</v>
      </c>
    </row>
    <row r="551" spans="1:11" x14ac:dyDescent="0.25">
      <c r="A551" s="10">
        <v>211</v>
      </c>
      <c r="B551" s="10" t="s">
        <v>5253</v>
      </c>
      <c r="C551" s="10" t="s">
        <v>2619</v>
      </c>
      <c r="D551" s="10">
        <v>28.4</v>
      </c>
      <c r="E551" s="10">
        <v>854.3</v>
      </c>
      <c r="G551" s="11">
        <v>175</v>
      </c>
      <c r="H551" s="11" t="s">
        <v>3071</v>
      </c>
      <c r="I551" s="11" t="s">
        <v>1730</v>
      </c>
      <c r="J551" s="11">
        <v>1.1000000000000001</v>
      </c>
      <c r="K551" s="11">
        <v>614.79999999999995</v>
      </c>
    </row>
    <row r="552" spans="1:11" x14ac:dyDescent="0.25">
      <c r="A552" s="10">
        <v>211</v>
      </c>
      <c r="B552" s="10" t="s">
        <v>5253</v>
      </c>
      <c r="C552" s="10" t="s">
        <v>2619</v>
      </c>
      <c r="D552" s="10">
        <v>28.4</v>
      </c>
      <c r="E552" s="10">
        <v>366.3</v>
      </c>
      <c r="G552" s="11">
        <v>175</v>
      </c>
      <c r="H552" s="11" t="s">
        <v>3071</v>
      </c>
      <c r="I552" s="11" t="s">
        <v>1730</v>
      </c>
      <c r="J552" s="11">
        <v>1.1000000000000001</v>
      </c>
      <c r="K552" s="11">
        <v>536.41999999999996</v>
      </c>
    </row>
    <row r="553" spans="1:11" x14ac:dyDescent="0.25">
      <c r="A553" s="10">
        <v>142</v>
      </c>
      <c r="B553" s="10" t="s">
        <v>2230</v>
      </c>
      <c r="C553" s="10" t="s">
        <v>1333</v>
      </c>
      <c r="D553" s="10">
        <v>28</v>
      </c>
      <c r="E553" s="10">
        <v>525.00900000000001</v>
      </c>
      <c r="G553" s="11">
        <v>175</v>
      </c>
      <c r="H553" s="11" t="s">
        <v>3071</v>
      </c>
      <c r="I553" s="11" t="s">
        <v>1730</v>
      </c>
      <c r="J553" s="11">
        <v>1.1000000000000001</v>
      </c>
      <c r="K553" s="11">
        <v>357.4</v>
      </c>
    </row>
    <row r="554" spans="1:11" x14ac:dyDescent="0.25">
      <c r="A554" s="11">
        <v>127</v>
      </c>
      <c r="B554" s="11" t="s">
        <v>1238</v>
      </c>
      <c r="C554" s="11" t="s">
        <v>1370</v>
      </c>
      <c r="D554" s="11">
        <v>28</v>
      </c>
      <c r="E554" s="11">
        <v>486.6</v>
      </c>
      <c r="G554" s="10">
        <v>153</v>
      </c>
      <c r="H554" s="10" t="s">
        <v>2487</v>
      </c>
      <c r="I554" s="10" t="s">
        <v>2950</v>
      </c>
      <c r="J554" s="11">
        <v>1.1000000000000001</v>
      </c>
      <c r="K554" s="11">
        <v>191.7</v>
      </c>
    </row>
    <row r="555" spans="1:11" x14ac:dyDescent="0.25">
      <c r="A555" s="11">
        <v>149</v>
      </c>
      <c r="B555" s="11" t="s">
        <v>2487</v>
      </c>
      <c r="C555" s="11" t="s">
        <v>740</v>
      </c>
      <c r="D555" s="11">
        <v>28</v>
      </c>
      <c r="E555" s="11">
        <v>475</v>
      </c>
      <c r="G555" s="11">
        <v>153</v>
      </c>
      <c r="H555" s="11" t="s">
        <v>2426</v>
      </c>
      <c r="I555" s="11" t="s">
        <v>962</v>
      </c>
      <c r="J555" s="11">
        <v>1.1000000000000001</v>
      </c>
      <c r="K555" s="11">
        <v>182.9</v>
      </c>
    </row>
    <row r="556" spans="1:11" x14ac:dyDescent="0.25">
      <c r="A556" s="10">
        <v>127</v>
      </c>
      <c r="B556" s="10" t="s">
        <v>1093</v>
      </c>
      <c r="C556" s="10" t="s">
        <v>1831</v>
      </c>
      <c r="D556" s="10">
        <v>28</v>
      </c>
      <c r="E556" s="10">
        <v>335.9</v>
      </c>
      <c r="G556" s="10">
        <v>153</v>
      </c>
      <c r="H556" s="10" t="s">
        <v>2319</v>
      </c>
      <c r="I556" s="10" t="s">
        <v>1400</v>
      </c>
      <c r="J556" s="11">
        <v>1.1000000000000001</v>
      </c>
      <c r="K556" s="11">
        <v>175.37</v>
      </c>
    </row>
    <row r="557" spans="1:11" x14ac:dyDescent="0.25">
      <c r="A557" s="11">
        <v>87</v>
      </c>
      <c r="B557" s="11" t="s">
        <v>574</v>
      </c>
      <c r="C557" s="11"/>
      <c r="D557" s="11">
        <v>28</v>
      </c>
      <c r="E557" s="11">
        <v>334</v>
      </c>
      <c r="G557" s="11">
        <v>153</v>
      </c>
      <c r="H557" s="11" t="s">
        <v>2319</v>
      </c>
      <c r="I557" s="11" t="s">
        <v>1400</v>
      </c>
      <c r="J557" s="11">
        <v>1.1000000000000001</v>
      </c>
      <c r="K557" s="11">
        <v>147.06</v>
      </c>
    </row>
    <row r="558" spans="1:11" x14ac:dyDescent="0.25">
      <c r="A558" s="10">
        <v>149</v>
      </c>
      <c r="B558" s="10" t="s">
        <v>2376</v>
      </c>
      <c r="C558" s="10" t="s">
        <v>2619</v>
      </c>
      <c r="D558" s="11">
        <v>28</v>
      </c>
      <c r="E558" s="11">
        <v>249</v>
      </c>
      <c r="G558" s="10">
        <v>153</v>
      </c>
      <c r="H558" s="10" t="s">
        <v>2319</v>
      </c>
      <c r="I558" s="10" t="s">
        <v>1400</v>
      </c>
      <c r="J558" s="11">
        <v>1.1000000000000001</v>
      </c>
      <c r="K558" s="11">
        <v>141.80000000000001</v>
      </c>
    </row>
    <row r="559" spans="1:11" x14ac:dyDescent="0.25">
      <c r="A559" s="10">
        <v>108</v>
      </c>
      <c r="B559" s="10" t="s">
        <v>476</v>
      </c>
      <c r="C559" s="10"/>
      <c r="D559" s="10">
        <v>28</v>
      </c>
      <c r="E559" s="10">
        <v>176.6</v>
      </c>
      <c r="G559" s="10">
        <v>153</v>
      </c>
      <c r="H559" s="10" t="s">
        <v>2319</v>
      </c>
      <c r="I559" s="10" t="s">
        <v>84</v>
      </c>
      <c r="J559" s="11">
        <v>1.1000000000000001</v>
      </c>
      <c r="K559" s="11">
        <v>129.36000000000001</v>
      </c>
    </row>
    <row r="560" spans="1:11" x14ac:dyDescent="0.25">
      <c r="A560" s="11">
        <v>169</v>
      </c>
      <c r="B560" s="11" t="s">
        <v>3425</v>
      </c>
      <c r="C560" s="11" t="s">
        <v>1271</v>
      </c>
      <c r="D560" s="11">
        <v>28</v>
      </c>
      <c r="E560" s="11">
        <v>123</v>
      </c>
      <c r="G560" s="11">
        <v>153</v>
      </c>
      <c r="H560" s="11" t="s">
        <v>2957</v>
      </c>
      <c r="I560" s="11" t="s">
        <v>1459</v>
      </c>
      <c r="J560" s="11">
        <v>1.1000000000000001</v>
      </c>
      <c r="K560" s="11">
        <v>92.03</v>
      </c>
    </row>
    <row r="561" spans="1:11" x14ac:dyDescent="0.25">
      <c r="A561" s="10">
        <v>154</v>
      </c>
      <c r="B561" s="10" t="s">
        <v>2695</v>
      </c>
      <c r="C561" s="10" t="s">
        <v>2987</v>
      </c>
      <c r="D561" s="11">
        <v>28</v>
      </c>
      <c r="E561" s="11">
        <v>96.6</v>
      </c>
      <c r="G561" s="11">
        <v>86</v>
      </c>
      <c r="H561" s="11" t="s">
        <v>429</v>
      </c>
      <c r="I561" s="11" t="s">
        <v>164</v>
      </c>
      <c r="J561" s="11">
        <v>1.1000000000000001</v>
      </c>
      <c r="K561" s="11">
        <v>81</v>
      </c>
    </row>
    <row r="562" spans="1:11" x14ac:dyDescent="0.25">
      <c r="A562" s="10">
        <v>108</v>
      </c>
      <c r="B562" s="10" t="s">
        <v>496</v>
      </c>
      <c r="C562" s="10" t="s">
        <v>567</v>
      </c>
      <c r="D562" s="11">
        <v>28</v>
      </c>
      <c r="E562" s="11">
        <v>90.4</v>
      </c>
      <c r="G562" s="11">
        <v>153</v>
      </c>
      <c r="H562" s="11" t="s">
        <v>2601</v>
      </c>
      <c r="I562" s="11" t="s">
        <v>2955</v>
      </c>
      <c r="J562" s="11">
        <v>1.1000000000000001</v>
      </c>
      <c r="K562" s="11">
        <v>71.5</v>
      </c>
    </row>
    <row r="563" spans="1:11" x14ac:dyDescent="0.25">
      <c r="A563" s="11">
        <v>108</v>
      </c>
      <c r="B563" s="11" t="s">
        <v>496</v>
      </c>
      <c r="C563" s="11" t="s">
        <v>567</v>
      </c>
      <c r="D563" s="11">
        <v>28</v>
      </c>
      <c r="E563" s="11">
        <v>70.400000000000006</v>
      </c>
      <c r="G563" s="10">
        <v>153</v>
      </c>
      <c r="H563" s="10" t="s">
        <v>2601</v>
      </c>
      <c r="I563" s="10" t="s">
        <v>2955</v>
      </c>
      <c r="J563" s="11">
        <v>1.1000000000000001</v>
      </c>
      <c r="K563" s="11">
        <v>55.61</v>
      </c>
    </row>
    <row r="564" spans="1:11" x14ac:dyDescent="0.25">
      <c r="A564" s="11">
        <v>87</v>
      </c>
      <c r="B564" s="11" t="s">
        <v>574</v>
      </c>
      <c r="C564" s="11"/>
      <c r="D564" s="11">
        <v>28</v>
      </c>
      <c r="E564" s="11">
        <v>67</v>
      </c>
      <c r="G564" s="11">
        <v>144</v>
      </c>
      <c r="H564" s="11" t="s">
        <v>2206</v>
      </c>
      <c r="I564" s="11" t="s">
        <v>2458</v>
      </c>
      <c r="J564" s="11">
        <v>1.1000000000000001</v>
      </c>
      <c r="K564" s="11">
        <v>49.4</v>
      </c>
    </row>
    <row r="565" spans="1:11" x14ac:dyDescent="0.25">
      <c r="A565" s="10">
        <v>213</v>
      </c>
      <c r="B565" s="10" t="s">
        <v>5253</v>
      </c>
      <c r="C565" s="10" t="s">
        <v>4341</v>
      </c>
      <c r="D565" s="10">
        <v>28</v>
      </c>
      <c r="E565" s="10">
        <v>54.3</v>
      </c>
      <c r="G565" s="10">
        <v>192</v>
      </c>
      <c r="H565" s="10" t="s">
        <v>4527</v>
      </c>
      <c r="I565" s="10" t="s">
        <v>942</v>
      </c>
      <c r="J565" s="10">
        <v>1.0900000000000001</v>
      </c>
      <c r="K565" s="10">
        <v>44</v>
      </c>
    </row>
    <row r="566" spans="1:11" x14ac:dyDescent="0.25">
      <c r="A566" s="10">
        <v>173</v>
      </c>
      <c r="B566" s="10" t="s">
        <v>3360</v>
      </c>
      <c r="C566" s="10" t="s">
        <v>29</v>
      </c>
      <c r="D566" s="10">
        <v>28</v>
      </c>
      <c r="E566" s="10">
        <v>49.6</v>
      </c>
      <c r="G566" s="11">
        <v>243</v>
      </c>
      <c r="H566" s="11" t="s">
        <v>5984</v>
      </c>
      <c r="I566" s="11" t="s">
        <v>1131</v>
      </c>
      <c r="J566" s="11">
        <v>1.08</v>
      </c>
      <c r="K566" s="11">
        <v>87.4</v>
      </c>
    </row>
    <row r="567" spans="1:11" x14ac:dyDescent="0.25">
      <c r="A567" s="10">
        <v>142</v>
      </c>
      <c r="B567" s="10" t="s">
        <v>1577</v>
      </c>
      <c r="C567" s="10" t="s">
        <v>6062</v>
      </c>
      <c r="D567" s="10">
        <v>28</v>
      </c>
      <c r="E567" s="10">
        <v>16.899999999999999</v>
      </c>
      <c r="G567" s="10">
        <v>138</v>
      </c>
      <c r="H567" s="10" t="s">
        <v>2150</v>
      </c>
      <c r="I567" s="10" t="s">
        <v>1333</v>
      </c>
      <c r="J567" s="10">
        <v>1.07</v>
      </c>
      <c r="K567" s="10">
        <v>67.900000000000006</v>
      </c>
    </row>
    <row r="568" spans="1:11" x14ac:dyDescent="0.25">
      <c r="A568" s="11">
        <v>144</v>
      </c>
      <c r="B568" s="11" t="s">
        <v>2230</v>
      </c>
      <c r="C568" s="11" t="s">
        <v>461</v>
      </c>
      <c r="D568" s="11">
        <v>27.8</v>
      </c>
      <c r="E568" s="11">
        <v>163.1</v>
      </c>
      <c r="G568" s="11">
        <v>210</v>
      </c>
      <c r="H568" s="11" t="s">
        <v>5253</v>
      </c>
      <c r="I568" s="11" t="s">
        <v>5591</v>
      </c>
      <c r="J568" s="11">
        <v>1.06</v>
      </c>
      <c r="K568" s="11">
        <v>564.29999999999995</v>
      </c>
    </row>
    <row r="569" spans="1:11" x14ac:dyDescent="0.25">
      <c r="A569" s="11">
        <v>144</v>
      </c>
      <c r="B569" s="11" t="s">
        <v>2336</v>
      </c>
      <c r="C569" s="11" t="s">
        <v>101</v>
      </c>
      <c r="D569" s="11">
        <v>27.8</v>
      </c>
      <c r="E569" s="11">
        <v>38.700000000000003</v>
      </c>
      <c r="G569" s="11">
        <v>206</v>
      </c>
      <c r="H569" s="11" t="s">
        <v>4745</v>
      </c>
      <c r="I569" s="11">
        <v>-9</v>
      </c>
      <c r="J569" s="11">
        <v>1.05</v>
      </c>
      <c r="K569" s="11">
        <v>676.4</v>
      </c>
    </row>
    <row r="570" spans="1:11" x14ac:dyDescent="0.25">
      <c r="A570" s="10">
        <v>175</v>
      </c>
      <c r="B570" s="10" t="s">
        <v>3143</v>
      </c>
      <c r="C570" s="10" t="s">
        <v>3291</v>
      </c>
      <c r="D570" s="10">
        <v>27.7</v>
      </c>
      <c r="E570" s="10">
        <v>693.7</v>
      </c>
      <c r="G570" s="10">
        <v>206</v>
      </c>
      <c r="H570" s="10" t="s">
        <v>4745</v>
      </c>
      <c r="I570" s="10">
        <v>-9</v>
      </c>
      <c r="J570" s="10">
        <v>1.05</v>
      </c>
      <c r="K570" s="10">
        <v>61.765999999999998</v>
      </c>
    </row>
    <row r="571" spans="1:11" x14ac:dyDescent="0.25">
      <c r="A571" s="11">
        <v>175</v>
      </c>
      <c r="B571" s="11" t="s">
        <v>3143</v>
      </c>
      <c r="C571" s="11" t="s">
        <v>3291</v>
      </c>
      <c r="D571" s="11">
        <v>27.7</v>
      </c>
      <c r="E571" s="11">
        <v>684.4</v>
      </c>
      <c r="G571" s="10">
        <v>210</v>
      </c>
      <c r="H571" s="10" t="s">
        <v>5253</v>
      </c>
      <c r="I571" s="10" t="s">
        <v>5439</v>
      </c>
      <c r="J571" s="10">
        <v>1.04</v>
      </c>
      <c r="K571" s="10">
        <v>602.70000000000005</v>
      </c>
    </row>
    <row r="572" spans="1:11" x14ac:dyDescent="0.25">
      <c r="A572" s="10">
        <v>175</v>
      </c>
      <c r="B572" s="10" t="s">
        <v>3143</v>
      </c>
      <c r="C572" s="10" t="s">
        <v>3291</v>
      </c>
      <c r="D572" s="10">
        <v>27.7</v>
      </c>
      <c r="E572" s="10">
        <v>428.7</v>
      </c>
      <c r="G572" s="11">
        <v>210</v>
      </c>
      <c r="H572" s="11" t="s">
        <v>5253</v>
      </c>
      <c r="I572" s="11" t="s">
        <v>5439</v>
      </c>
      <c r="J572" s="11">
        <v>1.04</v>
      </c>
      <c r="K572" s="11">
        <v>433</v>
      </c>
    </row>
    <row r="573" spans="1:11" x14ac:dyDescent="0.25">
      <c r="A573" s="10">
        <v>175</v>
      </c>
      <c r="B573" s="10" t="s">
        <v>3143</v>
      </c>
      <c r="C573" s="10" t="s">
        <v>3291</v>
      </c>
      <c r="D573" s="10">
        <v>27.7</v>
      </c>
      <c r="E573" s="10">
        <v>179.5</v>
      </c>
      <c r="G573" s="10">
        <v>85</v>
      </c>
      <c r="H573" s="10" t="s">
        <v>370</v>
      </c>
      <c r="I573" s="10" t="s">
        <v>550</v>
      </c>
      <c r="J573" s="11">
        <v>1.0149999999999999</v>
      </c>
      <c r="K573" s="11">
        <v>514.00480000000005</v>
      </c>
    </row>
    <row r="574" spans="1:11" x14ac:dyDescent="0.25">
      <c r="A574" s="10">
        <v>100</v>
      </c>
      <c r="B574" s="10" t="s">
        <v>574</v>
      </c>
      <c r="C574" s="10" t="s">
        <v>989</v>
      </c>
      <c r="D574" s="10">
        <v>27.6</v>
      </c>
      <c r="E574" s="10">
        <v>32.68</v>
      </c>
      <c r="G574" s="11">
        <v>85</v>
      </c>
      <c r="H574" s="11" t="s">
        <v>370</v>
      </c>
      <c r="I574" s="11" t="s">
        <v>84</v>
      </c>
      <c r="J574" s="11">
        <v>1.0149999999999999</v>
      </c>
      <c r="K574" s="11">
        <v>362.81</v>
      </c>
    </row>
    <row r="575" spans="1:11" x14ac:dyDescent="0.25">
      <c r="A575" s="10">
        <v>147</v>
      </c>
      <c r="B575" s="10" t="s">
        <v>2319</v>
      </c>
      <c r="C575" s="10" t="s">
        <v>2435</v>
      </c>
      <c r="D575" s="10">
        <v>27</v>
      </c>
      <c r="E575" s="10">
        <v>649.04</v>
      </c>
      <c r="G575" s="10">
        <v>85</v>
      </c>
      <c r="H575" s="10" t="s">
        <v>310</v>
      </c>
      <c r="I575" s="10" t="s">
        <v>219</v>
      </c>
      <c r="J575" s="11">
        <v>1.0149999999999999</v>
      </c>
      <c r="K575" s="11">
        <v>233</v>
      </c>
    </row>
    <row r="576" spans="1:11" x14ac:dyDescent="0.25">
      <c r="A576" s="11">
        <v>183</v>
      </c>
      <c r="B576" s="11" t="s">
        <v>3360</v>
      </c>
      <c r="C576" s="11" t="s">
        <v>4341</v>
      </c>
      <c r="D576" s="11">
        <v>27</v>
      </c>
      <c r="E576" s="11">
        <v>351.3</v>
      </c>
      <c r="G576" s="10">
        <v>155</v>
      </c>
      <c r="H576" s="10" t="s">
        <v>2376</v>
      </c>
      <c r="I576" s="10" t="s">
        <v>962</v>
      </c>
      <c r="J576" s="11">
        <v>1</v>
      </c>
      <c r="K576" s="11">
        <v>385.6</v>
      </c>
    </row>
    <row r="577" spans="1:11" x14ac:dyDescent="0.25">
      <c r="A577" s="10">
        <v>188</v>
      </c>
      <c r="B577" s="10" t="s">
        <v>4527</v>
      </c>
      <c r="C577" s="10">
        <v>-11</v>
      </c>
      <c r="D577" s="10">
        <v>27</v>
      </c>
      <c r="E577" s="10">
        <v>335.4</v>
      </c>
      <c r="G577" s="11">
        <v>155</v>
      </c>
      <c r="H577" s="11" t="s">
        <v>2376</v>
      </c>
      <c r="I577" s="11" t="s">
        <v>84</v>
      </c>
      <c r="J577" s="11">
        <v>1</v>
      </c>
      <c r="K577" s="11">
        <v>287.5</v>
      </c>
    </row>
    <row r="578" spans="1:11" x14ac:dyDescent="0.25">
      <c r="A578" s="11">
        <v>72</v>
      </c>
      <c r="B578" s="11" t="s">
        <v>126</v>
      </c>
      <c r="C578" s="11" t="s">
        <v>19</v>
      </c>
      <c r="D578" s="11">
        <v>27</v>
      </c>
      <c r="E578" s="11">
        <v>318.39</v>
      </c>
      <c r="G578" s="10">
        <v>190</v>
      </c>
      <c r="H578" s="10" t="s">
        <v>4530</v>
      </c>
      <c r="I578" s="10" t="s">
        <v>4647</v>
      </c>
      <c r="J578" s="10">
        <v>1</v>
      </c>
      <c r="K578" s="10">
        <v>274</v>
      </c>
    </row>
    <row r="579" spans="1:11" x14ac:dyDescent="0.25">
      <c r="A579" s="10">
        <v>72</v>
      </c>
      <c r="B579" s="10" t="s">
        <v>126</v>
      </c>
      <c r="C579" s="10" t="s">
        <v>19</v>
      </c>
      <c r="D579" s="10">
        <v>27</v>
      </c>
      <c r="E579" s="10">
        <v>309.77</v>
      </c>
      <c r="G579" s="10">
        <v>144</v>
      </c>
      <c r="H579" s="10" t="s">
        <v>2336</v>
      </c>
      <c r="I579" s="10" t="s">
        <v>173</v>
      </c>
      <c r="J579" s="11">
        <v>1</v>
      </c>
      <c r="K579" s="11">
        <v>201.6</v>
      </c>
    </row>
    <row r="580" spans="1:11" x14ac:dyDescent="0.25">
      <c r="A580" s="11">
        <v>147</v>
      </c>
      <c r="B580" s="11" t="s">
        <v>2336</v>
      </c>
      <c r="C580" s="11" t="s">
        <v>962</v>
      </c>
      <c r="D580" s="11">
        <v>27</v>
      </c>
      <c r="E580" s="11">
        <v>241.2</v>
      </c>
      <c r="G580" s="10">
        <v>155</v>
      </c>
      <c r="H580" s="10" t="s">
        <v>2319</v>
      </c>
      <c r="I580" s="10" t="s">
        <v>962</v>
      </c>
      <c r="J580" s="11">
        <v>1</v>
      </c>
      <c r="K580" s="11">
        <v>179.2</v>
      </c>
    </row>
    <row r="581" spans="1:11" x14ac:dyDescent="0.25">
      <c r="A581" s="11">
        <v>147</v>
      </c>
      <c r="B581" s="11" t="s">
        <v>2206</v>
      </c>
      <c r="C581" s="11" t="s">
        <v>962</v>
      </c>
      <c r="D581" s="11">
        <v>27</v>
      </c>
      <c r="E581" s="11">
        <v>159.69999999999999</v>
      </c>
      <c r="G581" s="11">
        <v>174</v>
      </c>
      <c r="H581" s="11" t="s">
        <v>3143</v>
      </c>
      <c r="I581" s="11" t="s">
        <v>6062</v>
      </c>
      <c r="J581" s="11">
        <v>1</v>
      </c>
      <c r="K581" s="11">
        <v>177.7</v>
      </c>
    </row>
    <row r="582" spans="1:11" x14ac:dyDescent="0.25">
      <c r="A582" s="11">
        <v>183</v>
      </c>
      <c r="B582" s="11" t="s">
        <v>3360</v>
      </c>
      <c r="C582" s="11" t="s">
        <v>4341</v>
      </c>
      <c r="D582" s="11">
        <v>27</v>
      </c>
      <c r="E582" s="11">
        <v>133</v>
      </c>
      <c r="G582" s="11">
        <v>191</v>
      </c>
      <c r="H582" s="11" t="s">
        <v>3501</v>
      </c>
      <c r="I582" s="11" t="s">
        <v>4312</v>
      </c>
      <c r="J582" s="11">
        <v>1</v>
      </c>
      <c r="K582" s="11">
        <v>91.11</v>
      </c>
    </row>
    <row r="583" spans="1:11" x14ac:dyDescent="0.25">
      <c r="A583" s="10">
        <v>147</v>
      </c>
      <c r="B583" s="10" t="s">
        <v>2206</v>
      </c>
      <c r="C583" s="10" t="s">
        <v>962</v>
      </c>
      <c r="D583" s="10">
        <v>27</v>
      </c>
      <c r="E583" s="10">
        <v>117.98</v>
      </c>
      <c r="G583" s="10">
        <v>183</v>
      </c>
      <c r="H583" s="10" t="s">
        <v>4086</v>
      </c>
      <c r="I583" s="10" t="s">
        <v>3485</v>
      </c>
      <c r="J583" s="10">
        <v>1</v>
      </c>
      <c r="K583" s="10">
        <v>60.5</v>
      </c>
    </row>
    <row r="584" spans="1:11" x14ac:dyDescent="0.25">
      <c r="A584" s="11">
        <v>72</v>
      </c>
      <c r="B584" s="11" t="s">
        <v>149</v>
      </c>
      <c r="C584" s="11" t="s">
        <v>158</v>
      </c>
      <c r="D584" s="11">
        <v>27</v>
      </c>
      <c r="E584" s="11">
        <v>104.58</v>
      </c>
      <c r="G584" s="10">
        <v>126</v>
      </c>
      <c r="H584" s="10" t="s">
        <v>796</v>
      </c>
      <c r="I584" s="10" t="s">
        <v>94</v>
      </c>
      <c r="J584" s="10">
        <v>1</v>
      </c>
      <c r="K584" s="10">
        <v>55</v>
      </c>
    </row>
    <row r="585" spans="1:11" x14ac:dyDescent="0.25">
      <c r="A585" s="10">
        <v>72</v>
      </c>
      <c r="B585" s="10" t="s">
        <v>310</v>
      </c>
      <c r="C585" s="10" t="s">
        <v>158</v>
      </c>
      <c r="D585" s="11">
        <v>27</v>
      </c>
      <c r="E585" s="11">
        <v>96.09</v>
      </c>
      <c r="G585" s="11">
        <v>122</v>
      </c>
      <c r="H585" s="11" t="s">
        <v>1238</v>
      </c>
      <c r="I585" s="11">
        <v>-13</v>
      </c>
      <c r="J585" s="11">
        <v>1</v>
      </c>
      <c r="K585" s="11">
        <v>45.85</v>
      </c>
    </row>
    <row r="586" spans="1:11" x14ac:dyDescent="0.25">
      <c r="A586" s="10">
        <v>176</v>
      </c>
      <c r="B586" s="10" t="s">
        <v>3425</v>
      </c>
      <c r="C586" s="10" t="s">
        <v>3813</v>
      </c>
      <c r="D586" s="10">
        <v>27</v>
      </c>
      <c r="E586" s="10">
        <v>90.4</v>
      </c>
      <c r="G586" s="11">
        <v>126</v>
      </c>
      <c r="H586" s="11" t="s">
        <v>796</v>
      </c>
      <c r="I586" s="11" t="s">
        <v>94</v>
      </c>
      <c r="J586" s="11">
        <v>1</v>
      </c>
      <c r="K586" s="11">
        <v>31</v>
      </c>
    </row>
    <row r="587" spans="1:11" x14ac:dyDescent="0.25">
      <c r="A587" s="11">
        <v>119</v>
      </c>
      <c r="B587" s="11" t="s">
        <v>1344</v>
      </c>
      <c r="C587" s="11" t="s">
        <v>84</v>
      </c>
      <c r="D587" s="11">
        <v>27</v>
      </c>
      <c r="E587" s="11">
        <v>67.3</v>
      </c>
      <c r="G587" s="11">
        <v>144</v>
      </c>
      <c r="H587" s="11" t="s">
        <v>1577</v>
      </c>
      <c r="I587" s="11" t="s">
        <v>458</v>
      </c>
      <c r="J587" s="11">
        <v>1</v>
      </c>
      <c r="K587" s="11">
        <v>7.5</v>
      </c>
    </row>
    <row r="588" spans="1:11" x14ac:dyDescent="0.25">
      <c r="A588" s="11">
        <v>147</v>
      </c>
      <c r="B588" s="11" t="s">
        <v>2376</v>
      </c>
      <c r="C588" s="11" t="s">
        <v>740</v>
      </c>
      <c r="D588" s="11">
        <v>26.8</v>
      </c>
      <c r="E588" s="11">
        <v>821.3</v>
      </c>
      <c r="G588" s="11">
        <v>92</v>
      </c>
      <c r="H588" s="11" t="s">
        <v>574</v>
      </c>
      <c r="I588" s="11" t="s">
        <v>5</v>
      </c>
      <c r="J588" s="11">
        <v>0.99</v>
      </c>
      <c r="K588" s="11">
        <v>56.34</v>
      </c>
    </row>
    <row r="589" spans="1:11" x14ac:dyDescent="0.25">
      <c r="A589" s="11">
        <v>147</v>
      </c>
      <c r="B589" s="11" t="s">
        <v>2319</v>
      </c>
      <c r="C589" s="11" t="s">
        <v>1459</v>
      </c>
      <c r="D589" s="11">
        <v>26.8</v>
      </c>
      <c r="E589" s="11">
        <v>543.70000000000005</v>
      </c>
      <c r="G589" s="11">
        <v>170</v>
      </c>
      <c r="H589" s="11" t="s">
        <v>2376</v>
      </c>
      <c r="I589" s="11" t="s">
        <v>567</v>
      </c>
      <c r="J589" s="11">
        <v>0.99</v>
      </c>
      <c r="K589" s="11">
        <v>1406</v>
      </c>
    </row>
    <row r="590" spans="1:11" x14ac:dyDescent="0.25">
      <c r="A590" s="10">
        <v>74</v>
      </c>
      <c r="B590" s="10" t="s">
        <v>126</v>
      </c>
      <c r="C590" s="10" t="s">
        <v>19</v>
      </c>
      <c r="D590" s="11">
        <v>26.8</v>
      </c>
      <c r="E590" s="11">
        <v>259.2</v>
      </c>
      <c r="G590" s="11">
        <v>170</v>
      </c>
      <c r="H590" s="11" t="s">
        <v>2376</v>
      </c>
      <c r="I590" s="11" t="s">
        <v>567</v>
      </c>
      <c r="J590" s="11">
        <v>0.99</v>
      </c>
      <c r="K590" s="11">
        <v>1148.9000000000001</v>
      </c>
    </row>
    <row r="591" spans="1:11" x14ac:dyDescent="0.25">
      <c r="A591" s="10">
        <v>147</v>
      </c>
      <c r="B591" s="10" t="s">
        <v>2206</v>
      </c>
      <c r="C591" s="10" t="s">
        <v>962</v>
      </c>
      <c r="D591" s="10">
        <v>26.8</v>
      </c>
      <c r="E591" s="10">
        <v>182.9</v>
      </c>
      <c r="G591" s="10">
        <v>170</v>
      </c>
      <c r="H591" s="10" t="s">
        <v>2376</v>
      </c>
      <c r="I591" s="10" t="s">
        <v>567</v>
      </c>
      <c r="J591" s="10">
        <v>0.99</v>
      </c>
      <c r="K591" s="10">
        <v>527.28</v>
      </c>
    </row>
    <row r="592" spans="1:11" x14ac:dyDescent="0.25">
      <c r="A592" s="11">
        <v>74</v>
      </c>
      <c r="B592" s="11" t="s">
        <v>310</v>
      </c>
      <c r="C592" s="11" t="s">
        <v>158</v>
      </c>
      <c r="D592" s="11">
        <v>26.8</v>
      </c>
      <c r="E592" s="11">
        <v>76.13</v>
      </c>
      <c r="G592" s="11">
        <v>170</v>
      </c>
      <c r="H592" s="11" t="s">
        <v>2376</v>
      </c>
      <c r="I592" s="11" t="s">
        <v>567</v>
      </c>
      <c r="J592" s="11">
        <v>0.99</v>
      </c>
      <c r="K592" s="11">
        <v>496.64</v>
      </c>
    </row>
    <row r="593" spans="1:11" x14ac:dyDescent="0.25">
      <c r="A593" s="11">
        <v>101</v>
      </c>
      <c r="B593" s="11" t="s">
        <v>496</v>
      </c>
      <c r="C593" s="11" t="s">
        <v>29</v>
      </c>
      <c r="D593" s="11">
        <v>26.8</v>
      </c>
      <c r="E593" s="11">
        <v>15.606</v>
      </c>
      <c r="G593" s="10">
        <v>170</v>
      </c>
      <c r="H593" s="10" t="s">
        <v>2376</v>
      </c>
      <c r="I593" s="10" t="s">
        <v>567</v>
      </c>
      <c r="J593" s="10">
        <v>0.99</v>
      </c>
      <c r="K593" s="10">
        <v>386.33</v>
      </c>
    </row>
    <row r="594" spans="1:11" x14ac:dyDescent="0.25">
      <c r="A594" s="10">
        <v>101</v>
      </c>
      <c r="B594" s="10" t="s">
        <v>574</v>
      </c>
      <c r="C594" s="10" t="s">
        <v>314</v>
      </c>
      <c r="D594" s="10">
        <v>26.8</v>
      </c>
      <c r="E594" s="10">
        <v>6.2809999999999997</v>
      </c>
      <c r="G594" s="11">
        <v>170</v>
      </c>
      <c r="H594" s="11" t="s">
        <v>2376</v>
      </c>
      <c r="I594" s="11" t="s">
        <v>567</v>
      </c>
      <c r="J594" s="11">
        <v>0.99</v>
      </c>
      <c r="K594" s="11">
        <v>255</v>
      </c>
    </row>
    <row r="595" spans="1:11" x14ac:dyDescent="0.25">
      <c r="A595" s="10">
        <v>123</v>
      </c>
      <c r="B595" s="10" t="s">
        <v>1108</v>
      </c>
      <c r="C595" s="10" t="s">
        <v>1455</v>
      </c>
      <c r="D595" s="10">
        <v>26.6</v>
      </c>
      <c r="E595" s="10">
        <v>298.07</v>
      </c>
      <c r="G595" s="10">
        <v>131</v>
      </c>
      <c r="H595" s="10" t="s">
        <v>1108</v>
      </c>
      <c r="I595" s="10" t="s">
        <v>1845</v>
      </c>
      <c r="J595" s="10">
        <v>0.97</v>
      </c>
      <c r="K595" s="10">
        <v>96.4</v>
      </c>
    </row>
    <row r="596" spans="1:11" x14ac:dyDescent="0.25">
      <c r="A596" s="10">
        <v>72</v>
      </c>
      <c r="B596" s="10" t="s">
        <v>50</v>
      </c>
      <c r="C596" s="10" t="s">
        <v>173</v>
      </c>
      <c r="D596" s="11">
        <v>26.3</v>
      </c>
      <c r="E596" s="11">
        <v>671</v>
      </c>
      <c r="G596" s="10">
        <v>152</v>
      </c>
      <c r="H596" s="10" t="s">
        <v>2336</v>
      </c>
      <c r="I596" s="10" t="s">
        <v>107</v>
      </c>
      <c r="J596" s="10">
        <v>0.96</v>
      </c>
      <c r="K596" s="10">
        <v>106.6</v>
      </c>
    </row>
    <row r="597" spans="1:11" x14ac:dyDescent="0.25">
      <c r="A597" s="10">
        <v>159</v>
      </c>
      <c r="B597" s="10" t="s">
        <v>2659</v>
      </c>
      <c r="C597" s="10" t="s">
        <v>1356</v>
      </c>
      <c r="D597" s="11">
        <v>26.2</v>
      </c>
      <c r="E597" s="11">
        <v>67.8</v>
      </c>
      <c r="G597" s="10">
        <v>152</v>
      </c>
      <c r="H597" s="10" t="s">
        <v>2601</v>
      </c>
      <c r="I597" s="10" t="s">
        <v>2907</v>
      </c>
      <c r="J597" s="10">
        <v>0.96</v>
      </c>
      <c r="K597" s="10">
        <v>65</v>
      </c>
    </row>
    <row r="598" spans="1:11" x14ac:dyDescent="0.25">
      <c r="A598" s="11">
        <v>159</v>
      </c>
      <c r="B598" s="11" t="s">
        <v>2206</v>
      </c>
      <c r="C598" s="11" t="s">
        <v>219</v>
      </c>
      <c r="D598" s="11">
        <v>26.2</v>
      </c>
      <c r="E598" s="11">
        <v>17.100000000000001</v>
      </c>
      <c r="G598" s="11">
        <v>152</v>
      </c>
      <c r="H598" s="11" t="s">
        <v>2601</v>
      </c>
      <c r="I598" s="11" t="s">
        <v>2907</v>
      </c>
      <c r="J598" s="11">
        <v>0.96</v>
      </c>
      <c r="K598" s="11">
        <v>58.9</v>
      </c>
    </row>
    <row r="599" spans="1:11" x14ac:dyDescent="0.25">
      <c r="A599" s="11">
        <v>213</v>
      </c>
      <c r="B599" s="11" t="s">
        <v>5253</v>
      </c>
      <c r="C599" s="11" t="s">
        <v>1845</v>
      </c>
      <c r="D599" s="11">
        <v>26</v>
      </c>
      <c r="E599" s="11">
        <v>896.1</v>
      </c>
      <c r="G599" s="10">
        <v>69</v>
      </c>
      <c r="H599" s="10" t="s">
        <v>228</v>
      </c>
      <c r="I599" s="10" t="s">
        <v>55</v>
      </c>
      <c r="J599" s="10">
        <v>0.95500000000000007</v>
      </c>
      <c r="K599" s="10">
        <v>534.79999999999995</v>
      </c>
    </row>
    <row r="600" spans="1:11" x14ac:dyDescent="0.25">
      <c r="A600" s="10">
        <v>213</v>
      </c>
      <c r="B600" s="10" t="s">
        <v>5253</v>
      </c>
      <c r="C600" s="10" t="s">
        <v>4042</v>
      </c>
      <c r="D600" s="10">
        <v>26</v>
      </c>
      <c r="E600" s="10">
        <v>842.6</v>
      </c>
      <c r="G600" s="11">
        <v>166</v>
      </c>
      <c r="H600" s="11" t="s">
        <v>2319</v>
      </c>
      <c r="I600" s="11" t="s">
        <v>173</v>
      </c>
      <c r="J600" s="11">
        <v>0.95000000000000007</v>
      </c>
      <c r="K600" s="11">
        <v>183.1</v>
      </c>
    </row>
    <row r="601" spans="1:11" x14ac:dyDescent="0.25">
      <c r="A601" s="11">
        <v>195</v>
      </c>
      <c r="B601" s="11" t="s">
        <v>3360</v>
      </c>
      <c r="C601" s="11" t="s">
        <v>3088</v>
      </c>
      <c r="D601" s="11">
        <v>26</v>
      </c>
      <c r="E601" s="11">
        <v>533.1</v>
      </c>
      <c r="G601" s="11">
        <v>166</v>
      </c>
      <c r="H601" s="11" t="s">
        <v>2319</v>
      </c>
      <c r="I601" s="11" t="s">
        <v>173</v>
      </c>
      <c r="J601" s="11">
        <v>0.95000000000000007</v>
      </c>
      <c r="K601" s="11">
        <v>146.30000000000001</v>
      </c>
    </row>
    <row r="602" spans="1:11" x14ac:dyDescent="0.25">
      <c r="A602" s="10">
        <v>177</v>
      </c>
      <c r="B602" s="10" t="s">
        <v>3425</v>
      </c>
      <c r="C602" s="10" t="s">
        <v>1131</v>
      </c>
      <c r="D602" s="10">
        <v>26</v>
      </c>
      <c r="E602" s="10">
        <v>417.16</v>
      </c>
      <c r="G602" s="10">
        <v>180</v>
      </c>
      <c r="H602" s="10" t="s">
        <v>3071</v>
      </c>
      <c r="I602" s="10" t="s">
        <v>508</v>
      </c>
      <c r="J602" s="10">
        <v>0.94</v>
      </c>
      <c r="K602" s="10">
        <v>1101.0999999999999</v>
      </c>
    </row>
    <row r="603" spans="1:11" x14ac:dyDescent="0.25">
      <c r="A603" s="11">
        <v>177</v>
      </c>
      <c r="B603" s="11" t="s">
        <v>3425</v>
      </c>
      <c r="C603" s="11" t="s">
        <v>1131</v>
      </c>
      <c r="D603" s="11">
        <v>26</v>
      </c>
      <c r="E603" s="11">
        <v>271.02</v>
      </c>
      <c r="G603" s="10">
        <v>180</v>
      </c>
      <c r="H603" s="10" t="s">
        <v>3071</v>
      </c>
      <c r="I603" s="10" t="s">
        <v>508</v>
      </c>
      <c r="J603" s="10">
        <v>0.94</v>
      </c>
      <c r="K603" s="10">
        <v>832.4</v>
      </c>
    </row>
    <row r="604" spans="1:11" x14ac:dyDescent="0.25">
      <c r="A604" s="11">
        <v>185</v>
      </c>
      <c r="B604" s="11" t="s">
        <v>4086</v>
      </c>
      <c r="C604" s="11" t="s">
        <v>1400</v>
      </c>
      <c r="D604" s="11">
        <v>26</v>
      </c>
      <c r="E604" s="11">
        <v>211.2</v>
      </c>
      <c r="G604" s="10">
        <v>180</v>
      </c>
      <c r="H604" s="10" t="s">
        <v>3071</v>
      </c>
      <c r="I604" s="10" t="s">
        <v>508</v>
      </c>
      <c r="J604" s="10">
        <v>0.94</v>
      </c>
      <c r="K604" s="10">
        <v>539.5</v>
      </c>
    </row>
    <row r="605" spans="1:11" x14ac:dyDescent="0.25">
      <c r="A605" s="11">
        <v>213</v>
      </c>
      <c r="B605" s="11" t="s">
        <v>5253</v>
      </c>
      <c r="C605" s="11" t="s">
        <v>1845</v>
      </c>
      <c r="D605" s="11">
        <v>26</v>
      </c>
      <c r="E605" s="11">
        <v>191.1</v>
      </c>
      <c r="G605" s="10">
        <v>180</v>
      </c>
      <c r="H605" s="10" t="s">
        <v>3071</v>
      </c>
      <c r="I605" s="10" t="s">
        <v>508</v>
      </c>
      <c r="J605" s="10">
        <v>0.94</v>
      </c>
      <c r="K605" s="10">
        <v>223.3</v>
      </c>
    </row>
    <row r="606" spans="1:11" x14ac:dyDescent="0.25">
      <c r="A606" s="10">
        <v>177</v>
      </c>
      <c r="B606" s="10" t="s">
        <v>3425</v>
      </c>
      <c r="C606" s="10" t="s">
        <v>1131</v>
      </c>
      <c r="D606" s="10">
        <v>26</v>
      </c>
      <c r="E606" s="10">
        <v>115.05</v>
      </c>
      <c r="G606" s="11">
        <v>152</v>
      </c>
      <c r="H606" s="11" t="s">
        <v>2601</v>
      </c>
      <c r="I606" s="11" t="s">
        <v>2907</v>
      </c>
      <c r="J606" s="11">
        <v>0.94</v>
      </c>
      <c r="K606" s="11">
        <v>65.296499999999995</v>
      </c>
    </row>
    <row r="607" spans="1:11" x14ac:dyDescent="0.25">
      <c r="A607" s="10">
        <v>213</v>
      </c>
      <c r="B607" s="10" t="s">
        <v>5253</v>
      </c>
      <c r="C607" s="10" t="s">
        <v>4042</v>
      </c>
      <c r="D607" s="10">
        <v>26</v>
      </c>
      <c r="E607" s="10">
        <v>113.5</v>
      </c>
      <c r="G607" s="11">
        <v>152</v>
      </c>
      <c r="H607" s="11" t="s">
        <v>2426</v>
      </c>
      <c r="I607" s="11">
        <v>-5</v>
      </c>
      <c r="J607" s="11">
        <v>0.94</v>
      </c>
      <c r="K607" s="11">
        <v>19.695</v>
      </c>
    </row>
    <row r="608" spans="1:11" x14ac:dyDescent="0.25">
      <c r="A608" s="10">
        <v>114</v>
      </c>
      <c r="B608" s="10" t="s">
        <v>1108</v>
      </c>
      <c r="C608" s="10" t="s">
        <v>292</v>
      </c>
      <c r="D608" s="11">
        <v>26</v>
      </c>
      <c r="E608" s="11">
        <v>45.87</v>
      </c>
      <c r="G608" s="11">
        <v>163</v>
      </c>
      <c r="H608" s="11" t="s">
        <v>2336</v>
      </c>
      <c r="I608" s="11" t="s">
        <v>3222</v>
      </c>
      <c r="J608" s="11">
        <v>0.93</v>
      </c>
      <c r="K608" s="11">
        <v>674.9</v>
      </c>
    </row>
    <row r="609" spans="1:11" x14ac:dyDescent="0.25">
      <c r="A609" s="10">
        <v>213</v>
      </c>
      <c r="B609" s="10" t="s">
        <v>5253</v>
      </c>
      <c r="C609" s="10" t="s">
        <v>4042</v>
      </c>
      <c r="D609" s="10">
        <v>26</v>
      </c>
      <c r="E609" s="10">
        <v>45.3</v>
      </c>
      <c r="G609" s="11">
        <v>163</v>
      </c>
      <c r="H609" s="11" t="s">
        <v>2336</v>
      </c>
      <c r="I609" s="11" t="s">
        <v>3222</v>
      </c>
      <c r="J609" s="11">
        <v>0.93</v>
      </c>
      <c r="K609" s="11">
        <v>256.10000000000002</v>
      </c>
    </row>
    <row r="610" spans="1:11" x14ac:dyDescent="0.25">
      <c r="A610" s="11">
        <v>65</v>
      </c>
      <c r="B610" s="9" t="s">
        <v>11</v>
      </c>
      <c r="C610" s="9" t="s">
        <v>75</v>
      </c>
      <c r="D610" s="11">
        <v>25.6</v>
      </c>
      <c r="E610" s="12">
        <v>1017</v>
      </c>
      <c r="G610" s="11">
        <v>129</v>
      </c>
      <c r="H610" s="11" t="s">
        <v>1878</v>
      </c>
      <c r="I610" s="11" t="s">
        <v>1356</v>
      </c>
      <c r="J610" s="11">
        <v>0.91</v>
      </c>
      <c r="K610" s="11">
        <v>98.6</v>
      </c>
    </row>
    <row r="611" spans="1:11" x14ac:dyDescent="0.25">
      <c r="A611" s="10">
        <v>96</v>
      </c>
      <c r="B611" s="10" t="s">
        <v>847</v>
      </c>
      <c r="C611" s="10" t="s">
        <v>854</v>
      </c>
      <c r="D611" s="10">
        <v>25.6</v>
      </c>
      <c r="E611" s="10">
        <v>85.9</v>
      </c>
      <c r="G611" s="10">
        <v>212</v>
      </c>
      <c r="H611" s="10" t="s">
        <v>5253</v>
      </c>
      <c r="I611" s="10" t="s">
        <v>164</v>
      </c>
      <c r="J611" s="10">
        <v>0.91</v>
      </c>
      <c r="K611" s="10">
        <v>54.2</v>
      </c>
    </row>
    <row r="612" spans="1:11" x14ac:dyDescent="0.25">
      <c r="A612" s="11">
        <v>96</v>
      </c>
      <c r="B612" s="11" t="s">
        <v>847</v>
      </c>
      <c r="C612" s="11" t="s">
        <v>854</v>
      </c>
      <c r="D612" s="11">
        <v>25.6</v>
      </c>
      <c r="E612" s="11">
        <v>85.1</v>
      </c>
      <c r="G612" s="11">
        <v>78</v>
      </c>
      <c r="H612" s="11" t="s">
        <v>370</v>
      </c>
      <c r="I612" s="11" t="s">
        <v>408</v>
      </c>
      <c r="J612" s="11">
        <v>0.91</v>
      </c>
      <c r="K612" s="11">
        <v>46.8</v>
      </c>
    </row>
    <row r="613" spans="1:11" x14ac:dyDescent="0.25">
      <c r="A613" s="11">
        <v>186</v>
      </c>
      <c r="B613" s="11" t="s">
        <v>3143</v>
      </c>
      <c r="C613" s="11" t="s">
        <v>1422</v>
      </c>
      <c r="D613" s="11">
        <v>25.5</v>
      </c>
      <c r="E613" s="11">
        <v>99.361999999999995</v>
      </c>
      <c r="G613" s="11">
        <v>171</v>
      </c>
      <c r="H613" s="11" t="s">
        <v>3501</v>
      </c>
      <c r="I613" s="11" t="s">
        <v>213</v>
      </c>
      <c r="J613" s="11">
        <v>0.90100000000000002</v>
      </c>
      <c r="K613" s="11">
        <v>323.10000000000002</v>
      </c>
    </row>
    <row r="614" spans="1:11" x14ac:dyDescent="0.25">
      <c r="A614" s="10">
        <v>186</v>
      </c>
      <c r="B614" s="10" t="s">
        <v>3143</v>
      </c>
      <c r="C614" s="10" t="s">
        <v>1422</v>
      </c>
      <c r="D614" s="10">
        <v>25.5</v>
      </c>
      <c r="E614" s="10">
        <v>40.35</v>
      </c>
      <c r="G614" s="10">
        <v>185</v>
      </c>
      <c r="H614" s="10" t="s">
        <v>3425</v>
      </c>
      <c r="I614" s="10" t="s">
        <v>653</v>
      </c>
      <c r="J614" s="10">
        <v>0.9</v>
      </c>
      <c r="K614" s="10">
        <v>406</v>
      </c>
    </row>
    <row r="615" spans="1:11" x14ac:dyDescent="0.25">
      <c r="A615" s="10">
        <v>76</v>
      </c>
      <c r="B615" s="10" t="s">
        <v>53</v>
      </c>
      <c r="C615" s="10" t="s">
        <v>363</v>
      </c>
      <c r="D615" s="11">
        <v>25.4</v>
      </c>
      <c r="E615" s="11">
        <v>1337</v>
      </c>
      <c r="G615" s="10">
        <v>167</v>
      </c>
      <c r="H615" s="10" t="s">
        <v>2659</v>
      </c>
      <c r="I615" s="10" t="s">
        <v>1214</v>
      </c>
      <c r="J615" s="10">
        <v>0.9</v>
      </c>
      <c r="K615" s="10">
        <v>176.25</v>
      </c>
    </row>
    <row r="616" spans="1:11" x14ac:dyDescent="0.25">
      <c r="A616" s="11">
        <v>135</v>
      </c>
      <c r="B616" s="11" t="s">
        <v>2121</v>
      </c>
      <c r="C616" s="11" t="s">
        <v>1400</v>
      </c>
      <c r="D616" s="11">
        <v>25.3</v>
      </c>
      <c r="E616" s="11">
        <v>470.6</v>
      </c>
      <c r="G616" s="10">
        <v>167</v>
      </c>
      <c r="H616" s="10" t="s">
        <v>2659</v>
      </c>
      <c r="I616" s="10" t="s">
        <v>1214</v>
      </c>
      <c r="J616" s="10">
        <v>0.9</v>
      </c>
      <c r="K616" s="10">
        <v>150.4</v>
      </c>
    </row>
    <row r="617" spans="1:11" x14ac:dyDescent="0.25">
      <c r="A617" s="10">
        <v>131</v>
      </c>
      <c r="B617" s="10" t="s">
        <v>1244</v>
      </c>
      <c r="C617" s="10" t="s">
        <v>1693</v>
      </c>
      <c r="D617" s="11">
        <v>25</v>
      </c>
      <c r="E617" s="11">
        <v>1265.5999999999999</v>
      </c>
      <c r="G617" s="10">
        <v>167</v>
      </c>
      <c r="H617" s="10" t="s">
        <v>2659</v>
      </c>
      <c r="I617" s="10" t="s">
        <v>1214</v>
      </c>
      <c r="J617" s="10">
        <v>0.9</v>
      </c>
      <c r="K617" s="10">
        <v>113.34</v>
      </c>
    </row>
    <row r="618" spans="1:11" x14ac:dyDescent="0.25">
      <c r="A618" s="11">
        <v>215</v>
      </c>
      <c r="B618" s="11" t="s">
        <v>5471</v>
      </c>
      <c r="C618" s="11" t="s">
        <v>620</v>
      </c>
      <c r="D618" s="11">
        <v>25</v>
      </c>
      <c r="E618" s="11">
        <v>1048.2</v>
      </c>
      <c r="G618" s="11">
        <v>167</v>
      </c>
      <c r="H618" s="11" t="s">
        <v>2659</v>
      </c>
      <c r="I618" s="11" t="s">
        <v>1214</v>
      </c>
      <c r="J618" s="11">
        <v>0.9</v>
      </c>
      <c r="K618" s="11">
        <v>105.19</v>
      </c>
    </row>
    <row r="619" spans="1:11" x14ac:dyDescent="0.25">
      <c r="A619" s="11">
        <v>131</v>
      </c>
      <c r="B619" s="11" t="s">
        <v>1108</v>
      </c>
      <c r="C619" s="11" t="s">
        <v>1693</v>
      </c>
      <c r="D619" s="11">
        <v>25</v>
      </c>
      <c r="E619" s="11">
        <v>702.2</v>
      </c>
      <c r="G619" s="11">
        <v>167</v>
      </c>
      <c r="H619" s="11" t="s">
        <v>2659</v>
      </c>
      <c r="I619" s="11" t="s">
        <v>1214</v>
      </c>
      <c r="J619" s="11">
        <v>0.9</v>
      </c>
      <c r="K619" s="11">
        <v>6.93</v>
      </c>
    </row>
    <row r="620" spans="1:11" x14ac:dyDescent="0.25">
      <c r="A620" s="10">
        <v>103</v>
      </c>
      <c r="B620" s="10" t="s">
        <v>796</v>
      </c>
      <c r="C620" s="10" t="s">
        <v>962</v>
      </c>
      <c r="D620" s="10">
        <v>25</v>
      </c>
      <c r="E620" s="10">
        <v>541</v>
      </c>
      <c r="G620" s="11">
        <v>209</v>
      </c>
      <c r="H620" s="11" t="s">
        <v>4883</v>
      </c>
      <c r="I620" s="11" t="s">
        <v>4779</v>
      </c>
      <c r="J620" s="11">
        <v>0.89300000000000002</v>
      </c>
      <c r="K620" s="11">
        <v>577.6</v>
      </c>
    </row>
    <row r="621" spans="1:11" x14ac:dyDescent="0.25">
      <c r="A621" s="10">
        <v>215</v>
      </c>
      <c r="B621" s="10" t="s">
        <v>5471</v>
      </c>
      <c r="C621" s="10" t="s">
        <v>620</v>
      </c>
      <c r="D621" s="10">
        <v>25</v>
      </c>
      <c r="E621" s="10">
        <v>196</v>
      </c>
      <c r="G621" s="10">
        <v>241</v>
      </c>
      <c r="H621" s="10" t="s">
        <v>5937</v>
      </c>
      <c r="I621" s="10" t="s">
        <v>1131</v>
      </c>
      <c r="J621" s="10">
        <v>0.88</v>
      </c>
      <c r="K621" s="10">
        <v>161.685</v>
      </c>
    </row>
    <row r="622" spans="1:11" x14ac:dyDescent="0.25">
      <c r="A622" s="11">
        <v>209</v>
      </c>
      <c r="B622" s="11" t="s">
        <v>4883</v>
      </c>
      <c r="C622" s="11" t="s">
        <v>2085</v>
      </c>
      <c r="D622" s="11">
        <v>25</v>
      </c>
      <c r="E622" s="11">
        <v>106.1</v>
      </c>
      <c r="G622" s="11">
        <v>189</v>
      </c>
      <c r="H622" s="11" t="s">
        <v>4530</v>
      </c>
      <c r="I622" s="11" t="s">
        <v>213</v>
      </c>
      <c r="J622" s="11">
        <v>0.88</v>
      </c>
      <c r="K622" s="11">
        <v>357.6</v>
      </c>
    </row>
    <row r="623" spans="1:11" x14ac:dyDescent="0.25">
      <c r="A623" s="13">
        <v>63</v>
      </c>
      <c r="B623" s="8" t="s">
        <v>53</v>
      </c>
      <c r="C623" s="8" t="s">
        <v>55</v>
      </c>
      <c r="D623" s="10">
        <v>25</v>
      </c>
      <c r="E623" s="13">
        <v>75.2</v>
      </c>
      <c r="G623" s="11">
        <v>144</v>
      </c>
      <c r="H623" s="11" t="s">
        <v>2206</v>
      </c>
      <c r="I623" s="11" t="s">
        <v>2463</v>
      </c>
      <c r="J623" s="11">
        <v>0.88</v>
      </c>
      <c r="K623" s="11">
        <v>132.6</v>
      </c>
    </row>
    <row r="624" spans="1:11" x14ac:dyDescent="0.25">
      <c r="A624" s="11">
        <v>103</v>
      </c>
      <c r="B624" s="11" t="s">
        <v>847</v>
      </c>
      <c r="C624" s="11" t="s">
        <v>80</v>
      </c>
      <c r="D624" s="11">
        <v>25</v>
      </c>
      <c r="E624" s="11">
        <v>66.95</v>
      </c>
      <c r="G624" s="10">
        <v>142</v>
      </c>
      <c r="H624" s="10" t="s">
        <v>2426</v>
      </c>
      <c r="I624" s="10" t="s">
        <v>164</v>
      </c>
      <c r="J624" s="10">
        <v>0.87</v>
      </c>
      <c r="K624" s="10">
        <v>68.3</v>
      </c>
    </row>
    <row r="625" spans="1:11" x14ac:dyDescent="0.25">
      <c r="A625" s="10">
        <v>176</v>
      </c>
      <c r="B625" s="10" t="s">
        <v>3425</v>
      </c>
      <c r="C625" s="10" t="s">
        <v>1803</v>
      </c>
      <c r="D625" s="10">
        <v>25</v>
      </c>
      <c r="E625" s="10">
        <v>61.4</v>
      </c>
      <c r="G625" s="10">
        <v>196</v>
      </c>
      <c r="H625" s="10" t="s">
        <v>4745</v>
      </c>
      <c r="I625" s="10">
        <v>-11</v>
      </c>
      <c r="J625" s="10">
        <v>0.85599999999999998</v>
      </c>
      <c r="K625" s="10">
        <v>552</v>
      </c>
    </row>
    <row r="626" spans="1:11" x14ac:dyDescent="0.25">
      <c r="A626" s="10">
        <v>127</v>
      </c>
      <c r="B626" s="10" t="s">
        <v>1577</v>
      </c>
      <c r="C626" s="10" t="s">
        <v>1863</v>
      </c>
      <c r="D626" s="11">
        <v>24.88</v>
      </c>
      <c r="E626" s="11">
        <v>66.06</v>
      </c>
      <c r="G626" s="11">
        <v>196</v>
      </c>
      <c r="H626" s="11" t="s">
        <v>4745</v>
      </c>
      <c r="I626" s="11">
        <v>-11</v>
      </c>
      <c r="J626" s="11">
        <v>0.85599999999999998</v>
      </c>
      <c r="K626" s="11">
        <v>198</v>
      </c>
    </row>
    <row r="627" spans="1:11" x14ac:dyDescent="0.25">
      <c r="A627" s="11">
        <v>211</v>
      </c>
      <c r="B627" s="11" t="s">
        <v>4883</v>
      </c>
      <c r="C627" s="11" t="s">
        <v>5655</v>
      </c>
      <c r="D627" s="11">
        <v>24.3</v>
      </c>
      <c r="E627" s="11">
        <v>950.2</v>
      </c>
      <c r="G627" s="11">
        <v>212</v>
      </c>
      <c r="H627" s="11" t="s">
        <v>5471</v>
      </c>
      <c r="I627" s="11" t="s">
        <v>2587</v>
      </c>
      <c r="J627" s="11">
        <v>0.85</v>
      </c>
      <c r="K627" s="11">
        <v>654.9</v>
      </c>
    </row>
    <row r="628" spans="1:11" x14ac:dyDescent="0.25">
      <c r="A628" s="11">
        <v>209</v>
      </c>
      <c r="B628" s="11" t="s">
        <v>4745</v>
      </c>
      <c r="C628" s="11" t="s">
        <v>676</v>
      </c>
      <c r="D628" s="11">
        <v>24.2</v>
      </c>
      <c r="E628" s="11">
        <v>90.8</v>
      </c>
      <c r="G628" s="10">
        <v>212</v>
      </c>
      <c r="H628" s="10" t="s">
        <v>5471</v>
      </c>
      <c r="I628" s="10" t="s">
        <v>2587</v>
      </c>
      <c r="J628" s="10">
        <v>0.85</v>
      </c>
      <c r="K628" s="10">
        <v>504.9</v>
      </c>
    </row>
    <row r="629" spans="1:11" x14ac:dyDescent="0.25">
      <c r="A629" s="10">
        <v>186</v>
      </c>
      <c r="B629" s="10" t="s">
        <v>3143</v>
      </c>
      <c r="C629" s="10" t="s">
        <v>116</v>
      </c>
      <c r="D629" s="10">
        <v>24.1</v>
      </c>
      <c r="E629" s="10">
        <v>254.995</v>
      </c>
      <c r="G629" s="11">
        <v>138</v>
      </c>
      <c r="H629" s="11" t="s">
        <v>1878</v>
      </c>
      <c r="I629" s="11">
        <v>-7</v>
      </c>
      <c r="J629" s="11">
        <v>0.85</v>
      </c>
      <c r="K629" s="11">
        <v>191.95</v>
      </c>
    </row>
    <row r="630" spans="1:11" x14ac:dyDescent="0.25">
      <c r="A630" s="10">
        <v>186</v>
      </c>
      <c r="B630" s="10" t="s">
        <v>3143</v>
      </c>
      <c r="C630" s="10" t="s">
        <v>116</v>
      </c>
      <c r="D630" s="10">
        <v>24.1</v>
      </c>
      <c r="E630" s="10">
        <v>214.648</v>
      </c>
      <c r="G630" s="11">
        <v>107</v>
      </c>
      <c r="H630" s="11" t="s">
        <v>721</v>
      </c>
      <c r="I630" s="11" t="s">
        <v>1065</v>
      </c>
      <c r="J630" s="11">
        <v>0.85</v>
      </c>
      <c r="K630" s="11">
        <v>115.65</v>
      </c>
    </row>
    <row r="631" spans="1:11" x14ac:dyDescent="0.25">
      <c r="A631" s="11">
        <v>202</v>
      </c>
      <c r="B631" s="11" t="s">
        <v>4527</v>
      </c>
      <c r="C631" s="11" t="s">
        <v>508</v>
      </c>
      <c r="D631" s="11">
        <v>24.1</v>
      </c>
      <c r="E631" s="11">
        <v>179.7</v>
      </c>
      <c r="G631" s="11">
        <v>212</v>
      </c>
      <c r="H631" s="11" t="s">
        <v>5471</v>
      </c>
      <c r="I631" s="11" t="s">
        <v>2587</v>
      </c>
      <c r="J631" s="11">
        <v>0.85</v>
      </c>
      <c r="K631" s="11">
        <v>36.1</v>
      </c>
    </row>
    <row r="632" spans="1:11" x14ac:dyDescent="0.25">
      <c r="A632" s="10">
        <v>186</v>
      </c>
      <c r="B632" s="10" t="s">
        <v>3143</v>
      </c>
      <c r="C632" s="10" t="s">
        <v>116</v>
      </c>
      <c r="D632" s="10">
        <v>24.1</v>
      </c>
      <c r="E632" s="10">
        <v>167.73699999999999</v>
      </c>
      <c r="G632" s="10">
        <v>128</v>
      </c>
      <c r="H632" s="10" t="s">
        <v>1292</v>
      </c>
      <c r="I632" s="10">
        <v>-8</v>
      </c>
      <c r="J632" s="10">
        <v>0.84499999999999997</v>
      </c>
      <c r="K632" s="10">
        <v>52.378</v>
      </c>
    </row>
    <row r="633" spans="1:11" x14ac:dyDescent="0.25">
      <c r="A633" s="10">
        <v>186</v>
      </c>
      <c r="B633" s="10" t="s">
        <v>3143</v>
      </c>
      <c r="C633" s="10" t="s">
        <v>116</v>
      </c>
      <c r="D633" s="10">
        <v>24.1</v>
      </c>
      <c r="E633" s="10">
        <v>103.31</v>
      </c>
      <c r="G633" s="11">
        <v>128</v>
      </c>
      <c r="H633" s="11" t="s">
        <v>1344</v>
      </c>
      <c r="I633" s="11">
        <v>-4</v>
      </c>
      <c r="J633" s="11">
        <v>0.84499999999999997</v>
      </c>
      <c r="K633" s="11">
        <v>4.24</v>
      </c>
    </row>
    <row r="634" spans="1:11" x14ac:dyDescent="0.25">
      <c r="A634" s="10">
        <v>202</v>
      </c>
      <c r="B634" s="10" t="s">
        <v>4527</v>
      </c>
      <c r="C634" s="10" t="s">
        <v>508</v>
      </c>
      <c r="D634" s="10">
        <v>24.1</v>
      </c>
      <c r="E634" s="10">
        <v>46</v>
      </c>
      <c r="G634" s="10">
        <v>116</v>
      </c>
      <c r="H634" s="10" t="s">
        <v>1238</v>
      </c>
      <c r="I634" s="10">
        <v>-5</v>
      </c>
      <c r="J634" s="10">
        <v>0.83299999999999996</v>
      </c>
      <c r="K634" s="10">
        <v>319.10000000000002</v>
      </c>
    </row>
    <row r="635" spans="1:11" x14ac:dyDescent="0.25">
      <c r="A635" s="11">
        <v>183</v>
      </c>
      <c r="B635" s="11" t="s">
        <v>3360</v>
      </c>
      <c r="C635" s="11" t="s">
        <v>4019</v>
      </c>
      <c r="D635" s="11">
        <v>24</v>
      </c>
      <c r="E635" s="11">
        <v>1079</v>
      </c>
      <c r="G635" s="11">
        <v>116</v>
      </c>
      <c r="H635" s="11" t="s">
        <v>1108</v>
      </c>
      <c r="I635" s="11" t="s">
        <v>107</v>
      </c>
      <c r="J635" s="11">
        <v>0.83299999999999996</v>
      </c>
      <c r="K635" s="11">
        <v>54</v>
      </c>
    </row>
    <row r="636" spans="1:11" x14ac:dyDescent="0.25">
      <c r="A636" s="10">
        <v>151</v>
      </c>
      <c r="B636" s="10" t="s">
        <v>2230</v>
      </c>
      <c r="C636" s="10" t="s">
        <v>1867</v>
      </c>
      <c r="D636" s="11">
        <v>24</v>
      </c>
      <c r="E636" s="11">
        <v>1050.2</v>
      </c>
      <c r="G636" s="11">
        <v>183</v>
      </c>
      <c r="H636" s="11" t="s">
        <v>3425</v>
      </c>
      <c r="I636" s="11" t="s">
        <v>1202</v>
      </c>
      <c r="J636" s="11">
        <v>0.83200000000000007</v>
      </c>
      <c r="K636" s="11">
        <v>465.4</v>
      </c>
    </row>
    <row r="637" spans="1:11" x14ac:dyDescent="0.25">
      <c r="A637" s="10">
        <v>143</v>
      </c>
      <c r="B637" s="10" t="s">
        <v>2376</v>
      </c>
      <c r="C637" s="10" t="s">
        <v>6062</v>
      </c>
      <c r="D637" s="11">
        <v>24</v>
      </c>
      <c r="E637" s="11">
        <v>959.8</v>
      </c>
      <c r="G637" s="11">
        <v>183</v>
      </c>
      <c r="H637" s="11" t="s">
        <v>3425</v>
      </c>
      <c r="I637" s="11" t="s">
        <v>1202</v>
      </c>
      <c r="J637" s="11">
        <v>0.83200000000000007</v>
      </c>
      <c r="K637" s="11">
        <v>22.7</v>
      </c>
    </row>
    <row r="638" spans="1:11" x14ac:dyDescent="0.25">
      <c r="A638" s="11">
        <v>110</v>
      </c>
      <c r="B638" s="11" t="s">
        <v>847</v>
      </c>
      <c r="C638" s="11">
        <v>-2</v>
      </c>
      <c r="D638" s="11">
        <v>24</v>
      </c>
      <c r="E638" s="11">
        <v>812</v>
      </c>
      <c r="G638" s="10">
        <v>123</v>
      </c>
      <c r="H638" s="10" t="s">
        <v>1238</v>
      </c>
      <c r="I638" s="10" t="s">
        <v>1459</v>
      </c>
      <c r="J638" s="10">
        <v>0.83</v>
      </c>
      <c r="K638" s="10">
        <v>120.9</v>
      </c>
    </row>
    <row r="639" spans="1:11" x14ac:dyDescent="0.25">
      <c r="A639" s="11">
        <v>143</v>
      </c>
      <c r="B639" s="11" t="s">
        <v>2376</v>
      </c>
      <c r="C639" s="11" t="s">
        <v>6062</v>
      </c>
      <c r="D639" s="11">
        <v>24</v>
      </c>
      <c r="E639" s="11">
        <v>687.7</v>
      </c>
      <c r="G639" s="10">
        <v>66</v>
      </c>
      <c r="H639" s="8" t="s">
        <v>46</v>
      </c>
      <c r="I639" s="8" t="s">
        <v>94</v>
      </c>
      <c r="J639" s="11">
        <v>0.82300000000000006</v>
      </c>
      <c r="K639" s="12">
        <v>175.5</v>
      </c>
    </row>
    <row r="640" spans="1:11" x14ac:dyDescent="0.25">
      <c r="A640" s="10">
        <v>183</v>
      </c>
      <c r="B640" s="10" t="s">
        <v>3360</v>
      </c>
      <c r="C640" s="10" t="s">
        <v>4019</v>
      </c>
      <c r="D640" s="10">
        <v>24</v>
      </c>
      <c r="E640" s="10">
        <v>451.3</v>
      </c>
      <c r="G640" s="11">
        <v>188</v>
      </c>
      <c r="H640" s="11" t="s">
        <v>4527</v>
      </c>
      <c r="I640" s="11">
        <v>-8</v>
      </c>
      <c r="J640" s="11">
        <v>0.82000000000000006</v>
      </c>
      <c r="K640" s="11">
        <v>709.9</v>
      </c>
    </row>
    <row r="641" spans="1:11" x14ac:dyDescent="0.25">
      <c r="A641" s="11">
        <v>181</v>
      </c>
      <c r="B641" s="11" t="s">
        <v>3360</v>
      </c>
      <c r="C641" s="11" t="s">
        <v>3560</v>
      </c>
      <c r="D641" s="11">
        <v>24</v>
      </c>
      <c r="E641" s="11">
        <v>159.4</v>
      </c>
      <c r="G641" s="10">
        <v>188</v>
      </c>
      <c r="H641" s="10" t="s">
        <v>4527</v>
      </c>
      <c r="I641" s="10">
        <v>-8</v>
      </c>
      <c r="J641" s="10">
        <v>0.82000000000000006</v>
      </c>
      <c r="K641" s="10">
        <v>360.2</v>
      </c>
    </row>
    <row r="642" spans="1:11" x14ac:dyDescent="0.25">
      <c r="A642" s="10">
        <v>187</v>
      </c>
      <c r="B642" s="10" t="s">
        <v>4086</v>
      </c>
      <c r="C642" s="10" t="s">
        <v>1442</v>
      </c>
      <c r="D642" s="10">
        <v>24</v>
      </c>
      <c r="E642" s="10">
        <v>149.6</v>
      </c>
      <c r="G642" s="11">
        <v>188</v>
      </c>
      <c r="H642" s="11" t="s">
        <v>4527</v>
      </c>
      <c r="I642" s="11">
        <v>-8</v>
      </c>
      <c r="J642" s="11">
        <v>0.82000000000000006</v>
      </c>
      <c r="K642" s="11">
        <v>278.2</v>
      </c>
    </row>
    <row r="643" spans="1:11" x14ac:dyDescent="0.25">
      <c r="A643" s="11">
        <v>81</v>
      </c>
      <c r="B643" s="11" t="s">
        <v>265</v>
      </c>
      <c r="C643" s="11" t="s">
        <v>84</v>
      </c>
      <c r="D643" s="11">
        <v>24</v>
      </c>
      <c r="E643" s="11">
        <v>119.76</v>
      </c>
      <c r="G643" s="11">
        <v>188</v>
      </c>
      <c r="H643" s="11" t="s">
        <v>4527</v>
      </c>
      <c r="I643" s="11">
        <v>-8</v>
      </c>
      <c r="J643" s="11">
        <v>0.82000000000000006</v>
      </c>
      <c r="K643" s="11">
        <v>129</v>
      </c>
    </row>
    <row r="644" spans="1:11" x14ac:dyDescent="0.25">
      <c r="A644" s="11">
        <v>184</v>
      </c>
      <c r="B644" s="11" t="s">
        <v>3360</v>
      </c>
      <c r="C644" s="11" t="s">
        <v>1333</v>
      </c>
      <c r="D644" s="11">
        <v>23.6</v>
      </c>
      <c r="E644" s="11">
        <v>1092.0999999999999</v>
      </c>
      <c r="G644" s="11">
        <v>188</v>
      </c>
      <c r="H644" s="11" t="s">
        <v>4527</v>
      </c>
      <c r="I644" s="11">
        <v>-8</v>
      </c>
      <c r="J644" s="11">
        <v>0.82000000000000006</v>
      </c>
      <c r="K644" s="11">
        <v>103</v>
      </c>
    </row>
    <row r="645" spans="1:11" x14ac:dyDescent="0.25">
      <c r="A645" s="10">
        <v>184</v>
      </c>
      <c r="B645" s="10" t="s">
        <v>3360</v>
      </c>
      <c r="C645" s="10" t="s">
        <v>1333</v>
      </c>
      <c r="D645" s="10">
        <v>23.6</v>
      </c>
      <c r="E645" s="10">
        <v>495.8</v>
      </c>
      <c r="G645" s="11">
        <v>106</v>
      </c>
      <c r="H645" s="11" t="s">
        <v>856</v>
      </c>
      <c r="I645" s="11" t="s">
        <v>1100</v>
      </c>
      <c r="J645" s="11">
        <v>0.82</v>
      </c>
      <c r="K645" s="11">
        <v>204.8</v>
      </c>
    </row>
    <row r="646" spans="1:11" x14ac:dyDescent="0.25">
      <c r="A646" s="10">
        <v>184</v>
      </c>
      <c r="B646" s="10" t="s">
        <v>3360</v>
      </c>
      <c r="C646" s="10" t="s">
        <v>1333</v>
      </c>
      <c r="D646" s="10">
        <v>23.6</v>
      </c>
      <c r="E646" s="10">
        <v>145</v>
      </c>
      <c r="G646" s="10">
        <v>122</v>
      </c>
      <c r="H646" s="10" t="s">
        <v>1108</v>
      </c>
      <c r="I646" s="10" t="s">
        <v>1258</v>
      </c>
      <c r="J646" s="11">
        <v>0.82</v>
      </c>
      <c r="K646" s="11">
        <v>63.9</v>
      </c>
    </row>
    <row r="647" spans="1:11" x14ac:dyDescent="0.25">
      <c r="A647" s="10">
        <v>210</v>
      </c>
      <c r="B647" s="10" t="s">
        <v>4883</v>
      </c>
      <c r="C647" s="10" t="s">
        <v>5568</v>
      </c>
      <c r="D647" s="10">
        <v>23.6</v>
      </c>
      <c r="E647" s="10">
        <v>111.3</v>
      </c>
      <c r="G647" s="11">
        <v>165</v>
      </c>
      <c r="H647" s="11" t="s">
        <v>2426</v>
      </c>
      <c r="I647" s="11" t="s">
        <v>1356</v>
      </c>
      <c r="J647" s="11">
        <v>0.81</v>
      </c>
      <c r="K647" s="11">
        <v>152</v>
      </c>
    </row>
    <row r="648" spans="1:11" x14ac:dyDescent="0.25">
      <c r="A648" s="10">
        <v>149</v>
      </c>
      <c r="B648" s="10" t="s">
        <v>2121</v>
      </c>
      <c r="C648" s="10" t="s">
        <v>1356</v>
      </c>
      <c r="D648" s="10">
        <v>23.4</v>
      </c>
      <c r="E648" s="10">
        <v>58.5</v>
      </c>
      <c r="G648" s="11">
        <v>165</v>
      </c>
      <c r="H648" s="11" t="s">
        <v>2426</v>
      </c>
      <c r="I648" s="11" t="s">
        <v>1356</v>
      </c>
      <c r="J648" s="11">
        <v>0.81</v>
      </c>
      <c r="K648" s="11">
        <v>76</v>
      </c>
    </row>
    <row r="649" spans="1:11" x14ac:dyDescent="0.25">
      <c r="A649" s="10">
        <v>141</v>
      </c>
      <c r="B649" s="10" t="s">
        <v>2206</v>
      </c>
      <c r="C649" s="10" t="s">
        <v>6062</v>
      </c>
      <c r="D649" s="11">
        <v>23.3</v>
      </c>
      <c r="E649" s="11">
        <v>69.05</v>
      </c>
      <c r="G649" s="11">
        <v>163</v>
      </c>
      <c r="H649" s="11" t="s">
        <v>2487</v>
      </c>
      <c r="I649" s="11" t="s">
        <v>1693</v>
      </c>
      <c r="J649" s="11">
        <v>0.8</v>
      </c>
      <c r="K649" s="11">
        <v>340.2</v>
      </c>
    </row>
    <row r="650" spans="1:11" x14ac:dyDescent="0.25">
      <c r="A650" s="10">
        <v>140</v>
      </c>
      <c r="B650" s="10" t="s">
        <v>2150</v>
      </c>
      <c r="C650" s="10" t="s">
        <v>1333</v>
      </c>
      <c r="D650" s="11">
        <v>23.1</v>
      </c>
      <c r="E650" s="11">
        <v>222</v>
      </c>
      <c r="G650" s="10">
        <v>203</v>
      </c>
      <c r="H650" s="10" t="s">
        <v>3782</v>
      </c>
      <c r="I650" s="10" t="s">
        <v>1693</v>
      </c>
      <c r="J650" s="10">
        <v>0.8</v>
      </c>
      <c r="K650" s="10">
        <v>207</v>
      </c>
    </row>
    <row r="651" spans="1:11" x14ac:dyDescent="0.25">
      <c r="A651" s="10">
        <v>140</v>
      </c>
      <c r="B651" s="10" t="s">
        <v>2121</v>
      </c>
      <c r="C651" s="10" t="s">
        <v>2105</v>
      </c>
      <c r="D651" s="11">
        <v>23.1</v>
      </c>
      <c r="E651" s="11">
        <v>202</v>
      </c>
      <c r="G651" s="10">
        <v>163</v>
      </c>
      <c r="H651" s="10" t="s">
        <v>2487</v>
      </c>
      <c r="I651" s="10" t="s">
        <v>1693</v>
      </c>
      <c r="J651" s="10">
        <v>0.8</v>
      </c>
      <c r="K651" s="10">
        <v>183.3</v>
      </c>
    </row>
    <row r="652" spans="1:11" x14ac:dyDescent="0.25">
      <c r="A652" s="11">
        <v>164</v>
      </c>
      <c r="B652" s="11" t="s">
        <v>2601</v>
      </c>
      <c r="C652" s="11">
        <v>-7</v>
      </c>
      <c r="D652" s="11">
        <v>23</v>
      </c>
      <c r="E652" s="11">
        <v>1370.73</v>
      </c>
      <c r="G652" s="11">
        <v>199</v>
      </c>
      <c r="H652" s="11" t="s">
        <v>4883</v>
      </c>
      <c r="I652" s="11" t="s">
        <v>1831</v>
      </c>
      <c r="J652" s="11">
        <v>0.8</v>
      </c>
      <c r="K652" s="11">
        <v>162.9</v>
      </c>
    </row>
    <row r="653" spans="1:11" x14ac:dyDescent="0.25">
      <c r="A653" s="11">
        <v>170</v>
      </c>
      <c r="B653" s="11" t="s">
        <v>3071</v>
      </c>
      <c r="C653" s="11" t="s">
        <v>101</v>
      </c>
      <c r="D653" s="11">
        <v>23</v>
      </c>
      <c r="E653" s="11">
        <v>1141</v>
      </c>
      <c r="G653" s="10">
        <v>130</v>
      </c>
      <c r="H653" s="10" t="s">
        <v>1108</v>
      </c>
      <c r="I653" s="10">
        <v>-6</v>
      </c>
      <c r="J653" s="10">
        <v>0.8</v>
      </c>
      <c r="K653" s="10">
        <v>84.7</v>
      </c>
    </row>
    <row r="654" spans="1:11" x14ac:dyDescent="0.25">
      <c r="A654" s="11">
        <v>164</v>
      </c>
      <c r="B654" s="11" t="s">
        <v>2601</v>
      </c>
      <c r="C654" s="11">
        <v>-7</v>
      </c>
      <c r="D654" s="11">
        <v>23</v>
      </c>
      <c r="E654" s="11">
        <v>960.5</v>
      </c>
      <c r="G654" s="10">
        <v>161</v>
      </c>
      <c r="H654" s="10" t="s">
        <v>2206</v>
      </c>
      <c r="I654" s="10" t="s">
        <v>213</v>
      </c>
      <c r="J654" s="10">
        <v>0.79</v>
      </c>
      <c r="K654" s="10">
        <v>727.5</v>
      </c>
    </row>
    <row r="655" spans="1:11" x14ac:dyDescent="0.25">
      <c r="A655" s="11">
        <v>177</v>
      </c>
      <c r="B655" s="11" t="s">
        <v>3425</v>
      </c>
      <c r="C655" s="11" t="s">
        <v>2950</v>
      </c>
      <c r="D655" s="11">
        <v>23</v>
      </c>
      <c r="E655" s="11">
        <v>789.3</v>
      </c>
      <c r="G655" s="11">
        <v>161</v>
      </c>
      <c r="H655" s="11" t="s">
        <v>2206</v>
      </c>
      <c r="I655" s="11" t="s">
        <v>213</v>
      </c>
      <c r="J655" s="11">
        <v>0.79</v>
      </c>
      <c r="K655" s="11">
        <v>609.20000000000005</v>
      </c>
    </row>
    <row r="656" spans="1:11" x14ac:dyDescent="0.25">
      <c r="A656" s="11">
        <v>68</v>
      </c>
      <c r="B656" s="11" t="s">
        <v>53</v>
      </c>
      <c r="C656" s="11" t="s">
        <v>164</v>
      </c>
      <c r="D656" s="11">
        <v>23</v>
      </c>
      <c r="E656" s="11">
        <v>652</v>
      </c>
      <c r="G656" s="11">
        <v>150</v>
      </c>
      <c r="H656" s="11" t="s">
        <v>2601</v>
      </c>
      <c r="I656" s="11" t="s">
        <v>6062</v>
      </c>
      <c r="J656" s="11">
        <v>0.78700000000000003</v>
      </c>
      <c r="K656" s="11">
        <v>776</v>
      </c>
    </row>
    <row r="657" spans="1:11" x14ac:dyDescent="0.25">
      <c r="A657" s="10">
        <v>164</v>
      </c>
      <c r="B657" s="10" t="s">
        <v>2601</v>
      </c>
      <c r="C657" s="10">
        <v>-7</v>
      </c>
      <c r="D657" s="10">
        <v>23</v>
      </c>
      <c r="E657" s="10">
        <v>626.4</v>
      </c>
      <c r="G657" s="11">
        <v>179</v>
      </c>
      <c r="H657" s="11" t="s">
        <v>3360</v>
      </c>
      <c r="I657" s="11" t="s">
        <v>359</v>
      </c>
      <c r="J657" s="11">
        <v>0.78300000000000003</v>
      </c>
      <c r="K657" s="11">
        <v>97.5</v>
      </c>
    </row>
    <row r="658" spans="1:11" x14ac:dyDescent="0.25">
      <c r="A658" s="11">
        <v>177</v>
      </c>
      <c r="B658" s="11" t="s">
        <v>3425</v>
      </c>
      <c r="C658" s="11" t="s">
        <v>2950</v>
      </c>
      <c r="D658" s="11">
        <v>23</v>
      </c>
      <c r="E658" s="11">
        <v>555.29999999999995</v>
      </c>
      <c r="G658" s="11">
        <v>144</v>
      </c>
      <c r="H658" s="11" t="s">
        <v>2426</v>
      </c>
      <c r="I658" s="11">
        <v>-8</v>
      </c>
      <c r="J658" s="11">
        <v>0.78</v>
      </c>
      <c r="K658" s="11">
        <v>669.15</v>
      </c>
    </row>
    <row r="659" spans="1:11" x14ac:dyDescent="0.25">
      <c r="A659" s="10">
        <v>177</v>
      </c>
      <c r="B659" s="10" t="s">
        <v>3425</v>
      </c>
      <c r="C659" s="10" t="s">
        <v>2950</v>
      </c>
      <c r="D659" s="10">
        <v>23</v>
      </c>
      <c r="E659" s="10">
        <v>552</v>
      </c>
      <c r="G659" s="10">
        <v>144</v>
      </c>
      <c r="H659" s="10" t="s">
        <v>2206</v>
      </c>
      <c r="I659" s="10" t="s">
        <v>2458</v>
      </c>
      <c r="J659" s="11">
        <v>0.78</v>
      </c>
      <c r="K659" s="11">
        <v>608.70000000000005</v>
      </c>
    </row>
    <row r="660" spans="1:11" x14ac:dyDescent="0.25">
      <c r="A660" s="11">
        <v>177</v>
      </c>
      <c r="B660" s="11" t="s">
        <v>3425</v>
      </c>
      <c r="C660" s="11" t="s">
        <v>2950</v>
      </c>
      <c r="D660" s="11">
        <v>23</v>
      </c>
      <c r="E660" s="11">
        <v>502</v>
      </c>
      <c r="G660" s="11">
        <v>182</v>
      </c>
      <c r="H660" s="11" t="s">
        <v>3143</v>
      </c>
      <c r="I660" s="11" t="s">
        <v>6062</v>
      </c>
      <c r="J660" s="11">
        <v>0.78</v>
      </c>
      <c r="K660" s="11">
        <v>461.3</v>
      </c>
    </row>
    <row r="661" spans="1:11" x14ac:dyDescent="0.25">
      <c r="A661" s="10">
        <v>177</v>
      </c>
      <c r="B661" s="10" t="s">
        <v>3425</v>
      </c>
      <c r="C661" s="10" t="s">
        <v>2950</v>
      </c>
      <c r="D661" s="10">
        <v>23</v>
      </c>
      <c r="E661" s="10">
        <v>296.5</v>
      </c>
      <c r="G661" s="11">
        <v>144</v>
      </c>
      <c r="H661" s="11" t="s">
        <v>2336</v>
      </c>
      <c r="I661" s="11" t="s">
        <v>101</v>
      </c>
      <c r="J661" s="11">
        <v>0.78</v>
      </c>
      <c r="K661" s="11">
        <v>326.55</v>
      </c>
    </row>
    <row r="662" spans="1:11" x14ac:dyDescent="0.25">
      <c r="A662" s="11">
        <v>68</v>
      </c>
      <c r="B662" s="11" t="s">
        <v>53</v>
      </c>
      <c r="C662" s="11">
        <v>-5</v>
      </c>
      <c r="D662" s="11">
        <v>23</v>
      </c>
      <c r="E662" s="12">
        <v>274.7</v>
      </c>
      <c r="G662" s="11">
        <v>239</v>
      </c>
      <c r="H662" s="11" t="s">
        <v>5914</v>
      </c>
      <c r="I662" s="11" t="s">
        <v>1131</v>
      </c>
      <c r="J662" s="11">
        <v>0.78</v>
      </c>
      <c r="K662" s="11">
        <v>133.79900000000001</v>
      </c>
    </row>
    <row r="663" spans="1:11" x14ac:dyDescent="0.25">
      <c r="A663" s="10">
        <v>177</v>
      </c>
      <c r="B663" s="10" t="s">
        <v>3425</v>
      </c>
      <c r="C663" s="10" t="s">
        <v>2950</v>
      </c>
      <c r="D663" s="10">
        <v>23</v>
      </c>
      <c r="E663" s="10">
        <v>257</v>
      </c>
      <c r="G663" s="10">
        <v>98</v>
      </c>
      <c r="H663" s="10" t="s">
        <v>429</v>
      </c>
      <c r="I663" s="10" t="s">
        <v>158</v>
      </c>
      <c r="J663" s="10">
        <v>0.78</v>
      </c>
      <c r="K663" s="10">
        <v>110.8</v>
      </c>
    </row>
    <row r="664" spans="1:11" x14ac:dyDescent="0.25">
      <c r="A664" s="11">
        <v>177</v>
      </c>
      <c r="B664" s="11" t="s">
        <v>3425</v>
      </c>
      <c r="C664" s="11" t="s">
        <v>2950</v>
      </c>
      <c r="D664" s="11">
        <v>23</v>
      </c>
      <c r="E664" s="11">
        <v>244</v>
      </c>
      <c r="G664" s="10">
        <v>185</v>
      </c>
      <c r="H664" s="10" t="s">
        <v>3360</v>
      </c>
      <c r="I664" s="10" t="s">
        <v>4319</v>
      </c>
      <c r="J664" s="10">
        <v>0.78</v>
      </c>
      <c r="K664" s="10">
        <v>15.2</v>
      </c>
    </row>
    <row r="665" spans="1:11" x14ac:dyDescent="0.25">
      <c r="A665" s="11">
        <v>164</v>
      </c>
      <c r="B665" s="11" t="s">
        <v>2601</v>
      </c>
      <c r="C665" s="11">
        <v>-7</v>
      </c>
      <c r="D665" s="11">
        <v>23</v>
      </c>
      <c r="E665" s="11">
        <v>240.49</v>
      </c>
      <c r="G665" s="12">
        <v>58</v>
      </c>
      <c r="H665" s="9" t="s">
        <v>18</v>
      </c>
      <c r="I665" s="9" t="s">
        <v>19</v>
      </c>
      <c r="J665" s="11">
        <v>0.77600000000000002</v>
      </c>
      <c r="K665" s="12">
        <v>580</v>
      </c>
    </row>
    <row r="666" spans="1:11" x14ac:dyDescent="0.25">
      <c r="A666" s="10">
        <v>113</v>
      </c>
      <c r="B666" s="10" t="s">
        <v>847</v>
      </c>
      <c r="C666" s="10" t="s">
        <v>966</v>
      </c>
      <c r="D666" s="10">
        <v>23</v>
      </c>
      <c r="E666" s="10">
        <v>222.06</v>
      </c>
      <c r="G666" s="10">
        <v>147</v>
      </c>
      <c r="H666" s="10" t="s">
        <v>2319</v>
      </c>
      <c r="I666" s="10" t="s">
        <v>2435</v>
      </c>
      <c r="J666" s="11">
        <v>0.76500000000000001</v>
      </c>
      <c r="K666" s="11">
        <v>625.17999999999995</v>
      </c>
    </row>
    <row r="667" spans="1:11" x14ac:dyDescent="0.25">
      <c r="A667" s="11">
        <v>170</v>
      </c>
      <c r="B667" s="11" t="s">
        <v>3071</v>
      </c>
      <c r="C667" s="11" t="s">
        <v>101</v>
      </c>
      <c r="D667" s="11">
        <v>23</v>
      </c>
      <c r="E667" s="11">
        <v>216.6</v>
      </c>
      <c r="G667" s="11">
        <v>147</v>
      </c>
      <c r="H667" s="11" t="s">
        <v>2319</v>
      </c>
      <c r="I667" s="11" t="s">
        <v>1459</v>
      </c>
      <c r="J667" s="11">
        <v>0.76500000000000001</v>
      </c>
      <c r="K667" s="11">
        <v>396</v>
      </c>
    </row>
    <row r="668" spans="1:11" x14ac:dyDescent="0.25">
      <c r="A668" s="11">
        <v>68</v>
      </c>
      <c r="B668" s="11" t="s">
        <v>53</v>
      </c>
      <c r="C668" s="11" t="s">
        <v>158</v>
      </c>
      <c r="D668" s="11">
        <v>23</v>
      </c>
      <c r="E668" s="11">
        <v>209.3</v>
      </c>
      <c r="G668" s="10">
        <v>161</v>
      </c>
      <c r="H668" s="10" t="s">
        <v>2601</v>
      </c>
      <c r="I668" s="10" t="s">
        <v>962</v>
      </c>
      <c r="J668" s="10">
        <v>0.76</v>
      </c>
      <c r="K668" s="10">
        <v>385.3</v>
      </c>
    </row>
    <row r="669" spans="1:11" x14ac:dyDescent="0.25">
      <c r="A669" s="11">
        <v>167</v>
      </c>
      <c r="B669" s="11" t="s">
        <v>2695</v>
      </c>
      <c r="C669" s="11" t="s">
        <v>80</v>
      </c>
      <c r="D669" s="11">
        <v>23</v>
      </c>
      <c r="E669" s="11">
        <v>188.66</v>
      </c>
      <c r="G669" s="11">
        <v>161</v>
      </c>
      <c r="H669" s="11" t="s">
        <v>2601</v>
      </c>
      <c r="I669" s="11" t="s">
        <v>962</v>
      </c>
      <c r="J669" s="11">
        <v>0.76</v>
      </c>
      <c r="K669" s="11">
        <v>382.6</v>
      </c>
    </row>
    <row r="670" spans="1:11" x14ac:dyDescent="0.25">
      <c r="A670" s="10">
        <v>177</v>
      </c>
      <c r="B670" s="10" t="s">
        <v>3425</v>
      </c>
      <c r="C670" s="10" t="s">
        <v>2950</v>
      </c>
      <c r="D670" s="10">
        <v>23</v>
      </c>
      <c r="E670" s="10">
        <v>155.19999999999999</v>
      </c>
      <c r="G670" s="10">
        <v>161</v>
      </c>
      <c r="H670" s="10" t="s">
        <v>2601</v>
      </c>
      <c r="I670" s="10" t="s">
        <v>84</v>
      </c>
      <c r="J670" s="10">
        <v>0.76</v>
      </c>
      <c r="K670" s="10">
        <v>301.39999999999998</v>
      </c>
    </row>
    <row r="671" spans="1:11" x14ac:dyDescent="0.25">
      <c r="A671" s="11">
        <v>164</v>
      </c>
      <c r="B671" s="11" t="s">
        <v>2601</v>
      </c>
      <c r="C671" s="11">
        <v>-7</v>
      </c>
      <c r="D671" s="11">
        <v>23</v>
      </c>
      <c r="E671" s="11">
        <v>139.44</v>
      </c>
      <c r="G671" s="11">
        <v>161</v>
      </c>
      <c r="H671" s="11" t="s">
        <v>2487</v>
      </c>
      <c r="I671" s="11" t="s">
        <v>1131</v>
      </c>
      <c r="J671" s="11">
        <v>0.76</v>
      </c>
      <c r="K671" s="11">
        <v>284.3</v>
      </c>
    </row>
    <row r="672" spans="1:11" x14ac:dyDescent="0.25">
      <c r="A672" s="10">
        <v>174</v>
      </c>
      <c r="B672" s="10" t="s">
        <v>3143</v>
      </c>
      <c r="C672" s="10" t="s">
        <v>567</v>
      </c>
      <c r="D672" s="10">
        <v>23</v>
      </c>
      <c r="E672" s="10">
        <v>137.5</v>
      </c>
      <c r="G672" s="11">
        <v>161</v>
      </c>
      <c r="H672" s="11" t="s">
        <v>2376</v>
      </c>
      <c r="I672" s="11" t="s">
        <v>962</v>
      </c>
      <c r="J672" s="11">
        <v>0.76</v>
      </c>
      <c r="K672" s="11">
        <v>217.8</v>
      </c>
    </row>
    <row r="673" spans="1:11" x14ac:dyDescent="0.25">
      <c r="A673" s="10">
        <v>190</v>
      </c>
      <c r="B673" s="10" t="s">
        <v>3784</v>
      </c>
      <c r="C673" s="10" t="s">
        <v>942</v>
      </c>
      <c r="D673" s="10">
        <v>23</v>
      </c>
      <c r="E673" s="10">
        <v>23.9</v>
      </c>
      <c r="G673" s="10">
        <v>161</v>
      </c>
      <c r="H673" s="10" t="s">
        <v>2376</v>
      </c>
      <c r="I673" s="10" t="s">
        <v>962</v>
      </c>
      <c r="J673" s="11">
        <v>0.76</v>
      </c>
      <c r="K673" s="11">
        <v>165</v>
      </c>
    </row>
    <row r="674" spans="1:11" x14ac:dyDescent="0.25">
      <c r="A674" s="10">
        <v>66</v>
      </c>
      <c r="B674" s="10" t="s">
        <v>58</v>
      </c>
      <c r="C674" s="10" t="s">
        <v>116</v>
      </c>
      <c r="D674" s="11">
        <v>23</v>
      </c>
      <c r="E674" s="12">
        <v>22.33</v>
      </c>
      <c r="G674" s="10">
        <v>130</v>
      </c>
      <c r="H674" s="10" t="s">
        <v>1244</v>
      </c>
      <c r="I674" s="10">
        <v>-7</v>
      </c>
      <c r="J674" s="11">
        <v>0.76</v>
      </c>
      <c r="K674" s="11">
        <v>103.6</v>
      </c>
    </row>
    <row r="675" spans="1:11" x14ac:dyDescent="0.25">
      <c r="A675" s="10">
        <v>215</v>
      </c>
      <c r="B675" s="10" t="s">
        <v>5079</v>
      </c>
      <c r="C675" s="10" t="s">
        <v>5839</v>
      </c>
      <c r="D675" s="10">
        <v>22.9</v>
      </c>
      <c r="E675" s="10">
        <v>45.2</v>
      </c>
      <c r="G675" s="10">
        <v>192</v>
      </c>
      <c r="H675" s="10" t="s">
        <v>4527</v>
      </c>
      <c r="I675" s="10" t="s">
        <v>2587</v>
      </c>
      <c r="J675" s="10">
        <v>0.75600000000000001</v>
      </c>
      <c r="K675" s="10">
        <v>439.7</v>
      </c>
    </row>
    <row r="676" spans="1:11" x14ac:dyDescent="0.25">
      <c r="A676" s="10">
        <v>98</v>
      </c>
      <c r="B676" s="10" t="s">
        <v>446</v>
      </c>
      <c r="C676" s="10" t="s">
        <v>363</v>
      </c>
      <c r="D676" s="11">
        <v>22.8</v>
      </c>
      <c r="E676" s="11">
        <v>215.5</v>
      </c>
      <c r="G676" s="11">
        <v>192</v>
      </c>
      <c r="H676" s="11" t="s">
        <v>4527</v>
      </c>
      <c r="I676" s="11" t="s">
        <v>2587</v>
      </c>
      <c r="J676" s="11">
        <v>0.75600000000000001</v>
      </c>
      <c r="K676" s="11">
        <v>229</v>
      </c>
    </row>
    <row r="677" spans="1:11" x14ac:dyDescent="0.25">
      <c r="A677" s="10">
        <v>98</v>
      </c>
      <c r="B677" s="10" t="s">
        <v>856</v>
      </c>
      <c r="C677" s="10" t="s">
        <v>363</v>
      </c>
      <c r="D677" s="11">
        <v>22.8</v>
      </c>
      <c r="E677" s="11">
        <v>71</v>
      </c>
      <c r="G677" s="10">
        <v>192</v>
      </c>
      <c r="H677" s="10" t="s">
        <v>4527</v>
      </c>
      <c r="I677" s="10" t="s">
        <v>2587</v>
      </c>
      <c r="J677" s="10">
        <v>0.75600000000000001</v>
      </c>
      <c r="K677" s="10">
        <v>162.5</v>
      </c>
    </row>
    <row r="678" spans="1:11" x14ac:dyDescent="0.25">
      <c r="A678" s="11">
        <v>70</v>
      </c>
      <c r="B678" s="11" t="s">
        <v>58</v>
      </c>
      <c r="C678" s="11">
        <v>-4</v>
      </c>
      <c r="D678" s="11">
        <v>22.7</v>
      </c>
      <c r="E678" s="11">
        <v>188.1</v>
      </c>
      <c r="G678" s="11">
        <v>192</v>
      </c>
      <c r="H678" s="11" t="s">
        <v>4527</v>
      </c>
      <c r="I678" s="11" t="s">
        <v>2587</v>
      </c>
      <c r="J678" s="11">
        <v>0.75600000000000001</v>
      </c>
      <c r="K678" s="11">
        <v>120.6</v>
      </c>
    </row>
    <row r="679" spans="1:11" x14ac:dyDescent="0.25">
      <c r="A679" s="10">
        <v>118</v>
      </c>
      <c r="B679" s="10" t="s">
        <v>1108</v>
      </c>
      <c r="C679" s="10" t="s">
        <v>123</v>
      </c>
      <c r="D679" s="10">
        <v>22.6</v>
      </c>
      <c r="E679" s="10">
        <v>714.9</v>
      </c>
      <c r="G679" s="11">
        <v>179</v>
      </c>
      <c r="H679" s="11" t="s">
        <v>3252</v>
      </c>
      <c r="I679" s="11" t="s">
        <v>3756</v>
      </c>
      <c r="J679" s="11">
        <v>0.75</v>
      </c>
      <c r="K679" s="11">
        <v>625</v>
      </c>
    </row>
    <row r="680" spans="1:11" x14ac:dyDescent="0.25">
      <c r="A680" s="11">
        <v>118</v>
      </c>
      <c r="B680" s="11" t="s">
        <v>1108</v>
      </c>
      <c r="C680" s="11" t="s">
        <v>116</v>
      </c>
      <c r="D680" s="11">
        <v>22.6</v>
      </c>
      <c r="E680" s="11">
        <v>396.65</v>
      </c>
      <c r="G680" s="11">
        <v>179</v>
      </c>
      <c r="H680" s="11" t="s">
        <v>3252</v>
      </c>
      <c r="I680" s="11" t="s">
        <v>3756</v>
      </c>
      <c r="J680" s="11">
        <v>0.75</v>
      </c>
      <c r="K680" s="11">
        <v>609.79999999999995</v>
      </c>
    </row>
    <row r="681" spans="1:11" x14ac:dyDescent="0.25">
      <c r="A681" s="11">
        <v>203</v>
      </c>
      <c r="B681" s="11" t="s">
        <v>4530</v>
      </c>
      <c r="C681" s="11" t="s">
        <v>4503</v>
      </c>
      <c r="D681" s="11">
        <v>22.4</v>
      </c>
      <c r="E681" s="11">
        <v>301.3</v>
      </c>
      <c r="G681" s="10">
        <v>179</v>
      </c>
      <c r="H681" s="10" t="s">
        <v>3252</v>
      </c>
      <c r="I681" s="10" t="s">
        <v>3756</v>
      </c>
      <c r="J681" s="10">
        <v>0.75</v>
      </c>
      <c r="K681" s="10">
        <v>575.70000000000005</v>
      </c>
    </row>
    <row r="682" spans="1:11" x14ac:dyDescent="0.25">
      <c r="A682" s="11">
        <v>203</v>
      </c>
      <c r="B682" s="11" t="s">
        <v>4530</v>
      </c>
      <c r="C682" s="11" t="s">
        <v>4503</v>
      </c>
      <c r="D682" s="11">
        <v>22.4</v>
      </c>
      <c r="E682" s="11">
        <v>176.7</v>
      </c>
      <c r="G682" s="11">
        <v>179</v>
      </c>
      <c r="H682" s="11" t="s">
        <v>3252</v>
      </c>
      <c r="I682" s="11" t="s">
        <v>3756</v>
      </c>
      <c r="J682" s="11">
        <v>0.75</v>
      </c>
      <c r="K682" s="11">
        <v>316.39999999999998</v>
      </c>
    </row>
    <row r="683" spans="1:11" x14ac:dyDescent="0.25">
      <c r="A683" s="11">
        <v>140</v>
      </c>
      <c r="B683" s="11" t="s">
        <v>2121</v>
      </c>
      <c r="C683" s="11" t="s">
        <v>128</v>
      </c>
      <c r="D683" s="11">
        <v>22.4</v>
      </c>
      <c r="E683" s="11">
        <v>166.57</v>
      </c>
      <c r="G683" s="10">
        <v>179</v>
      </c>
      <c r="H683" s="10" t="s">
        <v>3252</v>
      </c>
      <c r="I683" s="10" t="s">
        <v>3756</v>
      </c>
      <c r="J683" s="10">
        <v>0.75</v>
      </c>
      <c r="K683" s="10">
        <v>266.3</v>
      </c>
    </row>
    <row r="684" spans="1:11" x14ac:dyDescent="0.25">
      <c r="A684" s="11">
        <v>181</v>
      </c>
      <c r="B684" s="11" t="s">
        <v>3143</v>
      </c>
      <c r="C684" s="11" t="s">
        <v>4237</v>
      </c>
      <c r="D684" s="11">
        <v>22.2</v>
      </c>
      <c r="E684" s="11">
        <v>278.60000000000002</v>
      </c>
      <c r="G684" s="11">
        <v>99</v>
      </c>
      <c r="H684" s="11" t="s">
        <v>623</v>
      </c>
      <c r="I684" s="11" t="s">
        <v>314</v>
      </c>
      <c r="J684" s="11">
        <v>0.74199999999999999</v>
      </c>
      <c r="K684" s="11">
        <v>448.6</v>
      </c>
    </row>
    <row r="685" spans="1:11" x14ac:dyDescent="0.25">
      <c r="A685" s="10">
        <v>181</v>
      </c>
      <c r="B685" s="10" t="s">
        <v>3143</v>
      </c>
      <c r="C685" s="10" t="s">
        <v>4237</v>
      </c>
      <c r="D685" s="10">
        <v>22.2</v>
      </c>
      <c r="E685" s="10">
        <v>120.6</v>
      </c>
      <c r="G685" s="11">
        <v>216</v>
      </c>
      <c r="H685" s="11" t="s">
        <v>5797</v>
      </c>
      <c r="I685" s="11" t="s">
        <v>2259</v>
      </c>
      <c r="J685" s="11">
        <v>0.74</v>
      </c>
      <c r="K685" s="11">
        <v>151.19999999999999</v>
      </c>
    </row>
    <row r="686" spans="1:11" x14ac:dyDescent="0.25">
      <c r="A686" s="11">
        <v>181</v>
      </c>
      <c r="B686" s="11" t="s">
        <v>3143</v>
      </c>
      <c r="C686" s="11" t="s">
        <v>4237</v>
      </c>
      <c r="D686" s="11">
        <v>22.2</v>
      </c>
      <c r="E686" s="11">
        <v>22.6</v>
      </c>
      <c r="G686" s="10">
        <v>114</v>
      </c>
      <c r="H686" s="10" t="s">
        <v>1238</v>
      </c>
      <c r="I686" s="10">
        <v>-7</v>
      </c>
      <c r="J686" s="11">
        <v>0.73299999999999998</v>
      </c>
      <c r="K686" s="11">
        <v>272.3</v>
      </c>
    </row>
    <row r="687" spans="1:11" x14ac:dyDescent="0.25">
      <c r="A687" s="11">
        <v>180</v>
      </c>
      <c r="B687" s="11" t="s">
        <v>3425</v>
      </c>
      <c r="C687" s="11" t="s">
        <v>4135</v>
      </c>
      <c r="D687" s="11">
        <v>22</v>
      </c>
      <c r="E687" s="11">
        <v>1136.8</v>
      </c>
      <c r="G687" s="11">
        <v>185</v>
      </c>
      <c r="H687" s="11" t="s">
        <v>3501</v>
      </c>
      <c r="I687" s="11" t="s">
        <v>55</v>
      </c>
      <c r="J687" s="11">
        <v>0.72799999999999998</v>
      </c>
      <c r="K687" s="11">
        <v>97.5</v>
      </c>
    </row>
    <row r="688" spans="1:11" x14ac:dyDescent="0.25">
      <c r="A688" s="11">
        <v>148</v>
      </c>
      <c r="B688" s="11" t="s">
        <v>2336</v>
      </c>
      <c r="C688" s="11" t="s">
        <v>132</v>
      </c>
      <c r="D688" s="11">
        <v>22</v>
      </c>
      <c r="E688" s="11">
        <v>1006.2</v>
      </c>
      <c r="G688" s="10">
        <v>185</v>
      </c>
      <c r="H688" s="10" t="s">
        <v>3501</v>
      </c>
      <c r="I688" s="10" t="s">
        <v>55</v>
      </c>
      <c r="J688" s="10">
        <v>0.72799999999999998</v>
      </c>
      <c r="K688" s="10">
        <v>19.8</v>
      </c>
    </row>
    <row r="689" spans="1:11" x14ac:dyDescent="0.25">
      <c r="A689" s="10">
        <v>208</v>
      </c>
      <c r="B689" s="10" t="s">
        <v>4527</v>
      </c>
      <c r="C689" s="10">
        <v>-20</v>
      </c>
      <c r="D689" s="10">
        <v>22</v>
      </c>
      <c r="E689" s="10">
        <v>947.6</v>
      </c>
      <c r="G689" s="11">
        <v>201</v>
      </c>
      <c r="H689" s="11" t="s">
        <v>5079</v>
      </c>
      <c r="I689" s="11" t="s">
        <v>213</v>
      </c>
      <c r="J689" s="11">
        <v>0.72</v>
      </c>
      <c r="K689" s="11">
        <v>289.5</v>
      </c>
    </row>
    <row r="690" spans="1:11" x14ac:dyDescent="0.25">
      <c r="A690" s="11">
        <v>148</v>
      </c>
      <c r="B690" s="11" t="s">
        <v>2230</v>
      </c>
      <c r="C690" s="11" t="s">
        <v>2572</v>
      </c>
      <c r="D690" s="11">
        <v>22</v>
      </c>
      <c r="E690" s="11">
        <v>690.2</v>
      </c>
      <c r="G690" s="11">
        <v>129</v>
      </c>
      <c r="H690" s="11" t="s">
        <v>1631</v>
      </c>
      <c r="I690" s="11" t="s">
        <v>1693</v>
      </c>
      <c r="J690" s="11">
        <v>0.71799999999999997</v>
      </c>
      <c r="K690" s="11">
        <v>569.20000000000005</v>
      </c>
    </row>
    <row r="691" spans="1:11" x14ac:dyDescent="0.25">
      <c r="A691" s="11">
        <v>181</v>
      </c>
      <c r="B691" s="11" t="s">
        <v>3782</v>
      </c>
      <c r="C691" s="11" t="s">
        <v>1455</v>
      </c>
      <c r="D691" s="11">
        <v>22</v>
      </c>
      <c r="E691" s="11">
        <v>547.6</v>
      </c>
      <c r="G691" s="10">
        <v>129</v>
      </c>
      <c r="H691" s="10" t="s">
        <v>1577</v>
      </c>
      <c r="I691" s="10" t="s">
        <v>1400</v>
      </c>
      <c r="J691" s="11">
        <v>0.71799999999999997</v>
      </c>
      <c r="K691" s="11">
        <v>386.6</v>
      </c>
    </row>
    <row r="692" spans="1:11" x14ac:dyDescent="0.25">
      <c r="A692" s="10">
        <v>180</v>
      </c>
      <c r="B692" s="10" t="s">
        <v>3425</v>
      </c>
      <c r="C692" s="10" t="s">
        <v>4135</v>
      </c>
      <c r="D692" s="10">
        <v>22</v>
      </c>
      <c r="E692" s="10">
        <v>431.07</v>
      </c>
      <c r="G692" s="11">
        <v>129</v>
      </c>
      <c r="H692" s="11" t="s">
        <v>1577</v>
      </c>
      <c r="I692" s="11" t="s">
        <v>1400</v>
      </c>
      <c r="J692" s="11">
        <v>0.71799999999999997</v>
      </c>
      <c r="K692" s="11">
        <v>366.1</v>
      </c>
    </row>
    <row r="693" spans="1:11" x14ac:dyDescent="0.25">
      <c r="A693" s="11">
        <v>69</v>
      </c>
      <c r="B693" s="11" t="s">
        <v>50</v>
      </c>
      <c r="C693" s="11" t="s">
        <v>219</v>
      </c>
      <c r="D693" s="11">
        <v>22</v>
      </c>
      <c r="E693" s="11">
        <v>208.8</v>
      </c>
      <c r="G693" s="10">
        <v>129</v>
      </c>
      <c r="H693" s="10" t="s">
        <v>1577</v>
      </c>
      <c r="I693" s="10" t="s">
        <v>1400</v>
      </c>
      <c r="J693" s="11">
        <v>0.71799999999999997</v>
      </c>
      <c r="K693" s="11">
        <v>354.8</v>
      </c>
    </row>
    <row r="694" spans="1:11" x14ac:dyDescent="0.25">
      <c r="A694" s="10">
        <v>208</v>
      </c>
      <c r="B694" s="10" t="s">
        <v>4527</v>
      </c>
      <c r="C694" s="10">
        <v>-20</v>
      </c>
      <c r="D694" s="10">
        <v>22</v>
      </c>
      <c r="E694" s="10">
        <v>206.1</v>
      </c>
      <c r="G694" s="10">
        <v>129</v>
      </c>
      <c r="H694" s="10" t="s">
        <v>1108</v>
      </c>
      <c r="I694" s="10" t="s">
        <v>1845</v>
      </c>
      <c r="J694" s="10">
        <v>0.71799999999999997</v>
      </c>
      <c r="K694" s="10">
        <v>149.1</v>
      </c>
    </row>
    <row r="695" spans="1:11" x14ac:dyDescent="0.25">
      <c r="A695" s="11">
        <v>251</v>
      </c>
      <c r="B695" s="11" t="s">
        <v>6028</v>
      </c>
      <c r="C695" s="11" t="s">
        <v>1131</v>
      </c>
      <c r="D695" s="11">
        <v>22</v>
      </c>
      <c r="E695" s="11">
        <v>192</v>
      </c>
      <c r="G695" s="10">
        <v>237</v>
      </c>
      <c r="H695" s="10" t="s">
        <v>5945</v>
      </c>
      <c r="I695" s="10" t="s">
        <v>5951</v>
      </c>
      <c r="J695" s="10">
        <v>0.71</v>
      </c>
      <c r="K695" s="10">
        <v>815.3</v>
      </c>
    </row>
    <row r="696" spans="1:11" x14ac:dyDescent="0.25">
      <c r="A696" s="10">
        <v>181</v>
      </c>
      <c r="B696" s="10" t="s">
        <v>3782</v>
      </c>
      <c r="C696" s="10" t="s">
        <v>1455</v>
      </c>
      <c r="D696" s="10">
        <v>22</v>
      </c>
      <c r="E696" s="10">
        <v>151.80000000000001</v>
      </c>
      <c r="G696" s="11">
        <v>237</v>
      </c>
      <c r="H696" s="11" t="s">
        <v>5945</v>
      </c>
      <c r="I696" s="11" t="s">
        <v>5951</v>
      </c>
      <c r="J696" s="11">
        <v>0.71</v>
      </c>
      <c r="K696" s="11">
        <v>786.8</v>
      </c>
    </row>
    <row r="697" spans="1:11" x14ac:dyDescent="0.25">
      <c r="A697" s="10">
        <v>208</v>
      </c>
      <c r="B697" s="10" t="s">
        <v>4527</v>
      </c>
      <c r="C697" s="10">
        <v>-20</v>
      </c>
      <c r="D697" s="10">
        <v>22</v>
      </c>
      <c r="E697" s="10">
        <v>145.80000000000001</v>
      </c>
      <c r="G697" s="10">
        <v>237</v>
      </c>
      <c r="H697" s="10" t="s">
        <v>5945</v>
      </c>
      <c r="I697" s="10" t="s">
        <v>5951</v>
      </c>
      <c r="J697" s="10">
        <v>0.71</v>
      </c>
      <c r="K697" s="10">
        <v>753.6</v>
      </c>
    </row>
    <row r="698" spans="1:11" x14ac:dyDescent="0.25">
      <c r="A698" s="11">
        <v>181</v>
      </c>
      <c r="B698" s="11" t="s">
        <v>3782</v>
      </c>
      <c r="C698" s="11" t="s">
        <v>1455</v>
      </c>
      <c r="D698" s="11">
        <v>22</v>
      </c>
      <c r="E698" s="11">
        <v>54.9</v>
      </c>
      <c r="G698" s="11">
        <v>237</v>
      </c>
      <c r="H698" s="11" t="s">
        <v>5945</v>
      </c>
      <c r="I698" s="11" t="s">
        <v>5951</v>
      </c>
      <c r="J698" s="11">
        <v>0.71</v>
      </c>
      <c r="K698" s="11">
        <v>719.2</v>
      </c>
    </row>
    <row r="699" spans="1:11" x14ac:dyDescent="0.25">
      <c r="A699" s="11">
        <v>98</v>
      </c>
      <c r="B699" s="11" t="s">
        <v>856</v>
      </c>
      <c r="C699" s="11" t="s">
        <v>942</v>
      </c>
      <c r="D699" s="11">
        <v>21.8</v>
      </c>
      <c r="E699" s="11">
        <v>734.75</v>
      </c>
      <c r="G699" s="10">
        <v>237</v>
      </c>
      <c r="H699" s="10" t="s">
        <v>5945</v>
      </c>
      <c r="I699" s="10" t="s">
        <v>5951</v>
      </c>
      <c r="J699" s="10">
        <v>0.71</v>
      </c>
      <c r="K699" s="10">
        <v>675.6</v>
      </c>
    </row>
    <row r="700" spans="1:11" x14ac:dyDescent="0.25">
      <c r="A700" s="11">
        <v>89</v>
      </c>
      <c r="B700" s="11" t="s">
        <v>446</v>
      </c>
      <c r="C700" s="11" t="s">
        <v>84</v>
      </c>
      <c r="D700" s="11">
        <v>21.7</v>
      </c>
      <c r="E700" s="11">
        <v>28.51</v>
      </c>
      <c r="G700" s="11">
        <v>237</v>
      </c>
      <c r="H700" s="11" t="s">
        <v>5945</v>
      </c>
      <c r="I700" s="11" t="s">
        <v>5951</v>
      </c>
      <c r="J700" s="11">
        <v>0.71</v>
      </c>
      <c r="K700" s="11">
        <v>640.4</v>
      </c>
    </row>
    <row r="701" spans="1:11" x14ac:dyDescent="0.25">
      <c r="A701" s="10">
        <v>95</v>
      </c>
      <c r="B701" s="10" t="s">
        <v>721</v>
      </c>
      <c r="C701" s="10" t="s">
        <v>672</v>
      </c>
      <c r="D701" s="11">
        <v>21.6</v>
      </c>
      <c r="E701" s="11">
        <v>204.01</v>
      </c>
      <c r="G701" s="11">
        <v>83</v>
      </c>
      <c r="H701" s="11" t="s">
        <v>310</v>
      </c>
      <c r="I701" s="11" t="s">
        <v>80</v>
      </c>
      <c r="J701" s="11">
        <v>0.7</v>
      </c>
      <c r="K701" s="11">
        <v>303.39999999999998</v>
      </c>
    </row>
    <row r="702" spans="1:11" x14ac:dyDescent="0.25">
      <c r="A702" s="11">
        <v>185</v>
      </c>
      <c r="B702" s="11" t="s">
        <v>3782</v>
      </c>
      <c r="C702" s="11" t="s">
        <v>1400</v>
      </c>
      <c r="D702" s="11">
        <v>21.5</v>
      </c>
      <c r="E702" s="11">
        <v>640.79999999999995</v>
      </c>
      <c r="G702" s="11">
        <v>187</v>
      </c>
      <c r="H702" s="11" t="s">
        <v>4094</v>
      </c>
      <c r="I702" s="11" t="s">
        <v>4523</v>
      </c>
      <c r="J702" s="11">
        <v>0.69</v>
      </c>
      <c r="K702" s="11">
        <v>478.2</v>
      </c>
    </row>
    <row r="703" spans="1:11" x14ac:dyDescent="0.25">
      <c r="A703" s="10">
        <v>212</v>
      </c>
      <c r="B703" s="10" t="s">
        <v>5471</v>
      </c>
      <c r="C703" s="10" t="s">
        <v>854</v>
      </c>
      <c r="D703" s="10">
        <v>21.5</v>
      </c>
      <c r="E703" s="10">
        <v>490.9</v>
      </c>
      <c r="G703" s="10">
        <v>112</v>
      </c>
      <c r="H703" s="10" t="s">
        <v>1093</v>
      </c>
      <c r="I703" s="10" t="s">
        <v>19</v>
      </c>
      <c r="J703" s="11">
        <v>0.69</v>
      </c>
      <c r="K703" s="11">
        <v>187.93</v>
      </c>
    </row>
    <row r="704" spans="1:11" x14ac:dyDescent="0.25">
      <c r="A704" s="10">
        <v>185</v>
      </c>
      <c r="B704" s="10" t="s">
        <v>3782</v>
      </c>
      <c r="C704" s="10" t="s">
        <v>1400</v>
      </c>
      <c r="D704" s="10">
        <v>21.5</v>
      </c>
      <c r="E704" s="10">
        <v>488</v>
      </c>
      <c r="G704" s="10">
        <v>168</v>
      </c>
      <c r="H704" s="10" t="s">
        <v>2426</v>
      </c>
      <c r="I704" s="10" t="s">
        <v>567</v>
      </c>
      <c r="J704" s="10">
        <v>0.69</v>
      </c>
      <c r="K704" s="10">
        <v>114</v>
      </c>
    </row>
    <row r="705" spans="1:11" x14ac:dyDescent="0.25">
      <c r="A705" s="10">
        <v>147</v>
      </c>
      <c r="B705" s="10" t="s">
        <v>2487</v>
      </c>
      <c r="C705" s="10" t="s">
        <v>740</v>
      </c>
      <c r="D705" s="10">
        <v>21.4</v>
      </c>
      <c r="E705" s="10">
        <v>997.1</v>
      </c>
      <c r="G705" s="10">
        <v>131</v>
      </c>
      <c r="H705" s="10" t="s">
        <v>1631</v>
      </c>
      <c r="I705" s="10" t="s">
        <v>1743</v>
      </c>
      <c r="J705" s="11">
        <v>0.68500000000000005</v>
      </c>
      <c r="K705" s="11">
        <v>3783.6</v>
      </c>
    </row>
    <row r="706" spans="1:11" x14ac:dyDescent="0.25">
      <c r="A706" s="10">
        <v>204</v>
      </c>
      <c r="B706" s="10" t="s">
        <v>3784</v>
      </c>
      <c r="C706" s="10" t="s">
        <v>798</v>
      </c>
      <c r="D706" s="10">
        <v>21.4</v>
      </c>
      <c r="E706" s="10">
        <v>101.8</v>
      </c>
      <c r="G706" s="10">
        <v>94</v>
      </c>
      <c r="H706" s="10" t="s">
        <v>623</v>
      </c>
      <c r="I706" s="10" t="s">
        <v>164</v>
      </c>
      <c r="J706" s="11">
        <v>0.68</v>
      </c>
      <c r="K706" s="11">
        <v>495.4</v>
      </c>
    </row>
    <row r="707" spans="1:11" x14ac:dyDescent="0.25">
      <c r="A707" s="11">
        <v>196</v>
      </c>
      <c r="B707" s="11" t="s">
        <v>4094</v>
      </c>
      <c r="C707" s="11" t="s">
        <v>101</v>
      </c>
      <c r="D707" s="11">
        <v>21.3</v>
      </c>
      <c r="E707" s="11">
        <v>343.9</v>
      </c>
      <c r="G707" s="10">
        <v>109</v>
      </c>
      <c r="H707" s="10" t="s">
        <v>1093</v>
      </c>
      <c r="I707" s="10" t="s">
        <v>1202</v>
      </c>
      <c r="J707" s="11">
        <v>0.68</v>
      </c>
      <c r="K707" s="11">
        <v>96.2</v>
      </c>
    </row>
    <row r="708" spans="1:11" x14ac:dyDescent="0.25">
      <c r="A708" s="10">
        <v>188</v>
      </c>
      <c r="B708" s="10" t="s">
        <v>3143</v>
      </c>
      <c r="C708" s="10" t="s">
        <v>292</v>
      </c>
      <c r="D708" s="10">
        <v>21.2</v>
      </c>
      <c r="E708" s="10">
        <v>167.32579999999999</v>
      </c>
      <c r="G708" s="10">
        <v>167</v>
      </c>
      <c r="H708" s="10" t="s">
        <v>3360</v>
      </c>
      <c r="I708" s="10" t="s">
        <v>2503</v>
      </c>
      <c r="J708" s="10">
        <v>0.67200000000000004</v>
      </c>
      <c r="K708" s="10">
        <v>348</v>
      </c>
    </row>
    <row r="709" spans="1:11" x14ac:dyDescent="0.25">
      <c r="A709" s="11">
        <v>188</v>
      </c>
      <c r="B709" s="11" t="s">
        <v>3143</v>
      </c>
      <c r="C709" s="11" t="s">
        <v>292</v>
      </c>
      <c r="D709" s="11">
        <v>21.2</v>
      </c>
      <c r="E709" s="11">
        <v>74.864000000000004</v>
      </c>
      <c r="G709" s="10">
        <v>144</v>
      </c>
      <c r="H709" s="10" t="s">
        <v>2319</v>
      </c>
      <c r="I709" s="10" t="s">
        <v>762</v>
      </c>
      <c r="J709" s="10">
        <v>0.67</v>
      </c>
      <c r="K709" s="10">
        <v>40.799999999999997</v>
      </c>
    </row>
    <row r="710" spans="1:11" x14ac:dyDescent="0.25">
      <c r="A710" s="11">
        <v>188</v>
      </c>
      <c r="B710" s="11" t="s">
        <v>3143</v>
      </c>
      <c r="C710" s="11" t="s">
        <v>292</v>
      </c>
      <c r="D710" s="11">
        <v>21.2</v>
      </c>
      <c r="E710" s="11">
        <v>61.1</v>
      </c>
      <c r="G710" s="11">
        <v>110</v>
      </c>
      <c r="H710" s="11" t="s">
        <v>847</v>
      </c>
      <c r="I710" s="11" t="s">
        <v>292</v>
      </c>
      <c r="J710" s="11">
        <v>0.66</v>
      </c>
      <c r="K710" s="11">
        <v>1.1120000000000001</v>
      </c>
    </row>
    <row r="711" spans="1:11" x14ac:dyDescent="0.25">
      <c r="A711" s="11">
        <v>179</v>
      </c>
      <c r="B711" s="11" t="s">
        <v>3143</v>
      </c>
      <c r="C711" s="11" t="s">
        <v>1522</v>
      </c>
      <c r="D711" s="11">
        <v>21</v>
      </c>
      <c r="E711" s="11">
        <v>295.89999999999998</v>
      </c>
      <c r="G711" s="11">
        <v>169</v>
      </c>
      <c r="H711" s="11" t="s">
        <v>2659</v>
      </c>
      <c r="I711" s="11" t="s">
        <v>380</v>
      </c>
      <c r="J711" s="11">
        <v>0.65990000000000004</v>
      </c>
      <c r="K711" s="11">
        <v>307.73586</v>
      </c>
    </row>
    <row r="712" spans="1:11" x14ac:dyDescent="0.25">
      <c r="A712" s="10">
        <v>79</v>
      </c>
      <c r="B712" s="10" t="s">
        <v>310</v>
      </c>
      <c r="C712" s="10" t="s">
        <v>55</v>
      </c>
      <c r="D712" s="10">
        <v>21</v>
      </c>
      <c r="E712" s="10">
        <v>177.29</v>
      </c>
      <c r="G712" s="11">
        <v>169</v>
      </c>
      <c r="H712" s="11" t="s">
        <v>2659</v>
      </c>
      <c r="I712" s="11" t="s">
        <v>380</v>
      </c>
      <c r="J712" s="11">
        <v>0.65990000000000004</v>
      </c>
      <c r="K712" s="11">
        <v>197.95675</v>
      </c>
    </row>
    <row r="713" spans="1:11" x14ac:dyDescent="0.25">
      <c r="A713" s="10">
        <v>138</v>
      </c>
      <c r="B713" s="10" t="s">
        <v>1760</v>
      </c>
      <c r="C713" s="10" t="s">
        <v>2105</v>
      </c>
      <c r="D713" s="10">
        <v>21</v>
      </c>
      <c r="E713" s="10">
        <v>173.6</v>
      </c>
      <c r="G713" s="11">
        <v>169</v>
      </c>
      <c r="H713" s="11" t="s">
        <v>2659</v>
      </c>
      <c r="I713" s="11" t="s">
        <v>380</v>
      </c>
      <c r="J713" s="11">
        <v>0.65990000000000004</v>
      </c>
      <c r="K713" s="11">
        <v>177.21306999999999</v>
      </c>
    </row>
    <row r="714" spans="1:11" x14ac:dyDescent="0.25">
      <c r="A714" s="11">
        <v>135</v>
      </c>
      <c r="B714" s="11" t="s">
        <v>1577</v>
      </c>
      <c r="C714" s="11" t="s">
        <v>1726</v>
      </c>
      <c r="D714" s="11">
        <v>21</v>
      </c>
      <c r="E714" s="11">
        <v>100</v>
      </c>
      <c r="G714" s="11">
        <v>169</v>
      </c>
      <c r="H714" s="11" t="s">
        <v>2659</v>
      </c>
      <c r="I714" s="11" t="s">
        <v>380</v>
      </c>
      <c r="J714" s="11">
        <v>0.65990000000000004</v>
      </c>
      <c r="K714" s="11">
        <v>10</v>
      </c>
    </row>
    <row r="715" spans="1:11" x14ac:dyDescent="0.25">
      <c r="A715" s="11">
        <v>118</v>
      </c>
      <c r="B715" s="11" t="s">
        <v>847</v>
      </c>
      <c r="C715" s="11" t="s">
        <v>1407</v>
      </c>
      <c r="D715" s="11">
        <v>20.8</v>
      </c>
      <c r="E715" s="11">
        <v>1091.51</v>
      </c>
      <c r="G715" s="10">
        <v>125</v>
      </c>
      <c r="H715" s="10" t="s">
        <v>1108</v>
      </c>
      <c r="I715" s="10" t="s">
        <v>1730</v>
      </c>
      <c r="J715" s="10">
        <v>0.65</v>
      </c>
      <c r="K715" s="10">
        <v>166.8</v>
      </c>
    </row>
    <row r="716" spans="1:11" x14ac:dyDescent="0.25">
      <c r="A716" s="10">
        <v>105</v>
      </c>
      <c r="B716" s="10" t="s">
        <v>1093</v>
      </c>
      <c r="C716" s="10" t="s">
        <v>625</v>
      </c>
      <c r="D716" s="10">
        <v>20.8</v>
      </c>
      <c r="E716" s="10">
        <v>85.4</v>
      </c>
      <c r="G716" s="10">
        <v>87</v>
      </c>
      <c r="H716" s="10" t="s">
        <v>476</v>
      </c>
      <c r="I716" s="10" t="s">
        <v>36</v>
      </c>
      <c r="J716" s="11">
        <v>0.64700000000000002</v>
      </c>
      <c r="K716" s="11">
        <v>71</v>
      </c>
    </row>
    <row r="717" spans="1:11" x14ac:dyDescent="0.25">
      <c r="A717" s="10">
        <v>118</v>
      </c>
      <c r="B717" s="10" t="s">
        <v>1108</v>
      </c>
      <c r="C717" s="10" t="s">
        <v>1422</v>
      </c>
      <c r="D717" s="10">
        <v>20.8</v>
      </c>
      <c r="E717" s="10">
        <v>40.799999999999997</v>
      </c>
      <c r="G717" s="11">
        <v>87</v>
      </c>
      <c r="H717" s="11" t="s">
        <v>496</v>
      </c>
      <c r="I717" s="11" t="s">
        <v>80</v>
      </c>
      <c r="J717" s="11">
        <v>0.64700000000000002</v>
      </c>
      <c r="K717" s="11">
        <v>64</v>
      </c>
    </row>
    <row r="718" spans="1:11" x14ac:dyDescent="0.25">
      <c r="A718" s="10">
        <v>210</v>
      </c>
      <c r="B718" s="10" t="s">
        <v>5079</v>
      </c>
      <c r="C718" s="10">
        <v>-10</v>
      </c>
      <c r="D718" s="10">
        <v>20.7</v>
      </c>
      <c r="E718" s="10">
        <v>271</v>
      </c>
      <c r="G718" s="10">
        <v>203</v>
      </c>
      <c r="H718" s="10" t="s">
        <v>3501</v>
      </c>
      <c r="I718" s="10" t="s">
        <v>2953</v>
      </c>
      <c r="J718" s="10">
        <v>0.64100000000000001</v>
      </c>
      <c r="K718" s="10">
        <v>1104</v>
      </c>
    </row>
    <row r="719" spans="1:11" x14ac:dyDescent="0.25">
      <c r="A719" s="10">
        <v>193</v>
      </c>
      <c r="B719" s="10" t="s">
        <v>4527</v>
      </c>
      <c r="C719" s="10" t="s">
        <v>3770</v>
      </c>
      <c r="D719" s="10">
        <v>20.5</v>
      </c>
      <c r="E719" s="10">
        <v>184</v>
      </c>
      <c r="G719" s="10">
        <v>141</v>
      </c>
      <c r="H719" s="10" t="s">
        <v>2206</v>
      </c>
      <c r="I719" s="10" t="s">
        <v>6062</v>
      </c>
      <c r="J719" s="11">
        <v>0.63</v>
      </c>
      <c r="K719" s="11">
        <v>628.6</v>
      </c>
    </row>
    <row r="720" spans="1:11" x14ac:dyDescent="0.25">
      <c r="A720" s="11">
        <v>99</v>
      </c>
      <c r="B720" s="11" t="s">
        <v>847</v>
      </c>
      <c r="C720" s="11" t="s">
        <v>625</v>
      </c>
      <c r="D720" s="11">
        <v>20.5</v>
      </c>
      <c r="E720" s="11">
        <v>89.5</v>
      </c>
      <c r="G720" s="11">
        <v>141</v>
      </c>
      <c r="H720" s="11" t="s">
        <v>2206</v>
      </c>
      <c r="I720" s="11" t="s">
        <v>962</v>
      </c>
      <c r="J720" s="11">
        <v>0.63</v>
      </c>
      <c r="K720" s="11">
        <v>431.6</v>
      </c>
    </row>
    <row r="721" spans="1:11" x14ac:dyDescent="0.25">
      <c r="A721" s="11">
        <v>193</v>
      </c>
      <c r="B721" s="11" t="s">
        <v>4527</v>
      </c>
      <c r="C721" s="11" t="s">
        <v>3770</v>
      </c>
      <c r="D721" s="11">
        <v>20.5</v>
      </c>
      <c r="E721" s="11">
        <v>66.5</v>
      </c>
      <c r="G721" s="11">
        <v>177</v>
      </c>
      <c r="H721" s="11" t="s">
        <v>2957</v>
      </c>
      <c r="I721" s="11" t="s">
        <v>3875</v>
      </c>
      <c r="J721" s="11">
        <v>0.625</v>
      </c>
      <c r="K721" s="11">
        <v>864.4</v>
      </c>
    </row>
    <row r="722" spans="1:11" x14ac:dyDescent="0.25">
      <c r="A722" s="11">
        <v>79</v>
      </c>
      <c r="B722" s="11" t="s">
        <v>370</v>
      </c>
      <c r="C722" s="11" t="s">
        <v>423</v>
      </c>
      <c r="D722" s="11">
        <v>20.5</v>
      </c>
      <c r="E722" s="11">
        <v>39.409999999999997</v>
      </c>
      <c r="G722" s="10">
        <v>177</v>
      </c>
      <c r="H722" s="10" t="s">
        <v>2957</v>
      </c>
      <c r="I722" s="10" t="s">
        <v>3875</v>
      </c>
      <c r="J722" s="10">
        <v>0.625</v>
      </c>
      <c r="K722" s="10">
        <v>586.5</v>
      </c>
    </row>
    <row r="723" spans="1:11" x14ac:dyDescent="0.25">
      <c r="A723" s="11">
        <v>145</v>
      </c>
      <c r="B723" s="11" t="s">
        <v>2206</v>
      </c>
      <c r="C723" s="11" t="s">
        <v>962</v>
      </c>
      <c r="D723" s="11">
        <v>20.399999999999999</v>
      </c>
      <c r="E723" s="11">
        <v>1451.3</v>
      </c>
      <c r="G723" s="11">
        <v>177</v>
      </c>
      <c r="H723" s="11" t="s">
        <v>2957</v>
      </c>
      <c r="I723" s="11" t="s">
        <v>3875</v>
      </c>
      <c r="J723" s="11">
        <v>0.625</v>
      </c>
      <c r="K723" s="11">
        <v>542.6</v>
      </c>
    </row>
    <row r="724" spans="1:11" x14ac:dyDescent="0.25">
      <c r="A724" s="11">
        <v>64</v>
      </c>
      <c r="B724" s="9" t="s">
        <v>46</v>
      </c>
      <c r="C724" s="9" t="s">
        <v>5</v>
      </c>
      <c r="D724" s="11">
        <v>20.399999999999999</v>
      </c>
      <c r="E724" s="12">
        <v>1019.59</v>
      </c>
      <c r="G724" s="11">
        <v>98</v>
      </c>
      <c r="H724" s="11" t="s">
        <v>446</v>
      </c>
      <c r="I724" s="11">
        <v>-4</v>
      </c>
      <c r="J724" s="11">
        <v>0.62</v>
      </c>
      <c r="K724" s="11">
        <v>170.8</v>
      </c>
    </row>
    <row r="725" spans="1:11" x14ac:dyDescent="0.25">
      <c r="A725" s="11">
        <v>145</v>
      </c>
      <c r="B725" s="11" t="s">
        <v>2206</v>
      </c>
      <c r="C725" s="11" t="s">
        <v>962</v>
      </c>
      <c r="D725" s="11">
        <v>20.399999999999999</v>
      </c>
      <c r="E725" s="11">
        <v>927.2</v>
      </c>
      <c r="G725" s="10">
        <v>98</v>
      </c>
      <c r="H725" s="10" t="s">
        <v>847</v>
      </c>
      <c r="I725" s="10" t="s">
        <v>98</v>
      </c>
      <c r="J725" s="11">
        <v>0.62</v>
      </c>
      <c r="K725" s="11">
        <v>51.5</v>
      </c>
    </row>
    <row r="726" spans="1:11" x14ac:dyDescent="0.25">
      <c r="A726" s="11">
        <v>114</v>
      </c>
      <c r="B726" s="11" t="s">
        <v>1108</v>
      </c>
      <c r="C726" s="11" t="s">
        <v>101</v>
      </c>
      <c r="D726" s="11">
        <v>20.399999999999999</v>
      </c>
      <c r="E726" s="11">
        <v>54.65</v>
      </c>
      <c r="G726" s="12">
        <v>59</v>
      </c>
      <c r="H726" s="9" t="s">
        <v>22</v>
      </c>
      <c r="I726" s="9" t="s">
        <v>24</v>
      </c>
      <c r="J726" s="11">
        <v>0.61599999999999999</v>
      </c>
      <c r="K726" s="12">
        <v>108.5</v>
      </c>
    </row>
    <row r="727" spans="1:11" x14ac:dyDescent="0.25">
      <c r="A727" s="10">
        <v>132</v>
      </c>
      <c r="B727" s="10" t="s">
        <v>1108</v>
      </c>
      <c r="C727" s="10" t="s">
        <v>116</v>
      </c>
      <c r="D727" s="10">
        <v>20.100000000000001</v>
      </c>
      <c r="E727" s="10">
        <v>299.60000000000002</v>
      </c>
      <c r="G727" s="10">
        <v>195</v>
      </c>
      <c r="H727" s="10" t="s">
        <v>4530</v>
      </c>
      <c r="I727" s="10" t="s">
        <v>4688</v>
      </c>
      <c r="J727" s="10">
        <v>0.61399999999999999</v>
      </c>
      <c r="K727" s="10">
        <v>46</v>
      </c>
    </row>
    <row r="728" spans="1:11" x14ac:dyDescent="0.25">
      <c r="A728" s="10">
        <v>212</v>
      </c>
      <c r="B728" s="10" t="s">
        <v>5253</v>
      </c>
      <c r="C728" s="10" t="s">
        <v>5722</v>
      </c>
      <c r="D728" s="10">
        <v>20</v>
      </c>
      <c r="E728" s="10">
        <v>923.7</v>
      </c>
      <c r="G728" s="11">
        <v>149</v>
      </c>
      <c r="H728" s="11" t="s">
        <v>2336</v>
      </c>
      <c r="I728" s="11" t="s">
        <v>962</v>
      </c>
      <c r="J728" s="11">
        <v>0.61</v>
      </c>
      <c r="K728" s="11">
        <v>132.30000000000001</v>
      </c>
    </row>
    <row r="729" spans="1:11" x14ac:dyDescent="0.25">
      <c r="A729" s="11">
        <v>181</v>
      </c>
      <c r="B729" s="11" t="s">
        <v>3252</v>
      </c>
      <c r="C729" s="11" t="s">
        <v>4218</v>
      </c>
      <c r="D729" s="11">
        <v>20</v>
      </c>
      <c r="E729" s="11">
        <v>712</v>
      </c>
      <c r="G729" s="10">
        <v>149</v>
      </c>
      <c r="H729" s="10" t="s">
        <v>2601</v>
      </c>
      <c r="I729" s="10" t="s">
        <v>740</v>
      </c>
      <c r="J729" s="10">
        <v>0.61</v>
      </c>
      <c r="K729" s="10">
        <v>68.900000000000006</v>
      </c>
    </row>
    <row r="730" spans="1:11" x14ac:dyDescent="0.25">
      <c r="A730" s="10">
        <v>181</v>
      </c>
      <c r="B730" s="10" t="s">
        <v>3252</v>
      </c>
      <c r="C730" s="10" t="s">
        <v>4218</v>
      </c>
      <c r="D730" s="10">
        <v>20</v>
      </c>
      <c r="E730" s="10">
        <v>351</v>
      </c>
      <c r="G730" s="11">
        <v>212</v>
      </c>
      <c r="H730" s="11" t="s">
        <v>5079</v>
      </c>
      <c r="I730" s="11" t="s">
        <v>1896</v>
      </c>
      <c r="J730" s="11">
        <v>0.60399999999999998</v>
      </c>
      <c r="K730" s="11">
        <v>612.4</v>
      </c>
    </row>
    <row r="731" spans="1:11" x14ac:dyDescent="0.25">
      <c r="A731" s="10">
        <v>135</v>
      </c>
      <c r="B731" s="10" t="s">
        <v>1760</v>
      </c>
      <c r="C731" s="10" t="s">
        <v>1693</v>
      </c>
      <c r="D731" s="11">
        <v>20</v>
      </c>
      <c r="E731" s="11">
        <v>225.1</v>
      </c>
      <c r="G731" s="11">
        <v>213</v>
      </c>
      <c r="H731" s="11" t="s">
        <v>4094</v>
      </c>
      <c r="I731" s="11" t="s">
        <v>6062</v>
      </c>
      <c r="J731" s="11">
        <v>0.6</v>
      </c>
      <c r="K731" s="11">
        <v>698</v>
      </c>
    </row>
    <row r="732" spans="1:11" x14ac:dyDescent="0.25">
      <c r="A732" s="10">
        <v>119</v>
      </c>
      <c r="B732" s="10" t="s">
        <v>1238</v>
      </c>
      <c r="C732" s="10" t="s">
        <v>966</v>
      </c>
      <c r="D732" s="11">
        <v>20</v>
      </c>
      <c r="E732" s="11">
        <v>176.05</v>
      </c>
      <c r="G732" s="10">
        <v>130</v>
      </c>
      <c r="H732" s="10" t="s">
        <v>1108</v>
      </c>
      <c r="I732" s="10" t="s">
        <v>1803</v>
      </c>
      <c r="J732" s="10">
        <v>0.6</v>
      </c>
      <c r="K732" s="10">
        <v>365.2</v>
      </c>
    </row>
    <row r="733" spans="1:11" x14ac:dyDescent="0.25">
      <c r="A733" s="10">
        <v>182</v>
      </c>
      <c r="B733" s="10" t="s">
        <v>3252</v>
      </c>
      <c r="C733" s="10" t="s">
        <v>926</v>
      </c>
      <c r="D733" s="10">
        <v>20</v>
      </c>
      <c r="E733" s="10">
        <v>146.9</v>
      </c>
      <c r="G733" s="11">
        <v>164</v>
      </c>
      <c r="H733" s="11" t="s">
        <v>2230</v>
      </c>
      <c r="I733" s="11" t="s">
        <v>173</v>
      </c>
      <c r="J733" s="11">
        <v>0.6</v>
      </c>
      <c r="K733" s="11">
        <v>349.4</v>
      </c>
    </row>
    <row r="734" spans="1:11" x14ac:dyDescent="0.25">
      <c r="A734" s="11">
        <v>150</v>
      </c>
      <c r="B734" s="11" t="s">
        <v>2487</v>
      </c>
      <c r="C734" s="11" t="s">
        <v>2641</v>
      </c>
      <c r="D734" s="11">
        <v>20</v>
      </c>
      <c r="E734" s="11">
        <v>112.6</v>
      </c>
      <c r="G734" s="11">
        <v>66</v>
      </c>
      <c r="H734" s="9" t="s">
        <v>18</v>
      </c>
      <c r="I734" s="9" t="s">
        <v>101</v>
      </c>
      <c r="J734" s="11">
        <v>0.6</v>
      </c>
      <c r="K734" s="12">
        <v>563.34</v>
      </c>
    </row>
    <row r="735" spans="1:11" x14ac:dyDescent="0.25">
      <c r="A735" s="10">
        <v>150</v>
      </c>
      <c r="B735" s="10" t="s">
        <v>2336</v>
      </c>
      <c r="C735" s="10" t="s">
        <v>164</v>
      </c>
      <c r="D735" s="10">
        <v>20</v>
      </c>
      <c r="E735" s="10">
        <v>100.52</v>
      </c>
      <c r="G735" s="10">
        <v>159</v>
      </c>
      <c r="H735" s="10" t="s">
        <v>2601</v>
      </c>
      <c r="I735" s="10" t="s">
        <v>962</v>
      </c>
      <c r="J735" s="10">
        <v>0.59</v>
      </c>
      <c r="K735" s="10">
        <v>284.83999999999997</v>
      </c>
    </row>
    <row r="736" spans="1:11" x14ac:dyDescent="0.25">
      <c r="A736" s="10">
        <v>151</v>
      </c>
      <c r="B736" s="10" t="s">
        <v>2121</v>
      </c>
      <c r="C736" s="10" t="s">
        <v>6062</v>
      </c>
      <c r="D736" s="10">
        <v>20</v>
      </c>
      <c r="E736" s="10">
        <v>96</v>
      </c>
      <c r="G736" s="11">
        <v>159</v>
      </c>
      <c r="H736" s="11" t="s">
        <v>2206</v>
      </c>
      <c r="I736" s="11" t="s">
        <v>219</v>
      </c>
      <c r="J736" s="11">
        <v>0.59</v>
      </c>
      <c r="K736" s="11">
        <v>247</v>
      </c>
    </row>
    <row r="737" spans="1:11" x14ac:dyDescent="0.25">
      <c r="A737" s="11">
        <v>126</v>
      </c>
      <c r="B737" s="11" t="s">
        <v>1344</v>
      </c>
      <c r="C737" s="11" t="s">
        <v>292</v>
      </c>
      <c r="D737" s="11">
        <v>20</v>
      </c>
      <c r="E737" s="11">
        <v>56.4</v>
      </c>
      <c r="G737" s="11">
        <v>159</v>
      </c>
      <c r="H737" s="11" t="s">
        <v>2487</v>
      </c>
      <c r="I737" s="11" t="s">
        <v>1131</v>
      </c>
      <c r="J737" s="11">
        <v>0.59</v>
      </c>
      <c r="K737" s="11">
        <v>170.75</v>
      </c>
    </row>
    <row r="738" spans="1:11" x14ac:dyDescent="0.25">
      <c r="A738" s="10">
        <v>157</v>
      </c>
      <c r="B738" s="10" t="s">
        <v>2695</v>
      </c>
      <c r="C738" s="10" t="s">
        <v>2503</v>
      </c>
      <c r="D738" s="10">
        <v>20</v>
      </c>
      <c r="E738" s="10">
        <v>53.05</v>
      </c>
      <c r="G738" s="11">
        <v>137</v>
      </c>
      <c r="H738" s="11" t="s">
        <v>1631</v>
      </c>
      <c r="I738" s="11" t="s">
        <v>962</v>
      </c>
      <c r="J738" s="11">
        <v>0.58899999999999997</v>
      </c>
      <c r="K738" s="11">
        <v>120.2</v>
      </c>
    </row>
    <row r="739" spans="1:11" x14ac:dyDescent="0.25">
      <c r="A739" s="10">
        <v>154</v>
      </c>
      <c r="B739" s="10" t="s">
        <v>2336</v>
      </c>
      <c r="C739" s="10" t="s">
        <v>19</v>
      </c>
      <c r="D739" s="11">
        <v>20</v>
      </c>
      <c r="E739" s="11">
        <v>14.634</v>
      </c>
      <c r="G739" s="10">
        <v>182</v>
      </c>
      <c r="H739" s="10" t="s">
        <v>3143</v>
      </c>
      <c r="I739" s="10" t="s">
        <v>709</v>
      </c>
      <c r="J739" s="10">
        <v>0.58499999999999996</v>
      </c>
      <c r="K739" s="10">
        <v>235.75</v>
      </c>
    </row>
    <row r="740" spans="1:11" x14ac:dyDescent="0.25">
      <c r="A740" s="11">
        <v>154</v>
      </c>
      <c r="B740" s="11" t="s">
        <v>2150</v>
      </c>
      <c r="C740" s="11" t="s">
        <v>458</v>
      </c>
      <c r="D740" s="11">
        <v>20</v>
      </c>
      <c r="E740" s="11">
        <v>10.904999999999999</v>
      </c>
      <c r="G740" s="11">
        <v>182</v>
      </c>
      <c r="H740" s="11" t="s">
        <v>3143</v>
      </c>
      <c r="I740" s="11" t="s">
        <v>709</v>
      </c>
      <c r="J740" s="11">
        <v>0.58499999999999996</v>
      </c>
      <c r="K740" s="11">
        <v>180.2</v>
      </c>
    </row>
    <row r="741" spans="1:11" x14ac:dyDescent="0.25">
      <c r="A741" s="11">
        <v>117</v>
      </c>
      <c r="B741" s="11" t="s">
        <v>1093</v>
      </c>
      <c r="C741" s="11" t="s">
        <v>966</v>
      </c>
      <c r="D741" s="11">
        <v>19.899999999999999</v>
      </c>
      <c r="E741" s="11">
        <v>274.39999999999998</v>
      </c>
      <c r="G741" s="10">
        <v>164</v>
      </c>
      <c r="H741" s="10" t="s">
        <v>2319</v>
      </c>
      <c r="I741" s="10" t="s">
        <v>458</v>
      </c>
      <c r="J741" s="10">
        <v>0.57999999999999996</v>
      </c>
      <c r="K741" s="10">
        <v>854.7</v>
      </c>
    </row>
    <row r="742" spans="1:11" x14ac:dyDescent="0.25">
      <c r="A742" s="10">
        <v>71</v>
      </c>
      <c r="B742" s="10" t="s">
        <v>50</v>
      </c>
      <c r="C742" s="10" t="s">
        <v>216</v>
      </c>
      <c r="D742" s="11">
        <v>19.8</v>
      </c>
      <c r="E742" s="11">
        <v>1000.26</v>
      </c>
      <c r="G742" s="10">
        <v>192</v>
      </c>
      <c r="H742" s="10" t="s">
        <v>4745</v>
      </c>
      <c r="I742" s="10" t="s">
        <v>2636</v>
      </c>
      <c r="J742" s="10">
        <v>0.57999999999999996</v>
      </c>
      <c r="K742" s="10">
        <v>733.1</v>
      </c>
    </row>
    <row r="743" spans="1:11" x14ac:dyDescent="0.25">
      <c r="A743" s="10">
        <v>210</v>
      </c>
      <c r="B743" s="10" t="s">
        <v>4745</v>
      </c>
      <c r="C743" s="10">
        <v>-11</v>
      </c>
      <c r="D743" s="10">
        <v>19.600000000000001</v>
      </c>
      <c r="E743" s="10">
        <v>1292.2</v>
      </c>
      <c r="G743" s="11">
        <v>216</v>
      </c>
      <c r="H743" s="11" t="s">
        <v>5797</v>
      </c>
      <c r="I743" s="11">
        <v>-11</v>
      </c>
      <c r="J743" s="11">
        <v>0.57999999999999996</v>
      </c>
      <c r="K743" s="11">
        <v>606.79999999999995</v>
      </c>
    </row>
    <row r="744" spans="1:11" x14ac:dyDescent="0.25">
      <c r="A744" s="10">
        <v>210</v>
      </c>
      <c r="B744" s="10" t="s">
        <v>4745</v>
      </c>
      <c r="C744" s="10">
        <v>-11</v>
      </c>
      <c r="D744" s="10">
        <v>19.600000000000001</v>
      </c>
      <c r="E744" s="10">
        <v>661.17</v>
      </c>
      <c r="G744" s="10">
        <v>216</v>
      </c>
      <c r="H744" s="10" t="s">
        <v>5797</v>
      </c>
      <c r="I744" s="10">
        <v>-11</v>
      </c>
      <c r="J744" s="10">
        <v>0.57999999999999996</v>
      </c>
      <c r="K744" s="10">
        <v>516.29999999999995</v>
      </c>
    </row>
    <row r="745" spans="1:11" x14ac:dyDescent="0.25">
      <c r="A745" s="10">
        <v>173</v>
      </c>
      <c r="B745" s="10" t="s">
        <v>3071</v>
      </c>
      <c r="C745" s="10" t="s">
        <v>3579</v>
      </c>
      <c r="D745" s="10">
        <v>19.5</v>
      </c>
      <c r="E745" s="10">
        <v>164.8</v>
      </c>
      <c r="G745" s="10">
        <v>163</v>
      </c>
      <c r="H745" s="10" t="s">
        <v>2601</v>
      </c>
      <c r="I745" s="10" t="s">
        <v>1400</v>
      </c>
      <c r="J745" s="10">
        <v>0.57999999999999996</v>
      </c>
      <c r="K745" s="10">
        <v>325.10000000000002</v>
      </c>
    </row>
    <row r="746" spans="1:11" x14ac:dyDescent="0.25">
      <c r="A746" s="11">
        <v>140</v>
      </c>
      <c r="B746" s="11" t="s">
        <v>2150</v>
      </c>
      <c r="C746" s="11">
        <v>-7</v>
      </c>
      <c r="D746" s="11">
        <v>19.399999999999999</v>
      </c>
      <c r="E746" s="11">
        <v>202.6</v>
      </c>
      <c r="G746" s="11">
        <v>163</v>
      </c>
      <c r="H746" s="11" t="s">
        <v>2601</v>
      </c>
      <c r="I746" s="11" t="s">
        <v>1400</v>
      </c>
      <c r="J746" s="11">
        <v>0.57999999999999996</v>
      </c>
      <c r="K746" s="11">
        <v>255.8</v>
      </c>
    </row>
    <row r="747" spans="1:11" x14ac:dyDescent="0.25">
      <c r="A747" s="11">
        <v>140</v>
      </c>
      <c r="B747" s="11" t="s">
        <v>1577</v>
      </c>
      <c r="C747" s="11" t="s">
        <v>709</v>
      </c>
      <c r="D747" s="11">
        <v>19.399999999999999</v>
      </c>
      <c r="E747" s="11">
        <v>44</v>
      </c>
      <c r="G747" s="10">
        <v>163</v>
      </c>
      <c r="H747" s="10" t="s">
        <v>2601</v>
      </c>
      <c r="I747" s="10" t="s">
        <v>1400</v>
      </c>
      <c r="J747" s="10">
        <v>0.57999999999999996</v>
      </c>
      <c r="K747" s="10">
        <v>246.2</v>
      </c>
    </row>
    <row r="748" spans="1:11" x14ac:dyDescent="0.25">
      <c r="A748" s="11">
        <v>185</v>
      </c>
      <c r="B748" s="11" t="s">
        <v>3252</v>
      </c>
      <c r="C748" s="11" t="s">
        <v>1214</v>
      </c>
      <c r="D748" s="11">
        <v>19.3</v>
      </c>
      <c r="E748" s="11">
        <v>243.7</v>
      </c>
      <c r="G748" s="11">
        <v>163</v>
      </c>
      <c r="H748" s="11" t="s">
        <v>2601</v>
      </c>
      <c r="I748" s="11" t="s">
        <v>1400</v>
      </c>
      <c r="J748" s="11">
        <v>0.57999999999999996</v>
      </c>
      <c r="K748" s="11">
        <v>198.5</v>
      </c>
    </row>
    <row r="749" spans="1:11" x14ac:dyDescent="0.25">
      <c r="A749" s="10">
        <v>185</v>
      </c>
      <c r="B749" s="10" t="s">
        <v>3252</v>
      </c>
      <c r="C749" s="10" t="s">
        <v>1214</v>
      </c>
      <c r="D749" s="10">
        <v>19.3</v>
      </c>
      <c r="E749" s="10">
        <v>177.59</v>
      </c>
      <c r="G749" s="10">
        <v>192</v>
      </c>
      <c r="H749" s="10" t="s">
        <v>4745</v>
      </c>
      <c r="I749" s="10" t="s">
        <v>2636</v>
      </c>
      <c r="J749" s="10">
        <v>0.57999999999999996</v>
      </c>
      <c r="K749" s="10">
        <v>153.9</v>
      </c>
    </row>
    <row r="750" spans="1:11" x14ac:dyDescent="0.25">
      <c r="A750" s="10">
        <v>185</v>
      </c>
      <c r="B750" s="10" t="s">
        <v>3252</v>
      </c>
      <c r="C750" s="10" t="s">
        <v>1214</v>
      </c>
      <c r="D750" s="10">
        <v>19.3</v>
      </c>
      <c r="E750" s="10">
        <v>150.30000000000001</v>
      </c>
      <c r="G750" s="11">
        <v>211</v>
      </c>
      <c r="H750" s="11" t="s">
        <v>4094</v>
      </c>
      <c r="I750" s="11" t="s">
        <v>213</v>
      </c>
      <c r="J750" s="11">
        <v>0.57999999999999996</v>
      </c>
      <c r="K750" s="11">
        <v>144</v>
      </c>
    </row>
    <row r="751" spans="1:11" x14ac:dyDescent="0.25">
      <c r="A751" s="11">
        <v>197</v>
      </c>
      <c r="B751" s="11" t="s">
        <v>4530</v>
      </c>
      <c r="C751" s="11" t="s">
        <v>1442</v>
      </c>
      <c r="D751" s="11">
        <v>19.3</v>
      </c>
      <c r="E751" s="11">
        <v>121.1</v>
      </c>
      <c r="G751" s="11">
        <v>163</v>
      </c>
      <c r="H751" s="11" t="s">
        <v>2601</v>
      </c>
      <c r="I751" s="11" t="s">
        <v>1400</v>
      </c>
      <c r="J751" s="11">
        <v>0.57999999999999996</v>
      </c>
      <c r="K751" s="11">
        <v>125.8</v>
      </c>
    </row>
    <row r="752" spans="1:11" x14ac:dyDescent="0.25">
      <c r="A752" s="10">
        <v>185</v>
      </c>
      <c r="B752" s="10" t="s">
        <v>3252</v>
      </c>
      <c r="C752" s="10" t="s">
        <v>1214</v>
      </c>
      <c r="D752" s="10">
        <v>19.3</v>
      </c>
      <c r="E752" s="10">
        <v>69.7</v>
      </c>
      <c r="G752" s="10">
        <v>164</v>
      </c>
      <c r="H752" s="10" t="s">
        <v>2319</v>
      </c>
      <c r="I752" s="10" t="s">
        <v>458</v>
      </c>
      <c r="J752" s="10">
        <v>0.57999999999999996</v>
      </c>
      <c r="K752" s="10">
        <v>60.2</v>
      </c>
    </row>
    <row r="753" spans="1:11" x14ac:dyDescent="0.25">
      <c r="A753" s="10">
        <v>72</v>
      </c>
      <c r="B753" s="10" t="s">
        <v>58</v>
      </c>
      <c r="C753" s="10">
        <v>-2</v>
      </c>
      <c r="D753" s="10">
        <v>19.22</v>
      </c>
      <c r="E753" s="10">
        <v>937</v>
      </c>
      <c r="G753" s="11">
        <v>180</v>
      </c>
      <c r="H753" s="11" t="s">
        <v>3071</v>
      </c>
      <c r="I753" s="11" t="s">
        <v>458</v>
      </c>
      <c r="J753" s="11">
        <v>0.56999999999999995</v>
      </c>
      <c r="K753" s="11">
        <v>1281.7</v>
      </c>
    </row>
    <row r="754" spans="1:11" x14ac:dyDescent="0.25">
      <c r="A754" s="11">
        <v>72</v>
      </c>
      <c r="B754" s="11" t="s">
        <v>228</v>
      </c>
      <c r="C754" s="11" t="s">
        <v>158</v>
      </c>
      <c r="D754" s="11">
        <v>19.22</v>
      </c>
      <c r="E754" s="11">
        <v>75.06</v>
      </c>
      <c r="G754" s="11">
        <v>180</v>
      </c>
      <c r="H754" s="11" t="s">
        <v>3071</v>
      </c>
      <c r="I754" s="11" t="s">
        <v>458</v>
      </c>
      <c r="J754" s="11">
        <v>0.56999999999999995</v>
      </c>
      <c r="K754" s="11">
        <v>1065.77</v>
      </c>
    </row>
    <row r="755" spans="1:11" x14ac:dyDescent="0.25">
      <c r="A755" s="11">
        <v>180</v>
      </c>
      <c r="B755" s="11" t="s">
        <v>3252</v>
      </c>
      <c r="C755" s="11">
        <v>5</v>
      </c>
      <c r="D755" s="11">
        <v>19.2</v>
      </c>
      <c r="E755" s="11">
        <v>951.25</v>
      </c>
      <c r="G755" s="10">
        <v>172</v>
      </c>
      <c r="H755" s="10" t="s">
        <v>2601</v>
      </c>
      <c r="I755" s="10" t="s">
        <v>567</v>
      </c>
      <c r="J755" s="10">
        <v>0.56999999999999995</v>
      </c>
      <c r="K755" s="10">
        <v>970.5</v>
      </c>
    </row>
    <row r="756" spans="1:11" x14ac:dyDescent="0.25">
      <c r="A756" s="11">
        <v>180</v>
      </c>
      <c r="B756" s="11" t="s">
        <v>3252</v>
      </c>
      <c r="C756" s="11">
        <v>5</v>
      </c>
      <c r="D756" s="11">
        <v>19.2</v>
      </c>
      <c r="E756" s="11">
        <v>454.88</v>
      </c>
      <c r="G756" s="11">
        <v>172</v>
      </c>
      <c r="H756" s="11" t="s">
        <v>2601</v>
      </c>
      <c r="I756" s="11" t="s">
        <v>567</v>
      </c>
      <c r="J756" s="11">
        <v>0.56999999999999995</v>
      </c>
      <c r="K756" s="11">
        <v>369.7</v>
      </c>
    </row>
    <row r="757" spans="1:11" x14ac:dyDescent="0.25">
      <c r="A757" s="10">
        <v>180</v>
      </c>
      <c r="B757" s="10" t="s">
        <v>3252</v>
      </c>
      <c r="C757" s="10">
        <v>5</v>
      </c>
      <c r="D757" s="10">
        <v>19.2</v>
      </c>
      <c r="E757" s="10">
        <v>332.24</v>
      </c>
      <c r="G757" s="10">
        <v>172</v>
      </c>
      <c r="H757" s="10" t="s">
        <v>2601</v>
      </c>
      <c r="I757" s="10" t="s">
        <v>567</v>
      </c>
      <c r="J757" s="10">
        <v>0.56999999999999995</v>
      </c>
      <c r="K757" s="10">
        <v>249.6</v>
      </c>
    </row>
    <row r="758" spans="1:11" x14ac:dyDescent="0.25">
      <c r="A758" s="10">
        <v>180</v>
      </c>
      <c r="B758" s="10" t="s">
        <v>3252</v>
      </c>
      <c r="C758" s="10">
        <v>5</v>
      </c>
      <c r="D758" s="10">
        <v>19.2</v>
      </c>
      <c r="E758" s="10">
        <v>279.31</v>
      </c>
      <c r="G758" s="10">
        <v>168</v>
      </c>
      <c r="H758" s="10" t="s">
        <v>2376</v>
      </c>
      <c r="I758" s="10" t="s">
        <v>458</v>
      </c>
      <c r="J758" s="10">
        <v>0.56999999999999995</v>
      </c>
      <c r="K758" s="10">
        <v>151.69999999999999</v>
      </c>
    </row>
    <row r="759" spans="1:11" x14ac:dyDescent="0.25">
      <c r="A759" s="11">
        <v>180</v>
      </c>
      <c r="B759" s="11" t="s">
        <v>3252</v>
      </c>
      <c r="C759" s="11">
        <v>5</v>
      </c>
      <c r="D759" s="11">
        <v>19.2</v>
      </c>
      <c r="E759" s="11">
        <v>179.1</v>
      </c>
      <c r="G759" s="10">
        <v>172</v>
      </c>
      <c r="H759" s="10" t="s">
        <v>2601</v>
      </c>
      <c r="I759" s="10" t="s">
        <v>567</v>
      </c>
      <c r="J759" s="10">
        <v>0.56999999999999995</v>
      </c>
      <c r="K759" s="10">
        <v>133.6</v>
      </c>
    </row>
    <row r="760" spans="1:11" x14ac:dyDescent="0.25">
      <c r="A760" s="10">
        <v>180</v>
      </c>
      <c r="B760" s="10" t="s">
        <v>3425</v>
      </c>
      <c r="C760" s="10">
        <v>0</v>
      </c>
      <c r="D760" s="10">
        <v>19.2</v>
      </c>
      <c r="E760" s="10">
        <v>107.69</v>
      </c>
      <c r="G760" s="11">
        <v>180</v>
      </c>
      <c r="H760" s="11" t="s">
        <v>3071</v>
      </c>
      <c r="I760" s="11" t="s">
        <v>458</v>
      </c>
      <c r="J760" s="11">
        <v>0.56999999999999995</v>
      </c>
      <c r="K760" s="11">
        <v>113.66</v>
      </c>
    </row>
    <row r="761" spans="1:11" x14ac:dyDescent="0.25">
      <c r="A761" s="11">
        <v>202</v>
      </c>
      <c r="B761" s="11" t="s">
        <v>4745</v>
      </c>
      <c r="C761" s="11" t="s">
        <v>508</v>
      </c>
      <c r="D761" s="11">
        <v>19</v>
      </c>
      <c r="E761" s="11">
        <v>436.4</v>
      </c>
      <c r="G761" s="10">
        <v>191</v>
      </c>
      <c r="H761" s="10" t="s">
        <v>4530</v>
      </c>
      <c r="I761" s="10" t="s">
        <v>213</v>
      </c>
      <c r="J761" s="10">
        <v>0.56200000000000006</v>
      </c>
      <c r="K761" s="10">
        <v>429.7</v>
      </c>
    </row>
    <row r="762" spans="1:11" x14ac:dyDescent="0.25">
      <c r="A762" s="10">
        <v>121</v>
      </c>
      <c r="B762" s="10" t="s">
        <v>1292</v>
      </c>
      <c r="C762" s="10" t="s">
        <v>455</v>
      </c>
      <c r="D762" s="11">
        <v>19</v>
      </c>
      <c r="E762" s="11">
        <v>314.55</v>
      </c>
      <c r="G762" s="10">
        <v>253</v>
      </c>
      <c r="H762" s="10" t="s">
        <v>6028</v>
      </c>
      <c r="I762" s="10" t="s">
        <v>962</v>
      </c>
      <c r="J762" s="10">
        <v>0.56000000000000005</v>
      </c>
      <c r="K762" s="10">
        <v>150.5</v>
      </c>
    </row>
    <row r="763" spans="1:11" x14ac:dyDescent="0.25">
      <c r="A763" s="10">
        <v>68</v>
      </c>
      <c r="B763" s="10" t="s">
        <v>126</v>
      </c>
      <c r="C763" s="10" t="s">
        <v>107</v>
      </c>
      <c r="D763" s="10">
        <v>19</v>
      </c>
      <c r="E763" s="10">
        <v>266.60000000000002</v>
      </c>
      <c r="G763" s="11">
        <v>253</v>
      </c>
      <c r="H763" s="11" t="s">
        <v>6028</v>
      </c>
      <c r="I763" s="11" t="s">
        <v>962</v>
      </c>
      <c r="J763" s="11">
        <v>0.56000000000000005</v>
      </c>
      <c r="K763" s="11">
        <v>76.8</v>
      </c>
    </row>
    <row r="764" spans="1:11" x14ac:dyDescent="0.25">
      <c r="A764" s="11">
        <v>249</v>
      </c>
      <c r="B764" s="11" t="s">
        <v>5984</v>
      </c>
      <c r="C764" s="11" t="s">
        <v>1400</v>
      </c>
      <c r="D764" s="11">
        <v>19</v>
      </c>
      <c r="E764" s="11">
        <v>265.7</v>
      </c>
      <c r="G764" s="11">
        <v>187</v>
      </c>
      <c r="H764" s="11" t="s">
        <v>3143</v>
      </c>
      <c r="I764" s="11" t="s">
        <v>1743</v>
      </c>
      <c r="J764" s="11">
        <v>0.55530000000000002</v>
      </c>
      <c r="K764" s="11">
        <v>206.24700000000001</v>
      </c>
    </row>
    <row r="765" spans="1:11" x14ac:dyDescent="0.25">
      <c r="A765" s="10">
        <v>68</v>
      </c>
      <c r="B765" s="10" t="s">
        <v>58</v>
      </c>
      <c r="C765" s="10">
        <v>-7</v>
      </c>
      <c r="D765" s="10">
        <v>19</v>
      </c>
      <c r="E765" s="10">
        <v>248.4</v>
      </c>
      <c r="G765" s="10">
        <v>187</v>
      </c>
      <c r="H765" s="10" t="s">
        <v>3143</v>
      </c>
      <c r="I765" s="10" t="s">
        <v>1743</v>
      </c>
      <c r="J765" s="10">
        <v>0.55530000000000002</v>
      </c>
      <c r="K765" s="10">
        <v>72.001999999999995</v>
      </c>
    </row>
    <row r="766" spans="1:11" x14ac:dyDescent="0.25">
      <c r="A766" s="10">
        <v>249</v>
      </c>
      <c r="B766" s="10" t="s">
        <v>5984</v>
      </c>
      <c r="C766" s="10" t="s">
        <v>1400</v>
      </c>
      <c r="D766" s="10">
        <v>19</v>
      </c>
      <c r="E766" s="10">
        <v>192.5</v>
      </c>
      <c r="G766" s="11">
        <v>215</v>
      </c>
      <c r="H766" s="11" t="s">
        <v>5471</v>
      </c>
      <c r="I766" s="11" t="s">
        <v>4341</v>
      </c>
      <c r="J766" s="11">
        <v>0.55500000000000005</v>
      </c>
      <c r="K766" s="11">
        <v>425.5</v>
      </c>
    </row>
    <row r="767" spans="1:11" x14ac:dyDescent="0.25">
      <c r="A767" s="11">
        <v>206</v>
      </c>
      <c r="B767" s="11" t="s">
        <v>5253</v>
      </c>
      <c r="C767" s="11" t="s">
        <v>4799</v>
      </c>
      <c r="D767" s="11">
        <v>19</v>
      </c>
      <c r="E767" s="11">
        <v>161.30000000000001</v>
      </c>
      <c r="G767" s="11">
        <v>215</v>
      </c>
      <c r="H767" s="11" t="s">
        <v>5471</v>
      </c>
      <c r="I767" s="11" t="s">
        <v>4341</v>
      </c>
      <c r="J767" s="11">
        <v>0.55500000000000005</v>
      </c>
      <c r="K767" s="11">
        <v>18</v>
      </c>
    </row>
    <row r="768" spans="1:11" x14ac:dyDescent="0.25">
      <c r="A768" s="11">
        <v>202</v>
      </c>
      <c r="B768" s="11" t="s">
        <v>4745</v>
      </c>
      <c r="C768" s="11" t="s">
        <v>508</v>
      </c>
      <c r="D768" s="11">
        <v>19</v>
      </c>
      <c r="E768" s="11">
        <v>143.1</v>
      </c>
      <c r="G768" s="11">
        <v>126</v>
      </c>
      <c r="H768" s="11" t="s">
        <v>1577</v>
      </c>
      <c r="I768" s="11" t="s">
        <v>6062</v>
      </c>
      <c r="J768" s="11">
        <v>0.55300000000000005</v>
      </c>
      <c r="K768" s="11">
        <v>86.938000000000002</v>
      </c>
    </row>
    <row r="769" spans="1:11" x14ac:dyDescent="0.25">
      <c r="A769" s="11">
        <v>183</v>
      </c>
      <c r="B769" s="11" t="s">
        <v>3252</v>
      </c>
      <c r="C769" s="11" t="s">
        <v>1214</v>
      </c>
      <c r="D769" s="11">
        <v>18.899999999999999</v>
      </c>
      <c r="E769" s="11">
        <v>406.59899999999999</v>
      </c>
      <c r="G769" s="10">
        <v>126</v>
      </c>
      <c r="H769" s="10" t="s">
        <v>1344</v>
      </c>
      <c r="I769" s="10">
        <v>-6</v>
      </c>
      <c r="J769" s="10">
        <v>0.55300000000000005</v>
      </c>
      <c r="K769" s="10">
        <v>64.281000000000006</v>
      </c>
    </row>
    <row r="770" spans="1:11" x14ac:dyDescent="0.25">
      <c r="A770" s="10">
        <v>183</v>
      </c>
      <c r="B770" s="10" t="s">
        <v>3252</v>
      </c>
      <c r="C770" s="10" t="s">
        <v>1214</v>
      </c>
      <c r="D770" s="10">
        <v>18.899999999999999</v>
      </c>
      <c r="E770" s="10">
        <v>353.98899999999998</v>
      </c>
      <c r="G770" s="11">
        <v>126</v>
      </c>
      <c r="H770" s="11" t="s">
        <v>1108</v>
      </c>
      <c r="I770" s="11" t="s">
        <v>70</v>
      </c>
      <c r="J770" s="11">
        <v>0.55300000000000005</v>
      </c>
      <c r="K770" s="11">
        <v>21.646000000000001</v>
      </c>
    </row>
    <row r="771" spans="1:11" x14ac:dyDescent="0.25">
      <c r="A771" s="10">
        <v>183</v>
      </c>
      <c r="B771" s="10" t="s">
        <v>3252</v>
      </c>
      <c r="C771" s="10" t="s">
        <v>1214</v>
      </c>
      <c r="D771" s="10">
        <v>18.899999999999999</v>
      </c>
      <c r="E771" s="10">
        <v>246.059</v>
      </c>
      <c r="G771" s="11">
        <v>76</v>
      </c>
      <c r="H771" s="11" t="s">
        <v>87</v>
      </c>
      <c r="I771" s="11"/>
      <c r="J771" s="11">
        <v>0.54779999999999995</v>
      </c>
      <c r="K771" s="11">
        <v>142.56</v>
      </c>
    </row>
    <row r="772" spans="1:11" x14ac:dyDescent="0.25">
      <c r="A772" s="11">
        <v>183</v>
      </c>
      <c r="B772" s="11" t="s">
        <v>3252</v>
      </c>
      <c r="C772" s="11" t="s">
        <v>1214</v>
      </c>
      <c r="D772" s="11">
        <v>18.899999999999999</v>
      </c>
      <c r="E772" s="11">
        <v>244.26300000000001</v>
      </c>
      <c r="G772" s="11">
        <v>108</v>
      </c>
      <c r="H772" s="11" t="s">
        <v>847</v>
      </c>
      <c r="I772" s="11" t="s">
        <v>292</v>
      </c>
      <c r="J772" s="11">
        <v>0.53600000000000003</v>
      </c>
      <c r="K772" s="11">
        <v>432.3</v>
      </c>
    </row>
    <row r="773" spans="1:11" x14ac:dyDescent="0.25">
      <c r="A773" s="10">
        <v>183</v>
      </c>
      <c r="B773" s="10" t="s">
        <v>3252</v>
      </c>
      <c r="C773" s="10" t="s">
        <v>1214</v>
      </c>
      <c r="D773" s="10">
        <v>18.899999999999999</v>
      </c>
      <c r="E773" s="10">
        <v>161.34389999999999</v>
      </c>
      <c r="G773" s="10">
        <v>108</v>
      </c>
      <c r="H773" s="10" t="s">
        <v>574</v>
      </c>
      <c r="I773" s="10"/>
      <c r="J773" s="10">
        <v>0.53600000000000003</v>
      </c>
      <c r="K773" s="10">
        <v>277.89999999999998</v>
      </c>
    </row>
    <row r="774" spans="1:11" x14ac:dyDescent="0.25">
      <c r="A774" s="10">
        <v>183</v>
      </c>
      <c r="B774" s="10" t="s">
        <v>3252</v>
      </c>
      <c r="C774" s="10" t="s">
        <v>1214</v>
      </c>
      <c r="D774" s="10">
        <v>18.899999999999999</v>
      </c>
      <c r="E774" s="10">
        <v>144.1217</v>
      </c>
      <c r="G774" s="11">
        <v>112</v>
      </c>
      <c r="H774" s="11" t="s">
        <v>1238</v>
      </c>
      <c r="I774" s="11" t="s">
        <v>461</v>
      </c>
      <c r="J774" s="11">
        <v>0.53600000000000003</v>
      </c>
      <c r="K774" s="11">
        <v>456.4</v>
      </c>
    </row>
    <row r="775" spans="1:11" x14ac:dyDescent="0.25">
      <c r="A775" s="11">
        <v>102</v>
      </c>
      <c r="B775" s="11" t="s">
        <v>856</v>
      </c>
      <c r="C775" s="11" t="s">
        <v>363</v>
      </c>
      <c r="D775" s="11">
        <v>18.899999999999999</v>
      </c>
      <c r="E775" s="11">
        <v>41.938000000000002</v>
      </c>
      <c r="G775" s="11">
        <v>136</v>
      </c>
      <c r="H775" s="11" t="s">
        <v>2121</v>
      </c>
      <c r="I775" s="11" t="s">
        <v>989</v>
      </c>
      <c r="J775" s="11">
        <v>0.53600000000000003</v>
      </c>
      <c r="K775" s="11">
        <v>53.4</v>
      </c>
    </row>
    <row r="776" spans="1:11" x14ac:dyDescent="0.25">
      <c r="A776" s="10">
        <v>183</v>
      </c>
      <c r="B776" s="10" t="s">
        <v>3252</v>
      </c>
      <c r="C776" s="10" t="s">
        <v>1214</v>
      </c>
      <c r="D776" s="10">
        <v>18.899999999999999</v>
      </c>
      <c r="E776" s="10">
        <v>40.975999999999999</v>
      </c>
      <c r="G776" s="11">
        <v>208</v>
      </c>
      <c r="H776" s="11" t="s">
        <v>4527</v>
      </c>
      <c r="I776" s="11" t="s">
        <v>1333</v>
      </c>
      <c r="J776" s="11">
        <v>0.53500000000000003</v>
      </c>
      <c r="K776" s="11">
        <v>857.7</v>
      </c>
    </row>
    <row r="777" spans="1:11" x14ac:dyDescent="0.25">
      <c r="A777" s="10">
        <v>95</v>
      </c>
      <c r="B777" s="10" t="s">
        <v>446</v>
      </c>
      <c r="C777" s="10" t="s">
        <v>740</v>
      </c>
      <c r="D777" s="10">
        <v>18.8</v>
      </c>
      <c r="E777" s="10">
        <v>168.84</v>
      </c>
      <c r="G777" s="11">
        <v>208</v>
      </c>
      <c r="H777" s="11" t="s">
        <v>4527</v>
      </c>
      <c r="I777" s="11" t="s">
        <v>1333</v>
      </c>
      <c r="J777" s="11">
        <v>0.53500000000000003</v>
      </c>
      <c r="K777" s="11">
        <v>284.5</v>
      </c>
    </row>
    <row r="778" spans="1:11" x14ac:dyDescent="0.25">
      <c r="A778" s="10">
        <v>212</v>
      </c>
      <c r="B778" s="10" t="s">
        <v>4883</v>
      </c>
      <c r="C778" s="10" t="s">
        <v>1799</v>
      </c>
      <c r="D778" s="10">
        <v>18.7</v>
      </c>
      <c r="E778" s="10">
        <v>662.5</v>
      </c>
      <c r="G778" s="11">
        <v>208</v>
      </c>
      <c r="H778" s="11" t="s">
        <v>4527</v>
      </c>
      <c r="I778" s="11" t="s">
        <v>1333</v>
      </c>
      <c r="J778" s="11">
        <v>0.53500000000000003</v>
      </c>
      <c r="K778" s="11">
        <v>34.4</v>
      </c>
    </row>
    <row r="779" spans="1:11" x14ac:dyDescent="0.25">
      <c r="A779" s="11">
        <v>213</v>
      </c>
      <c r="B779" s="11" t="s">
        <v>5471</v>
      </c>
      <c r="C779" s="11" t="s">
        <v>1455</v>
      </c>
      <c r="D779" s="11">
        <v>18.7</v>
      </c>
      <c r="E779" s="11">
        <v>322.39999999999998</v>
      </c>
      <c r="G779" s="11">
        <v>94</v>
      </c>
      <c r="H779" s="11" t="s">
        <v>476</v>
      </c>
      <c r="I779" s="11" t="s">
        <v>709</v>
      </c>
      <c r="J779" s="11">
        <v>0.53</v>
      </c>
      <c r="K779" s="11">
        <v>179</v>
      </c>
    </row>
    <row r="780" spans="1:11" x14ac:dyDescent="0.25">
      <c r="A780" s="11">
        <v>84</v>
      </c>
      <c r="B780" s="11" t="s">
        <v>446</v>
      </c>
      <c r="C780" s="11" t="s">
        <v>458</v>
      </c>
      <c r="D780" s="11">
        <v>18.7</v>
      </c>
      <c r="E780" s="11">
        <v>216.1</v>
      </c>
      <c r="G780" s="11">
        <v>94</v>
      </c>
      <c r="H780" s="11" t="s">
        <v>729</v>
      </c>
      <c r="I780" s="11" t="s">
        <v>70</v>
      </c>
      <c r="J780" s="11">
        <v>0.53</v>
      </c>
      <c r="K780" s="11">
        <v>92.1</v>
      </c>
    </row>
    <row r="781" spans="1:11" x14ac:dyDescent="0.25">
      <c r="A781" s="10">
        <v>212</v>
      </c>
      <c r="B781" s="10" t="s">
        <v>4883</v>
      </c>
      <c r="C781" s="10" t="s">
        <v>1799</v>
      </c>
      <c r="D781" s="10">
        <v>18.7</v>
      </c>
      <c r="E781" s="10">
        <v>183.9</v>
      </c>
      <c r="G781" s="10">
        <v>83</v>
      </c>
      <c r="H781" s="10" t="s">
        <v>496</v>
      </c>
      <c r="I781" s="10" t="s">
        <v>36</v>
      </c>
      <c r="J781" s="10">
        <v>0.53</v>
      </c>
      <c r="K781" s="10">
        <v>52.7</v>
      </c>
    </row>
    <row r="782" spans="1:11" x14ac:dyDescent="0.25">
      <c r="A782" s="10">
        <v>204</v>
      </c>
      <c r="B782" s="10" t="s">
        <v>4094</v>
      </c>
      <c r="C782" s="10" t="s">
        <v>770</v>
      </c>
      <c r="D782" s="10">
        <v>18.7</v>
      </c>
      <c r="E782" s="10">
        <v>145.88</v>
      </c>
      <c r="G782" s="10">
        <v>113</v>
      </c>
      <c r="H782" s="10" t="s">
        <v>574</v>
      </c>
      <c r="I782" s="10" t="s">
        <v>36</v>
      </c>
      <c r="J782" s="10">
        <v>0.52600000000000002</v>
      </c>
      <c r="K782" s="10">
        <v>114.4</v>
      </c>
    </row>
    <row r="783" spans="1:11" x14ac:dyDescent="0.25">
      <c r="A783" s="10">
        <v>154</v>
      </c>
      <c r="B783" s="10" t="s">
        <v>2150</v>
      </c>
      <c r="C783" s="10" t="s">
        <v>458</v>
      </c>
      <c r="D783" s="10">
        <v>18.600000000000001</v>
      </c>
      <c r="E783" s="10">
        <v>160.30000000000001</v>
      </c>
      <c r="G783" s="10">
        <v>121</v>
      </c>
      <c r="H783" s="10" t="s">
        <v>1344</v>
      </c>
      <c r="I783" s="10" t="s">
        <v>1522</v>
      </c>
      <c r="J783" s="11">
        <v>0.52</v>
      </c>
      <c r="K783" s="11">
        <v>223.4</v>
      </c>
    </row>
    <row r="784" spans="1:11" x14ac:dyDescent="0.25">
      <c r="A784" s="10">
        <v>79</v>
      </c>
      <c r="B784" s="10" t="s">
        <v>429</v>
      </c>
      <c r="C784" s="10" t="s">
        <v>75</v>
      </c>
      <c r="D784" s="10">
        <v>18.600000000000001</v>
      </c>
      <c r="E784" s="10">
        <v>96.7</v>
      </c>
      <c r="G784" s="10">
        <v>144</v>
      </c>
      <c r="H784" s="10" t="s">
        <v>2319</v>
      </c>
      <c r="I784" s="10" t="s">
        <v>1892</v>
      </c>
      <c r="J784" s="10">
        <v>0.51900000000000002</v>
      </c>
      <c r="K784" s="10">
        <v>56.4</v>
      </c>
    </row>
    <row r="785" spans="1:11" x14ac:dyDescent="0.25">
      <c r="A785" s="10">
        <v>80</v>
      </c>
      <c r="B785" s="10" t="s">
        <v>446</v>
      </c>
      <c r="C785" s="10" t="s">
        <v>70</v>
      </c>
      <c r="D785" s="10">
        <v>18.3</v>
      </c>
      <c r="E785" s="10">
        <v>685.4</v>
      </c>
      <c r="G785" s="11">
        <v>97</v>
      </c>
      <c r="H785" s="11" t="s">
        <v>496</v>
      </c>
      <c r="I785" s="11" t="s">
        <v>380</v>
      </c>
      <c r="J785" s="11">
        <v>0.51300000000000001</v>
      </c>
      <c r="K785" s="11">
        <v>522.70000000000005</v>
      </c>
    </row>
    <row r="786" spans="1:11" x14ac:dyDescent="0.25">
      <c r="A786" s="11">
        <v>208</v>
      </c>
      <c r="B786" s="11" t="s">
        <v>5253</v>
      </c>
      <c r="C786" s="11">
        <v>-16</v>
      </c>
      <c r="D786" s="11">
        <v>18.3</v>
      </c>
      <c r="E786" s="11">
        <v>141.19999999999999</v>
      </c>
      <c r="G786" s="11">
        <v>97</v>
      </c>
      <c r="H786" s="11" t="s">
        <v>429</v>
      </c>
      <c r="I786" s="11" t="s">
        <v>29</v>
      </c>
      <c r="J786" s="11">
        <v>0.51300000000000001</v>
      </c>
      <c r="K786" s="11">
        <v>308.3</v>
      </c>
    </row>
    <row r="787" spans="1:11" x14ac:dyDescent="0.25">
      <c r="A787" s="11">
        <v>119</v>
      </c>
      <c r="B787" s="11" t="s">
        <v>1238</v>
      </c>
      <c r="C787" s="11" t="s">
        <v>1370</v>
      </c>
      <c r="D787" s="11">
        <v>18.03</v>
      </c>
      <c r="E787" s="11">
        <v>23.87</v>
      </c>
      <c r="G787" s="11">
        <v>135</v>
      </c>
      <c r="H787" s="11" t="s">
        <v>2230</v>
      </c>
      <c r="I787" s="11" t="s">
        <v>1271</v>
      </c>
      <c r="J787" s="11">
        <v>0.51100000000000001</v>
      </c>
      <c r="K787" s="11">
        <v>50</v>
      </c>
    </row>
    <row r="788" spans="1:11" x14ac:dyDescent="0.25">
      <c r="A788" s="10">
        <v>150</v>
      </c>
      <c r="B788" s="10" t="s">
        <v>2487</v>
      </c>
      <c r="C788" s="10" t="s">
        <v>2636</v>
      </c>
      <c r="D788" s="10">
        <v>18</v>
      </c>
      <c r="E788" s="10">
        <v>1096</v>
      </c>
      <c r="G788" s="11">
        <v>147</v>
      </c>
      <c r="H788" s="11" t="s">
        <v>2319</v>
      </c>
      <c r="I788" s="11" t="s">
        <v>2435</v>
      </c>
      <c r="J788" s="11">
        <v>0.51</v>
      </c>
      <c r="K788" s="11">
        <v>623.79999999999995</v>
      </c>
    </row>
    <row r="789" spans="1:11" x14ac:dyDescent="0.25">
      <c r="A789" s="10">
        <v>212</v>
      </c>
      <c r="B789" s="10" t="s">
        <v>5253</v>
      </c>
      <c r="C789" s="10" t="s">
        <v>5032</v>
      </c>
      <c r="D789" s="10">
        <v>18</v>
      </c>
      <c r="E789" s="10">
        <v>967.8</v>
      </c>
      <c r="G789" s="10">
        <v>147</v>
      </c>
      <c r="H789" s="10" t="s">
        <v>2319</v>
      </c>
      <c r="I789" s="10" t="s">
        <v>2435</v>
      </c>
      <c r="J789" s="11">
        <v>0.51</v>
      </c>
      <c r="K789" s="11">
        <v>593.70000000000005</v>
      </c>
    </row>
    <row r="790" spans="1:11" x14ac:dyDescent="0.25">
      <c r="A790" s="10">
        <v>150</v>
      </c>
      <c r="B790" s="10" t="s">
        <v>2601</v>
      </c>
      <c r="C790" s="10" t="s">
        <v>6062</v>
      </c>
      <c r="D790" s="11">
        <v>18</v>
      </c>
      <c r="E790" s="11">
        <v>879.4</v>
      </c>
      <c r="G790" s="11">
        <v>147</v>
      </c>
      <c r="H790" s="11" t="s">
        <v>2319</v>
      </c>
      <c r="I790" s="11" t="s">
        <v>1459</v>
      </c>
      <c r="J790" s="11">
        <v>0.51</v>
      </c>
      <c r="K790" s="11">
        <v>434.5</v>
      </c>
    </row>
    <row r="791" spans="1:11" x14ac:dyDescent="0.25">
      <c r="A791" s="10">
        <v>94</v>
      </c>
      <c r="B791" s="10" t="s">
        <v>370</v>
      </c>
      <c r="C791" s="10" t="s">
        <v>363</v>
      </c>
      <c r="D791" s="11">
        <v>18</v>
      </c>
      <c r="E791" s="11">
        <v>817.7</v>
      </c>
      <c r="G791" s="11">
        <v>147</v>
      </c>
      <c r="H791" s="11" t="s">
        <v>2319</v>
      </c>
      <c r="I791" s="11" t="s">
        <v>2503</v>
      </c>
      <c r="J791" s="11">
        <v>0.51</v>
      </c>
      <c r="K791" s="11">
        <v>254.4</v>
      </c>
    </row>
    <row r="792" spans="1:11" x14ac:dyDescent="0.25">
      <c r="A792" s="10">
        <v>212</v>
      </c>
      <c r="B792" s="10" t="s">
        <v>5253</v>
      </c>
      <c r="C792" s="10" t="s">
        <v>5032</v>
      </c>
      <c r="D792" s="10">
        <v>18</v>
      </c>
      <c r="E792" s="10">
        <v>432.5</v>
      </c>
      <c r="G792" s="10">
        <v>94</v>
      </c>
      <c r="H792" s="10" t="s">
        <v>796</v>
      </c>
      <c r="I792" s="10" t="s">
        <v>798</v>
      </c>
      <c r="J792" s="10">
        <v>0.50900000000000001</v>
      </c>
      <c r="K792" s="10">
        <v>95.6</v>
      </c>
    </row>
    <row r="793" spans="1:11" x14ac:dyDescent="0.25">
      <c r="A793" s="11">
        <v>185</v>
      </c>
      <c r="B793" s="11" t="s">
        <v>3360</v>
      </c>
      <c r="C793" s="11" t="s">
        <v>4430</v>
      </c>
      <c r="D793" s="11">
        <v>18</v>
      </c>
      <c r="E793" s="11">
        <v>426</v>
      </c>
      <c r="G793" s="11">
        <v>213</v>
      </c>
      <c r="H793" s="11" t="s">
        <v>5079</v>
      </c>
      <c r="I793" s="11" t="s">
        <v>2085</v>
      </c>
      <c r="J793" s="11">
        <v>0.505</v>
      </c>
      <c r="K793" s="11">
        <v>179.4</v>
      </c>
    </row>
    <row r="794" spans="1:11" x14ac:dyDescent="0.25">
      <c r="A794" s="10">
        <v>197</v>
      </c>
      <c r="B794" s="10" t="s">
        <v>4094</v>
      </c>
      <c r="C794" s="10" t="s">
        <v>1726</v>
      </c>
      <c r="D794" s="10">
        <v>18</v>
      </c>
      <c r="E794" s="10">
        <v>263.10000000000002</v>
      </c>
      <c r="G794" s="10">
        <v>179</v>
      </c>
      <c r="H794" s="10" t="s">
        <v>3360</v>
      </c>
      <c r="I794" s="10" t="s">
        <v>3240</v>
      </c>
      <c r="J794" s="10">
        <v>0.5</v>
      </c>
      <c r="K794" s="10">
        <v>45.2</v>
      </c>
    </row>
    <row r="795" spans="1:11" x14ac:dyDescent="0.25">
      <c r="A795" s="10">
        <v>213</v>
      </c>
      <c r="B795" s="10" t="s">
        <v>5079</v>
      </c>
      <c r="C795" s="10" t="s">
        <v>680</v>
      </c>
      <c r="D795" s="10">
        <v>18</v>
      </c>
      <c r="E795" s="10">
        <v>222.2</v>
      </c>
      <c r="G795" s="10">
        <v>128</v>
      </c>
      <c r="H795" s="10" t="s">
        <v>856</v>
      </c>
      <c r="I795" s="10" t="s">
        <v>94</v>
      </c>
      <c r="J795" s="10">
        <v>0.5</v>
      </c>
      <c r="K795" s="10">
        <v>152.6</v>
      </c>
    </row>
    <row r="796" spans="1:11" x14ac:dyDescent="0.25">
      <c r="A796" s="10">
        <v>171</v>
      </c>
      <c r="B796" s="10" t="s">
        <v>3071</v>
      </c>
      <c r="C796" s="10" t="s">
        <v>2959</v>
      </c>
      <c r="D796" s="10">
        <v>18</v>
      </c>
      <c r="E796" s="10">
        <v>190.3</v>
      </c>
      <c r="G796" s="11">
        <v>125</v>
      </c>
      <c r="H796" s="11" t="s">
        <v>1292</v>
      </c>
      <c r="I796" s="11" t="s">
        <v>1747</v>
      </c>
      <c r="J796" s="11">
        <v>0.49099999999999999</v>
      </c>
      <c r="K796" s="11">
        <v>786.9</v>
      </c>
    </row>
    <row r="797" spans="1:11" x14ac:dyDescent="0.25">
      <c r="A797" s="10">
        <v>94</v>
      </c>
      <c r="B797" s="10" t="s">
        <v>265</v>
      </c>
      <c r="C797" s="10"/>
      <c r="D797" s="10">
        <v>18</v>
      </c>
      <c r="E797" s="10">
        <v>169.8</v>
      </c>
      <c r="G797" s="11">
        <v>125</v>
      </c>
      <c r="H797" s="11" t="s">
        <v>847</v>
      </c>
      <c r="I797" s="11" t="s">
        <v>210</v>
      </c>
      <c r="J797" s="11">
        <v>0.49099999999999999</v>
      </c>
      <c r="K797" s="11">
        <v>102.9</v>
      </c>
    </row>
    <row r="798" spans="1:11" x14ac:dyDescent="0.25">
      <c r="A798" s="11">
        <v>94</v>
      </c>
      <c r="B798" s="11" t="s">
        <v>228</v>
      </c>
      <c r="C798" s="11" t="s">
        <v>762</v>
      </c>
      <c r="D798" s="11">
        <v>18</v>
      </c>
      <c r="E798" s="11">
        <v>168.7</v>
      </c>
      <c r="G798" s="11">
        <v>145</v>
      </c>
      <c r="H798" s="11" t="s">
        <v>2336</v>
      </c>
      <c r="I798" s="11" t="s">
        <v>962</v>
      </c>
      <c r="J798" s="11">
        <v>0.49</v>
      </c>
      <c r="K798" s="11">
        <v>716</v>
      </c>
    </row>
    <row r="799" spans="1:11" x14ac:dyDescent="0.25">
      <c r="A799" s="11">
        <v>66</v>
      </c>
      <c r="B799" s="11" t="s">
        <v>58</v>
      </c>
      <c r="C799" s="11" t="s">
        <v>123</v>
      </c>
      <c r="D799" s="11">
        <v>18</v>
      </c>
      <c r="E799" s="12">
        <v>43.81</v>
      </c>
      <c r="G799" s="11">
        <v>145</v>
      </c>
      <c r="H799" s="11" t="s">
        <v>2230</v>
      </c>
      <c r="I799" s="11" t="s">
        <v>2435</v>
      </c>
      <c r="J799" s="11">
        <v>0.49</v>
      </c>
      <c r="K799" s="11">
        <v>386.6</v>
      </c>
    </row>
    <row r="800" spans="1:11" x14ac:dyDescent="0.25">
      <c r="A800" s="11">
        <v>187</v>
      </c>
      <c r="B800" s="11" t="s">
        <v>3501</v>
      </c>
      <c r="C800" s="11" t="s">
        <v>1356</v>
      </c>
      <c r="D800" s="11">
        <v>18</v>
      </c>
      <c r="E800" s="11">
        <v>31.6</v>
      </c>
      <c r="G800" s="11">
        <v>208</v>
      </c>
      <c r="H800" s="11" t="s">
        <v>5253</v>
      </c>
      <c r="I800" s="11" t="s">
        <v>164</v>
      </c>
      <c r="J800" s="11">
        <v>0.48699999999999999</v>
      </c>
      <c r="K800" s="11">
        <v>88.9</v>
      </c>
    </row>
    <row r="801" spans="1:11" x14ac:dyDescent="0.25">
      <c r="A801" s="11">
        <v>209</v>
      </c>
      <c r="B801" s="11" t="s">
        <v>4530</v>
      </c>
      <c r="C801" s="11" t="s">
        <v>1202</v>
      </c>
      <c r="D801" s="11">
        <v>17.899999999999999</v>
      </c>
      <c r="E801" s="11">
        <v>385.9</v>
      </c>
      <c r="G801" s="11">
        <v>132</v>
      </c>
      <c r="H801" s="11" t="s">
        <v>1878</v>
      </c>
      <c r="I801" s="11" t="s">
        <v>101</v>
      </c>
      <c r="J801" s="11">
        <v>0.48599999999999999</v>
      </c>
      <c r="K801" s="11">
        <v>53.1</v>
      </c>
    </row>
    <row r="802" spans="1:11" x14ac:dyDescent="0.25">
      <c r="A802" s="11">
        <v>209</v>
      </c>
      <c r="B802" s="11" t="s">
        <v>4530</v>
      </c>
      <c r="C802" s="11" t="s">
        <v>1202</v>
      </c>
      <c r="D802" s="11">
        <v>17.899999999999999</v>
      </c>
      <c r="E802" s="11">
        <v>245.73</v>
      </c>
      <c r="G802" s="11">
        <v>204</v>
      </c>
      <c r="H802" s="11" t="s">
        <v>3784</v>
      </c>
      <c r="I802" s="11" t="s">
        <v>5198</v>
      </c>
      <c r="J802" s="11">
        <v>0.48499999999999999</v>
      </c>
      <c r="K802" s="11">
        <v>921.03</v>
      </c>
    </row>
    <row r="803" spans="1:11" x14ac:dyDescent="0.25">
      <c r="A803" s="10">
        <v>72</v>
      </c>
      <c r="B803" s="10" t="s">
        <v>126</v>
      </c>
      <c r="C803" s="10" t="s">
        <v>107</v>
      </c>
      <c r="D803" s="11">
        <v>17.600000000000001</v>
      </c>
      <c r="E803" s="11">
        <v>137.4</v>
      </c>
      <c r="G803" s="10">
        <v>94</v>
      </c>
      <c r="H803" s="10" t="s">
        <v>721</v>
      </c>
      <c r="I803" s="10" t="s">
        <v>164</v>
      </c>
      <c r="J803" s="11">
        <v>0.48</v>
      </c>
      <c r="K803" s="11">
        <v>54.6</v>
      </c>
    </row>
    <row r="804" spans="1:11" x14ac:dyDescent="0.25">
      <c r="A804" s="11">
        <v>192</v>
      </c>
      <c r="B804" s="11" t="s">
        <v>3782</v>
      </c>
      <c r="C804" s="11" t="s">
        <v>3370</v>
      </c>
      <c r="D804" s="11">
        <v>17.399999999999999</v>
      </c>
      <c r="E804" s="11">
        <v>48.056800000000003</v>
      </c>
      <c r="G804" s="11">
        <v>142</v>
      </c>
      <c r="H804" s="11" t="s">
        <v>2206</v>
      </c>
      <c r="I804" s="11" t="s">
        <v>1556</v>
      </c>
      <c r="J804" s="11">
        <v>0.48</v>
      </c>
      <c r="K804" s="11">
        <v>1290.3</v>
      </c>
    </row>
    <row r="805" spans="1:11" x14ac:dyDescent="0.25">
      <c r="A805" s="11">
        <v>212</v>
      </c>
      <c r="B805" s="11" t="s">
        <v>5253</v>
      </c>
      <c r="C805" s="11" t="s">
        <v>5725</v>
      </c>
      <c r="D805" s="11">
        <v>17.3</v>
      </c>
      <c r="E805" s="11">
        <v>949.5</v>
      </c>
      <c r="G805" s="11">
        <v>142</v>
      </c>
      <c r="H805" s="11" t="s">
        <v>2150</v>
      </c>
      <c r="I805" s="11" t="s">
        <v>19</v>
      </c>
      <c r="J805" s="11">
        <v>0.48</v>
      </c>
      <c r="K805" s="11">
        <v>336</v>
      </c>
    </row>
    <row r="806" spans="1:11" x14ac:dyDescent="0.25">
      <c r="A806" s="11">
        <v>212</v>
      </c>
      <c r="B806" s="11" t="s">
        <v>5253</v>
      </c>
      <c r="C806" s="11" t="s">
        <v>5725</v>
      </c>
      <c r="D806" s="11">
        <v>17.3</v>
      </c>
      <c r="E806" s="11">
        <v>856.7</v>
      </c>
      <c r="G806" s="10">
        <v>142</v>
      </c>
      <c r="H806" s="10" t="s">
        <v>2121</v>
      </c>
      <c r="I806" s="10" t="s">
        <v>1933</v>
      </c>
      <c r="J806" s="10">
        <v>0.48</v>
      </c>
      <c r="K806" s="10">
        <v>275.10000000000002</v>
      </c>
    </row>
    <row r="807" spans="1:11" x14ac:dyDescent="0.25">
      <c r="A807" s="11">
        <v>212</v>
      </c>
      <c r="B807" s="11" t="s">
        <v>5253</v>
      </c>
      <c r="C807" s="11" t="s">
        <v>5725</v>
      </c>
      <c r="D807" s="11">
        <v>17.3</v>
      </c>
      <c r="E807" s="11">
        <v>158.4</v>
      </c>
      <c r="G807" s="11">
        <v>210</v>
      </c>
      <c r="H807" s="11" t="s">
        <v>4883</v>
      </c>
      <c r="I807" s="11" t="s">
        <v>5573</v>
      </c>
      <c r="J807" s="11">
        <v>0.47800000000000004</v>
      </c>
      <c r="K807" s="11">
        <v>644.29999999999995</v>
      </c>
    </row>
    <row r="808" spans="1:11" x14ac:dyDescent="0.25">
      <c r="A808" s="11">
        <v>186</v>
      </c>
      <c r="B808" s="11" t="s">
        <v>3143</v>
      </c>
      <c r="C808" s="11" t="s">
        <v>128</v>
      </c>
      <c r="D808" s="11">
        <v>17.3</v>
      </c>
      <c r="E808" s="11">
        <v>144.15199999999999</v>
      </c>
      <c r="G808" s="10">
        <v>210</v>
      </c>
      <c r="H808" s="10" t="s">
        <v>4883</v>
      </c>
      <c r="I808" s="10" t="s">
        <v>5573</v>
      </c>
      <c r="J808" s="10">
        <v>0.47800000000000004</v>
      </c>
      <c r="K808" s="10">
        <v>579.5</v>
      </c>
    </row>
    <row r="809" spans="1:11" x14ac:dyDescent="0.25">
      <c r="A809" s="11">
        <v>229</v>
      </c>
      <c r="B809" s="11" t="s">
        <v>5471</v>
      </c>
      <c r="C809" s="11" t="s">
        <v>1131</v>
      </c>
      <c r="D809" s="11">
        <v>17.23</v>
      </c>
      <c r="E809" s="11">
        <v>142.69999999999999</v>
      </c>
      <c r="G809" s="11">
        <v>200</v>
      </c>
      <c r="H809" s="11" t="s">
        <v>4527</v>
      </c>
      <c r="I809" s="11" t="s">
        <v>691</v>
      </c>
      <c r="J809" s="11">
        <v>0.47800000000000004</v>
      </c>
      <c r="K809" s="11">
        <v>29.5</v>
      </c>
    </row>
    <row r="810" spans="1:11" x14ac:dyDescent="0.25">
      <c r="A810" s="10">
        <v>229</v>
      </c>
      <c r="B810" s="10" t="s">
        <v>5471</v>
      </c>
      <c r="C810" s="10" t="s">
        <v>1131</v>
      </c>
      <c r="D810" s="10">
        <v>17.23</v>
      </c>
      <c r="E810" s="10">
        <v>35.6</v>
      </c>
      <c r="G810" s="10">
        <v>153</v>
      </c>
      <c r="H810" s="10" t="s">
        <v>2957</v>
      </c>
      <c r="I810" s="10" t="s">
        <v>2959</v>
      </c>
      <c r="J810" s="10">
        <v>0.47500000000000003</v>
      </c>
      <c r="K810" s="10">
        <v>919.4</v>
      </c>
    </row>
    <row r="811" spans="1:11" x14ac:dyDescent="0.25">
      <c r="A811" s="10">
        <v>194</v>
      </c>
      <c r="B811" s="10" t="s">
        <v>4527</v>
      </c>
      <c r="C811" s="10" t="s">
        <v>2598</v>
      </c>
      <c r="D811" s="10">
        <v>17.2</v>
      </c>
      <c r="E811" s="10">
        <v>173.7</v>
      </c>
      <c r="G811" s="11">
        <v>153</v>
      </c>
      <c r="H811" s="11" t="s">
        <v>2601</v>
      </c>
      <c r="I811" s="11" t="s">
        <v>2955</v>
      </c>
      <c r="J811" s="11">
        <v>0.47500000000000003</v>
      </c>
      <c r="K811" s="11">
        <v>709.4</v>
      </c>
    </row>
    <row r="812" spans="1:11" x14ac:dyDescent="0.25">
      <c r="A812" s="10">
        <v>194</v>
      </c>
      <c r="B812" s="10" t="s">
        <v>4527</v>
      </c>
      <c r="C812" s="10" t="s">
        <v>2598</v>
      </c>
      <c r="D812" s="10">
        <v>17.2</v>
      </c>
      <c r="E812" s="10">
        <v>55</v>
      </c>
      <c r="G812" s="11">
        <v>210</v>
      </c>
      <c r="H812" s="11" t="s">
        <v>5079</v>
      </c>
      <c r="I812" s="11" t="s">
        <v>5611</v>
      </c>
      <c r="J812" s="11">
        <v>0.47500000000000003</v>
      </c>
      <c r="K812" s="11">
        <v>663.3</v>
      </c>
    </row>
    <row r="813" spans="1:11" x14ac:dyDescent="0.25">
      <c r="A813" s="10">
        <v>145</v>
      </c>
      <c r="B813" s="10" t="s">
        <v>2319</v>
      </c>
      <c r="C813" s="10" t="s">
        <v>2503</v>
      </c>
      <c r="D813" s="11">
        <v>17.100000000000001</v>
      </c>
      <c r="E813" s="11">
        <v>794.6</v>
      </c>
      <c r="G813" s="11">
        <v>210</v>
      </c>
      <c r="H813" s="11" t="s">
        <v>5079</v>
      </c>
      <c r="I813" s="11" t="s">
        <v>5611</v>
      </c>
      <c r="J813" s="11">
        <v>0.47500000000000003</v>
      </c>
      <c r="K813" s="11">
        <v>573.5</v>
      </c>
    </row>
    <row r="814" spans="1:11" x14ac:dyDescent="0.25">
      <c r="A814" s="11">
        <v>145</v>
      </c>
      <c r="B814" s="11" t="s">
        <v>2319</v>
      </c>
      <c r="C814" s="11" t="s">
        <v>966</v>
      </c>
      <c r="D814" s="11">
        <v>17.100000000000001</v>
      </c>
      <c r="E814" s="11">
        <v>733.4</v>
      </c>
      <c r="G814" s="10">
        <v>153</v>
      </c>
      <c r="H814" s="10" t="s">
        <v>2601</v>
      </c>
      <c r="I814" s="10" t="s">
        <v>2953</v>
      </c>
      <c r="J814" s="11">
        <v>0.47500000000000003</v>
      </c>
      <c r="K814" s="11">
        <v>477</v>
      </c>
    </row>
    <row r="815" spans="1:11" x14ac:dyDescent="0.25">
      <c r="A815" s="11">
        <v>134</v>
      </c>
      <c r="B815" s="11" t="s">
        <v>1577</v>
      </c>
      <c r="C815" s="11">
        <v>-6</v>
      </c>
      <c r="D815" s="11">
        <v>17.100000000000001</v>
      </c>
      <c r="E815" s="11">
        <v>182.6</v>
      </c>
      <c r="G815" s="11">
        <v>133</v>
      </c>
      <c r="H815" s="11" t="s">
        <v>2121</v>
      </c>
      <c r="I815" s="11" t="s">
        <v>1400</v>
      </c>
      <c r="J815" s="11">
        <v>0.47400000000000003</v>
      </c>
      <c r="K815" s="11">
        <v>58.7</v>
      </c>
    </row>
    <row r="816" spans="1:11" x14ac:dyDescent="0.25">
      <c r="A816" s="10">
        <v>145</v>
      </c>
      <c r="B816" s="10" t="s">
        <v>2319</v>
      </c>
      <c r="C816" s="10" t="s">
        <v>2503</v>
      </c>
      <c r="D816" s="10">
        <v>17.100000000000001</v>
      </c>
      <c r="E816" s="10">
        <v>80.7</v>
      </c>
      <c r="G816" s="10">
        <v>148</v>
      </c>
      <c r="H816" s="10" t="s">
        <v>1760</v>
      </c>
      <c r="I816" s="10" t="s">
        <v>437</v>
      </c>
      <c r="J816" s="11">
        <v>0.47100000000000003</v>
      </c>
      <c r="K816" s="11">
        <v>86.9</v>
      </c>
    </row>
    <row r="817" spans="1:11" x14ac:dyDescent="0.25">
      <c r="A817" s="11">
        <v>145</v>
      </c>
      <c r="B817" s="11" t="s">
        <v>2206</v>
      </c>
      <c r="C817" s="11" t="s">
        <v>962</v>
      </c>
      <c r="D817" s="11">
        <v>17.100000000000001</v>
      </c>
      <c r="E817" s="11">
        <v>44.2</v>
      </c>
      <c r="G817" s="11">
        <v>140</v>
      </c>
      <c r="H817" s="11" t="s">
        <v>1878</v>
      </c>
      <c r="I817" s="11" t="s">
        <v>1333</v>
      </c>
      <c r="J817" s="11">
        <v>0.47100000000000003</v>
      </c>
      <c r="K817" s="11">
        <v>13.93</v>
      </c>
    </row>
    <row r="818" spans="1:11" x14ac:dyDescent="0.25">
      <c r="A818" s="11">
        <v>179</v>
      </c>
      <c r="B818" s="11" t="s">
        <v>3425</v>
      </c>
      <c r="C818" s="11" t="s">
        <v>4013</v>
      </c>
      <c r="D818" s="11">
        <v>17</v>
      </c>
      <c r="E818" s="11">
        <v>595</v>
      </c>
      <c r="G818" s="10">
        <v>189</v>
      </c>
      <c r="H818" s="10" t="s">
        <v>3501</v>
      </c>
      <c r="I818" s="10" t="s">
        <v>1743</v>
      </c>
      <c r="J818" s="10">
        <v>0.46400000000000002</v>
      </c>
      <c r="K818" s="10">
        <v>166.4</v>
      </c>
    </row>
    <row r="819" spans="1:11" x14ac:dyDescent="0.25">
      <c r="A819" s="11">
        <v>179</v>
      </c>
      <c r="B819" s="11" t="s">
        <v>3425</v>
      </c>
      <c r="C819" s="11" t="s">
        <v>4013</v>
      </c>
      <c r="D819" s="11">
        <v>17</v>
      </c>
      <c r="E819" s="11">
        <v>573.45000000000005</v>
      </c>
      <c r="G819" s="11">
        <v>121</v>
      </c>
      <c r="H819" s="11" t="s">
        <v>1238</v>
      </c>
      <c r="I819" s="11" t="s">
        <v>1202</v>
      </c>
      <c r="J819" s="11">
        <v>0.46</v>
      </c>
      <c r="K819" s="11">
        <v>135.5</v>
      </c>
    </row>
    <row r="820" spans="1:11" x14ac:dyDescent="0.25">
      <c r="A820" s="10">
        <v>194</v>
      </c>
      <c r="B820" s="10" t="s">
        <v>4527</v>
      </c>
      <c r="C820" s="10" t="s">
        <v>4799</v>
      </c>
      <c r="D820" s="10">
        <v>17</v>
      </c>
      <c r="E820" s="10">
        <v>302.5</v>
      </c>
      <c r="G820" s="11">
        <v>157</v>
      </c>
      <c r="H820" s="11" t="s">
        <v>2695</v>
      </c>
      <c r="I820" s="11" t="s">
        <v>2503</v>
      </c>
      <c r="J820" s="11">
        <v>0.46</v>
      </c>
      <c r="K820" s="11">
        <v>63.929000000000002</v>
      </c>
    </row>
    <row r="821" spans="1:11" x14ac:dyDescent="0.25">
      <c r="A821" s="11">
        <v>179</v>
      </c>
      <c r="B821" s="11" t="s">
        <v>3425</v>
      </c>
      <c r="C821" s="11" t="s">
        <v>4013</v>
      </c>
      <c r="D821" s="11">
        <v>17</v>
      </c>
      <c r="E821" s="11">
        <v>262.2</v>
      </c>
      <c r="G821" s="11">
        <v>100</v>
      </c>
      <c r="H821" s="11" t="s">
        <v>429</v>
      </c>
      <c r="I821" s="11" t="s">
        <v>458</v>
      </c>
      <c r="J821" s="11">
        <v>0.46</v>
      </c>
      <c r="K821" s="11">
        <v>34.299999999999997</v>
      </c>
    </row>
    <row r="822" spans="1:11" x14ac:dyDescent="0.25">
      <c r="A822" s="10">
        <v>136</v>
      </c>
      <c r="B822" s="10" t="s">
        <v>1760</v>
      </c>
      <c r="C822" s="10">
        <v>-3</v>
      </c>
      <c r="D822" s="11">
        <v>17</v>
      </c>
      <c r="E822" s="11">
        <v>248.4</v>
      </c>
      <c r="G822" s="11">
        <v>157</v>
      </c>
      <c r="H822" s="11" t="s">
        <v>3071</v>
      </c>
      <c r="I822" s="11" t="s">
        <v>1831</v>
      </c>
      <c r="J822" s="11">
        <v>0.46</v>
      </c>
      <c r="K822" s="11">
        <v>9.3650000000000002</v>
      </c>
    </row>
    <row r="823" spans="1:11" x14ac:dyDescent="0.25">
      <c r="A823" s="11">
        <v>78</v>
      </c>
      <c r="B823" s="11" t="s">
        <v>265</v>
      </c>
      <c r="C823" s="11" t="s">
        <v>5</v>
      </c>
      <c r="D823" s="11">
        <v>17</v>
      </c>
      <c r="E823" s="11">
        <v>242.85</v>
      </c>
      <c r="G823" s="11">
        <v>90</v>
      </c>
      <c r="H823" s="11" t="s">
        <v>126</v>
      </c>
      <c r="I823" s="11"/>
      <c r="J823" s="11">
        <v>0.45800000000000002</v>
      </c>
      <c r="K823" s="11">
        <v>1067.3</v>
      </c>
    </row>
    <row r="824" spans="1:11" x14ac:dyDescent="0.25">
      <c r="A824" s="10">
        <v>179</v>
      </c>
      <c r="B824" s="10" t="s">
        <v>3425</v>
      </c>
      <c r="C824" s="10" t="s">
        <v>4013</v>
      </c>
      <c r="D824" s="10">
        <v>17</v>
      </c>
      <c r="E824" s="10">
        <v>232</v>
      </c>
      <c r="G824" s="10">
        <v>90</v>
      </c>
      <c r="H824" s="10" t="s">
        <v>623</v>
      </c>
      <c r="I824" s="10" t="s">
        <v>164</v>
      </c>
      <c r="J824" s="11">
        <v>0.45800000000000002</v>
      </c>
      <c r="K824" s="11">
        <v>71.099999999999994</v>
      </c>
    </row>
    <row r="825" spans="1:11" x14ac:dyDescent="0.25">
      <c r="A825" s="10">
        <v>117</v>
      </c>
      <c r="B825" s="10" t="s">
        <v>1093</v>
      </c>
      <c r="C825" s="10" t="s">
        <v>966</v>
      </c>
      <c r="D825" s="11">
        <v>17</v>
      </c>
      <c r="E825" s="11">
        <v>205.6</v>
      </c>
      <c r="G825" s="10">
        <v>86</v>
      </c>
      <c r="H825" s="10" t="s">
        <v>574</v>
      </c>
      <c r="I825" s="10" t="s">
        <v>567</v>
      </c>
      <c r="J825" s="11">
        <v>0.45500000000000002</v>
      </c>
      <c r="K825" s="11">
        <v>98.68</v>
      </c>
    </row>
    <row r="826" spans="1:11" x14ac:dyDescent="0.25">
      <c r="A826" s="11">
        <v>194</v>
      </c>
      <c r="B826" s="11" t="s">
        <v>4527</v>
      </c>
      <c r="C826" s="11" t="s">
        <v>4799</v>
      </c>
      <c r="D826" s="11">
        <v>17</v>
      </c>
      <c r="E826" s="11">
        <v>196.2</v>
      </c>
      <c r="G826" s="10">
        <v>151</v>
      </c>
      <c r="H826" s="10" t="s">
        <v>2230</v>
      </c>
      <c r="I826" s="10" t="s">
        <v>1867</v>
      </c>
      <c r="J826" s="10">
        <v>0.45100000000000001</v>
      </c>
      <c r="K826" s="10">
        <v>140.4</v>
      </c>
    </row>
    <row r="827" spans="1:11" x14ac:dyDescent="0.25">
      <c r="A827" s="10">
        <v>160</v>
      </c>
      <c r="B827" s="10" t="s">
        <v>2487</v>
      </c>
      <c r="C827" s="10" t="s">
        <v>461</v>
      </c>
      <c r="D827" s="11">
        <v>17</v>
      </c>
      <c r="E827" s="11">
        <v>174.4</v>
      </c>
      <c r="G827" s="11">
        <v>204</v>
      </c>
      <c r="H827" s="11" t="s">
        <v>4527</v>
      </c>
      <c r="I827" s="11">
        <v>-7</v>
      </c>
      <c r="J827" s="11">
        <v>0.45</v>
      </c>
      <c r="K827" s="11">
        <v>990.4</v>
      </c>
    </row>
    <row r="828" spans="1:11" x14ac:dyDescent="0.25">
      <c r="A828" s="10">
        <v>169</v>
      </c>
      <c r="B828" s="10" t="s">
        <v>3425</v>
      </c>
      <c r="C828" s="10" t="s">
        <v>75</v>
      </c>
      <c r="D828" s="10">
        <v>17</v>
      </c>
      <c r="E828" s="10">
        <v>168.7</v>
      </c>
      <c r="G828" s="11">
        <v>98</v>
      </c>
      <c r="H828" s="11" t="s">
        <v>446</v>
      </c>
      <c r="I828" s="11">
        <v>-10</v>
      </c>
      <c r="J828" s="11">
        <v>0.45</v>
      </c>
      <c r="K828" s="11">
        <v>313.89999999999998</v>
      </c>
    </row>
    <row r="829" spans="1:11" x14ac:dyDescent="0.25">
      <c r="A829" s="11">
        <v>194</v>
      </c>
      <c r="B829" s="11" t="s">
        <v>4527</v>
      </c>
      <c r="C829" s="11" t="s">
        <v>4796</v>
      </c>
      <c r="D829" s="11">
        <v>17</v>
      </c>
      <c r="E829" s="11">
        <v>166.2</v>
      </c>
      <c r="G829" s="11">
        <v>204</v>
      </c>
      <c r="H829" s="11" t="s">
        <v>4527</v>
      </c>
      <c r="I829" s="11">
        <v>-7</v>
      </c>
      <c r="J829" s="11">
        <v>0.45</v>
      </c>
      <c r="K829" s="11">
        <v>78.540000000000006</v>
      </c>
    </row>
    <row r="830" spans="1:11" x14ac:dyDescent="0.25">
      <c r="A830" s="11">
        <v>169</v>
      </c>
      <c r="B830" s="11" t="s">
        <v>3425</v>
      </c>
      <c r="C830" s="11" t="s">
        <v>75</v>
      </c>
      <c r="D830" s="11">
        <v>17</v>
      </c>
      <c r="E830" s="11">
        <v>152.6</v>
      </c>
      <c r="G830" s="10">
        <v>204</v>
      </c>
      <c r="H830" s="10" t="s">
        <v>4527</v>
      </c>
      <c r="I830" s="10">
        <v>-7</v>
      </c>
      <c r="J830" s="10">
        <v>0.45</v>
      </c>
      <c r="K830" s="10">
        <v>6.26</v>
      </c>
    </row>
    <row r="831" spans="1:11" x14ac:dyDescent="0.25">
      <c r="A831" s="11">
        <v>191</v>
      </c>
      <c r="B831" s="11" t="s">
        <v>4527</v>
      </c>
      <c r="C831" s="11" t="s">
        <v>4691</v>
      </c>
      <c r="D831" s="11">
        <v>17</v>
      </c>
      <c r="E831" s="11">
        <v>149.19</v>
      </c>
      <c r="G831" s="11">
        <v>209</v>
      </c>
      <c r="H831" s="11" t="s">
        <v>5079</v>
      </c>
      <c r="I831" s="11" t="s">
        <v>213</v>
      </c>
      <c r="J831" s="11">
        <v>0.44600000000000001</v>
      </c>
      <c r="K831" s="11">
        <v>194.1</v>
      </c>
    </row>
    <row r="832" spans="1:11" x14ac:dyDescent="0.25">
      <c r="A832" s="11">
        <v>160</v>
      </c>
      <c r="B832" s="11" t="s">
        <v>2426</v>
      </c>
      <c r="C832" s="11">
        <v>-1</v>
      </c>
      <c r="D832" s="11">
        <v>17</v>
      </c>
      <c r="E832" s="11">
        <v>132.22999999999999</v>
      </c>
      <c r="G832" s="11">
        <v>72</v>
      </c>
      <c r="H832" s="11" t="s">
        <v>228</v>
      </c>
      <c r="I832" s="11" t="s">
        <v>158</v>
      </c>
      <c r="J832" s="11">
        <v>0.44419999999999998</v>
      </c>
      <c r="K832" s="11">
        <v>689.6</v>
      </c>
    </row>
    <row r="833" spans="1:11" x14ac:dyDescent="0.25">
      <c r="A833" s="11">
        <v>136</v>
      </c>
      <c r="B833" s="11" t="s">
        <v>1292</v>
      </c>
      <c r="C833" s="11" t="s">
        <v>461</v>
      </c>
      <c r="D833" s="11">
        <v>17</v>
      </c>
      <c r="E833" s="11">
        <v>130.19999999999999</v>
      </c>
      <c r="G833" s="10">
        <v>188</v>
      </c>
      <c r="H833" s="10" t="s">
        <v>4527</v>
      </c>
      <c r="I833" s="10" t="s">
        <v>803</v>
      </c>
      <c r="J833" s="10">
        <v>0.44</v>
      </c>
      <c r="K833" s="10">
        <v>217.8</v>
      </c>
    </row>
    <row r="834" spans="1:11" x14ac:dyDescent="0.25">
      <c r="A834" s="10">
        <v>136</v>
      </c>
      <c r="B834" s="10" t="s">
        <v>2230</v>
      </c>
      <c r="C834" s="10" t="s">
        <v>101</v>
      </c>
      <c r="D834" s="11">
        <v>17</v>
      </c>
      <c r="E834" s="11">
        <v>98</v>
      </c>
      <c r="G834" s="11">
        <v>126</v>
      </c>
      <c r="H834" s="11" t="s">
        <v>796</v>
      </c>
      <c r="I834" s="11" t="s">
        <v>762</v>
      </c>
      <c r="J834" s="11">
        <v>0.44</v>
      </c>
      <c r="K834" s="11">
        <v>86.2</v>
      </c>
    </row>
    <row r="835" spans="1:11" x14ac:dyDescent="0.25">
      <c r="A835" s="11">
        <v>78</v>
      </c>
      <c r="B835" s="11" t="s">
        <v>265</v>
      </c>
      <c r="C835" s="11" t="s">
        <v>404</v>
      </c>
      <c r="D835" s="11">
        <v>17</v>
      </c>
      <c r="E835" s="11">
        <v>46.3</v>
      </c>
      <c r="G835" s="10">
        <v>69</v>
      </c>
      <c r="H835" s="10" t="s">
        <v>50</v>
      </c>
      <c r="I835" s="10" t="s">
        <v>213</v>
      </c>
      <c r="J835" s="10">
        <v>0.439</v>
      </c>
      <c r="K835" s="10">
        <v>148</v>
      </c>
    </row>
    <row r="836" spans="1:11" x14ac:dyDescent="0.25">
      <c r="A836" s="10">
        <v>160</v>
      </c>
      <c r="B836" s="10" t="s">
        <v>2487</v>
      </c>
      <c r="C836" s="10">
        <v>-6</v>
      </c>
      <c r="D836" s="10">
        <v>17</v>
      </c>
      <c r="E836" s="10">
        <v>34.18</v>
      </c>
      <c r="G836" s="11">
        <v>208</v>
      </c>
      <c r="H836" s="11" t="s">
        <v>5079</v>
      </c>
      <c r="I836" s="11" t="s">
        <v>5466</v>
      </c>
      <c r="J836" s="11">
        <v>0.432</v>
      </c>
      <c r="K836" s="11">
        <v>194.1</v>
      </c>
    </row>
    <row r="837" spans="1:11" x14ac:dyDescent="0.25">
      <c r="A837" s="11">
        <v>191</v>
      </c>
      <c r="B837" s="11" t="s">
        <v>4527</v>
      </c>
      <c r="C837" s="11" t="s">
        <v>4691</v>
      </c>
      <c r="D837" s="11">
        <v>17</v>
      </c>
      <c r="E837" s="11">
        <v>23.6</v>
      </c>
      <c r="G837" s="10">
        <v>107</v>
      </c>
      <c r="H837" s="10" t="s">
        <v>856</v>
      </c>
      <c r="I837" s="10" t="s">
        <v>962</v>
      </c>
      <c r="J837" s="11">
        <v>0.42699999999999999</v>
      </c>
      <c r="K837" s="11">
        <v>65.400000000000006</v>
      </c>
    </row>
    <row r="838" spans="1:11" x14ac:dyDescent="0.25">
      <c r="A838" s="10">
        <v>129</v>
      </c>
      <c r="B838" s="10" t="s">
        <v>1292</v>
      </c>
      <c r="C838" s="10" t="s">
        <v>962</v>
      </c>
      <c r="D838" s="10">
        <v>16.8</v>
      </c>
      <c r="E838" s="10">
        <v>27.81</v>
      </c>
      <c r="G838" s="11">
        <v>151</v>
      </c>
      <c r="H838" s="11" t="s">
        <v>2230</v>
      </c>
      <c r="I838" s="11" t="s">
        <v>359</v>
      </c>
      <c r="J838" s="11">
        <v>0.42</v>
      </c>
      <c r="K838" s="11">
        <v>894.6</v>
      </c>
    </row>
    <row r="839" spans="1:11" x14ac:dyDescent="0.25">
      <c r="A839" s="10">
        <v>91</v>
      </c>
      <c r="B839" s="10" t="s">
        <v>370</v>
      </c>
      <c r="C839" s="10" t="s">
        <v>29</v>
      </c>
      <c r="D839" s="11">
        <v>16.600000000000001</v>
      </c>
      <c r="E839" s="11">
        <v>1134.0999999999999</v>
      </c>
      <c r="G839" s="11">
        <v>204</v>
      </c>
      <c r="H839" s="11" t="s">
        <v>4094</v>
      </c>
      <c r="I839" s="11" t="s">
        <v>5211</v>
      </c>
      <c r="J839" s="11">
        <v>0.42</v>
      </c>
      <c r="K839" s="11">
        <v>1036.3</v>
      </c>
    </row>
    <row r="840" spans="1:11" x14ac:dyDescent="0.25">
      <c r="A840" s="11">
        <v>91</v>
      </c>
      <c r="B840" s="11" t="s">
        <v>370</v>
      </c>
      <c r="C840" s="11" t="s">
        <v>29</v>
      </c>
      <c r="D840" s="11">
        <v>16.600000000000001</v>
      </c>
      <c r="E840" s="11">
        <v>1024.9100000000001</v>
      </c>
      <c r="G840" s="11">
        <v>204</v>
      </c>
      <c r="H840" s="11" t="s">
        <v>4094</v>
      </c>
      <c r="I840" s="11" t="s">
        <v>5211</v>
      </c>
      <c r="J840" s="11">
        <v>0.42</v>
      </c>
      <c r="K840" s="11">
        <v>754.3</v>
      </c>
    </row>
    <row r="841" spans="1:11" x14ac:dyDescent="0.25">
      <c r="A841" s="10">
        <v>148</v>
      </c>
      <c r="B841" s="10" t="s">
        <v>2487</v>
      </c>
      <c r="C841" s="10" t="s">
        <v>2598</v>
      </c>
      <c r="D841" s="10">
        <v>16.600000000000001</v>
      </c>
      <c r="E841" s="10">
        <v>883.6</v>
      </c>
      <c r="G841" s="11">
        <v>209</v>
      </c>
      <c r="H841" s="11" t="s">
        <v>5079</v>
      </c>
      <c r="I841" s="11" t="s">
        <v>5528</v>
      </c>
      <c r="J841" s="11">
        <v>0.42</v>
      </c>
      <c r="K841" s="11">
        <v>620.20000000000005</v>
      </c>
    </row>
    <row r="842" spans="1:11" x14ac:dyDescent="0.25">
      <c r="A842" s="10">
        <v>91</v>
      </c>
      <c r="B842" s="10" t="s">
        <v>476</v>
      </c>
      <c r="C842" s="10" t="s">
        <v>676</v>
      </c>
      <c r="D842" s="10">
        <v>16.600000000000001</v>
      </c>
      <c r="E842" s="10">
        <v>412.04</v>
      </c>
      <c r="G842" s="10">
        <v>209</v>
      </c>
      <c r="H842" s="10" t="s">
        <v>5079</v>
      </c>
      <c r="I842" s="10" t="s">
        <v>5528</v>
      </c>
      <c r="J842" s="10">
        <v>0.42</v>
      </c>
      <c r="K842" s="10">
        <v>335.5</v>
      </c>
    </row>
    <row r="843" spans="1:11" x14ac:dyDescent="0.25">
      <c r="A843" s="11">
        <v>91</v>
      </c>
      <c r="B843" s="11" t="s">
        <v>429</v>
      </c>
      <c r="C843" s="11" t="s">
        <v>665</v>
      </c>
      <c r="D843" s="11">
        <v>16.600000000000001</v>
      </c>
      <c r="E843" s="11">
        <v>141.5</v>
      </c>
      <c r="G843" s="11">
        <v>65</v>
      </c>
      <c r="H843" s="9" t="s">
        <v>53</v>
      </c>
      <c r="I843" s="9" t="s">
        <v>80</v>
      </c>
      <c r="J843" s="11">
        <v>0.41899999999999998</v>
      </c>
      <c r="K843" s="12">
        <v>33.9</v>
      </c>
    </row>
    <row r="844" spans="1:11" x14ac:dyDescent="0.25">
      <c r="A844" s="11">
        <v>148</v>
      </c>
      <c r="B844" s="11" t="s">
        <v>2426</v>
      </c>
      <c r="C844" s="11" t="s">
        <v>2587</v>
      </c>
      <c r="D844" s="11">
        <v>16.600000000000001</v>
      </c>
      <c r="E844" s="11">
        <v>130.80000000000001</v>
      </c>
      <c r="G844" s="11">
        <v>177</v>
      </c>
      <c r="H844" s="11" t="s">
        <v>3425</v>
      </c>
      <c r="I844" s="11" t="s">
        <v>1743</v>
      </c>
      <c r="J844" s="11">
        <v>0.41000000000000003</v>
      </c>
      <c r="K844" s="11">
        <v>73.150000000000006</v>
      </c>
    </row>
    <row r="845" spans="1:11" x14ac:dyDescent="0.25">
      <c r="A845" s="11">
        <v>203</v>
      </c>
      <c r="B845" s="11" t="s">
        <v>4883</v>
      </c>
      <c r="C845" s="11" t="s">
        <v>6062</v>
      </c>
      <c r="D845" s="11">
        <v>16.600000000000001</v>
      </c>
      <c r="E845" s="11">
        <v>100</v>
      </c>
      <c r="G845" s="11">
        <v>191</v>
      </c>
      <c r="H845" s="11" t="s">
        <v>4086</v>
      </c>
      <c r="I845" s="11" t="s">
        <v>4685</v>
      </c>
      <c r="J845" s="11">
        <v>0.40200000000000002</v>
      </c>
      <c r="K845" s="11">
        <v>67</v>
      </c>
    </row>
    <row r="846" spans="1:11" x14ac:dyDescent="0.25">
      <c r="A846" s="10">
        <v>122</v>
      </c>
      <c r="B846" s="10" t="s">
        <v>1577</v>
      </c>
      <c r="C846" s="10" t="s">
        <v>560</v>
      </c>
      <c r="D846" s="11">
        <v>16.600000000000001</v>
      </c>
      <c r="E846" s="11">
        <v>94.4</v>
      </c>
      <c r="G846" s="10">
        <v>147</v>
      </c>
      <c r="H846" s="10" t="s">
        <v>2376</v>
      </c>
      <c r="I846" s="10" t="s">
        <v>740</v>
      </c>
      <c r="J846" s="11">
        <v>0.4</v>
      </c>
      <c r="K846" s="11">
        <v>81.900000000000006</v>
      </c>
    </row>
    <row r="847" spans="1:11" x14ac:dyDescent="0.25">
      <c r="A847" s="11">
        <v>122</v>
      </c>
      <c r="B847" s="11" t="s">
        <v>1238</v>
      </c>
      <c r="C847" s="11">
        <v>-13</v>
      </c>
      <c r="D847" s="11">
        <v>16.600000000000001</v>
      </c>
      <c r="E847" s="11">
        <v>46</v>
      </c>
      <c r="G847" s="11">
        <v>104</v>
      </c>
      <c r="H847" s="11" t="s">
        <v>729</v>
      </c>
      <c r="I847" s="11">
        <v>-6</v>
      </c>
      <c r="J847" s="11">
        <v>0.4</v>
      </c>
      <c r="K847" s="11">
        <v>36.299999999999997</v>
      </c>
    </row>
    <row r="848" spans="1:11" x14ac:dyDescent="0.25">
      <c r="A848" s="10">
        <v>197</v>
      </c>
      <c r="B848" s="10" t="s">
        <v>3501</v>
      </c>
      <c r="C848" s="10" t="s">
        <v>55</v>
      </c>
      <c r="D848" s="10">
        <v>16.579999999999998</v>
      </c>
      <c r="E848" s="10">
        <v>53.1</v>
      </c>
      <c r="G848" s="11">
        <v>120</v>
      </c>
      <c r="H848" s="11" t="s">
        <v>1238</v>
      </c>
      <c r="I848" s="11">
        <v>-15</v>
      </c>
      <c r="J848" s="11">
        <v>0.4</v>
      </c>
      <c r="K848" s="11">
        <v>204.4</v>
      </c>
    </row>
    <row r="849" spans="1:11" x14ac:dyDescent="0.25">
      <c r="A849" s="11">
        <v>142</v>
      </c>
      <c r="B849" s="11" t="s">
        <v>2206</v>
      </c>
      <c r="C849" s="11" t="s">
        <v>849</v>
      </c>
      <c r="D849" s="11">
        <v>16.5</v>
      </c>
      <c r="E849" s="11">
        <v>208.5</v>
      </c>
      <c r="G849" s="11">
        <v>156</v>
      </c>
      <c r="H849" s="11" t="s">
        <v>2230</v>
      </c>
      <c r="I849" s="11">
        <v>-5</v>
      </c>
      <c r="J849" s="11">
        <v>0.4</v>
      </c>
      <c r="K849" s="11">
        <v>203.6</v>
      </c>
    </row>
    <row r="850" spans="1:11" x14ac:dyDescent="0.25">
      <c r="A850" s="11">
        <v>142</v>
      </c>
      <c r="B850" s="11" t="s">
        <v>1760</v>
      </c>
      <c r="C850" s="11" t="s">
        <v>1688</v>
      </c>
      <c r="D850" s="11">
        <v>16.5</v>
      </c>
      <c r="E850" s="11">
        <v>37.5</v>
      </c>
      <c r="G850" s="11">
        <v>174</v>
      </c>
      <c r="H850" s="11" t="s">
        <v>2957</v>
      </c>
      <c r="I850" s="11" t="s">
        <v>98</v>
      </c>
      <c r="J850" s="11">
        <v>0.39500000000000002</v>
      </c>
      <c r="K850" s="11">
        <v>196.11199999999999</v>
      </c>
    </row>
    <row r="851" spans="1:11" x14ac:dyDescent="0.25">
      <c r="A851" s="11">
        <v>180</v>
      </c>
      <c r="B851" s="11" t="s">
        <v>3425</v>
      </c>
      <c r="C851" s="11">
        <v>-5</v>
      </c>
      <c r="D851" s="11">
        <v>16.100000000000001</v>
      </c>
      <c r="E851" s="11">
        <v>72.2</v>
      </c>
      <c r="G851" s="11">
        <v>174</v>
      </c>
      <c r="H851" s="11" t="s">
        <v>2957</v>
      </c>
      <c r="I851" s="11" t="s">
        <v>98</v>
      </c>
      <c r="J851" s="11">
        <v>0.39500000000000002</v>
      </c>
      <c r="K851" s="11">
        <v>129.065</v>
      </c>
    </row>
    <row r="852" spans="1:11" x14ac:dyDescent="0.25">
      <c r="A852" s="11">
        <v>92</v>
      </c>
      <c r="B852" s="11" t="s">
        <v>476</v>
      </c>
      <c r="C852" s="11">
        <v>-11</v>
      </c>
      <c r="D852" s="11">
        <v>16</v>
      </c>
      <c r="E852" s="11">
        <v>1670.7</v>
      </c>
      <c r="G852" s="10">
        <v>123</v>
      </c>
      <c r="H852" s="10" t="s">
        <v>1577</v>
      </c>
      <c r="I852" s="10" t="s">
        <v>962</v>
      </c>
      <c r="J852" s="11">
        <v>0.39300000000000002</v>
      </c>
      <c r="K852" s="11">
        <v>732.1</v>
      </c>
    </row>
    <row r="853" spans="1:11" x14ac:dyDescent="0.25">
      <c r="A853" s="11">
        <v>95</v>
      </c>
      <c r="B853" s="11" t="s">
        <v>446</v>
      </c>
      <c r="C853" s="11" t="s">
        <v>740</v>
      </c>
      <c r="D853" s="11">
        <v>16</v>
      </c>
      <c r="E853" s="11">
        <v>969.1</v>
      </c>
      <c r="G853" s="10">
        <v>93</v>
      </c>
      <c r="H853" s="10" t="s">
        <v>721</v>
      </c>
      <c r="I853" s="10" t="s">
        <v>210</v>
      </c>
      <c r="J853" s="11">
        <v>0.39</v>
      </c>
      <c r="K853" s="11">
        <v>469.9</v>
      </c>
    </row>
    <row r="854" spans="1:11" x14ac:dyDescent="0.25">
      <c r="A854" s="10">
        <v>101</v>
      </c>
      <c r="B854" s="10" t="s">
        <v>721</v>
      </c>
      <c r="C854" s="10" t="s">
        <v>962</v>
      </c>
      <c r="D854" s="11">
        <v>16</v>
      </c>
      <c r="E854" s="11">
        <v>843.8</v>
      </c>
      <c r="G854" s="11">
        <v>93</v>
      </c>
      <c r="H854" s="11" t="s">
        <v>574</v>
      </c>
      <c r="I854" s="11" t="s">
        <v>210</v>
      </c>
      <c r="J854" s="11">
        <v>0.39</v>
      </c>
      <c r="K854" s="11">
        <v>208.3</v>
      </c>
    </row>
    <row r="855" spans="1:11" x14ac:dyDescent="0.25">
      <c r="A855" s="11">
        <v>101</v>
      </c>
      <c r="B855" s="11" t="s">
        <v>574</v>
      </c>
      <c r="C855" s="11" t="s">
        <v>80</v>
      </c>
      <c r="D855" s="11">
        <v>16</v>
      </c>
      <c r="E855" s="11">
        <v>710.2</v>
      </c>
      <c r="G855" s="10">
        <v>81</v>
      </c>
      <c r="H855" s="10" t="s">
        <v>429</v>
      </c>
      <c r="I855" s="10" t="s">
        <v>455</v>
      </c>
      <c r="J855" s="11">
        <v>0.39</v>
      </c>
      <c r="K855" s="11">
        <v>79.23</v>
      </c>
    </row>
    <row r="856" spans="1:11" x14ac:dyDescent="0.25">
      <c r="A856" s="10">
        <v>92</v>
      </c>
      <c r="B856" s="10" t="s">
        <v>721</v>
      </c>
      <c r="C856" s="10" t="s">
        <v>94</v>
      </c>
      <c r="D856" s="10">
        <v>16</v>
      </c>
      <c r="E856" s="10">
        <v>680.1</v>
      </c>
      <c r="G856" s="11">
        <v>179</v>
      </c>
      <c r="H856" s="11" t="s">
        <v>3252</v>
      </c>
      <c r="I856" s="11" t="s">
        <v>620</v>
      </c>
      <c r="J856" s="11">
        <v>0.39</v>
      </c>
      <c r="K856" s="11">
        <v>883.8</v>
      </c>
    </row>
    <row r="857" spans="1:11" x14ac:dyDescent="0.25">
      <c r="A857" s="10">
        <v>101</v>
      </c>
      <c r="B857" s="10" t="s">
        <v>574</v>
      </c>
      <c r="C857" s="10" t="s">
        <v>314</v>
      </c>
      <c r="D857" s="11">
        <v>16</v>
      </c>
      <c r="E857" s="11">
        <v>620.9</v>
      </c>
      <c r="G857" s="10">
        <v>179</v>
      </c>
      <c r="H857" s="10" t="s">
        <v>3252</v>
      </c>
      <c r="I857" s="10" t="s">
        <v>620</v>
      </c>
      <c r="J857" s="10">
        <v>0.39</v>
      </c>
      <c r="K857" s="10">
        <v>671.1</v>
      </c>
    </row>
    <row r="858" spans="1:11" x14ac:dyDescent="0.25">
      <c r="A858" s="11">
        <v>101</v>
      </c>
      <c r="B858" s="11" t="s">
        <v>623</v>
      </c>
      <c r="C858" s="11" t="s">
        <v>314</v>
      </c>
      <c r="D858" s="11">
        <v>16</v>
      </c>
      <c r="E858" s="11">
        <v>533.70000000000005</v>
      </c>
      <c r="G858" s="11">
        <v>179</v>
      </c>
      <c r="H858" s="11" t="s">
        <v>3252</v>
      </c>
      <c r="I858" s="11" t="s">
        <v>620</v>
      </c>
      <c r="J858" s="11">
        <v>0.39</v>
      </c>
      <c r="K858" s="11">
        <v>567.29999999999995</v>
      </c>
    </row>
    <row r="859" spans="1:11" x14ac:dyDescent="0.25">
      <c r="A859" s="10">
        <v>101</v>
      </c>
      <c r="B859" s="10" t="s">
        <v>623</v>
      </c>
      <c r="C859" s="10" t="s">
        <v>314</v>
      </c>
      <c r="D859" s="11">
        <v>16</v>
      </c>
      <c r="E859" s="11">
        <v>474.2</v>
      </c>
      <c r="G859" s="11">
        <v>179</v>
      </c>
      <c r="H859" s="11" t="s">
        <v>3252</v>
      </c>
      <c r="I859" s="11" t="s">
        <v>620</v>
      </c>
      <c r="J859" s="11">
        <v>0.39</v>
      </c>
      <c r="K859" s="11">
        <v>508.6</v>
      </c>
    </row>
    <row r="860" spans="1:11" x14ac:dyDescent="0.25">
      <c r="A860" s="11">
        <v>111</v>
      </c>
      <c r="B860" s="11" t="s">
        <v>1093</v>
      </c>
      <c r="C860" s="11" t="s">
        <v>80</v>
      </c>
      <c r="D860" s="11">
        <v>16</v>
      </c>
      <c r="E860" s="11">
        <v>376.71</v>
      </c>
      <c r="G860" s="11">
        <v>179</v>
      </c>
      <c r="H860" s="11" t="s">
        <v>3252</v>
      </c>
      <c r="I860" s="11" t="s">
        <v>620</v>
      </c>
      <c r="J860" s="11">
        <v>0.39</v>
      </c>
      <c r="K860" s="11">
        <v>415.6</v>
      </c>
    </row>
    <row r="861" spans="1:11" x14ac:dyDescent="0.25">
      <c r="A861" s="11">
        <v>101</v>
      </c>
      <c r="B861" s="11" t="s">
        <v>496</v>
      </c>
      <c r="C861" s="11" t="s">
        <v>29</v>
      </c>
      <c r="D861" s="11">
        <v>16</v>
      </c>
      <c r="E861" s="11">
        <v>331.4</v>
      </c>
      <c r="G861" s="10">
        <v>200</v>
      </c>
      <c r="H861" s="10" t="s">
        <v>4094</v>
      </c>
      <c r="I861" s="10" t="s">
        <v>128</v>
      </c>
      <c r="J861" s="10">
        <v>0.39</v>
      </c>
      <c r="K861" s="10">
        <v>221.1</v>
      </c>
    </row>
    <row r="862" spans="1:11" x14ac:dyDescent="0.25">
      <c r="A862" s="10">
        <v>101</v>
      </c>
      <c r="B862" s="10" t="s">
        <v>496</v>
      </c>
      <c r="C862" s="10" t="s">
        <v>29</v>
      </c>
      <c r="D862" s="10">
        <v>16</v>
      </c>
      <c r="E862" s="10">
        <v>322.2</v>
      </c>
      <c r="G862" s="11">
        <v>179</v>
      </c>
      <c r="H862" s="11" t="s">
        <v>3252</v>
      </c>
      <c r="I862" s="11" t="s">
        <v>620</v>
      </c>
      <c r="J862" s="11">
        <v>0.39</v>
      </c>
      <c r="K862" s="11">
        <v>206.7</v>
      </c>
    </row>
    <row r="863" spans="1:11" x14ac:dyDescent="0.25">
      <c r="A863" s="10">
        <v>111</v>
      </c>
      <c r="B863" s="10" t="s">
        <v>856</v>
      </c>
      <c r="C863" s="10" t="s">
        <v>962</v>
      </c>
      <c r="D863" s="10">
        <v>16</v>
      </c>
      <c r="E863" s="10">
        <v>316.89999999999998</v>
      </c>
      <c r="G863" s="11">
        <v>179</v>
      </c>
      <c r="H863" s="11" t="s">
        <v>3252</v>
      </c>
      <c r="I863" s="11" t="s">
        <v>620</v>
      </c>
      <c r="J863" s="11">
        <v>0.39</v>
      </c>
      <c r="K863" s="11">
        <v>114.8</v>
      </c>
    </row>
    <row r="864" spans="1:11" x14ac:dyDescent="0.25">
      <c r="A864" s="10">
        <v>147</v>
      </c>
      <c r="B864" s="10" t="s">
        <v>2336</v>
      </c>
      <c r="C864" s="10" t="s">
        <v>962</v>
      </c>
      <c r="D864" s="10">
        <v>16</v>
      </c>
      <c r="E864" s="10">
        <v>243.4</v>
      </c>
      <c r="G864" s="11">
        <v>179</v>
      </c>
      <c r="H864" s="11" t="s">
        <v>3252</v>
      </c>
      <c r="I864" s="11" t="s">
        <v>620</v>
      </c>
      <c r="J864" s="11">
        <v>0.39</v>
      </c>
      <c r="K864" s="11">
        <v>99.5</v>
      </c>
    </row>
    <row r="865" spans="1:11" x14ac:dyDescent="0.25">
      <c r="A865" s="11">
        <v>126</v>
      </c>
      <c r="B865" s="11" t="s">
        <v>1108</v>
      </c>
      <c r="C865" s="11" t="s">
        <v>270</v>
      </c>
      <c r="D865" s="11">
        <v>16</v>
      </c>
      <c r="E865" s="11">
        <v>115.2</v>
      </c>
      <c r="G865" s="11">
        <v>152</v>
      </c>
      <c r="H865" s="11" t="s">
        <v>2695</v>
      </c>
      <c r="I865" s="11" t="s">
        <v>1892</v>
      </c>
      <c r="J865" s="11">
        <v>0.38400000000000001</v>
      </c>
      <c r="K865" s="11">
        <v>89.849199999999996</v>
      </c>
    </row>
    <row r="866" spans="1:11" x14ac:dyDescent="0.25">
      <c r="A866" s="10">
        <v>147</v>
      </c>
      <c r="B866" s="10" t="s">
        <v>2376</v>
      </c>
      <c r="C866" s="10" t="s">
        <v>740</v>
      </c>
      <c r="D866" s="11">
        <v>16</v>
      </c>
      <c r="E866" s="11">
        <v>92.3</v>
      </c>
      <c r="G866" s="11">
        <v>152</v>
      </c>
      <c r="H866" s="11" t="s">
        <v>2336</v>
      </c>
      <c r="I866" s="11" t="s">
        <v>19</v>
      </c>
      <c r="J866" s="11">
        <v>0.38400000000000001</v>
      </c>
      <c r="K866" s="11">
        <v>12.598000000000001</v>
      </c>
    </row>
    <row r="867" spans="1:11" x14ac:dyDescent="0.25">
      <c r="A867" s="10">
        <v>111</v>
      </c>
      <c r="B867" s="10" t="s">
        <v>721</v>
      </c>
      <c r="C867" s="10" t="s">
        <v>1214</v>
      </c>
      <c r="D867" s="10">
        <v>16</v>
      </c>
      <c r="E867" s="10">
        <v>87</v>
      </c>
      <c r="G867" s="11">
        <v>119</v>
      </c>
      <c r="H867" s="11" t="s">
        <v>1292</v>
      </c>
      <c r="I867" s="11" t="s">
        <v>455</v>
      </c>
      <c r="J867" s="11">
        <v>0.38300000000000001</v>
      </c>
      <c r="K867" s="11">
        <v>90.8</v>
      </c>
    </row>
    <row r="868" spans="1:11" x14ac:dyDescent="0.25">
      <c r="A868" s="11">
        <v>201</v>
      </c>
      <c r="B868" s="11" t="s">
        <v>4883</v>
      </c>
      <c r="C868" s="11" t="s">
        <v>213</v>
      </c>
      <c r="D868" s="11">
        <v>15.9</v>
      </c>
      <c r="E868" s="11">
        <v>749</v>
      </c>
      <c r="G868" s="10">
        <v>163</v>
      </c>
      <c r="H868" s="10" t="s">
        <v>2659</v>
      </c>
      <c r="I868" s="10" t="s">
        <v>3240</v>
      </c>
      <c r="J868" s="10">
        <v>0.38</v>
      </c>
      <c r="K868" s="10">
        <v>63.62</v>
      </c>
    </row>
    <row r="869" spans="1:11" x14ac:dyDescent="0.25">
      <c r="A869" s="11">
        <v>201</v>
      </c>
      <c r="B869" s="11" t="s">
        <v>4883</v>
      </c>
      <c r="C869" s="11" t="s">
        <v>213</v>
      </c>
      <c r="D869" s="11">
        <v>15.9</v>
      </c>
      <c r="E869" s="11">
        <v>114.1</v>
      </c>
      <c r="G869" s="11">
        <v>109</v>
      </c>
      <c r="H869" s="11" t="s">
        <v>476</v>
      </c>
      <c r="I869" s="11"/>
      <c r="J869" s="11">
        <v>0.38</v>
      </c>
      <c r="K869" s="11">
        <v>113.401</v>
      </c>
    </row>
    <row r="870" spans="1:11" x14ac:dyDescent="0.25">
      <c r="A870" s="10">
        <v>180</v>
      </c>
      <c r="B870" s="10" t="s">
        <v>3360</v>
      </c>
      <c r="C870" s="10">
        <v>-7</v>
      </c>
      <c r="D870" s="10">
        <v>15.8</v>
      </c>
      <c r="E870" s="10">
        <v>1133.8</v>
      </c>
      <c r="G870" s="11">
        <v>208</v>
      </c>
      <c r="H870" s="11" t="s">
        <v>4745</v>
      </c>
      <c r="I870" s="11" t="s">
        <v>164</v>
      </c>
      <c r="J870" s="11">
        <v>0.373</v>
      </c>
      <c r="K870" s="11">
        <v>4.0199999999999996</v>
      </c>
    </row>
    <row r="871" spans="1:11" x14ac:dyDescent="0.25">
      <c r="A871" s="10">
        <v>180</v>
      </c>
      <c r="B871" s="10" t="s">
        <v>3360</v>
      </c>
      <c r="C871" s="10">
        <v>-7</v>
      </c>
      <c r="D871" s="10">
        <v>15.8</v>
      </c>
      <c r="E871" s="10">
        <v>670.9</v>
      </c>
      <c r="G871" s="10">
        <v>165</v>
      </c>
      <c r="H871" s="10" t="s">
        <v>2601</v>
      </c>
      <c r="I871" s="10" t="s">
        <v>3291</v>
      </c>
      <c r="J871" s="10">
        <v>0.37</v>
      </c>
      <c r="K871" s="10">
        <v>1144.5999999999999</v>
      </c>
    </row>
    <row r="872" spans="1:11" x14ac:dyDescent="0.25">
      <c r="A872" s="11">
        <v>180</v>
      </c>
      <c r="B872" s="11" t="s">
        <v>3360</v>
      </c>
      <c r="C872" s="11">
        <v>-7</v>
      </c>
      <c r="D872" s="11">
        <v>15.8</v>
      </c>
      <c r="E872" s="11">
        <v>550</v>
      </c>
      <c r="G872" s="11">
        <v>165</v>
      </c>
      <c r="H872" s="11" t="s">
        <v>2601</v>
      </c>
      <c r="I872" s="11" t="s">
        <v>3291</v>
      </c>
      <c r="J872" s="11">
        <v>0.37</v>
      </c>
      <c r="K872" s="11">
        <v>1050.5999999999999</v>
      </c>
    </row>
    <row r="873" spans="1:11" x14ac:dyDescent="0.25">
      <c r="A873" s="11">
        <v>180</v>
      </c>
      <c r="B873" s="11" t="s">
        <v>3360</v>
      </c>
      <c r="C873" s="11">
        <v>-7</v>
      </c>
      <c r="D873" s="11">
        <v>15.8</v>
      </c>
      <c r="E873" s="11">
        <v>324</v>
      </c>
      <c r="G873" s="11">
        <v>203</v>
      </c>
      <c r="H873" s="11" t="s">
        <v>5079</v>
      </c>
      <c r="I873" s="11" t="s">
        <v>2503</v>
      </c>
      <c r="J873" s="11">
        <v>0.37</v>
      </c>
      <c r="K873" s="11">
        <v>426</v>
      </c>
    </row>
    <row r="874" spans="1:11" x14ac:dyDescent="0.25">
      <c r="A874" s="10">
        <v>180</v>
      </c>
      <c r="B874" s="10" t="s">
        <v>3360</v>
      </c>
      <c r="C874" s="10">
        <v>-7</v>
      </c>
      <c r="D874" s="10">
        <v>15.8</v>
      </c>
      <c r="E874" s="10">
        <v>301.60000000000002</v>
      </c>
      <c r="G874" s="10">
        <v>165</v>
      </c>
      <c r="H874" s="10" t="s">
        <v>2601</v>
      </c>
      <c r="I874" s="10" t="s">
        <v>3291</v>
      </c>
      <c r="J874" s="10">
        <v>0.37</v>
      </c>
      <c r="K874" s="10">
        <v>317</v>
      </c>
    </row>
    <row r="875" spans="1:11" x14ac:dyDescent="0.25">
      <c r="A875" s="11">
        <v>180</v>
      </c>
      <c r="B875" s="11" t="s">
        <v>3360</v>
      </c>
      <c r="C875" s="11">
        <v>-7</v>
      </c>
      <c r="D875" s="11">
        <v>15.8</v>
      </c>
      <c r="E875" s="11">
        <v>51.6</v>
      </c>
      <c r="G875" s="11">
        <v>170</v>
      </c>
      <c r="H875" s="11" t="s">
        <v>2695</v>
      </c>
      <c r="I875" s="11">
        <v>-4</v>
      </c>
      <c r="J875" s="11">
        <v>0.37</v>
      </c>
      <c r="K875" s="11">
        <v>981.1</v>
      </c>
    </row>
    <row r="876" spans="1:11" x14ac:dyDescent="0.25">
      <c r="A876" s="10">
        <v>132</v>
      </c>
      <c r="B876" s="10" t="s">
        <v>2121</v>
      </c>
      <c r="C876" s="10" t="s">
        <v>363</v>
      </c>
      <c r="D876" s="11">
        <v>15.62</v>
      </c>
      <c r="E876" s="11">
        <v>85.58</v>
      </c>
      <c r="G876" s="11">
        <v>138</v>
      </c>
      <c r="H876" s="11" t="s">
        <v>1878</v>
      </c>
      <c r="I876" s="11" t="s">
        <v>1333</v>
      </c>
      <c r="J876" s="11">
        <v>0.37</v>
      </c>
      <c r="K876" s="11">
        <v>66.599999999999994</v>
      </c>
    </row>
    <row r="877" spans="1:11" x14ac:dyDescent="0.25">
      <c r="A877" s="11">
        <v>204</v>
      </c>
      <c r="B877" s="11" t="s">
        <v>4745</v>
      </c>
      <c r="C877" s="11">
        <v>-9</v>
      </c>
      <c r="D877" s="11">
        <v>15.6</v>
      </c>
      <c r="E877" s="11">
        <v>588.29999999999995</v>
      </c>
      <c r="G877" s="11">
        <v>194</v>
      </c>
      <c r="H877" s="11" t="s">
        <v>4527</v>
      </c>
      <c r="I877" s="11" t="s">
        <v>942</v>
      </c>
      <c r="J877" s="11">
        <v>0.37</v>
      </c>
      <c r="K877" s="11">
        <v>46.8</v>
      </c>
    </row>
    <row r="878" spans="1:11" x14ac:dyDescent="0.25">
      <c r="A878" s="10">
        <v>206</v>
      </c>
      <c r="B878" s="10" t="s">
        <v>4530</v>
      </c>
      <c r="C878" s="10" t="s">
        <v>3990</v>
      </c>
      <c r="D878" s="10">
        <v>15.6</v>
      </c>
      <c r="E878" s="10">
        <v>543.5</v>
      </c>
      <c r="G878" s="10">
        <v>156</v>
      </c>
      <c r="H878" s="10" t="s">
        <v>2230</v>
      </c>
      <c r="I878" s="10">
        <v>-5</v>
      </c>
      <c r="J878" s="11">
        <v>0.36</v>
      </c>
      <c r="K878" s="11">
        <v>1209</v>
      </c>
    </row>
    <row r="879" spans="1:11" x14ac:dyDescent="0.25">
      <c r="A879" s="10">
        <v>210</v>
      </c>
      <c r="B879" s="10" t="s">
        <v>4883</v>
      </c>
      <c r="C879" s="10" t="s">
        <v>4621</v>
      </c>
      <c r="D879" s="10">
        <v>15.5</v>
      </c>
      <c r="E879" s="10">
        <v>436.6</v>
      </c>
      <c r="G879" s="11">
        <v>156</v>
      </c>
      <c r="H879" s="11" t="s">
        <v>2957</v>
      </c>
      <c r="I879" s="11">
        <v>-19</v>
      </c>
      <c r="J879" s="11">
        <v>0.36</v>
      </c>
      <c r="K879" s="11">
        <v>970.6</v>
      </c>
    </row>
    <row r="880" spans="1:11" x14ac:dyDescent="0.25">
      <c r="A880" s="10">
        <v>210</v>
      </c>
      <c r="B880" s="10" t="s">
        <v>4883</v>
      </c>
      <c r="C880" s="10" t="s">
        <v>4621</v>
      </c>
      <c r="D880" s="10">
        <v>15.5</v>
      </c>
      <c r="E880" s="10">
        <v>325.3</v>
      </c>
      <c r="G880" s="10">
        <v>98</v>
      </c>
      <c r="H880" s="10" t="s">
        <v>446</v>
      </c>
      <c r="I880" s="10">
        <v>-4</v>
      </c>
      <c r="J880" s="10">
        <v>0.35799999999999998</v>
      </c>
      <c r="K880" s="10">
        <v>178.3</v>
      </c>
    </row>
    <row r="881" spans="1:11" x14ac:dyDescent="0.25">
      <c r="A881" s="10">
        <v>210</v>
      </c>
      <c r="B881" s="10" t="s">
        <v>4883</v>
      </c>
      <c r="C881" s="10" t="s">
        <v>4621</v>
      </c>
      <c r="D881" s="10">
        <v>15.5</v>
      </c>
      <c r="E881" s="10">
        <v>193.5</v>
      </c>
      <c r="G881" s="11">
        <v>98</v>
      </c>
      <c r="H881" s="11" t="s">
        <v>370</v>
      </c>
      <c r="I881" s="11"/>
      <c r="J881" s="11">
        <v>0.35799999999999998</v>
      </c>
      <c r="K881" s="11">
        <v>54.5</v>
      </c>
    </row>
    <row r="882" spans="1:11" x14ac:dyDescent="0.25">
      <c r="A882" s="10">
        <v>191</v>
      </c>
      <c r="B882" s="10" t="s">
        <v>4086</v>
      </c>
      <c r="C882" s="10" t="s">
        <v>455</v>
      </c>
      <c r="D882" s="10">
        <v>15.5</v>
      </c>
      <c r="E882" s="10">
        <v>11.2</v>
      </c>
      <c r="G882" s="11">
        <v>69</v>
      </c>
      <c r="H882" s="11" t="s">
        <v>50</v>
      </c>
      <c r="I882" s="11" t="s">
        <v>216</v>
      </c>
      <c r="J882" s="11">
        <v>0.35699999999999998</v>
      </c>
      <c r="K882" s="11">
        <v>189.9</v>
      </c>
    </row>
    <row r="883" spans="1:11" x14ac:dyDescent="0.25">
      <c r="A883" s="10">
        <v>219</v>
      </c>
      <c r="B883" s="10" t="s">
        <v>5253</v>
      </c>
      <c r="C883" s="10" t="s">
        <v>359</v>
      </c>
      <c r="D883" s="10">
        <v>15.4</v>
      </c>
      <c r="E883" s="10">
        <v>4.4130000000000003</v>
      </c>
      <c r="G883" s="12">
        <v>61</v>
      </c>
      <c r="H883" s="9" t="s">
        <v>22</v>
      </c>
      <c r="I883" s="9" t="s">
        <v>29</v>
      </c>
      <c r="J883" s="11">
        <v>0.35399999999999998</v>
      </c>
      <c r="K883" s="12">
        <v>575.1</v>
      </c>
    </row>
    <row r="884" spans="1:11" x14ac:dyDescent="0.25">
      <c r="A884" s="10">
        <v>197</v>
      </c>
      <c r="B884" s="10" t="s">
        <v>4530</v>
      </c>
      <c r="C884" s="10" t="s">
        <v>219</v>
      </c>
      <c r="D884" s="10">
        <v>15.3</v>
      </c>
      <c r="E884" s="10">
        <v>404.7</v>
      </c>
      <c r="G884" s="11">
        <v>187</v>
      </c>
      <c r="H884" s="11" t="s">
        <v>3143</v>
      </c>
      <c r="I884" s="11" t="s">
        <v>672</v>
      </c>
      <c r="J884" s="11">
        <v>0.35399999999999998</v>
      </c>
      <c r="K884" s="11">
        <v>298</v>
      </c>
    </row>
    <row r="885" spans="1:11" x14ac:dyDescent="0.25">
      <c r="A885" s="11">
        <v>140</v>
      </c>
      <c r="B885" s="11" t="s">
        <v>2230</v>
      </c>
      <c r="C885" s="11" t="s">
        <v>1333</v>
      </c>
      <c r="D885" s="11">
        <v>15.2</v>
      </c>
      <c r="E885" s="11">
        <v>441.9</v>
      </c>
      <c r="G885" s="11">
        <v>187</v>
      </c>
      <c r="H885" s="11" t="s">
        <v>3143</v>
      </c>
      <c r="I885" s="11" t="s">
        <v>672</v>
      </c>
      <c r="J885" s="11">
        <v>0.35399999999999998</v>
      </c>
      <c r="K885" s="11">
        <v>207.1</v>
      </c>
    </row>
    <row r="886" spans="1:11" x14ac:dyDescent="0.25">
      <c r="A886" s="11">
        <v>174</v>
      </c>
      <c r="B886" s="11" t="s">
        <v>2659</v>
      </c>
      <c r="C886" s="11" t="s">
        <v>5</v>
      </c>
      <c r="D886" s="11">
        <v>15.2</v>
      </c>
      <c r="E886" s="11">
        <v>191.5</v>
      </c>
      <c r="G886" s="11">
        <v>184</v>
      </c>
      <c r="H886" s="11" t="s">
        <v>3782</v>
      </c>
      <c r="I886" s="11" t="s">
        <v>1254</v>
      </c>
      <c r="J886" s="11">
        <v>0.35000000000000003</v>
      </c>
      <c r="K886" s="11">
        <v>328.5</v>
      </c>
    </row>
    <row r="887" spans="1:11" x14ac:dyDescent="0.25">
      <c r="A887" s="10">
        <v>129</v>
      </c>
      <c r="B887" s="10" t="s">
        <v>1108</v>
      </c>
      <c r="C887" s="10" t="s">
        <v>1845</v>
      </c>
      <c r="D887" s="11">
        <v>15.2</v>
      </c>
      <c r="E887" s="11">
        <v>173.6</v>
      </c>
      <c r="G887" s="11">
        <v>184</v>
      </c>
      <c r="H887" s="11" t="s">
        <v>3782</v>
      </c>
      <c r="I887" s="11" t="s">
        <v>1254</v>
      </c>
      <c r="J887" s="11">
        <v>0.35000000000000003</v>
      </c>
      <c r="K887" s="11">
        <v>286.5</v>
      </c>
    </row>
    <row r="888" spans="1:11" x14ac:dyDescent="0.25">
      <c r="A888" s="11">
        <v>173</v>
      </c>
      <c r="B888" s="11" t="s">
        <v>2659</v>
      </c>
      <c r="C888" s="11" t="s">
        <v>672</v>
      </c>
      <c r="D888" s="11">
        <v>15.2</v>
      </c>
      <c r="E888" s="11">
        <v>155.4</v>
      </c>
      <c r="G888" s="11">
        <v>140</v>
      </c>
      <c r="H888" s="11" t="s">
        <v>2376</v>
      </c>
      <c r="I888" s="11" t="s">
        <v>101</v>
      </c>
      <c r="J888" s="11">
        <v>0.35</v>
      </c>
      <c r="K888" s="11">
        <v>98.5</v>
      </c>
    </row>
    <row r="889" spans="1:11" x14ac:dyDescent="0.25">
      <c r="A889" s="10">
        <v>174</v>
      </c>
      <c r="B889" s="10" t="s">
        <v>2659</v>
      </c>
      <c r="C889" s="10" t="s">
        <v>5</v>
      </c>
      <c r="D889" s="10">
        <v>15.2</v>
      </c>
      <c r="E889" s="10">
        <v>91.2</v>
      </c>
      <c r="G889" s="11">
        <v>116</v>
      </c>
      <c r="H889" s="11" t="s">
        <v>1093</v>
      </c>
      <c r="I889" s="11">
        <v>-8</v>
      </c>
      <c r="J889" s="11">
        <v>0.34800000000000003</v>
      </c>
      <c r="K889" s="11">
        <v>1072.3699999999999</v>
      </c>
    </row>
    <row r="890" spans="1:11" x14ac:dyDescent="0.25">
      <c r="A890" s="11">
        <v>150</v>
      </c>
      <c r="B890" s="11" t="s">
        <v>2487</v>
      </c>
      <c r="C890" s="11" t="s">
        <v>2636</v>
      </c>
      <c r="D890" s="11">
        <v>15</v>
      </c>
      <c r="E890" s="11">
        <v>1013.1</v>
      </c>
      <c r="G890" s="28">
        <v>116</v>
      </c>
      <c r="H890" s="11" t="s">
        <v>1344</v>
      </c>
      <c r="I890" s="11" t="s">
        <v>762</v>
      </c>
      <c r="J890" s="11">
        <v>0.34800000000000003</v>
      </c>
      <c r="K890" s="34">
        <v>99.802000000000007</v>
      </c>
    </row>
    <row r="891" spans="1:11" x14ac:dyDescent="0.25">
      <c r="A891" s="11">
        <v>107</v>
      </c>
      <c r="B891" s="11" t="s">
        <v>796</v>
      </c>
      <c r="C891" s="11" t="s">
        <v>1131</v>
      </c>
      <c r="D891" s="11">
        <v>15</v>
      </c>
      <c r="E891" s="11">
        <v>374.28</v>
      </c>
      <c r="G891" s="28">
        <v>137</v>
      </c>
      <c r="H891" s="11" t="s">
        <v>1292</v>
      </c>
      <c r="I891" s="11" t="s">
        <v>1726</v>
      </c>
      <c r="J891" s="11">
        <v>0.34200000000000003</v>
      </c>
      <c r="K891" s="34">
        <v>83.2</v>
      </c>
    </row>
    <row r="892" spans="1:11" x14ac:dyDescent="0.25">
      <c r="A892" s="11">
        <v>150</v>
      </c>
      <c r="B892" s="11" t="s">
        <v>2601</v>
      </c>
      <c r="C892" s="11" t="s">
        <v>164</v>
      </c>
      <c r="D892" s="11">
        <v>15</v>
      </c>
      <c r="E892" s="11">
        <v>219</v>
      </c>
      <c r="G892" s="29">
        <v>175</v>
      </c>
      <c r="H892" s="10" t="s">
        <v>3784</v>
      </c>
      <c r="I892" s="10" t="s">
        <v>213</v>
      </c>
      <c r="J892" s="10">
        <v>0.34</v>
      </c>
      <c r="K892" s="35">
        <v>414</v>
      </c>
    </row>
    <row r="893" spans="1:11" x14ac:dyDescent="0.25">
      <c r="A893" s="11">
        <v>191</v>
      </c>
      <c r="B893" s="11" t="s">
        <v>4527</v>
      </c>
      <c r="C893" s="11" t="s">
        <v>4688</v>
      </c>
      <c r="D893" s="11">
        <v>15</v>
      </c>
      <c r="E893" s="11">
        <v>200.1</v>
      </c>
      <c r="G893" s="28">
        <v>191</v>
      </c>
      <c r="H893" s="11" t="s">
        <v>3252</v>
      </c>
      <c r="I893" s="11" t="s">
        <v>6062</v>
      </c>
      <c r="J893" s="11">
        <v>0.34</v>
      </c>
      <c r="K893" s="34">
        <v>167.4</v>
      </c>
    </row>
    <row r="894" spans="1:11" x14ac:dyDescent="0.25">
      <c r="A894" s="11">
        <v>192</v>
      </c>
      <c r="B894" s="11" t="s">
        <v>3782</v>
      </c>
      <c r="C894" s="11">
        <v>-3</v>
      </c>
      <c r="D894" s="11">
        <v>15</v>
      </c>
      <c r="E894" s="11">
        <v>118.7817</v>
      </c>
      <c r="G894" s="29">
        <v>191</v>
      </c>
      <c r="H894" s="10" t="s">
        <v>3252</v>
      </c>
      <c r="I894" s="10" t="s">
        <v>6062</v>
      </c>
      <c r="J894" s="10">
        <v>0.34</v>
      </c>
      <c r="K894" s="35">
        <v>67.5</v>
      </c>
    </row>
    <row r="895" spans="1:11" x14ac:dyDescent="0.25">
      <c r="A895" s="11">
        <v>107</v>
      </c>
      <c r="B895" s="11" t="s">
        <v>574</v>
      </c>
      <c r="C895" s="11" t="s">
        <v>75</v>
      </c>
      <c r="D895" s="11">
        <v>15</v>
      </c>
      <c r="E895" s="11">
        <v>105.92</v>
      </c>
      <c r="G895" s="29">
        <v>105</v>
      </c>
      <c r="H895" s="10" t="s">
        <v>729</v>
      </c>
      <c r="I895" s="10" t="s">
        <v>80</v>
      </c>
      <c r="J895" s="11">
        <v>0.34</v>
      </c>
      <c r="K895" s="34">
        <v>20.56</v>
      </c>
    </row>
    <row r="896" spans="1:11" x14ac:dyDescent="0.25">
      <c r="A896" s="10">
        <v>192</v>
      </c>
      <c r="B896" s="10" t="s">
        <v>3782</v>
      </c>
      <c r="C896" s="10" t="s">
        <v>1688</v>
      </c>
      <c r="D896" s="10">
        <v>15</v>
      </c>
      <c r="E896" s="10">
        <v>66.83</v>
      </c>
      <c r="G896" s="28">
        <v>158</v>
      </c>
      <c r="H896" s="11" t="s">
        <v>2230</v>
      </c>
      <c r="I896" s="11" t="s">
        <v>94</v>
      </c>
      <c r="J896" s="11">
        <v>0.33900000000000002</v>
      </c>
      <c r="K896" s="34">
        <v>1197.0999999999999</v>
      </c>
    </row>
    <row r="897" spans="1:11" x14ac:dyDescent="0.25">
      <c r="A897" s="10">
        <v>192</v>
      </c>
      <c r="B897" s="10" t="s">
        <v>3782</v>
      </c>
      <c r="C897" s="10" t="s">
        <v>1688</v>
      </c>
      <c r="D897" s="10">
        <v>15</v>
      </c>
      <c r="E897" s="10">
        <v>50.78</v>
      </c>
      <c r="G897" s="29">
        <v>159</v>
      </c>
      <c r="H897" s="10" t="s">
        <v>2601</v>
      </c>
      <c r="I897" s="10" t="s">
        <v>962</v>
      </c>
      <c r="J897" s="11">
        <v>0.33700000000000002</v>
      </c>
      <c r="K897" s="34">
        <v>38.32</v>
      </c>
    </row>
    <row r="898" spans="1:11" x14ac:dyDescent="0.25">
      <c r="A898" s="10">
        <v>150</v>
      </c>
      <c r="B898" s="10" t="s">
        <v>2601</v>
      </c>
      <c r="C898" s="10" t="s">
        <v>6062</v>
      </c>
      <c r="D898" s="10">
        <v>15</v>
      </c>
      <c r="E898" s="10">
        <v>39.4</v>
      </c>
      <c r="G898" s="28">
        <v>215</v>
      </c>
      <c r="H898" s="11" t="s">
        <v>5862</v>
      </c>
      <c r="I898" s="11" t="s">
        <v>1831</v>
      </c>
      <c r="J898" s="11">
        <v>0.33500000000000002</v>
      </c>
      <c r="K898" s="34">
        <v>642</v>
      </c>
    </row>
    <row r="899" spans="1:11" x14ac:dyDescent="0.25">
      <c r="A899" s="10">
        <v>192</v>
      </c>
      <c r="B899" s="10" t="s">
        <v>3782</v>
      </c>
      <c r="C899" s="10">
        <v>-3</v>
      </c>
      <c r="D899" s="10">
        <v>15</v>
      </c>
      <c r="E899" s="10">
        <v>34.520000000000003</v>
      </c>
      <c r="G899" s="28">
        <v>99</v>
      </c>
      <c r="H899" s="11" t="s">
        <v>446</v>
      </c>
      <c r="I899" s="11" t="s">
        <v>219</v>
      </c>
      <c r="J899" s="11">
        <v>0.33500000000000002</v>
      </c>
      <c r="K899" s="34">
        <v>130.19999999999999</v>
      </c>
    </row>
    <row r="900" spans="1:11" x14ac:dyDescent="0.25">
      <c r="A900" s="11">
        <v>84</v>
      </c>
      <c r="B900" s="11" t="s">
        <v>446</v>
      </c>
      <c r="C900" s="11" t="s">
        <v>5</v>
      </c>
      <c r="D900" s="11">
        <v>14.6</v>
      </c>
      <c r="E900" s="11">
        <v>156.69999999999999</v>
      </c>
      <c r="G900" s="29">
        <v>67</v>
      </c>
      <c r="H900" s="10" t="s">
        <v>58</v>
      </c>
      <c r="I900" s="10" t="s">
        <v>80</v>
      </c>
      <c r="J900" s="10">
        <v>0.33300000000000002</v>
      </c>
      <c r="K900" s="35">
        <v>604.48</v>
      </c>
    </row>
    <row r="901" spans="1:11" x14ac:dyDescent="0.25">
      <c r="A901" s="11">
        <v>102</v>
      </c>
      <c r="B901" s="11" t="s">
        <v>796</v>
      </c>
      <c r="C901" s="11" t="s">
        <v>158</v>
      </c>
      <c r="D901" s="11">
        <v>14.5</v>
      </c>
      <c r="E901" s="11">
        <v>1592.6</v>
      </c>
      <c r="G901" s="29">
        <v>172</v>
      </c>
      <c r="H901" s="10" t="s">
        <v>2957</v>
      </c>
      <c r="I901" s="10" t="s">
        <v>368</v>
      </c>
      <c r="J901" s="10">
        <v>0.33200000000000002</v>
      </c>
      <c r="K901" s="35">
        <v>23.9331</v>
      </c>
    </row>
    <row r="902" spans="1:11" x14ac:dyDescent="0.25">
      <c r="A902" s="10">
        <v>102</v>
      </c>
      <c r="B902" s="10" t="s">
        <v>796</v>
      </c>
      <c r="C902" s="10" t="s">
        <v>158</v>
      </c>
      <c r="D902" s="10">
        <v>14.5</v>
      </c>
      <c r="E902" s="10">
        <v>1035.5999999999999</v>
      </c>
      <c r="G902" s="28">
        <v>126</v>
      </c>
      <c r="H902" s="11" t="s">
        <v>1238</v>
      </c>
      <c r="I902" s="11">
        <v>-5</v>
      </c>
      <c r="J902" s="11">
        <v>0.33</v>
      </c>
      <c r="K902" s="34">
        <v>1330.2</v>
      </c>
    </row>
    <row r="903" spans="1:11" x14ac:dyDescent="0.25">
      <c r="A903" s="11">
        <v>125</v>
      </c>
      <c r="B903" s="11" t="s">
        <v>1577</v>
      </c>
      <c r="C903" s="11" t="s">
        <v>1400</v>
      </c>
      <c r="D903" s="11">
        <v>14.5</v>
      </c>
      <c r="E903" s="11">
        <v>84.6</v>
      </c>
      <c r="G903" s="29">
        <v>126</v>
      </c>
      <c r="H903" s="10" t="s">
        <v>1238</v>
      </c>
      <c r="I903" s="10">
        <v>-5</v>
      </c>
      <c r="J903" s="10">
        <v>0.33</v>
      </c>
      <c r="K903" s="35">
        <v>542.4</v>
      </c>
    </row>
    <row r="904" spans="1:11" x14ac:dyDescent="0.25">
      <c r="A904" s="10">
        <v>102</v>
      </c>
      <c r="B904" s="10" t="s">
        <v>729</v>
      </c>
      <c r="C904" s="10" t="s">
        <v>1039</v>
      </c>
      <c r="D904" s="11">
        <v>14.5</v>
      </c>
      <c r="E904" s="11">
        <v>58.3</v>
      </c>
      <c r="G904" s="29">
        <v>243</v>
      </c>
      <c r="H904" s="10" t="s">
        <v>5937</v>
      </c>
      <c r="I904" s="10" t="s">
        <v>455</v>
      </c>
      <c r="J904" s="10">
        <v>0.33</v>
      </c>
      <c r="K904" s="35">
        <v>96.2</v>
      </c>
    </row>
    <row r="905" spans="1:11" x14ac:dyDescent="0.25">
      <c r="A905" s="10">
        <v>231</v>
      </c>
      <c r="B905" s="10" t="s">
        <v>5862</v>
      </c>
      <c r="C905" s="10" t="s">
        <v>423</v>
      </c>
      <c r="D905" s="10">
        <v>14.3</v>
      </c>
      <c r="E905" s="10">
        <v>77.97</v>
      </c>
      <c r="G905" s="28">
        <v>245</v>
      </c>
      <c r="H905" s="11" t="s">
        <v>5937</v>
      </c>
      <c r="I905" s="11" t="s">
        <v>455</v>
      </c>
      <c r="J905" s="11">
        <v>0.33</v>
      </c>
      <c r="K905" s="34">
        <v>0.47</v>
      </c>
    </row>
    <row r="906" spans="1:11" x14ac:dyDescent="0.25">
      <c r="A906" s="11">
        <v>231</v>
      </c>
      <c r="B906" s="11" t="s">
        <v>5862</v>
      </c>
      <c r="C906" s="11" t="s">
        <v>423</v>
      </c>
      <c r="D906" s="11">
        <v>14.3</v>
      </c>
      <c r="E906" s="11">
        <v>54.29</v>
      </c>
      <c r="G906" s="28">
        <v>179</v>
      </c>
      <c r="H906" s="11" t="s">
        <v>4086</v>
      </c>
      <c r="I906" s="11" t="s">
        <v>423</v>
      </c>
      <c r="J906" s="11">
        <v>0.32800000000000001</v>
      </c>
      <c r="K906" s="34">
        <v>89.5</v>
      </c>
    </row>
    <row r="907" spans="1:11" x14ac:dyDescent="0.25">
      <c r="A907" s="10">
        <v>231</v>
      </c>
      <c r="B907" s="10" t="s">
        <v>5862</v>
      </c>
      <c r="C907" s="10" t="s">
        <v>423</v>
      </c>
      <c r="D907" s="10">
        <v>14.3</v>
      </c>
      <c r="E907" s="10">
        <v>47.45</v>
      </c>
      <c r="G907" s="28">
        <v>179</v>
      </c>
      <c r="H907" s="11" t="s">
        <v>4086</v>
      </c>
      <c r="I907" s="11" t="s">
        <v>423</v>
      </c>
      <c r="J907" s="11">
        <v>0.32800000000000001</v>
      </c>
      <c r="K907" s="34">
        <v>62.4</v>
      </c>
    </row>
    <row r="908" spans="1:11" x14ac:dyDescent="0.25">
      <c r="A908" s="11">
        <v>231</v>
      </c>
      <c r="B908" s="11" t="s">
        <v>5862</v>
      </c>
      <c r="C908" s="11" t="s">
        <v>423</v>
      </c>
      <c r="D908" s="11">
        <v>14.3</v>
      </c>
      <c r="E908" s="11">
        <v>41.27</v>
      </c>
      <c r="G908" s="28">
        <v>179</v>
      </c>
      <c r="H908" s="11" t="s">
        <v>3425</v>
      </c>
      <c r="I908" s="11" t="s">
        <v>3770</v>
      </c>
      <c r="J908" s="11">
        <v>0.32200000000000001</v>
      </c>
      <c r="K908" s="34">
        <v>474.92</v>
      </c>
    </row>
    <row r="909" spans="1:11" x14ac:dyDescent="0.25">
      <c r="A909" s="11">
        <v>101</v>
      </c>
      <c r="B909" s="11" t="s">
        <v>847</v>
      </c>
      <c r="C909" s="11" t="s">
        <v>89</v>
      </c>
      <c r="D909" s="11">
        <v>14.3</v>
      </c>
      <c r="E909" s="11">
        <v>9.3170000000000002</v>
      </c>
      <c r="G909" s="28">
        <v>179</v>
      </c>
      <c r="H909" s="11" t="s">
        <v>3425</v>
      </c>
      <c r="I909" s="11" t="s">
        <v>3770</v>
      </c>
      <c r="J909" s="11">
        <v>0.32200000000000001</v>
      </c>
      <c r="K909" s="34">
        <v>232.4</v>
      </c>
    </row>
    <row r="910" spans="1:11" x14ac:dyDescent="0.25">
      <c r="A910" s="10">
        <v>211</v>
      </c>
      <c r="B910" s="10" t="s">
        <v>4745</v>
      </c>
      <c r="C910" s="10" t="s">
        <v>668</v>
      </c>
      <c r="D910" s="10">
        <v>14</v>
      </c>
      <c r="E910" s="10">
        <v>1064.9000000000001</v>
      </c>
      <c r="G910" s="29">
        <v>78</v>
      </c>
      <c r="H910" s="10" t="s">
        <v>87</v>
      </c>
      <c r="I910" s="10" t="s">
        <v>363</v>
      </c>
      <c r="J910" s="10">
        <v>0.32</v>
      </c>
      <c r="K910" s="35">
        <v>144.69999999999999</v>
      </c>
    </row>
    <row r="911" spans="1:11" x14ac:dyDescent="0.25">
      <c r="A911" s="10">
        <v>188</v>
      </c>
      <c r="B911" s="10" t="s">
        <v>3360</v>
      </c>
      <c r="C911" s="10">
        <v>-7</v>
      </c>
      <c r="D911" s="10">
        <v>14</v>
      </c>
      <c r="E911" s="10">
        <v>830.7</v>
      </c>
      <c r="G911" s="28">
        <v>175</v>
      </c>
      <c r="H911" s="11" t="s">
        <v>2659</v>
      </c>
      <c r="I911" s="11" t="s">
        <v>1214</v>
      </c>
      <c r="J911" s="11">
        <v>0.31900000000000001</v>
      </c>
      <c r="K911" s="34">
        <v>440</v>
      </c>
    </row>
    <row r="912" spans="1:11" x14ac:dyDescent="0.25">
      <c r="A912" s="11">
        <v>212</v>
      </c>
      <c r="B912" s="11" t="s">
        <v>5253</v>
      </c>
      <c r="C912" s="11" t="s">
        <v>5710</v>
      </c>
      <c r="D912" s="11">
        <v>14</v>
      </c>
      <c r="E912" s="11">
        <v>736.3</v>
      </c>
      <c r="G912" s="28">
        <v>175</v>
      </c>
      <c r="H912" s="11" t="s">
        <v>2659</v>
      </c>
      <c r="I912" s="11" t="s">
        <v>1214</v>
      </c>
      <c r="J912" s="11">
        <v>0.31900000000000001</v>
      </c>
      <c r="K912" s="34">
        <v>313</v>
      </c>
    </row>
    <row r="913" spans="1:11" x14ac:dyDescent="0.25">
      <c r="A913" s="10">
        <v>204</v>
      </c>
      <c r="B913" s="10" t="s">
        <v>5253</v>
      </c>
      <c r="C913" s="10" t="s">
        <v>508</v>
      </c>
      <c r="D913" s="10">
        <v>14</v>
      </c>
      <c r="E913" s="10">
        <v>582.6</v>
      </c>
      <c r="G913" s="28">
        <v>175</v>
      </c>
      <c r="H913" s="11" t="s">
        <v>2659</v>
      </c>
      <c r="I913" s="11" t="s">
        <v>1214</v>
      </c>
      <c r="J913" s="11">
        <v>0.31900000000000001</v>
      </c>
      <c r="K913" s="34">
        <v>311</v>
      </c>
    </row>
    <row r="914" spans="1:11" x14ac:dyDescent="0.25">
      <c r="A914" s="11">
        <v>204</v>
      </c>
      <c r="B914" s="11" t="s">
        <v>5253</v>
      </c>
      <c r="C914" s="11" t="s">
        <v>508</v>
      </c>
      <c r="D914" s="11">
        <v>14</v>
      </c>
      <c r="E914" s="11">
        <v>438</v>
      </c>
      <c r="G914" s="28">
        <v>175</v>
      </c>
      <c r="H914" s="11" t="s">
        <v>2659</v>
      </c>
      <c r="I914" s="11" t="s">
        <v>1214</v>
      </c>
      <c r="J914" s="11">
        <v>0.31900000000000001</v>
      </c>
      <c r="K914" s="34">
        <v>87.4</v>
      </c>
    </row>
    <row r="915" spans="1:11" x14ac:dyDescent="0.25">
      <c r="A915" s="11">
        <v>211</v>
      </c>
      <c r="B915" s="11" t="s">
        <v>4745</v>
      </c>
      <c r="C915" s="11" t="s">
        <v>668</v>
      </c>
      <c r="D915" s="11">
        <v>14</v>
      </c>
      <c r="E915" s="11">
        <v>377.6</v>
      </c>
      <c r="G915" s="28">
        <v>131</v>
      </c>
      <c r="H915" s="11" t="s">
        <v>1344</v>
      </c>
      <c r="I915" s="11" t="s">
        <v>1455</v>
      </c>
      <c r="J915" s="11">
        <v>0.316</v>
      </c>
      <c r="K915" s="34">
        <v>158.80000000000001</v>
      </c>
    </row>
    <row r="916" spans="1:11" x14ac:dyDescent="0.25">
      <c r="A916" s="10">
        <v>212</v>
      </c>
      <c r="B916" s="10" t="s">
        <v>5253</v>
      </c>
      <c r="C916" s="10" t="s">
        <v>5710</v>
      </c>
      <c r="D916" s="10">
        <v>14</v>
      </c>
      <c r="E916" s="10">
        <v>353.8</v>
      </c>
      <c r="G916" s="28">
        <v>139</v>
      </c>
      <c r="H916" s="11" t="s">
        <v>2336</v>
      </c>
      <c r="I916" s="11" t="s">
        <v>501</v>
      </c>
      <c r="J916" s="11">
        <v>0.315</v>
      </c>
      <c r="K916" s="34">
        <v>88.7</v>
      </c>
    </row>
    <row r="917" spans="1:11" x14ac:dyDescent="0.25">
      <c r="A917" s="10">
        <v>111</v>
      </c>
      <c r="B917" s="10" t="s">
        <v>847</v>
      </c>
      <c r="C917" s="10" t="s">
        <v>966</v>
      </c>
      <c r="D917" s="10">
        <v>14</v>
      </c>
      <c r="E917" s="10">
        <v>254</v>
      </c>
      <c r="G917" s="28">
        <v>147</v>
      </c>
      <c r="H917" s="11" t="s">
        <v>2121</v>
      </c>
      <c r="I917" s="11" t="s">
        <v>501</v>
      </c>
      <c r="J917" s="11">
        <v>0.315</v>
      </c>
      <c r="K917" s="34">
        <v>32.299999999999997</v>
      </c>
    </row>
    <row r="918" spans="1:11" x14ac:dyDescent="0.25">
      <c r="A918" s="11">
        <v>127</v>
      </c>
      <c r="B918" s="11" t="s">
        <v>856</v>
      </c>
      <c r="C918" s="11" t="s">
        <v>1370</v>
      </c>
      <c r="D918" s="11">
        <v>14</v>
      </c>
      <c r="E918" s="11">
        <v>246.9</v>
      </c>
      <c r="G918" s="28">
        <v>130</v>
      </c>
      <c r="H918" s="11" t="s">
        <v>1238</v>
      </c>
      <c r="I918" s="11" t="s">
        <v>94</v>
      </c>
      <c r="J918" s="11">
        <v>0.315</v>
      </c>
      <c r="K918" s="34">
        <v>12.81</v>
      </c>
    </row>
    <row r="919" spans="1:11" x14ac:dyDescent="0.25">
      <c r="A919" s="11">
        <v>131</v>
      </c>
      <c r="B919" s="11" t="s">
        <v>1577</v>
      </c>
      <c r="C919" s="11" t="s">
        <v>962</v>
      </c>
      <c r="D919" s="11">
        <v>14</v>
      </c>
      <c r="E919" s="11">
        <v>204.5</v>
      </c>
      <c r="G919" s="28">
        <v>176</v>
      </c>
      <c r="H919" s="11" t="s">
        <v>2957</v>
      </c>
      <c r="I919" s="11" t="s">
        <v>508</v>
      </c>
      <c r="J919" s="11">
        <v>0.312</v>
      </c>
      <c r="K919" s="34">
        <v>1126.5</v>
      </c>
    </row>
    <row r="920" spans="1:11" x14ac:dyDescent="0.25">
      <c r="A920" s="10">
        <v>131</v>
      </c>
      <c r="B920" s="10" t="s">
        <v>1292</v>
      </c>
      <c r="C920" s="10" t="s">
        <v>1202</v>
      </c>
      <c r="D920" s="11">
        <v>14</v>
      </c>
      <c r="E920" s="11">
        <v>189.1</v>
      </c>
      <c r="G920" s="29">
        <v>176</v>
      </c>
      <c r="H920" s="10" t="s">
        <v>2957</v>
      </c>
      <c r="I920" s="10" t="s">
        <v>508</v>
      </c>
      <c r="J920" s="10">
        <v>0.312</v>
      </c>
      <c r="K920" s="35">
        <v>687.1</v>
      </c>
    </row>
    <row r="921" spans="1:11" x14ac:dyDescent="0.25">
      <c r="A921" s="11">
        <v>190</v>
      </c>
      <c r="B921" s="11" t="s">
        <v>4527</v>
      </c>
      <c r="C921" s="11" t="s">
        <v>2987</v>
      </c>
      <c r="D921" s="11">
        <v>14</v>
      </c>
      <c r="E921" s="11">
        <v>188.7</v>
      </c>
      <c r="G921" s="28">
        <v>176</v>
      </c>
      <c r="H921" s="11" t="s">
        <v>2957</v>
      </c>
      <c r="I921" s="11" t="s">
        <v>508</v>
      </c>
      <c r="J921" s="11">
        <v>0.312</v>
      </c>
      <c r="K921" s="34">
        <v>658</v>
      </c>
    </row>
    <row r="922" spans="1:11" x14ac:dyDescent="0.25">
      <c r="A922" s="10">
        <v>120</v>
      </c>
      <c r="B922" s="10" t="s">
        <v>1238</v>
      </c>
      <c r="C922" s="10">
        <v>-7</v>
      </c>
      <c r="D922" s="11">
        <v>14</v>
      </c>
      <c r="E922" s="11">
        <v>148.30000000000001</v>
      </c>
      <c r="G922" s="29">
        <v>176</v>
      </c>
      <c r="H922" s="10" t="s">
        <v>2957</v>
      </c>
      <c r="I922" s="10" t="s">
        <v>508</v>
      </c>
      <c r="J922" s="10">
        <v>0.312</v>
      </c>
      <c r="K922" s="35">
        <v>617</v>
      </c>
    </row>
    <row r="923" spans="1:11" x14ac:dyDescent="0.25">
      <c r="A923" s="11">
        <v>146</v>
      </c>
      <c r="B923" s="11" t="s">
        <v>2336</v>
      </c>
      <c r="C923" s="11" t="s">
        <v>132</v>
      </c>
      <c r="D923" s="11">
        <v>14</v>
      </c>
      <c r="E923" s="11">
        <v>148.30000000000001</v>
      </c>
      <c r="G923" s="28">
        <v>212</v>
      </c>
      <c r="H923" s="11" t="s">
        <v>5079</v>
      </c>
      <c r="I923" s="11" t="s">
        <v>5710</v>
      </c>
      <c r="J923" s="11">
        <v>0.312</v>
      </c>
      <c r="K923" s="34">
        <v>588.29999999999995</v>
      </c>
    </row>
    <row r="924" spans="1:11" x14ac:dyDescent="0.25">
      <c r="A924" s="11">
        <v>127</v>
      </c>
      <c r="B924" s="11" t="s">
        <v>856</v>
      </c>
      <c r="C924" s="11" t="s">
        <v>1370</v>
      </c>
      <c r="D924" s="11">
        <v>14</v>
      </c>
      <c r="E924" s="11">
        <v>143.30000000000001</v>
      </c>
      <c r="G924" s="29">
        <v>176</v>
      </c>
      <c r="H924" s="10" t="s">
        <v>2957</v>
      </c>
      <c r="I924" s="10" t="s">
        <v>508</v>
      </c>
      <c r="J924" s="10">
        <v>0.312</v>
      </c>
      <c r="K924" s="35">
        <v>454.2</v>
      </c>
    </row>
    <row r="925" spans="1:11" x14ac:dyDescent="0.25">
      <c r="A925" s="10">
        <v>209</v>
      </c>
      <c r="B925" s="10" t="s">
        <v>4094</v>
      </c>
      <c r="C925" s="10" t="s">
        <v>2503</v>
      </c>
      <c r="D925" s="10">
        <v>14</v>
      </c>
      <c r="E925" s="10">
        <v>137.80000000000001</v>
      </c>
      <c r="G925" s="28">
        <v>176</v>
      </c>
      <c r="H925" s="11" t="s">
        <v>2957</v>
      </c>
      <c r="I925" s="11" t="s">
        <v>508</v>
      </c>
      <c r="J925" s="11">
        <v>0.312</v>
      </c>
      <c r="K925" s="34">
        <v>396</v>
      </c>
    </row>
    <row r="926" spans="1:11" x14ac:dyDescent="0.25">
      <c r="A926" s="10">
        <v>111</v>
      </c>
      <c r="B926" s="10" t="s">
        <v>729</v>
      </c>
      <c r="C926" s="10" t="s">
        <v>653</v>
      </c>
      <c r="D926" s="11">
        <v>14</v>
      </c>
      <c r="E926" s="11">
        <v>103.8</v>
      </c>
      <c r="G926" s="28">
        <v>176</v>
      </c>
      <c r="H926" s="11" t="s">
        <v>2957</v>
      </c>
      <c r="I926" s="11" t="s">
        <v>508</v>
      </c>
      <c r="J926" s="11">
        <v>0.312</v>
      </c>
      <c r="K926" s="34">
        <v>382.3</v>
      </c>
    </row>
    <row r="927" spans="1:11" x14ac:dyDescent="0.25">
      <c r="A927" s="11">
        <v>188</v>
      </c>
      <c r="B927" s="11" t="s">
        <v>3360</v>
      </c>
      <c r="C927" s="11">
        <v>-7</v>
      </c>
      <c r="D927" s="11">
        <v>14</v>
      </c>
      <c r="E927" s="11">
        <v>102.4</v>
      </c>
      <c r="G927" s="28">
        <v>176</v>
      </c>
      <c r="H927" s="11" t="s">
        <v>2957</v>
      </c>
      <c r="I927" s="11" t="s">
        <v>508</v>
      </c>
      <c r="J927" s="11">
        <v>0.312</v>
      </c>
      <c r="K927" s="34">
        <v>355</v>
      </c>
    </row>
    <row r="928" spans="1:11" x14ac:dyDescent="0.25">
      <c r="A928" s="10">
        <v>173</v>
      </c>
      <c r="B928" s="10" t="s">
        <v>3252</v>
      </c>
      <c r="C928" s="10" t="s">
        <v>814</v>
      </c>
      <c r="D928" s="10">
        <v>14</v>
      </c>
      <c r="E928" s="10">
        <v>85.37</v>
      </c>
      <c r="G928" s="29">
        <v>176</v>
      </c>
      <c r="H928" s="10" t="s">
        <v>2957</v>
      </c>
      <c r="I928" s="10" t="s">
        <v>508</v>
      </c>
      <c r="J928" s="10">
        <v>0.312</v>
      </c>
      <c r="K928" s="35">
        <v>200.3</v>
      </c>
    </row>
    <row r="929" spans="1:11" x14ac:dyDescent="0.25">
      <c r="A929" s="11">
        <v>212</v>
      </c>
      <c r="B929" s="11" t="s">
        <v>5253</v>
      </c>
      <c r="C929" s="11" t="s">
        <v>5710</v>
      </c>
      <c r="D929" s="11">
        <v>14</v>
      </c>
      <c r="E929" s="11">
        <v>59.2</v>
      </c>
      <c r="G929" s="28">
        <v>176</v>
      </c>
      <c r="H929" s="11" t="s">
        <v>2957</v>
      </c>
      <c r="I929" s="11" t="s">
        <v>508</v>
      </c>
      <c r="J929" s="11">
        <v>0.312</v>
      </c>
      <c r="K929" s="34">
        <v>162.4</v>
      </c>
    </row>
    <row r="930" spans="1:11" x14ac:dyDescent="0.25">
      <c r="A930" s="10">
        <v>146</v>
      </c>
      <c r="B930" s="10" t="s">
        <v>2376</v>
      </c>
      <c r="C930" s="10" t="s">
        <v>1333</v>
      </c>
      <c r="D930" s="11">
        <v>14</v>
      </c>
      <c r="E930" s="11">
        <v>43</v>
      </c>
      <c r="G930" s="29">
        <v>205</v>
      </c>
      <c r="H930" s="10" t="s">
        <v>4745</v>
      </c>
      <c r="I930" s="10" t="s">
        <v>80</v>
      </c>
      <c r="J930" s="10">
        <v>0.31</v>
      </c>
      <c r="K930" s="35">
        <v>143.166</v>
      </c>
    </row>
    <row r="931" spans="1:11" x14ac:dyDescent="0.25">
      <c r="A931" s="10">
        <v>212</v>
      </c>
      <c r="B931" s="10" t="s">
        <v>5253</v>
      </c>
      <c r="C931" s="10" t="s">
        <v>5710</v>
      </c>
      <c r="D931" s="10">
        <v>14</v>
      </c>
      <c r="E931" s="10">
        <v>15.5</v>
      </c>
      <c r="G931" s="28">
        <v>75</v>
      </c>
      <c r="H931" s="11" t="s">
        <v>126</v>
      </c>
      <c r="I931" s="11" t="s">
        <v>84</v>
      </c>
      <c r="J931" s="11">
        <v>0.31</v>
      </c>
      <c r="K931" s="34">
        <v>61.7</v>
      </c>
    </row>
    <row r="932" spans="1:11" x14ac:dyDescent="0.25">
      <c r="A932" s="11">
        <v>209</v>
      </c>
      <c r="B932" s="11" t="s">
        <v>5253</v>
      </c>
      <c r="C932" s="11" t="s">
        <v>4503</v>
      </c>
      <c r="D932" s="11">
        <v>13.9</v>
      </c>
      <c r="E932" s="11">
        <v>199.9</v>
      </c>
      <c r="G932" s="28">
        <v>202</v>
      </c>
      <c r="H932" s="11" t="s">
        <v>4530</v>
      </c>
      <c r="I932" s="11" t="s">
        <v>2641</v>
      </c>
      <c r="J932" s="11">
        <v>0.31</v>
      </c>
      <c r="K932" s="34">
        <v>50.7</v>
      </c>
    </row>
    <row r="933" spans="1:11" x14ac:dyDescent="0.25">
      <c r="A933" s="11">
        <v>80</v>
      </c>
      <c r="B933" s="11" t="s">
        <v>265</v>
      </c>
      <c r="C933" s="11">
        <v>-5</v>
      </c>
      <c r="D933" s="11">
        <v>13.9</v>
      </c>
      <c r="E933" s="11">
        <v>156.80000000000001</v>
      </c>
      <c r="G933" s="28">
        <v>134</v>
      </c>
      <c r="H933" s="11" t="s">
        <v>1878</v>
      </c>
      <c r="I933" s="11" t="s">
        <v>1333</v>
      </c>
      <c r="J933" s="11">
        <v>0.308</v>
      </c>
      <c r="K933" s="34">
        <v>397.4</v>
      </c>
    </row>
    <row r="934" spans="1:11" x14ac:dyDescent="0.25">
      <c r="A934" s="11">
        <v>203</v>
      </c>
      <c r="B934" s="11" t="s">
        <v>4883</v>
      </c>
      <c r="C934" s="11" t="s">
        <v>4230</v>
      </c>
      <c r="D934" s="11">
        <v>13.9</v>
      </c>
      <c r="E934" s="11">
        <v>80</v>
      </c>
      <c r="G934" s="29">
        <v>134</v>
      </c>
      <c r="H934" s="10" t="s">
        <v>1631</v>
      </c>
      <c r="I934" s="10">
        <v>-5</v>
      </c>
      <c r="J934" s="10">
        <v>0.308</v>
      </c>
      <c r="K934" s="35">
        <v>190.8</v>
      </c>
    </row>
    <row r="935" spans="1:11" x14ac:dyDescent="0.25">
      <c r="A935" s="10">
        <v>203</v>
      </c>
      <c r="B935" s="10" t="s">
        <v>4883</v>
      </c>
      <c r="C935" s="10" t="s">
        <v>4230</v>
      </c>
      <c r="D935" s="10">
        <v>13.9</v>
      </c>
      <c r="E935" s="10">
        <v>63.5</v>
      </c>
      <c r="G935" s="28">
        <v>152</v>
      </c>
      <c r="H935" s="11" t="s">
        <v>2336</v>
      </c>
      <c r="I935" s="11">
        <v>-1</v>
      </c>
      <c r="J935" s="11">
        <v>0.30099999999999999</v>
      </c>
      <c r="K935" s="34">
        <v>103.5</v>
      </c>
    </row>
    <row r="936" spans="1:11" x14ac:dyDescent="0.25">
      <c r="A936" s="11">
        <v>89</v>
      </c>
      <c r="B936" s="11" t="s">
        <v>370</v>
      </c>
      <c r="C936" s="11" t="s">
        <v>612</v>
      </c>
      <c r="D936" s="11">
        <v>13.8</v>
      </c>
      <c r="E936" s="11">
        <v>257.7</v>
      </c>
      <c r="G936" s="29">
        <v>216</v>
      </c>
      <c r="H936" s="10" t="s">
        <v>5862</v>
      </c>
      <c r="I936" s="10" t="s">
        <v>6062</v>
      </c>
      <c r="J936" s="10">
        <v>0.3</v>
      </c>
      <c r="K936" s="35">
        <v>322</v>
      </c>
    </row>
    <row r="937" spans="1:11" x14ac:dyDescent="0.25">
      <c r="A937" s="10">
        <v>112</v>
      </c>
      <c r="B937" s="10" t="s">
        <v>1093</v>
      </c>
      <c r="C937" s="10" t="s">
        <v>1258</v>
      </c>
      <c r="D937" s="11">
        <v>13.72</v>
      </c>
      <c r="E937" s="11">
        <v>301.83999999999997</v>
      </c>
      <c r="G937" s="28">
        <v>165</v>
      </c>
      <c r="H937" s="11" t="s">
        <v>2695</v>
      </c>
      <c r="I937" s="11" t="s">
        <v>84</v>
      </c>
      <c r="J937" s="11">
        <v>0.3</v>
      </c>
      <c r="K937" s="34">
        <v>39.229999999999997</v>
      </c>
    </row>
    <row r="938" spans="1:11" x14ac:dyDescent="0.25">
      <c r="A938" s="10">
        <v>124</v>
      </c>
      <c r="B938" s="10" t="s">
        <v>1344</v>
      </c>
      <c r="C938" s="10" t="s">
        <v>292</v>
      </c>
      <c r="D938" s="11">
        <v>13.7</v>
      </c>
      <c r="E938" s="11">
        <v>378.3</v>
      </c>
      <c r="G938" s="29">
        <v>181</v>
      </c>
      <c r="H938" s="10" t="s">
        <v>3501</v>
      </c>
      <c r="I938" s="10" t="s">
        <v>3240</v>
      </c>
      <c r="J938" s="10">
        <v>0.3</v>
      </c>
      <c r="K938" s="35">
        <v>2.8</v>
      </c>
    </row>
    <row r="939" spans="1:11" x14ac:dyDescent="0.25">
      <c r="A939" s="11">
        <v>111</v>
      </c>
      <c r="B939" s="11" t="s">
        <v>856</v>
      </c>
      <c r="C939" s="11" t="s">
        <v>314</v>
      </c>
      <c r="D939" s="11">
        <v>13.7</v>
      </c>
      <c r="E939" s="11">
        <v>255.3</v>
      </c>
      <c r="G939" s="28">
        <v>140</v>
      </c>
      <c r="H939" s="11" t="s">
        <v>2336</v>
      </c>
      <c r="I939" s="11" t="s">
        <v>363</v>
      </c>
      <c r="J939" s="11">
        <v>0.29980000000000001</v>
      </c>
      <c r="K939" s="34">
        <v>98.1</v>
      </c>
    </row>
    <row r="940" spans="1:11" x14ac:dyDescent="0.25">
      <c r="A940" s="11">
        <v>124</v>
      </c>
      <c r="B940" s="11" t="s">
        <v>1108</v>
      </c>
      <c r="C940" s="11" t="s">
        <v>1667</v>
      </c>
      <c r="D940" s="11">
        <v>13.7</v>
      </c>
      <c r="E940" s="11">
        <v>235.7</v>
      </c>
      <c r="G940" s="29">
        <v>140</v>
      </c>
      <c r="H940" s="10" t="s">
        <v>2150</v>
      </c>
      <c r="I940" s="10" t="s">
        <v>2362</v>
      </c>
      <c r="J940" s="10">
        <v>0.29980000000000001</v>
      </c>
      <c r="K940" s="35">
        <v>37.1</v>
      </c>
    </row>
    <row r="941" spans="1:11" x14ac:dyDescent="0.25">
      <c r="A941" s="10">
        <v>124</v>
      </c>
      <c r="B941" s="10" t="s">
        <v>1238</v>
      </c>
      <c r="C941" s="10" t="s">
        <v>1333</v>
      </c>
      <c r="D941" s="11">
        <v>13.7</v>
      </c>
      <c r="E941" s="11">
        <v>132.6</v>
      </c>
      <c r="G941" s="28">
        <v>181</v>
      </c>
      <c r="H941" s="11" t="s">
        <v>3782</v>
      </c>
      <c r="I941" s="11" t="s">
        <v>314</v>
      </c>
      <c r="J941" s="11">
        <v>0.29799999999999999</v>
      </c>
      <c r="K941" s="34">
        <v>289.33999999999997</v>
      </c>
    </row>
    <row r="942" spans="1:11" x14ac:dyDescent="0.25">
      <c r="A942" s="11">
        <v>124</v>
      </c>
      <c r="B942" s="11" t="s">
        <v>1238</v>
      </c>
      <c r="C942" s="11">
        <v>-7</v>
      </c>
      <c r="D942" s="11">
        <v>13.7</v>
      </c>
      <c r="E942" s="11">
        <v>130.4</v>
      </c>
      <c r="G942" s="28">
        <v>192</v>
      </c>
      <c r="H942" s="11" t="s">
        <v>4094</v>
      </c>
      <c r="I942" s="11" t="s">
        <v>101</v>
      </c>
      <c r="J942" s="11">
        <v>0.29599999999999999</v>
      </c>
      <c r="K942" s="34">
        <v>250.6</v>
      </c>
    </row>
    <row r="943" spans="1:11" x14ac:dyDescent="0.25">
      <c r="A943" s="11">
        <v>120</v>
      </c>
      <c r="B943" s="11" t="s">
        <v>1108</v>
      </c>
      <c r="C943" s="11" t="s">
        <v>1493</v>
      </c>
      <c r="D943" s="11">
        <v>13.6</v>
      </c>
      <c r="E943" s="11">
        <v>25.1</v>
      </c>
      <c r="G943" s="28">
        <v>214</v>
      </c>
      <c r="H943" s="11" t="s">
        <v>5471</v>
      </c>
      <c r="I943" s="11">
        <v>-11</v>
      </c>
      <c r="J943" s="11">
        <v>0.29499999999999998</v>
      </c>
      <c r="K943" s="34">
        <v>818</v>
      </c>
    </row>
    <row r="944" spans="1:11" x14ac:dyDescent="0.25">
      <c r="A944" s="11">
        <v>173</v>
      </c>
      <c r="B944" s="11" t="s">
        <v>3425</v>
      </c>
      <c r="C944" s="11" t="s">
        <v>3588</v>
      </c>
      <c r="D944" s="11">
        <v>13.5</v>
      </c>
      <c r="E944" s="11">
        <v>196.61</v>
      </c>
      <c r="G944" s="28">
        <v>214</v>
      </c>
      <c r="H944" s="11" t="s">
        <v>5471</v>
      </c>
      <c r="I944" s="11">
        <v>-11</v>
      </c>
      <c r="J944" s="11">
        <v>0.29499999999999998</v>
      </c>
      <c r="K944" s="34">
        <v>609.29999999999995</v>
      </c>
    </row>
    <row r="945" spans="1:11" x14ac:dyDescent="0.25">
      <c r="A945" s="10">
        <v>173</v>
      </c>
      <c r="B945" s="10" t="s">
        <v>3425</v>
      </c>
      <c r="C945" s="10" t="s">
        <v>3588</v>
      </c>
      <c r="D945" s="10">
        <v>13.5</v>
      </c>
      <c r="E945" s="10">
        <v>174.21</v>
      </c>
      <c r="G945" s="29">
        <v>120</v>
      </c>
      <c r="H945" s="10" t="s">
        <v>1108</v>
      </c>
      <c r="I945" s="10">
        <v>-16</v>
      </c>
      <c r="J945" s="10">
        <v>0.29399999999999998</v>
      </c>
      <c r="K945" s="35">
        <v>59.1</v>
      </c>
    </row>
    <row r="946" spans="1:11" x14ac:dyDescent="0.25">
      <c r="A946" s="11">
        <v>74</v>
      </c>
      <c r="B946" s="11" t="s">
        <v>126</v>
      </c>
      <c r="C946" s="11" t="s">
        <v>19</v>
      </c>
      <c r="D946" s="11">
        <v>13.4</v>
      </c>
      <c r="E946" s="11">
        <v>509.4</v>
      </c>
      <c r="G946" s="28">
        <v>84</v>
      </c>
      <c r="H946" s="11" t="s">
        <v>476</v>
      </c>
      <c r="I946" s="11" t="s">
        <v>94</v>
      </c>
      <c r="J946" s="11">
        <v>0.29199999999999998</v>
      </c>
      <c r="K946" s="34">
        <v>98.1</v>
      </c>
    </row>
    <row r="947" spans="1:11" x14ac:dyDescent="0.25">
      <c r="A947" s="11">
        <v>124</v>
      </c>
      <c r="B947" s="11" t="s">
        <v>1108</v>
      </c>
      <c r="C947" s="11" t="s">
        <v>1258</v>
      </c>
      <c r="D947" s="11">
        <v>13.4</v>
      </c>
      <c r="E947" s="11">
        <v>194.6</v>
      </c>
      <c r="G947" s="29">
        <v>84</v>
      </c>
      <c r="H947" s="10" t="s">
        <v>476</v>
      </c>
      <c r="I947" s="10" t="s">
        <v>94</v>
      </c>
      <c r="J947" s="11">
        <v>0.29199999999999998</v>
      </c>
      <c r="K947" s="34">
        <v>80</v>
      </c>
    </row>
    <row r="948" spans="1:11" x14ac:dyDescent="0.25">
      <c r="A948" s="10">
        <v>124</v>
      </c>
      <c r="B948" s="10" t="s">
        <v>1577</v>
      </c>
      <c r="C948" s="10" t="s">
        <v>1688</v>
      </c>
      <c r="D948" s="11">
        <v>13.4</v>
      </c>
      <c r="E948" s="11">
        <v>87</v>
      </c>
      <c r="G948" s="28">
        <v>84</v>
      </c>
      <c r="H948" s="11" t="s">
        <v>446</v>
      </c>
      <c r="I948" s="11" t="s">
        <v>458</v>
      </c>
      <c r="J948" s="11">
        <v>0.29199999999999998</v>
      </c>
      <c r="K948" s="34">
        <v>61.7</v>
      </c>
    </row>
    <row r="949" spans="1:11" x14ac:dyDescent="0.25">
      <c r="A949" s="11">
        <v>74</v>
      </c>
      <c r="B949" s="11" t="s">
        <v>265</v>
      </c>
      <c r="C949" s="11" t="s">
        <v>270</v>
      </c>
      <c r="D949" s="11">
        <v>13.4</v>
      </c>
      <c r="E949" s="11">
        <v>53.23</v>
      </c>
      <c r="G949" s="28">
        <v>133</v>
      </c>
      <c r="H949" s="11" t="s">
        <v>1292</v>
      </c>
      <c r="I949" s="11" t="s">
        <v>962</v>
      </c>
      <c r="J949" s="11">
        <v>0.29099999999999998</v>
      </c>
      <c r="K949" s="34">
        <v>176.1</v>
      </c>
    </row>
    <row r="950" spans="1:11" x14ac:dyDescent="0.25">
      <c r="A950" s="11">
        <v>118</v>
      </c>
      <c r="B950" s="11" t="s">
        <v>1238</v>
      </c>
      <c r="C950" s="11">
        <v>-7</v>
      </c>
      <c r="D950" s="11">
        <v>13.3</v>
      </c>
      <c r="E950" s="11">
        <v>238.56</v>
      </c>
      <c r="G950" s="31">
        <v>56</v>
      </c>
      <c r="H950" s="9" t="s">
        <v>4</v>
      </c>
      <c r="I950" s="9" t="s">
        <v>5</v>
      </c>
      <c r="J950" s="11">
        <v>0.28999999999999998</v>
      </c>
      <c r="K950" s="37">
        <v>187.8</v>
      </c>
    </row>
    <row r="951" spans="1:11" x14ac:dyDescent="0.25">
      <c r="A951" s="10">
        <v>118</v>
      </c>
      <c r="B951" s="10" t="s">
        <v>1238</v>
      </c>
      <c r="C951" s="10">
        <v>-5</v>
      </c>
      <c r="D951" s="10">
        <v>13.3</v>
      </c>
      <c r="E951" s="10">
        <v>187.85</v>
      </c>
      <c r="G951" s="29">
        <v>245</v>
      </c>
      <c r="H951" s="10" t="s">
        <v>5984</v>
      </c>
      <c r="I951" s="10" t="s">
        <v>1131</v>
      </c>
      <c r="J951" s="10">
        <v>0.28999999999999998</v>
      </c>
      <c r="K951" s="35">
        <v>103.1</v>
      </c>
    </row>
    <row r="952" spans="1:11" x14ac:dyDescent="0.25">
      <c r="A952" s="11">
        <v>118</v>
      </c>
      <c r="B952" s="11" t="s">
        <v>847</v>
      </c>
      <c r="C952" s="11" t="s">
        <v>1403</v>
      </c>
      <c r="D952" s="11">
        <v>13.3</v>
      </c>
      <c r="E952" s="11">
        <v>103.65</v>
      </c>
      <c r="G952" s="30">
        <v>56</v>
      </c>
      <c r="H952" s="8" t="s">
        <v>4</v>
      </c>
      <c r="I952" s="8" t="s">
        <v>5</v>
      </c>
      <c r="J952" s="10">
        <v>0.28999999999999998</v>
      </c>
      <c r="K952" s="36">
        <v>47.7</v>
      </c>
    </row>
    <row r="953" spans="1:11" x14ac:dyDescent="0.25">
      <c r="A953" s="11">
        <v>176</v>
      </c>
      <c r="B953" s="11" t="s">
        <v>3425</v>
      </c>
      <c r="C953" s="11" t="s">
        <v>1065</v>
      </c>
      <c r="D953" s="11">
        <v>13.3</v>
      </c>
      <c r="E953" s="11">
        <v>90.8</v>
      </c>
      <c r="G953" s="28">
        <v>117</v>
      </c>
      <c r="H953" s="11" t="s">
        <v>1292</v>
      </c>
      <c r="I953" s="11" t="s">
        <v>1400</v>
      </c>
      <c r="J953" s="11">
        <v>0.28999999999999998</v>
      </c>
      <c r="K953" s="34">
        <v>99.6</v>
      </c>
    </row>
    <row r="954" spans="1:11" x14ac:dyDescent="0.25">
      <c r="A954" s="10">
        <v>74</v>
      </c>
      <c r="B954" s="10" t="s">
        <v>310</v>
      </c>
      <c r="C954" s="10" t="s">
        <v>158</v>
      </c>
      <c r="D954" s="10">
        <v>13.3</v>
      </c>
      <c r="E954" s="10">
        <v>72.099999999999994</v>
      </c>
      <c r="G954" s="29">
        <v>117</v>
      </c>
      <c r="H954" s="10" t="s">
        <v>729</v>
      </c>
      <c r="I954" s="10" t="s">
        <v>653</v>
      </c>
      <c r="J954" s="10">
        <v>0.28999999999999998</v>
      </c>
      <c r="K954" s="35">
        <v>16.399999999999999</v>
      </c>
    </row>
    <row r="955" spans="1:11" x14ac:dyDescent="0.25">
      <c r="A955" s="10">
        <v>145</v>
      </c>
      <c r="B955" s="10" t="s">
        <v>2206</v>
      </c>
      <c r="C955" s="10" t="s">
        <v>962</v>
      </c>
      <c r="D955" s="11">
        <v>13.1</v>
      </c>
      <c r="E955" s="11">
        <v>1105</v>
      </c>
      <c r="G955" s="28">
        <v>169</v>
      </c>
      <c r="H955" s="11" t="s">
        <v>2601</v>
      </c>
      <c r="I955" s="11" t="s">
        <v>329</v>
      </c>
      <c r="J955" s="11">
        <v>0.28500000000000003</v>
      </c>
      <c r="K955" s="34">
        <v>27.6</v>
      </c>
    </row>
    <row r="956" spans="1:11" x14ac:dyDescent="0.25">
      <c r="A956" s="10">
        <v>99</v>
      </c>
      <c r="B956" s="10" t="s">
        <v>496</v>
      </c>
      <c r="C956" s="10" t="s">
        <v>29</v>
      </c>
      <c r="D956" s="11">
        <v>13.1</v>
      </c>
      <c r="E956" s="11">
        <v>226.3</v>
      </c>
      <c r="G956" s="29">
        <v>169</v>
      </c>
      <c r="H956" s="10" t="s">
        <v>2601</v>
      </c>
      <c r="I956" s="10" t="s">
        <v>329</v>
      </c>
      <c r="J956" s="10">
        <v>0.28500000000000003</v>
      </c>
      <c r="K956" s="35">
        <v>17.46</v>
      </c>
    </row>
    <row r="957" spans="1:11" x14ac:dyDescent="0.25">
      <c r="A957" s="10">
        <v>213</v>
      </c>
      <c r="B957" s="10" t="s">
        <v>5079</v>
      </c>
      <c r="C957" s="10" t="s">
        <v>5528</v>
      </c>
      <c r="D957" s="10">
        <v>13</v>
      </c>
      <c r="E957" s="10">
        <v>909.8</v>
      </c>
      <c r="G957" s="28">
        <v>179</v>
      </c>
      <c r="H957" s="11" t="s">
        <v>3425</v>
      </c>
      <c r="I957" s="11" t="s">
        <v>3485</v>
      </c>
      <c r="J957" s="11">
        <v>0.28000000000000003</v>
      </c>
      <c r="K957" s="34">
        <v>281.69</v>
      </c>
    </row>
    <row r="958" spans="1:11" x14ac:dyDescent="0.25">
      <c r="A958" s="10">
        <v>215</v>
      </c>
      <c r="B958" s="10" t="s">
        <v>5079</v>
      </c>
      <c r="C958" s="10" t="s">
        <v>5834</v>
      </c>
      <c r="D958" s="10">
        <v>13</v>
      </c>
      <c r="E958" s="10">
        <v>817.53</v>
      </c>
      <c r="G958" s="28">
        <v>214</v>
      </c>
      <c r="H958" s="11" t="s">
        <v>5471</v>
      </c>
      <c r="I958" s="11" t="s">
        <v>798</v>
      </c>
      <c r="J958" s="11">
        <v>0.27900000000000003</v>
      </c>
      <c r="K958" s="34">
        <v>222.1</v>
      </c>
    </row>
    <row r="959" spans="1:11" x14ac:dyDescent="0.25">
      <c r="A959" s="10">
        <v>215</v>
      </c>
      <c r="B959" s="10" t="s">
        <v>5079</v>
      </c>
      <c r="C959" s="10" t="s">
        <v>5834</v>
      </c>
      <c r="D959" s="10">
        <v>13</v>
      </c>
      <c r="E959" s="10">
        <v>262.01</v>
      </c>
      <c r="G959" s="29">
        <v>214</v>
      </c>
      <c r="H959" s="10" t="s">
        <v>5471</v>
      </c>
      <c r="I959" s="10" t="s">
        <v>798</v>
      </c>
      <c r="J959" s="10">
        <v>0.27900000000000003</v>
      </c>
      <c r="K959" s="35">
        <v>148.9</v>
      </c>
    </row>
    <row r="960" spans="1:11" x14ac:dyDescent="0.25">
      <c r="A960" s="10">
        <v>98</v>
      </c>
      <c r="B960" s="10" t="s">
        <v>446</v>
      </c>
      <c r="C960" s="10">
        <v>-4</v>
      </c>
      <c r="D960" s="11">
        <v>13</v>
      </c>
      <c r="E960" s="11">
        <v>198.3</v>
      </c>
      <c r="G960" s="28">
        <v>125</v>
      </c>
      <c r="H960" s="11" t="s">
        <v>1108</v>
      </c>
      <c r="I960" s="11" t="s">
        <v>1726</v>
      </c>
      <c r="J960" s="11">
        <v>0.27700000000000002</v>
      </c>
      <c r="K960" s="34">
        <v>146.02000000000001</v>
      </c>
    </row>
    <row r="961" spans="1:11" x14ac:dyDescent="0.25">
      <c r="A961" s="10">
        <v>144</v>
      </c>
      <c r="B961" s="10" t="s">
        <v>2336</v>
      </c>
      <c r="C961" s="10" t="s">
        <v>173</v>
      </c>
      <c r="D961" s="10">
        <v>13</v>
      </c>
      <c r="E961" s="10">
        <v>169</v>
      </c>
      <c r="G961" s="29">
        <v>192</v>
      </c>
      <c r="H961" s="10" t="s">
        <v>3501</v>
      </c>
      <c r="I961" s="10" t="s">
        <v>4621</v>
      </c>
      <c r="J961" s="10">
        <v>0.27200000000000002</v>
      </c>
      <c r="K961" s="35">
        <v>207.93</v>
      </c>
    </row>
    <row r="962" spans="1:11" x14ac:dyDescent="0.25">
      <c r="A962" s="11">
        <v>66</v>
      </c>
      <c r="B962" s="9" t="s">
        <v>58</v>
      </c>
      <c r="C962" s="9" t="s">
        <v>112</v>
      </c>
      <c r="D962" s="11">
        <v>13</v>
      </c>
      <c r="E962" s="12">
        <v>118.8</v>
      </c>
      <c r="G962" s="28">
        <v>192</v>
      </c>
      <c r="H962" s="11" t="s">
        <v>3501</v>
      </c>
      <c r="I962" s="11" t="s">
        <v>4621</v>
      </c>
      <c r="J962" s="11">
        <v>0.27200000000000002</v>
      </c>
      <c r="K962" s="34">
        <v>69.12</v>
      </c>
    </row>
    <row r="963" spans="1:11" x14ac:dyDescent="0.25">
      <c r="A963" s="11">
        <v>66</v>
      </c>
      <c r="B963" s="9" t="s">
        <v>126</v>
      </c>
      <c r="C963" s="9" t="s">
        <v>132</v>
      </c>
      <c r="D963" s="11">
        <v>13</v>
      </c>
      <c r="E963" s="12">
        <v>96.34</v>
      </c>
      <c r="G963" s="28">
        <v>71</v>
      </c>
      <c r="H963" s="11" t="s">
        <v>149</v>
      </c>
      <c r="I963" s="11" t="s">
        <v>55</v>
      </c>
      <c r="J963" s="11">
        <v>0.27100000000000002</v>
      </c>
      <c r="K963" s="34">
        <v>133</v>
      </c>
    </row>
    <row r="964" spans="1:11" x14ac:dyDescent="0.25">
      <c r="A964" s="11">
        <v>213</v>
      </c>
      <c r="B964" s="11" t="s">
        <v>5079</v>
      </c>
      <c r="C964" s="11" t="s">
        <v>5528</v>
      </c>
      <c r="D964" s="11">
        <v>13</v>
      </c>
      <c r="E964" s="11">
        <v>94.4</v>
      </c>
      <c r="G964" s="29">
        <v>124</v>
      </c>
      <c r="H964" s="10" t="s">
        <v>847</v>
      </c>
      <c r="I964" s="10" t="s">
        <v>408</v>
      </c>
      <c r="J964" s="10">
        <v>0.27</v>
      </c>
      <c r="K964" s="35">
        <v>1072.8800000000001</v>
      </c>
    </row>
    <row r="965" spans="1:11" x14ac:dyDescent="0.25">
      <c r="A965" s="10">
        <v>177</v>
      </c>
      <c r="B965" s="10" t="s">
        <v>3252</v>
      </c>
      <c r="C965" s="10" t="s">
        <v>380</v>
      </c>
      <c r="D965" s="10">
        <v>13</v>
      </c>
      <c r="E965" s="10">
        <v>84.3</v>
      </c>
      <c r="G965" s="28">
        <v>124</v>
      </c>
      <c r="H965" s="11" t="s">
        <v>847</v>
      </c>
      <c r="I965" s="11" t="s">
        <v>437</v>
      </c>
      <c r="J965" s="11">
        <v>0.27</v>
      </c>
      <c r="K965" s="34">
        <v>102.91</v>
      </c>
    </row>
    <row r="966" spans="1:11" x14ac:dyDescent="0.25">
      <c r="A966" s="10">
        <v>145</v>
      </c>
      <c r="B966" s="10" t="s">
        <v>2230</v>
      </c>
      <c r="C966" s="10" t="s">
        <v>2435</v>
      </c>
      <c r="D966" s="11">
        <v>13</v>
      </c>
      <c r="E966" s="11">
        <v>64.3</v>
      </c>
      <c r="G966" s="28">
        <v>68</v>
      </c>
      <c r="H966" s="11" t="s">
        <v>53</v>
      </c>
      <c r="I966" s="11" t="s">
        <v>164</v>
      </c>
      <c r="J966" s="11">
        <v>0.27</v>
      </c>
      <c r="K966" s="34">
        <v>1604</v>
      </c>
    </row>
    <row r="967" spans="1:11" x14ac:dyDescent="0.25">
      <c r="A967" s="10">
        <v>66</v>
      </c>
      <c r="B967" s="10" t="s">
        <v>58</v>
      </c>
      <c r="C967" s="10" t="s">
        <v>123</v>
      </c>
      <c r="D967" s="11">
        <v>13</v>
      </c>
      <c r="E967" s="12">
        <v>53.39</v>
      </c>
      <c r="G967" s="28">
        <v>128</v>
      </c>
      <c r="H967" s="11" t="s">
        <v>1093</v>
      </c>
      <c r="I967" s="11" t="s">
        <v>408</v>
      </c>
      <c r="J967" s="11">
        <v>0.27</v>
      </c>
      <c r="K967" s="34">
        <v>1224</v>
      </c>
    </row>
    <row r="968" spans="1:11" x14ac:dyDescent="0.25">
      <c r="A968" s="10">
        <v>177</v>
      </c>
      <c r="B968" s="10" t="s">
        <v>3252</v>
      </c>
      <c r="C968" s="10" t="s">
        <v>380</v>
      </c>
      <c r="D968" s="10">
        <v>13</v>
      </c>
      <c r="E968" s="10">
        <v>49.8</v>
      </c>
      <c r="G968" s="28">
        <v>128</v>
      </c>
      <c r="H968" s="11" t="s">
        <v>1344</v>
      </c>
      <c r="I968" s="11" t="s">
        <v>104</v>
      </c>
      <c r="J968" s="11">
        <v>0.27</v>
      </c>
      <c r="K968" s="34">
        <v>440.3</v>
      </c>
    </row>
    <row r="969" spans="1:11" x14ac:dyDescent="0.25">
      <c r="A969" s="10">
        <v>208</v>
      </c>
      <c r="B969" s="10" t="s">
        <v>4527</v>
      </c>
      <c r="C969" s="10" t="s">
        <v>5439</v>
      </c>
      <c r="D969" s="10">
        <v>12.7</v>
      </c>
      <c r="E969" s="10">
        <v>1019</v>
      </c>
      <c r="G969" s="28">
        <v>208</v>
      </c>
      <c r="H969" s="11" t="s">
        <v>5471</v>
      </c>
      <c r="I969" s="11" t="s">
        <v>363</v>
      </c>
      <c r="J969" s="11">
        <v>0.27</v>
      </c>
      <c r="K969" s="34">
        <v>392.1</v>
      </c>
    </row>
    <row r="970" spans="1:11" x14ac:dyDescent="0.25">
      <c r="A970" s="10">
        <v>183</v>
      </c>
      <c r="B970" s="10" t="s">
        <v>3252</v>
      </c>
      <c r="C970" s="10" t="s">
        <v>1726</v>
      </c>
      <c r="D970" s="10">
        <v>12.7</v>
      </c>
      <c r="E970" s="10">
        <v>830.9</v>
      </c>
      <c r="G970" s="28">
        <v>208</v>
      </c>
      <c r="H970" s="11" t="s">
        <v>5471</v>
      </c>
      <c r="I970" s="11" t="s">
        <v>363</v>
      </c>
      <c r="J970" s="11">
        <v>0.27</v>
      </c>
      <c r="K970" s="34">
        <v>130.19999999999999</v>
      </c>
    </row>
    <row r="971" spans="1:11" x14ac:dyDescent="0.25">
      <c r="A971" s="11">
        <v>183</v>
      </c>
      <c r="B971" s="11" t="s">
        <v>3252</v>
      </c>
      <c r="C971" s="11" t="s">
        <v>1726</v>
      </c>
      <c r="D971" s="11">
        <v>12.7</v>
      </c>
      <c r="E971" s="11">
        <v>577.1</v>
      </c>
      <c r="G971" s="28">
        <v>196</v>
      </c>
      <c r="H971" s="11" t="s">
        <v>4527</v>
      </c>
      <c r="I971" s="11" t="s">
        <v>508</v>
      </c>
      <c r="J971" s="11">
        <v>0.27</v>
      </c>
      <c r="K971" s="34">
        <v>47.7</v>
      </c>
    </row>
    <row r="972" spans="1:11" x14ac:dyDescent="0.25">
      <c r="A972" s="10">
        <v>183</v>
      </c>
      <c r="B972" s="10" t="s">
        <v>3252</v>
      </c>
      <c r="C972" s="10" t="s">
        <v>1726</v>
      </c>
      <c r="D972" s="10">
        <v>12.7</v>
      </c>
      <c r="E972" s="10">
        <v>555.6</v>
      </c>
      <c r="G972" s="29">
        <v>127</v>
      </c>
      <c r="H972" s="10" t="s">
        <v>796</v>
      </c>
      <c r="I972" s="10" t="s">
        <v>1370</v>
      </c>
      <c r="J972" s="11">
        <v>0.26900000000000002</v>
      </c>
      <c r="K972" s="34">
        <v>130.80000000000001</v>
      </c>
    </row>
    <row r="973" spans="1:11" x14ac:dyDescent="0.25">
      <c r="A973" s="11">
        <v>207</v>
      </c>
      <c r="B973" s="11" t="s">
        <v>4530</v>
      </c>
      <c r="C973" s="11" t="s">
        <v>4503</v>
      </c>
      <c r="D973" s="11">
        <v>12.7</v>
      </c>
      <c r="E973" s="11">
        <v>386.8</v>
      </c>
      <c r="G973" s="28">
        <v>82</v>
      </c>
      <c r="H973" s="11" t="s">
        <v>476</v>
      </c>
      <c r="I973" s="11"/>
      <c r="J973" s="11">
        <v>0.26800000000000002</v>
      </c>
      <c r="K973" s="34">
        <v>88.9</v>
      </c>
    </row>
    <row r="974" spans="1:11" x14ac:dyDescent="0.25">
      <c r="A974" s="10">
        <v>183</v>
      </c>
      <c r="B974" s="10" t="s">
        <v>3252</v>
      </c>
      <c r="C974" s="10" t="s">
        <v>1726</v>
      </c>
      <c r="D974" s="10">
        <v>12.7</v>
      </c>
      <c r="E974" s="10">
        <v>307</v>
      </c>
      <c r="G974" s="28">
        <v>82</v>
      </c>
      <c r="H974" s="11" t="s">
        <v>446</v>
      </c>
      <c r="I974" s="11">
        <v>-4</v>
      </c>
      <c r="J974" s="11">
        <v>0.26800000000000002</v>
      </c>
      <c r="K974" s="34">
        <v>65.7</v>
      </c>
    </row>
    <row r="975" spans="1:11" x14ac:dyDescent="0.25">
      <c r="A975" s="11">
        <v>183</v>
      </c>
      <c r="B975" s="11" t="s">
        <v>3252</v>
      </c>
      <c r="C975" s="11" t="s">
        <v>1726</v>
      </c>
      <c r="D975" s="11">
        <v>12.7</v>
      </c>
      <c r="E975" s="11">
        <v>306.5</v>
      </c>
      <c r="G975" s="28">
        <v>204</v>
      </c>
      <c r="H975" s="11" t="s">
        <v>4527</v>
      </c>
      <c r="I975" s="11" t="s">
        <v>19</v>
      </c>
      <c r="J975" s="11">
        <v>0.26500000000000001</v>
      </c>
      <c r="K975" s="34">
        <v>1274</v>
      </c>
    </row>
    <row r="976" spans="1:11" x14ac:dyDescent="0.25">
      <c r="A976" s="10">
        <v>149</v>
      </c>
      <c r="B976" s="10" t="s">
        <v>2336</v>
      </c>
      <c r="C976" s="10" t="s">
        <v>962</v>
      </c>
      <c r="D976" s="10">
        <v>12.5</v>
      </c>
      <c r="E976" s="10">
        <v>1073.2</v>
      </c>
      <c r="G976" s="29">
        <v>204</v>
      </c>
      <c r="H976" s="10" t="s">
        <v>4527</v>
      </c>
      <c r="I976" s="10" t="s">
        <v>19</v>
      </c>
      <c r="J976" s="10">
        <v>0.26500000000000001</v>
      </c>
      <c r="K976" s="35">
        <v>374.76</v>
      </c>
    </row>
    <row r="977" spans="1:11" x14ac:dyDescent="0.25">
      <c r="A977" s="10">
        <v>85</v>
      </c>
      <c r="B977" s="10" t="s">
        <v>370</v>
      </c>
      <c r="C977" s="10" t="s">
        <v>84</v>
      </c>
      <c r="D977" s="11">
        <v>12.5</v>
      </c>
      <c r="E977" s="11">
        <v>349.8</v>
      </c>
      <c r="G977" s="28">
        <v>119</v>
      </c>
      <c r="H977" s="11" t="s">
        <v>856</v>
      </c>
      <c r="I977" s="11" t="s">
        <v>1435</v>
      </c>
      <c r="J977" s="11">
        <v>0.26500000000000001</v>
      </c>
      <c r="K977" s="34">
        <v>152</v>
      </c>
    </row>
    <row r="978" spans="1:11" x14ac:dyDescent="0.25">
      <c r="A978" s="11">
        <v>210</v>
      </c>
      <c r="B978" s="11" t="s">
        <v>5253</v>
      </c>
      <c r="C978" s="11" t="s">
        <v>5595</v>
      </c>
      <c r="D978" s="11">
        <v>12.3</v>
      </c>
      <c r="E978" s="11">
        <v>1181</v>
      </c>
      <c r="G978" s="28">
        <v>171</v>
      </c>
      <c r="H978" s="11" t="s">
        <v>2695</v>
      </c>
      <c r="I978" s="11" t="s">
        <v>55</v>
      </c>
      <c r="J978" s="11">
        <v>0.26500000000000001</v>
      </c>
      <c r="K978" s="34">
        <v>122.37</v>
      </c>
    </row>
    <row r="979" spans="1:11" x14ac:dyDescent="0.25">
      <c r="A979" s="11">
        <v>198</v>
      </c>
      <c r="B979" s="11" t="s">
        <v>4094</v>
      </c>
      <c r="C979" s="11" t="s">
        <v>1258</v>
      </c>
      <c r="D979" s="11">
        <v>12.3</v>
      </c>
      <c r="E979" s="11">
        <v>391</v>
      </c>
      <c r="G979" s="28">
        <v>171</v>
      </c>
      <c r="H979" s="11" t="s">
        <v>2695</v>
      </c>
      <c r="I979" s="11" t="s">
        <v>55</v>
      </c>
      <c r="J979" s="11">
        <v>0.26500000000000001</v>
      </c>
      <c r="K979" s="34">
        <v>55.689</v>
      </c>
    </row>
    <row r="980" spans="1:11" x14ac:dyDescent="0.25">
      <c r="A980" s="11">
        <v>134</v>
      </c>
      <c r="B980" s="11" t="s">
        <v>1631</v>
      </c>
      <c r="C980" s="11">
        <v>-5</v>
      </c>
      <c r="D980" s="11">
        <v>12.3</v>
      </c>
      <c r="E980" s="11">
        <v>245.86099999999999</v>
      </c>
      <c r="G980" s="28">
        <v>171</v>
      </c>
      <c r="H980" s="11" t="s">
        <v>2695</v>
      </c>
      <c r="I980" s="11" t="s">
        <v>55</v>
      </c>
      <c r="J980" s="11">
        <v>0.26500000000000001</v>
      </c>
      <c r="K980" s="34">
        <v>46.542999999999999</v>
      </c>
    </row>
    <row r="981" spans="1:11" x14ac:dyDescent="0.25">
      <c r="A981" s="11">
        <v>128</v>
      </c>
      <c r="B981" s="11" t="s">
        <v>1238</v>
      </c>
      <c r="C981" s="11" t="s">
        <v>762</v>
      </c>
      <c r="D981" s="11">
        <v>12.3</v>
      </c>
      <c r="E981" s="11">
        <v>133.61060000000001</v>
      </c>
      <c r="G981" s="28">
        <v>171</v>
      </c>
      <c r="H981" s="11" t="s">
        <v>2695</v>
      </c>
      <c r="I981" s="11" t="s">
        <v>55</v>
      </c>
      <c r="J981" s="11">
        <v>0.26500000000000001</v>
      </c>
      <c r="K981" s="34">
        <v>27.132999999999999</v>
      </c>
    </row>
    <row r="982" spans="1:11" x14ac:dyDescent="0.25">
      <c r="A982" s="10">
        <v>82</v>
      </c>
      <c r="B982" s="10" t="s">
        <v>446</v>
      </c>
      <c r="C982" s="10" t="s">
        <v>19</v>
      </c>
      <c r="D982" s="10">
        <v>12.3</v>
      </c>
      <c r="E982" s="10">
        <v>123.2</v>
      </c>
      <c r="G982" s="29">
        <v>210</v>
      </c>
      <c r="H982" s="10" t="s">
        <v>4745</v>
      </c>
      <c r="I982" s="10" t="s">
        <v>1104</v>
      </c>
      <c r="J982" s="10">
        <v>0.26300000000000001</v>
      </c>
      <c r="K982" s="35">
        <v>685.69</v>
      </c>
    </row>
    <row r="983" spans="1:11" x14ac:dyDescent="0.25">
      <c r="A983" s="10">
        <v>134</v>
      </c>
      <c r="B983" s="10" t="s">
        <v>1292</v>
      </c>
      <c r="C983" s="10" t="s">
        <v>1892</v>
      </c>
      <c r="D983" s="11">
        <v>12.3</v>
      </c>
      <c r="E983" s="11">
        <v>118.367</v>
      </c>
      <c r="G983" s="28">
        <v>210</v>
      </c>
      <c r="H983" s="11" t="s">
        <v>4745</v>
      </c>
      <c r="I983" s="11" t="s">
        <v>1104</v>
      </c>
      <c r="J983" s="11">
        <v>0.26300000000000001</v>
      </c>
      <c r="K983" s="34">
        <v>279.89</v>
      </c>
    </row>
    <row r="984" spans="1:11" x14ac:dyDescent="0.25">
      <c r="A984" s="11">
        <v>128</v>
      </c>
      <c r="B984" s="11" t="s">
        <v>856</v>
      </c>
      <c r="C984" s="11" t="s">
        <v>1892</v>
      </c>
      <c r="D984" s="11">
        <v>12.3</v>
      </c>
      <c r="E984" s="11">
        <v>106.2486</v>
      </c>
      <c r="G984" s="28">
        <v>181</v>
      </c>
      <c r="H984" s="11" t="s">
        <v>3360</v>
      </c>
      <c r="I984" s="11" t="s">
        <v>84</v>
      </c>
      <c r="J984" s="11">
        <v>0.26200000000000001</v>
      </c>
      <c r="K984" s="34">
        <v>107.73</v>
      </c>
    </row>
    <row r="985" spans="1:11" x14ac:dyDescent="0.25">
      <c r="A985" s="11">
        <v>134</v>
      </c>
      <c r="B985" s="11" t="s">
        <v>2150</v>
      </c>
      <c r="C985" s="11">
        <v>-8</v>
      </c>
      <c r="D985" s="11">
        <v>12.3</v>
      </c>
      <c r="E985" s="11">
        <v>63.49</v>
      </c>
      <c r="G985" s="29">
        <v>213</v>
      </c>
      <c r="H985" s="10" t="s">
        <v>4527</v>
      </c>
      <c r="I985" s="10" t="s">
        <v>620</v>
      </c>
      <c r="J985" s="10">
        <v>0.26</v>
      </c>
      <c r="K985" s="35">
        <v>190</v>
      </c>
    </row>
    <row r="986" spans="1:11" x14ac:dyDescent="0.25">
      <c r="A986" s="11">
        <v>128</v>
      </c>
      <c r="B986" s="11" t="s">
        <v>1292</v>
      </c>
      <c r="C986" s="11">
        <v>-8</v>
      </c>
      <c r="D986" s="11">
        <v>12.3</v>
      </c>
      <c r="E986" s="11">
        <v>48.148000000000003</v>
      </c>
      <c r="G986" s="29">
        <v>213</v>
      </c>
      <c r="H986" s="10" t="s">
        <v>4527</v>
      </c>
      <c r="I986" s="10" t="s">
        <v>620</v>
      </c>
      <c r="J986" s="10">
        <v>0.26</v>
      </c>
      <c r="K986" s="35">
        <v>71</v>
      </c>
    </row>
    <row r="987" spans="1:11" x14ac:dyDescent="0.25">
      <c r="A987" s="10">
        <v>188</v>
      </c>
      <c r="B987" s="10" t="s">
        <v>3782</v>
      </c>
      <c r="C987" s="10" t="s">
        <v>4374</v>
      </c>
      <c r="D987" s="10">
        <v>12.27</v>
      </c>
      <c r="E987" s="10">
        <v>88.3</v>
      </c>
      <c r="G987" s="28">
        <v>124</v>
      </c>
      <c r="H987" s="11" t="s">
        <v>1108</v>
      </c>
      <c r="I987" s="11" t="s">
        <v>1667</v>
      </c>
      <c r="J987" s="11">
        <v>0.26</v>
      </c>
      <c r="K987" s="34">
        <v>228.5</v>
      </c>
    </row>
    <row r="988" spans="1:11" x14ac:dyDescent="0.25">
      <c r="A988" s="11">
        <v>117</v>
      </c>
      <c r="B988" s="11" t="s">
        <v>1108</v>
      </c>
      <c r="C988" s="11" t="s">
        <v>1375</v>
      </c>
      <c r="D988" s="11">
        <v>12.1</v>
      </c>
      <c r="E988" s="11">
        <v>353.6</v>
      </c>
      <c r="G988" s="28">
        <v>174</v>
      </c>
      <c r="H988" s="11" t="s">
        <v>2695</v>
      </c>
      <c r="I988" s="11">
        <v>-7</v>
      </c>
      <c r="J988" s="11">
        <v>0.25600000000000001</v>
      </c>
      <c r="K988" s="34">
        <v>1239.2</v>
      </c>
    </row>
    <row r="989" spans="1:11" x14ac:dyDescent="0.25">
      <c r="A989" s="10">
        <v>117</v>
      </c>
      <c r="B989" s="10" t="s">
        <v>1238</v>
      </c>
      <c r="C989" s="10" t="s">
        <v>962</v>
      </c>
      <c r="D989" s="11">
        <v>12.1</v>
      </c>
      <c r="E989" s="11">
        <v>294.7</v>
      </c>
      <c r="G989" s="28">
        <v>174</v>
      </c>
      <c r="H989" s="11" t="s">
        <v>2695</v>
      </c>
      <c r="I989" s="11">
        <v>-7</v>
      </c>
      <c r="J989" s="11">
        <v>0.25600000000000001</v>
      </c>
      <c r="K989" s="34">
        <v>875.5</v>
      </c>
    </row>
    <row r="990" spans="1:11" x14ac:dyDescent="0.25">
      <c r="A990" s="10">
        <v>211</v>
      </c>
      <c r="B990" s="10" t="s">
        <v>4883</v>
      </c>
      <c r="C990" s="10" t="s">
        <v>5635</v>
      </c>
      <c r="D990" s="10">
        <v>12.1</v>
      </c>
      <c r="E990" s="10">
        <v>203.3</v>
      </c>
      <c r="G990" s="28">
        <v>174</v>
      </c>
      <c r="H990" s="11" t="s">
        <v>2695</v>
      </c>
      <c r="I990" s="11">
        <v>-7</v>
      </c>
      <c r="J990" s="11">
        <v>0.25600000000000001</v>
      </c>
      <c r="K990" s="34">
        <v>247.1</v>
      </c>
    </row>
    <row r="991" spans="1:11" x14ac:dyDescent="0.25">
      <c r="A991" s="11">
        <v>211</v>
      </c>
      <c r="B991" s="11" t="s">
        <v>4883</v>
      </c>
      <c r="C991" s="11" t="s">
        <v>5635</v>
      </c>
      <c r="D991" s="11">
        <v>12.1</v>
      </c>
      <c r="E991" s="11">
        <v>146.80000000000001</v>
      </c>
      <c r="G991" s="28">
        <v>174</v>
      </c>
      <c r="H991" s="11" t="s">
        <v>2695</v>
      </c>
      <c r="I991" s="11">
        <v>-7</v>
      </c>
      <c r="J991" s="11">
        <v>0.25600000000000001</v>
      </c>
      <c r="K991" s="34">
        <v>193</v>
      </c>
    </row>
    <row r="992" spans="1:11" x14ac:dyDescent="0.25">
      <c r="A992" s="11">
        <v>213</v>
      </c>
      <c r="B992" s="11" t="s">
        <v>5253</v>
      </c>
      <c r="C992" s="11" t="s">
        <v>2619</v>
      </c>
      <c r="D992" s="11">
        <v>12</v>
      </c>
      <c r="E992" s="11">
        <v>1010.1</v>
      </c>
      <c r="G992" s="29">
        <v>130</v>
      </c>
      <c r="H992" s="10" t="s">
        <v>1878</v>
      </c>
      <c r="I992" s="10" t="s">
        <v>762</v>
      </c>
      <c r="J992" s="10">
        <v>0.254</v>
      </c>
      <c r="K992" s="35">
        <v>85.110399999999998</v>
      </c>
    </row>
    <row r="993" spans="1:11" x14ac:dyDescent="0.25">
      <c r="A993" s="10">
        <v>213</v>
      </c>
      <c r="B993" s="10" t="s">
        <v>5253</v>
      </c>
      <c r="C993" s="10" t="s">
        <v>2619</v>
      </c>
      <c r="D993" s="10">
        <v>12</v>
      </c>
      <c r="E993" s="10">
        <v>457.6</v>
      </c>
      <c r="G993" s="28">
        <v>197</v>
      </c>
      <c r="H993" s="11" t="s">
        <v>4530</v>
      </c>
      <c r="I993" s="11" t="s">
        <v>4688</v>
      </c>
      <c r="J993" s="11">
        <v>0.253</v>
      </c>
      <c r="K993" s="34">
        <v>255.2</v>
      </c>
    </row>
    <row r="994" spans="1:11" x14ac:dyDescent="0.25">
      <c r="A994" s="11">
        <v>203</v>
      </c>
      <c r="B994" s="11" t="s">
        <v>4745</v>
      </c>
      <c r="C994" s="11" t="s">
        <v>4008</v>
      </c>
      <c r="D994" s="11">
        <v>12</v>
      </c>
      <c r="E994" s="11">
        <v>385.1</v>
      </c>
      <c r="G994" s="29">
        <v>165</v>
      </c>
      <c r="H994" s="10" t="s">
        <v>2601</v>
      </c>
      <c r="I994" s="10" t="s">
        <v>962</v>
      </c>
      <c r="J994" s="10">
        <v>0.25</v>
      </c>
      <c r="K994" s="35">
        <v>473.7</v>
      </c>
    </row>
    <row r="995" spans="1:11" x14ac:dyDescent="0.25">
      <c r="A995" s="10">
        <v>203</v>
      </c>
      <c r="B995" s="10" t="s">
        <v>4745</v>
      </c>
      <c r="C995" s="10" t="s">
        <v>4008</v>
      </c>
      <c r="D995" s="10">
        <v>12</v>
      </c>
      <c r="E995" s="10">
        <v>303.5</v>
      </c>
      <c r="G995" s="28">
        <v>165</v>
      </c>
      <c r="H995" s="11" t="s">
        <v>2601</v>
      </c>
      <c r="I995" s="11" t="s">
        <v>962</v>
      </c>
      <c r="J995" s="11">
        <v>0.25</v>
      </c>
      <c r="K995" s="34">
        <v>383.7</v>
      </c>
    </row>
    <row r="996" spans="1:11" x14ac:dyDescent="0.25">
      <c r="A996" s="10">
        <v>203</v>
      </c>
      <c r="B996" s="10" t="s">
        <v>4745</v>
      </c>
      <c r="C996" s="10" t="s">
        <v>4008</v>
      </c>
      <c r="D996" s="10">
        <v>12</v>
      </c>
      <c r="E996" s="10">
        <v>289.3</v>
      </c>
      <c r="G996" s="29">
        <v>165</v>
      </c>
      <c r="H996" s="10" t="s">
        <v>2601</v>
      </c>
      <c r="I996" s="10" t="s">
        <v>962</v>
      </c>
      <c r="J996" s="10">
        <v>0.25</v>
      </c>
      <c r="K996" s="35">
        <v>375</v>
      </c>
    </row>
    <row r="997" spans="1:11" x14ac:dyDescent="0.25">
      <c r="A997" s="11">
        <v>128</v>
      </c>
      <c r="B997" s="11" t="s">
        <v>1108</v>
      </c>
      <c r="C997" s="11" t="s">
        <v>1803</v>
      </c>
      <c r="D997" s="11">
        <v>12</v>
      </c>
      <c r="E997" s="11">
        <v>237.9</v>
      </c>
      <c r="G997" s="28">
        <v>165</v>
      </c>
      <c r="H997" s="11" t="s">
        <v>2601</v>
      </c>
      <c r="I997" s="11" t="s">
        <v>962</v>
      </c>
      <c r="J997" s="11">
        <v>0.25</v>
      </c>
      <c r="K997" s="34">
        <v>314.8</v>
      </c>
    </row>
    <row r="998" spans="1:11" x14ac:dyDescent="0.25">
      <c r="A998" s="10">
        <v>179</v>
      </c>
      <c r="B998" s="10" t="s">
        <v>3071</v>
      </c>
      <c r="C998" s="10" t="s">
        <v>4016</v>
      </c>
      <c r="D998" s="10">
        <v>12</v>
      </c>
      <c r="E998" s="10">
        <v>171</v>
      </c>
      <c r="G998" s="29">
        <v>127</v>
      </c>
      <c r="H998" s="10" t="s">
        <v>1238</v>
      </c>
      <c r="I998" s="10" t="s">
        <v>1693</v>
      </c>
      <c r="J998" s="11">
        <v>0.25</v>
      </c>
      <c r="K998" s="34">
        <v>142</v>
      </c>
    </row>
    <row r="999" spans="1:11" x14ac:dyDescent="0.25">
      <c r="A999" s="11">
        <v>147</v>
      </c>
      <c r="B999" s="11" t="s">
        <v>2206</v>
      </c>
      <c r="C999" s="11" t="s">
        <v>962</v>
      </c>
      <c r="D999" s="11">
        <v>12</v>
      </c>
      <c r="E999" s="11">
        <v>93.17</v>
      </c>
      <c r="G999" s="29">
        <v>181</v>
      </c>
      <c r="H999" s="10" t="s">
        <v>3143</v>
      </c>
      <c r="I999" s="10" t="s">
        <v>2085</v>
      </c>
      <c r="J999" s="10">
        <v>0.25</v>
      </c>
      <c r="K999" s="35">
        <v>584.23</v>
      </c>
    </row>
    <row r="1000" spans="1:11" x14ac:dyDescent="0.25">
      <c r="A1000" s="11">
        <v>147</v>
      </c>
      <c r="B1000" s="11" t="s">
        <v>2121</v>
      </c>
      <c r="C1000" s="11" t="s">
        <v>501</v>
      </c>
      <c r="D1000" s="11">
        <v>12</v>
      </c>
      <c r="E1000" s="11">
        <v>90.44</v>
      </c>
      <c r="G1000" s="28">
        <v>181</v>
      </c>
      <c r="H1000" s="11" t="s">
        <v>3143</v>
      </c>
      <c r="I1000" s="11" t="s">
        <v>2085</v>
      </c>
      <c r="J1000" s="11">
        <v>0.25</v>
      </c>
      <c r="K1000" s="34">
        <v>328.84</v>
      </c>
    </row>
    <row r="1001" spans="1:11" x14ac:dyDescent="0.25">
      <c r="A1001" s="10">
        <v>156</v>
      </c>
      <c r="B1001" s="10" t="s">
        <v>2957</v>
      </c>
      <c r="C1001" s="10">
        <v>-19</v>
      </c>
      <c r="D1001" s="11">
        <v>12</v>
      </c>
      <c r="E1001" s="11">
        <v>87.489699999999999</v>
      </c>
      <c r="G1001" s="29">
        <v>173</v>
      </c>
      <c r="H1001" s="10" t="s">
        <v>2659</v>
      </c>
      <c r="I1001" s="10" t="s">
        <v>1726</v>
      </c>
      <c r="J1001" s="10">
        <v>0.25</v>
      </c>
      <c r="K1001" s="35">
        <v>214.3</v>
      </c>
    </row>
    <row r="1002" spans="1:11" x14ac:dyDescent="0.25">
      <c r="A1002" s="10">
        <v>147</v>
      </c>
      <c r="B1002" s="10" t="s">
        <v>2121</v>
      </c>
      <c r="C1002" s="10" t="s">
        <v>501</v>
      </c>
      <c r="D1002" s="11">
        <v>12</v>
      </c>
      <c r="E1002" s="11">
        <v>65.209999999999994</v>
      </c>
      <c r="G1002" s="28">
        <v>173</v>
      </c>
      <c r="H1002" s="11" t="s">
        <v>2659</v>
      </c>
      <c r="I1002" s="11" t="s">
        <v>1726</v>
      </c>
      <c r="J1002" s="11">
        <v>0.25</v>
      </c>
      <c r="K1002" s="34">
        <v>154.30000000000001</v>
      </c>
    </row>
    <row r="1003" spans="1:11" x14ac:dyDescent="0.25">
      <c r="A1003" s="10">
        <v>156</v>
      </c>
      <c r="B1003" s="10" t="s">
        <v>2487</v>
      </c>
      <c r="C1003" s="10" t="s">
        <v>107</v>
      </c>
      <c r="D1003" s="10">
        <v>12</v>
      </c>
      <c r="E1003" s="10">
        <v>64.972499999999997</v>
      </c>
      <c r="G1003" s="28">
        <v>173</v>
      </c>
      <c r="H1003" s="11" t="s">
        <v>2659</v>
      </c>
      <c r="I1003" s="11" t="s">
        <v>1726</v>
      </c>
      <c r="J1003" s="11">
        <v>0.25</v>
      </c>
      <c r="K1003" s="34">
        <v>124</v>
      </c>
    </row>
    <row r="1004" spans="1:11" x14ac:dyDescent="0.25">
      <c r="A1004" s="10">
        <v>156</v>
      </c>
      <c r="B1004" s="10" t="s">
        <v>2426</v>
      </c>
      <c r="C1004" s="10" t="s">
        <v>19</v>
      </c>
      <c r="D1004" s="11">
        <v>12</v>
      </c>
      <c r="E1004" s="11">
        <v>39.780500000000004</v>
      </c>
      <c r="G1004" s="28">
        <v>173</v>
      </c>
      <c r="H1004" s="11" t="s">
        <v>2659</v>
      </c>
      <c r="I1004" s="11" t="s">
        <v>1726</v>
      </c>
      <c r="J1004" s="11">
        <v>0.25</v>
      </c>
      <c r="K1004" s="34">
        <v>43.4</v>
      </c>
    </row>
    <row r="1005" spans="1:11" x14ac:dyDescent="0.25">
      <c r="A1005" s="10">
        <v>151</v>
      </c>
      <c r="B1005" s="10" t="s">
        <v>2121</v>
      </c>
      <c r="C1005" s="10" t="s">
        <v>2663</v>
      </c>
      <c r="D1005" s="11">
        <v>11.9</v>
      </c>
      <c r="E1005" s="11">
        <v>25</v>
      </c>
      <c r="G1005" s="28">
        <v>130</v>
      </c>
      <c r="H1005" s="11" t="s">
        <v>1344</v>
      </c>
      <c r="I1005" s="11" t="s">
        <v>1258</v>
      </c>
      <c r="J1005" s="11">
        <v>0.248</v>
      </c>
      <c r="K1005" s="34">
        <v>138</v>
      </c>
    </row>
    <row r="1006" spans="1:11" x14ac:dyDescent="0.25">
      <c r="A1006" s="10">
        <v>208</v>
      </c>
      <c r="B1006" s="10" t="s">
        <v>5253</v>
      </c>
      <c r="C1006" s="10">
        <v>-10</v>
      </c>
      <c r="D1006" s="10">
        <v>11.8</v>
      </c>
      <c r="E1006" s="10">
        <v>789.7</v>
      </c>
      <c r="G1006" s="29">
        <v>153</v>
      </c>
      <c r="H1006" s="10" t="s">
        <v>2150</v>
      </c>
      <c r="I1006" s="10" t="s">
        <v>75</v>
      </c>
      <c r="J1006" s="11">
        <v>0.248</v>
      </c>
      <c r="K1006" s="34">
        <v>428.7</v>
      </c>
    </row>
    <row r="1007" spans="1:11" x14ac:dyDescent="0.25">
      <c r="A1007" s="10">
        <v>208</v>
      </c>
      <c r="B1007" s="10" t="s">
        <v>5253</v>
      </c>
      <c r="C1007" s="10">
        <v>-10</v>
      </c>
      <c r="D1007" s="10">
        <v>11.8</v>
      </c>
      <c r="E1007" s="10">
        <v>298.7</v>
      </c>
      <c r="G1007" s="28">
        <v>153</v>
      </c>
      <c r="H1007" s="11" t="s">
        <v>2150</v>
      </c>
      <c r="I1007" s="11" t="s">
        <v>75</v>
      </c>
      <c r="J1007" s="11">
        <v>0.248</v>
      </c>
      <c r="K1007" s="34">
        <v>403.7</v>
      </c>
    </row>
    <row r="1008" spans="1:11" x14ac:dyDescent="0.25">
      <c r="A1008" s="11">
        <v>185</v>
      </c>
      <c r="B1008" s="11" t="s">
        <v>3425</v>
      </c>
      <c r="C1008" s="11" t="s">
        <v>1743</v>
      </c>
      <c r="D1008" s="11">
        <v>11.8</v>
      </c>
      <c r="E1008" s="11">
        <v>175.5</v>
      </c>
      <c r="G1008" s="29">
        <v>153</v>
      </c>
      <c r="H1008" s="10" t="s">
        <v>2150</v>
      </c>
      <c r="I1008" s="10" t="s">
        <v>75</v>
      </c>
      <c r="J1008" s="11">
        <v>0.248</v>
      </c>
      <c r="K1008" s="34">
        <v>356.3</v>
      </c>
    </row>
    <row r="1009" spans="1:11" x14ac:dyDescent="0.25">
      <c r="A1009" s="11">
        <v>208</v>
      </c>
      <c r="B1009" s="11" t="s">
        <v>5253</v>
      </c>
      <c r="C1009" s="11">
        <v>-10</v>
      </c>
      <c r="D1009" s="11">
        <v>11.8</v>
      </c>
      <c r="E1009" s="11">
        <v>153</v>
      </c>
      <c r="G1009" s="28">
        <v>120</v>
      </c>
      <c r="H1009" s="11" t="s">
        <v>1344</v>
      </c>
      <c r="I1009" s="11" t="s">
        <v>292</v>
      </c>
      <c r="J1009" s="11">
        <v>0.246</v>
      </c>
      <c r="K1009" s="34">
        <v>69.78</v>
      </c>
    </row>
    <row r="1010" spans="1:11" x14ac:dyDescent="0.25">
      <c r="A1010" s="11">
        <v>185</v>
      </c>
      <c r="B1010" s="11" t="s">
        <v>3425</v>
      </c>
      <c r="C1010" s="11" t="s">
        <v>1743</v>
      </c>
      <c r="D1010" s="11">
        <v>11.8</v>
      </c>
      <c r="E1010" s="11">
        <v>22.6</v>
      </c>
      <c r="G1010" s="28">
        <v>214</v>
      </c>
      <c r="H1010" s="11" t="s">
        <v>5253</v>
      </c>
      <c r="I1010" s="11" t="s">
        <v>5700</v>
      </c>
      <c r="J1010" s="11">
        <v>0.245</v>
      </c>
      <c r="K1010" s="34">
        <v>767.7</v>
      </c>
    </row>
    <row r="1011" spans="1:11" x14ac:dyDescent="0.25">
      <c r="A1011" s="10">
        <v>123</v>
      </c>
      <c r="B1011" s="10" t="s">
        <v>1108</v>
      </c>
      <c r="C1011" s="10" t="s">
        <v>668</v>
      </c>
      <c r="D1011" s="11">
        <v>11.8</v>
      </c>
      <c r="E1011" s="11">
        <v>21.1</v>
      </c>
      <c r="G1011" s="28">
        <v>120</v>
      </c>
      <c r="H1011" s="11" t="s">
        <v>1344</v>
      </c>
      <c r="I1011" s="11" t="s">
        <v>292</v>
      </c>
      <c r="J1011" s="11">
        <v>0.24399999999999999</v>
      </c>
      <c r="K1011" s="34">
        <v>72.3</v>
      </c>
    </row>
    <row r="1012" spans="1:11" x14ac:dyDescent="0.25">
      <c r="A1012" s="11">
        <v>204</v>
      </c>
      <c r="B1012" s="11" t="s">
        <v>4745</v>
      </c>
      <c r="C1012" s="11">
        <v>-15</v>
      </c>
      <c r="D1012" s="11">
        <v>11.5</v>
      </c>
      <c r="E1012" s="11">
        <v>124.8</v>
      </c>
      <c r="G1012" s="29">
        <v>120</v>
      </c>
      <c r="H1012" s="10" t="s">
        <v>729</v>
      </c>
      <c r="I1012" s="8"/>
      <c r="J1012" s="10">
        <v>0.24399999999999999</v>
      </c>
      <c r="K1012" s="35">
        <v>13.5</v>
      </c>
    </row>
    <row r="1013" spans="1:11" x14ac:dyDescent="0.25">
      <c r="A1013" s="11">
        <v>187</v>
      </c>
      <c r="B1013" s="11" t="s">
        <v>3782</v>
      </c>
      <c r="C1013" s="11" t="s">
        <v>1131</v>
      </c>
      <c r="D1013" s="11">
        <v>11.5</v>
      </c>
      <c r="E1013" s="11">
        <v>106.44</v>
      </c>
      <c r="G1013" s="28">
        <v>211</v>
      </c>
      <c r="H1013" s="11" t="s">
        <v>4745</v>
      </c>
      <c r="I1013" s="11" t="s">
        <v>828</v>
      </c>
      <c r="J1013" s="11">
        <v>0.24299999999999999</v>
      </c>
      <c r="K1013" s="34">
        <v>672.7</v>
      </c>
    </row>
    <row r="1014" spans="1:11" x14ac:dyDescent="0.25">
      <c r="A1014" s="10">
        <v>145</v>
      </c>
      <c r="B1014" s="10" t="s">
        <v>2230</v>
      </c>
      <c r="C1014" s="10" t="s">
        <v>2503</v>
      </c>
      <c r="D1014" s="10">
        <v>11.5</v>
      </c>
      <c r="E1014" s="10">
        <v>27.3</v>
      </c>
      <c r="G1014" s="28">
        <v>211</v>
      </c>
      <c r="H1014" s="11" t="s">
        <v>4745</v>
      </c>
      <c r="I1014" s="11" t="s">
        <v>828</v>
      </c>
      <c r="J1014" s="11">
        <v>0.24299999999999999</v>
      </c>
      <c r="K1014" s="34">
        <v>315.39999999999998</v>
      </c>
    </row>
    <row r="1015" spans="1:11" x14ac:dyDescent="0.25">
      <c r="A1015" s="10">
        <v>189</v>
      </c>
      <c r="B1015" s="10" t="s">
        <v>3782</v>
      </c>
      <c r="C1015" s="10" t="s">
        <v>1131</v>
      </c>
      <c r="D1015" s="10">
        <v>11.4</v>
      </c>
      <c r="E1015" s="10">
        <v>94.34</v>
      </c>
      <c r="G1015" s="28">
        <v>174</v>
      </c>
      <c r="H1015" s="11" t="s">
        <v>2957</v>
      </c>
      <c r="I1015" s="11" t="s">
        <v>3654</v>
      </c>
      <c r="J1015" s="11">
        <v>0.24199999999999999</v>
      </c>
      <c r="K1015" s="34">
        <v>432.7</v>
      </c>
    </row>
    <row r="1016" spans="1:11" x14ac:dyDescent="0.25">
      <c r="A1016" s="10">
        <v>78</v>
      </c>
      <c r="B1016" s="10" t="s">
        <v>265</v>
      </c>
      <c r="C1016" s="10" t="s">
        <v>400</v>
      </c>
      <c r="D1016" s="11">
        <v>11.3</v>
      </c>
      <c r="E1016" s="11">
        <v>32.299999999999997</v>
      </c>
      <c r="G1016" s="29">
        <v>174</v>
      </c>
      <c r="H1016" s="10" t="s">
        <v>2957</v>
      </c>
      <c r="I1016" s="10" t="s">
        <v>3654</v>
      </c>
      <c r="J1016" s="10">
        <v>0.24199999999999999</v>
      </c>
      <c r="K1016" s="35">
        <v>299.2</v>
      </c>
    </row>
    <row r="1017" spans="1:11" x14ac:dyDescent="0.25">
      <c r="A1017" s="11">
        <v>95</v>
      </c>
      <c r="B1017" s="11" t="s">
        <v>446</v>
      </c>
      <c r="C1017" s="11" t="s">
        <v>740</v>
      </c>
      <c r="D1017" s="11">
        <v>11.2</v>
      </c>
      <c r="E1017" s="11">
        <v>1635.4</v>
      </c>
      <c r="G1017" s="28">
        <v>213</v>
      </c>
      <c r="H1017" s="11" t="s">
        <v>5079</v>
      </c>
      <c r="I1017" s="11" t="s">
        <v>4779</v>
      </c>
      <c r="J1017" s="11">
        <v>0.23800000000000002</v>
      </c>
      <c r="K1017" s="34">
        <v>681.3</v>
      </c>
    </row>
    <row r="1018" spans="1:11" x14ac:dyDescent="0.25">
      <c r="A1018" s="10">
        <v>95</v>
      </c>
      <c r="B1018" s="10" t="s">
        <v>796</v>
      </c>
      <c r="C1018" s="10" t="s">
        <v>828</v>
      </c>
      <c r="D1018" s="11">
        <v>11.2</v>
      </c>
      <c r="E1018" s="11">
        <v>260.39999999999998</v>
      </c>
      <c r="G1018" s="30">
        <v>61</v>
      </c>
      <c r="H1018" s="8" t="s">
        <v>11</v>
      </c>
      <c r="I1018" s="8" t="s">
        <v>29</v>
      </c>
      <c r="J1018" s="10">
        <v>0.23800000000000002</v>
      </c>
      <c r="K1018" s="36">
        <v>654.75</v>
      </c>
    </row>
    <row r="1019" spans="1:11" x14ac:dyDescent="0.25">
      <c r="A1019" s="11">
        <v>210</v>
      </c>
      <c r="B1019" s="11" t="s">
        <v>4530</v>
      </c>
      <c r="C1019" s="11" t="s">
        <v>843</v>
      </c>
      <c r="D1019" s="11">
        <v>11.1</v>
      </c>
      <c r="E1019" s="11">
        <v>744</v>
      </c>
      <c r="G1019" s="28">
        <v>128</v>
      </c>
      <c r="H1019" s="11" t="s">
        <v>856</v>
      </c>
      <c r="I1019" s="11" t="s">
        <v>762</v>
      </c>
      <c r="J1019" s="11">
        <v>0.23600000000000002</v>
      </c>
      <c r="K1019" s="34">
        <v>101.9</v>
      </c>
    </row>
    <row r="1020" spans="1:11" x14ac:dyDescent="0.25">
      <c r="A1020" s="10">
        <v>210</v>
      </c>
      <c r="B1020" s="10" t="s">
        <v>4530</v>
      </c>
      <c r="C1020" s="10" t="s">
        <v>843</v>
      </c>
      <c r="D1020" s="10">
        <v>11.1</v>
      </c>
      <c r="E1020" s="10">
        <v>175</v>
      </c>
      <c r="G1020" s="28">
        <v>205</v>
      </c>
      <c r="H1020" s="11" t="s">
        <v>4094</v>
      </c>
      <c r="I1020" s="11" t="s">
        <v>3756</v>
      </c>
      <c r="J1020" s="11">
        <v>0.23500000000000001</v>
      </c>
      <c r="K1020" s="34">
        <v>1217</v>
      </c>
    </row>
    <row r="1021" spans="1:11" x14ac:dyDescent="0.25">
      <c r="A1021" s="11">
        <v>192</v>
      </c>
      <c r="B1021" s="11" t="s">
        <v>3784</v>
      </c>
      <c r="C1021" s="11" t="s">
        <v>942</v>
      </c>
      <c r="D1021" s="11">
        <v>11.1</v>
      </c>
      <c r="E1021" s="11">
        <v>28.4</v>
      </c>
      <c r="G1021" s="28">
        <v>70</v>
      </c>
      <c r="H1021" s="11" t="s">
        <v>53</v>
      </c>
      <c r="I1021" s="11" t="s">
        <v>164</v>
      </c>
      <c r="J1021" s="11">
        <v>0.23200000000000001</v>
      </c>
      <c r="K1021" s="34">
        <v>183.11</v>
      </c>
    </row>
    <row r="1022" spans="1:11" x14ac:dyDescent="0.25">
      <c r="A1022" s="11">
        <v>152</v>
      </c>
      <c r="B1022" s="11" t="s">
        <v>2426</v>
      </c>
      <c r="C1022" s="11">
        <v>-5</v>
      </c>
      <c r="D1022" s="11">
        <v>11</v>
      </c>
      <c r="E1022" s="11">
        <v>1265.5</v>
      </c>
      <c r="G1022" s="29">
        <v>92</v>
      </c>
      <c r="H1022" s="10" t="s">
        <v>623</v>
      </c>
      <c r="I1022" s="10" t="s">
        <v>164</v>
      </c>
      <c r="J1022" s="10">
        <v>0.23200000000000001</v>
      </c>
      <c r="K1022" s="35">
        <v>55.3</v>
      </c>
    </row>
    <row r="1023" spans="1:11" x14ac:dyDescent="0.25">
      <c r="A1023" s="11">
        <v>214</v>
      </c>
      <c r="B1023" s="11" t="s">
        <v>5079</v>
      </c>
      <c r="C1023" s="11" t="s">
        <v>3712</v>
      </c>
      <c r="D1023" s="11">
        <v>11</v>
      </c>
      <c r="E1023" s="11">
        <v>1023.1</v>
      </c>
      <c r="G1023" s="28">
        <v>106</v>
      </c>
      <c r="H1023" s="11" t="s">
        <v>476</v>
      </c>
      <c r="I1023" s="11" t="s">
        <v>98</v>
      </c>
      <c r="J1023" s="11">
        <v>0.23200000000000001</v>
      </c>
      <c r="K1023" s="34">
        <v>103.4</v>
      </c>
    </row>
    <row r="1024" spans="1:11" x14ac:dyDescent="0.25">
      <c r="A1024" s="11">
        <v>106</v>
      </c>
      <c r="B1024" s="11" t="s">
        <v>1108</v>
      </c>
      <c r="C1024" s="11" t="s">
        <v>5</v>
      </c>
      <c r="D1024" s="11">
        <v>11</v>
      </c>
      <c r="E1024" s="11">
        <v>892.3</v>
      </c>
      <c r="G1024" s="29">
        <v>206</v>
      </c>
      <c r="H1024" s="10" t="s">
        <v>4745</v>
      </c>
      <c r="I1024" s="10" t="s">
        <v>164</v>
      </c>
      <c r="J1024" s="10">
        <v>0.23200000000000001</v>
      </c>
      <c r="K1024" s="35">
        <v>12.5</v>
      </c>
    </row>
    <row r="1025" spans="1:11" x14ac:dyDescent="0.25">
      <c r="A1025" s="10">
        <v>206</v>
      </c>
      <c r="B1025" s="10" t="s">
        <v>5253</v>
      </c>
      <c r="C1025" s="10">
        <v>-15</v>
      </c>
      <c r="D1025" s="10">
        <v>11</v>
      </c>
      <c r="E1025" s="10">
        <v>768</v>
      </c>
      <c r="G1025" s="28">
        <v>125</v>
      </c>
      <c r="H1025" s="11" t="s">
        <v>1108</v>
      </c>
      <c r="I1025" s="11" t="s">
        <v>1730</v>
      </c>
      <c r="J1025" s="11">
        <v>0.23</v>
      </c>
      <c r="K1025" s="34">
        <v>161.30000000000001</v>
      </c>
    </row>
    <row r="1026" spans="1:11" x14ac:dyDescent="0.25">
      <c r="A1026" s="10">
        <v>106</v>
      </c>
      <c r="B1026" s="10" t="s">
        <v>856</v>
      </c>
      <c r="C1026" s="10" t="s">
        <v>1104</v>
      </c>
      <c r="D1026" s="10">
        <v>11</v>
      </c>
      <c r="E1026" s="10">
        <v>602.79999999999995</v>
      </c>
      <c r="G1026" s="28">
        <v>118</v>
      </c>
      <c r="H1026" s="11" t="s">
        <v>1238</v>
      </c>
      <c r="I1026" s="11" t="s">
        <v>1333</v>
      </c>
      <c r="J1026" s="11">
        <v>0.23</v>
      </c>
      <c r="K1026" s="34">
        <v>253.678</v>
      </c>
    </row>
    <row r="1027" spans="1:11" x14ac:dyDescent="0.25">
      <c r="A1027" s="10">
        <v>214</v>
      </c>
      <c r="B1027" s="10" t="s">
        <v>5079</v>
      </c>
      <c r="C1027" s="10" t="s">
        <v>3712</v>
      </c>
      <c r="D1027" s="10">
        <v>11</v>
      </c>
      <c r="E1027" s="10">
        <v>580.6</v>
      </c>
      <c r="G1027" s="28">
        <v>153</v>
      </c>
      <c r="H1027" s="11" t="s">
        <v>2336</v>
      </c>
      <c r="I1027" s="11" t="s">
        <v>1726</v>
      </c>
      <c r="J1027" s="11">
        <v>0.22900000000000001</v>
      </c>
      <c r="K1027" s="34">
        <v>475</v>
      </c>
    </row>
    <row r="1028" spans="1:11" x14ac:dyDescent="0.25">
      <c r="A1028" s="10">
        <v>152</v>
      </c>
      <c r="B1028" s="10" t="s">
        <v>2121</v>
      </c>
      <c r="C1028" s="10" t="s">
        <v>437</v>
      </c>
      <c r="D1028" s="11">
        <v>11</v>
      </c>
      <c r="E1028" s="11">
        <v>357.9</v>
      </c>
      <c r="G1028" s="28">
        <v>153</v>
      </c>
      <c r="H1028" s="11" t="s">
        <v>2150</v>
      </c>
      <c r="I1028" s="11" t="s">
        <v>75</v>
      </c>
      <c r="J1028" s="11">
        <v>0.22900000000000001</v>
      </c>
      <c r="K1028" s="34">
        <v>36</v>
      </c>
    </row>
    <row r="1029" spans="1:11" x14ac:dyDescent="0.25">
      <c r="A1029" s="12">
        <v>62</v>
      </c>
      <c r="B1029" s="9" t="s">
        <v>50</v>
      </c>
      <c r="C1029" s="9" t="s">
        <v>19</v>
      </c>
      <c r="D1029" s="11">
        <v>11</v>
      </c>
      <c r="E1029" s="12">
        <v>349.25</v>
      </c>
      <c r="G1029" s="29">
        <v>101</v>
      </c>
      <c r="H1029" s="10" t="s">
        <v>496</v>
      </c>
      <c r="I1029" s="10" t="s">
        <v>29</v>
      </c>
      <c r="J1029" s="11">
        <v>0.22600000000000001</v>
      </c>
      <c r="K1029" s="34">
        <v>13.49</v>
      </c>
    </row>
    <row r="1030" spans="1:11" x14ac:dyDescent="0.25">
      <c r="A1030" s="11">
        <v>186</v>
      </c>
      <c r="B1030" s="11" t="s">
        <v>4094</v>
      </c>
      <c r="C1030" s="11" t="s">
        <v>98</v>
      </c>
      <c r="D1030" s="11">
        <v>11</v>
      </c>
      <c r="E1030" s="11">
        <v>293.7</v>
      </c>
      <c r="G1030" s="28">
        <v>214</v>
      </c>
      <c r="H1030" s="11" t="s">
        <v>5471</v>
      </c>
      <c r="I1030" s="11">
        <v>-17</v>
      </c>
      <c r="J1030" s="11">
        <v>0.22500000000000001</v>
      </c>
      <c r="K1030" s="34">
        <v>668.4</v>
      </c>
    </row>
    <row r="1031" spans="1:11" x14ac:dyDescent="0.25">
      <c r="A1031" s="10">
        <v>82</v>
      </c>
      <c r="B1031" s="10" t="s">
        <v>446</v>
      </c>
      <c r="C1031" s="10" t="s">
        <v>19</v>
      </c>
      <c r="D1031" s="10">
        <v>11</v>
      </c>
      <c r="E1031" s="10">
        <v>258.7</v>
      </c>
      <c r="G1031" s="28">
        <v>214</v>
      </c>
      <c r="H1031" s="11" t="s">
        <v>5471</v>
      </c>
      <c r="I1031" s="11">
        <v>-17</v>
      </c>
      <c r="J1031" s="11">
        <v>0.22500000000000001</v>
      </c>
      <c r="K1031" s="34">
        <v>156.6</v>
      </c>
    </row>
    <row r="1032" spans="1:11" x14ac:dyDescent="0.25">
      <c r="A1032" s="10">
        <v>206</v>
      </c>
      <c r="B1032" s="10" t="s">
        <v>5253</v>
      </c>
      <c r="C1032" s="10">
        <v>-15</v>
      </c>
      <c r="D1032" s="10">
        <v>11</v>
      </c>
      <c r="E1032" s="10">
        <v>242</v>
      </c>
      <c r="G1032" s="28">
        <v>98</v>
      </c>
      <c r="H1032" s="11" t="s">
        <v>496</v>
      </c>
      <c r="I1032" s="11" t="s">
        <v>926</v>
      </c>
      <c r="J1032" s="11">
        <v>0.223</v>
      </c>
      <c r="K1032" s="34">
        <v>4207</v>
      </c>
    </row>
    <row r="1033" spans="1:11" x14ac:dyDescent="0.25">
      <c r="A1033" s="13">
        <v>62</v>
      </c>
      <c r="B1033" s="8" t="s">
        <v>50</v>
      </c>
      <c r="C1033" s="8" t="s">
        <v>19</v>
      </c>
      <c r="D1033" s="10">
        <v>11</v>
      </c>
      <c r="E1033" s="13">
        <v>146.81</v>
      </c>
      <c r="G1033" s="29">
        <v>98</v>
      </c>
      <c r="H1033" s="10" t="s">
        <v>623</v>
      </c>
      <c r="I1033" s="10" t="s">
        <v>158</v>
      </c>
      <c r="J1033" s="11">
        <v>0.223</v>
      </c>
      <c r="K1033" s="34">
        <v>49.2</v>
      </c>
    </row>
    <row r="1034" spans="1:11" x14ac:dyDescent="0.25">
      <c r="A1034" s="10">
        <v>202</v>
      </c>
      <c r="B1034" s="10" t="s">
        <v>4745</v>
      </c>
      <c r="C1034" s="10">
        <v>-15</v>
      </c>
      <c r="D1034" s="10">
        <v>11</v>
      </c>
      <c r="E1034" s="10">
        <v>138.30000000000001</v>
      </c>
      <c r="G1034" s="28">
        <v>175</v>
      </c>
      <c r="H1034" s="11" t="s">
        <v>3425</v>
      </c>
      <c r="I1034" s="11" t="s">
        <v>1271</v>
      </c>
      <c r="J1034" s="11">
        <v>0.222</v>
      </c>
      <c r="K1034" s="34">
        <v>131.6</v>
      </c>
    </row>
    <row r="1035" spans="1:11" x14ac:dyDescent="0.25">
      <c r="A1035" s="11">
        <v>126</v>
      </c>
      <c r="B1035" s="11" t="s">
        <v>1108</v>
      </c>
      <c r="C1035" s="11" t="s">
        <v>98</v>
      </c>
      <c r="D1035" s="11">
        <v>11</v>
      </c>
      <c r="E1035" s="11">
        <v>122.2</v>
      </c>
      <c r="G1035" s="28">
        <v>178</v>
      </c>
      <c r="H1035" s="11" t="s">
        <v>3252</v>
      </c>
      <c r="I1035" s="11" t="s">
        <v>3998</v>
      </c>
      <c r="J1035" s="11">
        <v>0.22</v>
      </c>
      <c r="K1035" s="34">
        <v>946</v>
      </c>
    </row>
    <row r="1036" spans="1:11" x14ac:dyDescent="0.25">
      <c r="A1036" s="10">
        <v>142</v>
      </c>
      <c r="B1036" s="10" t="s">
        <v>2121</v>
      </c>
      <c r="C1036" s="10">
        <v>-5</v>
      </c>
      <c r="D1036" s="11">
        <v>11</v>
      </c>
      <c r="E1036" s="11">
        <v>97.3</v>
      </c>
      <c r="G1036" s="28">
        <v>178</v>
      </c>
      <c r="H1036" s="11" t="s">
        <v>3252</v>
      </c>
      <c r="I1036" s="11" t="s">
        <v>3998</v>
      </c>
      <c r="J1036" s="11">
        <v>0.22</v>
      </c>
      <c r="K1036" s="34">
        <v>182.9</v>
      </c>
    </row>
    <row r="1037" spans="1:11" x14ac:dyDescent="0.25">
      <c r="A1037" s="11">
        <v>82</v>
      </c>
      <c r="B1037" s="11" t="s">
        <v>446</v>
      </c>
      <c r="C1037" s="11" t="s">
        <v>461</v>
      </c>
      <c r="D1037" s="11">
        <v>11</v>
      </c>
      <c r="E1037" s="11">
        <v>87.5</v>
      </c>
      <c r="G1037" s="29">
        <v>128</v>
      </c>
      <c r="H1037" s="10" t="s">
        <v>856</v>
      </c>
      <c r="I1037" s="10" t="s">
        <v>1896</v>
      </c>
      <c r="J1037" s="10">
        <v>0.22</v>
      </c>
      <c r="K1037" s="35">
        <v>119.7</v>
      </c>
    </row>
    <row r="1038" spans="1:11" x14ac:dyDescent="0.25">
      <c r="A1038" s="11">
        <v>84</v>
      </c>
      <c r="B1038" s="11" t="s">
        <v>476</v>
      </c>
      <c r="C1038" s="11" t="s">
        <v>400</v>
      </c>
      <c r="D1038" s="11">
        <v>11</v>
      </c>
      <c r="E1038" s="11">
        <v>79.8</v>
      </c>
      <c r="G1038" s="28">
        <v>98</v>
      </c>
      <c r="H1038" s="11" t="s">
        <v>429</v>
      </c>
      <c r="I1038" s="11" t="s">
        <v>158</v>
      </c>
      <c r="J1038" s="11">
        <v>0.22</v>
      </c>
      <c r="K1038" s="34">
        <v>107.28</v>
      </c>
    </row>
    <row r="1039" spans="1:11" x14ac:dyDescent="0.25">
      <c r="A1039" s="10">
        <v>186</v>
      </c>
      <c r="B1039" s="10" t="s">
        <v>4094</v>
      </c>
      <c r="C1039" s="10" t="s">
        <v>98</v>
      </c>
      <c r="D1039" s="10">
        <v>11</v>
      </c>
      <c r="E1039" s="10">
        <v>78.5</v>
      </c>
      <c r="G1039" s="29">
        <v>205</v>
      </c>
      <c r="H1039" s="10" t="s">
        <v>4530</v>
      </c>
      <c r="I1039" s="10" t="s">
        <v>4230</v>
      </c>
      <c r="J1039" s="10">
        <v>0.22</v>
      </c>
      <c r="K1039" s="35">
        <v>74.3</v>
      </c>
    </row>
    <row r="1040" spans="1:11" x14ac:dyDescent="0.25">
      <c r="A1040" s="10">
        <v>84</v>
      </c>
      <c r="B1040" s="10" t="s">
        <v>476</v>
      </c>
      <c r="C1040" s="10" t="s">
        <v>400</v>
      </c>
      <c r="D1040" s="11">
        <v>11</v>
      </c>
      <c r="E1040" s="11">
        <v>76.400000000000006</v>
      </c>
      <c r="G1040" s="28">
        <v>94</v>
      </c>
      <c r="H1040" s="11" t="s">
        <v>446</v>
      </c>
      <c r="I1040" s="11" t="s">
        <v>400</v>
      </c>
      <c r="J1040" s="11">
        <v>0.217</v>
      </c>
      <c r="K1040" s="34">
        <v>1651</v>
      </c>
    </row>
    <row r="1041" spans="1:11" x14ac:dyDescent="0.25">
      <c r="A1041" s="11">
        <v>84</v>
      </c>
      <c r="B1041" s="11" t="s">
        <v>476</v>
      </c>
      <c r="C1041" s="11" t="s">
        <v>98</v>
      </c>
      <c r="D1041" s="11">
        <v>11</v>
      </c>
      <c r="E1041" s="11">
        <v>70.7</v>
      </c>
      <c r="G1041" s="29">
        <v>205</v>
      </c>
      <c r="H1041" s="10" t="s">
        <v>4527</v>
      </c>
      <c r="I1041" s="10" t="s">
        <v>4008</v>
      </c>
      <c r="J1041" s="10">
        <v>0.217</v>
      </c>
      <c r="K1041" s="35">
        <v>1175.0999999999999</v>
      </c>
    </row>
    <row r="1042" spans="1:11" x14ac:dyDescent="0.25">
      <c r="A1042" s="10">
        <v>82</v>
      </c>
      <c r="B1042" s="10" t="s">
        <v>446</v>
      </c>
      <c r="C1042" s="10">
        <v>-4</v>
      </c>
      <c r="D1042" s="11">
        <v>11</v>
      </c>
      <c r="E1042" s="11">
        <v>64.3</v>
      </c>
      <c r="G1042" s="28">
        <v>129</v>
      </c>
      <c r="H1042" s="11" t="s">
        <v>1108</v>
      </c>
      <c r="I1042" s="11" t="s">
        <v>1845</v>
      </c>
      <c r="J1042" s="11">
        <v>0.217</v>
      </c>
      <c r="K1042" s="34">
        <v>145.30000000000001</v>
      </c>
    </row>
    <row r="1043" spans="1:11" x14ac:dyDescent="0.25">
      <c r="A1043" s="11">
        <v>214</v>
      </c>
      <c r="B1043" s="11" t="s">
        <v>5079</v>
      </c>
      <c r="C1043" s="11" t="s">
        <v>3712</v>
      </c>
      <c r="D1043" s="11">
        <v>11</v>
      </c>
      <c r="E1043" s="11">
        <v>63.9</v>
      </c>
      <c r="G1043" s="29">
        <v>94</v>
      </c>
      <c r="H1043" s="10" t="s">
        <v>370</v>
      </c>
      <c r="I1043" s="10" t="s">
        <v>363</v>
      </c>
      <c r="J1043" s="11">
        <v>0.217</v>
      </c>
      <c r="K1043" s="34">
        <v>106</v>
      </c>
    </row>
    <row r="1044" spans="1:11" x14ac:dyDescent="0.25">
      <c r="A1044" s="10">
        <v>142</v>
      </c>
      <c r="B1044" s="10" t="s">
        <v>1577</v>
      </c>
      <c r="C1044" s="10" t="s">
        <v>6062</v>
      </c>
      <c r="D1044" s="11">
        <v>11</v>
      </c>
      <c r="E1044" s="11">
        <v>26.4</v>
      </c>
      <c r="G1044" s="28">
        <v>205</v>
      </c>
      <c r="H1044" s="11" t="s">
        <v>4527</v>
      </c>
      <c r="I1044" s="11" t="s">
        <v>4008</v>
      </c>
      <c r="J1044" s="11">
        <v>0.217</v>
      </c>
      <c r="K1044" s="34">
        <v>27.8</v>
      </c>
    </row>
    <row r="1045" spans="1:11" x14ac:dyDescent="0.25">
      <c r="A1045" s="10">
        <v>177</v>
      </c>
      <c r="B1045" s="10" t="s">
        <v>2957</v>
      </c>
      <c r="C1045" s="10" t="s">
        <v>2444</v>
      </c>
      <c r="D1045" s="10">
        <v>10.8</v>
      </c>
      <c r="E1045" s="10">
        <v>1206</v>
      </c>
      <c r="G1045" s="29">
        <v>175</v>
      </c>
      <c r="H1045" s="10" t="s">
        <v>3252</v>
      </c>
      <c r="I1045" s="10" t="s">
        <v>501</v>
      </c>
      <c r="J1045" s="10">
        <v>0.216</v>
      </c>
      <c r="K1045" s="35">
        <v>145.74</v>
      </c>
    </row>
    <row r="1046" spans="1:11" x14ac:dyDescent="0.25">
      <c r="A1046" s="11">
        <v>177</v>
      </c>
      <c r="B1046" s="11" t="s">
        <v>2957</v>
      </c>
      <c r="C1046" s="11" t="s">
        <v>2444</v>
      </c>
      <c r="D1046" s="11">
        <v>10.8</v>
      </c>
      <c r="E1046" s="11">
        <v>1088.1289999999999</v>
      </c>
      <c r="G1046" s="28">
        <v>175</v>
      </c>
      <c r="H1046" s="11" t="s">
        <v>3252</v>
      </c>
      <c r="I1046" s="11" t="s">
        <v>501</v>
      </c>
      <c r="J1046" s="11">
        <v>0.216</v>
      </c>
      <c r="K1046" s="34">
        <v>130.91999999999999</v>
      </c>
    </row>
    <row r="1047" spans="1:11" x14ac:dyDescent="0.25">
      <c r="A1047" s="10">
        <v>177</v>
      </c>
      <c r="B1047" s="10" t="s">
        <v>2957</v>
      </c>
      <c r="C1047" s="10" t="s">
        <v>2444</v>
      </c>
      <c r="D1047" s="10">
        <v>10.8</v>
      </c>
      <c r="E1047" s="10">
        <v>1067</v>
      </c>
      <c r="G1047" s="28">
        <v>75</v>
      </c>
      <c r="H1047" s="11" t="s">
        <v>149</v>
      </c>
      <c r="I1047" s="11" t="s">
        <v>314</v>
      </c>
      <c r="J1047" s="11">
        <v>0.216</v>
      </c>
      <c r="K1047" s="34">
        <v>52.5</v>
      </c>
    </row>
    <row r="1048" spans="1:11" x14ac:dyDescent="0.25">
      <c r="A1048" s="11">
        <v>126</v>
      </c>
      <c r="B1048" s="11" t="s">
        <v>1238</v>
      </c>
      <c r="C1048" s="11">
        <v>-7</v>
      </c>
      <c r="D1048" s="11">
        <v>10.8</v>
      </c>
      <c r="E1048" s="11">
        <v>1020.41</v>
      </c>
      <c r="G1048" s="28">
        <v>175</v>
      </c>
      <c r="H1048" s="11" t="s">
        <v>3252</v>
      </c>
      <c r="I1048" s="11" t="s">
        <v>501</v>
      </c>
      <c r="J1048" s="11">
        <v>0.216</v>
      </c>
      <c r="K1048" s="34">
        <v>38.69</v>
      </c>
    </row>
    <row r="1049" spans="1:11" x14ac:dyDescent="0.25">
      <c r="A1049" s="11">
        <v>177</v>
      </c>
      <c r="B1049" s="11" t="s">
        <v>2957</v>
      </c>
      <c r="C1049" s="11" t="s">
        <v>2444</v>
      </c>
      <c r="D1049" s="11">
        <v>10.8</v>
      </c>
      <c r="E1049" s="11">
        <v>916.25</v>
      </c>
      <c r="G1049" s="29">
        <v>100</v>
      </c>
      <c r="H1049" s="10" t="s">
        <v>856</v>
      </c>
      <c r="I1049" s="10" t="s">
        <v>363</v>
      </c>
      <c r="J1049" s="11">
        <v>0.21430000000000002</v>
      </c>
      <c r="K1049" s="34">
        <v>74.78</v>
      </c>
    </row>
    <row r="1050" spans="1:11" x14ac:dyDescent="0.25">
      <c r="A1050" s="11">
        <v>177</v>
      </c>
      <c r="B1050" s="11" t="s">
        <v>2957</v>
      </c>
      <c r="C1050" s="11" t="s">
        <v>2444</v>
      </c>
      <c r="D1050" s="11">
        <v>10.8</v>
      </c>
      <c r="E1050" s="11">
        <v>720.721</v>
      </c>
      <c r="G1050" s="28">
        <v>100</v>
      </c>
      <c r="H1050" s="11" t="s">
        <v>729</v>
      </c>
      <c r="I1050" s="11" t="s">
        <v>709</v>
      </c>
      <c r="J1050" s="11">
        <v>0.21430000000000002</v>
      </c>
      <c r="K1050" s="34">
        <v>42.09</v>
      </c>
    </row>
    <row r="1051" spans="1:11" x14ac:dyDescent="0.25">
      <c r="A1051" s="10">
        <v>177</v>
      </c>
      <c r="B1051" s="10" t="s">
        <v>2957</v>
      </c>
      <c r="C1051" s="10" t="s">
        <v>2444</v>
      </c>
      <c r="D1051" s="10">
        <v>10.8</v>
      </c>
      <c r="E1051" s="10">
        <v>502.54</v>
      </c>
      <c r="G1051" s="29">
        <v>123</v>
      </c>
      <c r="H1051" s="10" t="s">
        <v>1108</v>
      </c>
      <c r="I1051" s="10" t="s">
        <v>668</v>
      </c>
      <c r="J1051" s="10">
        <v>0.214</v>
      </c>
      <c r="K1051" s="35">
        <v>200.5</v>
      </c>
    </row>
    <row r="1052" spans="1:11" x14ac:dyDescent="0.25">
      <c r="A1052" s="10">
        <v>181</v>
      </c>
      <c r="B1052" s="10" t="s">
        <v>3425</v>
      </c>
      <c r="C1052" s="10" t="s">
        <v>314</v>
      </c>
      <c r="D1052" s="10">
        <v>10.8</v>
      </c>
      <c r="E1052" s="10">
        <v>482.17</v>
      </c>
      <c r="G1052" s="28">
        <v>198</v>
      </c>
      <c r="H1052" s="11" t="s">
        <v>4527</v>
      </c>
      <c r="I1052" s="11" t="s">
        <v>4962</v>
      </c>
      <c r="J1052" s="11">
        <v>0.21199999999999999</v>
      </c>
      <c r="K1052" s="34">
        <v>49.2</v>
      </c>
    </row>
    <row r="1053" spans="1:11" x14ac:dyDescent="0.25">
      <c r="A1053" s="11">
        <v>181</v>
      </c>
      <c r="B1053" s="11" t="s">
        <v>3425</v>
      </c>
      <c r="C1053" s="11" t="s">
        <v>314</v>
      </c>
      <c r="D1053" s="11">
        <v>10.8</v>
      </c>
      <c r="E1053" s="11">
        <v>475.99</v>
      </c>
      <c r="G1053" s="28">
        <v>171</v>
      </c>
      <c r="H1053" s="11" t="s">
        <v>2601</v>
      </c>
      <c r="I1053" s="11" t="s">
        <v>80</v>
      </c>
      <c r="J1053" s="11">
        <v>0.21</v>
      </c>
      <c r="K1053" s="34">
        <v>198.6</v>
      </c>
    </row>
    <row r="1054" spans="1:11" x14ac:dyDescent="0.25">
      <c r="A1054" s="11">
        <v>181</v>
      </c>
      <c r="B1054" s="11" t="s">
        <v>3425</v>
      </c>
      <c r="C1054" s="11" t="s">
        <v>314</v>
      </c>
      <c r="D1054" s="11">
        <v>10.8</v>
      </c>
      <c r="E1054" s="11">
        <v>345.97</v>
      </c>
      <c r="G1054" s="28">
        <v>197</v>
      </c>
      <c r="H1054" s="11" t="s">
        <v>4530</v>
      </c>
      <c r="I1054" s="11" t="s">
        <v>828</v>
      </c>
      <c r="J1054" s="11">
        <v>0.20899999999999999</v>
      </c>
      <c r="K1054" s="34">
        <v>864</v>
      </c>
    </row>
    <row r="1055" spans="1:11" x14ac:dyDescent="0.25">
      <c r="A1055" s="10">
        <v>113</v>
      </c>
      <c r="B1055" s="10" t="s">
        <v>856</v>
      </c>
      <c r="C1055" s="10" t="s">
        <v>314</v>
      </c>
      <c r="D1055" s="11">
        <v>10.8</v>
      </c>
      <c r="E1055" s="11">
        <v>316.20999999999998</v>
      </c>
      <c r="G1055" s="28">
        <v>173</v>
      </c>
      <c r="H1055" s="11" t="s">
        <v>3425</v>
      </c>
      <c r="I1055" s="11" t="s">
        <v>1743</v>
      </c>
      <c r="J1055" s="11">
        <v>0.20500000000000002</v>
      </c>
      <c r="K1055" s="34">
        <v>166</v>
      </c>
    </row>
    <row r="1056" spans="1:11" x14ac:dyDescent="0.25">
      <c r="A1056" s="10">
        <v>126</v>
      </c>
      <c r="B1056" s="10" t="s">
        <v>1238</v>
      </c>
      <c r="C1056" s="10">
        <v>-15</v>
      </c>
      <c r="D1056" s="10">
        <v>10.8</v>
      </c>
      <c r="E1056" s="10">
        <v>111.79</v>
      </c>
      <c r="G1056" s="28">
        <v>207</v>
      </c>
      <c r="H1056" s="11" t="s">
        <v>4745</v>
      </c>
      <c r="I1056" s="11" t="s">
        <v>80</v>
      </c>
      <c r="J1056" s="11">
        <v>0.20500000000000002</v>
      </c>
      <c r="K1056" s="34">
        <v>68.55</v>
      </c>
    </row>
    <row r="1057" spans="1:11" x14ac:dyDescent="0.25">
      <c r="A1057" s="10">
        <v>107</v>
      </c>
      <c r="B1057" s="10" t="s">
        <v>574</v>
      </c>
      <c r="C1057" s="10" t="s">
        <v>455</v>
      </c>
      <c r="D1057" s="11">
        <v>10.8</v>
      </c>
      <c r="E1057" s="11">
        <v>102.7</v>
      </c>
      <c r="G1057" s="28">
        <v>173</v>
      </c>
      <c r="H1057" s="11" t="s">
        <v>3425</v>
      </c>
      <c r="I1057" s="11" t="s">
        <v>1743</v>
      </c>
      <c r="J1057" s="11">
        <v>0.20500000000000002</v>
      </c>
      <c r="K1057" s="34">
        <v>63</v>
      </c>
    </row>
    <row r="1058" spans="1:11" x14ac:dyDescent="0.25">
      <c r="A1058" s="10">
        <v>113</v>
      </c>
      <c r="B1058" s="10" t="s">
        <v>796</v>
      </c>
      <c r="C1058" s="10" t="s">
        <v>1271</v>
      </c>
      <c r="D1058" s="11">
        <v>10.8</v>
      </c>
      <c r="E1058" s="11">
        <v>17.78</v>
      </c>
      <c r="G1058" s="28">
        <v>173</v>
      </c>
      <c r="H1058" s="11" t="s">
        <v>3425</v>
      </c>
      <c r="I1058" s="11" t="s">
        <v>1743</v>
      </c>
      <c r="J1058" s="11">
        <v>0.20500000000000002</v>
      </c>
      <c r="K1058" s="34">
        <v>35.4</v>
      </c>
    </row>
    <row r="1059" spans="1:11" x14ac:dyDescent="0.25">
      <c r="A1059" s="11">
        <v>126</v>
      </c>
      <c r="B1059" s="11" t="s">
        <v>1108</v>
      </c>
      <c r="C1059" s="11" t="s">
        <v>70</v>
      </c>
      <c r="D1059" s="11">
        <v>10.7</v>
      </c>
      <c r="E1059" s="11">
        <v>208.6</v>
      </c>
      <c r="G1059" s="31">
        <v>60</v>
      </c>
      <c r="H1059" s="9" t="s">
        <v>32</v>
      </c>
      <c r="I1059" s="9"/>
      <c r="J1059" s="11">
        <v>0.20400000000000001</v>
      </c>
      <c r="K1059" s="37">
        <v>103.2</v>
      </c>
    </row>
    <row r="1060" spans="1:11" x14ac:dyDescent="0.25">
      <c r="A1060" s="10">
        <v>72</v>
      </c>
      <c r="B1060" s="10" t="s">
        <v>126</v>
      </c>
      <c r="C1060" s="10">
        <v>-7</v>
      </c>
      <c r="D1060" s="10">
        <v>10.7</v>
      </c>
      <c r="E1060" s="10">
        <v>45.89</v>
      </c>
      <c r="G1060" s="31">
        <v>60</v>
      </c>
      <c r="H1060" s="9" t="s">
        <v>32</v>
      </c>
      <c r="I1060" s="9"/>
      <c r="J1060" s="11">
        <v>0.20400000000000001</v>
      </c>
      <c r="K1060" s="37">
        <v>99.1</v>
      </c>
    </row>
    <row r="1061" spans="1:11" x14ac:dyDescent="0.25">
      <c r="A1061" s="10">
        <v>116</v>
      </c>
      <c r="B1061" s="10" t="s">
        <v>1108</v>
      </c>
      <c r="C1061" s="10" t="s">
        <v>123</v>
      </c>
      <c r="D1061" s="10">
        <v>10.6</v>
      </c>
      <c r="E1061" s="10">
        <v>775.8</v>
      </c>
      <c r="G1061" s="28">
        <v>206</v>
      </c>
      <c r="H1061" s="11" t="s">
        <v>4527</v>
      </c>
      <c r="I1061" s="11" t="s">
        <v>508</v>
      </c>
      <c r="J1061" s="11">
        <v>0.20200000000000001</v>
      </c>
      <c r="K1061" s="34">
        <v>1369</v>
      </c>
    </row>
    <row r="1062" spans="1:11" x14ac:dyDescent="0.25">
      <c r="A1062" s="11">
        <v>116</v>
      </c>
      <c r="B1062" s="11" t="s">
        <v>1238</v>
      </c>
      <c r="C1062" s="11" t="s">
        <v>1333</v>
      </c>
      <c r="D1062" s="11">
        <v>10.6</v>
      </c>
      <c r="E1062" s="11">
        <v>349.7</v>
      </c>
      <c r="G1062" s="28">
        <v>123</v>
      </c>
      <c r="H1062" s="11" t="s">
        <v>1344</v>
      </c>
      <c r="I1062" s="11" t="s">
        <v>620</v>
      </c>
      <c r="J1062" s="11">
        <v>0.20200000000000001</v>
      </c>
      <c r="K1062" s="34">
        <v>389.5</v>
      </c>
    </row>
    <row r="1063" spans="1:11" x14ac:dyDescent="0.25">
      <c r="A1063" s="10">
        <v>175</v>
      </c>
      <c r="B1063" s="10" t="s">
        <v>2957</v>
      </c>
      <c r="C1063" s="10" t="s">
        <v>455</v>
      </c>
      <c r="D1063" s="10">
        <v>10.6</v>
      </c>
      <c r="E1063" s="10">
        <v>255.72</v>
      </c>
      <c r="G1063" s="28">
        <v>206</v>
      </c>
      <c r="H1063" s="11" t="s">
        <v>4527</v>
      </c>
      <c r="I1063" s="11" t="s">
        <v>508</v>
      </c>
      <c r="J1063" s="11">
        <v>0.20200000000000001</v>
      </c>
      <c r="K1063" s="34">
        <v>69.7</v>
      </c>
    </row>
    <row r="1064" spans="1:11" x14ac:dyDescent="0.25">
      <c r="A1064" s="10">
        <v>124</v>
      </c>
      <c r="B1064" s="10" t="s">
        <v>1238</v>
      </c>
      <c r="C1064" s="10">
        <v>-5</v>
      </c>
      <c r="D1064" s="11">
        <v>10.6</v>
      </c>
      <c r="E1064" s="11">
        <v>122.8</v>
      </c>
      <c r="G1064" s="28">
        <v>211</v>
      </c>
      <c r="H1064" s="11" t="s">
        <v>5253</v>
      </c>
      <c r="I1064" s="11" t="s">
        <v>5666</v>
      </c>
      <c r="J1064" s="11">
        <v>0.20100000000000001</v>
      </c>
      <c r="K1064" s="34">
        <v>687</v>
      </c>
    </row>
    <row r="1065" spans="1:11" x14ac:dyDescent="0.25">
      <c r="A1065" s="11">
        <v>175</v>
      </c>
      <c r="B1065" s="11" t="s">
        <v>2957</v>
      </c>
      <c r="C1065" s="11" t="s">
        <v>455</v>
      </c>
      <c r="D1065" s="11">
        <v>10.6</v>
      </c>
      <c r="E1065" s="11">
        <v>111.9</v>
      </c>
      <c r="G1065" s="29">
        <v>90</v>
      </c>
      <c r="H1065" s="10" t="s">
        <v>496</v>
      </c>
      <c r="I1065" s="10">
        <v>-5</v>
      </c>
      <c r="J1065" s="11">
        <v>0.2</v>
      </c>
      <c r="K1065" s="34">
        <v>124.5</v>
      </c>
    </row>
    <row r="1066" spans="1:11" x14ac:dyDescent="0.25">
      <c r="A1066" s="10">
        <v>143</v>
      </c>
      <c r="B1066" s="10" t="s">
        <v>2206</v>
      </c>
      <c r="C1066" s="10" t="s">
        <v>2444</v>
      </c>
      <c r="D1066" s="10">
        <v>10.5</v>
      </c>
      <c r="E1066" s="10">
        <v>234.9</v>
      </c>
      <c r="G1066" s="29">
        <v>198</v>
      </c>
      <c r="H1066" s="10" t="s">
        <v>4745</v>
      </c>
      <c r="I1066" s="10">
        <v>-11</v>
      </c>
      <c r="J1066" s="10">
        <v>0.2</v>
      </c>
      <c r="K1066" s="35">
        <v>712.3</v>
      </c>
    </row>
    <row r="1067" spans="1:11" x14ac:dyDescent="0.25">
      <c r="A1067" s="11">
        <v>215</v>
      </c>
      <c r="B1067" s="11" t="s">
        <v>5471</v>
      </c>
      <c r="C1067" s="11" t="s">
        <v>2619</v>
      </c>
      <c r="D1067" s="11">
        <v>10.47</v>
      </c>
      <c r="E1067" s="11">
        <v>810.2</v>
      </c>
      <c r="G1067" s="28">
        <v>198</v>
      </c>
      <c r="H1067" s="11" t="s">
        <v>4745</v>
      </c>
      <c r="I1067" s="11">
        <v>-11</v>
      </c>
      <c r="J1067" s="11">
        <v>0.2</v>
      </c>
      <c r="K1067" s="34">
        <v>241.2</v>
      </c>
    </row>
    <row r="1068" spans="1:11" x14ac:dyDescent="0.25">
      <c r="A1068" s="11">
        <v>215</v>
      </c>
      <c r="B1068" s="11" t="s">
        <v>5471</v>
      </c>
      <c r="C1068" s="11" t="s">
        <v>2619</v>
      </c>
      <c r="D1068" s="11">
        <v>10.47</v>
      </c>
      <c r="E1068" s="11">
        <v>200.1</v>
      </c>
      <c r="G1068" s="29">
        <v>203</v>
      </c>
      <c r="H1068" s="10" t="s">
        <v>4745</v>
      </c>
      <c r="I1068" s="10" t="s">
        <v>6062</v>
      </c>
      <c r="J1068" s="10">
        <v>0.2</v>
      </c>
      <c r="K1068" s="35">
        <v>182.5</v>
      </c>
    </row>
    <row r="1069" spans="1:11" x14ac:dyDescent="0.25">
      <c r="A1069" s="10">
        <v>215</v>
      </c>
      <c r="B1069" s="10" t="s">
        <v>5471</v>
      </c>
      <c r="C1069" s="10" t="s">
        <v>2619</v>
      </c>
      <c r="D1069" s="10">
        <v>10.47</v>
      </c>
      <c r="E1069" s="10">
        <v>13.5</v>
      </c>
      <c r="G1069" s="28">
        <v>169</v>
      </c>
      <c r="H1069" s="11" t="s">
        <v>2601</v>
      </c>
      <c r="I1069" s="11" t="s">
        <v>380</v>
      </c>
      <c r="J1069" s="11">
        <v>0.2</v>
      </c>
      <c r="K1069" s="34">
        <v>151.5</v>
      </c>
    </row>
    <row r="1070" spans="1:11" x14ac:dyDescent="0.25">
      <c r="A1070" s="10">
        <v>131</v>
      </c>
      <c r="B1070" s="10" t="s">
        <v>1577</v>
      </c>
      <c r="C1070" s="10" t="s">
        <v>962</v>
      </c>
      <c r="D1070" s="11">
        <v>10.46</v>
      </c>
      <c r="E1070" s="11">
        <v>279.17</v>
      </c>
      <c r="G1070" s="30">
        <v>61</v>
      </c>
      <c r="H1070" s="8" t="s">
        <v>22</v>
      </c>
      <c r="I1070" s="8" t="s">
        <v>36</v>
      </c>
      <c r="J1070" s="10">
        <v>0.2</v>
      </c>
      <c r="K1070" s="36">
        <v>125</v>
      </c>
    </row>
    <row r="1071" spans="1:11" x14ac:dyDescent="0.25">
      <c r="A1071" s="10">
        <v>131</v>
      </c>
      <c r="B1071" s="10" t="s">
        <v>1344</v>
      </c>
      <c r="C1071" s="10" t="s">
        <v>2065</v>
      </c>
      <c r="D1071" s="11">
        <v>10.46</v>
      </c>
      <c r="E1071" s="11">
        <v>159</v>
      </c>
      <c r="G1071" s="28">
        <v>160</v>
      </c>
      <c r="H1071" s="11" t="s">
        <v>2150</v>
      </c>
      <c r="I1071" s="11" t="s">
        <v>3115</v>
      </c>
      <c r="J1071" s="11">
        <v>0.2</v>
      </c>
      <c r="K1071" s="34">
        <v>98.2</v>
      </c>
    </row>
    <row r="1072" spans="1:11" x14ac:dyDescent="0.25">
      <c r="A1072" s="10">
        <v>131</v>
      </c>
      <c r="B1072" s="10" t="s">
        <v>1344</v>
      </c>
      <c r="C1072" s="10" t="s">
        <v>1726</v>
      </c>
      <c r="D1072" s="11">
        <v>10.46</v>
      </c>
      <c r="E1072" s="11">
        <v>117.69</v>
      </c>
      <c r="G1072" s="29">
        <v>169</v>
      </c>
      <c r="H1072" s="10" t="s">
        <v>2601</v>
      </c>
      <c r="I1072" s="10" t="s">
        <v>380</v>
      </c>
      <c r="J1072" s="10">
        <v>0.2</v>
      </c>
      <c r="K1072" s="35">
        <v>67.3</v>
      </c>
    </row>
    <row r="1073" spans="1:11" x14ac:dyDescent="0.25">
      <c r="A1073" s="10">
        <v>193</v>
      </c>
      <c r="B1073" s="10" t="s">
        <v>4086</v>
      </c>
      <c r="C1073" s="10" t="s">
        <v>753</v>
      </c>
      <c r="D1073" s="10">
        <v>10.4</v>
      </c>
      <c r="E1073" s="10">
        <v>1249.3</v>
      </c>
      <c r="G1073" s="28">
        <v>200</v>
      </c>
      <c r="H1073" s="11" t="s">
        <v>4527</v>
      </c>
      <c r="I1073" s="11" t="s">
        <v>942</v>
      </c>
      <c r="J1073" s="11">
        <v>0.19900000000000001</v>
      </c>
      <c r="K1073" s="34">
        <v>45.5</v>
      </c>
    </row>
    <row r="1074" spans="1:11" x14ac:dyDescent="0.25">
      <c r="A1074" s="10">
        <v>193</v>
      </c>
      <c r="B1074" s="10" t="s">
        <v>4086</v>
      </c>
      <c r="C1074" s="10" t="s">
        <v>753</v>
      </c>
      <c r="D1074" s="10">
        <v>10.4</v>
      </c>
      <c r="E1074" s="10">
        <v>528</v>
      </c>
      <c r="G1074" s="28">
        <v>96</v>
      </c>
      <c r="H1074" s="11" t="s">
        <v>429</v>
      </c>
      <c r="I1074" s="11">
        <v>-9</v>
      </c>
      <c r="J1074" s="11">
        <v>0.19700000000000001</v>
      </c>
      <c r="K1074" s="34">
        <v>307</v>
      </c>
    </row>
    <row r="1075" spans="1:11" x14ac:dyDescent="0.25">
      <c r="A1075" s="11">
        <v>174</v>
      </c>
      <c r="B1075" s="11" t="s">
        <v>2659</v>
      </c>
      <c r="C1075" s="11" t="s">
        <v>589</v>
      </c>
      <c r="D1075" s="11">
        <v>10.4</v>
      </c>
      <c r="E1075" s="11">
        <v>90.5</v>
      </c>
      <c r="G1075" s="28">
        <v>109</v>
      </c>
      <c r="H1075" s="11" t="s">
        <v>856</v>
      </c>
      <c r="I1075" s="11" t="s">
        <v>962</v>
      </c>
      <c r="J1075" s="11">
        <v>0.19400000000000001</v>
      </c>
      <c r="K1075" s="34">
        <v>69.7</v>
      </c>
    </row>
    <row r="1076" spans="1:11" x14ac:dyDescent="0.25">
      <c r="A1076" s="11">
        <v>209</v>
      </c>
      <c r="B1076" s="11" t="s">
        <v>4530</v>
      </c>
      <c r="C1076" s="11" t="s">
        <v>1131</v>
      </c>
      <c r="D1076" s="11">
        <v>10.199999999999999</v>
      </c>
      <c r="E1076" s="11">
        <v>1546.52</v>
      </c>
      <c r="G1076" s="28">
        <v>174</v>
      </c>
      <c r="H1076" s="11" t="s">
        <v>2957</v>
      </c>
      <c r="I1076" s="11" t="s">
        <v>1493</v>
      </c>
      <c r="J1076" s="11">
        <v>0.19400000000000001</v>
      </c>
      <c r="K1076" s="34">
        <v>821.6</v>
      </c>
    </row>
    <row r="1077" spans="1:11" x14ac:dyDescent="0.25">
      <c r="A1077" s="11">
        <v>137</v>
      </c>
      <c r="B1077" s="11" t="s">
        <v>1760</v>
      </c>
      <c r="C1077" s="11" t="s">
        <v>314</v>
      </c>
      <c r="D1077" s="11">
        <v>10.1</v>
      </c>
      <c r="E1077" s="11">
        <v>314.10000000000002</v>
      </c>
      <c r="G1077" s="28">
        <v>174</v>
      </c>
      <c r="H1077" s="11" t="s">
        <v>2957</v>
      </c>
      <c r="I1077" s="11" t="s">
        <v>1493</v>
      </c>
      <c r="J1077" s="11">
        <v>0.19400000000000001</v>
      </c>
      <c r="K1077" s="34">
        <v>608.1</v>
      </c>
    </row>
    <row r="1078" spans="1:11" x14ac:dyDescent="0.25">
      <c r="A1078" s="11">
        <v>206</v>
      </c>
      <c r="B1078" s="11" t="s">
        <v>4094</v>
      </c>
      <c r="C1078" s="11" t="s">
        <v>1254</v>
      </c>
      <c r="D1078" s="11">
        <v>10.1</v>
      </c>
      <c r="E1078" s="11">
        <v>216.26</v>
      </c>
      <c r="G1078" s="28">
        <v>174</v>
      </c>
      <c r="H1078" s="11" t="s">
        <v>2957</v>
      </c>
      <c r="I1078" s="11" t="s">
        <v>1493</v>
      </c>
      <c r="J1078" s="11">
        <v>0.19400000000000001</v>
      </c>
      <c r="K1078" s="34">
        <v>484.8</v>
      </c>
    </row>
    <row r="1079" spans="1:11" x14ac:dyDescent="0.25">
      <c r="A1079" s="11">
        <v>95</v>
      </c>
      <c r="B1079" s="11" t="s">
        <v>729</v>
      </c>
      <c r="C1079" s="11" t="s">
        <v>210</v>
      </c>
      <c r="D1079" s="11">
        <v>10.050000000000001</v>
      </c>
      <c r="E1079" s="11">
        <v>255</v>
      </c>
      <c r="G1079" s="28">
        <v>174</v>
      </c>
      <c r="H1079" s="11" t="s">
        <v>2957</v>
      </c>
      <c r="I1079" s="11" t="s">
        <v>1493</v>
      </c>
      <c r="J1079" s="11">
        <v>0.19400000000000001</v>
      </c>
      <c r="K1079" s="34">
        <v>427.1</v>
      </c>
    </row>
    <row r="1080" spans="1:11" x14ac:dyDescent="0.25">
      <c r="A1080" s="11">
        <v>91</v>
      </c>
      <c r="B1080" s="11" t="s">
        <v>496</v>
      </c>
      <c r="C1080" s="11" t="s">
        <v>668</v>
      </c>
      <c r="D1080" s="11">
        <v>10</v>
      </c>
      <c r="E1080" s="11">
        <v>1984.15</v>
      </c>
      <c r="G1080" s="28">
        <v>174</v>
      </c>
      <c r="H1080" s="11" t="s">
        <v>2957</v>
      </c>
      <c r="I1080" s="11" t="s">
        <v>1493</v>
      </c>
      <c r="J1080" s="11">
        <v>0.19400000000000001</v>
      </c>
      <c r="K1080" s="34">
        <v>373.3</v>
      </c>
    </row>
    <row r="1081" spans="1:11" x14ac:dyDescent="0.25">
      <c r="A1081" s="11">
        <v>209</v>
      </c>
      <c r="B1081" s="11" t="s">
        <v>5253</v>
      </c>
      <c r="C1081" s="11" t="s">
        <v>5515</v>
      </c>
      <c r="D1081" s="11">
        <v>10</v>
      </c>
      <c r="E1081" s="11">
        <v>1196.9000000000001</v>
      </c>
      <c r="G1081" s="28">
        <v>174</v>
      </c>
      <c r="H1081" s="11" t="s">
        <v>2957</v>
      </c>
      <c r="I1081" s="11" t="s">
        <v>1493</v>
      </c>
      <c r="J1081" s="11">
        <v>0.19400000000000001</v>
      </c>
      <c r="K1081" s="34">
        <v>267.39999999999998</v>
      </c>
    </row>
    <row r="1082" spans="1:11" x14ac:dyDescent="0.25">
      <c r="A1082" s="11">
        <v>151</v>
      </c>
      <c r="B1082" s="11" t="s">
        <v>2230</v>
      </c>
      <c r="C1082" s="11" t="s">
        <v>1867</v>
      </c>
      <c r="D1082" s="11">
        <v>10</v>
      </c>
      <c r="E1082" s="11">
        <v>1140.2</v>
      </c>
      <c r="G1082" s="28">
        <v>116</v>
      </c>
      <c r="H1082" s="11" t="s">
        <v>1108</v>
      </c>
      <c r="I1082" s="11" t="s">
        <v>123</v>
      </c>
      <c r="J1082" s="11">
        <v>0.19400000000000001</v>
      </c>
      <c r="K1082" s="34">
        <v>93.88</v>
      </c>
    </row>
    <row r="1083" spans="1:11" x14ac:dyDescent="0.25">
      <c r="A1083" s="10">
        <v>111</v>
      </c>
      <c r="B1083" s="10" t="s">
        <v>1244</v>
      </c>
      <c r="C1083" s="10" t="s">
        <v>962</v>
      </c>
      <c r="D1083" s="11">
        <v>10</v>
      </c>
      <c r="E1083" s="11">
        <v>978.6</v>
      </c>
      <c r="G1083" s="28">
        <v>203</v>
      </c>
      <c r="H1083" s="11" t="s">
        <v>4530</v>
      </c>
      <c r="I1083" s="11" t="s">
        <v>4230</v>
      </c>
      <c r="J1083" s="11">
        <v>0.19400000000000001</v>
      </c>
      <c r="K1083" s="34">
        <v>50.9</v>
      </c>
    </row>
    <row r="1084" spans="1:11" x14ac:dyDescent="0.25">
      <c r="A1084" s="11">
        <v>89</v>
      </c>
      <c r="B1084" s="11" t="s">
        <v>623</v>
      </c>
      <c r="C1084" s="11" t="s">
        <v>625</v>
      </c>
      <c r="D1084" s="11">
        <v>10</v>
      </c>
      <c r="E1084" s="11">
        <v>974.6</v>
      </c>
      <c r="G1084" s="28">
        <v>122</v>
      </c>
      <c r="H1084" s="11" t="s">
        <v>729</v>
      </c>
      <c r="I1084" s="11" t="s">
        <v>6062</v>
      </c>
      <c r="J1084" s="11">
        <v>0.19330000000000003</v>
      </c>
      <c r="K1084" s="34">
        <v>159.30000000000001</v>
      </c>
    </row>
    <row r="1085" spans="1:11" x14ac:dyDescent="0.25">
      <c r="A1085" s="11">
        <v>153</v>
      </c>
      <c r="B1085" s="11" t="s">
        <v>2336</v>
      </c>
      <c r="C1085" s="11" t="s">
        <v>1726</v>
      </c>
      <c r="D1085" s="11">
        <v>10</v>
      </c>
      <c r="E1085" s="11">
        <v>946.7</v>
      </c>
      <c r="G1085" s="29">
        <v>92</v>
      </c>
      <c r="H1085" s="10" t="s">
        <v>370</v>
      </c>
      <c r="I1085" s="10">
        <v>-3</v>
      </c>
      <c r="J1085" s="11">
        <v>0.192</v>
      </c>
      <c r="K1085" s="34">
        <v>148.13999999999999</v>
      </c>
    </row>
    <row r="1086" spans="1:11" x14ac:dyDescent="0.25">
      <c r="A1086" s="11">
        <v>96</v>
      </c>
      <c r="B1086" s="11" t="s">
        <v>429</v>
      </c>
      <c r="C1086" s="11">
        <v>-9</v>
      </c>
      <c r="D1086" s="11">
        <v>10</v>
      </c>
      <c r="E1086" s="11">
        <v>398.4</v>
      </c>
      <c r="G1086" s="28">
        <v>239</v>
      </c>
      <c r="H1086" s="11" t="s">
        <v>5937</v>
      </c>
      <c r="I1086" s="11" t="s">
        <v>1214</v>
      </c>
      <c r="J1086" s="11">
        <v>0.19019999999999998</v>
      </c>
      <c r="K1086" s="34">
        <v>334.31</v>
      </c>
    </row>
    <row r="1087" spans="1:11" x14ac:dyDescent="0.25">
      <c r="A1087" s="11">
        <v>151</v>
      </c>
      <c r="B1087" s="11" t="s">
        <v>2601</v>
      </c>
      <c r="C1087" s="11" t="s">
        <v>213</v>
      </c>
      <c r="D1087" s="11">
        <v>10</v>
      </c>
      <c r="E1087" s="11">
        <v>338.5</v>
      </c>
      <c r="G1087" s="29">
        <v>239</v>
      </c>
      <c r="H1087" s="10" t="s">
        <v>5937</v>
      </c>
      <c r="I1087" s="10" t="s">
        <v>1214</v>
      </c>
      <c r="J1087" s="10">
        <v>0.19019999999999998</v>
      </c>
      <c r="K1087" s="35">
        <v>315.88</v>
      </c>
    </row>
    <row r="1088" spans="1:11" x14ac:dyDescent="0.25">
      <c r="A1088" s="11">
        <v>176</v>
      </c>
      <c r="B1088" s="11" t="s">
        <v>3252</v>
      </c>
      <c r="C1088" s="11" t="s">
        <v>6062</v>
      </c>
      <c r="D1088" s="11">
        <v>10</v>
      </c>
      <c r="E1088" s="11">
        <v>315.8</v>
      </c>
      <c r="G1088" s="28">
        <v>239</v>
      </c>
      <c r="H1088" s="11" t="s">
        <v>5937</v>
      </c>
      <c r="I1088" s="11" t="s">
        <v>1214</v>
      </c>
      <c r="J1088" s="11">
        <v>0.19019999999999998</v>
      </c>
      <c r="K1088" s="34">
        <v>106.125</v>
      </c>
    </row>
    <row r="1089" spans="1:11" x14ac:dyDescent="0.25">
      <c r="A1089" s="11">
        <v>153</v>
      </c>
      <c r="B1089" s="11" t="s">
        <v>2150</v>
      </c>
      <c r="C1089" s="11" t="s">
        <v>75</v>
      </c>
      <c r="D1089" s="11">
        <v>10</v>
      </c>
      <c r="E1089" s="11">
        <v>287.8</v>
      </c>
      <c r="G1089" s="29">
        <v>239</v>
      </c>
      <c r="H1089" s="10" t="s">
        <v>5937</v>
      </c>
      <c r="I1089" s="10" t="s">
        <v>1214</v>
      </c>
      <c r="J1089" s="10">
        <v>0.19019999999999998</v>
      </c>
      <c r="K1089" s="35">
        <v>61.46</v>
      </c>
    </row>
    <row r="1090" spans="1:11" x14ac:dyDescent="0.25">
      <c r="A1090" s="10">
        <v>191</v>
      </c>
      <c r="B1090" s="10" t="s">
        <v>4086</v>
      </c>
      <c r="C1090" s="10" t="s">
        <v>1271</v>
      </c>
      <c r="D1090" s="10">
        <v>10</v>
      </c>
      <c r="E1090" s="10">
        <v>274.10000000000002</v>
      </c>
      <c r="G1090" s="28">
        <v>239</v>
      </c>
      <c r="H1090" s="11" t="s">
        <v>5937</v>
      </c>
      <c r="I1090" s="11" t="s">
        <v>1214</v>
      </c>
      <c r="J1090" s="11">
        <v>0.19019999999999998</v>
      </c>
      <c r="K1090" s="34">
        <v>4.2</v>
      </c>
    </row>
    <row r="1091" spans="1:11" x14ac:dyDescent="0.25">
      <c r="A1091" s="10">
        <v>89</v>
      </c>
      <c r="B1091" s="10" t="s">
        <v>370</v>
      </c>
      <c r="C1091" s="10" t="s">
        <v>612</v>
      </c>
      <c r="D1091" s="10">
        <v>10</v>
      </c>
      <c r="E1091" s="10">
        <v>264.10000000000002</v>
      </c>
      <c r="G1091" s="28">
        <v>192</v>
      </c>
      <c r="H1091" s="11" t="s">
        <v>3360</v>
      </c>
      <c r="I1091" s="11" t="s">
        <v>2987</v>
      </c>
      <c r="J1091" s="11">
        <v>0.19</v>
      </c>
      <c r="K1091" s="34">
        <v>446</v>
      </c>
    </row>
    <row r="1092" spans="1:11" x14ac:dyDescent="0.25">
      <c r="A1092" s="11">
        <v>93</v>
      </c>
      <c r="B1092" s="11" t="s">
        <v>574</v>
      </c>
      <c r="C1092" s="11" t="s">
        <v>210</v>
      </c>
      <c r="D1092" s="11">
        <v>10</v>
      </c>
      <c r="E1092" s="11">
        <v>237.4</v>
      </c>
      <c r="G1092" s="28">
        <v>189</v>
      </c>
      <c r="H1092" s="11" t="s">
        <v>4086</v>
      </c>
      <c r="I1092" s="11" t="s">
        <v>1743</v>
      </c>
      <c r="J1092" s="11">
        <v>0.19</v>
      </c>
      <c r="K1092" s="34">
        <v>77.900000000000006</v>
      </c>
    </row>
    <row r="1093" spans="1:11" x14ac:dyDescent="0.25">
      <c r="A1093" s="11">
        <v>184</v>
      </c>
      <c r="B1093" s="11" t="s">
        <v>3782</v>
      </c>
      <c r="C1093" s="11" t="s">
        <v>112</v>
      </c>
      <c r="D1093" s="11">
        <v>10</v>
      </c>
      <c r="E1093" s="11">
        <v>206.9</v>
      </c>
      <c r="G1093" s="28">
        <v>184</v>
      </c>
      <c r="H1093" s="11" t="s">
        <v>3252</v>
      </c>
      <c r="I1093" s="11" t="s">
        <v>4366</v>
      </c>
      <c r="J1093" s="11">
        <v>0.188</v>
      </c>
      <c r="K1093" s="34">
        <v>148</v>
      </c>
    </row>
    <row r="1094" spans="1:11" x14ac:dyDescent="0.25">
      <c r="A1094" s="10">
        <v>146</v>
      </c>
      <c r="B1094" s="10" t="s">
        <v>1760</v>
      </c>
      <c r="C1094" s="10" t="s">
        <v>98</v>
      </c>
      <c r="D1094" s="10">
        <v>10</v>
      </c>
      <c r="E1094" s="10">
        <v>204</v>
      </c>
      <c r="G1094" s="29">
        <v>136</v>
      </c>
      <c r="H1094" s="10" t="s">
        <v>1760</v>
      </c>
      <c r="I1094" s="10" t="s">
        <v>2259</v>
      </c>
      <c r="J1094" s="11">
        <v>0.187</v>
      </c>
      <c r="K1094" s="34">
        <v>408.1</v>
      </c>
    </row>
    <row r="1095" spans="1:11" x14ac:dyDescent="0.25">
      <c r="A1095" s="10">
        <v>89</v>
      </c>
      <c r="B1095" s="10" t="s">
        <v>310</v>
      </c>
      <c r="C1095" s="10" t="s">
        <v>75</v>
      </c>
      <c r="D1095" s="10">
        <v>10</v>
      </c>
      <c r="E1095" s="10">
        <v>198.1</v>
      </c>
      <c r="G1095" s="28">
        <v>136</v>
      </c>
      <c r="H1095" s="11" t="s">
        <v>1631</v>
      </c>
      <c r="I1095" s="11">
        <v>-7</v>
      </c>
      <c r="J1095" s="11">
        <v>0.187</v>
      </c>
      <c r="K1095" s="34">
        <v>149</v>
      </c>
    </row>
    <row r="1096" spans="1:11" x14ac:dyDescent="0.25">
      <c r="A1096" s="10">
        <v>96</v>
      </c>
      <c r="B1096" s="10" t="s">
        <v>370</v>
      </c>
      <c r="C1096" s="10" t="s">
        <v>776</v>
      </c>
      <c r="D1096" s="10">
        <v>10</v>
      </c>
      <c r="E1096" s="10">
        <v>195.7</v>
      </c>
      <c r="G1096" s="29">
        <v>156</v>
      </c>
      <c r="H1096" s="10" t="s">
        <v>2230</v>
      </c>
      <c r="I1096" s="10">
        <v>-5</v>
      </c>
      <c r="J1096" s="10">
        <v>0.185</v>
      </c>
      <c r="K1096" s="35">
        <v>1147.8399999999999</v>
      </c>
    </row>
    <row r="1097" spans="1:11" x14ac:dyDescent="0.25">
      <c r="A1097" s="10">
        <v>153</v>
      </c>
      <c r="B1097" s="10" t="s">
        <v>2150</v>
      </c>
      <c r="C1097" s="10" t="s">
        <v>75</v>
      </c>
      <c r="D1097" s="11">
        <v>10</v>
      </c>
      <c r="E1097" s="11">
        <v>194.5</v>
      </c>
      <c r="G1097" s="28">
        <v>156</v>
      </c>
      <c r="H1097" s="11" t="s">
        <v>2957</v>
      </c>
      <c r="I1097" s="11">
        <v>-19</v>
      </c>
      <c r="J1097" s="11">
        <v>0.185</v>
      </c>
      <c r="K1097" s="34">
        <v>880.39</v>
      </c>
    </row>
    <row r="1098" spans="1:11" x14ac:dyDescent="0.25">
      <c r="A1098" s="11">
        <v>91</v>
      </c>
      <c r="B1098" s="11" t="s">
        <v>496</v>
      </c>
      <c r="C1098" s="11" t="s">
        <v>668</v>
      </c>
      <c r="D1098" s="11">
        <v>10</v>
      </c>
      <c r="E1098" s="11">
        <v>193.63</v>
      </c>
      <c r="G1098" s="28">
        <v>156</v>
      </c>
      <c r="H1098" s="11" t="s">
        <v>2319</v>
      </c>
      <c r="I1098" s="11">
        <v>-7</v>
      </c>
      <c r="J1098" s="11">
        <v>0.185</v>
      </c>
      <c r="K1098" s="34">
        <v>376.75</v>
      </c>
    </row>
    <row r="1099" spans="1:11" x14ac:dyDescent="0.25">
      <c r="A1099" s="10">
        <v>184</v>
      </c>
      <c r="B1099" s="10" t="s">
        <v>3782</v>
      </c>
      <c r="C1099" s="10" t="s">
        <v>112</v>
      </c>
      <c r="D1099" s="10">
        <v>10</v>
      </c>
      <c r="E1099" s="10">
        <v>169.8</v>
      </c>
      <c r="G1099" s="28">
        <v>215</v>
      </c>
      <c r="H1099" s="11" t="s">
        <v>5862</v>
      </c>
      <c r="I1099" s="11" t="s">
        <v>3770</v>
      </c>
      <c r="J1099" s="11">
        <v>0.185</v>
      </c>
      <c r="K1099" s="34">
        <v>175</v>
      </c>
    </row>
    <row r="1100" spans="1:11" x14ac:dyDescent="0.25">
      <c r="A1100" s="10">
        <v>184</v>
      </c>
      <c r="B1100" s="10" t="s">
        <v>3782</v>
      </c>
      <c r="C1100" s="10" t="s">
        <v>112</v>
      </c>
      <c r="D1100" s="10">
        <v>10</v>
      </c>
      <c r="E1100" s="10">
        <v>139.1</v>
      </c>
      <c r="G1100" s="28">
        <v>107</v>
      </c>
      <c r="H1100" s="11" t="s">
        <v>856</v>
      </c>
      <c r="I1100" s="11" t="s">
        <v>962</v>
      </c>
      <c r="J1100" s="11">
        <v>0.184</v>
      </c>
      <c r="K1100" s="34">
        <v>65.77</v>
      </c>
    </row>
    <row r="1101" spans="1:11" x14ac:dyDescent="0.25">
      <c r="A1101" s="11">
        <v>214</v>
      </c>
      <c r="B1101" s="11" t="s">
        <v>5079</v>
      </c>
      <c r="C1101" s="11" t="s">
        <v>1896</v>
      </c>
      <c r="D1101" s="11">
        <v>10</v>
      </c>
      <c r="E1101" s="11">
        <v>135.1</v>
      </c>
      <c r="G1101" s="28">
        <v>107</v>
      </c>
      <c r="H1101" s="11" t="s">
        <v>623</v>
      </c>
      <c r="I1101" s="11" t="s">
        <v>314</v>
      </c>
      <c r="J1101" s="11">
        <v>0.184</v>
      </c>
      <c r="K1101" s="34">
        <v>20</v>
      </c>
    </row>
    <row r="1102" spans="1:11" x14ac:dyDescent="0.25">
      <c r="A1102" s="10">
        <v>175</v>
      </c>
      <c r="B1102" s="10" t="s">
        <v>3360</v>
      </c>
      <c r="C1102" s="10" t="s">
        <v>501</v>
      </c>
      <c r="D1102" s="10">
        <v>10</v>
      </c>
      <c r="E1102" s="10">
        <v>105.7</v>
      </c>
      <c r="G1102" s="29">
        <v>96</v>
      </c>
      <c r="H1102" s="10" t="s">
        <v>796</v>
      </c>
      <c r="I1102" s="10" t="s">
        <v>845</v>
      </c>
      <c r="J1102" s="11">
        <v>0.18099999999999999</v>
      </c>
      <c r="K1102" s="34">
        <v>472.2</v>
      </c>
    </row>
    <row r="1103" spans="1:11" x14ac:dyDescent="0.25">
      <c r="A1103" s="11">
        <v>184</v>
      </c>
      <c r="B1103" s="11" t="s">
        <v>3782</v>
      </c>
      <c r="C1103" s="11" t="s">
        <v>112</v>
      </c>
      <c r="D1103" s="11">
        <v>10</v>
      </c>
      <c r="E1103" s="11">
        <v>89.8</v>
      </c>
      <c r="G1103" s="28">
        <v>96</v>
      </c>
      <c r="H1103" s="11" t="s">
        <v>446</v>
      </c>
      <c r="I1103" s="11" t="s">
        <v>567</v>
      </c>
      <c r="J1103" s="11">
        <v>0.18099999999999999</v>
      </c>
      <c r="K1103" s="34">
        <v>114.6</v>
      </c>
    </row>
    <row r="1104" spans="1:11" x14ac:dyDescent="0.25">
      <c r="A1104" s="11">
        <v>153</v>
      </c>
      <c r="B1104" s="11" t="s">
        <v>2150</v>
      </c>
      <c r="C1104" s="11" t="s">
        <v>75</v>
      </c>
      <c r="D1104" s="11">
        <v>10</v>
      </c>
      <c r="E1104" s="11">
        <v>83.9</v>
      </c>
      <c r="G1104" s="29">
        <v>96</v>
      </c>
      <c r="H1104" s="10" t="s">
        <v>265</v>
      </c>
      <c r="I1104" s="8"/>
      <c r="J1104" s="11">
        <v>0.18099999999999999</v>
      </c>
      <c r="K1104" s="34">
        <v>11.2</v>
      </c>
    </row>
    <row r="1105" spans="1:11" x14ac:dyDescent="0.25">
      <c r="A1105" s="10">
        <v>214</v>
      </c>
      <c r="B1105" s="10" t="s">
        <v>5079</v>
      </c>
      <c r="C1105" s="10" t="s">
        <v>1896</v>
      </c>
      <c r="D1105" s="10">
        <v>10</v>
      </c>
      <c r="E1105" s="10">
        <v>71.400000000000006</v>
      </c>
      <c r="G1105" s="28">
        <v>167</v>
      </c>
      <c r="H1105" s="11" t="s">
        <v>2695</v>
      </c>
      <c r="I1105" s="11" t="s">
        <v>1867</v>
      </c>
      <c r="J1105" s="11">
        <v>0.18</v>
      </c>
      <c r="K1105" s="34">
        <v>513.1</v>
      </c>
    </row>
    <row r="1106" spans="1:11" x14ac:dyDescent="0.25">
      <c r="A1106" s="11">
        <v>163</v>
      </c>
      <c r="B1106" s="11" t="s">
        <v>2695</v>
      </c>
      <c r="C1106" s="11" t="s">
        <v>3249</v>
      </c>
      <c r="D1106" s="11">
        <v>10</v>
      </c>
      <c r="E1106" s="11">
        <v>58</v>
      </c>
      <c r="G1106" s="28">
        <v>167</v>
      </c>
      <c r="H1106" s="11" t="s">
        <v>2695</v>
      </c>
      <c r="I1106" s="11" t="s">
        <v>1867</v>
      </c>
      <c r="J1106" s="11">
        <v>0.18</v>
      </c>
      <c r="K1106" s="34">
        <v>445.56</v>
      </c>
    </row>
    <row r="1107" spans="1:11" x14ac:dyDescent="0.25">
      <c r="A1107" s="10">
        <v>163</v>
      </c>
      <c r="B1107" s="10" t="s">
        <v>2695</v>
      </c>
      <c r="C1107" s="10" t="s">
        <v>75</v>
      </c>
      <c r="D1107" s="10">
        <v>10</v>
      </c>
      <c r="E1107" s="10">
        <v>45.3</v>
      </c>
      <c r="G1107" s="28">
        <v>167</v>
      </c>
      <c r="H1107" s="11" t="s">
        <v>2695</v>
      </c>
      <c r="I1107" s="11" t="s">
        <v>1867</v>
      </c>
      <c r="J1107" s="11">
        <v>0.18</v>
      </c>
      <c r="K1107" s="34">
        <v>392.61</v>
      </c>
    </row>
    <row r="1108" spans="1:11" x14ac:dyDescent="0.25">
      <c r="A1108" s="11">
        <v>163</v>
      </c>
      <c r="B1108" s="11" t="s">
        <v>2695</v>
      </c>
      <c r="C1108" s="11" t="s">
        <v>75</v>
      </c>
      <c r="D1108" s="11">
        <v>10</v>
      </c>
      <c r="E1108" s="11">
        <v>41</v>
      </c>
      <c r="G1108" s="28">
        <v>167</v>
      </c>
      <c r="H1108" s="11" t="s">
        <v>2695</v>
      </c>
      <c r="I1108" s="11" t="s">
        <v>1867</v>
      </c>
      <c r="J1108" s="11">
        <v>0.18</v>
      </c>
      <c r="K1108" s="34">
        <v>385.55</v>
      </c>
    </row>
    <row r="1109" spans="1:11" x14ac:dyDescent="0.25">
      <c r="A1109" s="10">
        <v>255</v>
      </c>
      <c r="B1109" s="10" t="s">
        <v>6054</v>
      </c>
      <c r="C1109" s="10" t="s">
        <v>216</v>
      </c>
      <c r="D1109" s="10">
        <v>10</v>
      </c>
      <c r="E1109" s="10">
        <v>28</v>
      </c>
      <c r="G1109" s="28">
        <v>167</v>
      </c>
      <c r="H1109" s="11" t="s">
        <v>2695</v>
      </c>
      <c r="I1109" s="11" t="s">
        <v>1867</v>
      </c>
      <c r="J1109" s="11">
        <v>0.18</v>
      </c>
      <c r="K1109" s="34">
        <v>270</v>
      </c>
    </row>
    <row r="1110" spans="1:11" x14ac:dyDescent="0.25">
      <c r="A1110" s="11">
        <v>163</v>
      </c>
      <c r="B1110" s="11" t="s">
        <v>2695</v>
      </c>
      <c r="C1110" s="11" t="s">
        <v>29</v>
      </c>
      <c r="D1110" s="11">
        <v>10</v>
      </c>
      <c r="E1110" s="11">
        <v>24.7</v>
      </c>
      <c r="G1110" s="29">
        <v>167</v>
      </c>
      <c r="H1110" s="10" t="s">
        <v>2695</v>
      </c>
      <c r="I1110" s="10" t="s">
        <v>1867</v>
      </c>
      <c r="J1110" s="10">
        <v>0.18</v>
      </c>
      <c r="K1110" s="35">
        <v>254</v>
      </c>
    </row>
    <row r="1111" spans="1:11" x14ac:dyDescent="0.25">
      <c r="A1111" s="10">
        <v>163</v>
      </c>
      <c r="B1111" s="10" t="s">
        <v>2695</v>
      </c>
      <c r="C1111" s="10" t="s">
        <v>3249</v>
      </c>
      <c r="D1111" s="10">
        <v>10</v>
      </c>
      <c r="E1111" s="10">
        <v>4.2</v>
      </c>
      <c r="G1111" s="28">
        <v>167</v>
      </c>
      <c r="H1111" s="11" t="s">
        <v>2695</v>
      </c>
      <c r="I1111" s="11" t="s">
        <v>1867</v>
      </c>
      <c r="J1111" s="11">
        <v>0.18</v>
      </c>
      <c r="K1111" s="34">
        <v>160.49</v>
      </c>
    </row>
    <row r="1112" spans="1:11" x14ac:dyDescent="0.25">
      <c r="G1112" s="28">
        <v>167</v>
      </c>
      <c r="H1112" s="11" t="s">
        <v>2695</v>
      </c>
      <c r="I1112" s="11" t="s">
        <v>1867</v>
      </c>
      <c r="J1112" s="11">
        <v>0.18</v>
      </c>
      <c r="K1112" s="34">
        <v>151.96</v>
      </c>
    </row>
    <row r="1113" spans="1:11" x14ac:dyDescent="0.25">
      <c r="G1113" s="28">
        <v>173</v>
      </c>
      <c r="H1113" s="11" t="s">
        <v>3071</v>
      </c>
      <c r="I1113" s="11" t="s">
        <v>55</v>
      </c>
      <c r="J1113" s="11">
        <v>0.18</v>
      </c>
      <c r="K1113" s="34">
        <v>107.2</v>
      </c>
    </row>
    <row r="1114" spans="1:11" x14ac:dyDescent="0.25">
      <c r="G1114" s="29">
        <v>193</v>
      </c>
      <c r="H1114" s="10" t="s">
        <v>4527</v>
      </c>
      <c r="I1114" s="10" t="s">
        <v>2953</v>
      </c>
      <c r="J1114" s="10">
        <v>0.18</v>
      </c>
      <c r="K1114" s="35">
        <v>85.6</v>
      </c>
    </row>
    <row r="1115" spans="1:11" x14ac:dyDescent="0.25">
      <c r="G1115" s="28">
        <v>173</v>
      </c>
      <c r="H1115" s="11" t="s">
        <v>3071</v>
      </c>
      <c r="I1115" s="11" t="s">
        <v>55</v>
      </c>
      <c r="J1115" s="11">
        <v>0.18</v>
      </c>
      <c r="K1115" s="34">
        <v>37.4</v>
      </c>
    </row>
    <row r="1116" spans="1:11" x14ac:dyDescent="0.25">
      <c r="G1116" s="29">
        <v>173</v>
      </c>
      <c r="H1116" s="10" t="s">
        <v>3071</v>
      </c>
      <c r="I1116" s="10" t="s">
        <v>55</v>
      </c>
      <c r="J1116" s="10">
        <v>0.18</v>
      </c>
      <c r="K1116" s="35">
        <v>25.7</v>
      </c>
    </row>
    <row r="1117" spans="1:11" x14ac:dyDescent="0.25">
      <c r="G1117" s="28">
        <v>156</v>
      </c>
      <c r="H1117" s="11" t="s">
        <v>2957</v>
      </c>
      <c r="I1117" s="11">
        <v>-19</v>
      </c>
      <c r="J1117" s="11">
        <v>0.17899999999999999</v>
      </c>
      <c r="K1117" s="34">
        <v>923.9</v>
      </c>
    </row>
    <row r="1118" spans="1:11" x14ac:dyDescent="0.25">
      <c r="G1118" s="28">
        <v>156</v>
      </c>
      <c r="H1118" s="11" t="s">
        <v>2659</v>
      </c>
      <c r="I1118" s="11" t="s">
        <v>2636</v>
      </c>
      <c r="J1118" s="11">
        <v>0.17899999999999999</v>
      </c>
      <c r="K1118" s="34">
        <v>765</v>
      </c>
    </row>
    <row r="1119" spans="1:11" x14ac:dyDescent="0.25">
      <c r="G1119" s="28">
        <v>156</v>
      </c>
      <c r="H1119" s="11" t="s">
        <v>2487</v>
      </c>
      <c r="I1119" s="11" t="s">
        <v>107</v>
      </c>
      <c r="J1119" s="11">
        <v>0.17899999999999999</v>
      </c>
      <c r="K1119" s="34">
        <v>580.5</v>
      </c>
    </row>
    <row r="1120" spans="1:11" x14ac:dyDescent="0.25">
      <c r="G1120" s="29">
        <v>156</v>
      </c>
      <c r="H1120" s="10" t="s">
        <v>2336</v>
      </c>
      <c r="I1120" s="10">
        <v>-1</v>
      </c>
      <c r="J1120" s="10">
        <v>0.17899999999999999</v>
      </c>
      <c r="K1120" s="35">
        <v>307.10000000000002</v>
      </c>
    </row>
    <row r="1121" spans="7:11" x14ac:dyDescent="0.25">
      <c r="G1121" s="28">
        <v>85</v>
      </c>
      <c r="H1121" s="11" t="s">
        <v>370</v>
      </c>
      <c r="I1121" s="11" t="s">
        <v>84</v>
      </c>
      <c r="J1121" s="11">
        <v>0.17799999999999999</v>
      </c>
      <c r="K1121" s="34">
        <v>266.2</v>
      </c>
    </row>
    <row r="1122" spans="7:11" x14ac:dyDescent="0.25">
      <c r="G1122" s="28">
        <v>84</v>
      </c>
      <c r="H1122" s="11" t="s">
        <v>310</v>
      </c>
      <c r="I1122" s="11" t="s">
        <v>164</v>
      </c>
      <c r="J1122" s="11">
        <v>0.17599999999999999</v>
      </c>
      <c r="K1122" s="34">
        <v>47.9</v>
      </c>
    </row>
    <row r="1123" spans="7:11" x14ac:dyDescent="0.25">
      <c r="G1123" s="28">
        <v>190</v>
      </c>
      <c r="H1123" s="11" t="s">
        <v>4530</v>
      </c>
      <c r="I1123" s="11" t="s">
        <v>94</v>
      </c>
      <c r="J1123" s="11">
        <v>0.17500000000000002</v>
      </c>
      <c r="K1123" s="34">
        <v>76.5</v>
      </c>
    </row>
    <row r="1124" spans="7:11" x14ac:dyDescent="0.25">
      <c r="G1124" s="29">
        <v>128</v>
      </c>
      <c r="H1124" s="10" t="s">
        <v>1344</v>
      </c>
      <c r="I1124" s="10">
        <v>-2</v>
      </c>
      <c r="J1124" s="11">
        <v>0.17500000000000002</v>
      </c>
      <c r="K1124" s="34">
        <v>29.512</v>
      </c>
    </row>
    <row r="1125" spans="7:11" x14ac:dyDescent="0.25">
      <c r="G1125" s="28">
        <v>97</v>
      </c>
      <c r="H1125" s="11" t="s">
        <v>429</v>
      </c>
      <c r="I1125" s="11" t="s">
        <v>380</v>
      </c>
      <c r="J1125" s="11">
        <v>0.17300000000000001</v>
      </c>
      <c r="K1125" s="34">
        <v>141.30000000000001</v>
      </c>
    </row>
    <row r="1126" spans="7:11" x14ac:dyDescent="0.25">
      <c r="G1126" s="28">
        <v>175</v>
      </c>
      <c r="H1126" s="11" t="s">
        <v>3425</v>
      </c>
      <c r="I1126" s="11" t="s">
        <v>455</v>
      </c>
      <c r="J1126" s="11">
        <v>0.17</v>
      </c>
      <c r="K1126" s="34">
        <v>270.25</v>
      </c>
    </row>
    <row r="1127" spans="7:11" x14ac:dyDescent="0.25">
      <c r="G1127" s="29">
        <v>175</v>
      </c>
      <c r="H1127" s="10" t="s">
        <v>3425</v>
      </c>
      <c r="I1127" s="10" t="s">
        <v>455</v>
      </c>
      <c r="J1127" s="10">
        <v>0.17</v>
      </c>
      <c r="K1127" s="35">
        <v>121.16</v>
      </c>
    </row>
    <row r="1128" spans="7:11" x14ac:dyDescent="0.25">
      <c r="G1128" s="29">
        <v>133</v>
      </c>
      <c r="H1128" s="10" t="s">
        <v>1344</v>
      </c>
      <c r="I1128" s="10" t="s">
        <v>1693</v>
      </c>
      <c r="J1128" s="11">
        <v>0.17</v>
      </c>
      <c r="K1128" s="34">
        <v>169.02500000000001</v>
      </c>
    </row>
    <row r="1129" spans="7:11" x14ac:dyDescent="0.25">
      <c r="G1129" s="28">
        <v>133</v>
      </c>
      <c r="H1129" s="11" t="s">
        <v>2150</v>
      </c>
      <c r="I1129" s="11" t="s">
        <v>423</v>
      </c>
      <c r="J1129" s="11">
        <v>0.17</v>
      </c>
      <c r="K1129" s="34">
        <v>94.989000000000004</v>
      </c>
    </row>
    <row r="1130" spans="7:11" x14ac:dyDescent="0.25">
      <c r="G1130" s="29">
        <v>182</v>
      </c>
      <c r="H1130" s="10" t="s">
        <v>3782</v>
      </c>
      <c r="I1130" s="10" t="s">
        <v>1556</v>
      </c>
      <c r="J1130" s="10">
        <v>0.17</v>
      </c>
      <c r="K1130" s="35">
        <v>71.099999999999994</v>
      </c>
    </row>
    <row r="1131" spans="7:11" x14ac:dyDescent="0.25">
      <c r="G1131" s="28">
        <v>182</v>
      </c>
      <c r="H1131" s="11" t="s">
        <v>3782</v>
      </c>
      <c r="I1131" s="11" t="s">
        <v>1556</v>
      </c>
      <c r="J1131" s="11">
        <v>0.17</v>
      </c>
      <c r="K1131" s="34">
        <v>45.3</v>
      </c>
    </row>
    <row r="1132" spans="7:11" x14ac:dyDescent="0.25">
      <c r="G1132" s="29">
        <v>199</v>
      </c>
      <c r="H1132" s="10" t="s">
        <v>4530</v>
      </c>
      <c r="I1132" s="10" t="s">
        <v>4503</v>
      </c>
      <c r="J1132" s="10">
        <v>0.16800000000000001</v>
      </c>
      <c r="K1132" s="35">
        <v>493.2</v>
      </c>
    </row>
    <row r="1133" spans="7:11" x14ac:dyDescent="0.25">
      <c r="G1133" s="28">
        <v>199</v>
      </c>
      <c r="H1133" s="11" t="s">
        <v>4530</v>
      </c>
      <c r="I1133" s="11" t="s">
        <v>4503</v>
      </c>
      <c r="J1133" s="11">
        <v>0.16800000000000001</v>
      </c>
      <c r="K1133" s="34">
        <v>343.4</v>
      </c>
    </row>
    <row r="1134" spans="7:11" x14ac:dyDescent="0.25">
      <c r="G1134" s="29">
        <v>199</v>
      </c>
      <c r="H1134" s="10" t="s">
        <v>4530</v>
      </c>
      <c r="I1134" s="10" t="s">
        <v>4503</v>
      </c>
      <c r="J1134" s="10">
        <v>0.16800000000000001</v>
      </c>
      <c r="K1134" s="35">
        <v>285.16000000000003</v>
      </c>
    </row>
    <row r="1135" spans="7:11" x14ac:dyDescent="0.25">
      <c r="G1135" s="28">
        <v>199</v>
      </c>
      <c r="H1135" s="11" t="s">
        <v>4530</v>
      </c>
      <c r="I1135" s="11" t="s">
        <v>4503</v>
      </c>
      <c r="J1135" s="11">
        <v>0.16800000000000001</v>
      </c>
      <c r="K1135" s="34">
        <v>87.6</v>
      </c>
    </row>
    <row r="1136" spans="7:11" x14ac:dyDescent="0.25">
      <c r="G1136" s="29">
        <v>199</v>
      </c>
      <c r="H1136" s="10" t="s">
        <v>4530</v>
      </c>
      <c r="I1136" s="10" t="s">
        <v>4503</v>
      </c>
      <c r="J1136" s="10">
        <v>0.16800000000000001</v>
      </c>
      <c r="K1136" s="35">
        <v>80</v>
      </c>
    </row>
    <row r="1137" spans="7:11" x14ac:dyDescent="0.25">
      <c r="G1137" s="28">
        <v>121</v>
      </c>
      <c r="H1137" s="11" t="s">
        <v>1244</v>
      </c>
      <c r="I1137" s="11" t="s">
        <v>380</v>
      </c>
      <c r="J1137" s="11">
        <v>0.16700000000000001</v>
      </c>
      <c r="K1137" s="34">
        <v>175.4</v>
      </c>
    </row>
    <row r="1138" spans="7:11" x14ac:dyDescent="0.25">
      <c r="G1138" s="28">
        <v>92</v>
      </c>
      <c r="H1138" s="11" t="s">
        <v>265</v>
      </c>
      <c r="I1138" s="11"/>
      <c r="J1138" s="11">
        <v>0.16700000000000001</v>
      </c>
      <c r="K1138" s="34">
        <v>115.8</v>
      </c>
    </row>
    <row r="1139" spans="7:11" x14ac:dyDescent="0.25">
      <c r="G1139" s="29">
        <v>192</v>
      </c>
      <c r="H1139" s="10" t="s">
        <v>4527</v>
      </c>
      <c r="I1139" s="10" t="s">
        <v>2598</v>
      </c>
      <c r="J1139" s="10">
        <v>0.16600000000000001</v>
      </c>
      <c r="K1139" s="35">
        <v>277.3</v>
      </c>
    </row>
    <row r="1140" spans="7:11" x14ac:dyDescent="0.25">
      <c r="G1140" s="28">
        <v>210</v>
      </c>
      <c r="H1140" s="11" t="s">
        <v>4527</v>
      </c>
      <c r="I1140" s="11" t="s">
        <v>164</v>
      </c>
      <c r="J1140" s="11">
        <v>0.16600000000000001</v>
      </c>
      <c r="K1140" s="34">
        <v>83</v>
      </c>
    </row>
    <row r="1141" spans="7:11" x14ac:dyDescent="0.25">
      <c r="G1141" s="28">
        <v>192</v>
      </c>
      <c r="H1141" s="11" t="s">
        <v>4527</v>
      </c>
      <c r="I1141" s="11" t="s">
        <v>2598</v>
      </c>
      <c r="J1141" s="11">
        <v>0.16600000000000001</v>
      </c>
      <c r="K1141" s="34">
        <v>66.900000000000006</v>
      </c>
    </row>
    <row r="1142" spans="7:11" x14ac:dyDescent="0.25">
      <c r="G1142" s="28">
        <v>192</v>
      </c>
      <c r="H1142" s="11" t="s">
        <v>4527</v>
      </c>
      <c r="I1142" s="11" t="s">
        <v>2598</v>
      </c>
      <c r="J1142" s="11">
        <v>0.16600000000000001</v>
      </c>
      <c r="K1142" s="34">
        <v>60.8</v>
      </c>
    </row>
    <row r="1143" spans="7:11" x14ac:dyDescent="0.25">
      <c r="G1143" s="29">
        <v>192</v>
      </c>
      <c r="H1143" s="10" t="s">
        <v>4527</v>
      </c>
      <c r="I1143" s="10" t="s">
        <v>2598</v>
      </c>
      <c r="J1143" s="10">
        <v>0.16600000000000001</v>
      </c>
      <c r="K1143" s="35">
        <v>19</v>
      </c>
    </row>
    <row r="1144" spans="7:11" x14ac:dyDescent="0.25">
      <c r="G1144" s="28">
        <v>240</v>
      </c>
      <c r="H1144" s="11" t="s">
        <v>5937</v>
      </c>
      <c r="I1144" s="11" t="s">
        <v>94</v>
      </c>
      <c r="J1144" s="11">
        <v>0.16500000000000001</v>
      </c>
      <c r="K1144" s="34">
        <v>1167.0999999999999</v>
      </c>
    </row>
    <row r="1145" spans="7:11" x14ac:dyDescent="0.25">
      <c r="G1145" s="28">
        <v>240</v>
      </c>
      <c r="H1145" s="11" t="s">
        <v>5937</v>
      </c>
      <c r="I1145" s="11" t="s">
        <v>94</v>
      </c>
      <c r="J1145" s="11">
        <v>0.16500000000000001</v>
      </c>
      <c r="K1145" s="34">
        <v>1014.4</v>
      </c>
    </row>
    <row r="1146" spans="7:11" x14ac:dyDescent="0.25">
      <c r="G1146" s="28">
        <v>240</v>
      </c>
      <c r="H1146" s="11" t="s">
        <v>5937</v>
      </c>
      <c r="I1146" s="11" t="s">
        <v>94</v>
      </c>
      <c r="J1146" s="11">
        <v>0.16500000000000001</v>
      </c>
      <c r="K1146" s="34">
        <v>566.34</v>
      </c>
    </row>
    <row r="1147" spans="7:11" x14ac:dyDescent="0.25">
      <c r="G1147" s="28">
        <v>240</v>
      </c>
      <c r="H1147" s="11" t="s">
        <v>5937</v>
      </c>
      <c r="I1147" s="11" t="s">
        <v>94</v>
      </c>
      <c r="J1147" s="11">
        <v>0.16500000000000001</v>
      </c>
      <c r="K1147" s="34">
        <v>306.8</v>
      </c>
    </row>
    <row r="1148" spans="7:11" x14ac:dyDescent="0.25">
      <c r="G1148" s="28">
        <v>240</v>
      </c>
      <c r="H1148" s="11" t="s">
        <v>5937</v>
      </c>
      <c r="I1148" s="11" t="s">
        <v>94</v>
      </c>
      <c r="J1148" s="11">
        <v>0.16500000000000001</v>
      </c>
      <c r="K1148" s="34">
        <v>271.3</v>
      </c>
    </row>
    <row r="1149" spans="7:11" x14ac:dyDescent="0.25">
      <c r="G1149" s="28">
        <v>240</v>
      </c>
      <c r="H1149" s="11" t="s">
        <v>5937</v>
      </c>
      <c r="I1149" s="11" t="s">
        <v>94</v>
      </c>
      <c r="J1149" s="11">
        <v>0.16500000000000001</v>
      </c>
      <c r="K1149" s="34">
        <v>193.3</v>
      </c>
    </row>
    <row r="1150" spans="7:11" x14ac:dyDescent="0.25">
      <c r="G1150" s="28">
        <v>240</v>
      </c>
      <c r="H1150" s="11" t="s">
        <v>5937</v>
      </c>
      <c r="I1150" s="11" t="s">
        <v>94</v>
      </c>
      <c r="J1150" s="11">
        <v>0.16500000000000001</v>
      </c>
      <c r="K1150" s="34">
        <v>147.19999999999999</v>
      </c>
    </row>
    <row r="1151" spans="7:11" x14ac:dyDescent="0.25">
      <c r="G1151" s="29">
        <v>152</v>
      </c>
      <c r="H1151" s="10" t="s">
        <v>2376</v>
      </c>
      <c r="I1151" s="10" t="s">
        <v>2723</v>
      </c>
      <c r="J1151" s="11">
        <v>0.16500000000000001</v>
      </c>
      <c r="K1151" s="34">
        <v>32.634099999999997</v>
      </c>
    </row>
    <row r="1152" spans="7:11" x14ac:dyDescent="0.25">
      <c r="G1152" s="28">
        <v>152</v>
      </c>
      <c r="H1152" s="11" t="s">
        <v>2336</v>
      </c>
      <c r="I1152" s="11">
        <v>-8</v>
      </c>
      <c r="J1152" s="11">
        <v>0.16500000000000001</v>
      </c>
      <c r="K1152" s="34">
        <v>12.965</v>
      </c>
    </row>
    <row r="1153" spans="7:11" x14ac:dyDescent="0.25">
      <c r="G1153" s="29">
        <v>134</v>
      </c>
      <c r="H1153" s="10" t="s">
        <v>1244</v>
      </c>
      <c r="I1153" s="10" t="s">
        <v>942</v>
      </c>
      <c r="J1153" s="11">
        <v>0.1648</v>
      </c>
      <c r="K1153" s="34">
        <v>115.2</v>
      </c>
    </row>
    <row r="1154" spans="7:11" x14ac:dyDescent="0.25">
      <c r="G1154" s="28">
        <v>172</v>
      </c>
      <c r="H1154" s="11" t="s">
        <v>3071</v>
      </c>
      <c r="I1154" s="11" t="s">
        <v>101</v>
      </c>
      <c r="J1154" s="11">
        <v>0.16300000000000001</v>
      </c>
      <c r="K1154" s="34">
        <v>968.2</v>
      </c>
    </row>
    <row r="1155" spans="7:11" x14ac:dyDescent="0.25">
      <c r="G1155" s="28">
        <v>205</v>
      </c>
      <c r="H1155" s="11" t="s">
        <v>4086</v>
      </c>
      <c r="I1155" s="11" t="s">
        <v>1202</v>
      </c>
      <c r="J1155" s="11">
        <v>0.16300000000000001</v>
      </c>
      <c r="K1155" s="34">
        <v>962.5</v>
      </c>
    </row>
    <row r="1156" spans="7:11" x14ac:dyDescent="0.25">
      <c r="G1156" s="28">
        <v>172</v>
      </c>
      <c r="H1156" s="11" t="s">
        <v>3071</v>
      </c>
      <c r="I1156" s="11" t="s">
        <v>101</v>
      </c>
      <c r="J1156" s="11">
        <v>0.16300000000000001</v>
      </c>
      <c r="K1156" s="34">
        <v>408.4</v>
      </c>
    </row>
    <row r="1157" spans="7:11" x14ac:dyDescent="0.25">
      <c r="G1157" s="28">
        <v>172</v>
      </c>
      <c r="H1157" s="11" t="s">
        <v>3071</v>
      </c>
      <c r="I1157" s="11" t="s">
        <v>101</v>
      </c>
      <c r="J1157" s="11">
        <v>0.16300000000000001</v>
      </c>
      <c r="K1157" s="34">
        <v>321</v>
      </c>
    </row>
    <row r="1158" spans="7:11" x14ac:dyDescent="0.25">
      <c r="G1158" s="28">
        <v>172</v>
      </c>
      <c r="H1158" s="11" t="s">
        <v>3071</v>
      </c>
      <c r="I1158" s="11" t="s">
        <v>101</v>
      </c>
      <c r="J1158" s="11">
        <v>0.16300000000000001</v>
      </c>
      <c r="K1158" s="34">
        <v>278.2</v>
      </c>
    </row>
    <row r="1159" spans="7:11" x14ac:dyDescent="0.25">
      <c r="G1159" s="29">
        <v>172</v>
      </c>
      <c r="H1159" s="10" t="s">
        <v>3071</v>
      </c>
      <c r="I1159" s="10" t="s">
        <v>101</v>
      </c>
      <c r="J1159" s="10">
        <v>0.16300000000000001</v>
      </c>
      <c r="K1159" s="35">
        <v>149.4</v>
      </c>
    </row>
    <row r="1160" spans="7:11" x14ac:dyDescent="0.25">
      <c r="G1160" s="28">
        <v>172</v>
      </c>
      <c r="H1160" s="11" t="s">
        <v>3071</v>
      </c>
      <c r="I1160" s="11" t="s">
        <v>101</v>
      </c>
      <c r="J1160" s="11">
        <v>0.16300000000000001</v>
      </c>
      <c r="K1160" s="34">
        <v>127.67</v>
      </c>
    </row>
    <row r="1161" spans="7:11" x14ac:dyDescent="0.25">
      <c r="G1161" s="28">
        <v>205</v>
      </c>
      <c r="H1161" s="11" t="s">
        <v>4086</v>
      </c>
      <c r="I1161" s="11" t="s">
        <v>1202</v>
      </c>
      <c r="J1161" s="11">
        <v>0.16300000000000001</v>
      </c>
      <c r="K1161" s="34">
        <v>34.200000000000003</v>
      </c>
    </row>
    <row r="1162" spans="7:11" x14ac:dyDescent="0.25">
      <c r="G1162" s="28">
        <v>148</v>
      </c>
      <c r="H1162" s="11" t="s">
        <v>2426</v>
      </c>
      <c r="I1162" s="11" t="s">
        <v>2590</v>
      </c>
      <c r="J1162" s="11">
        <v>0.16200000000000001</v>
      </c>
      <c r="K1162" s="34">
        <v>201.9</v>
      </c>
    </row>
    <row r="1163" spans="7:11" x14ac:dyDescent="0.25">
      <c r="G1163" s="28">
        <v>98</v>
      </c>
      <c r="H1163" s="11" t="s">
        <v>370</v>
      </c>
      <c r="I1163" s="11"/>
      <c r="J1163" s="11">
        <v>0.161</v>
      </c>
      <c r="K1163" s="34">
        <v>107.28</v>
      </c>
    </row>
    <row r="1164" spans="7:11" x14ac:dyDescent="0.25">
      <c r="G1164" s="28">
        <v>173</v>
      </c>
      <c r="H1164" s="11" t="s">
        <v>3071</v>
      </c>
      <c r="I1164" s="11" t="s">
        <v>380</v>
      </c>
      <c r="J1164" s="11">
        <v>0.16</v>
      </c>
      <c r="K1164" s="34">
        <v>90.3</v>
      </c>
    </row>
    <row r="1165" spans="7:11" x14ac:dyDescent="0.25">
      <c r="G1165" s="28">
        <v>115</v>
      </c>
      <c r="H1165" s="11" t="s">
        <v>1108</v>
      </c>
      <c r="I1165" s="11" t="s">
        <v>550</v>
      </c>
      <c r="J1165" s="11">
        <v>0.159</v>
      </c>
      <c r="K1165" s="34">
        <v>279.36</v>
      </c>
    </row>
    <row r="1166" spans="7:11" x14ac:dyDescent="0.25">
      <c r="G1166" s="28">
        <v>115</v>
      </c>
      <c r="H1166" s="11" t="s">
        <v>1108</v>
      </c>
      <c r="I1166" s="11" t="s">
        <v>550</v>
      </c>
      <c r="J1166" s="11">
        <v>0.159</v>
      </c>
      <c r="K1166" s="34">
        <v>157.84</v>
      </c>
    </row>
    <row r="1167" spans="7:11" x14ac:dyDescent="0.25">
      <c r="G1167" s="28">
        <v>174</v>
      </c>
      <c r="H1167" s="11" t="s">
        <v>3252</v>
      </c>
      <c r="I1167" s="11">
        <v>-8</v>
      </c>
      <c r="J1167" s="11">
        <v>0.158</v>
      </c>
      <c r="K1167" s="34">
        <v>247</v>
      </c>
    </row>
    <row r="1168" spans="7:11" x14ac:dyDescent="0.25">
      <c r="G1168" s="29">
        <v>204</v>
      </c>
      <c r="H1168" s="10" t="s">
        <v>4745</v>
      </c>
      <c r="I1168" s="10" t="s">
        <v>164</v>
      </c>
      <c r="J1168" s="10">
        <v>0.157</v>
      </c>
      <c r="K1168" s="35">
        <v>12.1</v>
      </c>
    </row>
    <row r="1169" spans="7:11" x14ac:dyDescent="0.25">
      <c r="G1169" s="28">
        <v>83</v>
      </c>
      <c r="H1169" s="11" t="s">
        <v>496</v>
      </c>
      <c r="I1169" s="11" t="s">
        <v>501</v>
      </c>
      <c r="J1169" s="11">
        <v>0.15680000000000002</v>
      </c>
      <c r="K1169" s="34">
        <v>9.4056999999999995</v>
      </c>
    </row>
    <row r="1170" spans="7:11" x14ac:dyDescent="0.25">
      <c r="G1170" s="28">
        <v>181</v>
      </c>
      <c r="H1170" s="11" t="s">
        <v>3143</v>
      </c>
      <c r="I1170" s="11" t="s">
        <v>1743</v>
      </c>
      <c r="J1170" s="11">
        <v>0.15669999999999998</v>
      </c>
      <c r="K1170" s="34">
        <v>144.76</v>
      </c>
    </row>
    <row r="1171" spans="7:11" x14ac:dyDescent="0.25">
      <c r="G1171" s="28">
        <v>206</v>
      </c>
      <c r="H1171" s="11" t="s">
        <v>4530</v>
      </c>
      <c r="I1171" s="11" t="s">
        <v>5371</v>
      </c>
      <c r="J1171" s="11">
        <v>0.155</v>
      </c>
      <c r="K1171" s="34">
        <v>713.2</v>
      </c>
    </row>
    <row r="1172" spans="7:11" x14ac:dyDescent="0.25">
      <c r="G1172" s="29">
        <v>237</v>
      </c>
      <c r="H1172" s="10" t="s">
        <v>5914</v>
      </c>
      <c r="I1172" s="10" t="s">
        <v>3240</v>
      </c>
      <c r="J1172" s="10">
        <v>0.155</v>
      </c>
      <c r="K1172" s="35">
        <v>114</v>
      </c>
    </row>
    <row r="1173" spans="7:11" x14ac:dyDescent="0.25">
      <c r="G1173" s="29">
        <v>98</v>
      </c>
      <c r="H1173" s="10" t="s">
        <v>446</v>
      </c>
      <c r="I1173" s="10">
        <v>-2</v>
      </c>
      <c r="J1173" s="10">
        <v>0.154</v>
      </c>
      <c r="K1173" s="35">
        <v>147.19999999999999</v>
      </c>
    </row>
    <row r="1174" spans="7:11" x14ac:dyDescent="0.25">
      <c r="G1174" s="28">
        <v>212</v>
      </c>
      <c r="H1174" s="11" t="s">
        <v>5253</v>
      </c>
      <c r="I1174" s="11" t="s">
        <v>5716</v>
      </c>
      <c r="J1174" s="11">
        <v>0.154</v>
      </c>
      <c r="K1174" s="34">
        <v>700.9</v>
      </c>
    </row>
    <row r="1175" spans="7:11" x14ac:dyDescent="0.25">
      <c r="G1175" s="29">
        <v>163</v>
      </c>
      <c r="H1175" s="10" t="s">
        <v>3252</v>
      </c>
      <c r="I1175" s="10" t="s">
        <v>2503</v>
      </c>
      <c r="J1175" s="10">
        <v>0.154</v>
      </c>
      <c r="K1175" s="35">
        <v>378.3</v>
      </c>
    </row>
    <row r="1176" spans="7:11" x14ac:dyDescent="0.25">
      <c r="G1176" s="28">
        <v>212</v>
      </c>
      <c r="H1176" s="11" t="s">
        <v>5253</v>
      </c>
      <c r="I1176" s="11" t="s">
        <v>5716</v>
      </c>
      <c r="J1176" s="11">
        <v>0.154</v>
      </c>
      <c r="K1176" s="34">
        <v>81.900000000000006</v>
      </c>
    </row>
    <row r="1177" spans="7:11" x14ac:dyDescent="0.25">
      <c r="G1177" s="29">
        <v>163</v>
      </c>
      <c r="H1177" s="10" t="s">
        <v>3252</v>
      </c>
      <c r="I1177" s="10" t="s">
        <v>2503</v>
      </c>
      <c r="J1177" s="10">
        <v>0.154</v>
      </c>
      <c r="K1177" s="35">
        <v>38.4</v>
      </c>
    </row>
    <row r="1178" spans="7:11" x14ac:dyDescent="0.25">
      <c r="G1178" s="28">
        <v>212</v>
      </c>
      <c r="H1178" s="11" t="s">
        <v>5253</v>
      </c>
      <c r="I1178" s="11" t="s">
        <v>5716</v>
      </c>
      <c r="J1178" s="11">
        <v>0.154</v>
      </c>
      <c r="K1178" s="34">
        <v>21.9</v>
      </c>
    </row>
    <row r="1179" spans="7:11" x14ac:dyDescent="0.25">
      <c r="G1179" s="28">
        <v>193</v>
      </c>
      <c r="H1179" s="11" t="s">
        <v>4530</v>
      </c>
      <c r="I1179" s="11" t="s">
        <v>2503</v>
      </c>
      <c r="J1179" s="11">
        <v>0.153</v>
      </c>
      <c r="K1179" s="34">
        <v>604.70000000000005</v>
      </c>
    </row>
    <row r="1180" spans="7:11" x14ac:dyDescent="0.25">
      <c r="G1180" s="28">
        <v>187</v>
      </c>
      <c r="H1180" s="11" t="s">
        <v>3782</v>
      </c>
      <c r="I1180" s="11" t="s">
        <v>962</v>
      </c>
      <c r="J1180" s="11">
        <v>0.152</v>
      </c>
      <c r="K1180" s="34">
        <v>247.61</v>
      </c>
    </row>
    <row r="1181" spans="7:11" x14ac:dyDescent="0.25">
      <c r="G1181" s="28">
        <v>191</v>
      </c>
      <c r="H1181" s="11" t="s">
        <v>4527</v>
      </c>
      <c r="I1181" s="11" t="s">
        <v>2953</v>
      </c>
      <c r="J1181" s="11">
        <v>0.15</v>
      </c>
      <c r="K1181" s="34">
        <v>106.85</v>
      </c>
    </row>
    <row r="1182" spans="7:11" x14ac:dyDescent="0.25">
      <c r="G1182" s="29">
        <v>182</v>
      </c>
      <c r="H1182" s="10" t="s">
        <v>3360</v>
      </c>
      <c r="I1182" s="10" t="s">
        <v>4296</v>
      </c>
      <c r="J1182" s="10">
        <v>0.15</v>
      </c>
      <c r="K1182" s="35">
        <v>1061.5999999999999</v>
      </c>
    </row>
    <row r="1183" spans="7:11" x14ac:dyDescent="0.25">
      <c r="G1183" s="28">
        <v>182</v>
      </c>
      <c r="H1183" s="11" t="s">
        <v>3360</v>
      </c>
      <c r="I1183" s="11" t="s">
        <v>4296</v>
      </c>
      <c r="J1183" s="11">
        <v>0.15</v>
      </c>
      <c r="K1183" s="34">
        <v>726.9</v>
      </c>
    </row>
    <row r="1184" spans="7:11" x14ac:dyDescent="0.25">
      <c r="G1184" s="29">
        <v>182</v>
      </c>
      <c r="H1184" s="10" t="s">
        <v>3360</v>
      </c>
      <c r="I1184" s="10" t="s">
        <v>4296</v>
      </c>
      <c r="J1184" s="10">
        <v>0.15</v>
      </c>
      <c r="K1184" s="35">
        <v>566</v>
      </c>
    </row>
    <row r="1185" spans="7:11" x14ac:dyDescent="0.25">
      <c r="G1185" s="28">
        <v>182</v>
      </c>
      <c r="H1185" s="11" t="s">
        <v>3360</v>
      </c>
      <c r="I1185" s="11" t="s">
        <v>4296</v>
      </c>
      <c r="J1185" s="11">
        <v>0.15</v>
      </c>
      <c r="K1185" s="34">
        <v>505.6</v>
      </c>
    </row>
    <row r="1186" spans="7:11" x14ac:dyDescent="0.25">
      <c r="G1186" s="28">
        <v>197</v>
      </c>
      <c r="H1186" s="11" t="s">
        <v>4086</v>
      </c>
      <c r="I1186" s="11" t="s">
        <v>4897</v>
      </c>
      <c r="J1186" s="11">
        <v>0.15</v>
      </c>
      <c r="K1186" s="34">
        <v>435.6</v>
      </c>
    </row>
    <row r="1187" spans="7:11" x14ac:dyDescent="0.25">
      <c r="G1187" s="28">
        <v>190</v>
      </c>
      <c r="H1187" s="11" t="s">
        <v>4527</v>
      </c>
      <c r="I1187" s="11" t="s">
        <v>2598</v>
      </c>
      <c r="J1187" s="11">
        <v>0.15</v>
      </c>
      <c r="K1187" s="34">
        <v>362.9</v>
      </c>
    </row>
    <row r="1188" spans="7:11" x14ac:dyDescent="0.25">
      <c r="G1188" s="28">
        <v>190</v>
      </c>
      <c r="H1188" s="11" t="s">
        <v>4527</v>
      </c>
      <c r="I1188" s="11" t="s">
        <v>2598</v>
      </c>
      <c r="J1188" s="11">
        <v>0.15</v>
      </c>
      <c r="K1188" s="34">
        <v>338.6</v>
      </c>
    </row>
    <row r="1189" spans="7:11" x14ac:dyDescent="0.25">
      <c r="G1189" s="28">
        <v>172</v>
      </c>
      <c r="H1189" s="11" t="s">
        <v>2957</v>
      </c>
      <c r="I1189" s="11" t="s">
        <v>173</v>
      </c>
      <c r="J1189" s="11">
        <v>0.15</v>
      </c>
      <c r="K1189" s="34">
        <v>213.5</v>
      </c>
    </row>
    <row r="1190" spans="7:11" x14ac:dyDescent="0.25">
      <c r="G1190" s="28">
        <v>182</v>
      </c>
      <c r="H1190" s="11" t="s">
        <v>3360</v>
      </c>
      <c r="I1190" s="11" t="s">
        <v>4296</v>
      </c>
      <c r="J1190" s="11">
        <v>0.15</v>
      </c>
      <c r="K1190" s="34">
        <v>187.5</v>
      </c>
    </row>
    <row r="1191" spans="7:11" x14ac:dyDescent="0.25">
      <c r="G1191" s="28">
        <v>193</v>
      </c>
      <c r="H1191" s="11" t="s">
        <v>4086</v>
      </c>
      <c r="I1191" s="11" t="s">
        <v>4685</v>
      </c>
      <c r="J1191" s="11">
        <v>0.15</v>
      </c>
      <c r="K1191" s="34">
        <v>161.80000000000001</v>
      </c>
    </row>
    <row r="1192" spans="7:11" x14ac:dyDescent="0.25">
      <c r="G1192" s="28">
        <v>183</v>
      </c>
      <c r="H1192" s="11" t="s">
        <v>3501</v>
      </c>
      <c r="I1192" s="11" t="s">
        <v>359</v>
      </c>
      <c r="J1192" s="11">
        <v>0.15</v>
      </c>
      <c r="K1192" s="34">
        <v>161.18</v>
      </c>
    </row>
    <row r="1193" spans="7:11" x14ac:dyDescent="0.25">
      <c r="G1193" s="28">
        <v>182</v>
      </c>
      <c r="H1193" s="11" t="s">
        <v>3360</v>
      </c>
      <c r="I1193" s="11" t="s">
        <v>4296</v>
      </c>
      <c r="J1193" s="11">
        <v>0.15</v>
      </c>
      <c r="K1193" s="34">
        <v>148.9</v>
      </c>
    </row>
    <row r="1194" spans="7:11" x14ac:dyDescent="0.25">
      <c r="G1194" s="28">
        <v>172</v>
      </c>
      <c r="H1194" s="11" t="s">
        <v>2957</v>
      </c>
      <c r="I1194" s="11" t="s">
        <v>173</v>
      </c>
      <c r="J1194" s="11">
        <v>0.15</v>
      </c>
      <c r="K1194" s="34">
        <v>102.5</v>
      </c>
    </row>
    <row r="1195" spans="7:11" x14ac:dyDescent="0.25">
      <c r="G1195" s="28">
        <v>112</v>
      </c>
      <c r="H1195" s="11" t="s">
        <v>1108</v>
      </c>
      <c r="I1195" s="11" t="s">
        <v>101</v>
      </c>
      <c r="J1195" s="11">
        <v>0.15</v>
      </c>
      <c r="K1195" s="34">
        <v>92</v>
      </c>
    </row>
    <row r="1196" spans="7:11" x14ac:dyDescent="0.25">
      <c r="G1196" s="28">
        <v>183</v>
      </c>
      <c r="H1196" s="11" t="s">
        <v>3501</v>
      </c>
      <c r="I1196" s="11" t="s">
        <v>359</v>
      </c>
      <c r="J1196" s="11">
        <v>0.15</v>
      </c>
      <c r="K1196" s="34">
        <v>46.03</v>
      </c>
    </row>
    <row r="1197" spans="7:11" x14ac:dyDescent="0.25">
      <c r="G1197" s="28">
        <v>198</v>
      </c>
      <c r="H1197" s="11" t="s">
        <v>4094</v>
      </c>
      <c r="I1197" s="11" t="s">
        <v>400</v>
      </c>
      <c r="J1197" s="11">
        <v>0.15</v>
      </c>
      <c r="K1197" s="34">
        <v>13</v>
      </c>
    </row>
    <row r="1198" spans="7:11" x14ac:dyDescent="0.25">
      <c r="G1198" s="28">
        <v>75</v>
      </c>
      <c r="H1198" s="11" t="s">
        <v>228</v>
      </c>
      <c r="I1198" s="11" t="s">
        <v>80</v>
      </c>
      <c r="J1198" s="11">
        <v>0.14899999999999999</v>
      </c>
      <c r="K1198" s="34">
        <v>66.2</v>
      </c>
    </row>
    <row r="1199" spans="7:11" x14ac:dyDescent="0.25">
      <c r="G1199" s="28">
        <v>82</v>
      </c>
      <c r="H1199" s="11" t="s">
        <v>370</v>
      </c>
      <c r="I1199" s="11" t="s">
        <v>461</v>
      </c>
      <c r="J1199" s="11">
        <v>0.14699999999999999</v>
      </c>
      <c r="K1199" s="34">
        <v>106.4</v>
      </c>
    </row>
    <row r="1200" spans="7:11" x14ac:dyDescent="0.25">
      <c r="G1200" s="29">
        <v>122</v>
      </c>
      <c r="H1200" s="10" t="s">
        <v>1344</v>
      </c>
      <c r="I1200" s="10" t="s">
        <v>5</v>
      </c>
      <c r="J1200" s="11">
        <v>0.14649999999999999</v>
      </c>
      <c r="K1200" s="34">
        <v>64.7</v>
      </c>
    </row>
    <row r="1201" spans="7:11" x14ac:dyDescent="0.25">
      <c r="G1201" s="28">
        <v>203</v>
      </c>
      <c r="H1201" s="11" t="s">
        <v>3784</v>
      </c>
      <c r="I1201" s="11" t="s">
        <v>5126</v>
      </c>
      <c r="J1201" s="11">
        <v>0.14599999999999999</v>
      </c>
      <c r="K1201" s="34">
        <v>1320.3</v>
      </c>
    </row>
    <row r="1202" spans="7:11" x14ac:dyDescent="0.25">
      <c r="G1202" s="28">
        <v>204</v>
      </c>
      <c r="H1202" s="11" t="s">
        <v>3501</v>
      </c>
      <c r="I1202" s="11" t="s">
        <v>1892</v>
      </c>
      <c r="J1202" s="11">
        <v>0.14599999999999999</v>
      </c>
      <c r="K1202" s="34">
        <v>1158</v>
      </c>
    </row>
    <row r="1203" spans="7:11" x14ac:dyDescent="0.25">
      <c r="G1203" s="28">
        <v>203</v>
      </c>
      <c r="H1203" s="11" t="s">
        <v>3784</v>
      </c>
      <c r="I1203" s="11" t="s">
        <v>5126</v>
      </c>
      <c r="J1203" s="11">
        <v>0.14599999999999999</v>
      </c>
      <c r="K1203" s="34">
        <v>887.4</v>
      </c>
    </row>
    <row r="1204" spans="7:11" x14ac:dyDescent="0.25">
      <c r="G1204" s="29">
        <v>203</v>
      </c>
      <c r="H1204" s="10" t="s">
        <v>3784</v>
      </c>
      <c r="I1204" s="10" t="s">
        <v>5126</v>
      </c>
      <c r="J1204" s="10">
        <v>0.14599999999999999</v>
      </c>
      <c r="K1204" s="35">
        <v>753.9</v>
      </c>
    </row>
    <row r="1205" spans="7:11" x14ac:dyDescent="0.25">
      <c r="G1205" s="28">
        <v>211</v>
      </c>
      <c r="H1205" s="11" t="s">
        <v>5079</v>
      </c>
      <c r="I1205" s="11" t="s">
        <v>1831</v>
      </c>
      <c r="J1205" s="11">
        <v>0.14599999999999999</v>
      </c>
      <c r="K1205" s="34">
        <v>563.29999999999995</v>
      </c>
    </row>
    <row r="1206" spans="7:11" x14ac:dyDescent="0.25">
      <c r="G1206" s="28">
        <v>211</v>
      </c>
      <c r="H1206" s="11" t="s">
        <v>5079</v>
      </c>
      <c r="I1206" s="11" t="s">
        <v>1831</v>
      </c>
      <c r="J1206" s="11">
        <v>0.14599999999999999</v>
      </c>
      <c r="K1206" s="34">
        <v>112.9</v>
      </c>
    </row>
    <row r="1207" spans="7:11" x14ac:dyDescent="0.25">
      <c r="G1207" s="28">
        <v>204</v>
      </c>
      <c r="H1207" s="11" t="s">
        <v>3501</v>
      </c>
      <c r="I1207" s="11" t="s">
        <v>1892</v>
      </c>
      <c r="J1207" s="11">
        <v>0.14599999999999999</v>
      </c>
      <c r="K1207" s="34">
        <v>97</v>
      </c>
    </row>
    <row r="1208" spans="7:11" x14ac:dyDescent="0.25">
      <c r="G1208" s="29">
        <v>88</v>
      </c>
      <c r="H1208" s="10" t="s">
        <v>265</v>
      </c>
      <c r="I1208" s="10" t="s">
        <v>458</v>
      </c>
      <c r="J1208" s="11">
        <v>0.14599999999999999</v>
      </c>
      <c r="K1208" s="34">
        <v>95</v>
      </c>
    </row>
    <row r="1209" spans="7:11" x14ac:dyDescent="0.25">
      <c r="G1209" s="28">
        <v>209</v>
      </c>
      <c r="H1209" s="11" t="s">
        <v>4094</v>
      </c>
      <c r="I1209" s="11" t="s">
        <v>4997</v>
      </c>
      <c r="J1209" s="11">
        <v>0.14599999999999999</v>
      </c>
      <c r="K1209" s="34">
        <v>47.4</v>
      </c>
    </row>
    <row r="1210" spans="7:11" x14ac:dyDescent="0.25">
      <c r="G1210" s="28">
        <v>144</v>
      </c>
      <c r="H1210" s="11" t="s">
        <v>2319</v>
      </c>
      <c r="I1210" s="11" t="s">
        <v>1892</v>
      </c>
      <c r="J1210" s="11">
        <v>0.14499999999999999</v>
      </c>
      <c r="K1210" s="34">
        <v>415.2</v>
      </c>
    </row>
    <row r="1211" spans="7:11" x14ac:dyDescent="0.25">
      <c r="G1211" s="28">
        <v>174</v>
      </c>
      <c r="H1211" s="11" t="s">
        <v>2957</v>
      </c>
      <c r="I1211" s="11" t="s">
        <v>458</v>
      </c>
      <c r="J1211" s="11">
        <v>0.14499999999999999</v>
      </c>
      <c r="K1211" s="34">
        <v>253.435</v>
      </c>
    </row>
    <row r="1212" spans="7:11" x14ac:dyDescent="0.25">
      <c r="G1212" s="29">
        <v>174</v>
      </c>
      <c r="H1212" s="10" t="s">
        <v>2957</v>
      </c>
      <c r="I1212" s="10" t="s">
        <v>458</v>
      </c>
      <c r="J1212" s="10">
        <v>0.14499999999999999</v>
      </c>
      <c r="K1212" s="35">
        <v>164.88499999999999</v>
      </c>
    </row>
    <row r="1213" spans="7:11" x14ac:dyDescent="0.25">
      <c r="G1213" s="28">
        <v>174</v>
      </c>
      <c r="H1213" s="11" t="s">
        <v>2957</v>
      </c>
      <c r="I1213" s="11" t="s">
        <v>458</v>
      </c>
      <c r="J1213" s="11">
        <v>0.14499999999999999</v>
      </c>
      <c r="K1213" s="34">
        <v>124.36</v>
      </c>
    </row>
    <row r="1214" spans="7:11" x14ac:dyDescent="0.25">
      <c r="G1214" s="29">
        <v>174</v>
      </c>
      <c r="H1214" s="10" t="s">
        <v>2957</v>
      </c>
      <c r="I1214" s="10" t="s">
        <v>458</v>
      </c>
      <c r="J1214" s="10">
        <v>0.14499999999999999</v>
      </c>
      <c r="K1214" s="35">
        <v>105.654</v>
      </c>
    </row>
    <row r="1215" spans="7:11" x14ac:dyDescent="0.25">
      <c r="G1215" s="28">
        <v>144</v>
      </c>
      <c r="H1215" s="11" t="s">
        <v>2487</v>
      </c>
      <c r="I1215" s="11" t="s">
        <v>363</v>
      </c>
      <c r="J1215" s="11">
        <v>0.14499999999999999</v>
      </c>
      <c r="K1215" s="34">
        <v>87.4</v>
      </c>
    </row>
    <row r="1216" spans="7:11" x14ac:dyDescent="0.25">
      <c r="G1216" s="28">
        <v>125</v>
      </c>
      <c r="H1216" s="11" t="s">
        <v>1093</v>
      </c>
      <c r="I1216" s="11" t="s">
        <v>1379</v>
      </c>
      <c r="J1216" s="11">
        <v>0.14400000000000002</v>
      </c>
      <c r="K1216" s="34">
        <v>108.4</v>
      </c>
    </row>
    <row r="1217" spans="7:11" x14ac:dyDescent="0.25">
      <c r="G1217" s="28">
        <v>142</v>
      </c>
      <c r="H1217" s="11" t="s">
        <v>2230</v>
      </c>
      <c r="I1217" s="11" t="s">
        <v>1333</v>
      </c>
      <c r="J1217" s="11">
        <v>0.1421</v>
      </c>
      <c r="K1217" s="34">
        <v>580.70000000000005</v>
      </c>
    </row>
    <row r="1218" spans="7:11" x14ac:dyDescent="0.25">
      <c r="G1218" s="28">
        <v>142</v>
      </c>
      <c r="H1218" s="11" t="s">
        <v>2206</v>
      </c>
      <c r="I1218" s="11" t="s">
        <v>849</v>
      </c>
      <c r="J1218" s="11">
        <v>0.1421</v>
      </c>
      <c r="K1218" s="34">
        <v>24.1</v>
      </c>
    </row>
    <row r="1219" spans="7:11" x14ac:dyDescent="0.25">
      <c r="G1219" s="28">
        <v>217</v>
      </c>
      <c r="H1219" s="11" t="s">
        <v>5797</v>
      </c>
      <c r="I1219" s="11" t="s">
        <v>1845</v>
      </c>
      <c r="J1219" s="11">
        <v>0.14100000000000001</v>
      </c>
      <c r="K1219" s="34">
        <v>673.8</v>
      </c>
    </row>
    <row r="1220" spans="7:11" x14ac:dyDescent="0.25">
      <c r="G1220" s="28">
        <v>125</v>
      </c>
      <c r="H1220" s="11" t="s">
        <v>1108</v>
      </c>
      <c r="I1220" s="11" t="s">
        <v>1455</v>
      </c>
      <c r="J1220" s="11">
        <v>0.14000000000000001</v>
      </c>
      <c r="K1220" s="34">
        <v>183.8</v>
      </c>
    </row>
    <row r="1221" spans="7:11" x14ac:dyDescent="0.25">
      <c r="G1221" s="28">
        <v>124</v>
      </c>
      <c r="H1221" s="11" t="s">
        <v>1238</v>
      </c>
      <c r="I1221" s="11">
        <v>-15</v>
      </c>
      <c r="J1221" s="11">
        <v>0.14000000000000001</v>
      </c>
      <c r="K1221" s="34">
        <v>155.6</v>
      </c>
    </row>
    <row r="1222" spans="7:11" x14ac:dyDescent="0.25">
      <c r="G1222" s="29">
        <v>125</v>
      </c>
      <c r="H1222" s="10" t="s">
        <v>1244</v>
      </c>
      <c r="I1222" s="10" t="s">
        <v>962</v>
      </c>
      <c r="J1222" s="11">
        <v>0.14000000000000001</v>
      </c>
      <c r="K1222" s="34">
        <v>43.3</v>
      </c>
    </row>
    <row r="1223" spans="7:11" x14ac:dyDescent="0.25">
      <c r="G1223" s="28">
        <v>181</v>
      </c>
      <c r="H1223" s="11" t="s">
        <v>3252</v>
      </c>
      <c r="I1223" s="11" t="s">
        <v>672</v>
      </c>
      <c r="J1223" s="11">
        <v>0.14000000000000001</v>
      </c>
      <c r="K1223" s="34">
        <v>1053.7</v>
      </c>
    </row>
    <row r="1224" spans="7:11" x14ac:dyDescent="0.25">
      <c r="G1224" s="28">
        <v>181</v>
      </c>
      <c r="H1224" s="11" t="s">
        <v>3252</v>
      </c>
      <c r="I1224" s="11" t="s">
        <v>672</v>
      </c>
      <c r="J1224" s="11">
        <v>0.14000000000000001</v>
      </c>
      <c r="K1224" s="34">
        <v>838.9</v>
      </c>
    </row>
    <row r="1225" spans="7:11" x14ac:dyDescent="0.25">
      <c r="G1225" s="29">
        <v>196</v>
      </c>
      <c r="H1225" s="10" t="s">
        <v>4527</v>
      </c>
      <c r="I1225" s="10">
        <v>-5</v>
      </c>
      <c r="J1225" s="10">
        <v>0.14000000000000001</v>
      </c>
      <c r="K1225" s="35">
        <v>748.4</v>
      </c>
    </row>
    <row r="1226" spans="7:11" x14ac:dyDescent="0.25">
      <c r="G1226" s="28">
        <v>196</v>
      </c>
      <c r="H1226" s="11" t="s">
        <v>4527</v>
      </c>
      <c r="I1226" s="11">
        <v>-5</v>
      </c>
      <c r="J1226" s="11">
        <v>0.14000000000000001</v>
      </c>
      <c r="K1226" s="34">
        <v>59.23</v>
      </c>
    </row>
    <row r="1227" spans="7:11" x14ac:dyDescent="0.25">
      <c r="G1227" s="29">
        <v>122</v>
      </c>
      <c r="H1227" s="10" t="s">
        <v>1238</v>
      </c>
      <c r="I1227" s="10" t="s">
        <v>1333</v>
      </c>
      <c r="J1227" s="11">
        <v>0.13900000000000001</v>
      </c>
      <c r="K1227" s="34">
        <v>242.5</v>
      </c>
    </row>
    <row r="1228" spans="7:11" x14ac:dyDescent="0.25">
      <c r="G1228" s="28">
        <v>174</v>
      </c>
      <c r="H1228" s="11" t="s">
        <v>3071</v>
      </c>
      <c r="I1228" s="11" t="s">
        <v>567</v>
      </c>
      <c r="J1228" s="11">
        <v>0.13800000000000001</v>
      </c>
      <c r="K1228" s="34">
        <v>1251.81</v>
      </c>
    </row>
    <row r="1229" spans="7:11" x14ac:dyDescent="0.25">
      <c r="G1229" s="28">
        <v>174</v>
      </c>
      <c r="H1229" s="11" t="s">
        <v>3071</v>
      </c>
      <c r="I1229" s="11" t="s">
        <v>567</v>
      </c>
      <c r="J1229" s="11">
        <v>0.13800000000000001</v>
      </c>
      <c r="K1229" s="34">
        <v>941.02</v>
      </c>
    </row>
    <row r="1230" spans="7:11" x14ac:dyDescent="0.25">
      <c r="G1230" s="28">
        <v>174</v>
      </c>
      <c r="H1230" s="11" t="s">
        <v>3071</v>
      </c>
      <c r="I1230" s="11" t="s">
        <v>567</v>
      </c>
      <c r="J1230" s="11">
        <v>0.13800000000000001</v>
      </c>
      <c r="K1230" s="34">
        <v>539.66999999999996</v>
      </c>
    </row>
    <row r="1231" spans="7:11" x14ac:dyDescent="0.25">
      <c r="G1231" s="29">
        <v>174</v>
      </c>
      <c r="H1231" s="10" t="s">
        <v>3071</v>
      </c>
      <c r="I1231" s="10" t="s">
        <v>567</v>
      </c>
      <c r="J1231" s="10">
        <v>0.13800000000000001</v>
      </c>
      <c r="K1231" s="35">
        <v>486.61</v>
      </c>
    </row>
    <row r="1232" spans="7:11" x14ac:dyDescent="0.25">
      <c r="G1232" s="28">
        <v>117</v>
      </c>
      <c r="H1232" s="11" t="s">
        <v>1238</v>
      </c>
      <c r="I1232" s="11" t="s">
        <v>1370</v>
      </c>
      <c r="J1232" s="11">
        <v>0.13800000000000001</v>
      </c>
      <c r="K1232" s="34">
        <v>321.2</v>
      </c>
    </row>
    <row r="1233" spans="7:11" x14ac:dyDescent="0.25">
      <c r="G1233" s="28">
        <v>174</v>
      </c>
      <c r="H1233" s="11" t="s">
        <v>3071</v>
      </c>
      <c r="I1233" s="11" t="s">
        <v>567</v>
      </c>
      <c r="J1233" s="11">
        <v>0.13800000000000001</v>
      </c>
      <c r="K1233" s="34">
        <v>241.97</v>
      </c>
    </row>
    <row r="1234" spans="7:11" x14ac:dyDescent="0.25">
      <c r="G1234" s="28">
        <v>174</v>
      </c>
      <c r="H1234" s="11" t="s">
        <v>3071</v>
      </c>
      <c r="I1234" s="11" t="s">
        <v>567</v>
      </c>
      <c r="J1234" s="11">
        <v>0.13800000000000001</v>
      </c>
      <c r="K1234" s="34">
        <v>154.71</v>
      </c>
    </row>
    <row r="1235" spans="7:11" x14ac:dyDescent="0.25">
      <c r="G1235" s="28">
        <v>174</v>
      </c>
      <c r="H1235" s="11" t="s">
        <v>3071</v>
      </c>
      <c r="I1235" s="11" t="s">
        <v>567</v>
      </c>
      <c r="J1235" s="11">
        <v>0.13800000000000001</v>
      </c>
      <c r="K1235" s="34">
        <v>100.1</v>
      </c>
    </row>
    <row r="1236" spans="7:11" x14ac:dyDescent="0.25">
      <c r="G1236" s="28">
        <v>173</v>
      </c>
      <c r="H1236" s="11" t="s">
        <v>3425</v>
      </c>
      <c r="I1236" s="11" t="s">
        <v>2085</v>
      </c>
      <c r="J1236" s="11">
        <v>0.13700000000000001</v>
      </c>
      <c r="K1236" s="34">
        <v>835.3</v>
      </c>
    </row>
    <row r="1237" spans="7:11" x14ac:dyDescent="0.25">
      <c r="G1237" s="28">
        <v>173</v>
      </c>
      <c r="H1237" s="11" t="s">
        <v>3425</v>
      </c>
      <c r="I1237" s="11" t="s">
        <v>2085</v>
      </c>
      <c r="J1237" s="11">
        <v>0.13700000000000001</v>
      </c>
      <c r="K1237" s="34">
        <v>604.1</v>
      </c>
    </row>
    <row r="1238" spans="7:11" x14ac:dyDescent="0.25">
      <c r="G1238" s="28">
        <v>173</v>
      </c>
      <c r="H1238" s="11" t="s">
        <v>3425</v>
      </c>
      <c r="I1238" s="11" t="s">
        <v>2085</v>
      </c>
      <c r="J1238" s="11">
        <v>0.13700000000000001</v>
      </c>
      <c r="K1238" s="34">
        <v>351.3</v>
      </c>
    </row>
    <row r="1239" spans="7:11" x14ac:dyDescent="0.25">
      <c r="G1239" s="28">
        <v>198</v>
      </c>
      <c r="H1239" s="11" t="s">
        <v>4527</v>
      </c>
      <c r="I1239" s="11" t="s">
        <v>4796</v>
      </c>
      <c r="J1239" s="11">
        <v>0.13700000000000001</v>
      </c>
      <c r="K1239" s="34">
        <v>90</v>
      </c>
    </row>
    <row r="1240" spans="7:11" x14ac:dyDescent="0.25">
      <c r="G1240" s="29">
        <v>96</v>
      </c>
      <c r="H1240" s="10" t="s">
        <v>796</v>
      </c>
      <c r="I1240" s="10" t="s">
        <v>164</v>
      </c>
      <c r="J1240" s="11">
        <v>0.13600000000000001</v>
      </c>
      <c r="K1240" s="34">
        <v>4265</v>
      </c>
    </row>
    <row r="1241" spans="7:11" x14ac:dyDescent="0.25">
      <c r="G1241" s="28">
        <v>96</v>
      </c>
      <c r="H1241" s="11" t="s">
        <v>856</v>
      </c>
      <c r="I1241" s="11" t="s">
        <v>857</v>
      </c>
      <c r="J1241" s="11">
        <v>0.13600000000000001</v>
      </c>
      <c r="K1241" s="34">
        <v>98</v>
      </c>
    </row>
    <row r="1242" spans="7:11" x14ac:dyDescent="0.25">
      <c r="G1242" s="28">
        <v>132</v>
      </c>
      <c r="H1242" s="11" t="s">
        <v>1244</v>
      </c>
      <c r="I1242" s="11" t="s">
        <v>2105</v>
      </c>
      <c r="J1242" s="11">
        <v>0.13500000000000001</v>
      </c>
      <c r="K1242" s="34">
        <v>103.51900000000001</v>
      </c>
    </row>
    <row r="1243" spans="7:11" x14ac:dyDescent="0.25">
      <c r="G1243" s="29">
        <v>188</v>
      </c>
      <c r="H1243" s="10" t="s">
        <v>3784</v>
      </c>
      <c r="I1243" s="10" t="s">
        <v>942</v>
      </c>
      <c r="J1243" s="10">
        <v>0.13400000000000001</v>
      </c>
      <c r="K1243" s="35">
        <v>233.3</v>
      </c>
    </row>
    <row r="1244" spans="7:11" x14ac:dyDescent="0.25">
      <c r="G1244" s="28">
        <v>188</v>
      </c>
      <c r="H1244" s="11" t="s">
        <v>3784</v>
      </c>
      <c r="I1244" s="11" t="s">
        <v>942</v>
      </c>
      <c r="J1244" s="11">
        <v>0.13400000000000001</v>
      </c>
      <c r="K1244" s="34">
        <v>61.6</v>
      </c>
    </row>
    <row r="1245" spans="7:11" x14ac:dyDescent="0.25">
      <c r="G1245" s="29">
        <v>177</v>
      </c>
      <c r="H1245" s="10" t="s">
        <v>2957</v>
      </c>
      <c r="I1245" s="10" t="s">
        <v>1743</v>
      </c>
      <c r="J1245" s="10">
        <v>0.1331</v>
      </c>
      <c r="K1245" s="35">
        <v>150.399</v>
      </c>
    </row>
    <row r="1246" spans="7:11" x14ac:dyDescent="0.25">
      <c r="G1246" s="28">
        <v>194</v>
      </c>
      <c r="H1246" s="11" t="s">
        <v>4527</v>
      </c>
      <c r="I1246" s="11" t="s">
        <v>2587</v>
      </c>
      <c r="J1246" s="11">
        <v>0.13300000000000001</v>
      </c>
      <c r="K1246" s="34">
        <v>526</v>
      </c>
    </row>
    <row r="1247" spans="7:11" x14ac:dyDescent="0.25">
      <c r="G1247" s="28">
        <v>194</v>
      </c>
      <c r="H1247" s="11" t="s">
        <v>4527</v>
      </c>
      <c r="I1247" s="11" t="s">
        <v>2587</v>
      </c>
      <c r="J1247" s="11">
        <v>0.13300000000000001</v>
      </c>
      <c r="K1247" s="34">
        <v>495.7</v>
      </c>
    </row>
    <row r="1248" spans="7:11" x14ac:dyDescent="0.25">
      <c r="G1248" s="28">
        <v>194</v>
      </c>
      <c r="H1248" s="11" t="s">
        <v>4527</v>
      </c>
      <c r="I1248" s="11" t="s">
        <v>2587</v>
      </c>
      <c r="J1248" s="11">
        <v>0.13300000000000001</v>
      </c>
      <c r="K1248" s="34">
        <v>352.1</v>
      </c>
    </row>
    <row r="1249" spans="7:11" x14ac:dyDescent="0.25">
      <c r="G1249" s="28">
        <v>194</v>
      </c>
      <c r="H1249" s="11" t="s">
        <v>4527</v>
      </c>
      <c r="I1249" s="11" t="s">
        <v>2587</v>
      </c>
      <c r="J1249" s="11">
        <v>0.13300000000000001</v>
      </c>
      <c r="K1249" s="34">
        <v>304.89999999999998</v>
      </c>
    </row>
    <row r="1250" spans="7:11" x14ac:dyDescent="0.25">
      <c r="G1250" s="28">
        <v>130</v>
      </c>
      <c r="H1250" s="11" t="s">
        <v>1760</v>
      </c>
      <c r="I1250" s="11" t="s">
        <v>461</v>
      </c>
      <c r="J1250" s="11">
        <v>0.13300000000000001</v>
      </c>
      <c r="K1250" s="34">
        <v>69.586200000000005</v>
      </c>
    </row>
    <row r="1251" spans="7:11" x14ac:dyDescent="0.25">
      <c r="G1251" s="28">
        <v>101</v>
      </c>
      <c r="H1251" s="11" t="s">
        <v>574</v>
      </c>
      <c r="I1251" s="11" t="s">
        <v>380</v>
      </c>
      <c r="J1251" s="11">
        <v>0.13300000000000001</v>
      </c>
      <c r="K1251" s="34">
        <v>56.892000000000003</v>
      </c>
    </row>
    <row r="1252" spans="7:11" x14ac:dyDescent="0.25">
      <c r="G1252" s="28">
        <v>101</v>
      </c>
      <c r="H1252" s="11" t="s">
        <v>623</v>
      </c>
      <c r="I1252" s="11" t="s">
        <v>966</v>
      </c>
      <c r="J1252" s="11">
        <v>0.13300000000000001</v>
      </c>
      <c r="K1252" s="34">
        <v>43.515000000000001</v>
      </c>
    </row>
    <row r="1253" spans="7:11" x14ac:dyDescent="0.25">
      <c r="G1253" s="28">
        <v>109</v>
      </c>
      <c r="H1253" s="11" t="s">
        <v>796</v>
      </c>
      <c r="I1253" s="11" t="s">
        <v>1131</v>
      </c>
      <c r="J1253" s="11">
        <v>0.13200000000000001</v>
      </c>
      <c r="K1253" s="34">
        <v>312.2</v>
      </c>
    </row>
    <row r="1254" spans="7:11" x14ac:dyDescent="0.25">
      <c r="G1254" s="28">
        <v>109</v>
      </c>
      <c r="H1254" s="11" t="s">
        <v>729</v>
      </c>
      <c r="I1254" s="11" t="s">
        <v>966</v>
      </c>
      <c r="J1254" s="11">
        <v>0.13200000000000001</v>
      </c>
      <c r="K1254" s="34">
        <v>196.2</v>
      </c>
    </row>
    <row r="1255" spans="7:11" x14ac:dyDescent="0.25">
      <c r="G1255" s="29">
        <v>100</v>
      </c>
      <c r="H1255" s="10" t="s">
        <v>429</v>
      </c>
      <c r="I1255" s="10" t="s">
        <v>458</v>
      </c>
      <c r="J1255" s="11">
        <v>0.13200000000000001</v>
      </c>
      <c r="K1255" s="34">
        <v>112</v>
      </c>
    </row>
    <row r="1256" spans="7:11" x14ac:dyDescent="0.25">
      <c r="G1256" s="28">
        <v>90</v>
      </c>
      <c r="H1256" s="11" t="s">
        <v>496</v>
      </c>
      <c r="I1256" s="11">
        <v>-5</v>
      </c>
      <c r="J1256" s="11">
        <v>0.13100000000000001</v>
      </c>
      <c r="K1256" s="34">
        <v>1270.396</v>
      </c>
    </row>
    <row r="1257" spans="7:11" x14ac:dyDescent="0.25">
      <c r="G1257" s="29">
        <v>90</v>
      </c>
      <c r="H1257" s="10" t="s">
        <v>496</v>
      </c>
      <c r="I1257" s="10" t="s">
        <v>164</v>
      </c>
      <c r="J1257" s="10">
        <v>0.13100000000000001</v>
      </c>
      <c r="K1257" s="35">
        <v>141.178</v>
      </c>
    </row>
    <row r="1258" spans="7:11" x14ac:dyDescent="0.25">
      <c r="G1258" s="28">
        <v>119</v>
      </c>
      <c r="H1258" s="11" t="s">
        <v>1108</v>
      </c>
      <c r="I1258" s="11" t="s">
        <v>216</v>
      </c>
      <c r="J1258" s="11">
        <v>0.13</v>
      </c>
      <c r="K1258" s="34">
        <v>343</v>
      </c>
    </row>
    <row r="1259" spans="7:11" x14ac:dyDescent="0.25">
      <c r="G1259" s="29">
        <v>119</v>
      </c>
      <c r="H1259" s="10" t="s">
        <v>1093</v>
      </c>
      <c r="I1259" s="10" t="s">
        <v>665</v>
      </c>
      <c r="J1259" s="10">
        <v>0.13</v>
      </c>
      <c r="K1259" s="35">
        <v>240</v>
      </c>
    </row>
    <row r="1260" spans="7:11" x14ac:dyDescent="0.25">
      <c r="G1260" s="28">
        <v>119</v>
      </c>
      <c r="H1260" s="11" t="s">
        <v>856</v>
      </c>
      <c r="I1260" s="11" t="s">
        <v>1435</v>
      </c>
      <c r="J1260" s="11">
        <v>0.13</v>
      </c>
      <c r="K1260" s="34">
        <v>134</v>
      </c>
    </row>
    <row r="1261" spans="7:11" x14ac:dyDescent="0.25">
      <c r="G1261" s="28">
        <v>182</v>
      </c>
      <c r="H1261" s="11" t="s">
        <v>3782</v>
      </c>
      <c r="I1261" s="11" t="s">
        <v>173</v>
      </c>
      <c r="J1261" s="11">
        <v>0.13</v>
      </c>
      <c r="K1261" s="34">
        <v>105.4</v>
      </c>
    </row>
    <row r="1262" spans="7:11" x14ac:dyDescent="0.25">
      <c r="G1262" s="28">
        <v>94</v>
      </c>
      <c r="H1262" s="11" t="s">
        <v>796</v>
      </c>
      <c r="I1262" s="11" t="s">
        <v>803</v>
      </c>
      <c r="J1262" s="11">
        <v>0.13</v>
      </c>
      <c r="K1262" s="34">
        <v>99.2</v>
      </c>
    </row>
    <row r="1263" spans="7:11" x14ac:dyDescent="0.25">
      <c r="G1263" s="29">
        <v>119</v>
      </c>
      <c r="H1263" s="10" t="s">
        <v>1108</v>
      </c>
      <c r="I1263" s="10" t="s">
        <v>216</v>
      </c>
      <c r="J1263" s="10">
        <v>0.13</v>
      </c>
      <c r="K1263" s="35">
        <v>50.2</v>
      </c>
    </row>
    <row r="1264" spans="7:11" x14ac:dyDescent="0.25">
      <c r="G1264" s="28">
        <v>126</v>
      </c>
      <c r="H1264" s="11" t="s">
        <v>1238</v>
      </c>
      <c r="I1264" s="11" t="s">
        <v>1333</v>
      </c>
      <c r="J1264" s="11">
        <v>0.128</v>
      </c>
      <c r="K1264" s="34">
        <v>111</v>
      </c>
    </row>
    <row r="1265" spans="7:11" x14ac:dyDescent="0.25">
      <c r="G1265" s="29">
        <v>126</v>
      </c>
      <c r="H1265" s="10" t="s">
        <v>1344</v>
      </c>
      <c r="I1265" s="10" t="s">
        <v>292</v>
      </c>
      <c r="J1265" s="11">
        <v>0.128</v>
      </c>
      <c r="K1265" s="34">
        <v>54.6</v>
      </c>
    </row>
    <row r="1266" spans="7:11" x14ac:dyDescent="0.25">
      <c r="G1266" s="28">
        <v>214</v>
      </c>
      <c r="H1266" s="11" t="s">
        <v>5471</v>
      </c>
      <c r="I1266" s="11" t="s">
        <v>5032</v>
      </c>
      <c r="J1266" s="11">
        <v>0.128</v>
      </c>
      <c r="K1266" s="34">
        <v>46.8</v>
      </c>
    </row>
    <row r="1267" spans="7:11" x14ac:dyDescent="0.25">
      <c r="G1267" s="28">
        <v>86</v>
      </c>
      <c r="H1267" s="11" t="s">
        <v>476</v>
      </c>
      <c r="I1267" s="11" t="s">
        <v>571</v>
      </c>
      <c r="J1267" s="11">
        <v>0.127</v>
      </c>
      <c r="K1267" s="34">
        <v>94.11</v>
      </c>
    </row>
    <row r="1268" spans="7:11" x14ac:dyDescent="0.25">
      <c r="G1268" s="28">
        <v>86</v>
      </c>
      <c r="H1268" s="11" t="s">
        <v>446</v>
      </c>
      <c r="I1268" s="11" t="s">
        <v>567</v>
      </c>
      <c r="J1268" s="11">
        <v>0.127</v>
      </c>
      <c r="K1268" s="34">
        <v>84</v>
      </c>
    </row>
    <row r="1269" spans="7:11" x14ac:dyDescent="0.25">
      <c r="G1269" s="29">
        <v>174</v>
      </c>
      <c r="H1269" s="10" t="s">
        <v>3252</v>
      </c>
      <c r="I1269" s="10" t="s">
        <v>508</v>
      </c>
      <c r="J1269" s="10">
        <v>0.126</v>
      </c>
      <c r="K1269" s="35">
        <v>1879.3</v>
      </c>
    </row>
    <row r="1270" spans="7:11" x14ac:dyDescent="0.25">
      <c r="G1270" s="28">
        <v>174</v>
      </c>
      <c r="H1270" s="11" t="s">
        <v>3252</v>
      </c>
      <c r="I1270" s="11" t="s">
        <v>508</v>
      </c>
      <c r="J1270" s="11">
        <v>0.126</v>
      </c>
      <c r="K1270" s="34">
        <v>1327.7</v>
      </c>
    </row>
    <row r="1271" spans="7:11" x14ac:dyDescent="0.25">
      <c r="G1271" s="29">
        <v>174</v>
      </c>
      <c r="H1271" s="10" t="s">
        <v>3252</v>
      </c>
      <c r="I1271" s="10" t="s">
        <v>508</v>
      </c>
      <c r="J1271" s="10">
        <v>0.126</v>
      </c>
      <c r="K1271" s="35">
        <v>685.6</v>
      </c>
    </row>
    <row r="1272" spans="7:11" x14ac:dyDescent="0.25">
      <c r="G1272" s="28">
        <v>174</v>
      </c>
      <c r="H1272" s="11" t="s">
        <v>3252</v>
      </c>
      <c r="I1272" s="11" t="s">
        <v>508</v>
      </c>
      <c r="J1272" s="11">
        <v>0.126</v>
      </c>
      <c r="K1272" s="34">
        <v>557.1</v>
      </c>
    </row>
    <row r="1273" spans="7:11" x14ac:dyDescent="0.25">
      <c r="G1273" s="29">
        <v>181</v>
      </c>
      <c r="H1273" s="10" t="s">
        <v>3782</v>
      </c>
      <c r="I1273" s="10" t="s">
        <v>1743</v>
      </c>
      <c r="J1273" s="10">
        <v>0.126</v>
      </c>
      <c r="K1273" s="35">
        <v>366.5</v>
      </c>
    </row>
    <row r="1274" spans="7:11" x14ac:dyDescent="0.25">
      <c r="G1274" s="28">
        <v>181</v>
      </c>
      <c r="H1274" s="11" t="s">
        <v>3782</v>
      </c>
      <c r="I1274" s="11" t="s">
        <v>1743</v>
      </c>
      <c r="J1274" s="11">
        <v>0.126</v>
      </c>
      <c r="K1274" s="34">
        <v>341.5</v>
      </c>
    </row>
    <row r="1275" spans="7:11" x14ac:dyDescent="0.25">
      <c r="G1275" s="28">
        <v>174</v>
      </c>
      <c r="H1275" s="11" t="s">
        <v>3252</v>
      </c>
      <c r="I1275" s="11" t="s">
        <v>508</v>
      </c>
      <c r="J1275" s="11">
        <v>0.126</v>
      </c>
      <c r="K1275" s="34">
        <v>306.8</v>
      </c>
    </row>
    <row r="1276" spans="7:11" x14ac:dyDescent="0.25">
      <c r="G1276" s="28">
        <v>126</v>
      </c>
      <c r="H1276" s="11" t="s">
        <v>1108</v>
      </c>
      <c r="I1276" s="11" t="s">
        <v>98</v>
      </c>
      <c r="J1276" s="11">
        <v>0.126</v>
      </c>
      <c r="K1276" s="34">
        <v>180.5</v>
      </c>
    </row>
    <row r="1277" spans="7:11" x14ac:dyDescent="0.25">
      <c r="G1277" s="28">
        <v>211</v>
      </c>
      <c r="H1277" s="11" t="s">
        <v>5079</v>
      </c>
      <c r="I1277" s="11" t="s">
        <v>5672</v>
      </c>
      <c r="J1277" s="11">
        <v>0.1245</v>
      </c>
      <c r="K1277" s="34">
        <v>728.4</v>
      </c>
    </row>
    <row r="1278" spans="7:11" x14ac:dyDescent="0.25">
      <c r="G1278" s="28">
        <v>201</v>
      </c>
      <c r="H1278" s="11" t="s">
        <v>4530</v>
      </c>
      <c r="I1278" s="11" t="s">
        <v>4688</v>
      </c>
      <c r="J1278" s="11">
        <v>0.124</v>
      </c>
      <c r="K1278" s="34">
        <v>440.9</v>
      </c>
    </row>
    <row r="1279" spans="7:11" x14ac:dyDescent="0.25">
      <c r="G1279" s="28">
        <v>201</v>
      </c>
      <c r="H1279" s="11" t="s">
        <v>4530</v>
      </c>
      <c r="I1279" s="11" t="s">
        <v>4688</v>
      </c>
      <c r="J1279" s="11">
        <v>0.124</v>
      </c>
      <c r="K1279" s="34">
        <v>190.49</v>
      </c>
    </row>
    <row r="1280" spans="7:11" x14ac:dyDescent="0.25">
      <c r="G1280" s="28">
        <v>201</v>
      </c>
      <c r="H1280" s="11" t="s">
        <v>4530</v>
      </c>
      <c r="I1280" s="11" t="s">
        <v>4688</v>
      </c>
      <c r="J1280" s="11">
        <v>0.124</v>
      </c>
      <c r="K1280" s="34">
        <v>150.5</v>
      </c>
    </row>
    <row r="1281" spans="7:11" x14ac:dyDescent="0.25">
      <c r="G1281" s="29">
        <v>198</v>
      </c>
      <c r="H1281" s="10" t="s">
        <v>4086</v>
      </c>
      <c r="I1281" s="10" t="s">
        <v>128</v>
      </c>
      <c r="J1281" s="10">
        <v>0.124</v>
      </c>
      <c r="K1281" s="35">
        <v>97.248999999999995</v>
      </c>
    </row>
    <row r="1282" spans="7:11" x14ac:dyDescent="0.25">
      <c r="G1282" s="28">
        <v>201</v>
      </c>
      <c r="H1282" s="11" t="s">
        <v>4530</v>
      </c>
      <c r="I1282" s="11" t="s">
        <v>4688</v>
      </c>
      <c r="J1282" s="11">
        <v>0.124</v>
      </c>
      <c r="K1282" s="34">
        <v>88.88</v>
      </c>
    </row>
    <row r="1283" spans="7:11" x14ac:dyDescent="0.25">
      <c r="G1283" s="29">
        <v>201</v>
      </c>
      <c r="H1283" s="10" t="s">
        <v>4530</v>
      </c>
      <c r="I1283" s="10" t="s">
        <v>4688</v>
      </c>
      <c r="J1283" s="10">
        <v>0.124</v>
      </c>
      <c r="K1283" s="35">
        <v>71.7</v>
      </c>
    </row>
    <row r="1284" spans="7:11" x14ac:dyDescent="0.25">
      <c r="G1284" s="28">
        <v>88</v>
      </c>
      <c r="H1284" s="11" t="s">
        <v>370</v>
      </c>
      <c r="I1284" s="11" t="s">
        <v>589</v>
      </c>
      <c r="J1284" s="11">
        <v>0.123</v>
      </c>
      <c r="K1284" s="34">
        <v>1105.9000000000001</v>
      </c>
    </row>
    <row r="1285" spans="7:11" x14ac:dyDescent="0.25">
      <c r="G1285" s="28">
        <v>88</v>
      </c>
      <c r="H1285" s="11" t="s">
        <v>496</v>
      </c>
      <c r="I1285" s="11" t="s">
        <v>164</v>
      </c>
      <c r="J1285" s="11">
        <v>0.123</v>
      </c>
      <c r="K1285" s="34">
        <v>647.20000000000005</v>
      </c>
    </row>
    <row r="1286" spans="7:11" x14ac:dyDescent="0.25">
      <c r="G1286" s="29">
        <v>100</v>
      </c>
      <c r="H1286" s="10" t="s">
        <v>476</v>
      </c>
      <c r="I1286" s="10" t="s">
        <v>981</v>
      </c>
      <c r="J1286" s="11">
        <v>0.122</v>
      </c>
      <c r="K1286" s="34">
        <v>1201.7</v>
      </c>
    </row>
    <row r="1287" spans="7:11" x14ac:dyDescent="0.25">
      <c r="G1287" s="28">
        <v>100</v>
      </c>
      <c r="H1287" s="11" t="s">
        <v>476</v>
      </c>
      <c r="I1287" s="11" t="s">
        <v>101</v>
      </c>
      <c r="J1287" s="11">
        <v>0.122</v>
      </c>
      <c r="K1287" s="34">
        <v>204.4</v>
      </c>
    </row>
    <row r="1288" spans="7:11" x14ac:dyDescent="0.25">
      <c r="G1288" s="29">
        <v>100</v>
      </c>
      <c r="H1288" s="10" t="s">
        <v>429</v>
      </c>
      <c r="I1288" s="10" t="s">
        <v>458</v>
      </c>
      <c r="J1288" s="10">
        <v>0.122</v>
      </c>
      <c r="K1288" s="35">
        <v>118</v>
      </c>
    </row>
    <row r="1289" spans="7:11" x14ac:dyDescent="0.25">
      <c r="G1289" s="28">
        <v>100</v>
      </c>
      <c r="H1289" s="11" t="s">
        <v>729</v>
      </c>
      <c r="I1289" s="11" t="s">
        <v>589</v>
      </c>
      <c r="J1289" s="11">
        <v>0.122</v>
      </c>
      <c r="K1289" s="34">
        <v>58.3</v>
      </c>
    </row>
    <row r="1290" spans="7:11" x14ac:dyDescent="0.25">
      <c r="G1290" s="28">
        <v>173</v>
      </c>
      <c r="H1290" s="11" t="s">
        <v>2659</v>
      </c>
      <c r="I1290" s="11" t="s">
        <v>3560</v>
      </c>
      <c r="J1290" s="11">
        <v>0.121</v>
      </c>
      <c r="K1290" s="34">
        <v>703.5</v>
      </c>
    </row>
    <row r="1291" spans="7:11" x14ac:dyDescent="0.25">
      <c r="G1291" s="29">
        <v>173</v>
      </c>
      <c r="H1291" s="10" t="s">
        <v>2659</v>
      </c>
      <c r="I1291" s="10" t="s">
        <v>3560</v>
      </c>
      <c r="J1291" s="10">
        <v>0.121</v>
      </c>
      <c r="K1291" s="35">
        <v>655</v>
      </c>
    </row>
    <row r="1292" spans="7:11" x14ac:dyDescent="0.25">
      <c r="G1292" s="28">
        <v>173</v>
      </c>
      <c r="H1292" s="11" t="s">
        <v>2659</v>
      </c>
      <c r="I1292" s="11" t="s">
        <v>3560</v>
      </c>
      <c r="J1292" s="11">
        <v>0.121</v>
      </c>
      <c r="K1292" s="34">
        <v>412</v>
      </c>
    </row>
    <row r="1293" spans="7:11" x14ac:dyDescent="0.25">
      <c r="G1293" s="28">
        <v>193</v>
      </c>
      <c r="H1293" s="11" t="s">
        <v>3360</v>
      </c>
      <c r="I1293" s="11" t="s">
        <v>1271</v>
      </c>
      <c r="J1293" s="11">
        <v>0.121</v>
      </c>
      <c r="K1293" s="34">
        <v>242.7</v>
      </c>
    </row>
    <row r="1294" spans="7:11" x14ac:dyDescent="0.25">
      <c r="G1294" s="28">
        <v>185</v>
      </c>
      <c r="H1294" s="11" t="s">
        <v>3143</v>
      </c>
      <c r="I1294" s="11" t="s">
        <v>1522</v>
      </c>
      <c r="J1294" s="11">
        <v>0.121</v>
      </c>
      <c r="K1294" s="34">
        <v>115</v>
      </c>
    </row>
    <row r="1295" spans="7:11" x14ac:dyDescent="0.25">
      <c r="G1295" s="29">
        <v>160</v>
      </c>
      <c r="H1295" s="10" t="s">
        <v>2230</v>
      </c>
      <c r="I1295" s="10" t="s">
        <v>1799</v>
      </c>
      <c r="J1295" s="10">
        <v>0.12</v>
      </c>
      <c r="K1295" s="35">
        <v>1128.2</v>
      </c>
    </row>
    <row r="1296" spans="7:11" x14ac:dyDescent="0.25">
      <c r="G1296" s="28">
        <v>160</v>
      </c>
      <c r="H1296" s="11" t="s">
        <v>2659</v>
      </c>
      <c r="I1296" s="11" t="s">
        <v>107</v>
      </c>
      <c r="J1296" s="11">
        <v>0.12</v>
      </c>
      <c r="K1296" s="34">
        <v>878</v>
      </c>
    </row>
    <row r="1297" spans="7:11" x14ac:dyDescent="0.25">
      <c r="G1297" s="29">
        <v>209</v>
      </c>
      <c r="H1297" s="10" t="s">
        <v>4745</v>
      </c>
      <c r="I1297" s="10" t="s">
        <v>5494</v>
      </c>
      <c r="J1297" s="10">
        <v>0.11900000000000001</v>
      </c>
      <c r="K1297" s="35">
        <v>1289.0999999999999</v>
      </c>
    </row>
    <row r="1298" spans="7:11" x14ac:dyDescent="0.25">
      <c r="G1298" s="28">
        <v>209</v>
      </c>
      <c r="H1298" s="11" t="s">
        <v>4745</v>
      </c>
      <c r="I1298" s="11" t="s">
        <v>5494</v>
      </c>
      <c r="J1298" s="11">
        <v>0.11900000000000001</v>
      </c>
      <c r="K1298" s="34">
        <v>96.9</v>
      </c>
    </row>
    <row r="1299" spans="7:11" x14ac:dyDescent="0.25">
      <c r="G1299" s="28">
        <v>214</v>
      </c>
      <c r="H1299" s="11" t="s">
        <v>5471</v>
      </c>
      <c r="I1299" s="11" t="s">
        <v>461</v>
      </c>
      <c r="J1299" s="11">
        <v>0.11800000000000001</v>
      </c>
      <c r="K1299" s="34">
        <v>180.4</v>
      </c>
    </row>
    <row r="1300" spans="7:11" x14ac:dyDescent="0.25">
      <c r="G1300" s="28">
        <v>212</v>
      </c>
      <c r="H1300" s="11" t="s">
        <v>5253</v>
      </c>
      <c r="I1300" s="11" t="s">
        <v>461</v>
      </c>
      <c r="J1300" s="11">
        <v>0.11800000000000001</v>
      </c>
      <c r="K1300" s="34">
        <v>138.30000000000001</v>
      </c>
    </row>
    <row r="1301" spans="7:11" x14ac:dyDescent="0.25">
      <c r="G1301" s="28">
        <v>77</v>
      </c>
      <c r="H1301" s="11" t="s">
        <v>310</v>
      </c>
      <c r="I1301" s="11" t="s">
        <v>12</v>
      </c>
      <c r="J1301" s="11">
        <v>0.11800000000000001</v>
      </c>
      <c r="K1301" s="34">
        <v>66.52</v>
      </c>
    </row>
    <row r="1302" spans="7:11" x14ac:dyDescent="0.25">
      <c r="G1302" s="28">
        <v>138</v>
      </c>
      <c r="H1302" s="11" t="s">
        <v>2206</v>
      </c>
      <c r="I1302" s="11" t="s">
        <v>363</v>
      </c>
      <c r="J1302" s="11">
        <v>0.11600000000000001</v>
      </c>
      <c r="K1302" s="34">
        <v>72.569999999999993</v>
      </c>
    </row>
    <row r="1303" spans="7:11" x14ac:dyDescent="0.25">
      <c r="G1303" s="29">
        <v>205</v>
      </c>
      <c r="H1303" s="10" t="s">
        <v>4745</v>
      </c>
      <c r="I1303" s="10" t="s">
        <v>4503</v>
      </c>
      <c r="J1303" s="10">
        <v>0.115</v>
      </c>
      <c r="K1303" s="35">
        <v>374.8</v>
      </c>
    </row>
    <row r="1304" spans="7:11" x14ac:dyDescent="0.25">
      <c r="G1304" s="28">
        <v>205</v>
      </c>
      <c r="H1304" s="11" t="s">
        <v>4745</v>
      </c>
      <c r="I1304" s="11" t="s">
        <v>4503</v>
      </c>
      <c r="J1304" s="11">
        <v>0.115</v>
      </c>
      <c r="K1304" s="34">
        <v>260.3</v>
      </c>
    </row>
    <row r="1305" spans="7:11" x14ac:dyDescent="0.25">
      <c r="G1305" s="29">
        <v>205</v>
      </c>
      <c r="H1305" s="10" t="s">
        <v>4745</v>
      </c>
      <c r="I1305" s="10" t="s">
        <v>4503</v>
      </c>
      <c r="J1305" s="10">
        <v>0.115</v>
      </c>
      <c r="K1305" s="35">
        <v>106.5</v>
      </c>
    </row>
    <row r="1306" spans="7:11" x14ac:dyDescent="0.25">
      <c r="G1306" s="28">
        <v>179</v>
      </c>
      <c r="H1306" s="11" t="s">
        <v>4094</v>
      </c>
      <c r="I1306" s="11" t="s">
        <v>1271</v>
      </c>
      <c r="J1306" s="11">
        <v>0.114</v>
      </c>
      <c r="K1306" s="34">
        <v>94</v>
      </c>
    </row>
    <row r="1307" spans="7:11" x14ac:dyDescent="0.25">
      <c r="G1307" s="28">
        <v>187</v>
      </c>
      <c r="H1307" s="11" t="s">
        <v>3360</v>
      </c>
      <c r="I1307" s="11" t="s">
        <v>1214</v>
      </c>
      <c r="J1307" s="11">
        <v>0.112</v>
      </c>
      <c r="K1307" s="34">
        <v>90.37</v>
      </c>
    </row>
    <row r="1308" spans="7:11" x14ac:dyDescent="0.25">
      <c r="G1308" s="28">
        <v>187</v>
      </c>
      <c r="H1308" s="11" t="s">
        <v>3360</v>
      </c>
      <c r="I1308" s="11" t="s">
        <v>1214</v>
      </c>
      <c r="J1308" s="11">
        <v>0.112</v>
      </c>
      <c r="K1308" s="34">
        <v>25.62</v>
      </c>
    </row>
    <row r="1309" spans="7:11" x14ac:dyDescent="0.25">
      <c r="G1309" s="28">
        <v>190</v>
      </c>
      <c r="H1309" s="11" t="s">
        <v>3252</v>
      </c>
      <c r="I1309" s="11" t="s">
        <v>164</v>
      </c>
      <c r="J1309" s="11">
        <v>0.111</v>
      </c>
      <c r="K1309" s="34">
        <v>694</v>
      </c>
    </row>
    <row r="1310" spans="7:11" x14ac:dyDescent="0.25">
      <c r="G1310" s="28">
        <v>130</v>
      </c>
      <c r="H1310" s="11" t="s">
        <v>1344</v>
      </c>
      <c r="I1310" s="11" t="s">
        <v>104</v>
      </c>
      <c r="J1310" s="11">
        <v>0.111</v>
      </c>
      <c r="K1310" s="34">
        <v>330.7</v>
      </c>
    </row>
    <row r="1311" spans="7:11" x14ac:dyDescent="0.25">
      <c r="G1311" s="28">
        <v>130</v>
      </c>
      <c r="H1311" s="11" t="s">
        <v>1631</v>
      </c>
      <c r="I1311" s="11">
        <v>-8</v>
      </c>
      <c r="J1311" s="11">
        <v>0.111</v>
      </c>
      <c r="K1311" s="34">
        <v>330.7</v>
      </c>
    </row>
    <row r="1312" spans="7:11" x14ac:dyDescent="0.25">
      <c r="G1312" s="28">
        <v>190</v>
      </c>
      <c r="H1312" s="11" t="s">
        <v>3252</v>
      </c>
      <c r="I1312" s="11" t="s">
        <v>164</v>
      </c>
      <c r="J1312" s="11">
        <v>0.111</v>
      </c>
      <c r="K1312" s="34">
        <v>102</v>
      </c>
    </row>
    <row r="1313" spans="7:11" x14ac:dyDescent="0.25">
      <c r="G1313" s="29">
        <v>93</v>
      </c>
      <c r="H1313" s="10" t="s">
        <v>228</v>
      </c>
      <c r="I1313" s="10"/>
      <c r="J1313" s="10">
        <v>0.111</v>
      </c>
      <c r="K1313" s="35">
        <v>100.9</v>
      </c>
    </row>
    <row r="1314" spans="7:11" x14ac:dyDescent="0.25">
      <c r="G1314" s="28">
        <v>130</v>
      </c>
      <c r="H1314" s="11" t="s">
        <v>856</v>
      </c>
      <c r="I1314" s="11" t="s">
        <v>363</v>
      </c>
      <c r="J1314" s="11">
        <v>0.111</v>
      </c>
      <c r="K1314" s="34">
        <v>46</v>
      </c>
    </row>
    <row r="1315" spans="7:11" x14ac:dyDescent="0.25">
      <c r="G1315" s="28">
        <v>186</v>
      </c>
      <c r="H1315" s="11" t="s">
        <v>4086</v>
      </c>
      <c r="I1315" s="11" t="s">
        <v>241</v>
      </c>
      <c r="J1315" s="11">
        <v>0.11</v>
      </c>
      <c r="K1315" s="34">
        <v>227.7</v>
      </c>
    </row>
    <row r="1316" spans="7:11" x14ac:dyDescent="0.25">
      <c r="G1316" s="28">
        <v>186</v>
      </c>
      <c r="H1316" s="11" t="s">
        <v>4086</v>
      </c>
      <c r="I1316" s="11" t="s">
        <v>241</v>
      </c>
      <c r="J1316" s="11">
        <v>0.11</v>
      </c>
      <c r="K1316" s="34">
        <v>191.6</v>
      </c>
    </row>
    <row r="1317" spans="7:11" x14ac:dyDescent="0.25">
      <c r="G1317" s="28">
        <v>161</v>
      </c>
      <c r="H1317" s="11" t="s">
        <v>2659</v>
      </c>
      <c r="I1317" s="11" t="s">
        <v>1214</v>
      </c>
      <c r="J1317" s="11">
        <v>0.11</v>
      </c>
      <c r="K1317" s="34">
        <v>78.2</v>
      </c>
    </row>
    <row r="1318" spans="7:11" x14ac:dyDescent="0.25">
      <c r="G1318" s="28">
        <v>188</v>
      </c>
      <c r="H1318" s="11" t="s">
        <v>3252</v>
      </c>
      <c r="I1318" s="11">
        <v>-8</v>
      </c>
      <c r="J1318" s="11">
        <v>0.1095</v>
      </c>
      <c r="K1318" s="34">
        <v>198</v>
      </c>
    </row>
    <row r="1319" spans="7:11" x14ac:dyDescent="0.25">
      <c r="G1319" s="28">
        <v>188</v>
      </c>
      <c r="H1319" s="11" t="s">
        <v>3252</v>
      </c>
      <c r="I1319" s="11">
        <v>-8</v>
      </c>
      <c r="J1319" s="11">
        <v>0.1095</v>
      </c>
      <c r="K1319" s="34">
        <v>184</v>
      </c>
    </row>
    <row r="1320" spans="7:11" x14ac:dyDescent="0.25">
      <c r="G1320" s="28">
        <v>108</v>
      </c>
      <c r="H1320" s="11" t="s">
        <v>476</v>
      </c>
      <c r="I1320" s="11"/>
      <c r="J1320" s="11">
        <v>0.109</v>
      </c>
      <c r="K1320" s="34">
        <v>102.2</v>
      </c>
    </row>
    <row r="1321" spans="7:11" x14ac:dyDescent="0.25">
      <c r="G1321" s="29">
        <v>108</v>
      </c>
      <c r="H1321" s="10" t="s">
        <v>847</v>
      </c>
      <c r="I1321" s="10" t="s">
        <v>292</v>
      </c>
      <c r="J1321" s="10">
        <v>0.109</v>
      </c>
      <c r="K1321" s="35">
        <v>89</v>
      </c>
    </row>
    <row r="1322" spans="7:11" x14ac:dyDescent="0.25">
      <c r="G1322" s="28">
        <v>168</v>
      </c>
      <c r="H1322" s="11" t="s">
        <v>2601</v>
      </c>
      <c r="I1322" s="11">
        <v>-4</v>
      </c>
      <c r="J1322" s="11">
        <v>0.109</v>
      </c>
      <c r="K1322" s="34">
        <v>1014.11</v>
      </c>
    </row>
    <row r="1323" spans="7:11" x14ac:dyDescent="0.25">
      <c r="G1323" s="28">
        <v>168</v>
      </c>
      <c r="H1323" s="11" t="s">
        <v>2601</v>
      </c>
      <c r="I1323" s="11">
        <v>-4</v>
      </c>
      <c r="J1323" s="11">
        <v>0.109</v>
      </c>
      <c r="K1323" s="34">
        <v>829.95799999999997</v>
      </c>
    </row>
    <row r="1324" spans="7:11" x14ac:dyDescent="0.25">
      <c r="G1324" s="28">
        <v>168</v>
      </c>
      <c r="H1324" s="11" t="s">
        <v>2601</v>
      </c>
      <c r="I1324" s="11">
        <v>-4</v>
      </c>
      <c r="J1324" s="11">
        <v>0.109</v>
      </c>
      <c r="K1324" s="34">
        <v>272.87599999999998</v>
      </c>
    </row>
    <row r="1325" spans="7:11" x14ac:dyDescent="0.25">
      <c r="G1325" s="29">
        <v>168</v>
      </c>
      <c r="H1325" s="10" t="s">
        <v>2601</v>
      </c>
      <c r="I1325" s="10">
        <v>-4</v>
      </c>
      <c r="J1325" s="10">
        <v>0.109</v>
      </c>
      <c r="K1325" s="35">
        <v>198.24100000000001</v>
      </c>
    </row>
    <row r="1326" spans="7:11" x14ac:dyDescent="0.25">
      <c r="G1326" s="28">
        <v>168</v>
      </c>
      <c r="H1326" s="11" t="s">
        <v>2601</v>
      </c>
      <c r="I1326" s="11">
        <v>-4</v>
      </c>
      <c r="J1326" s="11">
        <v>0.109</v>
      </c>
      <c r="K1326" s="34">
        <v>99.289000000000001</v>
      </c>
    </row>
    <row r="1327" spans="7:11" x14ac:dyDescent="0.25">
      <c r="G1327" s="29">
        <v>183</v>
      </c>
      <c r="H1327" s="10" t="s">
        <v>3425</v>
      </c>
      <c r="I1327" s="10" t="s">
        <v>4312</v>
      </c>
      <c r="J1327" s="10">
        <v>0.109</v>
      </c>
      <c r="K1327" s="35">
        <v>73.174000000000007</v>
      </c>
    </row>
    <row r="1328" spans="7:11" x14ac:dyDescent="0.25">
      <c r="G1328" s="28">
        <v>202</v>
      </c>
      <c r="H1328" s="11" t="s">
        <v>4527</v>
      </c>
      <c r="I1328" s="11">
        <v>-19</v>
      </c>
      <c r="J1328" s="11">
        <v>0.108</v>
      </c>
      <c r="K1328" s="34">
        <v>1160</v>
      </c>
    </row>
    <row r="1329" spans="7:11" x14ac:dyDescent="0.25">
      <c r="G1329" s="29">
        <v>207</v>
      </c>
      <c r="H1329" s="10" t="s">
        <v>4883</v>
      </c>
      <c r="I1329" s="10" t="s">
        <v>4230</v>
      </c>
      <c r="J1329" s="10">
        <v>0.108</v>
      </c>
      <c r="K1329" s="35">
        <v>219.6</v>
      </c>
    </row>
    <row r="1330" spans="7:11" x14ac:dyDescent="0.25">
      <c r="G1330" s="28">
        <v>168</v>
      </c>
      <c r="H1330" s="11" t="s">
        <v>2487</v>
      </c>
      <c r="I1330" s="11" t="s">
        <v>107</v>
      </c>
      <c r="J1330" s="11">
        <v>0.108</v>
      </c>
      <c r="K1330" s="34">
        <v>192.5</v>
      </c>
    </row>
    <row r="1331" spans="7:11" x14ac:dyDescent="0.25">
      <c r="G1331" s="29">
        <v>206</v>
      </c>
      <c r="H1331" s="10" t="s">
        <v>3784</v>
      </c>
      <c r="I1331" s="10" t="s">
        <v>1892</v>
      </c>
      <c r="J1331" s="10">
        <v>0.107</v>
      </c>
      <c r="K1331" s="35">
        <v>1257</v>
      </c>
    </row>
    <row r="1332" spans="7:11" x14ac:dyDescent="0.25">
      <c r="G1332" s="28">
        <v>94</v>
      </c>
      <c r="H1332" s="11" t="s">
        <v>265</v>
      </c>
      <c r="I1332" s="11"/>
      <c r="J1332" s="11">
        <v>0.107</v>
      </c>
      <c r="K1332" s="34">
        <v>589.70000000000005</v>
      </c>
    </row>
    <row r="1333" spans="7:11" x14ac:dyDescent="0.25">
      <c r="G1333" s="29">
        <v>68</v>
      </c>
      <c r="H1333" s="10" t="s">
        <v>126</v>
      </c>
      <c r="I1333" s="10" t="s">
        <v>107</v>
      </c>
      <c r="J1333" s="11">
        <v>0.107</v>
      </c>
      <c r="K1333" s="34">
        <v>426.1</v>
      </c>
    </row>
    <row r="1334" spans="7:11" x14ac:dyDescent="0.25">
      <c r="G1334" s="28">
        <v>68</v>
      </c>
      <c r="H1334" s="11" t="s">
        <v>126</v>
      </c>
      <c r="I1334" s="11" t="s">
        <v>107</v>
      </c>
      <c r="J1334" s="11">
        <v>0.107</v>
      </c>
      <c r="K1334" s="34">
        <v>265</v>
      </c>
    </row>
    <row r="1335" spans="7:11" x14ac:dyDescent="0.25">
      <c r="G1335" s="28">
        <v>68</v>
      </c>
      <c r="H1335" s="11" t="s">
        <v>53</v>
      </c>
      <c r="I1335" s="11" t="s">
        <v>164</v>
      </c>
      <c r="J1335" s="11">
        <v>0.107</v>
      </c>
      <c r="K1335" s="34">
        <v>111.4</v>
      </c>
    </row>
    <row r="1336" spans="7:11" x14ac:dyDescent="0.25">
      <c r="G1336" s="28">
        <v>206</v>
      </c>
      <c r="H1336" s="11" t="s">
        <v>3784</v>
      </c>
      <c r="I1336" s="11" t="s">
        <v>1892</v>
      </c>
      <c r="J1336" s="11">
        <v>0.107</v>
      </c>
      <c r="K1336" s="34">
        <v>100</v>
      </c>
    </row>
    <row r="1337" spans="7:11" x14ac:dyDescent="0.25">
      <c r="G1337" s="29">
        <v>68</v>
      </c>
      <c r="H1337" s="10" t="s">
        <v>126</v>
      </c>
      <c r="I1337" s="10" t="s">
        <v>173</v>
      </c>
      <c r="J1337" s="11">
        <v>0.107</v>
      </c>
      <c r="K1337" s="34">
        <v>72.599999999999994</v>
      </c>
    </row>
    <row r="1338" spans="7:11" x14ac:dyDescent="0.25">
      <c r="G1338" s="28">
        <v>73</v>
      </c>
      <c r="H1338" s="11" t="s">
        <v>149</v>
      </c>
      <c r="I1338" s="11" t="s">
        <v>314</v>
      </c>
      <c r="J1338" s="11">
        <v>0.107</v>
      </c>
      <c r="K1338" s="34">
        <v>65.8</v>
      </c>
    </row>
    <row r="1339" spans="7:11" x14ac:dyDescent="0.25">
      <c r="G1339" s="28">
        <v>73</v>
      </c>
      <c r="H1339" s="11" t="s">
        <v>87</v>
      </c>
      <c r="I1339" s="11" t="s">
        <v>314</v>
      </c>
      <c r="J1339" s="11">
        <v>0.107</v>
      </c>
      <c r="K1339" s="34">
        <v>40.799999999999997</v>
      </c>
    </row>
    <row r="1340" spans="7:11" x14ac:dyDescent="0.25">
      <c r="G1340" s="28">
        <v>97</v>
      </c>
      <c r="H1340" s="11" t="s">
        <v>370</v>
      </c>
      <c r="I1340" s="11" t="s">
        <v>883</v>
      </c>
      <c r="J1340" s="11">
        <v>0.105</v>
      </c>
      <c r="K1340" s="34">
        <v>1264.2</v>
      </c>
    </row>
    <row r="1341" spans="7:11" x14ac:dyDescent="0.25">
      <c r="G1341" s="28">
        <v>67</v>
      </c>
      <c r="H1341" s="11" t="s">
        <v>149</v>
      </c>
      <c r="I1341" s="11" t="s">
        <v>55</v>
      </c>
      <c r="J1341" s="11">
        <v>0.105</v>
      </c>
      <c r="K1341" s="34">
        <v>733.5</v>
      </c>
    </row>
    <row r="1342" spans="7:11" x14ac:dyDescent="0.25">
      <c r="G1342" s="28">
        <v>97</v>
      </c>
      <c r="H1342" s="11" t="s">
        <v>429</v>
      </c>
      <c r="I1342" s="11" t="s">
        <v>29</v>
      </c>
      <c r="J1342" s="11">
        <v>0.105</v>
      </c>
      <c r="K1342" s="34">
        <v>161.19999999999999</v>
      </c>
    </row>
    <row r="1343" spans="7:11" x14ac:dyDescent="0.25">
      <c r="G1343" s="28">
        <v>201</v>
      </c>
      <c r="H1343" s="11" t="s">
        <v>4530</v>
      </c>
      <c r="I1343" s="11" t="s">
        <v>4821</v>
      </c>
      <c r="J1343" s="11">
        <v>0.105</v>
      </c>
      <c r="K1343" s="34">
        <v>39</v>
      </c>
    </row>
    <row r="1344" spans="7:11" x14ac:dyDescent="0.25">
      <c r="G1344" s="28">
        <v>214</v>
      </c>
      <c r="H1344" s="11" t="s">
        <v>5079</v>
      </c>
      <c r="I1344" s="11" t="s">
        <v>1799</v>
      </c>
      <c r="J1344" s="11">
        <v>0.10300000000000001</v>
      </c>
      <c r="K1344" s="34">
        <v>516.6</v>
      </c>
    </row>
    <row r="1345" spans="7:11" x14ac:dyDescent="0.25">
      <c r="G1345" s="29">
        <v>214</v>
      </c>
      <c r="H1345" s="10" t="s">
        <v>5079</v>
      </c>
      <c r="I1345" s="10" t="s">
        <v>1799</v>
      </c>
      <c r="J1345" s="10">
        <v>0.10300000000000001</v>
      </c>
      <c r="K1345" s="35">
        <v>471.7</v>
      </c>
    </row>
    <row r="1346" spans="7:11" x14ac:dyDescent="0.25">
      <c r="G1346" s="28">
        <v>218</v>
      </c>
      <c r="H1346" s="11" t="s">
        <v>5862</v>
      </c>
      <c r="I1346" s="11" t="s">
        <v>1799</v>
      </c>
      <c r="J1346" s="11">
        <v>0.10300000000000001</v>
      </c>
      <c r="K1346" s="34">
        <v>384.5</v>
      </c>
    </row>
    <row r="1347" spans="7:11" x14ac:dyDescent="0.25">
      <c r="G1347" s="29">
        <v>218</v>
      </c>
      <c r="H1347" s="10" t="s">
        <v>5862</v>
      </c>
      <c r="I1347" s="10" t="s">
        <v>1799</v>
      </c>
      <c r="J1347" s="10">
        <v>0.10300000000000001</v>
      </c>
      <c r="K1347" s="35">
        <v>91</v>
      </c>
    </row>
    <row r="1348" spans="7:11" x14ac:dyDescent="0.25">
      <c r="G1348" s="28">
        <v>132</v>
      </c>
      <c r="H1348" s="11" t="s">
        <v>2121</v>
      </c>
      <c r="I1348" s="11" t="s">
        <v>101</v>
      </c>
      <c r="J1348" s="11">
        <v>0.10200000000000001</v>
      </c>
      <c r="K1348" s="34">
        <v>91.7</v>
      </c>
    </row>
    <row r="1349" spans="7:11" x14ac:dyDescent="0.25">
      <c r="G1349" s="29">
        <v>212</v>
      </c>
      <c r="H1349" s="10" t="s">
        <v>5253</v>
      </c>
      <c r="I1349" s="10" t="s">
        <v>5700</v>
      </c>
      <c r="J1349" s="10">
        <v>0.1018</v>
      </c>
      <c r="K1349" s="35">
        <v>747.3</v>
      </c>
    </row>
    <row r="1350" spans="7:11" x14ac:dyDescent="0.25">
      <c r="G1350" s="28">
        <v>212</v>
      </c>
      <c r="H1350" s="11" t="s">
        <v>5253</v>
      </c>
      <c r="I1350" s="11" t="s">
        <v>5700</v>
      </c>
      <c r="J1350" s="11">
        <v>0.1018</v>
      </c>
      <c r="K1350" s="34">
        <v>402.5</v>
      </c>
    </row>
    <row r="1351" spans="7:11" x14ac:dyDescent="0.25">
      <c r="G1351" s="28">
        <v>212</v>
      </c>
      <c r="H1351" s="11" t="s">
        <v>5253</v>
      </c>
      <c r="I1351" s="11" t="s">
        <v>5700</v>
      </c>
      <c r="J1351" s="11">
        <v>0.1018</v>
      </c>
      <c r="K1351" s="34">
        <v>7.5</v>
      </c>
    </row>
    <row r="1352" spans="7:11" x14ac:dyDescent="0.25">
      <c r="G1352" s="28">
        <v>68</v>
      </c>
      <c r="H1352" s="11" t="s">
        <v>18</v>
      </c>
      <c r="I1352" s="11"/>
      <c r="J1352" s="11">
        <v>0.10100000000000001</v>
      </c>
      <c r="K1352" s="34">
        <v>48.4</v>
      </c>
    </row>
    <row r="1353" spans="7:11" x14ac:dyDescent="0.25">
      <c r="G1353" s="28">
        <v>247</v>
      </c>
      <c r="H1353" s="11" t="s">
        <v>5984</v>
      </c>
      <c r="I1353" s="11" t="s">
        <v>1131</v>
      </c>
      <c r="J1353" s="11">
        <v>0.10059999999999999</v>
      </c>
      <c r="K1353" s="34">
        <v>177.52</v>
      </c>
    </row>
    <row r="1354" spans="7:11" x14ac:dyDescent="0.25">
      <c r="G1354" s="29">
        <v>153</v>
      </c>
      <c r="H1354" s="10" t="s">
        <v>2601</v>
      </c>
      <c r="I1354" s="10" t="s">
        <v>1831</v>
      </c>
      <c r="J1354" s="10">
        <v>0.1</v>
      </c>
      <c r="K1354" s="35">
        <v>355.4</v>
      </c>
    </row>
    <row r="1355" spans="7:11" x14ac:dyDescent="0.25">
      <c r="G1355" s="28">
        <v>153</v>
      </c>
      <c r="H1355" s="11" t="s">
        <v>2487</v>
      </c>
      <c r="I1355" s="11" t="s">
        <v>2950</v>
      </c>
      <c r="J1355" s="11">
        <v>0.1</v>
      </c>
      <c r="K1355" s="34">
        <v>291</v>
      </c>
    </row>
    <row r="1356" spans="7:11" x14ac:dyDescent="0.25">
      <c r="G1356" s="29">
        <v>118</v>
      </c>
      <c r="H1356" s="10" t="s">
        <v>1238</v>
      </c>
      <c r="I1356" s="10">
        <v>-5</v>
      </c>
      <c r="J1356" s="11">
        <v>0.1</v>
      </c>
      <c r="K1356" s="34">
        <v>151.6</v>
      </c>
    </row>
    <row r="1357" spans="7:11" x14ac:dyDescent="0.25">
      <c r="G1357" s="28">
        <v>118</v>
      </c>
      <c r="H1357" s="11" t="s">
        <v>1108</v>
      </c>
      <c r="I1357" s="11" t="s">
        <v>1422</v>
      </c>
      <c r="J1357" s="11">
        <v>0.1</v>
      </c>
      <c r="K1357" s="34">
        <v>45.8</v>
      </c>
    </row>
    <row r="1358" spans="7:11" x14ac:dyDescent="0.25">
      <c r="G1358" s="29">
        <v>153</v>
      </c>
      <c r="H1358" s="10" t="s">
        <v>2150</v>
      </c>
      <c r="I1358" s="10" t="s">
        <v>75</v>
      </c>
      <c r="J1358" s="10">
        <v>0.1</v>
      </c>
      <c r="K1358" s="35">
        <v>21</v>
      </c>
    </row>
    <row r="1359" spans="7:11" x14ac:dyDescent="0.25">
      <c r="G1359" s="28">
        <v>130</v>
      </c>
      <c r="H1359" s="11" t="s">
        <v>1244</v>
      </c>
      <c r="I1359" s="11">
        <v>-7</v>
      </c>
      <c r="J1359" s="11">
        <v>0.1</v>
      </c>
      <c r="K1359" s="34">
        <v>1129.7</v>
      </c>
    </row>
    <row r="1360" spans="7:11" x14ac:dyDescent="0.25">
      <c r="G1360" s="28">
        <v>236</v>
      </c>
      <c r="H1360" s="11" t="s">
        <v>5914</v>
      </c>
      <c r="I1360" s="11" t="s">
        <v>1688</v>
      </c>
      <c r="J1360" s="11">
        <v>0.1</v>
      </c>
      <c r="K1360" s="34">
        <v>903.2</v>
      </c>
    </row>
    <row r="1361" spans="7:11" x14ac:dyDescent="0.25">
      <c r="G1361" s="28">
        <v>200</v>
      </c>
      <c r="H1361" s="11" t="s">
        <v>4745</v>
      </c>
      <c r="I1361" s="11">
        <v>-11</v>
      </c>
      <c r="J1361" s="11">
        <v>0.1</v>
      </c>
      <c r="K1361" s="34">
        <v>822.5</v>
      </c>
    </row>
    <row r="1362" spans="7:11" x14ac:dyDescent="0.25">
      <c r="G1362" s="29">
        <v>205</v>
      </c>
      <c r="H1362" s="10" t="s">
        <v>4530</v>
      </c>
      <c r="I1362" s="10" t="s">
        <v>672</v>
      </c>
      <c r="J1362" s="10">
        <v>0.1</v>
      </c>
      <c r="K1362" s="35">
        <v>720.5</v>
      </c>
    </row>
    <row r="1363" spans="7:11" x14ac:dyDescent="0.25">
      <c r="G1363" s="28">
        <v>130</v>
      </c>
      <c r="H1363" s="11" t="s">
        <v>1760</v>
      </c>
      <c r="I1363" s="11" t="s">
        <v>461</v>
      </c>
      <c r="J1363" s="11">
        <v>0.1</v>
      </c>
      <c r="K1363" s="34">
        <v>556.1</v>
      </c>
    </row>
    <row r="1364" spans="7:11" x14ac:dyDescent="0.25">
      <c r="G1364" s="29">
        <v>187</v>
      </c>
      <c r="H1364" s="10" t="s">
        <v>4086</v>
      </c>
      <c r="I1364" s="10" t="s">
        <v>828</v>
      </c>
      <c r="J1364" s="10">
        <v>0.1</v>
      </c>
      <c r="K1364" s="35">
        <v>508.8</v>
      </c>
    </row>
    <row r="1365" spans="7:11" x14ac:dyDescent="0.25">
      <c r="G1365" s="28">
        <v>130</v>
      </c>
      <c r="H1365" s="11" t="s">
        <v>1760</v>
      </c>
      <c r="I1365" s="11" t="s">
        <v>128</v>
      </c>
      <c r="J1365" s="11">
        <v>0.1</v>
      </c>
      <c r="K1365" s="34">
        <v>499</v>
      </c>
    </row>
    <row r="1366" spans="7:11" x14ac:dyDescent="0.25">
      <c r="G1366" s="28">
        <v>130</v>
      </c>
      <c r="H1366" s="11" t="s">
        <v>1631</v>
      </c>
      <c r="I1366" s="11">
        <v>-8</v>
      </c>
      <c r="J1366" s="11">
        <v>0.1</v>
      </c>
      <c r="K1366" s="34">
        <v>401</v>
      </c>
    </row>
    <row r="1367" spans="7:11" x14ac:dyDescent="0.25">
      <c r="G1367" s="28">
        <v>200</v>
      </c>
      <c r="H1367" s="11" t="s">
        <v>4745</v>
      </c>
      <c r="I1367" s="11">
        <v>-11</v>
      </c>
      <c r="J1367" s="11">
        <v>0.1</v>
      </c>
      <c r="K1367" s="34">
        <v>334.8</v>
      </c>
    </row>
    <row r="1368" spans="7:11" x14ac:dyDescent="0.25">
      <c r="G1368" s="29">
        <v>236</v>
      </c>
      <c r="H1368" s="10" t="s">
        <v>5914</v>
      </c>
      <c r="I1368" s="10" t="s">
        <v>1688</v>
      </c>
      <c r="J1368" s="10">
        <v>0.1</v>
      </c>
      <c r="K1368" s="35">
        <v>307.89999999999998</v>
      </c>
    </row>
    <row r="1369" spans="7:11" x14ac:dyDescent="0.25">
      <c r="G1369" s="28">
        <v>236</v>
      </c>
      <c r="H1369" s="11" t="s">
        <v>5914</v>
      </c>
      <c r="I1369" s="11" t="s">
        <v>1688</v>
      </c>
      <c r="J1369" s="11">
        <v>0.1</v>
      </c>
      <c r="K1369" s="34">
        <v>204.6</v>
      </c>
    </row>
    <row r="1370" spans="7:11" x14ac:dyDescent="0.25">
      <c r="G1370" s="28">
        <v>133</v>
      </c>
      <c r="H1370" s="11" t="s">
        <v>1344</v>
      </c>
      <c r="I1370" s="11" t="s">
        <v>1845</v>
      </c>
      <c r="J1370" s="11">
        <v>0.1</v>
      </c>
      <c r="K1370" s="34">
        <v>125.5</v>
      </c>
    </row>
    <row r="1371" spans="7:11" x14ac:dyDescent="0.25">
      <c r="G1371" s="28">
        <v>130</v>
      </c>
      <c r="H1371" s="11" t="s">
        <v>1108</v>
      </c>
      <c r="I1371" s="11" t="s">
        <v>1799</v>
      </c>
      <c r="J1371" s="11">
        <v>0.1</v>
      </c>
      <c r="K1371" s="34">
        <v>120.5</v>
      </c>
    </row>
    <row r="1372" spans="7:11" x14ac:dyDescent="0.25">
      <c r="G1372" s="29">
        <v>130</v>
      </c>
      <c r="H1372" s="10" t="s">
        <v>1238</v>
      </c>
      <c r="I1372" s="10" t="s">
        <v>1892</v>
      </c>
      <c r="J1372" s="11">
        <v>0.1</v>
      </c>
      <c r="K1372" s="34">
        <v>72.8</v>
      </c>
    </row>
    <row r="1373" spans="7:11" x14ac:dyDescent="0.25">
      <c r="G1373" s="28">
        <v>236</v>
      </c>
      <c r="H1373" s="11" t="s">
        <v>5914</v>
      </c>
      <c r="I1373" s="11" t="s">
        <v>1688</v>
      </c>
      <c r="J1373" s="11">
        <v>0.1</v>
      </c>
      <c r="K1373" s="34">
        <v>65</v>
      </c>
    </row>
    <row r="1374" spans="7:11" x14ac:dyDescent="0.25">
      <c r="G1374" s="28">
        <v>205</v>
      </c>
      <c r="H1374" s="11" t="s">
        <v>4530</v>
      </c>
      <c r="I1374" s="11" t="s">
        <v>672</v>
      </c>
      <c r="J1374" s="11">
        <v>0.1</v>
      </c>
      <c r="K1374" s="34">
        <v>23.8</v>
      </c>
    </row>
    <row r="1375" spans="7:11" x14ac:dyDescent="0.25">
      <c r="G1375" s="31">
        <v>57</v>
      </c>
      <c r="H1375" s="9" t="s">
        <v>11</v>
      </c>
      <c r="I1375" s="9" t="s">
        <v>12</v>
      </c>
      <c r="J1375" s="11">
        <v>0.1</v>
      </c>
      <c r="K1375" s="37">
        <v>14.4129</v>
      </c>
    </row>
  </sheetData>
  <mergeCells count="8">
    <mergeCell ref="AE1:AI1"/>
    <mergeCell ref="AK1:AO1"/>
    <mergeCell ref="AQ1:AU1"/>
    <mergeCell ref="A1:E1"/>
    <mergeCell ref="G1:K1"/>
    <mergeCell ref="M1:Q1"/>
    <mergeCell ref="S1:W1"/>
    <mergeCell ref="Y1:AC1"/>
  </mergeCells>
  <pageMargins left="0.7" right="0.7" top="0.75" bottom="0.75" header="0.3" footer="0.3"/>
  <pageSetup orientation="portrait" horizontalDpi="1200" verticalDpi="1200" r:id="rId1"/>
  <tableParts count="8"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9DD00-90E5-4ADB-8EE6-B422B15DAE5A}">
  <dimension ref="A1:W228"/>
  <sheetViews>
    <sheetView workbookViewId="0">
      <selection activeCell="F227" sqref="F227"/>
    </sheetView>
  </sheetViews>
  <sheetFormatPr defaultRowHeight="15" x14ac:dyDescent="0.25"/>
  <cols>
    <col min="11" max="11" width="13.140625" bestFit="1" customWidth="1"/>
  </cols>
  <sheetData>
    <row r="1" spans="1:23" x14ac:dyDescent="0.25">
      <c r="A1" s="51" t="s">
        <v>6112</v>
      </c>
      <c r="B1" s="51"/>
      <c r="C1" s="51"/>
      <c r="D1" s="51"/>
      <c r="E1" s="51"/>
      <c r="H1" s="45"/>
      <c r="I1" s="51" t="s">
        <v>6113</v>
      </c>
      <c r="J1" s="51"/>
      <c r="K1" s="51"/>
    </row>
    <row r="2" spans="1:23" x14ac:dyDescent="0.25">
      <c r="A2" s="2" t="s">
        <v>0</v>
      </c>
      <c r="B2" s="2" t="s">
        <v>6098</v>
      </c>
      <c r="C2" s="2" t="s">
        <v>6097</v>
      </c>
      <c r="D2" s="2" t="s">
        <v>6114</v>
      </c>
      <c r="E2" s="2" t="s">
        <v>6115</v>
      </c>
      <c r="I2" s="2" t="s">
        <v>0</v>
      </c>
      <c r="J2" s="2" t="s">
        <v>6098</v>
      </c>
      <c r="K2" s="2" t="s">
        <v>6116</v>
      </c>
    </row>
    <row r="3" spans="1:23" x14ac:dyDescent="0.25">
      <c r="A3" s="2">
        <v>25</v>
      </c>
      <c r="B3" s="2" t="s">
        <v>46</v>
      </c>
      <c r="C3" s="46">
        <v>55</v>
      </c>
      <c r="D3" s="2">
        <v>100</v>
      </c>
      <c r="E3" s="2">
        <v>9090</v>
      </c>
      <c r="I3" s="2">
        <v>62</v>
      </c>
      <c r="J3" s="2" t="s">
        <v>2230</v>
      </c>
      <c r="K3" s="2">
        <v>0.27300000000000002</v>
      </c>
      <c r="M3" s="2">
        <v>1</v>
      </c>
      <c r="N3" s="2" t="s">
        <v>6117</v>
      </c>
      <c r="O3" s="46">
        <v>1</v>
      </c>
      <c r="P3" s="2">
        <v>99.998000000000005</v>
      </c>
      <c r="Q3" s="47">
        <v>25200000000</v>
      </c>
      <c r="U3" s="2">
        <v>1</v>
      </c>
      <c r="V3" s="2" t="s">
        <v>6117</v>
      </c>
      <c r="W3" s="47">
        <v>25200000000</v>
      </c>
    </row>
    <row r="4" spans="1:23" x14ac:dyDescent="0.25">
      <c r="A4" s="2">
        <v>26</v>
      </c>
      <c r="B4" s="2" t="s">
        <v>11</v>
      </c>
      <c r="C4" s="46">
        <v>54</v>
      </c>
      <c r="D4" s="2">
        <v>5.8449999999999998</v>
      </c>
      <c r="E4" s="2">
        <v>51000</v>
      </c>
      <c r="I4" s="2">
        <v>63</v>
      </c>
      <c r="J4" s="2" t="s">
        <v>2336</v>
      </c>
      <c r="K4" s="2">
        <v>0.1002</v>
      </c>
      <c r="M4" s="2">
        <v>1</v>
      </c>
      <c r="N4" s="2" t="s">
        <v>6117</v>
      </c>
      <c r="O4" s="46">
        <v>2</v>
      </c>
      <c r="P4" s="2">
        <v>1.97E-3</v>
      </c>
      <c r="Q4" s="47">
        <v>497000</v>
      </c>
      <c r="U4" s="2">
        <v>2</v>
      </c>
      <c r="V4" s="2" t="s">
        <v>6118</v>
      </c>
      <c r="W4" s="47">
        <v>2490000000</v>
      </c>
    </row>
    <row r="5" spans="1:23" x14ac:dyDescent="0.25">
      <c r="A5" s="2">
        <v>26</v>
      </c>
      <c r="B5" s="2" t="s">
        <v>11</v>
      </c>
      <c r="C5" s="46">
        <v>56</v>
      </c>
      <c r="D5" s="2">
        <v>91.754000000000005</v>
      </c>
      <c r="E5" s="47">
        <v>801000</v>
      </c>
      <c r="I5" s="2">
        <v>64</v>
      </c>
      <c r="J5" s="2" t="s">
        <v>2319</v>
      </c>
      <c r="K5" s="2">
        <v>0.34499999999999997</v>
      </c>
      <c r="M5" s="2">
        <v>2</v>
      </c>
      <c r="N5" s="2" t="s">
        <v>6118</v>
      </c>
      <c r="O5" s="46">
        <v>3</v>
      </c>
      <c r="P5" s="2">
        <v>1.66E-2</v>
      </c>
      <c r="Q5" s="47">
        <v>413000</v>
      </c>
      <c r="U5" s="2">
        <v>3</v>
      </c>
      <c r="V5" s="2" t="s">
        <v>6119</v>
      </c>
      <c r="W5" s="2">
        <v>56.9</v>
      </c>
    </row>
    <row r="6" spans="1:23" x14ac:dyDescent="0.25">
      <c r="A6" s="2">
        <v>26</v>
      </c>
      <c r="B6" s="2" t="s">
        <v>11</v>
      </c>
      <c r="C6" s="46">
        <v>57</v>
      </c>
      <c r="D6" s="2">
        <v>2.1191</v>
      </c>
      <c r="E6" s="2">
        <v>18500</v>
      </c>
      <c r="I6" s="2">
        <v>65</v>
      </c>
      <c r="J6" s="2" t="s">
        <v>2426</v>
      </c>
      <c r="K6" s="2">
        <v>6.25E-2</v>
      </c>
      <c r="M6" s="2">
        <v>2</v>
      </c>
      <c r="N6" s="2" t="s">
        <v>6118</v>
      </c>
      <c r="O6" s="46">
        <v>4</v>
      </c>
      <c r="P6" s="2">
        <v>99.983400000000003</v>
      </c>
      <c r="Q6" s="47">
        <v>2490000000</v>
      </c>
      <c r="U6" s="2">
        <v>4</v>
      </c>
      <c r="V6" s="2" t="s">
        <v>6120</v>
      </c>
      <c r="W6" s="2">
        <v>0.63700000000000001</v>
      </c>
    </row>
    <row r="7" spans="1:23" x14ac:dyDescent="0.25">
      <c r="A7" s="2">
        <v>26</v>
      </c>
      <c r="B7" s="2" t="s">
        <v>11</v>
      </c>
      <c r="C7" s="46">
        <v>58</v>
      </c>
      <c r="D7" s="2">
        <v>0.28189999999999998</v>
      </c>
      <c r="E7" s="2">
        <v>2460</v>
      </c>
      <c r="I7" s="2">
        <v>66</v>
      </c>
      <c r="J7" s="2" t="s">
        <v>2376</v>
      </c>
      <c r="K7" s="2">
        <v>0.40699999999999997</v>
      </c>
      <c r="M7" s="2">
        <v>3</v>
      </c>
      <c r="N7" s="2" t="s">
        <v>6119</v>
      </c>
      <c r="O7" s="46">
        <v>6</v>
      </c>
      <c r="P7" s="2">
        <v>7.5890000000000004</v>
      </c>
      <c r="Q7" s="47">
        <v>4.3</v>
      </c>
      <c r="U7" s="2">
        <v>5</v>
      </c>
      <c r="V7" s="2" t="s">
        <v>6121</v>
      </c>
      <c r="W7" s="2">
        <v>18</v>
      </c>
    </row>
    <row r="8" spans="1:23" x14ac:dyDescent="0.25">
      <c r="A8" s="2">
        <v>27</v>
      </c>
      <c r="B8" s="2" t="s">
        <v>18</v>
      </c>
      <c r="C8" s="46">
        <v>59</v>
      </c>
      <c r="D8" s="2">
        <v>100</v>
      </c>
      <c r="E8" s="2">
        <v>2260</v>
      </c>
      <c r="I8" s="2">
        <v>67</v>
      </c>
      <c r="J8" s="2" t="s">
        <v>2487</v>
      </c>
      <c r="K8" s="2">
        <v>8.9099999999999999E-2</v>
      </c>
      <c r="M8" s="2">
        <v>3</v>
      </c>
      <c r="N8" s="2" t="s">
        <v>6119</v>
      </c>
      <c r="O8" s="46">
        <v>7</v>
      </c>
      <c r="P8" s="2">
        <v>92.411000000000001</v>
      </c>
      <c r="Q8" s="2">
        <v>52.6</v>
      </c>
      <c r="U8" s="2">
        <v>6</v>
      </c>
      <c r="V8" s="2" t="s">
        <v>6122</v>
      </c>
      <c r="W8" s="47">
        <v>9120000</v>
      </c>
    </row>
    <row r="9" spans="1:23" x14ac:dyDescent="0.25">
      <c r="A9" s="2">
        <v>28</v>
      </c>
      <c r="B9" s="2" t="s">
        <v>53</v>
      </c>
      <c r="C9" s="46">
        <v>58</v>
      </c>
      <c r="D9" s="2">
        <v>68.076899999999995</v>
      </c>
      <c r="E9" s="2">
        <v>33100</v>
      </c>
      <c r="I9" s="2">
        <v>68</v>
      </c>
      <c r="J9" s="2" t="s">
        <v>2601</v>
      </c>
      <c r="K9" s="2">
        <v>0.25600000000000001</v>
      </c>
      <c r="M9" s="2">
        <v>4</v>
      </c>
      <c r="N9" s="2" t="s">
        <v>6120</v>
      </c>
      <c r="O9" s="46">
        <v>9</v>
      </c>
      <c r="P9" s="2">
        <v>100</v>
      </c>
      <c r="Q9" s="2">
        <v>0.63700000000000001</v>
      </c>
      <c r="U9" s="2">
        <v>7</v>
      </c>
      <c r="V9" s="2" t="s">
        <v>1</v>
      </c>
      <c r="W9" s="47">
        <v>2190000</v>
      </c>
    </row>
    <row r="10" spans="1:23" x14ac:dyDescent="0.25">
      <c r="A10" s="2">
        <v>28</v>
      </c>
      <c r="B10" s="2" t="s">
        <v>53</v>
      </c>
      <c r="C10" s="46">
        <v>60</v>
      </c>
      <c r="D10" s="2">
        <v>26.223099999999999</v>
      </c>
      <c r="E10" s="2">
        <v>12800</v>
      </c>
      <c r="I10" s="2">
        <v>69</v>
      </c>
      <c r="J10" s="2" t="s">
        <v>2659</v>
      </c>
      <c r="K10" s="2">
        <v>4.0300000000000002E-2</v>
      </c>
      <c r="M10" s="2">
        <v>5</v>
      </c>
      <c r="N10" s="2" t="s">
        <v>6121</v>
      </c>
      <c r="O10" s="46">
        <v>10</v>
      </c>
      <c r="P10" s="2">
        <v>19.827000000000002</v>
      </c>
      <c r="Q10" s="2">
        <v>3.6</v>
      </c>
      <c r="U10" s="2">
        <v>8</v>
      </c>
      <c r="V10" s="2" t="s">
        <v>6123</v>
      </c>
      <c r="W10" s="47">
        <v>16600000</v>
      </c>
    </row>
    <row r="11" spans="1:23" x14ac:dyDescent="0.25">
      <c r="A11" s="2">
        <v>28</v>
      </c>
      <c r="B11" s="2" t="s">
        <v>53</v>
      </c>
      <c r="C11" s="46">
        <v>61</v>
      </c>
      <c r="D11" s="2">
        <v>1.1398999999999999</v>
      </c>
      <c r="E11" s="2">
        <v>555</v>
      </c>
      <c r="I11" s="2">
        <v>70</v>
      </c>
      <c r="J11" s="2" t="s">
        <v>2695</v>
      </c>
      <c r="K11" s="2">
        <v>0.252</v>
      </c>
      <c r="M11" s="2">
        <v>5</v>
      </c>
      <c r="N11" s="2" t="s">
        <v>6121</v>
      </c>
      <c r="O11" s="46">
        <v>11</v>
      </c>
      <c r="P11" s="2">
        <v>80.173000000000002</v>
      </c>
      <c r="Q11" s="2">
        <v>14.4</v>
      </c>
      <c r="U11" s="2">
        <v>9</v>
      </c>
      <c r="V11" s="2" t="s">
        <v>6124</v>
      </c>
      <c r="W11" s="2">
        <v>1267</v>
      </c>
    </row>
    <row r="12" spans="1:23" x14ac:dyDescent="0.25">
      <c r="A12" s="2">
        <v>28</v>
      </c>
      <c r="B12" s="2" t="s">
        <v>53</v>
      </c>
      <c r="C12" s="46">
        <v>62</v>
      </c>
      <c r="D12" s="2">
        <v>3.6345000000000001</v>
      </c>
      <c r="E12" s="2">
        <v>1770</v>
      </c>
      <c r="I12" s="2">
        <v>71</v>
      </c>
      <c r="J12" s="2" t="s">
        <v>6138</v>
      </c>
      <c r="K12" s="2">
        <v>3.8100000000000002E-2</v>
      </c>
      <c r="M12" s="2">
        <v>6</v>
      </c>
      <c r="N12" s="2" t="s">
        <v>6122</v>
      </c>
      <c r="O12" s="46">
        <v>12</v>
      </c>
      <c r="P12" s="2">
        <v>98.965000000000003</v>
      </c>
      <c r="Q12" s="47">
        <v>9030000</v>
      </c>
      <c r="U12" s="2">
        <v>10</v>
      </c>
      <c r="V12" s="2" t="s">
        <v>6125</v>
      </c>
      <c r="W12" s="47">
        <v>4370000</v>
      </c>
    </row>
    <row r="13" spans="1:23" x14ac:dyDescent="0.25">
      <c r="A13" s="2">
        <v>28</v>
      </c>
      <c r="B13" s="2" t="s">
        <v>53</v>
      </c>
      <c r="C13" s="46">
        <v>64</v>
      </c>
      <c r="D13" s="2">
        <v>0.92559999999999998</v>
      </c>
      <c r="E13" s="2">
        <v>450</v>
      </c>
      <c r="I13" s="2">
        <v>72</v>
      </c>
      <c r="J13" s="2" t="s">
        <v>3071</v>
      </c>
      <c r="K13" s="2">
        <v>0.155</v>
      </c>
      <c r="M13" s="2">
        <v>6</v>
      </c>
      <c r="N13" s="2" t="s">
        <v>6122</v>
      </c>
      <c r="O13" s="46">
        <v>13</v>
      </c>
      <c r="P13" s="2">
        <v>1.0349999999999999</v>
      </c>
      <c r="Q13" s="47">
        <v>94400</v>
      </c>
      <c r="U13" s="2">
        <v>11</v>
      </c>
      <c r="V13" s="2" t="s">
        <v>6126</v>
      </c>
      <c r="W13" s="2">
        <v>57800</v>
      </c>
    </row>
    <row r="14" spans="1:23" x14ac:dyDescent="0.25">
      <c r="A14" s="2">
        <v>29</v>
      </c>
      <c r="B14" s="2" t="s">
        <v>50</v>
      </c>
      <c r="C14" s="46">
        <v>63</v>
      </c>
      <c r="D14" s="2">
        <v>69.174000000000007</v>
      </c>
      <c r="E14" s="2">
        <v>370</v>
      </c>
      <c r="I14" s="2">
        <v>73</v>
      </c>
      <c r="J14" s="2" t="s">
        <v>3425</v>
      </c>
      <c r="K14" s="2">
        <v>2.1499999999999998E-2</v>
      </c>
      <c r="M14" s="2">
        <v>7</v>
      </c>
      <c r="N14" s="2" t="s">
        <v>1</v>
      </c>
      <c r="O14" s="46">
        <v>14</v>
      </c>
      <c r="P14" s="2">
        <v>99.774000000000001</v>
      </c>
      <c r="Q14" s="47">
        <v>2180000</v>
      </c>
      <c r="U14" s="2">
        <v>12</v>
      </c>
      <c r="V14" s="2" t="s">
        <v>6127</v>
      </c>
      <c r="W14" s="47">
        <v>1030000</v>
      </c>
    </row>
    <row r="15" spans="1:23" x14ac:dyDescent="0.25">
      <c r="A15" s="2">
        <v>29</v>
      </c>
      <c r="B15" s="2" t="s">
        <v>50</v>
      </c>
      <c r="C15" s="46">
        <v>65</v>
      </c>
      <c r="D15" s="2">
        <v>30.826000000000001</v>
      </c>
      <c r="E15" s="2">
        <v>165</v>
      </c>
      <c r="I15" s="2">
        <v>74</v>
      </c>
      <c r="J15" s="2" t="s">
        <v>3252</v>
      </c>
      <c r="K15" s="2">
        <v>0.14399999999999999</v>
      </c>
      <c r="M15" s="2">
        <v>7</v>
      </c>
      <c r="N15" s="2" t="s">
        <v>1</v>
      </c>
      <c r="O15" s="46">
        <v>15</v>
      </c>
      <c r="P15" s="2">
        <v>0.22600000000000001</v>
      </c>
      <c r="Q15" s="47">
        <v>4940</v>
      </c>
      <c r="U15" s="2">
        <v>13</v>
      </c>
      <c r="V15" s="2" t="s">
        <v>6128</v>
      </c>
      <c r="W15" s="47">
        <v>81800</v>
      </c>
    </row>
    <row r="16" spans="1:23" x14ac:dyDescent="0.25">
      <c r="A16" s="2">
        <v>30</v>
      </c>
      <c r="B16" s="2" t="s">
        <v>87</v>
      </c>
      <c r="C16" s="46">
        <v>64</v>
      </c>
      <c r="D16" s="2">
        <v>49.170400000000001</v>
      </c>
      <c r="E16" s="2">
        <v>620</v>
      </c>
      <c r="I16" s="2">
        <v>75</v>
      </c>
      <c r="J16" s="2" t="s">
        <v>6139</v>
      </c>
      <c r="K16" s="2">
        <v>5.4699999999999999E-2</v>
      </c>
      <c r="M16" s="2">
        <v>8</v>
      </c>
      <c r="N16" s="2" t="s">
        <v>6123</v>
      </c>
      <c r="O16" s="46">
        <v>16</v>
      </c>
      <c r="P16" s="2">
        <v>99.777000000000001</v>
      </c>
      <c r="Q16" s="47">
        <v>16600000</v>
      </c>
      <c r="U16" s="2">
        <v>14</v>
      </c>
      <c r="V16" s="2" t="s">
        <v>6129</v>
      </c>
      <c r="W16" s="47">
        <v>1000000</v>
      </c>
    </row>
    <row r="17" spans="1:23" x14ac:dyDescent="0.25">
      <c r="A17" s="2">
        <v>30</v>
      </c>
      <c r="B17" s="2" t="s">
        <v>87</v>
      </c>
      <c r="C17" s="46">
        <v>66</v>
      </c>
      <c r="D17" s="2">
        <v>27.730599999999999</v>
      </c>
      <c r="E17" s="2">
        <v>349</v>
      </c>
      <c r="I17" s="2">
        <v>76</v>
      </c>
      <c r="J17" s="2" t="s">
        <v>3360</v>
      </c>
      <c r="K17" s="2">
        <v>0.65200000000000002</v>
      </c>
      <c r="M17" s="2">
        <v>8</v>
      </c>
      <c r="N17" s="2" t="s">
        <v>6123</v>
      </c>
      <c r="O17" s="46">
        <v>17</v>
      </c>
      <c r="P17" s="2">
        <v>3.5000000000000003E-2</v>
      </c>
      <c r="Q17" s="47">
        <v>5800</v>
      </c>
      <c r="U17" s="2">
        <v>15</v>
      </c>
      <c r="V17" s="2" t="s">
        <v>6130</v>
      </c>
      <c r="W17" s="2">
        <v>8260</v>
      </c>
    </row>
    <row r="18" spans="1:23" x14ac:dyDescent="0.25">
      <c r="A18" s="2">
        <v>30</v>
      </c>
      <c r="B18" s="2" t="s">
        <v>87</v>
      </c>
      <c r="C18" s="46">
        <v>67</v>
      </c>
      <c r="D18" s="2">
        <v>4.0400999999999998</v>
      </c>
      <c r="E18" s="2">
        <v>51</v>
      </c>
      <c r="I18" s="2">
        <v>77</v>
      </c>
      <c r="J18" s="2" t="s">
        <v>3782</v>
      </c>
      <c r="K18" s="2">
        <v>0.63300000000000001</v>
      </c>
      <c r="M18" s="2">
        <v>8</v>
      </c>
      <c r="N18" s="2" t="s">
        <v>6123</v>
      </c>
      <c r="O18" s="46">
        <v>18</v>
      </c>
      <c r="P18" s="2">
        <v>0.188</v>
      </c>
      <c r="Q18" s="47">
        <v>31300</v>
      </c>
      <c r="U18" s="2">
        <v>16</v>
      </c>
      <c r="V18" s="2" t="s">
        <v>6131</v>
      </c>
      <c r="W18" s="2">
        <v>437300</v>
      </c>
    </row>
    <row r="19" spans="1:23" x14ac:dyDescent="0.25">
      <c r="A19" s="2">
        <v>30</v>
      </c>
      <c r="B19" s="2" t="s">
        <v>87</v>
      </c>
      <c r="C19" s="46">
        <v>68</v>
      </c>
      <c r="D19" s="2">
        <v>18.4483</v>
      </c>
      <c r="E19" s="2">
        <v>233</v>
      </c>
      <c r="I19" s="2">
        <v>78</v>
      </c>
      <c r="J19" s="2" t="s">
        <v>3501</v>
      </c>
      <c r="K19" s="2">
        <v>1.24</v>
      </c>
      <c r="M19" s="2">
        <v>9</v>
      </c>
      <c r="N19" s="2" t="s">
        <v>6124</v>
      </c>
      <c r="O19" s="46">
        <v>19</v>
      </c>
      <c r="P19" s="2">
        <v>100</v>
      </c>
      <c r="Q19" s="47">
        <v>1267</v>
      </c>
      <c r="U19" s="2">
        <v>17</v>
      </c>
      <c r="V19" s="2" t="s">
        <v>6132</v>
      </c>
      <c r="W19" s="2">
        <v>5290</v>
      </c>
    </row>
    <row r="20" spans="1:23" x14ac:dyDescent="0.25">
      <c r="A20" s="2">
        <v>30</v>
      </c>
      <c r="B20" s="2" t="s">
        <v>87</v>
      </c>
      <c r="C20" s="46">
        <v>70</v>
      </c>
      <c r="D20" s="2">
        <v>0.61060000000000003</v>
      </c>
      <c r="E20" s="2">
        <v>8</v>
      </c>
      <c r="I20" s="2">
        <v>79</v>
      </c>
      <c r="J20" s="2" t="s">
        <v>4086</v>
      </c>
      <c r="K20" s="2">
        <v>0.19500000000000001</v>
      </c>
      <c r="M20" s="2">
        <v>10</v>
      </c>
      <c r="N20" s="2" t="s">
        <v>6125</v>
      </c>
      <c r="O20" s="46">
        <v>20</v>
      </c>
      <c r="P20" s="2">
        <v>93.125100000000003</v>
      </c>
      <c r="Q20" s="47">
        <v>4070000</v>
      </c>
      <c r="U20" s="2">
        <v>18</v>
      </c>
      <c r="V20" s="2" t="s">
        <v>6133</v>
      </c>
      <c r="W20" s="2">
        <v>97700</v>
      </c>
    </row>
    <row r="21" spans="1:23" x14ac:dyDescent="0.25">
      <c r="A21" s="2">
        <v>31</v>
      </c>
      <c r="B21" s="2" t="s">
        <v>58</v>
      </c>
      <c r="C21" s="46">
        <v>69</v>
      </c>
      <c r="D21" s="2">
        <v>60.107999999999997</v>
      </c>
      <c r="E21" s="2">
        <v>21.7</v>
      </c>
      <c r="I21" s="2">
        <v>80</v>
      </c>
      <c r="J21" s="2" t="s">
        <v>3784</v>
      </c>
      <c r="K21" s="2">
        <v>0.376</v>
      </c>
      <c r="M21" s="2">
        <v>10</v>
      </c>
      <c r="N21" s="2" t="s">
        <v>6125</v>
      </c>
      <c r="O21" s="46">
        <v>21</v>
      </c>
      <c r="P21" s="2">
        <v>0.22359999999999999</v>
      </c>
      <c r="Q21" s="47">
        <v>9760</v>
      </c>
      <c r="U21" s="2">
        <v>19</v>
      </c>
      <c r="V21" s="2" t="s">
        <v>6134</v>
      </c>
      <c r="W21" s="2">
        <v>3610</v>
      </c>
    </row>
    <row r="22" spans="1:23" x14ac:dyDescent="0.25">
      <c r="A22" s="2">
        <v>31</v>
      </c>
      <c r="B22" s="2" t="s">
        <v>58</v>
      </c>
      <c r="C22" s="46">
        <v>71</v>
      </c>
      <c r="D22" s="2">
        <v>39.892000000000003</v>
      </c>
      <c r="E22" s="2">
        <v>14.4</v>
      </c>
      <c r="I22" s="2">
        <v>81</v>
      </c>
      <c r="J22" s="2" t="s">
        <v>4094</v>
      </c>
      <c r="K22" s="2">
        <v>0.17899999999999999</v>
      </c>
      <c r="M22" s="2">
        <v>10</v>
      </c>
      <c r="N22" s="2" t="s">
        <v>6125</v>
      </c>
      <c r="O22" s="46">
        <v>22</v>
      </c>
      <c r="P22" s="2">
        <v>6.6513</v>
      </c>
      <c r="Q22" s="47">
        <v>290000</v>
      </c>
      <c r="U22" s="2">
        <v>20</v>
      </c>
      <c r="V22" s="2" t="s">
        <v>6135</v>
      </c>
      <c r="W22" s="2">
        <v>57200</v>
      </c>
    </row>
    <row r="23" spans="1:23" x14ac:dyDescent="0.25">
      <c r="A23" s="2">
        <v>32</v>
      </c>
      <c r="B23" s="2" t="s">
        <v>149</v>
      </c>
      <c r="C23" s="46">
        <v>70</v>
      </c>
      <c r="D23" s="2">
        <v>20.526</v>
      </c>
      <c r="E23" s="47">
        <v>24.7</v>
      </c>
      <c r="I23" s="2">
        <v>82</v>
      </c>
      <c r="J23" s="2" t="s">
        <v>4527</v>
      </c>
      <c r="K23" s="2">
        <v>3.3079999999999998</v>
      </c>
      <c r="M23" s="2">
        <v>11</v>
      </c>
      <c r="N23" s="2" t="s">
        <v>6126</v>
      </c>
      <c r="O23" s="46">
        <v>23</v>
      </c>
      <c r="P23" s="2">
        <v>100</v>
      </c>
      <c r="Q23" s="47">
        <v>57800</v>
      </c>
      <c r="U23" s="2">
        <v>21</v>
      </c>
      <c r="V23" s="2" t="s">
        <v>4</v>
      </c>
      <c r="W23" s="2">
        <v>33.700000000000003</v>
      </c>
    </row>
    <row r="24" spans="1:23" x14ac:dyDescent="0.25">
      <c r="A24" s="2">
        <v>32</v>
      </c>
      <c r="B24" s="2" t="s">
        <v>149</v>
      </c>
      <c r="C24" s="46">
        <v>72</v>
      </c>
      <c r="D24" s="2">
        <v>27.446000000000002</v>
      </c>
      <c r="E24" s="2">
        <v>33</v>
      </c>
      <c r="I24" s="2">
        <v>83</v>
      </c>
      <c r="J24" s="2" t="s">
        <v>6142</v>
      </c>
      <c r="K24" s="2">
        <v>0.1414</v>
      </c>
      <c r="M24" s="2">
        <v>12</v>
      </c>
      <c r="N24" s="2" t="s">
        <v>6127</v>
      </c>
      <c r="O24" s="46">
        <v>24</v>
      </c>
      <c r="P24" s="2">
        <v>78.992000000000004</v>
      </c>
      <c r="Q24" s="47">
        <v>810000</v>
      </c>
      <c r="U24" s="2">
        <v>22</v>
      </c>
      <c r="V24" s="2" t="s">
        <v>22</v>
      </c>
      <c r="W24" s="2">
        <v>2460</v>
      </c>
    </row>
    <row r="25" spans="1:23" x14ac:dyDescent="0.25">
      <c r="A25" s="2">
        <v>32</v>
      </c>
      <c r="B25" s="2" t="s">
        <v>149</v>
      </c>
      <c r="C25" s="46">
        <v>73</v>
      </c>
      <c r="D25" s="2">
        <v>7.76</v>
      </c>
      <c r="E25" s="2">
        <v>9.3000000000000007</v>
      </c>
      <c r="I25" s="2">
        <v>90</v>
      </c>
      <c r="J25" s="2" t="s">
        <v>6140</v>
      </c>
      <c r="K25" s="2">
        <v>4.2099999999999999E-2</v>
      </c>
      <c r="M25" s="2">
        <v>12</v>
      </c>
      <c r="N25" s="2" t="s">
        <v>6127</v>
      </c>
      <c r="O25" s="46">
        <v>25</v>
      </c>
      <c r="P25" s="2">
        <v>10.003</v>
      </c>
      <c r="Q25" s="47">
        <v>103000</v>
      </c>
      <c r="U25" s="2">
        <v>23</v>
      </c>
      <c r="V25" s="2" t="s">
        <v>32</v>
      </c>
      <c r="W25" s="2">
        <v>275.2</v>
      </c>
    </row>
    <row r="26" spans="1:23" x14ac:dyDescent="0.25">
      <c r="A26" s="2">
        <v>32</v>
      </c>
      <c r="B26" s="2" t="s">
        <v>149</v>
      </c>
      <c r="C26" s="46">
        <v>74</v>
      </c>
      <c r="D26" s="2">
        <v>36.523000000000003</v>
      </c>
      <c r="E26" s="2">
        <v>43.9</v>
      </c>
      <c r="I26" s="2">
        <v>92</v>
      </c>
      <c r="J26" s="2" t="s">
        <v>6141</v>
      </c>
      <c r="K26" s="2">
        <v>2.3900000000000001E-2</v>
      </c>
      <c r="M26" s="2">
        <v>12</v>
      </c>
      <c r="N26" s="2" t="s">
        <v>6127</v>
      </c>
      <c r="O26" s="46">
        <v>26</v>
      </c>
      <c r="P26" s="2">
        <v>11.005000000000001</v>
      </c>
      <c r="Q26" s="47">
        <v>113000</v>
      </c>
      <c r="U26" s="2">
        <v>24</v>
      </c>
      <c r="V26" s="2" t="s">
        <v>27</v>
      </c>
      <c r="W26" s="2">
        <v>13100</v>
      </c>
    </row>
    <row r="27" spans="1:23" x14ac:dyDescent="0.25">
      <c r="A27" s="2">
        <v>32</v>
      </c>
      <c r="B27" s="2" t="s">
        <v>149</v>
      </c>
      <c r="C27" s="46">
        <v>76</v>
      </c>
      <c r="D27" s="2">
        <v>7.7450000000000001</v>
      </c>
      <c r="E27" s="2">
        <v>9.3000000000000007</v>
      </c>
      <c r="M27" s="2">
        <v>13</v>
      </c>
      <c r="N27" s="2" t="s">
        <v>6128</v>
      </c>
      <c r="O27" s="46">
        <v>27</v>
      </c>
      <c r="P27" s="2">
        <v>100</v>
      </c>
      <c r="Q27" s="47">
        <v>81800</v>
      </c>
      <c r="U27" s="2">
        <v>25</v>
      </c>
      <c r="V27" s="2" t="s">
        <v>46</v>
      </c>
      <c r="W27" s="2">
        <v>9090</v>
      </c>
    </row>
    <row r="28" spans="1:23" x14ac:dyDescent="0.25">
      <c r="A28" s="2">
        <v>33</v>
      </c>
      <c r="B28" s="2" t="s">
        <v>126</v>
      </c>
      <c r="C28" s="46">
        <v>75</v>
      </c>
      <c r="D28" s="2">
        <v>100</v>
      </c>
      <c r="E28" s="2">
        <v>6.07</v>
      </c>
      <c r="M28" s="2">
        <v>14</v>
      </c>
      <c r="N28" s="2" t="s">
        <v>6129</v>
      </c>
      <c r="O28" s="46">
        <v>28</v>
      </c>
      <c r="P28" s="2">
        <v>92.23</v>
      </c>
      <c r="Q28" s="47">
        <v>922000</v>
      </c>
      <c r="U28" s="2">
        <v>26</v>
      </c>
      <c r="V28" s="2" t="s">
        <v>11</v>
      </c>
      <c r="W28" s="47">
        <v>873000</v>
      </c>
    </row>
    <row r="29" spans="1:23" x14ac:dyDescent="0.25">
      <c r="A29" s="2">
        <v>34</v>
      </c>
      <c r="B29" s="2" t="s">
        <v>228</v>
      </c>
      <c r="C29" s="46">
        <v>74</v>
      </c>
      <c r="D29" s="2">
        <v>0.86</v>
      </c>
      <c r="E29" s="2">
        <v>0.57999999999999996</v>
      </c>
      <c r="M29" s="2">
        <v>14</v>
      </c>
      <c r="N29" s="2" t="s">
        <v>6129</v>
      </c>
      <c r="O29" s="46">
        <v>29</v>
      </c>
      <c r="P29" s="2">
        <v>4.6829999999999998</v>
      </c>
      <c r="Q29" s="47">
        <v>46800</v>
      </c>
      <c r="U29" s="2">
        <v>27</v>
      </c>
      <c r="V29" s="2" t="s">
        <v>18</v>
      </c>
      <c r="W29" s="2">
        <v>2260</v>
      </c>
    </row>
    <row r="30" spans="1:23" x14ac:dyDescent="0.25">
      <c r="A30" s="2">
        <v>34</v>
      </c>
      <c r="B30" s="2" t="s">
        <v>228</v>
      </c>
      <c r="C30" s="46">
        <v>76</v>
      </c>
      <c r="D30" s="2">
        <v>9.2200000000000006</v>
      </c>
      <c r="E30" s="2">
        <v>6.23</v>
      </c>
      <c r="M30" s="2">
        <v>14</v>
      </c>
      <c r="N30" s="2" t="s">
        <v>6129</v>
      </c>
      <c r="O30" s="46">
        <v>30</v>
      </c>
      <c r="P30" s="2">
        <v>3.0870000000000002</v>
      </c>
      <c r="Q30" s="47">
        <v>30900</v>
      </c>
      <c r="U30" s="2">
        <v>28</v>
      </c>
      <c r="V30" s="2" t="s">
        <v>53</v>
      </c>
      <c r="W30" s="2">
        <v>48700</v>
      </c>
    </row>
    <row r="31" spans="1:23" x14ac:dyDescent="0.25">
      <c r="A31" s="2">
        <v>34</v>
      </c>
      <c r="B31" s="2" t="s">
        <v>228</v>
      </c>
      <c r="C31" s="46">
        <v>77</v>
      </c>
      <c r="D31" s="2">
        <v>7.59</v>
      </c>
      <c r="E31" s="2">
        <v>5.13</v>
      </c>
      <c r="M31" s="2">
        <v>15</v>
      </c>
      <c r="N31" s="2" t="s">
        <v>6130</v>
      </c>
      <c r="O31" s="46">
        <v>31</v>
      </c>
      <c r="P31" s="2">
        <v>100</v>
      </c>
      <c r="Q31" s="2">
        <v>8260</v>
      </c>
      <c r="U31" s="2">
        <v>29</v>
      </c>
      <c r="V31" s="2" t="s">
        <v>50</v>
      </c>
      <c r="W31" s="2">
        <v>535</v>
      </c>
    </row>
    <row r="32" spans="1:23" x14ac:dyDescent="0.25">
      <c r="A32" s="2">
        <v>34</v>
      </c>
      <c r="B32" s="2" t="s">
        <v>228</v>
      </c>
      <c r="C32" s="46">
        <v>78</v>
      </c>
      <c r="D32" s="2">
        <v>23.69</v>
      </c>
      <c r="E32" s="2">
        <v>16</v>
      </c>
      <c r="M32" s="2">
        <v>16</v>
      </c>
      <c r="N32" s="2" t="s">
        <v>6131</v>
      </c>
      <c r="O32" s="46">
        <v>32</v>
      </c>
      <c r="P32" s="2">
        <v>95.04074</v>
      </c>
      <c r="Q32" s="47">
        <v>415600</v>
      </c>
      <c r="U32" s="2">
        <v>30</v>
      </c>
      <c r="V32" s="2" t="s">
        <v>87</v>
      </c>
      <c r="W32" s="2">
        <v>1260</v>
      </c>
    </row>
    <row r="33" spans="1:23" x14ac:dyDescent="0.25">
      <c r="A33" s="2">
        <v>34</v>
      </c>
      <c r="B33" s="2" t="s">
        <v>228</v>
      </c>
      <c r="C33" s="46">
        <v>80</v>
      </c>
      <c r="D33" s="2">
        <v>49.81</v>
      </c>
      <c r="E33" s="2">
        <v>33.659999999999997</v>
      </c>
      <c r="M33" s="2">
        <v>16</v>
      </c>
      <c r="N33" s="2" t="s">
        <v>6131</v>
      </c>
      <c r="O33" s="46">
        <v>33</v>
      </c>
      <c r="P33" s="2">
        <v>0.74868999999999997</v>
      </c>
      <c r="Q33" s="47">
        <v>3270</v>
      </c>
      <c r="U33" s="2">
        <v>31</v>
      </c>
      <c r="V33" s="2" t="s">
        <v>58</v>
      </c>
      <c r="W33" s="2">
        <v>36.200000000000003</v>
      </c>
    </row>
    <row r="34" spans="1:23" x14ac:dyDescent="0.25">
      <c r="A34" s="2">
        <v>34</v>
      </c>
      <c r="B34" s="2" t="s">
        <v>228</v>
      </c>
      <c r="C34" s="46">
        <v>82</v>
      </c>
      <c r="D34" s="2">
        <v>8.83</v>
      </c>
      <c r="E34" s="2">
        <v>5.96</v>
      </c>
      <c r="M34" s="2">
        <v>16</v>
      </c>
      <c r="N34" s="2" t="s">
        <v>6131</v>
      </c>
      <c r="O34" s="46">
        <v>34</v>
      </c>
      <c r="P34" s="2">
        <v>4.1959900000000001</v>
      </c>
      <c r="Q34" s="47">
        <v>18300</v>
      </c>
      <c r="U34" s="2">
        <v>32</v>
      </c>
      <c r="V34" s="2" t="s">
        <v>149</v>
      </c>
      <c r="W34" s="2">
        <v>120</v>
      </c>
    </row>
    <row r="35" spans="1:23" x14ac:dyDescent="0.25">
      <c r="A35" s="2">
        <v>35</v>
      </c>
      <c r="B35" s="2" t="s">
        <v>265</v>
      </c>
      <c r="C35" s="46">
        <v>79</v>
      </c>
      <c r="D35" s="2">
        <v>50.686</v>
      </c>
      <c r="E35" s="2">
        <v>6.26</v>
      </c>
      <c r="M35" s="2">
        <v>16</v>
      </c>
      <c r="N35" s="2" t="s">
        <v>6131</v>
      </c>
      <c r="O35" s="46">
        <v>36</v>
      </c>
      <c r="P35" s="2">
        <v>1.4579999999999999E-2</v>
      </c>
      <c r="Q35" s="2">
        <v>64</v>
      </c>
      <c r="U35" s="2">
        <v>33</v>
      </c>
      <c r="V35" s="2" t="s">
        <v>126</v>
      </c>
      <c r="W35" s="2">
        <v>6.07</v>
      </c>
    </row>
    <row r="36" spans="1:23" x14ac:dyDescent="0.25">
      <c r="A36" s="2">
        <v>35</v>
      </c>
      <c r="B36" s="2" t="s">
        <v>265</v>
      </c>
      <c r="C36" s="46">
        <v>81</v>
      </c>
      <c r="D36" s="2">
        <v>49.314</v>
      </c>
      <c r="E36" s="2">
        <v>6.09</v>
      </c>
      <c r="M36" s="2">
        <v>17</v>
      </c>
      <c r="N36" s="2" t="s">
        <v>6132</v>
      </c>
      <c r="O36" s="46">
        <v>35</v>
      </c>
      <c r="P36" s="2">
        <v>75.764700000000005</v>
      </c>
      <c r="Q36" s="47">
        <v>4010</v>
      </c>
      <c r="U36" s="2">
        <v>34</v>
      </c>
      <c r="V36" s="2" t="s">
        <v>228</v>
      </c>
      <c r="W36" s="2">
        <v>67.599999999999994</v>
      </c>
    </row>
    <row r="37" spans="1:23" x14ac:dyDescent="0.25">
      <c r="A37" s="2">
        <v>36</v>
      </c>
      <c r="B37" s="2" t="s">
        <v>310</v>
      </c>
      <c r="C37" s="46">
        <v>78</v>
      </c>
      <c r="D37" s="2">
        <v>0.36199999999999999</v>
      </c>
      <c r="E37" s="2">
        <v>0.19</v>
      </c>
      <c r="M37" s="2">
        <v>17</v>
      </c>
      <c r="N37" s="2" t="s">
        <v>6132</v>
      </c>
      <c r="O37" s="46">
        <v>37</v>
      </c>
      <c r="P37" s="2">
        <v>24.235299999999999</v>
      </c>
      <c r="Q37" s="47">
        <v>1280</v>
      </c>
      <c r="U37" s="2">
        <v>35</v>
      </c>
      <c r="V37" s="2" t="s">
        <v>265</v>
      </c>
      <c r="W37" s="2">
        <v>12.3</v>
      </c>
    </row>
    <row r="38" spans="1:23" x14ac:dyDescent="0.25">
      <c r="A38" s="2">
        <v>36</v>
      </c>
      <c r="B38" s="2" t="s">
        <v>310</v>
      </c>
      <c r="C38" s="46">
        <v>80</v>
      </c>
      <c r="D38" s="2">
        <v>2.3260000000000001</v>
      </c>
      <c r="E38" s="2">
        <v>1.2</v>
      </c>
      <c r="M38" s="2">
        <v>18</v>
      </c>
      <c r="N38" s="2" t="s">
        <v>6133</v>
      </c>
      <c r="O38" s="46">
        <v>36</v>
      </c>
      <c r="P38" s="2">
        <v>84.298000000000002</v>
      </c>
      <c r="Q38" s="47">
        <v>82400</v>
      </c>
      <c r="U38" s="2">
        <v>36</v>
      </c>
      <c r="V38" s="2" t="s">
        <v>310</v>
      </c>
      <c r="W38" s="2">
        <v>51.3</v>
      </c>
    </row>
    <row r="39" spans="1:23" x14ac:dyDescent="0.25">
      <c r="A39" s="2">
        <v>36</v>
      </c>
      <c r="B39" s="2" t="s">
        <v>310</v>
      </c>
      <c r="C39" s="46">
        <v>82</v>
      </c>
      <c r="D39" s="2">
        <v>11.654999999999999</v>
      </c>
      <c r="E39" s="2">
        <v>5.99</v>
      </c>
      <c r="M39" s="2">
        <v>18</v>
      </c>
      <c r="N39" s="2" t="s">
        <v>6133</v>
      </c>
      <c r="O39" s="46">
        <v>38</v>
      </c>
      <c r="P39" s="2">
        <v>15.698</v>
      </c>
      <c r="Q39" s="47">
        <v>15300</v>
      </c>
      <c r="U39" s="2">
        <v>37</v>
      </c>
      <c r="V39" s="2" t="s">
        <v>6136</v>
      </c>
      <c r="W39" s="2">
        <v>7.17</v>
      </c>
    </row>
    <row r="40" spans="1:23" x14ac:dyDescent="0.25">
      <c r="A40" s="2">
        <v>36</v>
      </c>
      <c r="B40" s="2" t="s">
        <v>310</v>
      </c>
      <c r="C40" s="46">
        <v>83</v>
      </c>
      <c r="D40" s="2">
        <v>11.545999999999999</v>
      </c>
      <c r="E40" s="2">
        <v>5.94</v>
      </c>
      <c r="M40" s="2">
        <v>18</v>
      </c>
      <c r="N40" s="2" t="s">
        <v>6133</v>
      </c>
      <c r="O40" s="46">
        <v>40</v>
      </c>
      <c r="P40" s="2">
        <v>4.0000000000000001E-3</v>
      </c>
      <c r="Q40" s="2">
        <v>4</v>
      </c>
      <c r="U40" s="2">
        <v>38</v>
      </c>
      <c r="V40" s="2" t="s">
        <v>429</v>
      </c>
      <c r="W40" s="2">
        <v>23.3</v>
      </c>
    </row>
    <row r="41" spans="1:23" x14ac:dyDescent="0.25">
      <c r="A41" s="2">
        <v>36</v>
      </c>
      <c r="B41" s="2" t="s">
        <v>310</v>
      </c>
      <c r="C41" s="46">
        <v>84</v>
      </c>
      <c r="D41" s="2">
        <v>56.902999999999999</v>
      </c>
      <c r="E41" s="2">
        <v>29.18</v>
      </c>
      <c r="M41" s="2">
        <v>19</v>
      </c>
      <c r="N41" s="2" t="s">
        <v>6134</v>
      </c>
      <c r="O41" s="46">
        <v>39</v>
      </c>
      <c r="P41" s="2">
        <v>93.132000000000005</v>
      </c>
      <c r="Q41" s="2">
        <v>3360</v>
      </c>
      <c r="U41" s="2">
        <v>39</v>
      </c>
      <c r="V41" s="2" t="s">
        <v>446</v>
      </c>
      <c r="W41" s="2">
        <v>4.3499999999999996</v>
      </c>
    </row>
    <row r="42" spans="1:23" x14ac:dyDescent="0.25">
      <c r="A42" s="2">
        <v>36</v>
      </c>
      <c r="B42" s="2" t="s">
        <v>310</v>
      </c>
      <c r="C42" s="46">
        <v>86</v>
      </c>
      <c r="D42" s="2">
        <v>17.207999999999998</v>
      </c>
      <c r="E42" s="2">
        <v>8.7899999999999991</v>
      </c>
      <c r="M42" s="2">
        <v>19</v>
      </c>
      <c r="N42" s="2" t="s">
        <v>6137</v>
      </c>
      <c r="O42" s="46">
        <v>40</v>
      </c>
      <c r="P42" s="2">
        <v>0.14699999999999999</v>
      </c>
      <c r="Q42" s="2">
        <v>5</v>
      </c>
      <c r="U42" s="2">
        <v>40</v>
      </c>
      <c r="V42" s="2" t="s">
        <v>6143</v>
      </c>
      <c r="W42" s="2">
        <v>10.92</v>
      </c>
    </row>
    <row r="43" spans="1:23" x14ac:dyDescent="0.25">
      <c r="A43" s="2">
        <v>37</v>
      </c>
      <c r="B43" s="2" t="s">
        <v>370</v>
      </c>
      <c r="C43" s="46">
        <v>85</v>
      </c>
      <c r="D43" s="2">
        <v>70.843999999999994</v>
      </c>
      <c r="E43" s="2">
        <v>5.08</v>
      </c>
      <c r="M43" s="2">
        <v>19</v>
      </c>
      <c r="N43" s="2" t="s">
        <v>6134</v>
      </c>
      <c r="O43" s="46">
        <v>41</v>
      </c>
      <c r="P43" s="2">
        <v>6.7210000000000001</v>
      </c>
      <c r="Q43" s="2">
        <v>243</v>
      </c>
      <c r="U43" s="2">
        <v>41</v>
      </c>
      <c r="V43" s="2" t="s">
        <v>476</v>
      </c>
      <c r="W43" s="2">
        <v>0.78</v>
      </c>
    </row>
    <row r="44" spans="1:23" x14ac:dyDescent="0.25">
      <c r="A44" s="2">
        <v>37</v>
      </c>
      <c r="B44" s="2" t="s">
        <v>370</v>
      </c>
      <c r="C44" s="46">
        <v>87</v>
      </c>
      <c r="D44" s="2">
        <v>29.155999999999999</v>
      </c>
      <c r="E44" s="2">
        <v>2.0910000000000002</v>
      </c>
      <c r="M44" s="2">
        <v>20</v>
      </c>
      <c r="N44" s="2" t="s">
        <v>6135</v>
      </c>
      <c r="O44" s="46">
        <v>40</v>
      </c>
      <c r="P44" s="2">
        <v>96.941000000000003</v>
      </c>
      <c r="Q44" s="2">
        <v>55500</v>
      </c>
      <c r="U44" s="2">
        <v>42</v>
      </c>
      <c r="V44" s="2" t="s">
        <v>6144</v>
      </c>
      <c r="W44" s="2">
        <v>2.6</v>
      </c>
    </row>
    <row r="45" spans="1:23" x14ac:dyDescent="0.25">
      <c r="A45" s="2">
        <v>38</v>
      </c>
      <c r="B45" s="2" t="s">
        <v>429</v>
      </c>
      <c r="C45" s="46">
        <v>84</v>
      </c>
      <c r="D45" s="2">
        <v>0.55840000000000001</v>
      </c>
      <c r="E45" s="2">
        <v>0.13</v>
      </c>
      <c r="M45" s="2">
        <v>20</v>
      </c>
      <c r="N45" s="2" t="s">
        <v>6135</v>
      </c>
      <c r="O45" s="46">
        <v>42</v>
      </c>
      <c r="P45" s="2">
        <v>0.64700000000000002</v>
      </c>
      <c r="Q45" s="2">
        <v>370</v>
      </c>
      <c r="U45" s="2">
        <v>44</v>
      </c>
      <c r="V45" s="2" t="s">
        <v>721</v>
      </c>
      <c r="W45" s="2">
        <v>1.81</v>
      </c>
    </row>
    <row r="46" spans="1:23" x14ac:dyDescent="0.25">
      <c r="A46" s="2">
        <v>38</v>
      </c>
      <c r="B46" s="2" t="s">
        <v>429</v>
      </c>
      <c r="C46" s="46">
        <v>86</v>
      </c>
      <c r="D46" s="2">
        <v>9.8707999999999991</v>
      </c>
      <c r="E46" s="2">
        <v>2.2999999999999998</v>
      </c>
      <c r="M46" s="2">
        <v>20</v>
      </c>
      <c r="N46" s="2" t="s">
        <v>6135</v>
      </c>
      <c r="O46" s="46">
        <v>43</v>
      </c>
      <c r="P46" s="2">
        <v>0.13500000000000001</v>
      </c>
      <c r="Q46" s="2">
        <v>77</v>
      </c>
      <c r="U46" s="2">
        <v>45</v>
      </c>
      <c r="V46" s="2" t="s">
        <v>729</v>
      </c>
      <c r="W46" s="2">
        <v>0.33800000000000002</v>
      </c>
    </row>
    <row r="47" spans="1:23" x14ac:dyDescent="0.25">
      <c r="A47" s="2">
        <v>38</v>
      </c>
      <c r="B47" s="2" t="s">
        <v>429</v>
      </c>
      <c r="C47" s="46">
        <v>87</v>
      </c>
      <c r="D47" s="2">
        <v>6.8982000000000001</v>
      </c>
      <c r="E47" s="2">
        <v>1.61</v>
      </c>
      <c r="M47" s="2">
        <v>20</v>
      </c>
      <c r="N47" s="2" t="s">
        <v>6135</v>
      </c>
      <c r="O47" s="46">
        <v>44</v>
      </c>
      <c r="P47" s="2">
        <v>2.0859999999999999</v>
      </c>
      <c r="Q47" s="2">
        <v>1194</v>
      </c>
      <c r="U47" s="2">
        <v>46</v>
      </c>
      <c r="V47" s="2" t="s">
        <v>796</v>
      </c>
      <c r="W47" s="2">
        <v>1.38</v>
      </c>
    </row>
    <row r="48" spans="1:23" x14ac:dyDescent="0.25">
      <c r="A48" s="2">
        <v>38</v>
      </c>
      <c r="B48" s="2" t="s">
        <v>429</v>
      </c>
      <c r="C48" s="46">
        <v>88</v>
      </c>
      <c r="D48" s="2">
        <v>82.672499999999999</v>
      </c>
      <c r="E48" s="2">
        <v>19.2</v>
      </c>
      <c r="M48" s="2">
        <v>20</v>
      </c>
      <c r="N48" s="2" t="s">
        <v>6135</v>
      </c>
      <c r="O48" s="46">
        <v>46</v>
      </c>
      <c r="P48" s="2">
        <v>4.0000000000000001E-3</v>
      </c>
      <c r="Q48" s="2">
        <v>2</v>
      </c>
      <c r="U48" s="2">
        <v>47</v>
      </c>
      <c r="V48" s="2" t="s">
        <v>847</v>
      </c>
      <c r="W48" s="2">
        <v>0.497</v>
      </c>
    </row>
    <row r="49" spans="1:23" x14ac:dyDescent="0.25">
      <c r="A49" s="2">
        <v>39</v>
      </c>
      <c r="B49" s="2" t="s">
        <v>446</v>
      </c>
      <c r="C49" s="46">
        <v>89</v>
      </c>
      <c r="D49" s="2">
        <v>100</v>
      </c>
      <c r="E49" s="2">
        <v>4.3499999999999996</v>
      </c>
      <c r="M49" s="2">
        <v>20</v>
      </c>
      <c r="N49" s="2" t="s">
        <v>6135</v>
      </c>
      <c r="O49" s="46">
        <v>48</v>
      </c>
      <c r="P49" s="2">
        <v>0.187</v>
      </c>
      <c r="Q49" s="2">
        <v>107</v>
      </c>
      <c r="U49" s="2">
        <v>48</v>
      </c>
      <c r="V49" s="2" t="s">
        <v>6145</v>
      </c>
      <c r="W49" s="2">
        <v>1.58</v>
      </c>
    </row>
    <row r="50" spans="1:23" x14ac:dyDescent="0.25">
      <c r="A50" s="2">
        <v>40</v>
      </c>
      <c r="B50" s="2" t="s">
        <v>496</v>
      </c>
      <c r="C50" s="46">
        <v>90</v>
      </c>
      <c r="D50" s="2">
        <v>51.451999999999998</v>
      </c>
      <c r="E50" s="2">
        <v>5.6210000000000004</v>
      </c>
      <c r="M50" s="2">
        <v>21</v>
      </c>
      <c r="N50" s="2" t="s">
        <v>4</v>
      </c>
      <c r="O50" s="46">
        <v>45</v>
      </c>
      <c r="P50" s="2">
        <v>100</v>
      </c>
      <c r="Q50" s="2">
        <v>33.700000000000003</v>
      </c>
      <c r="U50" s="2">
        <v>49</v>
      </c>
      <c r="V50" s="2" t="s">
        <v>6146</v>
      </c>
      <c r="W50" s="2">
        <v>0.17899999999999999</v>
      </c>
    </row>
    <row r="51" spans="1:23" x14ac:dyDescent="0.25">
      <c r="A51" s="2">
        <v>40</v>
      </c>
      <c r="B51" s="2" t="s">
        <v>496</v>
      </c>
      <c r="C51" s="46">
        <v>91</v>
      </c>
      <c r="D51" s="2">
        <v>11.223000000000001</v>
      </c>
      <c r="E51" s="2">
        <v>1.226</v>
      </c>
      <c r="M51" s="2">
        <v>22</v>
      </c>
      <c r="N51" s="2" t="s">
        <v>22</v>
      </c>
      <c r="O51" s="46">
        <v>46</v>
      </c>
      <c r="P51" s="2">
        <v>8.2490000000000006</v>
      </c>
      <c r="Q51" s="2">
        <v>203</v>
      </c>
      <c r="U51" s="2">
        <v>50</v>
      </c>
      <c r="V51" s="2" t="s">
        <v>1238</v>
      </c>
      <c r="W51" s="2">
        <v>3.59</v>
      </c>
    </row>
    <row r="52" spans="1:23" x14ac:dyDescent="0.25">
      <c r="A52" s="2">
        <v>40</v>
      </c>
      <c r="B52" s="2" t="s">
        <v>496</v>
      </c>
      <c r="C52" s="46">
        <v>92</v>
      </c>
      <c r="D52" s="2">
        <v>17.146000000000001</v>
      </c>
      <c r="E52" s="2">
        <v>1.873</v>
      </c>
      <c r="M52" s="2">
        <v>22</v>
      </c>
      <c r="N52" s="2" t="s">
        <v>22</v>
      </c>
      <c r="O52" s="46">
        <v>47</v>
      </c>
      <c r="P52" s="2">
        <v>7.4370000000000003</v>
      </c>
      <c r="Q52" s="2">
        <v>183</v>
      </c>
      <c r="U52" s="2">
        <v>51</v>
      </c>
      <c r="V52" s="2" t="s">
        <v>1108</v>
      </c>
      <c r="W52" s="2">
        <v>0.35899999999999999</v>
      </c>
    </row>
    <row r="53" spans="1:23" x14ac:dyDescent="0.25">
      <c r="A53" s="2">
        <v>40</v>
      </c>
      <c r="B53" s="2" t="s">
        <v>496</v>
      </c>
      <c r="C53" s="46">
        <v>94</v>
      </c>
      <c r="D53" s="2">
        <v>17.38</v>
      </c>
      <c r="E53" s="2">
        <v>1.899</v>
      </c>
      <c r="M53" s="2">
        <v>22</v>
      </c>
      <c r="N53" s="2" t="s">
        <v>22</v>
      </c>
      <c r="O53" s="46">
        <v>48</v>
      </c>
      <c r="P53" s="2">
        <v>73.72</v>
      </c>
      <c r="Q53" s="2">
        <v>1810</v>
      </c>
      <c r="U53" s="2">
        <v>52</v>
      </c>
      <c r="V53" s="2" t="s">
        <v>6147</v>
      </c>
      <c r="W53" s="2">
        <v>4.72</v>
      </c>
    </row>
    <row r="54" spans="1:23" x14ac:dyDescent="0.25">
      <c r="A54" s="2">
        <v>40</v>
      </c>
      <c r="B54" s="2" t="s">
        <v>496</v>
      </c>
      <c r="C54" s="46">
        <v>96</v>
      </c>
      <c r="D54" s="2">
        <v>2.7989999999999999</v>
      </c>
      <c r="E54" s="2">
        <v>0.30599999999999999</v>
      </c>
      <c r="M54" s="2">
        <v>22</v>
      </c>
      <c r="N54" s="2" t="s">
        <v>22</v>
      </c>
      <c r="O54" s="46">
        <v>49</v>
      </c>
      <c r="P54" s="2">
        <v>5.4089999999999998</v>
      </c>
      <c r="Q54" s="2">
        <v>133</v>
      </c>
      <c r="U54" s="2">
        <v>53</v>
      </c>
      <c r="V54" s="2" t="s">
        <v>1344</v>
      </c>
      <c r="W54" s="2">
        <v>1.59</v>
      </c>
    </row>
    <row r="55" spans="1:23" x14ac:dyDescent="0.25">
      <c r="A55" s="2">
        <v>41</v>
      </c>
      <c r="B55" s="2" t="s">
        <v>476</v>
      </c>
      <c r="C55" s="46">
        <v>93</v>
      </c>
      <c r="D55" s="2">
        <v>100</v>
      </c>
      <c r="E55" s="2">
        <v>0.78</v>
      </c>
      <c r="M55" s="2">
        <v>22</v>
      </c>
      <c r="N55" s="2" t="s">
        <v>22</v>
      </c>
      <c r="O55" s="46">
        <v>50</v>
      </c>
      <c r="P55" s="2">
        <v>5.1849999999999996</v>
      </c>
      <c r="Q55" s="2">
        <v>128</v>
      </c>
      <c r="U55" s="2">
        <v>54</v>
      </c>
      <c r="V55" s="2" t="s">
        <v>6148</v>
      </c>
      <c r="W55" s="2">
        <v>5.4950000000000001</v>
      </c>
    </row>
    <row r="56" spans="1:23" x14ac:dyDescent="0.25">
      <c r="A56" s="2">
        <v>42</v>
      </c>
      <c r="B56" s="2" t="s">
        <v>623</v>
      </c>
      <c r="C56" s="46">
        <v>92</v>
      </c>
      <c r="D56" s="2">
        <v>14.525</v>
      </c>
      <c r="E56" s="2">
        <v>0.38</v>
      </c>
      <c r="M56" s="2">
        <v>23</v>
      </c>
      <c r="N56" s="2" t="s">
        <v>32</v>
      </c>
      <c r="O56" s="46">
        <v>50</v>
      </c>
      <c r="P56" s="2">
        <v>0.24970000000000001</v>
      </c>
      <c r="Q56" s="2">
        <v>0.7</v>
      </c>
      <c r="U56" s="2">
        <v>55</v>
      </c>
      <c r="V56" s="2" t="s">
        <v>1577</v>
      </c>
      <c r="W56" s="2">
        <v>0.36799999999999999</v>
      </c>
    </row>
    <row r="57" spans="1:23" x14ac:dyDescent="0.25">
      <c r="A57" s="2">
        <v>42</v>
      </c>
      <c r="B57" s="2" t="s">
        <v>623</v>
      </c>
      <c r="C57" s="46">
        <v>94</v>
      </c>
      <c r="D57" s="2">
        <v>9.1509999999999998</v>
      </c>
      <c r="E57" s="2">
        <v>0.23799999999999999</v>
      </c>
      <c r="M57" s="2">
        <v>23</v>
      </c>
      <c r="N57" s="2" t="s">
        <v>32</v>
      </c>
      <c r="O57" s="46">
        <v>51</v>
      </c>
      <c r="P57" s="2">
        <v>99.750299999999996</v>
      </c>
      <c r="Q57" s="2">
        <v>274.5</v>
      </c>
      <c r="U57" s="2">
        <v>56</v>
      </c>
      <c r="V57" s="2" t="s">
        <v>1631</v>
      </c>
      <c r="W57" s="2">
        <v>4.5519999999999996</v>
      </c>
    </row>
    <row r="58" spans="1:23" x14ac:dyDescent="0.25">
      <c r="A58" s="2">
        <v>42</v>
      </c>
      <c r="B58" s="2" t="s">
        <v>623</v>
      </c>
      <c r="C58" s="46">
        <v>95</v>
      </c>
      <c r="D58" s="2">
        <v>15.837999999999999</v>
      </c>
      <c r="E58" s="2">
        <v>0.41199999999999998</v>
      </c>
      <c r="M58" s="2">
        <v>24</v>
      </c>
      <c r="N58" s="2" t="s">
        <v>27</v>
      </c>
      <c r="O58" s="46">
        <v>50</v>
      </c>
      <c r="P58" s="2">
        <v>4.3452000000000002</v>
      </c>
      <c r="Q58" s="2">
        <v>571</v>
      </c>
      <c r="U58" s="2">
        <v>57</v>
      </c>
      <c r="V58" s="2" t="s">
        <v>1760</v>
      </c>
      <c r="W58" s="2">
        <v>0.45900000000000002</v>
      </c>
    </row>
    <row r="59" spans="1:23" x14ac:dyDescent="0.25">
      <c r="A59" s="2">
        <v>42</v>
      </c>
      <c r="B59" s="2" t="s">
        <v>623</v>
      </c>
      <c r="C59" s="46">
        <v>96</v>
      </c>
      <c r="D59" s="2">
        <v>16.672000000000001</v>
      </c>
      <c r="E59" s="2">
        <v>0.433</v>
      </c>
      <c r="M59" s="2">
        <v>24</v>
      </c>
      <c r="N59" s="2" t="s">
        <v>27</v>
      </c>
      <c r="O59" s="46">
        <v>52</v>
      </c>
      <c r="P59" s="2">
        <v>83.789500000000004</v>
      </c>
      <c r="Q59" s="2">
        <v>11000</v>
      </c>
      <c r="U59" s="2">
        <v>58</v>
      </c>
      <c r="V59" s="2" t="s">
        <v>6149</v>
      </c>
      <c r="W59" s="2">
        <v>1.165</v>
      </c>
    </row>
    <row r="60" spans="1:23" x14ac:dyDescent="0.25">
      <c r="A60" s="2">
        <v>42</v>
      </c>
      <c r="B60" s="2" t="s">
        <v>623</v>
      </c>
      <c r="C60" s="46">
        <v>97</v>
      </c>
      <c r="D60" s="2">
        <v>9.5990000000000002</v>
      </c>
      <c r="E60" s="2">
        <v>0.249</v>
      </c>
      <c r="M60" s="2">
        <v>24</v>
      </c>
      <c r="N60" s="2" t="s">
        <v>27</v>
      </c>
      <c r="O60" s="46">
        <v>53</v>
      </c>
      <c r="P60" s="2">
        <v>9.5006000000000004</v>
      </c>
      <c r="Q60" s="2">
        <v>1250</v>
      </c>
      <c r="U60" s="2">
        <v>59</v>
      </c>
      <c r="V60" s="2" t="s">
        <v>2121</v>
      </c>
      <c r="W60" s="2">
        <v>0.17499999999999999</v>
      </c>
    </row>
    <row r="61" spans="1:23" x14ac:dyDescent="0.25">
      <c r="A61" s="2">
        <v>42</v>
      </c>
      <c r="B61" s="2" t="s">
        <v>623</v>
      </c>
      <c r="C61" s="46">
        <v>98</v>
      </c>
      <c r="D61" s="2">
        <v>24.390999999999998</v>
      </c>
      <c r="E61" s="2">
        <v>0.63</v>
      </c>
      <c r="M61" s="2">
        <v>24</v>
      </c>
      <c r="N61" s="2" t="s">
        <v>27</v>
      </c>
      <c r="O61" s="46">
        <v>54</v>
      </c>
      <c r="P61" s="2">
        <v>2.3647</v>
      </c>
      <c r="Q61" s="2">
        <v>310</v>
      </c>
      <c r="U61" s="2">
        <v>60</v>
      </c>
      <c r="V61" s="2" t="s">
        <v>6150</v>
      </c>
      <c r="W61" s="2">
        <v>0.86399999999999999</v>
      </c>
    </row>
    <row r="62" spans="1:23" x14ac:dyDescent="0.25">
      <c r="A62" s="2">
        <v>42</v>
      </c>
      <c r="B62" s="2" t="s">
        <v>623</v>
      </c>
      <c r="C62" s="46">
        <v>100</v>
      </c>
      <c r="D62" s="2">
        <v>9.8239999999999998</v>
      </c>
      <c r="E62" s="2">
        <v>0.253</v>
      </c>
    </row>
    <row r="63" spans="1:23" x14ac:dyDescent="0.25">
      <c r="A63" s="2">
        <v>44</v>
      </c>
      <c r="B63" s="2" t="s">
        <v>721</v>
      </c>
      <c r="C63" s="46">
        <v>96</v>
      </c>
      <c r="D63" s="2">
        <v>5.5419999999999998</v>
      </c>
      <c r="E63" s="2">
        <v>0.1</v>
      </c>
    </row>
    <row r="64" spans="1:23" x14ac:dyDescent="0.25">
      <c r="A64" s="2">
        <v>44</v>
      </c>
      <c r="B64" s="2" t="s">
        <v>721</v>
      </c>
      <c r="C64" s="46">
        <v>98</v>
      </c>
      <c r="D64" s="2">
        <v>1.869</v>
      </c>
      <c r="E64" s="2">
        <v>3.4000000000000002E-2</v>
      </c>
    </row>
    <row r="65" spans="1:5" x14ac:dyDescent="0.25">
      <c r="A65" s="2">
        <v>44</v>
      </c>
      <c r="B65" s="2" t="s">
        <v>721</v>
      </c>
      <c r="C65" s="46">
        <v>99</v>
      </c>
      <c r="D65" s="2">
        <v>12.757999999999999</v>
      </c>
      <c r="E65" s="2">
        <v>0.23</v>
      </c>
    </row>
    <row r="66" spans="1:5" x14ac:dyDescent="0.25">
      <c r="A66" s="2">
        <v>44</v>
      </c>
      <c r="B66" s="2" t="s">
        <v>721</v>
      </c>
      <c r="C66" s="46">
        <v>100</v>
      </c>
      <c r="D66" s="2">
        <v>12.599</v>
      </c>
      <c r="E66" s="2">
        <v>0.22800000000000001</v>
      </c>
    </row>
    <row r="67" spans="1:5" x14ac:dyDescent="0.25">
      <c r="A67" s="2">
        <v>44</v>
      </c>
      <c r="B67" s="2" t="s">
        <v>721</v>
      </c>
      <c r="C67" s="46">
        <v>101</v>
      </c>
      <c r="D67" s="2">
        <v>17.059999999999999</v>
      </c>
      <c r="E67" s="2">
        <v>0.308</v>
      </c>
    </row>
    <row r="68" spans="1:5" x14ac:dyDescent="0.25">
      <c r="A68" s="2">
        <v>44</v>
      </c>
      <c r="B68" s="2" t="s">
        <v>721</v>
      </c>
      <c r="C68" s="46">
        <v>102</v>
      </c>
      <c r="D68" s="2">
        <v>31.552</v>
      </c>
      <c r="E68" s="2">
        <v>0.56999999999999995</v>
      </c>
    </row>
    <row r="69" spans="1:5" x14ac:dyDescent="0.25">
      <c r="A69" s="2">
        <v>44</v>
      </c>
      <c r="B69" s="2" t="s">
        <v>721</v>
      </c>
      <c r="C69" s="46">
        <v>104</v>
      </c>
      <c r="D69" s="2">
        <v>18.620999999999999</v>
      </c>
      <c r="E69" s="2">
        <v>0.33600000000000002</v>
      </c>
    </row>
    <row r="70" spans="1:5" x14ac:dyDescent="0.25">
      <c r="A70" s="2">
        <v>45</v>
      </c>
      <c r="B70" s="2" t="s">
        <v>729</v>
      </c>
      <c r="C70" s="46">
        <v>103</v>
      </c>
      <c r="D70" s="2">
        <v>100</v>
      </c>
      <c r="E70" s="2">
        <v>0.33800000000000002</v>
      </c>
    </row>
    <row r="71" spans="1:5" x14ac:dyDescent="0.25">
      <c r="A71" s="2">
        <v>46</v>
      </c>
      <c r="B71" s="2" t="s">
        <v>796</v>
      </c>
      <c r="C71" s="46">
        <v>102</v>
      </c>
      <c r="D71" s="2">
        <v>1.02</v>
      </c>
      <c r="E71" s="2">
        <v>1.41E-2</v>
      </c>
    </row>
    <row r="72" spans="1:5" x14ac:dyDescent="0.25">
      <c r="A72" s="2">
        <v>46</v>
      </c>
      <c r="B72" s="2" t="s">
        <v>796</v>
      </c>
      <c r="C72" s="46">
        <v>104</v>
      </c>
      <c r="D72" s="2">
        <v>11.14</v>
      </c>
      <c r="E72" s="2">
        <v>0.15359999999999999</v>
      </c>
    </row>
    <row r="73" spans="1:5" x14ac:dyDescent="0.25">
      <c r="A73" s="2">
        <v>46</v>
      </c>
      <c r="B73" s="2" t="s">
        <v>796</v>
      </c>
      <c r="C73" s="46">
        <v>105</v>
      </c>
      <c r="D73" s="2">
        <v>22.33</v>
      </c>
      <c r="E73" s="2">
        <v>0.30790000000000001</v>
      </c>
    </row>
    <row r="74" spans="1:5" x14ac:dyDescent="0.25">
      <c r="A74" s="2">
        <v>46</v>
      </c>
      <c r="B74" s="2" t="s">
        <v>796</v>
      </c>
      <c r="C74" s="46">
        <v>106</v>
      </c>
      <c r="D74" s="2">
        <v>27.33</v>
      </c>
      <c r="E74" s="2">
        <v>0.377</v>
      </c>
    </row>
    <row r="75" spans="1:5" x14ac:dyDescent="0.25">
      <c r="A75" s="2">
        <v>46</v>
      </c>
      <c r="B75" s="2" t="s">
        <v>796</v>
      </c>
      <c r="C75" s="46">
        <v>108</v>
      </c>
      <c r="D75" s="2">
        <v>26.46</v>
      </c>
      <c r="E75" s="2">
        <v>0.36499999999999999</v>
      </c>
    </row>
    <row r="76" spans="1:5" x14ac:dyDescent="0.25">
      <c r="A76" s="2">
        <v>46</v>
      </c>
      <c r="B76" s="2" t="s">
        <v>796</v>
      </c>
      <c r="C76" s="46">
        <v>110</v>
      </c>
      <c r="D76" s="2">
        <v>11.72</v>
      </c>
      <c r="E76" s="2">
        <v>0.16200000000000001</v>
      </c>
    </row>
    <row r="77" spans="1:5" x14ac:dyDescent="0.25">
      <c r="A77" s="2">
        <v>47</v>
      </c>
      <c r="B77" s="2" t="s">
        <v>847</v>
      </c>
      <c r="C77" s="46">
        <v>107</v>
      </c>
      <c r="D77" s="2">
        <v>51.838999999999999</v>
      </c>
      <c r="E77" s="2">
        <v>0.25800000000000001</v>
      </c>
    </row>
    <row r="78" spans="1:5" x14ac:dyDescent="0.25">
      <c r="A78" s="2">
        <v>47</v>
      </c>
      <c r="B78" s="2" t="s">
        <v>847</v>
      </c>
      <c r="C78" s="46">
        <v>109</v>
      </c>
      <c r="D78" s="2">
        <v>48.161000000000001</v>
      </c>
      <c r="E78" s="2">
        <v>0.23899999999999999</v>
      </c>
    </row>
    <row r="79" spans="1:5" x14ac:dyDescent="0.25">
      <c r="A79" s="2">
        <v>48</v>
      </c>
      <c r="B79" s="2" t="s">
        <v>856</v>
      </c>
      <c r="C79" s="46">
        <v>106</v>
      </c>
      <c r="D79" s="2">
        <v>1.2490000000000001</v>
      </c>
      <c r="E79" s="2">
        <v>0.02</v>
      </c>
    </row>
    <row r="80" spans="1:5" x14ac:dyDescent="0.25">
      <c r="A80" s="2">
        <v>48</v>
      </c>
      <c r="B80" s="2" t="s">
        <v>856</v>
      </c>
      <c r="C80" s="46">
        <v>108</v>
      </c>
      <c r="D80" s="2">
        <v>0.89</v>
      </c>
      <c r="E80" s="2">
        <v>1.4E-2</v>
      </c>
    </row>
    <row r="81" spans="1:5" x14ac:dyDescent="0.25">
      <c r="A81" s="2">
        <v>48</v>
      </c>
      <c r="B81" s="2" t="s">
        <v>856</v>
      </c>
      <c r="C81" s="46">
        <v>110</v>
      </c>
      <c r="D81" s="2">
        <v>12.484999999999999</v>
      </c>
      <c r="E81" s="2">
        <v>0.19700000000000001</v>
      </c>
    </row>
    <row r="82" spans="1:5" x14ac:dyDescent="0.25">
      <c r="A82" s="2">
        <v>48</v>
      </c>
      <c r="B82" s="2" t="s">
        <v>856</v>
      </c>
      <c r="C82" s="46">
        <v>111</v>
      </c>
      <c r="D82" s="2">
        <v>12.804</v>
      </c>
      <c r="E82" s="2">
        <v>0.20200000000000001</v>
      </c>
    </row>
    <row r="83" spans="1:5" x14ac:dyDescent="0.25">
      <c r="A83" s="2">
        <v>48</v>
      </c>
      <c r="B83" s="2" t="s">
        <v>856</v>
      </c>
      <c r="C83" s="46">
        <v>112</v>
      </c>
      <c r="D83" s="2">
        <v>24.117000000000001</v>
      </c>
      <c r="E83" s="2">
        <v>0.38100000000000001</v>
      </c>
    </row>
    <row r="84" spans="1:5" x14ac:dyDescent="0.25">
      <c r="A84" s="2">
        <v>48</v>
      </c>
      <c r="B84" s="2" t="s">
        <v>856</v>
      </c>
      <c r="C84" s="46">
        <v>113</v>
      </c>
      <c r="D84" s="2">
        <v>12.225</v>
      </c>
      <c r="E84" s="2">
        <v>0.193</v>
      </c>
    </row>
    <row r="85" spans="1:5" x14ac:dyDescent="0.25">
      <c r="A85" s="2">
        <v>48</v>
      </c>
      <c r="B85" s="2" t="s">
        <v>856</v>
      </c>
      <c r="C85" s="46">
        <v>114</v>
      </c>
      <c r="D85" s="2">
        <v>28.728999999999999</v>
      </c>
      <c r="E85" s="2">
        <v>0.45400000000000001</v>
      </c>
    </row>
    <row r="86" spans="1:5" x14ac:dyDescent="0.25">
      <c r="A86" s="2">
        <v>48</v>
      </c>
      <c r="B86" s="2" t="s">
        <v>856</v>
      </c>
      <c r="C86" s="46">
        <v>116</v>
      </c>
      <c r="D86" s="2">
        <v>7.5010000000000003</v>
      </c>
      <c r="E86" s="2">
        <v>0.11899999999999999</v>
      </c>
    </row>
    <row r="87" spans="1:5" x14ac:dyDescent="0.25">
      <c r="A87" s="2">
        <v>49</v>
      </c>
      <c r="B87" s="2" t="s">
        <v>1093</v>
      </c>
      <c r="C87" s="46">
        <v>113</v>
      </c>
      <c r="D87" s="2">
        <v>4.2809999999999997</v>
      </c>
      <c r="E87" s="2">
        <v>8.0000000000000002E-3</v>
      </c>
    </row>
    <row r="88" spans="1:5" x14ac:dyDescent="0.25">
      <c r="A88" s="2">
        <v>49</v>
      </c>
      <c r="B88" s="2" t="s">
        <v>1093</v>
      </c>
      <c r="C88" s="46">
        <v>115</v>
      </c>
      <c r="D88" s="2">
        <v>95.718999999999994</v>
      </c>
      <c r="E88" s="2">
        <v>0.17100000000000001</v>
      </c>
    </row>
    <row r="89" spans="1:5" x14ac:dyDescent="0.25">
      <c r="A89" s="2">
        <v>50</v>
      </c>
      <c r="B89" s="2" t="s">
        <v>1238</v>
      </c>
      <c r="C89" s="46">
        <v>112</v>
      </c>
      <c r="D89" s="2">
        <v>0.97099999999999997</v>
      </c>
      <c r="E89" s="2">
        <v>3.5000000000000003E-2</v>
      </c>
    </row>
    <row r="90" spans="1:5" x14ac:dyDescent="0.25">
      <c r="A90" s="2">
        <v>50</v>
      </c>
      <c r="B90" s="2" t="s">
        <v>1238</v>
      </c>
      <c r="C90" s="46">
        <v>114</v>
      </c>
      <c r="D90" s="2">
        <v>0.65900000000000003</v>
      </c>
      <c r="E90" s="2">
        <v>2.4E-2</v>
      </c>
    </row>
    <row r="91" spans="1:5" x14ac:dyDescent="0.25">
      <c r="A91" s="2">
        <v>50</v>
      </c>
      <c r="B91" s="2" t="s">
        <v>1238</v>
      </c>
      <c r="C91" s="46">
        <v>115</v>
      </c>
      <c r="D91" s="2">
        <v>0.33900000000000002</v>
      </c>
      <c r="E91" s="2">
        <v>1.2E-2</v>
      </c>
    </row>
    <row r="92" spans="1:5" x14ac:dyDescent="0.25">
      <c r="A92" s="2">
        <v>50</v>
      </c>
      <c r="B92" s="2" t="s">
        <v>1238</v>
      </c>
      <c r="C92" s="46">
        <v>116</v>
      </c>
      <c r="D92" s="2">
        <v>14.536</v>
      </c>
      <c r="E92" s="2">
        <v>0.52200000000000002</v>
      </c>
    </row>
    <row r="93" spans="1:5" x14ac:dyDescent="0.25">
      <c r="A93" s="2">
        <v>50</v>
      </c>
      <c r="B93" s="2" t="s">
        <v>1238</v>
      </c>
      <c r="C93" s="46">
        <v>117</v>
      </c>
      <c r="D93" s="2">
        <v>7.6760000000000002</v>
      </c>
      <c r="E93" s="2">
        <v>0.27600000000000002</v>
      </c>
    </row>
    <row r="94" spans="1:5" x14ac:dyDescent="0.25">
      <c r="A94" s="2">
        <v>50</v>
      </c>
      <c r="B94" s="2" t="s">
        <v>1238</v>
      </c>
      <c r="C94" s="46">
        <v>118</v>
      </c>
      <c r="D94" s="2">
        <v>24.222999999999999</v>
      </c>
      <c r="E94" s="2">
        <v>0.87</v>
      </c>
    </row>
    <row r="95" spans="1:5" x14ac:dyDescent="0.25">
      <c r="A95" s="2">
        <v>50</v>
      </c>
      <c r="B95" s="2" t="s">
        <v>1238</v>
      </c>
      <c r="C95" s="46">
        <v>119</v>
      </c>
      <c r="D95" s="2">
        <v>8.5850000000000009</v>
      </c>
      <c r="E95" s="2">
        <v>0.308</v>
      </c>
    </row>
    <row r="96" spans="1:5" x14ac:dyDescent="0.25">
      <c r="A96" s="2">
        <v>50</v>
      </c>
      <c r="B96" s="2" t="s">
        <v>1238</v>
      </c>
      <c r="C96" s="46">
        <v>120</v>
      </c>
      <c r="D96" s="2">
        <v>32.593000000000004</v>
      </c>
      <c r="E96" s="2">
        <v>1.171</v>
      </c>
    </row>
    <row r="97" spans="1:5" x14ac:dyDescent="0.25">
      <c r="A97" s="2">
        <v>50</v>
      </c>
      <c r="B97" s="2" t="s">
        <v>1238</v>
      </c>
      <c r="C97" s="46">
        <v>122</v>
      </c>
      <c r="D97" s="2">
        <v>4.6289999999999996</v>
      </c>
      <c r="E97" s="2">
        <v>0.16600000000000001</v>
      </c>
    </row>
    <row r="98" spans="1:5" x14ac:dyDescent="0.25">
      <c r="A98" s="2">
        <v>50</v>
      </c>
      <c r="B98" s="2" t="s">
        <v>1238</v>
      </c>
      <c r="C98" s="46">
        <v>124</v>
      </c>
      <c r="D98" s="2">
        <v>5.7889999999999997</v>
      </c>
      <c r="E98" s="2">
        <v>0.20799999999999999</v>
      </c>
    </row>
    <row r="99" spans="1:5" x14ac:dyDescent="0.25">
      <c r="A99" s="2">
        <v>51</v>
      </c>
      <c r="B99" s="2" t="s">
        <v>1108</v>
      </c>
      <c r="C99" s="46">
        <v>121</v>
      </c>
      <c r="D99" s="2">
        <v>57.213000000000001</v>
      </c>
      <c r="E99" s="2">
        <v>0.20499999999999999</v>
      </c>
    </row>
    <row r="100" spans="1:5" x14ac:dyDescent="0.25">
      <c r="A100" s="2">
        <v>51</v>
      </c>
      <c r="B100" s="2" t="s">
        <v>1108</v>
      </c>
      <c r="C100" s="46">
        <v>123</v>
      </c>
      <c r="D100" s="2">
        <v>42.786999999999999</v>
      </c>
      <c r="E100" s="2">
        <v>0.154</v>
      </c>
    </row>
    <row r="101" spans="1:5" x14ac:dyDescent="0.25">
      <c r="A101" s="2">
        <v>52</v>
      </c>
      <c r="B101" s="2" t="s">
        <v>1244</v>
      </c>
      <c r="C101" s="46">
        <v>120</v>
      </c>
      <c r="D101" s="2">
        <v>9.6000000000000002E-2</v>
      </c>
      <c r="E101" s="2">
        <v>5.0000000000000001E-3</v>
      </c>
    </row>
    <row r="102" spans="1:5" x14ac:dyDescent="0.25">
      <c r="A102" s="2">
        <v>52</v>
      </c>
      <c r="B102" s="2" t="s">
        <v>1244</v>
      </c>
      <c r="C102" s="46">
        <v>122</v>
      </c>
      <c r="D102" s="2">
        <v>2.6030000000000002</v>
      </c>
      <c r="E102" s="2">
        <v>0.123</v>
      </c>
    </row>
    <row r="103" spans="1:5" x14ac:dyDescent="0.25">
      <c r="A103" s="2">
        <v>52</v>
      </c>
      <c r="B103" s="2" t="s">
        <v>1244</v>
      </c>
      <c r="C103" s="46">
        <v>123</v>
      </c>
      <c r="D103" s="2">
        <v>0.90800000000000003</v>
      </c>
      <c r="E103" s="2">
        <v>4.2999999999999997E-2</v>
      </c>
    </row>
    <row r="104" spans="1:5" x14ac:dyDescent="0.25">
      <c r="A104" s="2">
        <v>52</v>
      </c>
      <c r="B104" s="2" t="s">
        <v>1244</v>
      </c>
      <c r="C104" s="46">
        <v>124</v>
      </c>
      <c r="D104" s="2">
        <v>4.8159999999999998</v>
      </c>
      <c r="E104" s="2">
        <v>0.22700000000000001</v>
      </c>
    </row>
    <row r="105" spans="1:5" x14ac:dyDescent="0.25">
      <c r="A105" s="2">
        <v>52</v>
      </c>
      <c r="B105" s="2" t="s">
        <v>1244</v>
      </c>
      <c r="C105" s="46">
        <v>125</v>
      </c>
      <c r="D105" s="2">
        <v>7.1390000000000002</v>
      </c>
      <c r="E105" s="2">
        <v>0.33700000000000002</v>
      </c>
    </row>
    <row r="106" spans="1:5" x14ac:dyDescent="0.25">
      <c r="A106" s="2">
        <v>52</v>
      </c>
      <c r="B106" s="2" t="s">
        <v>1244</v>
      </c>
      <c r="C106" s="46">
        <v>126</v>
      </c>
      <c r="D106" s="2">
        <v>18.952000000000002</v>
      </c>
      <c r="E106" s="2">
        <v>0.89400000000000002</v>
      </c>
    </row>
    <row r="107" spans="1:5" x14ac:dyDescent="0.25">
      <c r="A107" s="2">
        <v>52</v>
      </c>
      <c r="B107" s="2" t="s">
        <v>1244</v>
      </c>
      <c r="C107" s="46">
        <v>128</v>
      </c>
      <c r="D107" s="2">
        <v>31.687000000000001</v>
      </c>
      <c r="E107" s="2">
        <v>1.494</v>
      </c>
    </row>
    <row r="108" spans="1:5" x14ac:dyDescent="0.25">
      <c r="A108" s="2">
        <v>52</v>
      </c>
      <c r="B108" s="2" t="s">
        <v>1244</v>
      </c>
      <c r="C108" s="46">
        <v>130</v>
      </c>
      <c r="D108" s="2">
        <v>33.798999999999999</v>
      </c>
      <c r="E108" s="2">
        <v>1.5940000000000001</v>
      </c>
    </row>
    <row r="109" spans="1:5" x14ac:dyDescent="0.25">
      <c r="A109" s="2">
        <v>53</v>
      </c>
      <c r="B109" s="2" t="s">
        <v>1344</v>
      </c>
      <c r="C109" s="46">
        <v>127</v>
      </c>
      <c r="D109" s="2">
        <v>100</v>
      </c>
      <c r="E109" s="2">
        <v>1.59</v>
      </c>
    </row>
    <row r="110" spans="1:5" x14ac:dyDescent="0.25">
      <c r="A110" s="2">
        <v>54</v>
      </c>
      <c r="B110" s="2" t="s">
        <v>6148</v>
      </c>
      <c r="C110" s="46">
        <v>124</v>
      </c>
      <c r="D110" s="2">
        <v>0.129</v>
      </c>
      <c r="E110" s="2">
        <v>7.0000000000000001E-3</v>
      </c>
    </row>
    <row r="111" spans="1:5" x14ac:dyDescent="0.25">
      <c r="A111" s="2">
        <v>54</v>
      </c>
      <c r="B111" s="2" t="s">
        <v>6148</v>
      </c>
      <c r="C111" s="46">
        <v>126</v>
      </c>
      <c r="D111" s="2">
        <v>0.11</v>
      </c>
      <c r="E111" s="2">
        <v>6.0000000000000001E-3</v>
      </c>
    </row>
    <row r="112" spans="1:5" x14ac:dyDescent="0.25">
      <c r="A112" s="2">
        <v>54</v>
      </c>
      <c r="B112" s="2" t="s">
        <v>6148</v>
      </c>
      <c r="C112" s="46">
        <v>128</v>
      </c>
      <c r="D112" s="2">
        <v>2.2200000000000002</v>
      </c>
      <c r="E112" s="2">
        <v>0.122</v>
      </c>
    </row>
    <row r="113" spans="1:5" x14ac:dyDescent="0.25">
      <c r="A113" s="2">
        <v>54</v>
      </c>
      <c r="B113" s="2" t="s">
        <v>6148</v>
      </c>
      <c r="C113" s="46">
        <v>129</v>
      </c>
      <c r="D113" s="2">
        <v>27.428000000000001</v>
      </c>
      <c r="E113" s="2">
        <v>1.5069999999999999</v>
      </c>
    </row>
    <row r="114" spans="1:5" x14ac:dyDescent="0.25">
      <c r="A114" s="2">
        <v>54</v>
      </c>
      <c r="B114" s="2" t="s">
        <v>6148</v>
      </c>
      <c r="C114" s="46">
        <v>130</v>
      </c>
      <c r="D114" s="2">
        <v>4.3490000000000002</v>
      </c>
      <c r="E114" s="2">
        <v>0.23899999999999999</v>
      </c>
    </row>
    <row r="115" spans="1:5" x14ac:dyDescent="0.25">
      <c r="A115" s="2">
        <v>54</v>
      </c>
      <c r="B115" s="2" t="s">
        <v>6148</v>
      </c>
      <c r="C115" s="46">
        <v>131</v>
      </c>
      <c r="D115" s="2">
        <v>21.763000000000002</v>
      </c>
      <c r="E115" s="2">
        <v>1.196</v>
      </c>
    </row>
    <row r="116" spans="1:5" x14ac:dyDescent="0.25">
      <c r="A116" s="2">
        <v>54</v>
      </c>
      <c r="B116" s="2" t="s">
        <v>6148</v>
      </c>
      <c r="C116" s="46">
        <v>132</v>
      </c>
      <c r="D116" s="2">
        <v>26.36</v>
      </c>
      <c r="E116" s="2">
        <v>1.4490000000000001</v>
      </c>
    </row>
    <row r="117" spans="1:5" x14ac:dyDescent="0.25">
      <c r="A117" s="2">
        <v>54</v>
      </c>
      <c r="B117" s="2" t="s">
        <v>6148</v>
      </c>
      <c r="C117" s="46">
        <v>134</v>
      </c>
      <c r="D117" s="2">
        <v>9.73</v>
      </c>
      <c r="E117" s="2">
        <v>0.53500000000000003</v>
      </c>
    </row>
    <row r="118" spans="1:5" x14ac:dyDescent="0.25">
      <c r="A118" s="2">
        <v>54</v>
      </c>
      <c r="B118" s="2" t="s">
        <v>6148</v>
      </c>
      <c r="C118" s="46">
        <v>136</v>
      </c>
      <c r="D118" s="2">
        <v>7.9109999999999996</v>
      </c>
      <c r="E118" s="2">
        <v>0.435</v>
      </c>
    </row>
    <row r="119" spans="1:5" x14ac:dyDescent="0.25">
      <c r="A119" s="2">
        <v>55</v>
      </c>
      <c r="B119" s="2" t="s">
        <v>1577</v>
      </c>
      <c r="C119" s="46">
        <v>133</v>
      </c>
      <c r="D119" s="2">
        <v>100</v>
      </c>
      <c r="E119" s="2">
        <v>0.36799999999999999</v>
      </c>
    </row>
    <row r="120" spans="1:5" x14ac:dyDescent="0.25">
      <c r="A120" s="2">
        <v>56</v>
      </c>
      <c r="B120" s="2" t="s">
        <v>6151</v>
      </c>
      <c r="C120" s="46">
        <v>130</v>
      </c>
      <c r="D120" s="2">
        <v>0.106</v>
      </c>
      <c r="E120" s="2">
        <v>5.0000000000000001E-3</v>
      </c>
    </row>
    <row r="121" spans="1:5" x14ac:dyDescent="0.25">
      <c r="A121" s="2">
        <v>56</v>
      </c>
      <c r="B121" s="2" t="s">
        <v>6151</v>
      </c>
      <c r="C121" s="46">
        <v>132</v>
      </c>
      <c r="D121" s="2">
        <v>0.10100000000000001</v>
      </c>
      <c r="E121" s="2">
        <v>5.0000000000000001E-3</v>
      </c>
    </row>
    <row r="122" spans="1:5" x14ac:dyDescent="0.25">
      <c r="A122" s="2">
        <v>56</v>
      </c>
      <c r="B122" s="2" t="s">
        <v>6151</v>
      </c>
      <c r="C122" s="46">
        <v>134</v>
      </c>
      <c r="D122" s="2">
        <v>2.4169999999999998</v>
      </c>
      <c r="E122" s="2">
        <v>0.11</v>
      </c>
    </row>
    <row r="123" spans="1:5" x14ac:dyDescent="0.25">
      <c r="A123" s="2">
        <v>56</v>
      </c>
      <c r="B123" s="2" t="s">
        <v>6151</v>
      </c>
      <c r="C123" s="46">
        <v>135</v>
      </c>
      <c r="D123" s="2">
        <v>6.5919999999999996</v>
      </c>
      <c r="E123" s="2">
        <v>0.3</v>
      </c>
    </row>
    <row r="124" spans="1:5" x14ac:dyDescent="0.25">
      <c r="A124" s="2">
        <v>56</v>
      </c>
      <c r="B124" s="2" t="s">
        <v>6151</v>
      </c>
      <c r="C124" s="46">
        <v>136</v>
      </c>
      <c r="D124" s="2">
        <v>7.8529999999999998</v>
      </c>
      <c r="E124" s="2">
        <v>0.35699999999999998</v>
      </c>
    </row>
    <row r="125" spans="1:5" x14ac:dyDescent="0.25">
      <c r="A125" s="2">
        <v>56</v>
      </c>
      <c r="B125" s="2" t="s">
        <v>6151</v>
      </c>
      <c r="C125" s="46">
        <v>137</v>
      </c>
      <c r="D125" s="2">
        <v>11.231999999999999</v>
      </c>
      <c r="E125" s="2">
        <v>0.51100000000000001</v>
      </c>
    </row>
    <row r="126" spans="1:5" x14ac:dyDescent="0.25">
      <c r="A126" s="2">
        <v>56</v>
      </c>
      <c r="B126" s="2" t="s">
        <v>6151</v>
      </c>
      <c r="C126" s="46">
        <v>138</v>
      </c>
      <c r="D126" s="2">
        <v>71.698999999999998</v>
      </c>
      <c r="E126" s="2">
        <v>3.2639999999999998</v>
      </c>
    </row>
    <row r="127" spans="1:5" x14ac:dyDescent="0.25">
      <c r="A127" s="2">
        <v>57</v>
      </c>
      <c r="B127" s="2" t="s">
        <v>1760</v>
      </c>
      <c r="C127" s="46">
        <v>138</v>
      </c>
      <c r="D127" s="2">
        <v>9.1999999999999998E-2</v>
      </c>
      <c r="E127" s="2">
        <v>0</v>
      </c>
    </row>
    <row r="128" spans="1:5" x14ac:dyDescent="0.25">
      <c r="A128" s="2">
        <v>57</v>
      </c>
      <c r="B128" s="2" t="s">
        <v>1760</v>
      </c>
      <c r="C128" s="46">
        <v>139</v>
      </c>
      <c r="D128" s="2">
        <v>99.908000000000001</v>
      </c>
      <c r="E128" s="2">
        <v>0.45900000000000002</v>
      </c>
    </row>
    <row r="129" spans="1:5" x14ac:dyDescent="0.25">
      <c r="A129" s="2">
        <v>58</v>
      </c>
      <c r="B129" s="2" t="s">
        <v>1878</v>
      </c>
      <c r="C129" s="46">
        <v>136</v>
      </c>
      <c r="D129" s="2">
        <v>0.186</v>
      </c>
      <c r="E129" s="2">
        <v>2E-3</v>
      </c>
    </row>
    <row r="130" spans="1:5" x14ac:dyDescent="0.25">
      <c r="A130" s="2">
        <v>58</v>
      </c>
      <c r="B130" s="2" t="s">
        <v>1878</v>
      </c>
      <c r="C130" s="46">
        <v>138</v>
      </c>
      <c r="D130" s="2">
        <v>0.25</v>
      </c>
      <c r="E130" s="2">
        <v>3.0000000000000001E-3</v>
      </c>
    </row>
    <row r="131" spans="1:5" x14ac:dyDescent="0.25">
      <c r="A131" s="2">
        <v>58</v>
      </c>
      <c r="B131" s="2" t="s">
        <v>1878</v>
      </c>
      <c r="C131" s="46">
        <v>140</v>
      </c>
      <c r="D131" s="2">
        <v>88.45</v>
      </c>
      <c r="E131" s="2">
        <v>1.03</v>
      </c>
    </row>
    <row r="132" spans="1:5" x14ac:dyDescent="0.25">
      <c r="A132" s="2">
        <v>58</v>
      </c>
      <c r="B132" s="2" t="s">
        <v>1878</v>
      </c>
      <c r="C132" s="46">
        <v>142</v>
      </c>
      <c r="D132" s="2">
        <v>11.114000000000001</v>
      </c>
      <c r="E132" s="2">
        <v>0.129</v>
      </c>
    </row>
    <row r="133" spans="1:5" x14ac:dyDescent="0.25">
      <c r="A133" s="2">
        <v>59</v>
      </c>
      <c r="B133" s="2" t="s">
        <v>2121</v>
      </c>
      <c r="C133" s="46">
        <v>141</v>
      </c>
      <c r="D133" s="2">
        <v>100</v>
      </c>
      <c r="E133" s="2">
        <v>0.17499999999999999</v>
      </c>
    </row>
    <row r="134" spans="1:5" x14ac:dyDescent="0.25">
      <c r="A134" s="2">
        <v>60</v>
      </c>
      <c r="B134" s="2" t="s">
        <v>2150</v>
      </c>
      <c r="C134" s="46">
        <v>142</v>
      </c>
      <c r="D134" s="2">
        <v>27.045000000000002</v>
      </c>
      <c r="E134" s="2">
        <v>0.23400000000000001</v>
      </c>
    </row>
    <row r="135" spans="1:5" x14ac:dyDescent="0.25">
      <c r="A135" s="2">
        <v>60</v>
      </c>
      <c r="B135" s="2" t="s">
        <v>2150</v>
      </c>
      <c r="C135" s="46">
        <v>143</v>
      </c>
      <c r="D135" s="2">
        <v>12.021000000000001</v>
      </c>
      <c r="E135" s="2">
        <v>0.104</v>
      </c>
    </row>
    <row r="136" spans="1:5" x14ac:dyDescent="0.25">
      <c r="A136" s="2">
        <v>60</v>
      </c>
      <c r="B136" s="2" t="s">
        <v>2150</v>
      </c>
      <c r="C136" s="46">
        <v>144</v>
      </c>
      <c r="D136" s="2">
        <v>23.728999999999999</v>
      </c>
      <c r="E136" s="2">
        <v>0.20499999999999999</v>
      </c>
    </row>
    <row r="137" spans="1:5" x14ac:dyDescent="0.25">
      <c r="A137" s="2">
        <v>60</v>
      </c>
      <c r="B137" s="2" t="s">
        <v>2150</v>
      </c>
      <c r="C137" s="46">
        <v>145</v>
      </c>
      <c r="D137" s="2">
        <v>8.7629999999999999</v>
      </c>
      <c r="E137" s="2">
        <v>7.5999999999999998E-2</v>
      </c>
    </row>
    <row r="138" spans="1:5" x14ac:dyDescent="0.25">
      <c r="A138" s="2">
        <v>60</v>
      </c>
      <c r="B138" s="2" t="s">
        <v>2150</v>
      </c>
      <c r="C138" s="46">
        <v>146</v>
      </c>
      <c r="D138" s="2">
        <v>17.13</v>
      </c>
      <c r="E138" s="2">
        <v>0.14799999999999999</v>
      </c>
    </row>
    <row r="139" spans="1:5" x14ac:dyDescent="0.25">
      <c r="A139" s="2">
        <v>60</v>
      </c>
      <c r="B139" s="2" t="s">
        <v>2150</v>
      </c>
      <c r="C139" s="46">
        <v>148</v>
      </c>
      <c r="D139" s="2">
        <v>5.7160000000000002</v>
      </c>
      <c r="E139" s="2">
        <v>4.9000000000000002E-2</v>
      </c>
    </row>
    <row r="140" spans="1:5" x14ac:dyDescent="0.25">
      <c r="A140" s="2">
        <v>60</v>
      </c>
      <c r="B140" s="2" t="s">
        <v>2150</v>
      </c>
      <c r="C140" s="46">
        <v>150</v>
      </c>
      <c r="D140" s="2">
        <v>5.5960000000000001</v>
      </c>
      <c r="E140" s="2">
        <v>4.8000000000000001E-2</v>
      </c>
    </row>
    <row r="141" spans="1:5" x14ac:dyDescent="0.25">
      <c r="A141" s="2">
        <v>62</v>
      </c>
      <c r="B141" s="2" t="s">
        <v>2230</v>
      </c>
      <c r="C141" s="46">
        <v>144</v>
      </c>
      <c r="D141" s="2">
        <v>3.0830000000000002</v>
      </c>
      <c r="E141" s="2">
        <v>8.0000000000000002E-3</v>
      </c>
    </row>
    <row r="142" spans="1:5" x14ac:dyDescent="0.25">
      <c r="A142" s="2">
        <v>62</v>
      </c>
      <c r="B142" s="2" t="s">
        <v>2230</v>
      </c>
      <c r="C142" s="46">
        <v>147</v>
      </c>
      <c r="D142" s="2">
        <v>15.016999999999999</v>
      </c>
      <c r="E142" s="2">
        <v>4.2000000000000003E-2</v>
      </c>
    </row>
    <row r="143" spans="1:5" x14ac:dyDescent="0.25">
      <c r="A143" s="2">
        <v>62</v>
      </c>
      <c r="B143" s="2" t="s">
        <v>2230</v>
      </c>
      <c r="C143" s="46">
        <v>148</v>
      </c>
      <c r="D143" s="2">
        <v>11.254</v>
      </c>
      <c r="E143" s="2">
        <v>3.1E-2</v>
      </c>
    </row>
    <row r="144" spans="1:5" x14ac:dyDescent="0.25">
      <c r="A144" s="2">
        <v>62</v>
      </c>
      <c r="B144" s="2" t="s">
        <v>2230</v>
      </c>
      <c r="C144" s="46">
        <v>149</v>
      </c>
      <c r="D144" s="2">
        <v>13.83</v>
      </c>
      <c r="E144" s="2">
        <v>3.7999999999999999E-2</v>
      </c>
    </row>
    <row r="145" spans="1:5" x14ac:dyDescent="0.25">
      <c r="A145" s="2">
        <v>62</v>
      </c>
      <c r="B145" s="2" t="s">
        <v>2230</v>
      </c>
      <c r="C145" s="46">
        <v>150</v>
      </c>
      <c r="D145" s="2">
        <v>7.351</v>
      </c>
      <c r="E145" s="2">
        <v>0.02</v>
      </c>
    </row>
    <row r="146" spans="1:5" x14ac:dyDescent="0.25">
      <c r="A146" s="2">
        <v>62</v>
      </c>
      <c r="B146" s="2" t="s">
        <v>2230</v>
      </c>
      <c r="C146" s="46">
        <v>152</v>
      </c>
      <c r="D146" s="2">
        <v>26.734999999999999</v>
      </c>
      <c r="E146" s="2">
        <v>7.2999999999999995E-2</v>
      </c>
    </row>
    <row r="147" spans="1:5" x14ac:dyDescent="0.25">
      <c r="A147" s="2">
        <v>62</v>
      </c>
      <c r="B147" s="2" t="s">
        <v>2230</v>
      </c>
      <c r="C147" s="46">
        <v>154</v>
      </c>
      <c r="D147" s="2">
        <v>22.73</v>
      </c>
      <c r="E147" s="2">
        <v>6.2E-2</v>
      </c>
    </row>
    <row r="148" spans="1:5" x14ac:dyDescent="0.25">
      <c r="A148" s="2">
        <v>63</v>
      </c>
      <c r="B148" s="2" t="s">
        <v>6152</v>
      </c>
      <c r="C148" s="46">
        <v>151</v>
      </c>
      <c r="D148" s="2">
        <v>47.81</v>
      </c>
      <c r="E148" s="2">
        <v>4.7899999999999998E-2</v>
      </c>
    </row>
    <row r="149" spans="1:5" x14ac:dyDescent="0.25">
      <c r="A149" s="2">
        <v>63</v>
      </c>
      <c r="B149" s="2" t="s">
        <v>6152</v>
      </c>
      <c r="C149" s="46">
        <v>153</v>
      </c>
      <c r="D149" s="2">
        <v>52.19</v>
      </c>
      <c r="E149" s="2">
        <v>5.2299999999999999E-2</v>
      </c>
    </row>
    <row r="150" spans="1:5" x14ac:dyDescent="0.25">
      <c r="A150" s="2">
        <v>64</v>
      </c>
      <c r="B150" s="2" t="s">
        <v>2319</v>
      </c>
      <c r="C150" s="46">
        <v>154</v>
      </c>
      <c r="D150" s="2">
        <v>2.181</v>
      </c>
      <c r="E150" s="2">
        <v>7.4999999999999997E-3</v>
      </c>
    </row>
    <row r="151" spans="1:5" x14ac:dyDescent="0.25">
      <c r="A151" s="2">
        <v>64</v>
      </c>
      <c r="B151" s="2" t="s">
        <v>2319</v>
      </c>
      <c r="C151" s="46">
        <v>155</v>
      </c>
      <c r="D151" s="2">
        <v>14.8</v>
      </c>
      <c r="E151" s="2">
        <v>5.1200000000000002E-2</v>
      </c>
    </row>
    <row r="152" spans="1:5" x14ac:dyDescent="0.25">
      <c r="A152" s="2">
        <v>64</v>
      </c>
      <c r="B152" s="2" t="s">
        <v>2319</v>
      </c>
      <c r="C152" s="46">
        <v>156</v>
      </c>
      <c r="D152" s="2">
        <v>20.466000000000001</v>
      </c>
      <c r="E152" s="2">
        <v>7.0800000000000002E-2</v>
      </c>
    </row>
    <row r="153" spans="1:5" x14ac:dyDescent="0.25">
      <c r="A153" s="2">
        <v>64</v>
      </c>
      <c r="B153" s="2" t="s">
        <v>2319</v>
      </c>
      <c r="C153" s="46">
        <v>157</v>
      </c>
      <c r="D153" s="2">
        <v>15.651999999999999</v>
      </c>
      <c r="E153" s="2">
        <v>5.4199999999999998E-2</v>
      </c>
    </row>
    <row r="154" spans="1:5" x14ac:dyDescent="0.25">
      <c r="A154" s="2">
        <v>64</v>
      </c>
      <c r="B154" s="2" t="s">
        <v>2319</v>
      </c>
      <c r="C154" s="46">
        <v>158</v>
      </c>
      <c r="D154" s="2">
        <v>24.835000000000001</v>
      </c>
      <c r="E154" s="2">
        <v>8.5900000000000004E-2</v>
      </c>
    </row>
    <row r="155" spans="1:5" x14ac:dyDescent="0.25">
      <c r="A155" s="2">
        <v>64</v>
      </c>
      <c r="B155" s="2" t="s">
        <v>2319</v>
      </c>
      <c r="C155" s="46">
        <v>160</v>
      </c>
      <c r="D155" s="2">
        <v>21.864000000000001</v>
      </c>
      <c r="E155" s="2">
        <v>7.5600000000000001E-2</v>
      </c>
    </row>
    <row r="156" spans="1:5" x14ac:dyDescent="0.25">
      <c r="A156" s="2">
        <v>65</v>
      </c>
      <c r="B156" s="2" t="s">
        <v>2426</v>
      </c>
      <c r="C156" s="46">
        <v>159</v>
      </c>
      <c r="D156" s="2">
        <v>100</v>
      </c>
      <c r="E156" s="2">
        <v>6.25E-2</v>
      </c>
    </row>
    <row r="157" spans="1:5" x14ac:dyDescent="0.25">
      <c r="A157" s="2">
        <v>66</v>
      </c>
      <c r="B157" s="2" t="s">
        <v>2376</v>
      </c>
      <c r="C157" s="46">
        <v>158</v>
      </c>
      <c r="D157" s="2">
        <v>9.5000000000000001E-2</v>
      </c>
      <c r="E157" s="2">
        <v>4.0000000000000002E-4</v>
      </c>
    </row>
    <row r="158" spans="1:5" x14ac:dyDescent="0.25">
      <c r="A158" s="2">
        <v>66</v>
      </c>
      <c r="B158" s="2" t="s">
        <v>2376</v>
      </c>
      <c r="C158" s="46">
        <v>160</v>
      </c>
      <c r="D158" s="2">
        <v>2.3290000000000002</v>
      </c>
      <c r="E158" s="2">
        <v>9.4999999999999998E-3</v>
      </c>
    </row>
    <row r="159" spans="1:5" x14ac:dyDescent="0.25">
      <c r="A159" s="2">
        <v>66</v>
      </c>
      <c r="B159" s="2" t="s">
        <v>2376</v>
      </c>
      <c r="C159" s="46">
        <v>161</v>
      </c>
      <c r="D159" s="2">
        <v>18.888999999999999</v>
      </c>
      <c r="E159" s="2">
        <v>7.6899999999999996E-2</v>
      </c>
    </row>
    <row r="160" spans="1:5" x14ac:dyDescent="0.25">
      <c r="A160" s="2">
        <v>66</v>
      </c>
      <c r="B160" s="2" t="s">
        <v>2376</v>
      </c>
      <c r="C160" s="46">
        <v>162</v>
      </c>
      <c r="D160" s="2">
        <v>25.478999999999999</v>
      </c>
      <c r="E160" s="2">
        <v>0.1038</v>
      </c>
    </row>
    <row r="161" spans="1:5" x14ac:dyDescent="0.25">
      <c r="A161" s="2">
        <v>66</v>
      </c>
      <c r="B161" s="2" t="s">
        <v>2376</v>
      </c>
      <c r="C161" s="46">
        <v>163</v>
      </c>
      <c r="D161" s="2">
        <v>24.895</v>
      </c>
      <c r="E161" s="2">
        <v>0.1014</v>
      </c>
    </row>
    <row r="162" spans="1:5" x14ac:dyDescent="0.25">
      <c r="A162" s="2">
        <v>66</v>
      </c>
      <c r="B162" s="2" t="s">
        <v>2376</v>
      </c>
      <c r="C162" s="46">
        <v>164</v>
      </c>
      <c r="D162" s="2">
        <v>28.26</v>
      </c>
      <c r="E162" s="2">
        <v>0.11509999999999999</v>
      </c>
    </row>
    <row r="163" spans="1:5" x14ac:dyDescent="0.25">
      <c r="A163" s="2">
        <v>67</v>
      </c>
      <c r="B163" s="2" t="s">
        <v>2487</v>
      </c>
      <c r="C163" s="46">
        <v>165</v>
      </c>
      <c r="D163" s="2">
        <v>100</v>
      </c>
      <c r="E163" s="2">
        <v>8.9099999999999999E-2</v>
      </c>
    </row>
    <row r="164" spans="1:5" x14ac:dyDescent="0.25">
      <c r="A164" s="2">
        <v>68</v>
      </c>
      <c r="B164" s="2" t="s">
        <v>2601</v>
      </c>
      <c r="C164" s="46">
        <v>162</v>
      </c>
      <c r="D164" s="2">
        <v>0.13900000000000001</v>
      </c>
      <c r="E164" s="2">
        <v>4.0000000000000002E-4</v>
      </c>
    </row>
    <row r="165" spans="1:5" x14ac:dyDescent="0.25">
      <c r="A165" s="2">
        <v>68</v>
      </c>
      <c r="B165" s="2" t="s">
        <v>2601</v>
      </c>
      <c r="C165" s="46">
        <v>164</v>
      </c>
      <c r="D165" s="2">
        <v>1.601</v>
      </c>
      <c r="E165" s="2">
        <v>4.1000000000000003E-3</v>
      </c>
    </row>
    <row r="166" spans="1:5" x14ac:dyDescent="0.25">
      <c r="A166" s="2">
        <v>68</v>
      </c>
      <c r="B166" s="2" t="s">
        <v>2601</v>
      </c>
      <c r="C166" s="46">
        <v>166</v>
      </c>
      <c r="D166" s="2">
        <v>33.503</v>
      </c>
      <c r="E166" s="2">
        <v>8.5999999999999993E-2</v>
      </c>
    </row>
    <row r="167" spans="1:5" x14ac:dyDescent="0.25">
      <c r="A167" s="2">
        <v>68</v>
      </c>
      <c r="B167" s="2" t="s">
        <v>2601</v>
      </c>
      <c r="C167" s="46">
        <v>167</v>
      </c>
      <c r="D167" s="2">
        <v>22.869</v>
      </c>
      <c r="E167" s="2">
        <v>5.8999999999999997E-2</v>
      </c>
    </row>
    <row r="168" spans="1:5" x14ac:dyDescent="0.25">
      <c r="A168" s="2">
        <v>68</v>
      </c>
      <c r="B168" s="2" t="s">
        <v>2601</v>
      </c>
      <c r="C168" s="46">
        <v>168</v>
      </c>
      <c r="D168" s="2">
        <v>26.978000000000002</v>
      </c>
      <c r="E168" s="2">
        <v>6.9000000000000006E-2</v>
      </c>
    </row>
    <row r="169" spans="1:5" x14ac:dyDescent="0.25">
      <c r="A169" s="2">
        <v>68</v>
      </c>
      <c r="B169" s="2" t="s">
        <v>2601</v>
      </c>
      <c r="C169" s="46">
        <v>170</v>
      </c>
      <c r="D169" s="2">
        <v>14.91</v>
      </c>
      <c r="E169" s="2">
        <v>3.7999999999999999E-2</v>
      </c>
    </row>
    <row r="170" spans="1:5" x14ac:dyDescent="0.25">
      <c r="A170" s="2">
        <v>69</v>
      </c>
      <c r="B170" s="2" t="s">
        <v>2659</v>
      </c>
      <c r="C170" s="46">
        <v>169</v>
      </c>
      <c r="D170" s="2">
        <v>100</v>
      </c>
      <c r="E170" s="2">
        <v>4.0300000000000002E-2</v>
      </c>
    </row>
    <row r="171" spans="1:5" x14ac:dyDescent="0.25">
      <c r="A171" s="2">
        <v>70</v>
      </c>
      <c r="B171" s="2" t="s">
        <v>2695</v>
      </c>
      <c r="C171" s="46">
        <v>168</v>
      </c>
      <c r="D171" s="2">
        <v>0.12</v>
      </c>
      <c r="E171" s="2">
        <v>2.9999999999999997E-4</v>
      </c>
    </row>
    <row r="172" spans="1:5" x14ac:dyDescent="0.25">
      <c r="A172" s="2">
        <v>70</v>
      </c>
      <c r="B172" s="2" t="s">
        <v>2695</v>
      </c>
      <c r="C172" s="46">
        <v>170</v>
      </c>
      <c r="D172" s="2">
        <v>2.98</v>
      </c>
      <c r="E172" s="2">
        <v>7.4999999999999997E-3</v>
      </c>
    </row>
    <row r="173" spans="1:5" x14ac:dyDescent="0.25">
      <c r="A173" s="2">
        <v>70</v>
      </c>
      <c r="B173" s="2" t="s">
        <v>2695</v>
      </c>
      <c r="C173" s="46">
        <v>171</v>
      </c>
      <c r="D173" s="2">
        <v>14.09</v>
      </c>
      <c r="E173" s="2">
        <v>3.56E-2</v>
      </c>
    </row>
    <row r="174" spans="1:5" x14ac:dyDescent="0.25">
      <c r="A174" s="2">
        <v>70</v>
      </c>
      <c r="B174" s="2" t="s">
        <v>2695</v>
      </c>
      <c r="C174" s="46">
        <v>172</v>
      </c>
      <c r="D174" s="2">
        <v>21.69</v>
      </c>
      <c r="E174" s="2">
        <v>5.4699999999999999E-2</v>
      </c>
    </row>
    <row r="175" spans="1:5" x14ac:dyDescent="0.25">
      <c r="A175" s="2">
        <v>70</v>
      </c>
      <c r="B175" s="2" t="s">
        <v>2695</v>
      </c>
      <c r="C175" s="46">
        <v>173</v>
      </c>
      <c r="D175" s="2">
        <v>16.100000000000001</v>
      </c>
      <c r="E175" s="2">
        <v>4.0599999999999997E-2</v>
      </c>
    </row>
    <row r="176" spans="1:5" x14ac:dyDescent="0.25">
      <c r="A176" s="2">
        <v>70</v>
      </c>
      <c r="B176" s="2" t="s">
        <v>2695</v>
      </c>
      <c r="C176" s="46">
        <v>174</v>
      </c>
      <c r="D176" s="2">
        <v>32.03</v>
      </c>
      <c r="E176" s="2">
        <v>8.0799999999999997E-2</v>
      </c>
    </row>
    <row r="177" spans="1:5" x14ac:dyDescent="0.25">
      <c r="A177" s="2">
        <v>70</v>
      </c>
      <c r="B177" s="2" t="s">
        <v>2695</v>
      </c>
      <c r="C177" s="46">
        <v>176</v>
      </c>
      <c r="D177" s="2">
        <v>13</v>
      </c>
      <c r="E177" s="2">
        <v>3.2800000000000003E-2</v>
      </c>
    </row>
    <row r="178" spans="1:5" x14ac:dyDescent="0.25">
      <c r="A178" s="2">
        <v>71</v>
      </c>
      <c r="B178" s="2" t="s">
        <v>2957</v>
      </c>
      <c r="C178" s="46">
        <v>175</v>
      </c>
      <c r="D178" s="2">
        <v>97.179500000000004</v>
      </c>
      <c r="E178" s="2">
        <v>3.6999999999999998E-2</v>
      </c>
    </row>
    <row r="179" spans="1:5" x14ac:dyDescent="0.25">
      <c r="A179" s="2">
        <v>71</v>
      </c>
      <c r="B179" s="2" t="s">
        <v>2957</v>
      </c>
      <c r="C179" s="46">
        <v>176</v>
      </c>
      <c r="D179" s="2">
        <v>2.8205</v>
      </c>
      <c r="E179" s="2">
        <v>1.1000000000000001E-3</v>
      </c>
    </row>
    <row r="180" spans="1:5" x14ac:dyDescent="0.25">
      <c r="A180" s="2">
        <v>72</v>
      </c>
      <c r="B180" s="2" t="s">
        <v>6153</v>
      </c>
      <c r="C180" s="46">
        <v>174</v>
      </c>
      <c r="D180" s="2">
        <v>0.161</v>
      </c>
      <c r="E180" s="2">
        <v>2.9999999999999997E-4</v>
      </c>
    </row>
    <row r="181" spans="1:5" x14ac:dyDescent="0.25">
      <c r="A181" s="2">
        <v>72</v>
      </c>
      <c r="B181" s="2" t="s">
        <v>6153</v>
      </c>
      <c r="C181" s="46">
        <v>176</v>
      </c>
      <c r="D181" s="2">
        <v>5.2050000000000001</v>
      </c>
      <c r="E181" s="2">
        <v>8.0999999999999996E-3</v>
      </c>
    </row>
    <row r="182" spans="1:5" x14ac:dyDescent="0.25">
      <c r="A182" s="2">
        <v>72</v>
      </c>
      <c r="B182" s="2" t="s">
        <v>6153</v>
      </c>
      <c r="C182" s="46">
        <v>177</v>
      </c>
      <c r="D182" s="2">
        <v>18.603999999999999</v>
      </c>
      <c r="E182" s="2">
        <v>2.8899999999999999E-2</v>
      </c>
    </row>
    <row r="183" spans="1:5" x14ac:dyDescent="0.25">
      <c r="A183" s="2">
        <v>72</v>
      </c>
      <c r="B183" s="2" t="s">
        <v>6153</v>
      </c>
      <c r="C183" s="46">
        <v>178</v>
      </c>
      <c r="D183" s="2">
        <v>27.297000000000001</v>
      </c>
      <c r="E183" s="2">
        <v>4.24E-2</v>
      </c>
    </row>
    <row r="184" spans="1:5" x14ac:dyDescent="0.25">
      <c r="A184" s="2">
        <v>72</v>
      </c>
      <c r="B184" s="2" t="s">
        <v>6153</v>
      </c>
      <c r="C184" s="46">
        <v>179</v>
      </c>
      <c r="D184" s="2">
        <v>13.627000000000001</v>
      </c>
      <c r="E184" s="2">
        <v>2.12E-2</v>
      </c>
    </row>
    <row r="185" spans="1:5" x14ac:dyDescent="0.25">
      <c r="A185" s="2">
        <v>72</v>
      </c>
      <c r="B185" s="2" t="s">
        <v>6153</v>
      </c>
      <c r="C185" s="46">
        <v>180</v>
      </c>
      <c r="D185" s="2">
        <v>35.104999999999997</v>
      </c>
      <c r="E185" s="2">
        <v>5.45E-2</v>
      </c>
    </row>
    <row r="186" spans="1:5" x14ac:dyDescent="0.25">
      <c r="A186" s="2">
        <v>73</v>
      </c>
      <c r="B186" s="2" t="s">
        <v>3425</v>
      </c>
      <c r="C186" s="46">
        <v>180</v>
      </c>
      <c r="D186" s="2">
        <v>1.2E-2</v>
      </c>
      <c r="E186" s="47">
        <v>2.6000000000000001E-6</v>
      </c>
    </row>
    <row r="187" spans="1:5" x14ac:dyDescent="0.25">
      <c r="A187" s="2">
        <v>73</v>
      </c>
      <c r="B187" s="2" t="s">
        <v>3425</v>
      </c>
      <c r="C187" s="46">
        <v>181</v>
      </c>
      <c r="D187" s="2">
        <v>99.988</v>
      </c>
      <c r="E187" s="2">
        <v>2.1499999999999998E-2</v>
      </c>
    </row>
    <row r="188" spans="1:5" x14ac:dyDescent="0.25">
      <c r="A188" s="2">
        <v>74</v>
      </c>
      <c r="B188" s="2" t="s">
        <v>6154</v>
      </c>
      <c r="C188" s="46">
        <v>180</v>
      </c>
      <c r="D188" s="2">
        <v>0.12</v>
      </c>
      <c r="E188" s="2">
        <v>2.0000000000000001E-4</v>
      </c>
    </row>
    <row r="189" spans="1:5" x14ac:dyDescent="0.25">
      <c r="A189" s="2">
        <v>74</v>
      </c>
      <c r="B189" s="2" t="s">
        <v>6154</v>
      </c>
      <c r="C189" s="46">
        <v>182</v>
      </c>
      <c r="D189" s="2">
        <v>26.498999999999999</v>
      </c>
      <c r="E189" s="2">
        <v>3.8100000000000002E-2</v>
      </c>
    </row>
    <row r="190" spans="1:5" x14ac:dyDescent="0.25">
      <c r="A190" s="2">
        <v>74</v>
      </c>
      <c r="B190" s="2" t="s">
        <v>6154</v>
      </c>
      <c r="C190" s="46">
        <v>183</v>
      </c>
      <c r="D190" s="2">
        <v>14.314</v>
      </c>
      <c r="E190" s="2">
        <v>2.06E-2</v>
      </c>
    </row>
    <row r="191" spans="1:5" x14ac:dyDescent="0.25">
      <c r="A191" s="2">
        <v>74</v>
      </c>
      <c r="B191" s="2" t="s">
        <v>6154</v>
      </c>
      <c r="C191" s="46">
        <v>184</v>
      </c>
      <c r="D191" s="2">
        <v>30.641999999999999</v>
      </c>
      <c r="E191" s="2">
        <v>4.3999999999999997E-2</v>
      </c>
    </row>
    <row r="192" spans="1:5" x14ac:dyDescent="0.25">
      <c r="A192" s="2">
        <v>74</v>
      </c>
      <c r="B192" s="2" t="s">
        <v>6154</v>
      </c>
      <c r="C192" s="46">
        <v>186</v>
      </c>
      <c r="D192" s="2">
        <v>28.425999999999998</v>
      </c>
      <c r="E192" s="2">
        <v>4.0800000000000003E-2</v>
      </c>
    </row>
    <row r="193" spans="1:5" x14ac:dyDescent="0.25">
      <c r="A193" s="2">
        <v>75</v>
      </c>
      <c r="B193" s="2" t="s">
        <v>3143</v>
      </c>
      <c r="C193" s="46">
        <v>185</v>
      </c>
      <c r="D193" s="2">
        <v>35.661999999999999</v>
      </c>
      <c r="E193" s="2">
        <v>1.95E-2</v>
      </c>
    </row>
    <row r="194" spans="1:5" x14ac:dyDescent="0.25">
      <c r="A194" s="2">
        <v>75</v>
      </c>
      <c r="B194" s="2" t="s">
        <v>3143</v>
      </c>
      <c r="C194" s="46">
        <v>187</v>
      </c>
      <c r="D194" s="2">
        <v>64.337999999999994</v>
      </c>
      <c r="E194" s="2">
        <v>3.5200000000000002E-2</v>
      </c>
    </row>
    <row r="195" spans="1:5" x14ac:dyDescent="0.25">
      <c r="A195" s="2">
        <v>76</v>
      </c>
      <c r="B195" s="2" t="s">
        <v>6155</v>
      </c>
      <c r="C195" s="46">
        <v>184</v>
      </c>
      <c r="D195" s="2">
        <v>0.02</v>
      </c>
      <c r="E195" s="2">
        <v>1E-4</v>
      </c>
    </row>
    <row r="196" spans="1:5" x14ac:dyDescent="0.25">
      <c r="A196" s="2">
        <v>76</v>
      </c>
      <c r="B196" s="2" t="s">
        <v>6155</v>
      </c>
      <c r="C196" s="46">
        <v>186</v>
      </c>
      <c r="D196" s="2">
        <v>1.597</v>
      </c>
      <c r="E196" s="2">
        <v>1.04E-2</v>
      </c>
    </row>
    <row r="197" spans="1:5" x14ac:dyDescent="0.25">
      <c r="A197" s="2">
        <v>76</v>
      </c>
      <c r="B197" s="2" t="s">
        <v>6155</v>
      </c>
      <c r="C197" s="46">
        <v>187</v>
      </c>
      <c r="D197" s="2">
        <v>1.298</v>
      </c>
      <c r="E197" s="2">
        <v>8.5000000000000006E-3</v>
      </c>
    </row>
    <row r="198" spans="1:5" x14ac:dyDescent="0.25">
      <c r="A198" s="2">
        <v>76</v>
      </c>
      <c r="B198" s="2" t="s">
        <v>6155</v>
      </c>
      <c r="C198" s="46">
        <v>188</v>
      </c>
      <c r="D198" s="2">
        <v>13.324999999999999</v>
      </c>
      <c r="E198" s="2">
        <v>8.6900000000000005E-2</v>
      </c>
    </row>
    <row r="199" spans="1:5" x14ac:dyDescent="0.25">
      <c r="A199" s="2">
        <v>76</v>
      </c>
      <c r="B199" s="2" t="s">
        <v>6155</v>
      </c>
      <c r="C199" s="46">
        <v>189</v>
      </c>
      <c r="D199" s="2">
        <v>16.251999999999999</v>
      </c>
      <c r="E199" s="2">
        <v>0.106</v>
      </c>
    </row>
    <row r="200" spans="1:5" x14ac:dyDescent="0.25">
      <c r="A200" s="2">
        <v>76</v>
      </c>
      <c r="B200" s="2" t="s">
        <v>6155</v>
      </c>
      <c r="C200" s="46">
        <v>190</v>
      </c>
      <c r="D200" s="2">
        <v>26.433</v>
      </c>
      <c r="E200" s="2">
        <v>0.17199999999999999</v>
      </c>
    </row>
    <row r="201" spans="1:5" x14ac:dyDescent="0.25">
      <c r="A201" s="2">
        <v>76</v>
      </c>
      <c r="B201" s="2" t="s">
        <v>6155</v>
      </c>
      <c r="C201" s="46">
        <v>192</v>
      </c>
      <c r="D201" s="2">
        <v>41.076000000000001</v>
      </c>
      <c r="E201" s="2">
        <v>0.26800000000000002</v>
      </c>
    </row>
    <row r="202" spans="1:5" x14ac:dyDescent="0.25">
      <c r="A202" s="2">
        <v>77</v>
      </c>
      <c r="B202" s="2" t="s">
        <v>3782</v>
      </c>
      <c r="C202" s="46">
        <v>191</v>
      </c>
      <c r="D202" s="2">
        <v>37.271999999999998</v>
      </c>
      <c r="E202" s="2">
        <v>0.23599999999999999</v>
      </c>
    </row>
    <row r="203" spans="1:5" x14ac:dyDescent="0.25">
      <c r="A203" s="2">
        <v>77</v>
      </c>
      <c r="B203" s="2" t="s">
        <v>3782</v>
      </c>
      <c r="C203" s="46">
        <v>193</v>
      </c>
      <c r="D203" s="2">
        <v>62.728000000000002</v>
      </c>
      <c r="E203" s="2">
        <v>0.39700000000000002</v>
      </c>
    </row>
    <row r="204" spans="1:5" x14ac:dyDescent="0.25">
      <c r="A204" s="2">
        <v>78</v>
      </c>
      <c r="B204" s="2" t="s">
        <v>3501</v>
      </c>
      <c r="C204" s="46">
        <v>190</v>
      </c>
      <c r="D204" s="2">
        <v>1.2999999999999999E-2</v>
      </c>
      <c r="E204" s="2">
        <v>2.0000000000000001E-4</v>
      </c>
    </row>
    <row r="205" spans="1:5" x14ac:dyDescent="0.25">
      <c r="A205" s="2">
        <v>78</v>
      </c>
      <c r="B205" s="2" t="s">
        <v>3501</v>
      </c>
      <c r="C205" s="46">
        <v>192</v>
      </c>
      <c r="D205" s="2">
        <v>0.79400000000000004</v>
      </c>
      <c r="E205" s="2">
        <v>0.01</v>
      </c>
    </row>
    <row r="206" spans="1:5" x14ac:dyDescent="0.25">
      <c r="A206" s="2">
        <v>78</v>
      </c>
      <c r="B206" s="2" t="s">
        <v>3501</v>
      </c>
      <c r="C206" s="46">
        <v>194</v>
      </c>
      <c r="D206" s="2">
        <v>32.808</v>
      </c>
      <c r="E206" s="2">
        <v>0.40699999999999997</v>
      </c>
    </row>
    <row r="207" spans="1:5" x14ac:dyDescent="0.25">
      <c r="A207" s="2">
        <v>78</v>
      </c>
      <c r="B207" s="2" t="s">
        <v>3501</v>
      </c>
      <c r="C207" s="46">
        <v>195</v>
      </c>
      <c r="D207" s="2">
        <v>33.786999999999999</v>
      </c>
      <c r="E207" s="2">
        <v>0.41899999999999998</v>
      </c>
    </row>
    <row r="208" spans="1:5" x14ac:dyDescent="0.25">
      <c r="A208" s="2">
        <v>78</v>
      </c>
      <c r="B208" s="2" t="s">
        <v>3501</v>
      </c>
      <c r="C208" s="46">
        <v>196</v>
      </c>
      <c r="D208" s="2">
        <v>25.29</v>
      </c>
      <c r="E208" s="2">
        <v>0.314</v>
      </c>
    </row>
    <row r="209" spans="1:5" x14ac:dyDescent="0.25">
      <c r="A209" s="2">
        <v>78</v>
      </c>
      <c r="B209" s="2" t="s">
        <v>3501</v>
      </c>
      <c r="C209" s="46">
        <v>198</v>
      </c>
      <c r="D209" s="2">
        <v>7.3079999999999998</v>
      </c>
      <c r="E209" s="2">
        <v>9.0999999999999998E-2</v>
      </c>
    </row>
    <row r="210" spans="1:5" x14ac:dyDescent="0.25">
      <c r="A210" s="2">
        <v>79</v>
      </c>
      <c r="B210" s="2" t="s">
        <v>4086</v>
      </c>
      <c r="C210" s="46">
        <v>197</v>
      </c>
      <c r="D210" s="2">
        <v>100</v>
      </c>
      <c r="E210" s="2">
        <v>0.19500000000000001</v>
      </c>
    </row>
    <row r="211" spans="1:5" x14ac:dyDescent="0.25">
      <c r="A211" s="2">
        <v>80</v>
      </c>
      <c r="B211" s="2" t="s">
        <v>3784</v>
      </c>
      <c r="C211" s="46">
        <v>196</v>
      </c>
      <c r="D211" s="2">
        <v>0.16</v>
      </c>
      <c r="E211" s="2">
        <v>1E-3</v>
      </c>
    </row>
    <row r="212" spans="1:5" x14ac:dyDescent="0.25">
      <c r="A212" s="2">
        <v>80</v>
      </c>
      <c r="B212" s="2" t="s">
        <v>3784</v>
      </c>
      <c r="C212" s="46">
        <v>198</v>
      </c>
      <c r="D212" s="2">
        <v>10.039999999999999</v>
      </c>
      <c r="E212" s="2">
        <v>3.7999999999999999E-2</v>
      </c>
    </row>
    <row r="213" spans="1:5" x14ac:dyDescent="0.25">
      <c r="A213" s="2">
        <v>80</v>
      </c>
      <c r="B213" s="2" t="s">
        <v>3784</v>
      </c>
      <c r="C213" s="46">
        <v>199</v>
      </c>
      <c r="D213" s="2">
        <v>16.940000000000001</v>
      </c>
      <c r="E213" s="2">
        <v>6.4000000000000001E-2</v>
      </c>
    </row>
    <row r="214" spans="1:5" x14ac:dyDescent="0.25">
      <c r="A214" s="2">
        <v>80</v>
      </c>
      <c r="B214" s="2" t="s">
        <v>3784</v>
      </c>
      <c r="C214" s="46">
        <v>200</v>
      </c>
      <c r="D214" s="2">
        <v>23.14</v>
      </c>
      <c r="E214" s="2">
        <v>8.6999999999999994E-2</v>
      </c>
    </row>
    <row r="215" spans="1:5" x14ac:dyDescent="0.25">
      <c r="A215" s="2">
        <v>80</v>
      </c>
      <c r="B215" s="2" t="s">
        <v>3784</v>
      </c>
      <c r="C215" s="46">
        <v>201</v>
      </c>
      <c r="D215" s="2">
        <v>13.17</v>
      </c>
      <c r="E215" s="2">
        <v>4.9000000000000002E-2</v>
      </c>
    </row>
    <row r="216" spans="1:5" x14ac:dyDescent="0.25">
      <c r="A216" s="2">
        <v>80</v>
      </c>
      <c r="B216" s="2" t="s">
        <v>3784</v>
      </c>
      <c r="C216" s="46">
        <v>202</v>
      </c>
      <c r="D216" s="2">
        <v>29.74</v>
      </c>
      <c r="E216" s="2">
        <v>0.112</v>
      </c>
    </row>
    <row r="217" spans="1:5" x14ac:dyDescent="0.25">
      <c r="A217" s="2">
        <v>80</v>
      </c>
      <c r="B217" s="2" t="s">
        <v>3784</v>
      </c>
      <c r="C217" s="46">
        <v>204</v>
      </c>
      <c r="D217" s="2">
        <v>6.82</v>
      </c>
      <c r="E217" s="2">
        <v>2.5999999999999999E-2</v>
      </c>
    </row>
    <row r="218" spans="1:5" x14ac:dyDescent="0.25">
      <c r="A218" s="2">
        <v>81</v>
      </c>
      <c r="B218" s="2" t="s">
        <v>4094</v>
      </c>
      <c r="C218" s="46">
        <v>203</v>
      </c>
      <c r="D218" s="2">
        <v>29.524000000000001</v>
      </c>
      <c r="E218" s="2">
        <v>5.2999999999999999E-2</v>
      </c>
    </row>
    <row r="219" spans="1:5" x14ac:dyDescent="0.25">
      <c r="A219" s="2">
        <v>81</v>
      </c>
      <c r="B219" s="2" t="s">
        <v>4094</v>
      </c>
      <c r="C219" s="46">
        <v>205</v>
      </c>
      <c r="D219" s="2">
        <v>70.475999999999999</v>
      </c>
      <c r="E219" s="2">
        <v>0.126</v>
      </c>
    </row>
    <row r="220" spans="1:5" x14ac:dyDescent="0.25">
      <c r="A220" s="2">
        <v>82</v>
      </c>
      <c r="B220" s="2" t="s">
        <v>6156</v>
      </c>
      <c r="C220" s="46">
        <v>204</v>
      </c>
      <c r="D220" s="2">
        <v>1.9970000000000001</v>
      </c>
      <c r="E220" s="2">
        <v>6.6000000000000003E-2</v>
      </c>
    </row>
    <row r="221" spans="1:5" x14ac:dyDescent="0.25">
      <c r="A221" s="2">
        <v>82</v>
      </c>
      <c r="B221" s="2" t="s">
        <v>6156</v>
      </c>
      <c r="C221" s="46">
        <v>206</v>
      </c>
      <c r="D221" s="2">
        <v>18.582000000000001</v>
      </c>
      <c r="E221" s="2">
        <v>0.61499999999999999</v>
      </c>
    </row>
    <row r="222" spans="1:5" x14ac:dyDescent="0.25">
      <c r="A222" s="2">
        <v>82</v>
      </c>
      <c r="B222" s="2" t="s">
        <v>6156</v>
      </c>
      <c r="C222" s="46">
        <v>207</v>
      </c>
      <c r="D222" s="2">
        <v>20.562999999999999</v>
      </c>
      <c r="E222" s="2">
        <v>0.68</v>
      </c>
    </row>
    <row r="223" spans="1:5" x14ac:dyDescent="0.25">
      <c r="A223" s="2">
        <v>82</v>
      </c>
      <c r="B223" s="2" t="s">
        <v>6156</v>
      </c>
      <c r="C223" s="46">
        <v>208</v>
      </c>
      <c r="D223" s="2">
        <v>58.857999999999997</v>
      </c>
      <c r="E223" s="2">
        <v>1.9470000000000001</v>
      </c>
    </row>
    <row r="224" spans="1:5" x14ac:dyDescent="0.25">
      <c r="A224" s="2">
        <v>83</v>
      </c>
      <c r="B224" s="2" t="s">
        <v>6142</v>
      </c>
      <c r="C224" s="46">
        <v>209</v>
      </c>
      <c r="D224" s="2">
        <v>100</v>
      </c>
      <c r="E224" s="2">
        <v>0.1414</v>
      </c>
    </row>
    <row r="225" spans="1:11" x14ac:dyDescent="0.25">
      <c r="A225" s="2">
        <v>90</v>
      </c>
      <c r="B225" s="2" t="s">
        <v>5797</v>
      </c>
      <c r="C225" s="46">
        <v>232</v>
      </c>
      <c r="D225" s="2">
        <v>100</v>
      </c>
      <c r="E225" s="2">
        <v>4.2099999999999999E-2</v>
      </c>
    </row>
    <row r="226" spans="1:11" x14ac:dyDescent="0.25">
      <c r="A226" s="2">
        <v>92</v>
      </c>
      <c r="B226" s="2" t="s">
        <v>5914</v>
      </c>
      <c r="C226" s="46">
        <v>234</v>
      </c>
      <c r="D226" s="2">
        <v>4.0000000000000001E-3</v>
      </c>
      <c r="E226" s="47">
        <v>9.9000000000000005E-7</v>
      </c>
    </row>
    <row r="227" spans="1:11" x14ac:dyDescent="0.25">
      <c r="A227" s="2">
        <v>92</v>
      </c>
      <c r="B227" s="2" t="s">
        <v>5914</v>
      </c>
      <c r="C227" s="46">
        <v>235</v>
      </c>
      <c r="D227" s="2">
        <v>24.302</v>
      </c>
      <c r="E227" s="2">
        <v>5.7999999999999996E-3</v>
      </c>
      <c r="I227" s="2"/>
      <c r="J227" s="2"/>
      <c r="K227" s="2"/>
    </row>
    <row r="228" spans="1:11" x14ac:dyDescent="0.25">
      <c r="A228" s="2">
        <v>92</v>
      </c>
      <c r="B228" s="2" t="s">
        <v>5914</v>
      </c>
      <c r="C228" s="46">
        <v>238</v>
      </c>
      <c r="D228" s="2">
        <v>75.694000000000003</v>
      </c>
      <c r="E228" s="2">
        <v>1.8100000000000002E-2</v>
      </c>
    </row>
  </sheetData>
  <mergeCells count="2">
    <mergeCell ref="A1:E1"/>
    <mergeCell ref="I1:K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AA5E-B9ED-4882-993F-8DA53DEA6530}">
  <dimension ref="A1:AM86"/>
  <sheetViews>
    <sheetView workbookViewId="0">
      <selection activeCell="I1" sqref="I1:O7"/>
    </sheetView>
  </sheetViews>
  <sheetFormatPr defaultRowHeight="15" x14ac:dyDescent="0.25"/>
  <cols>
    <col min="4" max="4" width="11.42578125" bestFit="1" customWidth="1"/>
    <col min="5" max="5" width="19.28515625" bestFit="1" customWidth="1"/>
    <col min="6" max="6" width="12" bestFit="1" customWidth="1"/>
    <col min="7" max="7" width="8" bestFit="1" customWidth="1"/>
    <col min="13" max="13" width="19.28515625" bestFit="1" customWidth="1"/>
    <col min="14" max="14" width="12" bestFit="1" customWidth="1"/>
  </cols>
  <sheetData>
    <row r="1" spans="1:39" x14ac:dyDescent="0.25">
      <c r="A1" s="23" t="s">
        <v>6097</v>
      </c>
      <c r="B1" s="24" t="s">
        <v>6098</v>
      </c>
      <c r="C1" s="24" t="s">
        <v>6099</v>
      </c>
      <c r="D1" s="25" t="s">
        <v>6103</v>
      </c>
      <c r="E1" s="26" t="s">
        <v>3178</v>
      </c>
      <c r="F1" s="25" t="s">
        <v>6103</v>
      </c>
      <c r="G1" s="26" t="s">
        <v>6101</v>
      </c>
      <c r="I1" s="23" t="s">
        <v>6097</v>
      </c>
      <c r="J1" s="24" t="s">
        <v>6098</v>
      </c>
      <c r="K1" s="24" t="s">
        <v>6099</v>
      </c>
      <c r="L1" s="25" t="s">
        <v>3177</v>
      </c>
      <c r="M1" s="26" t="s">
        <v>3178</v>
      </c>
      <c r="N1" s="25" t="s">
        <v>6102</v>
      </c>
      <c r="O1" s="26" t="s">
        <v>6101</v>
      </c>
      <c r="Q1" s="23" t="s">
        <v>6097</v>
      </c>
      <c r="R1" s="24" t="s">
        <v>6098</v>
      </c>
      <c r="S1" s="24" t="s">
        <v>6099</v>
      </c>
      <c r="T1" s="25" t="s">
        <v>3177</v>
      </c>
      <c r="U1" s="26" t="s">
        <v>3178</v>
      </c>
      <c r="V1" s="25" t="s">
        <v>6102</v>
      </c>
      <c r="W1" s="26" t="s">
        <v>6101</v>
      </c>
      <c r="Y1" s="23" t="s">
        <v>6097</v>
      </c>
      <c r="Z1" s="24" t="s">
        <v>6098</v>
      </c>
      <c r="AA1" s="24" t="s">
        <v>6099</v>
      </c>
      <c r="AB1" s="25" t="s">
        <v>3177</v>
      </c>
      <c r="AC1" s="26" t="s">
        <v>3178</v>
      </c>
      <c r="AD1" s="25" t="s">
        <v>6102</v>
      </c>
      <c r="AE1" s="26" t="s">
        <v>6101</v>
      </c>
      <c r="AG1" s="23" t="s">
        <v>6097</v>
      </c>
      <c r="AH1" s="24" t="s">
        <v>6098</v>
      </c>
      <c r="AI1" s="24" t="s">
        <v>6099</v>
      </c>
      <c r="AJ1" s="25" t="s">
        <v>3177</v>
      </c>
      <c r="AK1" s="26" t="s">
        <v>3178</v>
      </c>
      <c r="AL1" s="25" t="s">
        <v>6102</v>
      </c>
      <c r="AM1" s="26" t="s">
        <v>6101</v>
      </c>
    </row>
    <row r="2" spans="1:39" x14ac:dyDescent="0.25">
      <c r="A2" s="28">
        <v>198</v>
      </c>
      <c r="B2" s="11" t="s">
        <v>4086</v>
      </c>
      <c r="C2" s="11" t="s">
        <v>4937</v>
      </c>
      <c r="D2" s="11">
        <v>2.2719999999999998</v>
      </c>
      <c r="E2" s="12">
        <v>86400</v>
      </c>
      <c r="F2" s="11">
        <f>D2*E2</f>
        <v>196300.79999999999</v>
      </c>
      <c r="G2" s="11">
        <v>115.2</v>
      </c>
      <c r="I2" s="28">
        <v>186</v>
      </c>
      <c r="J2" s="11" t="s">
        <v>3143</v>
      </c>
      <c r="K2" s="11" t="s">
        <v>363</v>
      </c>
      <c r="L2" s="11">
        <v>2</v>
      </c>
      <c r="M2" s="12">
        <v>3155760000000</v>
      </c>
      <c r="N2" s="11" t="e">
        <f>Table3[[#This Row],[modified  Half Life]]*Table3[[#This Row],[Order of Magnatude]]</f>
        <v>#VALUE!</v>
      </c>
      <c r="O2" s="11">
        <v>50</v>
      </c>
      <c r="Q2" s="29">
        <v>229</v>
      </c>
      <c r="R2" s="10" t="s">
        <v>5797</v>
      </c>
      <c r="S2" s="10" t="s">
        <v>653</v>
      </c>
      <c r="T2" s="10">
        <v>5</v>
      </c>
      <c r="U2" s="12">
        <v>10000</v>
      </c>
      <c r="V2" s="10" t="e">
        <f>Table3[[#This Row],[modified  Half Life]]*Table3[[#This Row],[Order of Magnatude]]</f>
        <v>#VALUE!</v>
      </c>
      <c r="W2" s="10">
        <v>8.1200000000000005E-3</v>
      </c>
      <c r="Y2" s="29">
        <v>235</v>
      </c>
      <c r="Z2" s="10" t="s">
        <v>5914</v>
      </c>
      <c r="AA2" s="10" t="s">
        <v>1131</v>
      </c>
      <c r="AB2" s="10">
        <v>26.5</v>
      </c>
      <c r="AC2" s="12">
        <v>60</v>
      </c>
      <c r="AD2" s="10" t="e">
        <f>Table3[[#This Row],[modified  Half Life]]*Table3[[#This Row],[Order of Magnatude]]</f>
        <v>#VALUE!</v>
      </c>
      <c r="AE2" s="10">
        <v>7.6499999999999999E-2</v>
      </c>
      <c r="AG2" s="28">
        <v>237</v>
      </c>
      <c r="AH2" s="11" t="s">
        <v>5937</v>
      </c>
      <c r="AI2" s="11" t="s">
        <v>1131</v>
      </c>
      <c r="AJ2" s="11">
        <v>0.18</v>
      </c>
      <c r="AK2" s="12">
        <v>1</v>
      </c>
      <c r="AL2" s="11" t="e">
        <f>Table3[[#This Row],[modified  Half Life]]*Table3[[#This Row],[Order of Magnatude]]</f>
        <v>#VALUE!</v>
      </c>
      <c r="AM2" s="11">
        <v>145.542</v>
      </c>
    </row>
    <row r="3" spans="1:39" x14ac:dyDescent="0.25">
      <c r="A3" s="29">
        <v>195</v>
      </c>
      <c r="B3" s="10" t="s">
        <v>3501</v>
      </c>
      <c r="C3" s="10" t="s">
        <v>2503</v>
      </c>
      <c r="D3" s="10">
        <v>4.01</v>
      </c>
      <c r="E3" s="12">
        <v>86400</v>
      </c>
      <c r="F3" s="11">
        <f t="shared" ref="F3:F18" si="0">D3*E3</f>
        <v>346464</v>
      </c>
      <c r="G3" s="10">
        <v>129.5</v>
      </c>
      <c r="I3" s="29">
        <v>93</v>
      </c>
      <c r="J3" s="10" t="s">
        <v>574</v>
      </c>
      <c r="K3" s="10" t="s">
        <v>210</v>
      </c>
      <c r="L3" s="10">
        <v>16.12</v>
      </c>
      <c r="M3" s="13">
        <v>31540000</v>
      </c>
      <c r="N3" s="10">
        <f>Table3[[#This Row],[modified  Half Life]]*Table3[[#This Row],[Order of Magnatude]]</f>
        <v>7.0000000000000005E-8</v>
      </c>
      <c r="O3" s="10">
        <v>30.76</v>
      </c>
      <c r="Q3" s="28">
        <v>196</v>
      </c>
      <c r="R3" s="11" t="s">
        <v>4086</v>
      </c>
      <c r="S3" s="11">
        <v>-12</v>
      </c>
      <c r="T3" s="11">
        <v>9.6050000000000004</v>
      </c>
      <c r="U3" s="12">
        <v>3600</v>
      </c>
      <c r="V3" s="11">
        <f>Table3[[#This Row],[modified  Half Life]]*Table3[[#This Row],[Order of Magnatude]]</f>
        <v>7.0000000000000005E-8</v>
      </c>
      <c r="W3" s="11">
        <v>174.91</v>
      </c>
      <c r="Y3" s="28">
        <v>206</v>
      </c>
      <c r="Z3" s="11" t="s">
        <v>4094</v>
      </c>
      <c r="AA3" s="11" t="s">
        <v>4937</v>
      </c>
      <c r="AB3" s="11">
        <v>3.74</v>
      </c>
      <c r="AC3" s="12">
        <v>60</v>
      </c>
      <c r="AD3" s="11">
        <f>Table3[[#This Row],[modified  Half Life]]*Table3[[#This Row],[Order of Magnatude]]</f>
        <v>7.0000000000000005E-8</v>
      </c>
      <c r="AE3" s="11">
        <v>1021.5</v>
      </c>
      <c r="AG3" s="29">
        <v>207</v>
      </c>
      <c r="AH3" s="10" t="s">
        <v>4094</v>
      </c>
      <c r="AI3" s="10" t="s">
        <v>962</v>
      </c>
      <c r="AJ3" s="10">
        <v>1.47</v>
      </c>
      <c r="AK3" s="12">
        <v>1</v>
      </c>
      <c r="AL3" s="10">
        <f>Table3[[#This Row],[modified  Half Life]]*Table3[[#This Row],[Order of Magnatude]]</f>
        <v>7.0000000000000005E-8</v>
      </c>
      <c r="AM3" s="10">
        <v>1348.1</v>
      </c>
    </row>
    <row r="4" spans="1:39" x14ac:dyDescent="0.25">
      <c r="A4" s="28">
        <v>195</v>
      </c>
      <c r="B4" s="11" t="s">
        <v>3501</v>
      </c>
      <c r="C4" s="11" t="s">
        <v>2503</v>
      </c>
      <c r="D4" s="11">
        <v>4.01</v>
      </c>
      <c r="E4" s="12">
        <v>86400</v>
      </c>
      <c r="F4" s="11">
        <f t="shared" si="0"/>
        <v>346464</v>
      </c>
      <c r="G4" s="11">
        <v>19.8</v>
      </c>
      <c r="I4" s="28">
        <v>192</v>
      </c>
      <c r="J4" s="11" t="s">
        <v>3782</v>
      </c>
      <c r="K4" s="11">
        <v>-11</v>
      </c>
      <c r="L4" s="11">
        <v>241</v>
      </c>
      <c r="M4" s="12">
        <v>31536000</v>
      </c>
      <c r="N4" s="11">
        <f>Table3[[#This Row],[modified  Half Life]]*Table3[[#This Row],[Order of Magnatude]]</f>
        <v>7.0000000000000005E-8</v>
      </c>
      <c r="O4" s="11">
        <v>155.16</v>
      </c>
      <c r="Q4" s="29">
        <v>191</v>
      </c>
      <c r="R4" s="10" t="s">
        <v>3360</v>
      </c>
      <c r="S4" s="10" t="s">
        <v>12</v>
      </c>
      <c r="T4" s="10">
        <v>13.1</v>
      </c>
      <c r="U4" s="12">
        <v>3600</v>
      </c>
      <c r="V4" s="10">
        <f>Table3[[#This Row],[modified  Half Life]]*Table3[[#This Row],[Order of Magnatude]]</f>
        <v>7.0000000000000005E-8</v>
      </c>
      <c r="W4" s="10">
        <v>74.379000000000005</v>
      </c>
      <c r="Y4" s="29">
        <v>206</v>
      </c>
      <c r="Z4" s="10" t="s">
        <v>4094</v>
      </c>
      <c r="AA4" s="10" t="s">
        <v>4937</v>
      </c>
      <c r="AB4" s="10">
        <v>3.74</v>
      </c>
      <c r="AC4" s="12">
        <v>60</v>
      </c>
      <c r="AD4" s="10">
        <f>Table3[[#This Row],[modified  Half Life]]*Table3[[#This Row],[Order of Magnatude]]</f>
        <v>7.0000000000000005E-8</v>
      </c>
      <c r="AE4" s="10">
        <v>564.20000000000005</v>
      </c>
      <c r="AG4" s="28">
        <v>207</v>
      </c>
      <c r="AH4" s="11" t="s">
        <v>4527</v>
      </c>
      <c r="AI4" s="11" t="s">
        <v>2503</v>
      </c>
      <c r="AJ4" s="11">
        <v>0.80500000000000005</v>
      </c>
      <c r="AK4" s="12">
        <v>1</v>
      </c>
      <c r="AL4" s="11">
        <f>Table3[[#This Row],[modified  Half Life]]*Table3[[#This Row],[Order of Magnatude]]</f>
        <v>7.0000000000000005E-8</v>
      </c>
      <c r="AM4" s="11">
        <v>1063.6559999999999</v>
      </c>
    </row>
    <row r="5" spans="1:39" x14ac:dyDescent="0.25">
      <c r="A5" s="29">
        <v>193</v>
      </c>
      <c r="B5" s="10" t="s">
        <v>3501</v>
      </c>
      <c r="C5" s="10" t="s">
        <v>2503</v>
      </c>
      <c r="D5" s="10">
        <v>4.33</v>
      </c>
      <c r="E5" s="12">
        <v>86400</v>
      </c>
      <c r="F5" s="11">
        <f t="shared" si="0"/>
        <v>374112</v>
      </c>
      <c r="G5" s="10">
        <v>135.5</v>
      </c>
      <c r="I5" s="29">
        <v>178</v>
      </c>
      <c r="J5" s="10" t="s">
        <v>3071</v>
      </c>
      <c r="K5" s="10" t="s">
        <v>1104</v>
      </c>
      <c r="L5" s="10">
        <v>31</v>
      </c>
      <c r="M5" s="12">
        <v>31536000</v>
      </c>
      <c r="N5" s="10">
        <f>Table3[[#This Row],[modified  Half Life]]*Table3[[#This Row],[Order of Magnatude]]</f>
        <v>7.0000000000000005E-8</v>
      </c>
      <c r="O5" s="10">
        <v>587</v>
      </c>
      <c r="Q5" s="28">
        <v>190</v>
      </c>
      <c r="R5" s="11" t="s">
        <v>3782</v>
      </c>
      <c r="S5" s="11" t="s">
        <v>408</v>
      </c>
      <c r="T5" s="11">
        <v>1.1200000000000001</v>
      </c>
      <c r="U5" s="12">
        <v>3600</v>
      </c>
      <c r="V5" s="11">
        <f>Table3[[#This Row],[modified  Half Life]]*Table3[[#This Row],[Order of Magnatude]]</f>
        <v>7.0000000000000005E-8</v>
      </c>
      <c r="W5" s="11">
        <v>6.3</v>
      </c>
      <c r="Y5" s="28">
        <v>206</v>
      </c>
      <c r="Z5" s="11" t="s">
        <v>4094</v>
      </c>
      <c r="AA5" s="11" t="s">
        <v>4937</v>
      </c>
      <c r="AB5" s="11">
        <v>3.74</v>
      </c>
      <c r="AC5" s="12">
        <v>60</v>
      </c>
      <c r="AD5" s="11">
        <f>Table3[[#This Row],[modified  Half Life]]*Table3[[#This Row],[Order of Magnatude]]</f>
        <v>7.0000000000000005E-8</v>
      </c>
      <c r="AE5" s="11">
        <v>316.8</v>
      </c>
      <c r="AG5" s="29">
        <v>207</v>
      </c>
      <c r="AH5" s="10" t="s">
        <v>4094</v>
      </c>
      <c r="AI5" s="10" t="s">
        <v>962</v>
      </c>
      <c r="AJ5" s="10">
        <v>1.33</v>
      </c>
      <c r="AK5" s="12">
        <v>1</v>
      </c>
      <c r="AL5" s="10">
        <f>Table3[[#This Row],[modified  Half Life]]*Table3[[#This Row],[Order of Magnatude]]</f>
        <v>7.0000000000000005E-8</v>
      </c>
      <c r="AM5" s="10">
        <v>997.1</v>
      </c>
    </row>
    <row r="6" spans="1:39" x14ac:dyDescent="0.25">
      <c r="A6" s="28">
        <v>193</v>
      </c>
      <c r="B6" s="11" t="s">
        <v>3782</v>
      </c>
      <c r="C6" s="11" t="s">
        <v>962</v>
      </c>
      <c r="D6" s="11">
        <v>10.53</v>
      </c>
      <c r="E6" s="12">
        <v>86400</v>
      </c>
      <c r="F6" s="11">
        <f t="shared" si="0"/>
        <v>909792</v>
      </c>
      <c r="G6" s="11">
        <v>80.233999999999995</v>
      </c>
      <c r="I6" s="28">
        <v>178</v>
      </c>
      <c r="J6" s="11" t="s">
        <v>3071</v>
      </c>
      <c r="K6" s="11" t="s">
        <v>1104</v>
      </c>
      <c r="L6" s="11">
        <v>31</v>
      </c>
      <c r="M6" s="12">
        <v>31536000</v>
      </c>
      <c r="N6" s="11">
        <f>Table3[[#This Row],[modified  Half Life]]*Table3[[#This Row],[Order of Magnatude]]</f>
        <v>7.0000000000000005E-8</v>
      </c>
      <c r="O6" s="11">
        <v>309.5</v>
      </c>
      <c r="Q6" s="29">
        <v>189</v>
      </c>
      <c r="R6" s="10" t="s">
        <v>3360</v>
      </c>
      <c r="S6" s="10" t="s">
        <v>1743</v>
      </c>
      <c r="T6" s="10">
        <v>5.81</v>
      </c>
      <c r="U6" s="12">
        <v>3600</v>
      </c>
      <c r="V6" s="10">
        <f>Table3[[#This Row],[modified  Half Life]]*Table3[[#This Row],[Order of Magnatude]]</f>
        <v>7.0000000000000005E-8</v>
      </c>
      <c r="W6" s="10">
        <v>30.81</v>
      </c>
      <c r="Y6" s="29">
        <v>204</v>
      </c>
      <c r="Z6" s="10" t="s">
        <v>4527</v>
      </c>
      <c r="AA6" s="10">
        <v>-9</v>
      </c>
      <c r="AB6" s="10">
        <v>66.930000000000007</v>
      </c>
      <c r="AC6" s="12">
        <v>60</v>
      </c>
      <c r="AD6" s="10">
        <f>Table3[[#This Row],[modified  Half Life]]*Table3[[#This Row],[Order of Magnatude]]</f>
        <v>7.0000000000000005E-8</v>
      </c>
      <c r="AE6" s="10">
        <v>911.74</v>
      </c>
      <c r="AG6" s="28">
        <v>207</v>
      </c>
      <c r="AH6" s="11" t="s">
        <v>4745</v>
      </c>
      <c r="AI6" s="11" t="s">
        <v>1726</v>
      </c>
      <c r="AJ6" s="11">
        <v>2.79</v>
      </c>
      <c r="AK6" s="12">
        <v>1</v>
      </c>
      <c r="AL6" s="11">
        <f>Table3[[#This Row],[modified  Half Life]]*Table3[[#This Row],[Order of Magnatude]]</f>
        <v>7.0000000000000005E-8</v>
      </c>
      <c r="AM6" s="11">
        <v>268.08</v>
      </c>
    </row>
    <row r="7" spans="1:39" x14ac:dyDescent="0.25">
      <c r="A7" s="29">
        <v>179</v>
      </c>
      <c r="B7" s="10" t="s">
        <v>3071</v>
      </c>
      <c r="C7" s="10" t="s">
        <v>4008</v>
      </c>
      <c r="D7" s="10">
        <v>25</v>
      </c>
      <c r="E7" s="12">
        <v>86400</v>
      </c>
      <c r="F7" s="11">
        <f t="shared" si="0"/>
        <v>2160000</v>
      </c>
      <c r="G7" s="10">
        <v>257.37</v>
      </c>
      <c r="I7" s="29">
        <v>178</v>
      </c>
      <c r="J7" s="10" t="s">
        <v>3071</v>
      </c>
      <c r="K7" s="10" t="s">
        <v>1104</v>
      </c>
      <c r="L7" s="10">
        <v>31</v>
      </c>
      <c r="M7" s="12">
        <v>31536000</v>
      </c>
      <c r="N7" s="10">
        <f>Table3[[#This Row],[modified  Half Life]]*Table3[[#This Row],[Order of Magnatude]]</f>
        <v>7.0000000000000005E-8</v>
      </c>
      <c r="O7" s="10">
        <v>12.7</v>
      </c>
      <c r="Q7" s="28">
        <v>135</v>
      </c>
      <c r="R7" s="11" t="s">
        <v>1878</v>
      </c>
      <c r="S7" s="11" t="s">
        <v>1400</v>
      </c>
      <c r="T7" s="11">
        <v>28.7</v>
      </c>
      <c r="U7" s="12">
        <v>3600</v>
      </c>
      <c r="V7" s="11">
        <f>Table3[[#This Row],[modified  Half Life]]*Table3[[#This Row],[Order of Magnatude]]</f>
        <v>7.0000000000000005E-8</v>
      </c>
      <c r="W7" s="11">
        <v>268.21800000000002</v>
      </c>
      <c r="Y7" s="28">
        <v>204</v>
      </c>
      <c r="Z7" s="11" t="s">
        <v>4527</v>
      </c>
      <c r="AA7" s="11">
        <v>-9</v>
      </c>
      <c r="AB7" s="11">
        <v>66.930000000000007</v>
      </c>
      <c r="AC7" s="12">
        <v>60</v>
      </c>
      <c r="AD7" s="11">
        <f>Table3[[#This Row],[modified  Half Life]]*Table3[[#This Row],[Order of Magnatude]]</f>
        <v>7.0000000000000005E-8</v>
      </c>
      <c r="AE7" s="11">
        <v>622.20000000000005</v>
      </c>
      <c r="AG7" s="29">
        <v>207</v>
      </c>
      <c r="AH7" s="10" t="s">
        <v>4745</v>
      </c>
      <c r="AI7" s="10" t="s">
        <v>1726</v>
      </c>
      <c r="AJ7" s="10">
        <v>2.79</v>
      </c>
      <c r="AK7" s="12">
        <v>1</v>
      </c>
      <c r="AL7" s="10">
        <f>Table3[[#This Row],[modified  Half Life]]*Table3[[#This Row],[Order of Magnatude]]</f>
        <v>7.0000000000000005E-8</v>
      </c>
      <c r="AM7" s="10">
        <v>109.1</v>
      </c>
    </row>
    <row r="8" spans="1:39" x14ac:dyDescent="0.25">
      <c r="A8" s="28">
        <v>179</v>
      </c>
      <c r="B8" s="11" t="s">
        <v>3071</v>
      </c>
      <c r="C8" s="11" t="s">
        <v>4008</v>
      </c>
      <c r="D8" s="11">
        <v>25</v>
      </c>
      <c r="E8" s="12">
        <v>86400</v>
      </c>
      <c r="F8" s="11">
        <f t="shared" si="0"/>
        <v>2160000</v>
      </c>
      <c r="G8" s="11">
        <v>21.01</v>
      </c>
      <c r="Q8" s="29">
        <v>134</v>
      </c>
      <c r="R8" s="10" t="s">
        <v>1577</v>
      </c>
      <c r="S8" s="10">
        <v>-8</v>
      </c>
      <c r="T8" s="10">
        <v>2.9119999999999999</v>
      </c>
      <c r="U8" s="13">
        <v>3600</v>
      </c>
      <c r="V8" s="10">
        <f>Table3[[#This Row],[modified  Half Life]]*Table3[[#This Row],[Order of Magnatude]]</f>
        <v>7.0000000000000005E-8</v>
      </c>
      <c r="W8" s="10">
        <v>138.733</v>
      </c>
      <c r="Y8" s="29">
        <v>199</v>
      </c>
      <c r="Z8" s="10" t="s">
        <v>3784</v>
      </c>
      <c r="AA8" s="10" t="s">
        <v>2503</v>
      </c>
      <c r="AB8" s="10">
        <v>42.67</v>
      </c>
      <c r="AC8" s="12">
        <v>60</v>
      </c>
      <c r="AD8" s="10">
        <f>Table3[[#This Row],[modified  Half Life]]*Table3[[#This Row],[Order of Magnatude]]</f>
        <v>7.0000000000000005E-8</v>
      </c>
      <c r="AE8" s="10">
        <v>374.1</v>
      </c>
      <c r="AG8" s="28">
        <v>203</v>
      </c>
      <c r="AH8" s="11" t="s">
        <v>4527</v>
      </c>
      <c r="AI8" s="11" t="s">
        <v>2503</v>
      </c>
      <c r="AJ8" s="11">
        <v>6.21</v>
      </c>
      <c r="AK8" s="12">
        <v>1</v>
      </c>
      <c r="AL8" s="11">
        <f>Table3[[#This Row],[modified  Half Life]]*Table3[[#This Row],[Order of Magnatude]]</f>
        <v>7.0000000000000005E-8</v>
      </c>
      <c r="AM8" s="11">
        <v>825.1</v>
      </c>
    </row>
    <row r="9" spans="1:39" x14ac:dyDescent="0.25">
      <c r="A9" s="29">
        <v>133</v>
      </c>
      <c r="B9" s="10" t="s">
        <v>1760</v>
      </c>
      <c r="C9" s="10" t="s">
        <v>962</v>
      </c>
      <c r="D9" s="10">
        <v>2.2120000000000002</v>
      </c>
      <c r="E9" s="13">
        <v>86400</v>
      </c>
      <c r="F9" s="11">
        <f t="shared" si="0"/>
        <v>191116.80000000002</v>
      </c>
      <c r="G9" s="10">
        <v>233.221</v>
      </c>
      <c r="Q9" s="28">
        <v>134</v>
      </c>
      <c r="R9" s="11" t="s">
        <v>1577</v>
      </c>
      <c r="S9" s="11">
        <v>-8</v>
      </c>
      <c r="T9" s="11">
        <v>2.9119999999999999</v>
      </c>
      <c r="U9" s="12">
        <v>3600</v>
      </c>
      <c r="V9" s="11">
        <f>Table3[[#This Row],[modified  Half Life]]*Table3[[#This Row],[Order of Magnatude]]</f>
        <v>7.0000000000000005E-8</v>
      </c>
      <c r="W9" s="11">
        <v>127.5021</v>
      </c>
      <c r="Y9" s="28">
        <v>199</v>
      </c>
      <c r="Z9" s="11" t="s">
        <v>3784</v>
      </c>
      <c r="AA9" s="11" t="s">
        <v>2503</v>
      </c>
      <c r="AB9" s="11">
        <v>42.67</v>
      </c>
      <c r="AC9" s="12">
        <v>60</v>
      </c>
      <c r="AD9" s="11">
        <f>Table3[[#This Row],[modified  Half Life]]*Table3[[#This Row],[Order of Magnatude]]</f>
        <v>7.0000000000000005E-8</v>
      </c>
      <c r="AE9" s="11">
        <v>118.6</v>
      </c>
      <c r="AG9" s="29">
        <v>203</v>
      </c>
      <c r="AH9" s="10" t="s">
        <v>4745</v>
      </c>
      <c r="AI9" s="10" t="s">
        <v>2503</v>
      </c>
      <c r="AJ9" s="10">
        <v>45</v>
      </c>
      <c r="AK9" s="12">
        <v>1</v>
      </c>
      <c r="AL9" s="10">
        <f>Table3[[#This Row],[modified  Half Life]]*Table3[[#This Row],[Order of Magnatude]]</f>
        <v>7.0000000000000005E-8</v>
      </c>
      <c r="AM9" s="10">
        <v>641.5</v>
      </c>
    </row>
    <row r="10" spans="1:39" x14ac:dyDescent="0.25">
      <c r="A10" s="28">
        <v>131</v>
      </c>
      <c r="B10" s="11" t="s">
        <v>1292</v>
      </c>
      <c r="C10" s="11" t="s">
        <v>962</v>
      </c>
      <c r="D10" s="11">
        <v>11.939</v>
      </c>
      <c r="E10" s="12">
        <v>86400</v>
      </c>
      <c r="F10" s="11">
        <f t="shared" si="0"/>
        <v>1031529.6</v>
      </c>
      <c r="G10" s="11">
        <v>163.93</v>
      </c>
      <c r="Q10" s="29">
        <v>83</v>
      </c>
      <c r="R10" s="10" t="s">
        <v>370</v>
      </c>
      <c r="S10" s="10" t="s">
        <v>12</v>
      </c>
      <c r="T10" s="11">
        <v>1.83</v>
      </c>
      <c r="U10" s="12">
        <v>3600</v>
      </c>
      <c r="V10" s="11">
        <f>Table3[[#This Row],[modified  Half Life]]*Table3[[#This Row],[Order of Magnatude]]</f>
        <v>1E-8</v>
      </c>
      <c r="W10" s="11">
        <v>32.151600000000002</v>
      </c>
      <c r="Y10" s="29">
        <v>190</v>
      </c>
      <c r="Z10" s="10" t="s">
        <v>3360</v>
      </c>
      <c r="AA10" s="10" t="s">
        <v>4621</v>
      </c>
      <c r="AB10" s="10">
        <v>9.86</v>
      </c>
      <c r="AC10" s="12">
        <v>60</v>
      </c>
      <c r="AD10" s="10">
        <f>Table3[[#This Row],[modified  Half Life]]*Table3[[#This Row],[Order of Magnatude]]</f>
        <v>1E-8</v>
      </c>
      <c r="AE10" s="10">
        <v>38.9</v>
      </c>
      <c r="AG10" s="28">
        <v>203</v>
      </c>
      <c r="AH10" s="11" t="s">
        <v>4527</v>
      </c>
      <c r="AI10" s="11" t="s">
        <v>2503</v>
      </c>
      <c r="AJ10" s="11">
        <v>6.21</v>
      </c>
      <c r="AK10" s="12">
        <v>1</v>
      </c>
      <c r="AL10" s="11">
        <f>Table3[[#This Row],[modified  Half Life]]*Table3[[#This Row],[Order of Magnatude]]</f>
        <v>1E-8</v>
      </c>
      <c r="AM10" s="11">
        <v>4.9000000000000004</v>
      </c>
    </row>
    <row r="11" spans="1:39" x14ac:dyDescent="0.25">
      <c r="A11" s="29">
        <v>129</v>
      </c>
      <c r="B11" s="10" t="s">
        <v>1244</v>
      </c>
      <c r="C11" s="10" t="s">
        <v>1693</v>
      </c>
      <c r="D11" s="10">
        <v>8.8800000000000008</v>
      </c>
      <c r="E11" s="13">
        <v>86400</v>
      </c>
      <c r="F11" s="11">
        <f t="shared" si="0"/>
        <v>767232.00000000012</v>
      </c>
      <c r="G11" s="10">
        <v>196.56</v>
      </c>
      <c r="Q11" s="28">
        <v>80</v>
      </c>
      <c r="R11" s="11" t="s">
        <v>370</v>
      </c>
      <c r="S11" s="11" t="s">
        <v>363</v>
      </c>
      <c r="T11" s="11">
        <v>4.4204999999999997</v>
      </c>
      <c r="U11" s="12">
        <v>3600</v>
      </c>
      <c r="V11" s="11">
        <f>Table3[[#This Row],[modified  Half Life]]*Table3[[#This Row],[Order of Magnatude]]</f>
        <v>2.2000000000000002E-8</v>
      </c>
      <c r="W11" s="11">
        <v>48.786000000000001</v>
      </c>
      <c r="Y11" s="28">
        <v>188</v>
      </c>
      <c r="Z11" s="11" t="s">
        <v>3143</v>
      </c>
      <c r="AA11" s="11">
        <v>-6</v>
      </c>
      <c r="AB11" s="11">
        <v>18.59</v>
      </c>
      <c r="AC11" s="12">
        <v>60</v>
      </c>
      <c r="AD11" s="11">
        <f>Table3[[#This Row],[modified  Half Life]]*Table3[[#This Row],[Order of Magnatude]]</f>
        <v>2.2000000000000002E-8</v>
      </c>
      <c r="AE11" s="11">
        <v>15.93</v>
      </c>
      <c r="AG11" s="29">
        <v>203</v>
      </c>
      <c r="AH11" s="10" t="s">
        <v>4745</v>
      </c>
      <c r="AI11" s="10" t="s">
        <v>2503</v>
      </c>
      <c r="AJ11" s="10">
        <v>45</v>
      </c>
      <c r="AK11" s="12">
        <v>1</v>
      </c>
      <c r="AL11" s="10">
        <f>Table3[[#This Row],[modified  Half Life]]*Table3[[#This Row],[Order of Magnatude]]</f>
        <v>2.2000000000000002E-8</v>
      </c>
      <c r="AM11" s="10">
        <v>2.2999999999999998</v>
      </c>
    </row>
    <row r="12" spans="1:39" x14ac:dyDescent="0.25">
      <c r="A12" s="28">
        <v>125</v>
      </c>
      <c r="B12" s="11" t="s">
        <v>1108</v>
      </c>
      <c r="C12" s="11" t="s">
        <v>668</v>
      </c>
      <c r="D12" s="11">
        <v>57.4</v>
      </c>
      <c r="E12" s="12">
        <v>86400</v>
      </c>
      <c r="F12" s="11">
        <f t="shared" si="0"/>
        <v>4959360</v>
      </c>
      <c r="G12" s="11">
        <v>144.78</v>
      </c>
      <c r="Y12" s="29">
        <v>188</v>
      </c>
      <c r="Z12" s="10" t="s">
        <v>3143</v>
      </c>
      <c r="AA12" s="10">
        <v>-6</v>
      </c>
      <c r="AB12" s="10">
        <v>18.59</v>
      </c>
      <c r="AC12" s="12">
        <v>60</v>
      </c>
      <c r="AD12" s="10">
        <f>Table3[[#This Row],[modified  Half Life]]*Table3[[#This Row],[Order of Magnatude]]</f>
        <v>3.8000000000000003E-8</v>
      </c>
      <c r="AE12" s="10">
        <v>2.6360000000000001</v>
      </c>
      <c r="AG12" s="28">
        <v>201</v>
      </c>
      <c r="AH12" s="11" t="s">
        <v>4527</v>
      </c>
      <c r="AI12" s="11" t="s">
        <v>2503</v>
      </c>
      <c r="AJ12" s="11">
        <v>60.8</v>
      </c>
      <c r="AK12" s="12">
        <v>1</v>
      </c>
      <c r="AL12" s="11">
        <f>Table3[[#This Row],[modified  Half Life]]*Table3[[#This Row],[Order of Magnatude]]</f>
        <v>3.8000000000000003E-8</v>
      </c>
      <c r="AM12" s="11">
        <v>629.1</v>
      </c>
    </row>
    <row r="13" spans="1:39" x14ac:dyDescent="0.25">
      <c r="A13" s="29">
        <v>125</v>
      </c>
      <c r="B13" s="10" t="s">
        <v>1238</v>
      </c>
      <c r="C13" s="10" t="s">
        <v>1370</v>
      </c>
      <c r="D13" s="11">
        <v>57.4</v>
      </c>
      <c r="E13" s="12">
        <v>86400</v>
      </c>
      <c r="F13" s="11">
        <f t="shared" si="0"/>
        <v>4959360</v>
      </c>
      <c r="G13" s="11">
        <v>109.276</v>
      </c>
      <c r="Y13" s="28">
        <v>185</v>
      </c>
      <c r="Z13" s="11" t="s">
        <v>3252</v>
      </c>
      <c r="AA13" s="11" t="s">
        <v>4319</v>
      </c>
      <c r="AB13" s="11">
        <v>1.67</v>
      </c>
      <c r="AC13" s="12">
        <v>60</v>
      </c>
      <c r="AD13" s="11">
        <f>Table3[[#This Row],[modified  Half Life]]*Table3[[#This Row],[Order of Magnatude]]</f>
        <v>3.8000000000000003E-8</v>
      </c>
      <c r="AE13" s="11">
        <v>131.55000000000001</v>
      </c>
      <c r="AG13" s="29">
        <v>200</v>
      </c>
      <c r="AH13" s="10" t="s">
        <v>4530</v>
      </c>
      <c r="AI13" s="10" t="s">
        <v>776</v>
      </c>
      <c r="AJ13" s="10">
        <v>0.4</v>
      </c>
      <c r="AK13" s="12">
        <v>1</v>
      </c>
      <c r="AL13" s="10">
        <f>Table3[[#This Row],[modified  Half Life]]*Table3[[#This Row],[Order of Magnatude]]</f>
        <v>3.8000000000000003E-8</v>
      </c>
      <c r="AM13" s="10">
        <v>428.2</v>
      </c>
    </row>
    <row r="14" spans="1:39" x14ac:dyDescent="0.25">
      <c r="A14" s="28">
        <v>123</v>
      </c>
      <c r="B14" s="11" t="s">
        <v>1108</v>
      </c>
      <c r="C14" s="11" t="s">
        <v>216</v>
      </c>
      <c r="D14" s="11">
        <v>119.3</v>
      </c>
      <c r="E14" s="12">
        <v>86400</v>
      </c>
      <c r="F14" s="11">
        <f t="shared" si="0"/>
        <v>10307520</v>
      </c>
      <c r="G14" s="11">
        <v>247.5</v>
      </c>
      <c r="Y14" s="29">
        <v>185</v>
      </c>
      <c r="Z14" s="10" t="s">
        <v>3252</v>
      </c>
      <c r="AA14" s="10" t="s">
        <v>4319</v>
      </c>
      <c r="AB14" s="10">
        <v>1.67</v>
      </c>
      <c r="AC14" s="12">
        <v>60</v>
      </c>
      <c r="AD14" s="10">
        <f>Table3[[#This Row],[modified  Half Life]]*Table3[[#This Row],[Order of Magnatude]]</f>
        <v>3.8000000000000003E-8</v>
      </c>
      <c r="AE14" s="10">
        <v>23.54</v>
      </c>
      <c r="AG14" s="28">
        <v>199</v>
      </c>
      <c r="AH14" s="11" t="s">
        <v>3501</v>
      </c>
      <c r="AI14" s="11" t="s">
        <v>2615</v>
      </c>
      <c r="AJ14" s="11">
        <v>13.5</v>
      </c>
      <c r="AK14" s="12">
        <v>1</v>
      </c>
      <c r="AL14" s="11">
        <f>Table3[[#This Row],[modified  Half Life]]*Table3[[#This Row],[Order of Magnatude]]</f>
        <v>3.8000000000000003E-8</v>
      </c>
      <c r="AM14" s="11">
        <v>391.93</v>
      </c>
    </row>
    <row r="15" spans="1:39" x14ac:dyDescent="0.25">
      <c r="A15" s="29">
        <v>123</v>
      </c>
      <c r="B15" s="10" t="s">
        <v>1631</v>
      </c>
      <c r="C15" s="10" t="s">
        <v>1356</v>
      </c>
      <c r="D15" s="10">
        <v>119.3</v>
      </c>
      <c r="E15" s="13">
        <v>86400</v>
      </c>
      <c r="F15" s="11">
        <f t="shared" si="0"/>
        <v>10307520</v>
      </c>
      <c r="G15" s="10">
        <v>88.46</v>
      </c>
      <c r="Y15" s="28">
        <v>185</v>
      </c>
      <c r="Z15" s="11" t="s">
        <v>3252</v>
      </c>
      <c r="AA15" s="11" t="s">
        <v>4319</v>
      </c>
      <c r="AB15" s="11">
        <v>1.67</v>
      </c>
      <c r="AC15" s="12">
        <v>60</v>
      </c>
      <c r="AD15" s="11">
        <f>Table3[[#This Row],[modified  Half Life]]*Table3[[#This Row],[Order of Magnatude]]</f>
        <v>4.2000000000000006E-8</v>
      </c>
      <c r="AE15" s="11">
        <v>9.5299999999999994</v>
      </c>
      <c r="AG15" s="29">
        <v>198</v>
      </c>
      <c r="AH15" s="10" t="s">
        <v>4530</v>
      </c>
      <c r="AI15" s="10" t="s">
        <v>776</v>
      </c>
      <c r="AJ15" s="10">
        <v>7.7</v>
      </c>
      <c r="AK15" s="12">
        <v>1</v>
      </c>
      <c r="AL15" s="10">
        <f>Table3[[#This Row],[modified  Half Life]]*Table3[[#This Row],[Order of Magnatude]]</f>
        <v>4.2000000000000006E-8</v>
      </c>
      <c r="AM15" s="10">
        <v>248.5</v>
      </c>
    </row>
    <row r="16" spans="1:39" x14ac:dyDescent="0.25">
      <c r="A16" s="28">
        <v>119</v>
      </c>
      <c r="B16" s="11" t="s">
        <v>1108</v>
      </c>
      <c r="C16" s="11" t="s">
        <v>1442</v>
      </c>
      <c r="D16" s="11">
        <v>293.10000000000002</v>
      </c>
      <c r="E16" s="12">
        <v>86400</v>
      </c>
      <c r="F16" s="11">
        <f t="shared" si="0"/>
        <v>25323840.000000004</v>
      </c>
      <c r="G16" s="11">
        <v>65.66</v>
      </c>
      <c r="Y16" s="29">
        <v>182</v>
      </c>
      <c r="Z16" s="10" t="s">
        <v>3425</v>
      </c>
      <c r="AA16" s="10">
        <v>-10</v>
      </c>
      <c r="AB16" s="10">
        <v>15.84</v>
      </c>
      <c r="AC16" s="12">
        <v>60</v>
      </c>
      <c r="AD16" s="10">
        <f>Table3[[#This Row],[modified  Half Life]]*Table3[[#This Row],[Order of Magnatude]]</f>
        <v>4.2000000000000006E-8</v>
      </c>
      <c r="AE16" s="10">
        <v>356.47</v>
      </c>
      <c r="AG16" s="28">
        <v>197</v>
      </c>
      <c r="AH16" s="11" t="s">
        <v>4086</v>
      </c>
      <c r="AI16" s="11" t="s">
        <v>962</v>
      </c>
      <c r="AJ16" s="11">
        <v>7.73</v>
      </c>
      <c r="AK16" s="12">
        <v>1</v>
      </c>
      <c r="AL16" s="11">
        <f>Table3[[#This Row],[modified  Half Life]]*Table3[[#This Row],[Order of Magnatude]]</f>
        <v>4.2000000000000006E-8</v>
      </c>
      <c r="AM16" s="11">
        <v>409.1</v>
      </c>
    </row>
    <row r="17" spans="1:39" x14ac:dyDescent="0.25">
      <c r="A17" s="29">
        <v>117</v>
      </c>
      <c r="B17" s="10" t="s">
        <v>1238</v>
      </c>
      <c r="C17" s="10" t="s">
        <v>962</v>
      </c>
      <c r="D17" s="10">
        <v>13.94</v>
      </c>
      <c r="E17" s="13">
        <v>86400</v>
      </c>
      <c r="F17" s="11">
        <f t="shared" si="0"/>
        <v>1204416</v>
      </c>
      <c r="G17" s="10">
        <v>314.3</v>
      </c>
      <c r="Y17" s="28">
        <v>182</v>
      </c>
      <c r="Z17" s="11" t="s">
        <v>3425</v>
      </c>
      <c r="AA17" s="11">
        <v>-10</v>
      </c>
      <c r="AB17" s="11">
        <v>15.84</v>
      </c>
      <c r="AC17" s="12">
        <v>60</v>
      </c>
      <c r="AD17" s="11">
        <f>Table3[[#This Row],[modified  Half Life]]*Table3[[#This Row],[Order of Magnatude]]</f>
        <v>3.8000000000000003E-8</v>
      </c>
      <c r="AE17" s="11">
        <v>184.95099999999999</v>
      </c>
      <c r="AG17" s="29">
        <v>197</v>
      </c>
      <c r="AH17" s="10" t="s">
        <v>4094</v>
      </c>
      <c r="AI17" s="10" t="s">
        <v>1743</v>
      </c>
      <c r="AJ17" s="10">
        <v>0.54</v>
      </c>
      <c r="AK17" s="12">
        <v>1</v>
      </c>
      <c r="AL17" s="10">
        <f>Table3[[#This Row],[modified  Half Life]]*Table3[[#This Row],[Order of Magnatude]]</f>
        <v>3.8000000000000003E-8</v>
      </c>
      <c r="AM17" s="10">
        <v>222.45</v>
      </c>
    </row>
    <row r="18" spans="1:39" x14ac:dyDescent="0.25">
      <c r="A18" s="28">
        <v>117</v>
      </c>
      <c r="B18" s="11" t="s">
        <v>721</v>
      </c>
      <c r="C18" s="11"/>
      <c r="D18" s="11">
        <v>13.94</v>
      </c>
      <c r="E18" s="12">
        <v>86400</v>
      </c>
      <c r="F18" s="11">
        <f t="shared" si="0"/>
        <v>1204416</v>
      </c>
      <c r="G18" s="11">
        <v>156.02000000000001</v>
      </c>
      <c r="Y18" s="29">
        <v>177</v>
      </c>
      <c r="Z18" s="10" t="s">
        <v>3071</v>
      </c>
      <c r="AA18" s="10" t="s">
        <v>3895</v>
      </c>
      <c r="AB18" s="10">
        <v>51.4</v>
      </c>
      <c r="AC18" s="12">
        <v>60</v>
      </c>
      <c r="AD18" s="10">
        <f>Table3[[#This Row],[modified  Half Life]]*Table3[[#This Row],[Order of Magnatude]]</f>
        <v>4.2000000000000006E-8</v>
      </c>
      <c r="AE18" s="10">
        <v>214</v>
      </c>
      <c r="AG18" s="28">
        <v>197</v>
      </c>
      <c r="AH18" s="11" t="s">
        <v>4086</v>
      </c>
      <c r="AI18" s="11" t="s">
        <v>962</v>
      </c>
      <c r="AJ18" s="11">
        <v>7.73</v>
      </c>
      <c r="AK18" s="12">
        <v>1</v>
      </c>
      <c r="AL18" s="11">
        <f>Table3[[#This Row],[modified  Half Life]]*Table3[[#This Row],[Order of Magnatude]]</f>
        <v>4.2000000000000006E-8</v>
      </c>
      <c r="AM18" s="11">
        <v>130.19999999999999</v>
      </c>
    </row>
    <row r="19" spans="1:39" x14ac:dyDescent="0.25">
      <c r="Y19" s="28">
        <v>172</v>
      </c>
      <c r="Z19" s="11" t="s">
        <v>2957</v>
      </c>
      <c r="AA19" s="11">
        <v>-1</v>
      </c>
      <c r="AB19" s="11">
        <v>3.7</v>
      </c>
      <c r="AC19" s="12">
        <v>60</v>
      </c>
      <c r="AD19" s="11">
        <f>Table3[[#This Row],[modified  Half Life]]*Table3[[#This Row],[Order of Magnatude]]</f>
        <v>1.9000000000000001E-8</v>
      </c>
      <c r="AE19" s="11">
        <v>41.86</v>
      </c>
      <c r="AG19" s="29">
        <v>196</v>
      </c>
      <c r="AH19" s="10" t="s">
        <v>4086</v>
      </c>
      <c r="AI19" s="10" t="s">
        <v>128</v>
      </c>
      <c r="AJ19" s="10">
        <v>8.1</v>
      </c>
      <c r="AK19" s="12">
        <v>1</v>
      </c>
      <c r="AL19" s="10">
        <f>Table3[[#This Row],[modified  Half Life]]*Table3[[#This Row],[Order of Magnatude]]</f>
        <v>1.9000000000000001E-8</v>
      </c>
      <c r="AM19" s="10">
        <v>84.66</v>
      </c>
    </row>
    <row r="20" spans="1:39" x14ac:dyDescent="0.25">
      <c r="Y20" s="29">
        <v>164</v>
      </c>
      <c r="Z20" s="10" t="s">
        <v>2487</v>
      </c>
      <c r="AA20" s="10">
        <v>-6</v>
      </c>
      <c r="AB20" s="10">
        <v>36.6</v>
      </c>
      <c r="AC20" s="12">
        <v>60</v>
      </c>
      <c r="AD20" s="10">
        <f>Table3[[#This Row],[modified  Half Life]]*Table3[[#This Row],[Order of Magnatude]]</f>
        <v>1.9000000000000001E-8</v>
      </c>
      <c r="AE20" s="10">
        <v>45.79</v>
      </c>
      <c r="AG20" s="28">
        <v>195</v>
      </c>
      <c r="AH20" s="11" t="s">
        <v>4086</v>
      </c>
      <c r="AI20" s="11" t="s">
        <v>962</v>
      </c>
      <c r="AJ20" s="11">
        <v>30.5</v>
      </c>
      <c r="AK20" s="12">
        <v>1</v>
      </c>
      <c r="AL20" s="11">
        <f>Table3[[#This Row],[modified  Half Life]]*Table3[[#This Row],[Order of Magnatude]]</f>
        <v>1.9000000000000001E-8</v>
      </c>
      <c r="AM20" s="11">
        <v>318.60000000000002</v>
      </c>
    </row>
    <row r="21" spans="1:39" x14ac:dyDescent="0.25">
      <c r="Y21" s="28">
        <v>154</v>
      </c>
      <c r="Z21" s="11" t="s">
        <v>2150</v>
      </c>
      <c r="AA21" s="11" t="s">
        <v>458</v>
      </c>
      <c r="AB21" s="11">
        <v>46.3</v>
      </c>
      <c r="AC21" s="12">
        <v>60</v>
      </c>
      <c r="AD21" s="11">
        <f>Table3[[#This Row],[modified  Half Life]]*Table3[[#This Row],[Order of Magnatude]]</f>
        <v>1.006E-7</v>
      </c>
      <c r="AE21" s="11">
        <v>8.6</v>
      </c>
      <c r="AG21" s="29">
        <v>195</v>
      </c>
      <c r="AH21" s="10" t="s">
        <v>4094</v>
      </c>
      <c r="AI21" s="10" t="s">
        <v>1743</v>
      </c>
      <c r="AJ21" s="10">
        <v>3.6</v>
      </c>
      <c r="AK21" s="12">
        <v>1</v>
      </c>
      <c r="AL21" s="10">
        <f>Table3[[#This Row],[modified  Half Life]]*Table3[[#This Row],[Order of Magnatude]]</f>
        <v>1.006E-7</v>
      </c>
      <c r="AM21" s="10">
        <v>98.97</v>
      </c>
    </row>
    <row r="22" spans="1:39" x14ac:dyDescent="0.25">
      <c r="Y22" s="29">
        <v>152</v>
      </c>
      <c r="Z22" s="10" t="s">
        <v>2487</v>
      </c>
      <c r="AA22" s="10">
        <v>-19</v>
      </c>
      <c r="AB22" s="10">
        <v>95.8</v>
      </c>
      <c r="AC22" s="13">
        <v>60</v>
      </c>
      <c r="AD22" s="10">
        <f>Table3[[#This Row],[modified  Half Life]]*Table3[[#This Row],[Order of Magnatude]]</f>
        <v>1.6500000000000001E-7</v>
      </c>
      <c r="AE22" s="10">
        <v>39.75</v>
      </c>
      <c r="AG22" s="28">
        <v>195</v>
      </c>
      <c r="AH22" s="11" t="s">
        <v>4086</v>
      </c>
      <c r="AI22" s="11" t="s">
        <v>962</v>
      </c>
      <c r="AJ22" s="11">
        <v>30.5</v>
      </c>
      <c r="AK22" s="12">
        <v>1</v>
      </c>
      <c r="AL22" s="11">
        <f>Table3[[#This Row],[modified  Half Life]]*Table3[[#This Row],[Order of Magnatude]]</f>
        <v>1.6500000000000001E-7</v>
      </c>
      <c r="AM22" s="11">
        <v>56.8</v>
      </c>
    </row>
    <row r="23" spans="1:39" x14ac:dyDescent="0.25">
      <c r="Y23" s="28">
        <v>137</v>
      </c>
      <c r="Z23" s="11" t="s">
        <v>2150</v>
      </c>
      <c r="AA23" s="11" t="s">
        <v>962</v>
      </c>
      <c r="AB23" s="11">
        <v>2.5223</v>
      </c>
      <c r="AC23" s="12">
        <v>60</v>
      </c>
      <c r="AD23" s="11">
        <f>Table3[[#This Row],[modified  Half Life]]*Table3[[#This Row],[Order of Magnatude]]</f>
        <v>1.6500000000000001E-7</v>
      </c>
      <c r="AE23" s="11">
        <v>661.65700000000004</v>
      </c>
      <c r="AG23" s="29">
        <v>192</v>
      </c>
      <c r="AH23" s="10" t="s">
        <v>3143</v>
      </c>
      <c r="AI23" s="10" t="s">
        <v>6062</v>
      </c>
      <c r="AJ23" s="10">
        <v>61</v>
      </c>
      <c r="AK23" s="12">
        <v>1</v>
      </c>
      <c r="AL23" s="10">
        <f>Table3[[#This Row],[modified  Half Life]]*Table3[[#This Row],[Order of Magnatude]]</f>
        <v>1.6500000000000001E-7</v>
      </c>
      <c r="AM23" s="10">
        <v>267</v>
      </c>
    </row>
    <row r="24" spans="1:39" x14ac:dyDescent="0.25">
      <c r="Y24" s="29">
        <v>137</v>
      </c>
      <c r="Z24" s="10" t="s">
        <v>2121</v>
      </c>
      <c r="AA24" s="10" t="s">
        <v>962</v>
      </c>
      <c r="AB24" s="10">
        <v>2.5223</v>
      </c>
      <c r="AC24" s="13">
        <v>60</v>
      </c>
      <c r="AD24" s="10">
        <f>Table3[[#This Row],[modified  Half Life]]*Table3[[#This Row],[Order of Magnatude]]</f>
        <v>1.6500000000000001E-7</v>
      </c>
      <c r="AE24" s="10">
        <v>378</v>
      </c>
      <c r="AG24" s="28">
        <v>191</v>
      </c>
      <c r="AH24" s="11" t="s">
        <v>3782</v>
      </c>
      <c r="AI24" s="11" t="s">
        <v>4669</v>
      </c>
      <c r="AJ24" s="11">
        <v>5.8</v>
      </c>
      <c r="AK24" s="12">
        <v>1</v>
      </c>
      <c r="AL24" s="11">
        <f>Table3[[#This Row],[modified  Half Life]]*Table3[[#This Row],[Order of Magnatude]]</f>
        <v>1.6500000000000001E-7</v>
      </c>
      <c r="AM24" s="11">
        <v>308.5</v>
      </c>
    </row>
    <row r="25" spans="1:39" x14ac:dyDescent="0.25">
      <c r="Y25" s="28">
        <v>135</v>
      </c>
      <c r="Z25" s="11" t="s">
        <v>1244</v>
      </c>
      <c r="AA25" s="11" t="s">
        <v>216</v>
      </c>
      <c r="AB25" s="11">
        <v>53</v>
      </c>
      <c r="AC25" s="12">
        <v>60</v>
      </c>
      <c r="AD25" s="11">
        <f>Table3[[#This Row],[modified  Half Life]]*Table3[[#This Row],[Order of Magnatude]]</f>
        <v>1.6500000000000001E-7</v>
      </c>
      <c r="AE25" s="11">
        <v>846.1</v>
      </c>
      <c r="AG25" s="29">
        <v>191</v>
      </c>
      <c r="AH25" s="10" t="s">
        <v>3782</v>
      </c>
      <c r="AI25" s="10" t="s">
        <v>4669</v>
      </c>
      <c r="AJ25" s="10">
        <v>5.8</v>
      </c>
      <c r="AK25" s="12">
        <v>1</v>
      </c>
      <c r="AL25" s="10">
        <f>Table3[[#This Row],[modified  Half Life]]*Table3[[#This Row],[Order of Magnatude]]</f>
        <v>1.6500000000000001E-7</v>
      </c>
      <c r="AM25" s="10">
        <v>54</v>
      </c>
    </row>
    <row r="26" spans="1:39" x14ac:dyDescent="0.25">
      <c r="Y26" s="29">
        <v>131</v>
      </c>
      <c r="Z26" s="10" t="s">
        <v>1760</v>
      </c>
      <c r="AA26" s="10" t="s">
        <v>2085</v>
      </c>
      <c r="AB26" s="10">
        <v>14.26</v>
      </c>
      <c r="AC26" s="13">
        <v>60</v>
      </c>
      <c r="AD26" s="10">
        <f>Table3[[#This Row],[modified  Half Life]]*Table3[[#This Row],[Order of Magnatude]]</f>
        <v>1.6500000000000001E-7</v>
      </c>
      <c r="AE26" s="10">
        <v>79.918000000000006</v>
      </c>
      <c r="AG26" s="28">
        <v>191</v>
      </c>
      <c r="AH26" s="11" t="s">
        <v>3782</v>
      </c>
      <c r="AI26" s="11" t="s">
        <v>962</v>
      </c>
      <c r="AJ26" s="11">
        <v>4.899</v>
      </c>
      <c r="AK26" s="12">
        <v>1</v>
      </c>
      <c r="AL26" s="11">
        <f>Table3[[#This Row],[modified  Half Life]]*Table3[[#This Row],[Order of Magnatude]]</f>
        <v>1.6500000000000001E-7</v>
      </c>
      <c r="AM26" s="11">
        <v>41.89</v>
      </c>
    </row>
    <row r="27" spans="1:39" x14ac:dyDescent="0.25">
      <c r="Y27" s="28">
        <v>124</v>
      </c>
      <c r="Z27" s="11" t="s">
        <v>1108</v>
      </c>
      <c r="AA27" s="11" t="s">
        <v>104</v>
      </c>
      <c r="AB27" s="11">
        <v>20.2</v>
      </c>
      <c r="AC27" s="12">
        <v>60</v>
      </c>
      <c r="AD27" s="11">
        <f>Table3[[#This Row],[modified  Half Life]]*Table3[[#This Row],[Order of Magnatude]]</f>
        <v>1.6500000000000001E-7</v>
      </c>
      <c r="AE27" s="11">
        <v>25.981000000000002</v>
      </c>
      <c r="AG27" s="29">
        <v>191</v>
      </c>
      <c r="AH27" s="10" t="s">
        <v>4086</v>
      </c>
      <c r="AI27" s="10" t="s">
        <v>1400</v>
      </c>
      <c r="AJ27" s="10">
        <v>0.92</v>
      </c>
      <c r="AK27" s="12">
        <v>1</v>
      </c>
      <c r="AL27" s="10">
        <f>Table3[[#This Row],[modified  Half Life]]*Table3[[#This Row],[Order of Magnatude]]</f>
        <v>1.6500000000000001E-7</v>
      </c>
      <c r="AM27" s="10">
        <v>13.7</v>
      </c>
    </row>
    <row r="28" spans="1:39" x14ac:dyDescent="0.25">
      <c r="Y28" s="29">
        <v>122</v>
      </c>
      <c r="Z28" s="10" t="s">
        <v>1238</v>
      </c>
      <c r="AA28" s="10">
        <v>-13</v>
      </c>
      <c r="AB28" s="10">
        <v>4.1909999999999998</v>
      </c>
      <c r="AC28" s="13">
        <v>60</v>
      </c>
      <c r="AD28" s="10">
        <f>Table3[[#This Row],[modified  Half Life]]*Table3[[#This Row],[Order of Magnatude]]</f>
        <v>1.6500000000000001E-7</v>
      </c>
      <c r="AE28" s="10">
        <v>26.0867</v>
      </c>
      <c r="AG28" s="28">
        <v>187</v>
      </c>
      <c r="AH28" s="11" t="s">
        <v>4086</v>
      </c>
      <c r="AI28" s="11" t="s">
        <v>1743</v>
      </c>
      <c r="AJ28" s="11">
        <v>2.2999999999999998</v>
      </c>
      <c r="AK28" s="12">
        <v>1</v>
      </c>
      <c r="AL28" s="11">
        <f>Table3[[#This Row],[modified  Half Life]]*Table3[[#This Row],[Order of Magnatude]]</f>
        <v>1.6500000000000001E-7</v>
      </c>
      <c r="AM28" s="11">
        <v>101</v>
      </c>
    </row>
    <row r="29" spans="1:39" x14ac:dyDescent="0.25">
      <c r="Y29" s="28">
        <v>113</v>
      </c>
      <c r="Z29" s="11" t="s">
        <v>856</v>
      </c>
      <c r="AA29" s="11" t="s">
        <v>314</v>
      </c>
      <c r="AB29" s="11">
        <v>99.47</v>
      </c>
      <c r="AC29" s="12">
        <v>60</v>
      </c>
      <c r="AD29" s="11">
        <f>Table3[[#This Row],[modified  Half Life]]*Table3[[#This Row],[Order of Magnatude]]</f>
        <v>1.902E-7</v>
      </c>
      <c r="AE29" s="11">
        <v>391.69799999999998</v>
      </c>
      <c r="AG29" s="29">
        <v>183</v>
      </c>
      <c r="AH29" s="10" t="s">
        <v>3252</v>
      </c>
      <c r="AI29" s="10" t="s">
        <v>4319</v>
      </c>
      <c r="AJ29" s="10">
        <v>5.32</v>
      </c>
      <c r="AK29" s="12">
        <v>1</v>
      </c>
      <c r="AL29" s="10">
        <f>Table3[[#This Row],[modified  Half Life]]*Table3[[#This Row],[Order of Magnatude]]</f>
        <v>1.902E-7</v>
      </c>
      <c r="AM29" s="10">
        <v>102.48099999999999</v>
      </c>
    </row>
    <row r="30" spans="1:39" x14ac:dyDescent="0.25">
      <c r="Y30" s="29">
        <v>112</v>
      </c>
      <c r="Z30" s="10" t="s">
        <v>574</v>
      </c>
      <c r="AA30" s="10" t="s">
        <v>400</v>
      </c>
      <c r="AB30" s="10">
        <v>20.76</v>
      </c>
      <c r="AC30" s="13">
        <v>60</v>
      </c>
      <c r="AD30" s="10">
        <f>Table3[[#This Row],[modified  Half Life]]*Table3[[#This Row],[Order of Magnatude]]</f>
        <v>1.902E-7</v>
      </c>
      <c r="AE30" s="10">
        <v>156.61000000000001</v>
      </c>
      <c r="AG30" s="28">
        <v>179</v>
      </c>
      <c r="AH30" s="11" t="s">
        <v>3071</v>
      </c>
      <c r="AI30" s="11" t="s">
        <v>80</v>
      </c>
      <c r="AJ30" s="11">
        <v>18.670000000000002</v>
      </c>
      <c r="AK30" s="12">
        <v>1</v>
      </c>
      <c r="AL30" s="11">
        <f>Table3[[#This Row],[modified  Half Life]]*Table3[[#This Row],[Order of Magnatude]]</f>
        <v>1.902E-7</v>
      </c>
      <c r="AM30" s="11">
        <v>375</v>
      </c>
    </row>
    <row r="31" spans="1:39" x14ac:dyDescent="0.25">
      <c r="Y31" s="28">
        <v>111</v>
      </c>
      <c r="Z31" s="11" t="s">
        <v>1238</v>
      </c>
      <c r="AA31" s="11" t="s">
        <v>1131</v>
      </c>
      <c r="AB31" s="11">
        <v>7.7</v>
      </c>
      <c r="AC31" s="12">
        <v>60</v>
      </c>
      <c r="AD31" s="11">
        <f>Table3[[#This Row],[modified  Half Life]]*Table3[[#This Row],[Order of Magnatude]]</f>
        <v>1.902E-7</v>
      </c>
      <c r="AE31" s="11">
        <v>537.22</v>
      </c>
      <c r="AG31" s="29">
        <v>179</v>
      </c>
      <c r="AH31" s="10" t="s">
        <v>3071</v>
      </c>
      <c r="AI31" s="10" t="s">
        <v>80</v>
      </c>
      <c r="AJ31" s="10">
        <v>18.670000000000002</v>
      </c>
      <c r="AK31" s="12">
        <v>1</v>
      </c>
      <c r="AL31" s="10">
        <f>Table3[[#This Row],[modified  Half Life]]*Table3[[#This Row],[Order of Magnatude]]</f>
        <v>1.902E-7</v>
      </c>
      <c r="AM31" s="10">
        <v>160.696</v>
      </c>
    </row>
    <row r="32" spans="1:39" x14ac:dyDescent="0.25">
      <c r="Y32" s="29">
        <v>111</v>
      </c>
      <c r="Z32" s="10" t="s">
        <v>847</v>
      </c>
      <c r="AA32" s="10" t="s">
        <v>966</v>
      </c>
      <c r="AB32" s="10">
        <v>48.53</v>
      </c>
      <c r="AC32" s="13">
        <v>60</v>
      </c>
      <c r="AD32" s="10">
        <f>Table3[[#This Row],[modified  Half Life]]*Table3[[#This Row],[Order of Magnatude]]</f>
        <v>1.902E-7</v>
      </c>
      <c r="AE32" s="10">
        <v>150.82400000000001</v>
      </c>
      <c r="AG32" s="28">
        <v>178</v>
      </c>
      <c r="AH32" s="11" t="s">
        <v>3071</v>
      </c>
      <c r="AI32" s="11">
        <v>-8</v>
      </c>
      <c r="AJ32" s="11">
        <v>4</v>
      </c>
      <c r="AK32" s="12">
        <v>1</v>
      </c>
      <c r="AL32" s="11">
        <f>Table3[[#This Row],[modified  Half Life]]*Table3[[#This Row],[Order of Magnatude]]</f>
        <v>1.902E-7</v>
      </c>
      <c r="AM32" s="11">
        <v>88.866699999999994</v>
      </c>
    </row>
    <row r="33" spans="25:39" x14ac:dyDescent="0.25">
      <c r="Y33" s="28">
        <v>109</v>
      </c>
      <c r="Z33" s="11" t="s">
        <v>847</v>
      </c>
      <c r="AA33" s="11" t="s">
        <v>380</v>
      </c>
      <c r="AB33" s="11">
        <v>1.34</v>
      </c>
      <c r="AC33" s="12">
        <v>60</v>
      </c>
      <c r="AD33" s="11">
        <f>Table3[[#This Row],[modified  Half Life]]*Table3[[#This Row],[Order of Magnatude]]</f>
        <v>1.902E-7</v>
      </c>
      <c r="AE33" s="11">
        <v>649.9</v>
      </c>
      <c r="AG33" s="29">
        <v>177</v>
      </c>
      <c r="AH33" s="10" t="s">
        <v>3071</v>
      </c>
      <c r="AI33" s="10" t="s">
        <v>1455</v>
      </c>
      <c r="AJ33" s="10">
        <v>1.0900000000000001</v>
      </c>
      <c r="AK33" s="12">
        <v>1</v>
      </c>
      <c r="AL33" s="10">
        <f>Table3[[#This Row],[modified  Half Life]]*Table3[[#This Row],[Order of Magnatude]]</f>
        <v>1.902E-7</v>
      </c>
      <c r="AM33" s="10">
        <v>228.4838</v>
      </c>
    </row>
    <row r="34" spans="25:39" x14ac:dyDescent="0.25">
      <c r="Y34" s="29">
        <v>109</v>
      </c>
      <c r="Z34" s="10" t="s">
        <v>721</v>
      </c>
      <c r="AA34" s="10" t="s">
        <v>36</v>
      </c>
      <c r="AB34" s="10">
        <v>4.694</v>
      </c>
      <c r="AC34" s="13">
        <v>60</v>
      </c>
      <c r="AD34" s="10">
        <f>Table3[[#This Row],[modified  Half Life]]*Table3[[#This Row],[Order of Magnatude]]</f>
        <v>1.55E-7</v>
      </c>
      <c r="AE34" s="10">
        <v>188.99</v>
      </c>
      <c r="AG34" s="28">
        <v>177</v>
      </c>
      <c r="AH34" s="11" t="s">
        <v>2695</v>
      </c>
      <c r="AI34" s="11" t="s">
        <v>80</v>
      </c>
      <c r="AJ34" s="11">
        <v>6.41</v>
      </c>
      <c r="AK34" s="12">
        <v>1</v>
      </c>
      <c r="AL34" s="11">
        <f>Table3[[#This Row],[modified  Half Life]]*Table3[[#This Row],[Order of Magnatude]]</f>
        <v>1.55E-7</v>
      </c>
      <c r="AM34" s="11">
        <v>227</v>
      </c>
    </row>
    <row r="35" spans="25:39" x14ac:dyDescent="0.25">
      <c r="Y35" s="28">
        <v>103</v>
      </c>
      <c r="Z35" s="11" t="s">
        <v>796</v>
      </c>
      <c r="AA35" s="11" t="s">
        <v>962</v>
      </c>
      <c r="AB35" s="11">
        <v>56.113999999999997</v>
      </c>
      <c r="AC35" s="12">
        <v>60</v>
      </c>
      <c r="AD35" s="11">
        <f>Table3[[#This Row],[modified  Half Life]]*Table3[[#This Row],[Order of Magnatude]]</f>
        <v>6.7500000000000002E-8</v>
      </c>
      <c r="AE35" s="11">
        <v>39.755000000000003</v>
      </c>
      <c r="AG35" s="29">
        <v>177</v>
      </c>
      <c r="AH35" s="10" t="s">
        <v>3071</v>
      </c>
      <c r="AI35" s="10" t="s">
        <v>1455</v>
      </c>
      <c r="AJ35" s="10">
        <v>1.0900000000000001</v>
      </c>
      <c r="AK35" s="12">
        <v>1</v>
      </c>
      <c r="AL35" s="10">
        <f>Table3[[#This Row],[modified  Half Life]]*Table3[[#This Row],[Order of Magnatude]]</f>
        <v>6.7500000000000002E-8</v>
      </c>
      <c r="AM35" s="10">
        <v>55.15</v>
      </c>
    </row>
    <row r="36" spans="25:39" x14ac:dyDescent="0.25">
      <c r="Y36" s="29">
        <v>84</v>
      </c>
      <c r="Z36" s="10" t="s">
        <v>446</v>
      </c>
      <c r="AA36" s="10" t="s">
        <v>458</v>
      </c>
      <c r="AB36" s="11">
        <v>20.260000000000002</v>
      </c>
      <c r="AC36" s="12">
        <v>60</v>
      </c>
      <c r="AD36" s="11">
        <f>Table3[[#This Row],[modified  Half Life]]*Table3[[#This Row],[Order of Magnatude]]</f>
        <v>6.7500000000000002E-8</v>
      </c>
      <c r="AE36" s="11">
        <v>463.62</v>
      </c>
      <c r="AG36" s="28">
        <v>177</v>
      </c>
      <c r="AH36" s="11" t="s">
        <v>3071</v>
      </c>
      <c r="AI36" s="11" t="s">
        <v>1455</v>
      </c>
      <c r="AJ36" s="11">
        <v>1.0900000000000001</v>
      </c>
      <c r="AK36" s="12">
        <v>1</v>
      </c>
      <c r="AL36" s="11">
        <f>Table3[[#This Row],[modified  Half Life]]*Table3[[#This Row],[Order of Magnatude]]</f>
        <v>6.7500000000000002E-8</v>
      </c>
      <c r="AM36" s="11">
        <v>14.05</v>
      </c>
    </row>
    <row r="37" spans="25:39" x14ac:dyDescent="0.25">
      <c r="Y37" s="28">
        <v>84</v>
      </c>
      <c r="Z37" s="11" t="s">
        <v>446</v>
      </c>
      <c r="AA37" s="11" t="s">
        <v>94</v>
      </c>
      <c r="AB37" s="11">
        <v>20.260000000000002</v>
      </c>
      <c r="AC37" s="12">
        <v>60</v>
      </c>
      <c r="AD37" s="11">
        <f>Table3[[#This Row],[modified  Half Life]]*Table3[[#This Row],[Order of Magnatude]]</f>
        <v>1.0000000000000001E-7</v>
      </c>
      <c r="AE37" s="11">
        <v>215.61</v>
      </c>
      <c r="AG37" s="29">
        <v>176</v>
      </c>
      <c r="AH37" s="10" t="s">
        <v>2695</v>
      </c>
      <c r="AI37" s="10">
        <v>-8</v>
      </c>
      <c r="AJ37" s="10">
        <v>11.4</v>
      </c>
      <c r="AK37" s="12">
        <v>1</v>
      </c>
      <c r="AL37" s="10">
        <f>Table3[[#This Row],[modified  Half Life]]*Table3[[#This Row],[Order of Magnatude]]</f>
        <v>1.0000000000000001E-7</v>
      </c>
      <c r="AM37" s="10">
        <v>95.92</v>
      </c>
    </row>
    <row r="38" spans="25:39" x14ac:dyDescent="0.25">
      <c r="Y38" s="29">
        <v>77</v>
      </c>
      <c r="Z38" s="10" t="s">
        <v>126</v>
      </c>
      <c r="AA38" s="10" t="s">
        <v>84</v>
      </c>
      <c r="AB38" s="11">
        <v>4.28</v>
      </c>
      <c r="AC38" s="12">
        <v>60</v>
      </c>
      <c r="AD38" s="11">
        <f>Table3[[#This Row],[modified  Half Life]]*Table3[[#This Row],[Order of Magnatude]]</f>
        <v>1.0000000000000001E-7</v>
      </c>
      <c r="AE38" s="11">
        <v>105.87</v>
      </c>
      <c r="AG38" s="28">
        <v>174</v>
      </c>
      <c r="AH38" s="11" t="s">
        <v>2601</v>
      </c>
      <c r="AI38" s="11">
        <v>-8</v>
      </c>
      <c r="AJ38" s="11">
        <v>3.9</v>
      </c>
      <c r="AK38" s="12">
        <v>1</v>
      </c>
      <c r="AL38" s="11">
        <f>Table3[[#This Row],[modified  Half Life]]*Table3[[#This Row],[Order of Magnatude]]</f>
        <v>1.0000000000000001E-7</v>
      </c>
      <c r="AM38" s="11">
        <v>551</v>
      </c>
    </row>
    <row r="39" spans="25:39" x14ac:dyDescent="0.25">
      <c r="AG39" s="29">
        <v>174</v>
      </c>
      <c r="AH39" s="10" t="s">
        <v>2601</v>
      </c>
      <c r="AI39" s="10">
        <v>-8</v>
      </c>
      <c r="AJ39" s="10">
        <v>3.9</v>
      </c>
      <c r="AK39" s="12">
        <v>1</v>
      </c>
      <c r="AL39" s="10">
        <f>Table3[[#This Row],[modified  Half Life]]*Table3[[#This Row],[Order of Magnatude]]</f>
        <v>1.0000000000000001E-7</v>
      </c>
      <c r="AM39" s="10">
        <v>162.9</v>
      </c>
    </row>
    <row r="40" spans="25:39" x14ac:dyDescent="0.25">
      <c r="AG40" s="28">
        <v>171</v>
      </c>
      <c r="AH40" s="11" t="s">
        <v>2957</v>
      </c>
      <c r="AI40" s="11" t="s">
        <v>80</v>
      </c>
      <c r="AJ40" s="11">
        <v>79</v>
      </c>
      <c r="AK40" s="12">
        <v>1</v>
      </c>
      <c r="AL40" s="11">
        <f>Table3[[#This Row],[modified  Half Life]]*Table3[[#This Row],[Order of Magnatude]]</f>
        <v>1.0000000000000001E-7</v>
      </c>
      <c r="AM40" s="11">
        <v>71.099999999999994</v>
      </c>
    </row>
    <row r="41" spans="25:39" x14ac:dyDescent="0.25">
      <c r="AG41" s="29">
        <v>171</v>
      </c>
      <c r="AH41" s="10" t="s">
        <v>3071</v>
      </c>
      <c r="AI41" s="10" t="s">
        <v>80</v>
      </c>
      <c r="AJ41" s="10">
        <v>29.5</v>
      </c>
      <c r="AK41" s="12">
        <v>1</v>
      </c>
      <c r="AL41" s="10">
        <f>Table3[[#This Row],[modified  Half Life]]*Table3[[#This Row],[Order of Magnatude]]</f>
        <v>3.6500000000000003E-8</v>
      </c>
      <c r="AM41" s="10">
        <v>21.93</v>
      </c>
    </row>
    <row r="42" spans="25:39" x14ac:dyDescent="0.25">
      <c r="AG42" s="28">
        <v>170</v>
      </c>
      <c r="AH42" s="11" t="s">
        <v>2957</v>
      </c>
      <c r="AI42" s="11" t="s">
        <v>1688</v>
      </c>
      <c r="AJ42" s="11">
        <v>0.67</v>
      </c>
      <c r="AK42" s="12">
        <v>1</v>
      </c>
      <c r="AL42" s="11">
        <f>Table3[[#This Row],[modified  Half Life]]*Table3[[#This Row],[Order of Magnatude]]</f>
        <v>3.6500000000000003E-8</v>
      </c>
      <c r="AM42" s="11">
        <v>48.42</v>
      </c>
    </row>
    <row r="43" spans="25:39" x14ac:dyDescent="0.25">
      <c r="AG43" s="29">
        <v>169</v>
      </c>
      <c r="AH43" s="10" t="s">
        <v>2957</v>
      </c>
      <c r="AI43" s="10" t="s">
        <v>80</v>
      </c>
      <c r="AJ43" s="10">
        <v>160</v>
      </c>
      <c r="AK43" s="12">
        <v>1</v>
      </c>
      <c r="AL43" s="10">
        <f>Table3[[#This Row],[modified  Half Life]]*Table3[[#This Row],[Order of Magnatude]]</f>
        <v>4.5100000000000007E-8</v>
      </c>
      <c r="AM43" s="10">
        <v>29</v>
      </c>
    </row>
    <row r="44" spans="25:39" x14ac:dyDescent="0.25">
      <c r="AG44" s="28">
        <v>169</v>
      </c>
      <c r="AH44" s="11" t="s">
        <v>2695</v>
      </c>
      <c r="AI44" s="11" t="s">
        <v>80</v>
      </c>
      <c r="AJ44" s="11">
        <v>46</v>
      </c>
      <c r="AK44" s="12">
        <v>1</v>
      </c>
      <c r="AL44" s="11">
        <f>Table3[[#This Row],[modified  Half Life]]*Table3[[#This Row],[Order of Magnatude]]</f>
        <v>1.4300000000000002E-8</v>
      </c>
      <c r="AM44" s="11">
        <v>24.2</v>
      </c>
    </row>
    <row r="45" spans="25:39" x14ac:dyDescent="0.25">
      <c r="AG45" s="29">
        <v>167</v>
      </c>
      <c r="AH45" s="10" t="s">
        <v>2601</v>
      </c>
      <c r="AI45" s="10" t="s">
        <v>80</v>
      </c>
      <c r="AJ45" s="10">
        <v>2.2690000000000001</v>
      </c>
      <c r="AK45" s="12">
        <v>1</v>
      </c>
      <c r="AL45" s="10">
        <f>Table3[[#This Row],[modified  Half Life]]*Table3[[#This Row],[Order of Magnatude]]</f>
        <v>1.4300000000000002E-8</v>
      </c>
      <c r="AM45" s="10">
        <v>207.80099999999999</v>
      </c>
    </row>
    <row r="46" spans="25:39" x14ac:dyDescent="0.25">
      <c r="AG46" s="28">
        <v>163</v>
      </c>
      <c r="AH46" s="11" t="s">
        <v>2487</v>
      </c>
      <c r="AI46" s="11" t="s">
        <v>1131</v>
      </c>
      <c r="AJ46" s="11">
        <v>1.0900000000000001</v>
      </c>
      <c r="AK46" s="12">
        <v>1</v>
      </c>
      <c r="AL46" s="11">
        <f>Table3[[#This Row],[modified  Half Life]]*Table3[[#This Row],[Order of Magnatude]]</f>
        <v>1.4300000000000002E-8</v>
      </c>
      <c r="AM46" s="11">
        <v>297.88</v>
      </c>
    </row>
    <row r="47" spans="25:39" x14ac:dyDescent="0.25">
      <c r="AG47" s="29">
        <v>161</v>
      </c>
      <c r="AH47" s="10" t="s">
        <v>2376</v>
      </c>
      <c r="AI47" s="10" t="s">
        <v>962</v>
      </c>
      <c r="AJ47" s="11">
        <v>6.76</v>
      </c>
      <c r="AK47" s="12">
        <v>1</v>
      </c>
      <c r="AL47" s="11">
        <f>Table3[[#This Row],[modified  Half Life]]*Table3[[#This Row],[Order of Magnatude]]</f>
        <v>1.4300000000000002E-8</v>
      </c>
      <c r="AM47" s="11">
        <v>211.15</v>
      </c>
    </row>
    <row r="48" spans="25:39" x14ac:dyDescent="0.25">
      <c r="AG48" s="28">
        <v>159</v>
      </c>
      <c r="AH48" s="11" t="s">
        <v>2487</v>
      </c>
      <c r="AI48" s="11" t="s">
        <v>1131</v>
      </c>
      <c r="AJ48" s="11">
        <v>8.3000000000000007</v>
      </c>
      <c r="AK48" s="12">
        <v>1</v>
      </c>
      <c r="AL48" s="11">
        <f>Table3[[#This Row],[modified  Half Life]]*Table3[[#This Row],[Order of Magnatude]]</f>
        <v>4.5100000000000007E-8</v>
      </c>
      <c r="AM48" s="11">
        <v>205.92</v>
      </c>
    </row>
    <row r="49" spans="33:39" x14ac:dyDescent="0.25">
      <c r="AG49" s="29">
        <v>159</v>
      </c>
      <c r="AH49" s="10" t="s">
        <v>2601</v>
      </c>
      <c r="AI49" s="10" t="s">
        <v>962</v>
      </c>
      <c r="AJ49" s="10">
        <v>8.3000000000000007</v>
      </c>
      <c r="AK49" s="13">
        <v>1</v>
      </c>
      <c r="AL49" s="10">
        <f>Table3[[#This Row],[modified  Half Life]]*Table3[[#This Row],[Order of Magnatude]]</f>
        <v>1.7230000000000003E-8</v>
      </c>
      <c r="AM49" s="10">
        <v>40</v>
      </c>
    </row>
    <row r="50" spans="33:39" x14ac:dyDescent="0.25">
      <c r="AG50" s="28">
        <v>156</v>
      </c>
      <c r="AH50" s="11" t="s">
        <v>2150</v>
      </c>
      <c r="AI50" s="11" t="s">
        <v>94</v>
      </c>
      <c r="AJ50" s="11">
        <v>9.5</v>
      </c>
      <c r="AK50" s="12">
        <v>1</v>
      </c>
      <c r="AL50" s="11">
        <f>Table3[[#This Row],[modified  Half Life]]*Table3[[#This Row],[Order of Magnatude]]</f>
        <v>1.7230000000000003E-8</v>
      </c>
      <c r="AM50" s="11">
        <v>52.37</v>
      </c>
    </row>
    <row r="51" spans="33:39" x14ac:dyDescent="0.25">
      <c r="AG51" s="29">
        <v>139</v>
      </c>
      <c r="AH51" s="10" t="s">
        <v>2121</v>
      </c>
      <c r="AI51" s="10" t="s">
        <v>962</v>
      </c>
      <c r="AJ51" s="11">
        <v>57.58</v>
      </c>
      <c r="AK51" s="12">
        <v>1</v>
      </c>
      <c r="AL51" s="11">
        <f>Table3[[#This Row],[modified  Half Life]]*Table3[[#This Row],[Order of Magnatude]]</f>
        <v>3.8299999999999999E-8</v>
      </c>
      <c r="AM51" s="11">
        <v>754.24</v>
      </c>
    </row>
    <row r="52" spans="33:39" x14ac:dyDescent="0.25">
      <c r="AG52" s="28">
        <v>137</v>
      </c>
      <c r="AH52" s="11" t="s">
        <v>1631</v>
      </c>
      <c r="AI52" s="11" t="s">
        <v>216</v>
      </c>
      <c r="AJ52" s="11">
        <v>1.6</v>
      </c>
      <c r="AK52" s="12">
        <v>1</v>
      </c>
      <c r="AL52" s="11">
        <f>Table3[[#This Row],[modified  Half Life]]*Table3[[#This Row],[Order of Magnatude]]</f>
        <v>1.5400000000000002E-8</v>
      </c>
      <c r="AM52" s="11">
        <v>233.5</v>
      </c>
    </row>
    <row r="53" spans="33:39" x14ac:dyDescent="0.25">
      <c r="AG53" s="29">
        <v>136</v>
      </c>
      <c r="AH53" s="10" t="s">
        <v>1631</v>
      </c>
      <c r="AI53" s="10" t="s">
        <v>2247</v>
      </c>
      <c r="AJ53" s="10">
        <v>0.3075</v>
      </c>
      <c r="AK53" s="13">
        <v>1</v>
      </c>
      <c r="AL53" s="10">
        <f>Table3[[#This Row],[modified  Half Life]]*Table3[[#This Row],[Order of Magnatude]]</f>
        <v>1.0300000000000001E-7</v>
      </c>
      <c r="AM53" s="10">
        <v>163.92</v>
      </c>
    </row>
    <row r="54" spans="33:39" x14ac:dyDescent="0.25">
      <c r="AG54" s="28">
        <v>135</v>
      </c>
      <c r="AH54" s="11" t="s">
        <v>1631</v>
      </c>
      <c r="AI54" s="11" t="s">
        <v>1455</v>
      </c>
      <c r="AJ54" s="11">
        <v>20</v>
      </c>
      <c r="AK54" s="12">
        <v>1</v>
      </c>
      <c r="AL54" s="11">
        <f>Table3[[#This Row],[modified  Half Life]]*Table3[[#This Row],[Order of Magnatude]]</f>
        <v>1.0300000000000001E-7</v>
      </c>
      <c r="AM54" s="11">
        <v>149.69999999999999</v>
      </c>
    </row>
    <row r="55" spans="33:39" x14ac:dyDescent="0.25">
      <c r="AG55" s="29">
        <v>133</v>
      </c>
      <c r="AH55" s="10" t="s">
        <v>1344</v>
      </c>
      <c r="AI55" s="10" t="s">
        <v>1845</v>
      </c>
      <c r="AJ55" s="10">
        <v>1.1000000000000001</v>
      </c>
      <c r="AK55" s="13">
        <v>1</v>
      </c>
      <c r="AL55" s="10">
        <f>Table3[[#This Row],[modified  Half Life]]*Table3[[#This Row],[Order of Magnatude]]</f>
        <v>1.4100000000000001E-7</v>
      </c>
      <c r="AM55" s="10">
        <v>130.4</v>
      </c>
    </row>
    <row r="56" spans="33:39" x14ac:dyDescent="0.25">
      <c r="AG56" s="28">
        <v>133</v>
      </c>
      <c r="AH56" s="11" t="s">
        <v>2150</v>
      </c>
      <c r="AI56" s="11" t="s">
        <v>423</v>
      </c>
      <c r="AJ56" s="11">
        <v>9</v>
      </c>
      <c r="AK56" s="12">
        <v>1</v>
      </c>
      <c r="AL56" s="11">
        <f>Table3[[#This Row],[modified  Half Life]]*Table3[[#This Row],[Order of Magnatude]]</f>
        <v>3.0000000000000004E-7</v>
      </c>
      <c r="AM56" s="11">
        <v>74.05</v>
      </c>
    </row>
    <row r="57" spans="33:39" x14ac:dyDescent="0.25">
      <c r="AG57" s="29">
        <v>129</v>
      </c>
      <c r="AH57" s="10" t="s">
        <v>1238</v>
      </c>
      <c r="AI57" s="10" t="s">
        <v>1370</v>
      </c>
      <c r="AJ57" s="10">
        <v>0.56000000000000005</v>
      </c>
      <c r="AK57" s="13">
        <v>1</v>
      </c>
      <c r="AL57" s="10">
        <f>Table3[[#This Row],[modified  Half Life]]*Table3[[#This Row],[Order of Magnatude]]</f>
        <v>2.5000000000000002E-8</v>
      </c>
      <c r="AM57" s="10">
        <v>104</v>
      </c>
    </row>
    <row r="58" spans="33:39" x14ac:dyDescent="0.25">
      <c r="AG58" s="28">
        <v>128</v>
      </c>
      <c r="AH58" s="11" t="s">
        <v>1577</v>
      </c>
      <c r="AI58" s="11" t="s">
        <v>1933</v>
      </c>
      <c r="AJ58" s="11">
        <v>6.5</v>
      </c>
      <c r="AK58" s="12">
        <v>1</v>
      </c>
      <c r="AL58" s="11">
        <f>Table3[[#This Row],[modified  Half Life]]*Table3[[#This Row],[Order of Magnatude]]</f>
        <v>1.3000000000000001E-8</v>
      </c>
      <c r="AM58" s="11">
        <v>91.15</v>
      </c>
    </row>
    <row r="59" spans="33:39" x14ac:dyDescent="0.25">
      <c r="AG59" s="29">
        <v>127</v>
      </c>
      <c r="AH59" s="10" t="s">
        <v>1108</v>
      </c>
      <c r="AI59" s="10" t="s">
        <v>1845</v>
      </c>
      <c r="AJ59" s="11">
        <v>69.2</v>
      </c>
      <c r="AK59" s="12">
        <v>1</v>
      </c>
      <c r="AL59" s="11">
        <f>Table3[[#This Row],[modified  Half Life]]*Table3[[#This Row],[Order of Magnatude]]</f>
        <v>1.0470000000000002E-8</v>
      </c>
      <c r="AM59" s="11">
        <v>172.4</v>
      </c>
    </row>
    <row r="60" spans="33:39" x14ac:dyDescent="0.25">
      <c r="AG60" s="28">
        <v>127</v>
      </c>
      <c r="AH60" s="11" t="s">
        <v>1631</v>
      </c>
      <c r="AI60" s="11" t="s">
        <v>1214</v>
      </c>
      <c r="AJ60" s="11">
        <v>1.93</v>
      </c>
      <c r="AK60" s="12">
        <v>1</v>
      </c>
      <c r="AL60" s="11">
        <f>Table3[[#This Row],[modified  Half Life]]*Table3[[#This Row],[Order of Magnatude]]</f>
        <v>6.7200000000000006E-8</v>
      </c>
      <c r="AM60" s="11">
        <v>80.2</v>
      </c>
    </row>
    <row r="61" spans="33:39" x14ac:dyDescent="0.25">
      <c r="AG61" s="29">
        <v>127</v>
      </c>
      <c r="AH61" s="10" t="s">
        <v>1108</v>
      </c>
      <c r="AI61" s="10" t="s">
        <v>1202</v>
      </c>
      <c r="AJ61" s="10">
        <v>1.93</v>
      </c>
      <c r="AK61" s="13">
        <v>1</v>
      </c>
      <c r="AL61" s="10">
        <f>Table3[[#This Row],[modified  Half Life]]*Table3[[#This Row],[Order of Magnatude]]</f>
        <v>3.3500000000000002E-7</v>
      </c>
      <c r="AM61" s="10">
        <v>24.2</v>
      </c>
    </row>
    <row r="62" spans="33:39" x14ac:dyDescent="0.25">
      <c r="AG62" s="28">
        <v>126</v>
      </c>
      <c r="AH62" s="11" t="s">
        <v>1108</v>
      </c>
      <c r="AI62" s="11" t="s">
        <v>1799</v>
      </c>
      <c r="AJ62" s="11">
        <v>11</v>
      </c>
      <c r="AK62" s="12">
        <v>1</v>
      </c>
      <c r="AL62" s="11">
        <f>Table3[[#This Row],[modified  Half Life]]*Table3[[#This Row],[Order of Magnatude]]</f>
        <v>5.5500000000000009E-7</v>
      </c>
      <c r="AM62" s="11">
        <v>22.7</v>
      </c>
    </row>
    <row r="63" spans="33:39" x14ac:dyDescent="0.25">
      <c r="AG63" s="29">
        <v>125</v>
      </c>
      <c r="AH63" s="10" t="s">
        <v>1238</v>
      </c>
      <c r="AI63" s="10" t="s">
        <v>1459</v>
      </c>
      <c r="AJ63" s="10">
        <v>57</v>
      </c>
      <c r="AK63" s="13">
        <v>1</v>
      </c>
      <c r="AL63" s="10">
        <f>Table3[[#This Row],[modified  Half Life]]*Table3[[#This Row],[Order of Magnatude]]</f>
        <v>3.0000000000000004E-8</v>
      </c>
      <c r="AM63" s="10">
        <v>140.5</v>
      </c>
    </row>
    <row r="64" spans="33:39" x14ac:dyDescent="0.25">
      <c r="AG64" s="28">
        <v>125</v>
      </c>
      <c r="AH64" s="11" t="s">
        <v>856</v>
      </c>
      <c r="AI64" s="11" t="s">
        <v>1370</v>
      </c>
      <c r="AJ64" s="11">
        <v>0.39</v>
      </c>
      <c r="AK64" s="12">
        <v>1</v>
      </c>
      <c r="AL64" s="11">
        <f>Table3[[#This Row],[modified  Half Life]]*Table3[[#This Row],[Order of Magnatude]]</f>
        <v>1.3000000000000001E-8</v>
      </c>
      <c r="AM64" s="11">
        <v>107</v>
      </c>
    </row>
    <row r="65" spans="33:39" x14ac:dyDescent="0.25">
      <c r="AG65" s="29">
        <v>123</v>
      </c>
      <c r="AH65" s="10" t="s">
        <v>1292</v>
      </c>
      <c r="AI65" s="10" t="s">
        <v>1271</v>
      </c>
      <c r="AJ65" s="10">
        <v>1.64</v>
      </c>
      <c r="AK65" s="13">
        <v>1</v>
      </c>
      <c r="AL65" s="10">
        <f>Table3[[#This Row],[modified  Half Life]]*Table3[[#This Row],[Order of Magnatude]]</f>
        <v>1.0470000000000002E-8</v>
      </c>
      <c r="AM65" s="10">
        <v>61.7</v>
      </c>
    </row>
    <row r="66" spans="33:39" x14ac:dyDescent="0.25">
      <c r="AG66" s="28">
        <v>122</v>
      </c>
      <c r="AH66" s="11" t="s">
        <v>1344</v>
      </c>
      <c r="AI66" s="11">
        <v>-8</v>
      </c>
      <c r="AJ66" s="11">
        <v>0.36</v>
      </c>
      <c r="AK66" s="12">
        <v>1</v>
      </c>
      <c r="AL66" s="11">
        <f>Table3[[#This Row],[modified  Half Life]]*Table3[[#This Row],[Order of Magnatude]]</f>
        <v>2.5000000000000002E-8</v>
      </c>
      <c r="AM66" s="11">
        <v>81.2</v>
      </c>
    </row>
    <row r="67" spans="33:39" x14ac:dyDescent="0.25">
      <c r="AG67" s="29">
        <v>116</v>
      </c>
      <c r="AH67" s="10" t="s">
        <v>1238</v>
      </c>
      <c r="AI67" s="10">
        <v>-5</v>
      </c>
      <c r="AJ67" s="11">
        <v>2.1800000000000002</v>
      </c>
      <c r="AK67" s="12">
        <v>1</v>
      </c>
      <c r="AL67" s="11">
        <f>Table3[[#This Row],[modified  Half Life]]*Table3[[#This Row],[Order of Magnatude]]</f>
        <v>1.85E-7</v>
      </c>
      <c r="AM67" s="11">
        <v>162.393</v>
      </c>
    </row>
    <row r="68" spans="33:39" x14ac:dyDescent="0.25">
      <c r="AG68" s="28">
        <v>113</v>
      </c>
      <c r="AH68" s="11" t="s">
        <v>1292</v>
      </c>
      <c r="AI68" s="11" t="s">
        <v>962</v>
      </c>
      <c r="AJ68" s="11">
        <v>0.3</v>
      </c>
      <c r="AK68" s="12">
        <v>1</v>
      </c>
      <c r="AL68" s="11">
        <f>Table3[[#This Row],[modified  Half Life]]*Table3[[#This Row],[Order of Magnatude]]</f>
        <v>2.29E-8</v>
      </c>
      <c r="AM68" s="11">
        <v>81.099999999999994</v>
      </c>
    </row>
    <row r="69" spans="33:39" x14ac:dyDescent="0.25">
      <c r="AG69" s="29">
        <v>109</v>
      </c>
      <c r="AH69" s="10" t="s">
        <v>1093</v>
      </c>
      <c r="AI69" s="10" t="s">
        <v>80</v>
      </c>
      <c r="AJ69" s="10">
        <v>39.700000000000003</v>
      </c>
      <c r="AK69" s="13">
        <v>1</v>
      </c>
      <c r="AL69" s="10">
        <f>Table3[[#This Row],[modified  Half Life]]*Table3[[#This Row],[Order of Magnatude]]</f>
        <v>5.5500000000000009E-7</v>
      </c>
      <c r="AM69" s="10">
        <v>88.033600000000007</v>
      </c>
    </row>
    <row r="70" spans="33:39" x14ac:dyDescent="0.25">
      <c r="AG70" s="28">
        <v>107</v>
      </c>
      <c r="AH70" s="11" t="s">
        <v>856</v>
      </c>
      <c r="AI70" s="11" t="s">
        <v>962</v>
      </c>
      <c r="AJ70" s="11">
        <v>50.4</v>
      </c>
      <c r="AK70" s="12">
        <v>1</v>
      </c>
      <c r="AL70" s="11">
        <f>Table3[[#This Row],[modified  Half Life]]*Table3[[#This Row],[Order of Magnatude]]</f>
        <v>1.0470000000000002E-8</v>
      </c>
      <c r="AM70" s="11">
        <v>678.5</v>
      </c>
    </row>
    <row r="71" spans="33:39" x14ac:dyDescent="0.25">
      <c r="AG71" s="29">
        <v>107</v>
      </c>
      <c r="AH71" s="10" t="s">
        <v>721</v>
      </c>
      <c r="AI71" s="10"/>
      <c r="AJ71" s="11">
        <v>21.3</v>
      </c>
      <c r="AK71" s="12">
        <v>1</v>
      </c>
      <c r="AL71" s="11">
        <f>Table3[[#This Row],[modified  Half Life]]*Table3[[#This Row],[Order of Magnatude]]</f>
        <v>1.1000000000000001E-8</v>
      </c>
      <c r="AM71" s="11">
        <v>214.9</v>
      </c>
    </row>
    <row r="72" spans="33:39" x14ac:dyDescent="0.25">
      <c r="AG72" s="28">
        <v>107</v>
      </c>
      <c r="AH72" s="11" t="s">
        <v>1093</v>
      </c>
      <c r="AI72" s="11" t="s">
        <v>80</v>
      </c>
      <c r="AJ72" s="11">
        <v>44.3</v>
      </c>
      <c r="AK72" s="12">
        <v>1</v>
      </c>
      <c r="AL72" s="11">
        <f>Table3[[#This Row],[modified  Half Life]]*Table3[[#This Row],[Order of Magnatude]]</f>
        <v>2.9500000000000003E-7</v>
      </c>
      <c r="AM72" s="11">
        <v>93.123999999999995</v>
      </c>
    </row>
    <row r="73" spans="33:39" x14ac:dyDescent="0.25">
      <c r="AG73" s="29">
        <v>105</v>
      </c>
      <c r="AH73" s="10" t="s">
        <v>856</v>
      </c>
      <c r="AI73" s="10" t="s">
        <v>620</v>
      </c>
      <c r="AJ73" s="11">
        <v>48</v>
      </c>
      <c r="AK73" s="12">
        <v>1</v>
      </c>
      <c r="AL73" s="11">
        <f>Table3[[#This Row],[modified  Half Life]]*Table3[[#This Row],[Order of Magnatude]]</f>
        <v>2.4500000000000004E-7</v>
      </c>
      <c r="AM73" s="11">
        <v>674.1</v>
      </c>
    </row>
    <row r="74" spans="33:39" x14ac:dyDescent="0.25">
      <c r="AG74" s="28">
        <v>105</v>
      </c>
      <c r="AH74" s="11" t="s">
        <v>721</v>
      </c>
      <c r="AI74" s="11" t="s">
        <v>314</v>
      </c>
      <c r="AJ74" s="11">
        <v>42.9</v>
      </c>
      <c r="AK74" s="12">
        <v>1</v>
      </c>
      <c r="AL74" s="11">
        <f>Table3[[#This Row],[modified  Half Life]]*Table3[[#This Row],[Order of Magnatude]]</f>
        <v>2.2500000000000002E-7</v>
      </c>
      <c r="AM74" s="11">
        <v>129.78200000000001</v>
      </c>
    </row>
    <row r="75" spans="33:39" x14ac:dyDescent="0.25">
      <c r="AG75" s="29">
        <v>103</v>
      </c>
      <c r="AH75" s="10" t="s">
        <v>729</v>
      </c>
      <c r="AI75" s="10" t="s">
        <v>380</v>
      </c>
      <c r="AJ75" s="10">
        <v>5.7</v>
      </c>
      <c r="AK75" s="13">
        <v>1</v>
      </c>
      <c r="AL75" s="10">
        <f>Table3[[#This Row],[modified  Half Life]]*Table3[[#This Row],[Order of Magnatude]]</f>
        <v>2.9500000000000003E-7</v>
      </c>
      <c r="AM75" s="10">
        <v>134.44</v>
      </c>
    </row>
    <row r="76" spans="33:39" x14ac:dyDescent="0.25">
      <c r="AG76" s="28">
        <v>101</v>
      </c>
      <c r="AH76" s="11" t="s">
        <v>496</v>
      </c>
      <c r="AI76" s="11" t="s">
        <v>29</v>
      </c>
      <c r="AJ76" s="11">
        <v>3.1</v>
      </c>
      <c r="AK76" s="12">
        <v>1</v>
      </c>
      <c r="AL76" s="11">
        <f>Table3[[#This Row],[modified  Half Life]]*Table3[[#This Row],[Order of Magnatude]]</f>
        <v>1.1000000000000001E-8</v>
      </c>
      <c r="AM76" s="11">
        <v>176.2</v>
      </c>
    </row>
    <row r="77" spans="33:39" x14ac:dyDescent="0.25">
      <c r="AG77" s="29">
        <v>99</v>
      </c>
      <c r="AH77" s="10" t="s">
        <v>496</v>
      </c>
      <c r="AI77" s="10" t="s">
        <v>380</v>
      </c>
      <c r="AJ77" s="10">
        <v>10.5</v>
      </c>
      <c r="AK77" s="13">
        <v>1</v>
      </c>
      <c r="AL77" s="10">
        <f>Table3[[#This Row],[modified  Half Life]]*Table3[[#This Row],[Order of Magnatude]]</f>
        <v>1.0300000000000001E-7</v>
      </c>
      <c r="AM77" s="10">
        <v>163.6</v>
      </c>
    </row>
    <row r="78" spans="33:39" x14ac:dyDescent="0.25">
      <c r="AG78" s="28">
        <v>97</v>
      </c>
      <c r="AH78" s="11" t="s">
        <v>496</v>
      </c>
      <c r="AI78" s="11" t="s">
        <v>380</v>
      </c>
      <c r="AJ78" s="11">
        <v>58.7</v>
      </c>
      <c r="AK78" s="12">
        <v>1</v>
      </c>
      <c r="AL78" s="11">
        <f>Table3[[#This Row],[modified  Half Life]]*Table3[[#This Row],[Order of Magnatude]]</f>
        <v>1.0300000000000001E-7</v>
      </c>
      <c r="AM78" s="11">
        <v>743.36</v>
      </c>
    </row>
    <row r="79" spans="33:39" x14ac:dyDescent="0.25">
      <c r="AG79" s="29">
        <v>93</v>
      </c>
      <c r="AH79" s="10" t="s">
        <v>476</v>
      </c>
      <c r="AI79" s="10" t="s">
        <v>80</v>
      </c>
      <c r="AJ79" s="11">
        <v>0.82</v>
      </c>
      <c r="AK79" s="12">
        <v>1</v>
      </c>
      <c r="AL79" s="11">
        <f>Table3[[#This Row],[modified  Half Life]]*Table3[[#This Row],[Order of Magnatude]]</f>
        <v>3.5100000000000003E-8</v>
      </c>
      <c r="AM79" s="11">
        <v>168.499</v>
      </c>
    </row>
    <row r="80" spans="33:39" x14ac:dyDescent="0.25">
      <c r="AG80" s="28">
        <v>89</v>
      </c>
      <c r="AH80" s="11" t="s">
        <v>476</v>
      </c>
      <c r="AI80" s="11" t="s">
        <v>620</v>
      </c>
      <c r="AJ80" s="11">
        <v>15.663</v>
      </c>
      <c r="AK80" s="12">
        <v>1</v>
      </c>
      <c r="AL80" s="11">
        <f>Table3[[#This Row],[modified  Half Life]]*Table3[[#This Row],[Order of Magnatude]]</f>
        <v>2.79E-7</v>
      </c>
      <c r="AM80" s="11">
        <v>908.96</v>
      </c>
    </row>
    <row r="81" spans="33:39" x14ac:dyDescent="0.25">
      <c r="AG81" s="29">
        <v>87</v>
      </c>
      <c r="AH81" s="10" t="s">
        <v>476</v>
      </c>
      <c r="AI81" s="10" t="s">
        <v>36</v>
      </c>
      <c r="AJ81" s="10">
        <v>14</v>
      </c>
      <c r="AK81" s="13">
        <v>1</v>
      </c>
      <c r="AL81" s="10">
        <f>Table3[[#This Row],[modified  Half Life]]*Table3[[#This Row],[Order of Magnatude]]</f>
        <v>1.1800000000000001E-7</v>
      </c>
      <c r="AM81" s="10">
        <v>134.93</v>
      </c>
    </row>
    <row r="82" spans="33:39" x14ac:dyDescent="0.25">
      <c r="AG82" s="28">
        <v>83</v>
      </c>
      <c r="AH82" s="11" t="s">
        <v>310</v>
      </c>
      <c r="AI82" s="11" t="s">
        <v>380</v>
      </c>
      <c r="AJ82" s="11">
        <v>4.95</v>
      </c>
      <c r="AK82" s="12">
        <v>1</v>
      </c>
      <c r="AL82" s="11">
        <f>Table3[[#This Row],[modified  Half Life]]*Table3[[#This Row],[Order of Magnatude]]</f>
        <v>4.4000000000000004E-8</v>
      </c>
      <c r="AM82" s="11">
        <v>259.10000000000002</v>
      </c>
    </row>
    <row r="83" spans="33:39" x14ac:dyDescent="0.25">
      <c r="AG83" s="29">
        <v>79</v>
      </c>
      <c r="AH83" s="10" t="s">
        <v>310</v>
      </c>
      <c r="AI83" s="10" t="s">
        <v>55</v>
      </c>
      <c r="AJ83" s="11">
        <v>4.8499999999999996</v>
      </c>
      <c r="AK83" s="12">
        <v>1</v>
      </c>
      <c r="AL83" s="11">
        <f>Table3[[#This Row],[modified  Half Life]]*Table3[[#This Row],[Order of Magnatude]]</f>
        <v>2.2500000000000002E-7</v>
      </c>
      <c r="AM83" s="11">
        <v>207.5</v>
      </c>
    </row>
    <row r="84" spans="33:39" x14ac:dyDescent="0.25">
      <c r="AG84" s="28">
        <v>79</v>
      </c>
      <c r="AH84" s="11" t="s">
        <v>126</v>
      </c>
      <c r="AI84" s="11" t="s">
        <v>359</v>
      </c>
      <c r="AJ84" s="11">
        <v>50</v>
      </c>
      <c r="AK84" s="12">
        <v>1</v>
      </c>
      <c r="AL84" s="11">
        <f>Table3[[#This Row],[modified  Half Life]]*Table3[[#This Row],[Order of Magnatude]]</f>
        <v>2.79E-7</v>
      </c>
      <c r="AM84" s="11">
        <v>129.76</v>
      </c>
    </row>
    <row r="85" spans="33:39" x14ac:dyDescent="0.25">
      <c r="AG85" s="29">
        <v>77</v>
      </c>
      <c r="AH85" s="10" t="s">
        <v>126</v>
      </c>
      <c r="AI85" s="10" t="s">
        <v>84</v>
      </c>
      <c r="AJ85" s="10">
        <v>17.36</v>
      </c>
      <c r="AK85" s="13">
        <v>1</v>
      </c>
      <c r="AL85" s="10">
        <f>Table3[[#This Row],[modified  Half Life]]*Table3[[#This Row],[Order of Magnatude]]</f>
        <v>1E-8</v>
      </c>
      <c r="AM85" s="10">
        <v>161.92240000000001</v>
      </c>
    </row>
    <row r="86" spans="33:39" x14ac:dyDescent="0.25">
      <c r="AG86" s="28">
        <v>73</v>
      </c>
      <c r="AH86" s="11" t="s">
        <v>310</v>
      </c>
      <c r="AI86" s="11" t="s">
        <v>29</v>
      </c>
      <c r="AJ86" s="11">
        <v>0.499</v>
      </c>
      <c r="AK86" s="12">
        <v>1</v>
      </c>
      <c r="AL86" s="11">
        <f>Table3[[#This Row],[modified  Half Life]]*Table3[[#This Row],[Order of Magnatude]]</f>
        <v>1E-8</v>
      </c>
      <c r="AM86" s="11">
        <v>53.44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 Data</vt:lpstr>
      <vt:lpstr>Data</vt:lpstr>
      <vt:lpstr>Sheet1</vt:lpstr>
      <vt:lpstr>Sheet4</vt:lpstr>
      <vt:lpstr>Sheet3</vt:lpstr>
      <vt:lpstr>Graph Data</vt:lpstr>
      <vt:lpstr>Times</vt:lpstr>
      <vt:lpstr>Solar Abundance</vt:lpstr>
      <vt:lpstr>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Powell</dc:creator>
  <cp:lastModifiedBy>Joseph Powell</cp:lastModifiedBy>
  <dcterms:created xsi:type="dcterms:W3CDTF">2023-06-01T14:33:41Z</dcterms:created>
  <dcterms:modified xsi:type="dcterms:W3CDTF">2023-08-16T15:08:34Z</dcterms:modified>
</cp:coreProperties>
</file>